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2.bin" ContentType="application/vnd.openxmlformats-officedocument.oleObject"/>
  <Override PartName="/xl/drawings/drawing8.xml" ContentType="application/vnd.openxmlformats-officedocument.drawing+xml"/>
  <Override PartName="/xl/embeddings/oleObject3.bin" ContentType="application/vnd.openxmlformats-officedocument.oleObject"/>
  <Override PartName="/xl/drawings/drawing9.xml" ContentType="application/vnd.openxmlformats-officedocument.drawing+xml"/>
  <Override PartName="/xl/embeddings/oleObject4.bin" ContentType="application/vnd.openxmlformats-officedocument.oleObject"/>
  <Override PartName="/xl/drawings/drawing10.xml" ContentType="application/vnd.openxmlformats-officedocument.drawing+xml"/>
  <Override PartName="/xl/embeddings/oleObject5.bin" ContentType="application/vnd.openxmlformats-officedocument.oleObject"/>
  <Override PartName="/xl/drawings/drawing11.xml" ContentType="application/vnd.openxmlformats-officedocument.drawing+xml"/>
  <Override PartName="/xl/embeddings/oleObject6.bin" ContentType="application/vnd.openxmlformats-officedocument.oleObject"/>
  <Override PartName="/xl/drawings/drawing12.xml" ContentType="application/vnd.openxmlformats-officedocument.drawing+xml"/>
  <Override PartName="/xl/embeddings/oleObject7.bin" ContentType="application/vnd.openxmlformats-officedocument.oleObject"/>
  <Override PartName="/xl/drawings/drawing13.xml" ContentType="application/vnd.openxmlformats-officedocument.drawing+xml"/>
  <Override PartName="/xl/embeddings/oleObject8.bin" ContentType="application/vnd.openxmlformats-officedocument.oleObject"/>
  <Override PartName="/xl/drawings/drawing14.xml" ContentType="application/vnd.openxmlformats-officedocument.drawing+xml"/>
  <Override PartName="/xl/embeddings/oleObject9.bin" ContentType="application/vnd.openxmlformats-officedocument.oleObject"/>
  <Override PartName="/xl/drawings/drawing15.xml" ContentType="application/vnd.openxmlformats-officedocument.drawing+xml"/>
  <Override PartName="/xl/embeddings/oleObject10.bin" ContentType="application/vnd.openxmlformats-officedocument.oleObject"/>
  <Override PartName="/xl/drawings/drawing16.xml" ContentType="application/vnd.openxmlformats-officedocument.drawing+xml"/>
  <Override PartName="/xl/embeddings/oleObject11.bin" ContentType="application/vnd.openxmlformats-officedocument.oleObject"/>
  <Override PartName="/xl/drawings/drawing17.xml" ContentType="application/vnd.openxmlformats-officedocument.drawing+xml"/>
  <Override PartName="/xl/embeddings/oleObject12.bin" ContentType="application/vnd.openxmlformats-officedocument.oleObject"/>
  <Override PartName="/xl/drawings/drawing18.xml" ContentType="application/vnd.openxmlformats-officedocument.drawing+xml"/>
  <Override PartName="/xl/embeddings/oleObject13.bin" ContentType="application/vnd.openxmlformats-officedocument.oleObject"/>
  <Override PartName="/xl/drawings/drawing19.xml" ContentType="application/vnd.openxmlformats-officedocument.drawing+xml"/>
  <Override PartName="/xl/embeddings/oleObject14.bin" ContentType="application/vnd.openxmlformats-officedocument.oleObject"/>
  <Override PartName="/xl/drawings/drawing20.xml" ContentType="application/vnd.openxmlformats-officedocument.drawing+xml"/>
  <Override PartName="/xl/embeddings/oleObject15.bin" ContentType="application/vnd.openxmlformats-officedocument.oleObject"/>
  <Override PartName="/xl/drawings/drawing21.xml" ContentType="application/vnd.openxmlformats-officedocument.drawing+xml"/>
  <Override PartName="/xl/embeddings/oleObject16.bin" ContentType="application/vnd.openxmlformats-officedocument.oleObject"/>
  <Override PartName="/xl/drawings/drawing22.xml" ContentType="application/vnd.openxmlformats-officedocument.drawing+xml"/>
  <Override PartName="/xl/embeddings/oleObject17.bin" ContentType="application/vnd.openxmlformats-officedocument.oleObject"/>
  <Override PartName="/xl/drawings/drawing23.xml" ContentType="application/vnd.openxmlformats-officedocument.drawing+xml"/>
  <Override PartName="/xl/embeddings/oleObject18.bin" ContentType="application/vnd.openxmlformats-officedocument.oleObject"/>
  <Override PartName="/xl/drawings/drawing24.xml" ContentType="application/vnd.openxmlformats-officedocument.drawing+xml"/>
  <Override PartName="/xl/embeddings/oleObject19.bin" ContentType="application/vnd.openxmlformats-officedocument.oleObject"/>
  <Override PartName="/xl/drawings/drawing25.xml" ContentType="application/vnd.openxmlformats-officedocument.drawing+xml"/>
  <Override PartName="/xl/embeddings/oleObject20.bin" ContentType="application/vnd.openxmlformats-officedocument.oleObject"/>
  <Override PartName="/xl/drawings/drawing26.xml" ContentType="application/vnd.openxmlformats-officedocument.drawing+xml"/>
  <Override PartName="/xl/embeddings/oleObject21.bin" ContentType="application/vnd.openxmlformats-officedocument.oleObject"/>
  <Override PartName="/xl/drawings/drawing27.xml" ContentType="application/vnd.openxmlformats-officedocument.drawing+xml"/>
  <Override PartName="/xl/embeddings/oleObject22.bin" ContentType="application/vnd.openxmlformats-officedocument.oleObject"/>
  <Override PartName="/xl/drawings/drawing28.xml" ContentType="application/vnd.openxmlformats-officedocument.drawing+xml"/>
  <Override PartName="/xl/embeddings/oleObject23.bin" ContentType="application/vnd.openxmlformats-officedocument.oleObject"/>
  <Override PartName="/xl/drawings/drawing29.xml" ContentType="application/vnd.openxmlformats-officedocument.drawing+xml"/>
  <Override PartName="/xl/embeddings/oleObject24.bin" ContentType="application/vnd.openxmlformats-officedocument.oleObject"/>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Questa_cartella_di_lavoro" defaultThemeVersion="124226"/>
  <mc:AlternateContent xmlns:mc="http://schemas.openxmlformats.org/markup-compatibility/2006">
    <mc:Choice Requires="x15">
      <x15ac:absPath xmlns:x15ac="http://schemas.microsoft.com/office/spreadsheetml/2010/11/ac" url="S:\COMMERCIALE\LISTINI CLIENTI\2026\g Luglio 2026\"/>
    </mc:Choice>
  </mc:AlternateContent>
  <xr:revisionPtr revIDLastSave="0" documentId="13_ncr:1_{4A3560F3-3607-4129-9B70-1262CE90A95F}" xr6:coauthVersionLast="47" xr6:coauthVersionMax="47" xr10:uidLastSave="{00000000-0000-0000-0000-000000000000}"/>
  <workbookProtection workbookAlgorithmName="SHA-512" workbookHashValue="+CHWZF101pC2Pxdmn/4m3WILMDMJAajU0wvXYm98Y9eFX8aP9txvTWAeYx+36QgxMfad/eNdIJLFtQKIN8ywvg==" workbookSaltValue="A6fLhDrorf/2/9TltyfubQ==" workbookSpinCount="100000" lockStructure="1"/>
  <bookViews>
    <workbookView xWindow="-28920" yWindow="1710" windowWidth="29040" windowHeight="15720" tabRatio="853" firstSheet="3" activeTab="10" xr2:uid="{00000000-000D-0000-FFFF-FFFF00000000}"/>
  </bookViews>
  <sheets>
    <sheet name="COMPASS" sheetId="1" r:id="rId1"/>
    <sheet name="Contatti" sheetId="77" r:id="rId2"/>
    <sheet name="LS CABLE" sheetId="25" r:id="rId3"/>
    <sheet name="BELDEN" sheetId="113" r:id="rId4"/>
    <sheet name="CommScope" sheetId="5" r:id="rId5"/>
    <sheet name="Systimax" sheetId="101" r:id="rId6"/>
    <sheet name="Panduit" sheetId="70" r:id="rId7"/>
    <sheet name="Corning" sheetId="99" r:id="rId8"/>
    <sheet name="ORCA Cavi Ottici" sheetId="110" r:id="rId9"/>
    <sheet name="ORCA Cablaggio Rame" sheetId="72" r:id="rId10"/>
    <sheet name="ORCA Cablaggio Fibra" sheetId="97" r:id="rId11"/>
    <sheet name="ORCA Rack" sheetId="9" r:id="rId12"/>
    <sheet name="Datwyler" sheetId="106" r:id="rId13"/>
    <sheet name="Fluke" sheetId="76" r:id="rId14"/>
    <sheet name="TS ACCESSORI" sheetId="116" r:id="rId15"/>
    <sheet name="TS BLADE SHELTER" sheetId="115" r:id="rId16"/>
    <sheet name="TS ALIMENTAZIONE" sheetId="117" r:id="rId17"/>
    <sheet name="TS RACK TECNO" sheetId="114" r:id="rId18"/>
    <sheet name="Eta" sheetId="102" r:id="rId19"/>
    <sheet name="Legrand RACK" sheetId="104" r:id="rId20"/>
    <sheet name="Legrand UPS" sheetId="103" r:id="rId21"/>
    <sheet name="BRADY LABEL &amp; PRINTER" sheetId="60" r:id="rId22"/>
    <sheet name="RM Reichle &amp; De Massari" sheetId="109" r:id="rId23"/>
    <sheet name="RIELLO UPS" sheetId="26" r:id="rId24"/>
    <sheet name="Snom" sheetId="92" r:id="rId25"/>
    <sheet name="Ruckus" sheetId="91" state="hidden" r:id="rId26"/>
    <sheet name="TELTONIKA" sheetId="112" r:id="rId27"/>
    <sheet name="ZYXEL" sheetId="111" r:id="rId28"/>
    <sheet name="Planet" sheetId="105" r:id="rId29"/>
    <sheet name="Modulo di reso" sheetId="95" r:id="rId30"/>
    <sheet name="Servizi Logistici" sheetId="108" r:id="rId31"/>
    <sheet name="Condizioni di reso" sheetId="96" r:id="rId32"/>
    <sheet name="Condizioni Vendita" sheetId="74" r:id="rId33"/>
  </sheets>
  <externalReferences>
    <externalReference r:id="rId34"/>
    <externalReference r:id="rId35"/>
    <externalReference r:id="rId36"/>
    <externalReference r:id="rId37"/>
    <externalReference r:id="rId38"/>
    <externalReference r:id="rId39"/>
    <externalReference r:id="rId40"/>
  </externalReferences>
  <definedNames>
    <definedName name="_xlnm._FilterDatabase" localSheetId="3" hidden="1">BELDEN!$F$1:$F$80</definedName>
    <definedName name="_xlnm._FilterDatabase" localSheetId="21" hidden="1">'BRADY LABEL &amp; PRINTER'!$A$1:$M$236</definedName>
    <definedName name="_xlnm._FilterDatabase" localSheetId="4" hidden="1">CommScope!$F$1:$F$337</definedName>
    <definedName name="_xlnm._FilterDatabase" localSheetId="7" hidden="1">Corning!$A$1:$H$321</definedName>
    <definedName name="_xlnm._FilterDatabase" localSheetId="12" hidden="1">Datwyler!$A$1:$H$6</definedName>
    <definedName name="_xlnm._FilterDatabase" localSheetId="13" hidden="1">Fluke!$A$1:$H$256</definedName>
    <definedName name="_xlnm._FilterDatabase" localSheetId="2" hidden="1">'LS CABLE'!$A$1:$I$352</definedName>
    <definedName name="_xlnm._FilterDatabase" localSheetId="10" hidden="1">'ORCA Cablaggio Fibra'!$A$3:$D$4</definedName>
    <definedName name="_xlnm._FilterDatabase" localSheetId="9" hidden="1">'ORCA Cablaggio Rame'!$A$1:$I$417</definedName>
    <definedName name="_xlnm._FilterDatabase" localSheetId="8" hidden="1">'ORCA Cavi Ottici'!$A$1:$I$328</definedName>
    <definedName name="_xlnm._FilterDatabase" localSheetId="11" hidden="1">'ORCA Rack'!$A$1:$G$179</definedName>
    <definedName name="_xlnm._FilterDatabase" localSheetId="6" hidden="1">Panduit!$F$1:$F$455</definedName>
    <definedName name="_xlnm._FilterDatabase" localSheetId="28" hidden="1">Planet!$A$1:$J$338</definedName>
    <definedName name="_xlnm._FilterDatabase" localSheetId="23" hidden="1">'RIELLO UPS'!$A$1:$J$123</definedName>
    <definedName name="_xlnm._FilterDatabase" localSheetId="22" hidden="1">'RM Reichle &amp; De Massari'!$A$1:$J$131</definedName>
    <definedName name="_xlnm._FilterDatabase" localSheetId="5" hidden="1">Systimax!$A$5:$ACB$22</definedName>
    <definedName name="_xlnm._FilterDatabase" localSheetId="26" hidden="1">TELTONIKA!$A$1:$J$34</definedName>
    <definedName name="_xlnm._FilterDatabase" localSheetId="14" hidden="1">'TS ACCESSORI'!$A$1:$H$220</definedName>
    <definedName name="_xlnm._FilterDatabase" localSheetId="16" hidden="1">'TS ALIMENTAZIONE'!$A$1:$H$26</definedName>
    <definedName name="_xlnm._FilterDatabase" localSheetId="15" hidden="1">'TS BLADE SHELTER'!$A$1:$H$164</definedName>
    <definedName name="_xlnm._FilterDatabase" localSheetId="17" hidden="1">'TS RACK TECNO'!$C$4:$E$4</definedName>
    <definedName name="_xlnm._FilterDatabase" localSheetId="27" hidden="1">ZYXEL!$A$1:$J$187</definedName>
    <definedName name="_SL1000" localSheetId="28">#REF!</definedName>
    <definedName name="_SL1000" localSheetId="26">#REF!</definedName>
    <definedName name="_SL1000" localSheetId="27">#REF!</definedName>
    <definedName name="_SL1000">#REF!</definedName>
    <definedName name="_sv8100" localSheetId="28">#REF!</definedName>
    <definedName name="_sv8100" localSheetId="26">#REF!</definedName>
    <definedName name="_sv8100" localSheetId="27">#REF!</definedName>
    <definedName name="_sv8100">#REF!</definedName>
    <definedName name="A">'[1]Bosch VideoSystem'!#REF!</definedName>
    <definedName name="AA" localSheetId="10">'Condizioni Vendita'!#REF!</definedName>
    <definedName name="AA" localSheetId="28">'Condizioni Vendita'!#REF!</definedName>
    <definedName name="AA" localSheetId="26">'Condizioni Vendita'!#REF!</definedName>
    <definedName name="AA" localSheetId="14">#REF!</definedName>
    <definedName name="AA" localSheetId="16">#REF!</definedName>
    <definedName name="AA" localSheetId="15">#REF!</definedName>
    <definedName name="AA" localSheetId="17">#REF!</definedName>
    <definedName name="AA" localSheetId="27">'Condizioni Vendita'!#REF!</definedName>
    <definedName name="AA">'Condizioni Vendita'!#REF!</definedName>
    <definedName name="aaa" localSheetId="28">#REF!</definedName>
    <definedName name="aaa" localSheetId="30">#REF!</definedName>
    <definedName name="aaa" localSheetId="26">#REF!</definedName>
    <definedName name="aaa" localSheetId="27">#REF!</definedName>
    <definedName name="aaa">#REF!</definedName>
    <definedName name="AASTRA_Unità_Centrali_OPENCOM" localSheetId="30">#REF!</definedName>
    <definedName name="AASTRA_Unità_Centrali_OPENCOM" localSheetId="14">#REF!</definedName>
    <definedName name="AASTRA_Unità_Centrali_OPENCOM" localSheetId="16">#REF!</definedName>
    <definedName name="AASTRA_Unità_Centrali_OPENCOM" localSheetId="15">#REF!</definedName>
    <definedName name="AASTRA_Unità_Centrali_OPENCOM" localSheetId="17">#REF!</definedName>
    <definedName name="AASTRA_Unità_Centrali_OPENCOM">Panduit!$A$5</definedName>
    <definedName name="Accessori" localSheetId="10">'LS CABLE'!#REF!</definedName>
    <definedName name="Accessori" localSheetId="28">'LS CABLE'!#REF!</definedName>
    <definedName name="Accessori" localSheetId="25">'LS CABLE'!#REF!</definedName>
    <definedName name="Accessori" localSheetId="30">#REF!</definedName>
    <definedName name="Accessori" localSheetId="24">'LS CABLE'!#REF!</definedName>
    <definedName name="Accessori" localSheetId="26">'LS CABLE'!#REF!</definedName>
    <definedName name="Accessori" localSheetId="14">#REF!</definedName>
    <definedName name="Accessori" localSheetId="16">#REF!</definedName>
    <definedName name="Accessori" localSheetId="15">#REF!</definedName>
    <definedName name="Accessori" localSheetId="17">#REF!</definedName>
    <definedName name="Accessori" localSheetId="27">'LS CABLE'!#REF!</definedName>
    <definedName name="Accessori">'LS CABLE'!#REF!</definedName>
    <definedName name="ACCESSORI_E_SOFTWARE_DI_COMUNICAZIONE" localSheetId="28">'RIELLO UPS'!#REF!</definedName>
    <definedName name="ACCESSORI_E_SOFTWARE_DI_COMUNICAZIONE" localSheetId="22">'RM Reichle &amp; De Massari'!#REF!</definedName>
    <definedName name="ACCESSORI_E_SOFTWARE_DI_COMUNICAZIONE" localSheetId="30">#REF!</definedName>
    <definedName name="ACCESSORI_E_SOFTWARE_DI_COMUNICAZIONE" localSheetId="26">'RIELLO UPS'!#REF!</definedName>
    <definedName name="ACCESSORI_E_SOFTWARE_DI_COMUNICAZIONE" localSheetId="14">#REF!</definedName>
    <definedName name="ACCESSORI_E_SOFTWARE_DI_COMUNICAZIONE" localSheetId="16">#REF!</definedName>
    <definedName name="ACCESSORI_E_SOFTWARE_DI_COMUNICAZIONE" localSheetId="15">#REF!</definedName>
    <definedName name="ACCESSORI_E_SOFTWARE_DI_COMUNICAZIONE" localSheetId="17">#REF!</definedName>
    <definedName name="ACCESSORI_E_SOFTWARE_DI_COMUNICAZIONE" localSheetId="27">'RIELLO UPS'!#REF!</definedName>
    <definedName name="ACCESSORI_E_SOFTWARE_DI_COMUNICAZIONE">'RIELLO UPS'!#REF!</definedName>
    <definedName name="ACCO">#REF!</definedName>
    <definedName name="ACCS">#REF!</definedName>
    <definedName name="ACCTVCCBH">'[1]Bosch VideoSystem'!#REF!</definedName>
    <definedName name="ACOME___Cavi_Rame_Cat5E_e_Cat6" localSheetId="28">#REF!</definedName>
    <definedName name="ACOME___Cavi_Rame_Cat5E_e_Cat6" localSheetId="30">#REF!</definedName>
    <definedName name="ACOME___Cavi_Rame_Cat5E_e_Cat6" localSheetId="26">#REF!</definedName>
    <definedName name="ACOME___Cavi_Rame_Cat5E_e_Cat6" localSheetId="27">#REF!</definedName>
    <definedName name="ACOME___Cavi_Rame_Cat5E_e_Cat6">#REF!</definedName>
    <definedName name="ACTICC">#REF!</definedName>
    <definedName name="ACTIP">#REF!</definedName>
    <definedName name="AF_ACC_SP12" localSheetId="10">'ORCA Cablaggio Fibra'!#REF!</definedName>
    <definedName name="AF_ACC_SP12" localSheetId="28">'ORCA Rack'!#REF!</definedName>
    <definedName name="AF_ACC_SP12" localSheetId="25">'ORCA Rack'!#REF!</definedName>
    <definedName name="AF_ACC_SP12" localSheetId="30">#REF!</definedName>
    <definedName name="AF_ACC_SP12" localSheetId="24">'ORCA Rack'!#REF!</definedName>
    <definedName name="AF_ACC_SP12" localSheetId="26">'ORCA Rack'!#REF!</definedName>
    <definedName name="AF_ACC_SP12" localSheetId="14">#REF!</definedName>
    <definedName name="AF_ACC_SP12" localSheetId="16">#REF!</definedName>
    <definedName name="AF_ACC_SP12" localSheetId="15">#REF!</definedName>
    <definedName name="AF_ACC_SP12" localSheetId="17">#REF!</definedName>
    <definedName name="AF_ACC_SP12" localSheetId="27">'ORCA Rack'!#REF!</definedName>
    <definedName name="AF_ACC_SP12">'ORCA Rack'!#REF!</definedName>
    <definedName name="AF_FAD_STMM" localSheetId="10">'ORCA Cablaggio Fibra'!#REF!</definedName>
    <definedName name="AF_FAD_STMM" localSheetId="28">'ORCA Rack'!#REF!</definedName>
    <definedName name="AF_FAD_STMM" localSheetId="30">#REF!</definedName>
    <definedName name="AF_FAD_STMM" localSheetId="26">'ORCA Rack'!#REF!</definedName>
    <definedName name="AF_FAD_STMM" localSheetId="14">#REF!</definedName>
    <definedName name="AF_FAD_STMM" localSheetId="16">#REF!</definedName>
    <definedName name="AF_FAD_STMM" localSheetId="15">#REF!</definedName>
    <definedName name="AF_FAD_STMM" localSheetId="17">#REF!</definedName>
    <definedName name="AF_FAD_STMM" localSheetId="27">'ORCA Rack'!#REF!</definedName>
    <definedName name="AF_FAD_STMM">'ORCA Rack'!#REF!</definedName>
    <definedName name="AF_FPS_SC50_1" localSheetId="10">'ORCA Cablaggio Fibra'!#REF!</definedName>
    <definedName name="AF_FPS_SC50_1" localSheetId="28">'ORCA Rack'!#REF!</definedName>
    <definedName name="AF_FPS_SC50_1" localSheetId="30">#REF!</definedName>
    <definedName name="AF_FPS_SC50_1" localSheetId="26">'ORCA Rack'!#REF!</definedName>
    <definedName name="AF_FPS_SC50_1" localSheetId="14">#REF!</definedName>
    <definedName name="AF_FPS_SC50_1" localSheetId="16">#REF!</definedName>
    <definedName name="AF_FPS_SC50_1" localSheetId="15">#REF!</definedName>
    <definedName name="AF_FPS_SC50_1" localSheetId="17">#REF!</definedName>
    <definedName name="AF_FPS_SC50_1" localSheetId="27">'ORCA Rack'!#REF!</definedName>
    <definedName name="AF_FPS_SC50_1">'ORCA Rack'!#REF!</definedName>
    <definedName name="AF_PGT_50SC_2" localSheetId="10">'ORCA Cablaggio Fibra'!#REF!</definedName>
    <definedName name="AF_PGT_50SC_2" localSheetId="28">'ORCA Rack'!#REF!</definedName>
    <definedName name="AF_PGT_50SC_2" localSheetId="25">'ORCA Rack'!#REF!</definedName>
    <definedName name="AF_PGT_50SC_2" localSheetId="30">#REF!</definedName>
    <definedName name="AF_PGT_50SC_2" localSheetId="24">'ORCA Rack'!#REF!</definedName>
    <definedName name="AF_PGT_50SC_2" localSheetId="26">'ORCA Rack'!#REF!</definedName>
    <definedName name="AF_PGT_50SC_2" localSheetId="14">#REF!</definedName>
    <definedName name="AF_PGT_50SC_2" localSheetId="16">#REF!</definedName>
    <definedName name="AF_PGT_50SC_2" localSheetId="15">#REF!</definedName>
    <definedName name="AF_PGT_50SC_2" localSheetId="17">#REF!</definedName>
    <definedName name="AF_PGT_50SC_2" localSheetId="27">'ORCA Rack'!#REF!</definedName>
    <definedName name="AF_PGT_50SC_2">'ORCA Rack'!#REF!</definedName>
    <definedName name="AG_WireScope_PRO" localSheetId="28">#REF!</definedName>
    <definedName name="AG_WireScope_PRO" localSheetId="30">#REF!</definedName>
    <definedName name="AG_WireScope_PRO" localSheetId="26">#REF!</definedName>
    <definedName name="AG_WireScope_PRO" localSheetId="27">#REF!</definedName>
    <definedName name="AG_WireScope_PRO">#REF!</definedName>
    <definedName name="AITech">[1]AITech!#REF!</definedName>
    <definedName name="Alimentat">#REF!</definedName>
    <definedName name="Altesys_Professional_Headset___Top_Line_PRO___Amplificatori" localSheetId="28">#REF!</definedName>
    <definedName name="Altesys_Professional_Headset___Top_Line_PRO___Amplificatori" localSheetId="30">#REF!</definedName>
    <definedName name="Altesys_Professional_Headset___Top_Line_PRO___Amplificatori" localSheetId="26">#REF!</definedName>
    <definedName name="Altesys_Professional_Headset___Top_Line_PRO___Amplificatori" localSheetId="27">#REF!</definedName>
    <definedName name="Altesys_Professional_Headset___Top_Line_PRO___Amplificatori">#REF!</definedName>
    <definedName name="AM_ACO_147930601" localSheetId="3">BELDEN!#REF!</definedName>
    <definedName name="AM_ACO_147930601" localSheetId="10">CommScope!#REF!</definedName>
    <definedName name="AM_ACO_147930601" localSheetId="28">CommScope!#REF!</definedName>
    <definedName name="AM_ACO_147930601" localSheetId="30">#REF!</definedName>
    <definedName name="AM_ACO_147930601" localSheetId="26">CommScope!#REF!</definedName>
    <definedName name="AM_ACO_147930601" localSheetId="14">#REF!</definedName>
    <definedName name="AM_ACO_147930601" localSheetId="16">#REF!</definedName>
    <definedName name="AM_ACO_147930601" localSheetId="15">#REF!</definedName>
    <definedName name="AM_ACO_147930601" localSheetId="17">#REF!</definedName>
    <definedName name="AM_ACO_147930601" localSheetId="27">CommScope!#REF!</definedName>
    <definedName name="AM_ACO_147930601">CommScope!#REF!</definedName>
    <definedName name="AM_CVF_59914127" localSheetId="3">BELDEN!#REF!</definedName>
    <definedName name="AM_CVF_59914127" localSheetId="28">CommScope!#REF!</definedName>
    <definedName name="AM_CVF_59914127" localSheetId="30">#REF!</definedName>
    <definedName name="AM_CVF_59914127" localSheetId="26">CommScope!#REF!</definedName>
    <definedName name="AM_CVF_59914127" localSheetId="14">#REF!</definedName>
    <definedName name="AM_CVF_59914127" localSheetId="16">#REF!</definedName>
    <definedName name="AM_CVF_59914127" localSheetId="15">#REF!</definedName>
    <definedName name="AM_CVF_59914127" localSheetId="17">#REF!</definedName>
    <definedName name="AM_CVF_59914127" localSheetId="27">CommScope!#REF!</definedName>
    <definedName name="AM_CVF_59914127">CommScope!#REF!</definedName>
    <definedName name="AM_CVR_21958402" localSheetId="3">BELDEN!#REF!</definedName>
    <definedName name="AM_CVR_21958402" localSheetId="28">CommScope!#REF!</definedName>
    <definedName name="AM_CVR_21958402" localSheetId="30">#REF!</definedName>
    <definedName name="AM_CVR_21958402" localSheetId="26">CommScope!#REF!</definedName>
    <definedName name="AM_CVR_21958402" localSheetId="14">#REF!</definedName>
    <definedName name="AM_CVR_21958402" localSheetId="16">#REF!</definedName>
    <definedName name="AM_CVR_21958402" localSheetId="15">#REF!</definedName>
    <definedName name="AM_CVR_21958402" localSheetId="17">#REF!</definedName>
    <definedName name="AM_CVR_21958402" localSheetId="27">CommScope!#REF!</definedName>
    <definedName name="AM_CVR_21958402">CommScope!#REF!</definedName>
    <definedName name="AM_ETS_147956502" localSheetId="3">BELDEN!#REF!</definedName>
    <definedName name="AM_ETS_147956502" localSheetId="28">CommScope!#REF!</definedName>
    <definedName name="AM_ETS_147956502" localSheetId="30">#REF!</definedName>
    <definedName name="AM_ETS_147956502" localSheetId="26">CommScope!#REF!</definedName>
    <definedName name="AM_ETS_147956502" localSheetId="14">#REF!</definedName>
    <definedName name="AM_ETS_147956502" localSheetId="16">#REF!</definedName>
    <definedName name="AM_ETS_147956502" localSheetId="15">#REF!</definedName>
    <definedName name="AM_ETS_147956502" localSheetId="17">#REF!</definedName>
    <definedName name="AM_ETS_147956502" localSheetId="27">CommScope!#REF!</definedName>
    <definedName name="AM_ETS_147956502">CommScope!#REF!</definedName>
    <definedName name="AM_FCM_550400803" localSheetId="3">BELDEN!#REF!</definedName>
    <definedName name="AM_FCM_550400803" localSheetId="30">#REF!</definedName>
    <definedName name="AM_FCM_550400803" localSheetId="14">#REF!</definedName>
    <definedName name="AM_FCM_550400803" localSheetId="16">#REF!</definedName>
    <definedName name="AM_FCM_550400803" localSheetId="15">#REF!</definedName>
    <definedName name="AM_FCM_550400803" localSheetId="17">#REF!</definedName>
    <definedName name="AM_FCM_550400803">CommScope!#REF!</definedName>
    <definedName name="AM_FPM_620661701" localSheetId="3">BELDEN!#REF!</definedName>
    <definedName name="AM_FPM_620661701" localSheetId="28">CommScope!#REF!</definedName>
    <definedName name="AM_FPM_620661701" localSheetId="30">#REF!</definedName>
    <definedName name="AM_FPM_620661701" localSheetId="26">CommScope!#REF!</definedName>
    <definedName name="AM_FPM_620661701" localSheetId="14">#REF!</definedName>
    <definedName name="AM_FPM_620661701" localSheetId="16">#REF!</definedName>
    <definedName name="AM_FPM_620661701" localSheetId="15">#REF!</definedName>
    <definedName name="AM_FPM_620661701" localSheetId="17">#REF!</definedName>
    <definedName name="AM_FPM_620661701" localSheetId="27">CommScope!#REF!</definedName>
    <definedName name="AM_FPM_620661701">CommScope!#REF!</definedName>
    <definedName name="AM_FPP_143512801" localSheetId="3">BELDEN!#REF!</definedName>
    <definedName name="AM_FPP_143512801" localSheetId="28">CommScope!#REF!</definedName>
    <definedName name="AM_FPP_143512801" localSheetId="30">#REF!</definedName>
    <definedName name="AM_FPP_143512801" localSheetId="26">CommScope!#REF!</definedName>
    <definedName name="AM_FPP_143512801" localSheetId="14">#REF!</definedName>
    <definedName name="AM_FPP_143512801" localSheetId="16">#REF!</definedName>
    <definedName name="AM_FPP_143512801" localSheetId="15">#REF!</definedName>
    <definedName name="AM_FPP_143512801" localSheetId="17">#REF!</definedName>
    <definedName name="AM_FPP_143512801" localSheetId="27">CommScope!#REF!</definedName>
    <definedName name="AM_FPP_143512801">CommScope!#REF!</definedName>
    <definedName name="AM_MPO_205570710" localSheetId="3">BELDEN!#REF!</definedName>
    <definedName name="AM_MPO_205570710" localSheetId="30">#REF!</definedName>
    <definedName name="AM_MPO_205570710" localSheetId="14">#REF!</definedName>
    <definedName name="AM_MPO_205570710" localSheetId="16">#REF!</definedName>
    <definedName name="AM_MPO_205570710" localSheetId="15">#REF!</definedName>
    <definedName name="AM_MPO_205570710" localSheetId="17">#REF!</definedName>
    <definedName name="AM_MPO_205570710">CommScope!#REF!</definedName>
    <definedName name="AM_MRJ_147945101" localSheetId="3">BELDEN!#REF!</definedName>
    <definedName name="AM_MRJ_147945101" localSheetId="30">#REF!</definedName>
    <definedName name="AM_MRJ_147945101" localSheetId="14">#REF!</definedName>
    <definedName name="AM_MRJ_147945101" localSheetId="16">#REF!</definedName>
    <definedName name="AM_MRJ_147945101" localSheetId="15">#REF!</definedName>
    <definedName name="AM_MRJ_147945101" localSheetId="17">#REF!</definedName>
    <definedName name="AM_MRJ_147945101">CommScope!#REF!</definedName>
    <definedName name="AM_PC6_171109111" localSheetId="3">BELDEN!#REF!</definedName>
    <definedName name="AM_PC6_171109111" localSheetId="28">CommScope!#REF!</definedName>
    <definedName name="AM_PC6_171109111" localSheetId="30">#REF!</definedName>
    <definedName name="AM_PC6_171109111" localSheetId="26">CommScope!#REF!</definedName>
    <definedName name="AM_PC6_171109111" localSheetId="14">#REF!</definedName>
    <definedName name="AM_PC6_171109111" localSheetId="16">#REF!</definedName>
    <definedName name="AM_PC6_171109111" localSheetId="15">#REF!</definedName>
    <definedName name="AM_PC6_171109111" localSheetId="17">#REF!</definedName>
    <definedName name="AM_PC6_171109111" localSheetId="27">CommScope!#REF!</definedName>
    <definedName name="AM_PC6_171109111">CommScope!#REF!</definedName>
    <definedName name="AM_RKF_171136101" localSheetId="3">BELDEN!#REF!</definedName>
    <definedName name="AM_RKF_171136101" localSheetId="30">#REF!</definedName>
    <definedName name="AM_RKF_171136101" localSheetId="14">#REF!</definedName>
    <definedName name="AM_RKF_171136101" localSheetId="16">#REF!</definedName>
    <definedName name="AM_RKF_171136101" localSheetId="15">#REF!</definedName>
    <definedName name="AM_RKF_171136101" localSheetId="17">#REF!</definedName>
    <definedName name="AM_RKF_171136101">CommScope!#REF!</definedName>
    <definedName name="AM_TL_23165221" localSheetId="3">BELDEN!#REF!</definedName>
    <definedName name="AM_TL_23165221" localSheetId="28">CommScope!#REF!</definedName>
    <definedName name="AM_TL_23165221" localSheetId="30">#REF!</definedName>
    <definedName name="AM_TL_23165221" localSheetId="26">CommScope!#REF!</definedName>
    <definedName name="AM_TL_23165221" localSheetId="14">#REF!</definedName>
    <definedName name="AM_TL_23165221" localSheetId="16">#REF!</definedName>
    <definedName name="AM_TL_23165221" localSheetId="15">#REF!</definedName>
    <definedName name="AM_TL_23165221" localSheetId="17">#REF!</definedName>
    <definedName name="AM_TL_23165221" localSheetId="27">CommScope!#REF!</definedName>
    <definedName name="AM_TL_23165221">CommScope!#REF!</definedName>
    <definedName name="AM_UCS_119920380" localSheetId="3">BELDEN!#REF!</definedName>
    <definedName name="AM_UCS_119920380" localSheetId="28">CommScope!#REF!</definedName>
    <definedName name="AM_UCS_119920380" localSheetId="30">#REF!</definedName>
    <definedName name="AM_UCS_119920380" localSheetId="26">CommScope!#REF!</definedName>
    <definedName name="AM_UCS_119920380" localSheetId="14">#REF!</definedName>
    <definedName name="AM_UCS_119920380" localSheetId="16">#REF!</definedName>
    <definedName name="AM_UCS_119920380" localSheetId="15">#REF!</definedName>
    <definedName name="AM_UCS_119920380" localSheetId="17">#REF!</definedName>
    <definedName name="AM_UCS_119920380" localSheetId="27">CommScope!#REF!</definedName>
    <definedName name="AM_UCS_119920380">CommScope!#REF!</definedName>
    <definedName name="AM_XC5_55840101" localSheetId="3">BELDEN!#REF!</definedName>
    <definedName name="AM_XC5_55840101" localSheetId="28">CommScope!#REF!</definedName>
    <definedName name="AM_XC5_55840101" localSheetId="30">#REF!</definedName>
    <definedName name="AM_XC5_55840101" localSheetId="26">CommScope!#REF!</definedName>
    <definedName name="AM_XC5_55840101" localSheetId="14">#REF!</definedName>
    <definedName name="AM_XC5_55840101" localSheetId="16">#REF!</definedName>
    <definedName name="AM_XC5_55840101" localSheetId="15">#REF!</definedName>
    <definedName name="AM_XC5_55840101" localSheetId="17">#REF!</definedName>
    <definedName name="AM_XC5_55840101" localSheetId="27">CommScope!#REF!</definedName>
    <definedName name="AM_XC5_55840101">CommScope!#REF!</definedName>
    <definedName name="AMP_AMP_RACK_System_Floor_Mount" localSheetId="3">BELDEN!#REF!</definedName>
    <definedName name="AMP_AMP_RACK_System_Floor_Mount" localSheetId="30">#REF!</definedName>
    <definedName name="AMP_AMP_RACK_System_Floor_Mount" localSheetId="14">#REF!</definedName>
    <definedName name="AMP_AMP_RACK_System_Floor_Mount" localSheetId="16">#REF!</definedName>
    <definedName name="AMP_AMP_RACK_System_Floor_Mount" localSheetId="15">#REF!</definedName>
    <definedName name="AMP_AMP_RACK_System_Floor_Mount" localSheetId="17">#REF!</definedName>
    <definedName name="AMP_AMP_RACK_System_Floor_Mount">CommScope!#REF!</definedName>
    <definedName name="AMP_Attrezzatura_per_le_connessioni_in_RAME" localSheetId="3">BELDEN!#REF!</definedName>
    <definedName name="AMP_Attrezzatura_per_le_connessioni_in_RAME" localSheetId="28">CommScope!#REF!</definedName>
    <definedName name="AMP_Attrezzatura_per_le_connessioni_in_RAME" localSheetId="30">#REF!</definedName>
    <definedName name="AMP_Attrezzatura_per_le_connessioni_in_RAME" localSheetId="26">CommScope!#REF!</definedName>
    <definedName name="AMP_Attrezzatura_per_le_connessioni_in_RAME" localSheetId="14">#REF!</definedName>
    <definedName name="AMP_Attrezzatura_per_le_connessioni_in_RAME" localSheetId="16">#REF!</definedName>
    <definedName name="AMP_Attrezzatura_per_le_connessioni_in_RAME" localSheetId="15">#REF!</definedName>
    <definedName name="AMP_Attrezzatura_per_le_connessioni_in_RAME" localSheetId="17">#REF!</definedName>
    <definedName name="AMP_Attrezzatura_per_le_connessioni_in_RAME" localSheetId="27">CommScope!#REF!</definedName>
    <definedName name="AMP_Attrezzatura_per_le_connessioni_in_RAME">CommScope!#REF!</definedName>
    <definedName name="AMP_Bretelle_di_permutazione_UTP_Cat5E_RJ45" localSheetId="3">BELDEN!#REF!</definedName>
    <definedName name="AMP_Bretelle_di_permutazione_UTP_Cat5E_RJ45" localSheetId="30">#REF!</definedName>
    <definedName name="AMP_Bretelle_di_permutazione_UTP_Cat5E_RJ45" localSheetId="14">#REF!</definedName>
    <definedName name="AMP_Bretelle_di_permutazione_UTP_Cat5E_RJ45" localSheetId="16">#REF!</definedName>
    <definedName name="AMP_Bretelle_di_permutazione_UTP_Cat5E_RJ45" localSheetId="15">#REF!</definedName>
    <definedName name="AMP_Bretelle_di_permutazione_UTP_Cat5E_RJ45" localSheetId="17">#REF!</definedName>
    <definedName name="AMP_Bretelle_di_permutazione_UTP_Cat5E_RJ45">CommScope!$A$96</definedName>
    <definedName name="AMP_Bretelle_di_permutazione_UTP_Cat6_RJ45" localSheetId="3">BELDEN!#REF!</definedName>
    <definedName name="AMP_Bretelle_di_permutazione_UTP_Cat6_RJ45" localSheetId="28">CommScope!#REF!</definedName>
    <definedName name="AMP_Bretelle_di_permutazione_UTP_Cat6_RJ45" localSheetId="30">#REF!</definedName>
    <definedName name="AMP_Bretelle_di_permutazione_UTP_Cat6_RJ45" localSheetId="26">CommScope!#REF!</definedName>
    <definedName name="AMP_Bretelle_di_permutazione_UTP_Cat6_RJ45" localSheetId="14">#REF!</definedName>
    <definedName name="AMP_Bretelle_di_permutazione_UTP_Cat6_RJ45" localSheetId="16">#REF!</definedName>
    <definedName name="AMP_Bretelle_di_permutazione_UTP_Cat6_RJ45" localSheetId="15">#REF!</definedName>
    <definedName name="AMP_Bretelle_di_permutazione_UTP_Cat6_RJ45" localSheetId="17">#REF!</definedName>
    <definedName name="AMP_Bretelle_di_permutazione_UTP_Cat6_RJ45" localSheetId="27">CommScope!#REF!</definedName>
    <definedName name="AMP_Bretelle_di_permutazione_UTP_Cat6_RJ45">CommScope!#REF!</definedName>
    <definedName name="AMP_Bretelle_Ottiche_MT_RJ" localSheetId="3">BELDEN!#REF!</definedName>
    <definedName name="AMP_Bretelle_Ottiche_MT_RJ" localSheetId="28">CommScope!#REF!</definedName>
    <definedName name="AMP_Bretelle_Ottiche_MT_RJ" localSheetId="30">#REF!</definedName>
    <definedName name="AMP_Bretelle_Ottiche_MT_RJ" localSheetId="26">CommScope!#REF!</definedName>
    <definedName name="AMP_Bretelle_Ottiche_MT_RJ" localSheetId="14">#REF!</definedName>
    <definedName name="AMP_Bretelle_Ottiche_MT_RJ" localSheetId="16">#REF!</definedName>
    <definedName name="AMP_Bretelle_Ottiche_MT_RJ" localSheetId="15">#REF!</definedName>
    <definedName name="AMP_Bretelle_Ottiche_MT_RJ" localSheetId="17">#REF!</definedName>
    <definedName name="AMP_Bretelle_Ottiche_MT_RJ" localSheetId="27">CommScope!#REF!</definedName>
    <definedName name="AMP_Bretelle_Ottiche_MT_RJ">CommScope!#REF!</definedName>
    <definedName name="AMP_Cassetti_ottici_estraibili" localSheetId="3">BELDEN!#REF!</definedName>
    <definedName name="AMP_Cassetti_ottici_estraibili" localSheetId="28">CommScope!#REF!</definedName>
    <definedName name="AMP_Cassetti_ottici_estraibili" localSheetId="30">#REF!</definedName>
    <definedName name="AMP_Cassetti_ottici_estraibili" localSheetId="26">CommScope!#REF!</definedName>
    <definedName name="AMP_Cassetti_ottici_estraibili" localSheetId="14">#REF!</definedName>
    <definedName name="AMP_Cassetti_ottici_estraibili" localSheetId="16">#REF!</definedName>
    <definedName name="AMP_Cassetti_ottici_estraibili" localSheetId="15">#REF!</definedName>
    <definedName name="AMP_Cassetti_ottici_estraibili" localSheetId="17">#REF!</definedName>
    <definedName name="AMP_Cassetti_ottici_estraibili" localSheetId="27">CommScope!#REF!</definedName>
    <definedName name="AMP_Cassetti_ottici_estraibili">CommScope!#REF!</definedName>
    <definedName name="AMP_Cavi_Fibra_ottica_per_interconnessione_tight_900um" localSheetId="3">BELDEN!#REF!</definedName>
    <definedName name="AMP_Cavi_Fibra_ottica_per_interconnessione_tight_900um" localSheetId="28">CommScope!#REF!</definedName>
    <definedName name="AMP_Cavi_Fibra_ottica_per_interconnessione_tight_900um" localSheetId="30">#REF!</definedName>
    <definedName name="AMP_Cavi_Fibra_ottica_per_interconnessione_tight_900um" localSheetId="26">CommScope!#REF!</definedName>
    <definedName name="AMP_Cavi_Fibra_ottica_per_interconnessione_tight_900um" localSheetId="14">#REF!</definedName>
    <definedName name="AMP_Cavi_Fibra_ottica_per_interconnessione_tight_900um" localSheetId="16">#REF!</definedName>
    <definedName name="AMP_Cavi_Fibra_ottica_per_interconnessione_tight_900um" localSheetId="15">#REF!</definedName>
    <definedName name="AMP_Cavi_Fibra_ottica_per_interconnessione_tight_900um" localSheetId="17">#REF!</definedName>
    <definedName name="AMP_Cavi_Fibra_ottica_per_interconnessione_tight_900um" localSheetId="27">CommScope!#REF!</definedName>
    <definedName name="AMP_Cavi_Fibra_ottica_per_interconnessione_tight_900um">CommScope!#REF!</definedName>
    <definedName name="AMP_Cavi_in_Rame_Cat5e___Fonia" localSheetId="3">BELDEN!#REF!</definedName>
    <definedName name="AMP_Cavi_in_Rame_Cat5e___Fonia" localSheetId="28">CommScope!#REF!</definedName>
    <definedName name="AMP_Cavi_in_Rame_Cat5e___Fonia" localSheetId="30">#REF!</definedName>
    <definedName name="AMP_Cavi_in_Rame_Cat5e___Fonia" localSheetId="26">CommScope!#REF!</definedName>
    <definedName name="AMP_Cavi_in_Rame_Cat5e___Fonia" localSheetId="14">#REF!</definedName>
    <definedName name="AMP_Cavi_in_Rame_Cat5e___Fonia" localSheetId="16">#REF!</definedName>
    <definedName name="AMP_Cavi_in_Rame_Cat5e___Fonia" localSheetId="15">#REF!</definedName>
    <definedName name="AMP_Cavi_in_Rame_Cat5e___Fonia" localSheetId="17">#REF!</definedName>
    <definedName name="AMP_Cavi_in_Rame_Cat5e___Fonia" localSheetId="27">CommScope!#REF!</definedName>
    <definedName name="AMP_Cavi_in_Rame_Cat5e___Fonia">CommScope!#REF!</definedName>
    <definedName name="AMP_Cavi_in_Rame_Cat6" localSheetId="3">BELDEN!#REF!</definedName>
    <definedName name="AMP_Cavi_in_Rame_Cat6" localSheetId="28">CommScope!#REF!</definedName>
    <definedName name="AMP_Cavi_in_Rame_Cat6" localSheetId="30">#REF!</definedName>
    <definedName name="AMP_Cavi_in_Rame_Cat6" localSheetId="26">CommScope!#REF!</definedName>
    <definedName name="AMP_Cavi_in_Rame_Cat6" localSheetId="14">#REF!</definedName>
    <definedName name="AMP_Cavi_in_Rame_Cat6" localSheetId="16">#REF!</definedName>
    <definedName name="AMP_Cavi_in_Rame_Cat6" localSheetId="15">#REF!</definedName>
    <definedName name="AMP_Cavi_in_Rame_Cat6" localSheetId="17">#REF!</definedName>
    <definedName name="AMP_Cavi_in_Rame_Cat6" localSheetId="27">CommScope!#REF!</definedName>
    <definedName name="AMP_Cavi_in_Rame_Cat6">CommScope!#REF!</definedName>
    <definedName name="AMP_Connettori_ottici_a_resinare" localSheetId="3">BELDEN!#REF!</definedName>
    <definedName name="AMP_Connettori_ottici_a_resinare" localSheetId="28">CommScope!#REF!</definedName>
    <definedName name="AMP_Connettori_ottici_a_resinare" localSheetId="30">#REF!</definedName>
    <definedName name="AMP_Connettori_ottici_a_resinare" localSheetId="26">CommScope!#REF!</definedName>
    <definedName name="AMP_Connettori_ottici_a_resinare" localSheetId="14">#REF!</definedName>
    <definedName name="AMP_Connettori_ottici_a_resinare" localSheetId="16">#REF!</definedName>
    <definedName name="AMP_Connettori_ottici_a_resinare" localSheetId="15">#REF!</definedName>
    <definedName name="AMP_Connettori_ottici_a_resinare" localSheetId="17">#REF!</definedName>
    <definedName name="AMP_Connettori_ottici_a_resinare" localSheetId="27">CommScope!#REF!</definedName>
    <definedName name="AMP_Connettori_ottici_a_resinare">CommScope!#REF!</definedName>
    <definedName name="AMP_LAN_Electronics___Media_Converter_STAND_ALONE" localSheetId="3">BELDEN!#REF!</definedName>
    <definedName name="AMP_LAN_Electronics___Media_Converter_STAND_ALONE" localSheetId="30">#REF!</definedName>
    <definedName name="AMP_LAN_Electronics___Media_Converter_STAND_ALONE" localSheetId="14">#REF!</definedName>
    <definedName name="AMP_LAN_Electronics___Media_Converter_STAND_ALONE" localSheetId="16">#REF!</definedName>
    <definedName name="AMP_LAN_Electronics___Media_Converter_STAND_ALONE" localSheetId="15">#REF!</definedName>
    <definedName name="AMP_LAN_Electronics___Media_Converter_STAND_ALONE" localSheetId="17">#REF!</definedName>
    <definedName name="AMP_LAN_Electronics___Media_Converter_STAND_ALONE">CommScope!#REF!</definedName>
    <definedName name="AMP_Modular_Plug" localSheetId="3">BELDEN!$A$56</definedName>
    <definedName name="AMP_Modular_Plug" localSheetId="30">#REF!</definedName>
    <definedName name="AMP_Modular_Plug" localSheetId="14">#REF!</definedName>
    <definedName name="AMP_Modular_Plug" localSheetId="16">#REF!</definedName>
    <definedName name="AMP_Modular_Plug" localSheetId="15">#REF!</definedName>
    <definedName name="AMP_Modular_Plug" localSheetId="17">#REF!</definedName>
    <definedName name="AMP_Modular_Plug">CommScope!$A$56</definedName>
    <definedName name="AMP_Pannelli_di_permutazione_Telefonici" localSheetId="3">BELDEN!#REF!</definedName>
    <definedName name="AMP_Pannelli_di_permutazione_Telefonici" localSheetId="28">CommScope!#REF!</definedName>
    <definedName name="AMP_Pannelli_di_permutazione_Telefonici" localSheetId="30">#REF!</definedName>
    <definedName name="AMP_Pannelli_di_permutazione_Telefonici" localSheetId="26">CommScope!#REF!</definedName>
    <definedName name="AMP_Pannelli_di_permutazione_Telefonici" localSheetId="14">#REF!</definedName>
    <definedName name="AMP_Pannelli_di_permutazione_Telefonici" localSheetId="16">#REF!</definedName>
    <definedName name="AMP_Pannelli_di_permutazione_Telefonici" localSheetId="15">#REF!</definedName>
    <definedName name="AMP_Pannelli_di_permutazione_Telefonici" localSheetId="17">#REF!</definedName>
    <definedName name="AMP_Pannelli_di_permutazione_Telefonici" localSheetId="27">CommScope!#REF!</definedName>
    <definedName name="AMP_Pannelli_di_permutazione_Telefonici">CommScope!#REF!</definedName>
    <definedName name="AMP_Pannelli_scarichi" localSheetId="3">BELDEN!#REF!</definedName>
    <definedName name="AMP_Pannelli_scarichi" localSheetId="28">CommScope!#REF!</definedName>
    <definedName name="AMP_Pannelli_scarichi" localSheetId="30">#REF!</definedName>
    <definedName name="AMP_Pannelli_scarichi" localSheetId="26">CommScope!#REF!</definedName>
    <definedName name="AMP_Pannelli_scarichi" localSheetId="14">#REF!</definedName>
    <definedName name="AMP_Pannelli_scarichi" localSheetId="16">#REF!</definedName>
    <definedName name="AMP_Pannelli_scarichi" localSheetId="15">#REF!</definedName>
    <definedName name="AMP_Pannelli_scarichi" localSheetId="17">#REF!</definedName>
    <definedName name="AMP_Pannelli_scarichi" localSheetId="27">CommScope!#REF!</definedName>
    <definedName name="AMP_Pannelli_scarichi">CommScope!#REF!</definedName>
    <definedName name="AMP_Placche_autoportanti" localSheetId="3">BELDEN!$A$5</definedName>
    <definedName name="AMP_Placche_autoportanti" localSheetId="30">#REF!</definedName>
    <definedName name="AMP_Placche_autoportanti" localSheetId="14">#REF!</definedName>
    <definedName name="AMP_Placche_autoportanti" localSheetId="16">#REF!</definedName>
    <definedName name="AMP_Placche_autoportanti" localSheetId="15">#REF!</definedName>
    <definedName name="AMP_Placche_autoportanti" localSheetId="17">#REF!</definedName>
    <definedName name="AMP_Placche_autoportanti">CommScope!$A$5</definedName>
    <definedName name="AMP_Sistema_110XC_Cat5E" localSheetId="3">BELDEN!#REF!</definedName>
    <definedName name="AMP_Sistema_110XC_Cat5E" localSheetId="30">#REF!</definedName>
    <definedName name="AMP_Sistema_110XC_Cat5E" localSheetId="14">#REF!</definedName>
    <definedName name="AMP_Sistema_110XC_Cat5E" localSheetId="16">#REF!</definedName>
    <definedName name="AMP_Sistema_110XC_Cat5E" localSheetId="15">#REF!</definedName>
    <definedName name="AMP_Sistema_110XC_Cat5E" localSheetId="17">#REF!</definedName>
    <definedName name="AMP_Sistema_110XC_Cat5E">CommScope!$A$222</definedName>
    <definedName name="AMP_Sistema_ACO___Kit_di_installazione" localSheetId="3">BELDEN!#REF!</definedName>
    <definedName name="AMP_Sistema_ACO___Kit_di_installazione" localSheetId="30">#REF!</definedName>
    <definedName name="AMP_Sistema_ACO___Kit_di_installazione" localSheetId="14">#REF!</definedName>
    <definedName name="AMP_Sistema_ACO___Kit_di_installazione" localSheetId="16">#REF!</definedName>
    <definedName name="AMP_Sistema_ACO___Kit_di_installazione" localSheetId="15">#REF!</definedName>
    <definedName name="AMP_Sistema_ACO___Kit_di_installazione" localSheetId="17">#REF!</definedName>
    <definedName name="AMP_Sistema_ACO___Kit_di_installazione">CommScope!$A$190</definedName>
    <definedName name="AMP_Sistema_Etherseal_IP67___Jack" localSheetId="3">BELDEN!#REF!</definedName>
    <definedName name="AMP_Sistema_Etherseal_IP67___Jack" localSheetId="28">CommScope!#REF!</definedName>
    <definedName name="AMP_Sistema_Etherseal_IP67___Jack" localSheetId="30">#REF!</definedName>
    <definedName name="AMP_Sistema_Etherseal_IP67___Jack" localSheetId="26">CommScope!#REF!</definedName>
    <definedName name="AMP_Sistema_Etherseal_IP67___Jack" localSheetId="14">#REF!</definedName>
    <definedName name="AMP_Sistema_Etherseal_IP67___Jack" localSheetId="16">#REF!</definedName>
    <definedName name="AMP_Sistema_Etherseal_IP67___Jack" localSheetId="15">#REF!</definedName>
    <definedName name="AMP_Sistema_Etherseal_IP67___Jack" localSheetId="17">#REF!</definedName>
    <definedName name="AMP_Sistema_Etherseal_IP67___Jack" localSheetId="27">CommScope!#REF!</definedName>
    <definedName name="AMP_Sistema_Etherseal_IP67___Jack">CommScope!#REF!</definedName>
    <definedName name="AMP_Sistema_MRJ21___Pannelli" localSheetId="3">BELDEN!#REF!</definedName>
    <definedName name="AMP_Sistema_MRJ21___Pannelli" localSheetId="28">CommScope!#REF!</definedName>
    <definedName name="AMP_Sistema_MRJ21___Pannelli" localSheetId="30">#REF!</definedName>
    <definedName name="AMP_Sistema_MRJ21___Pannelli" localSheetId="26">CommScope!#REF!</definedName>
    <definedName name="AMP_Sistema_MRJ21___Pannelli" localSheetId="14">#REF!</definedName>
    <definedName name="AMP_Sistema_MRJ21___Pannelli" localSheetId="16">#REF!</definedName>
    <definedName name="AMP_Sistema_MRJ21___Pannelli" localSheetId="15">#REF!</definedName>
    <definedName name="AMP_Sistema_MRJ21___Pannelli" localSheetId="17">#REF!</definedName>
    <definedName name="AMP_Sistema_MRJ21___Pannelli" localSheetId="27">CommScope!#REF!</definedName>
    <definedName name="AMP_Sistema_MRJ21___Pannelli">CommScope!#REF!</definedName>
    <definedName name="AMP_Sistema_Ottico_MPO_Pannelli_ottici" localSheetId="3">BELDEN!#REF!</definedName>
    <definedName name="AMP_Sistema_Ottico_MPO_Pannelli_ottici" localSheetId="30">#REF!</definedName>
    <definedName name="AMP_Sistema_Ottico_MPO_Pannelli_ottici" localSheetId="14">#REF!</definedName>
    <definedName name="AMP_Sistema_Ottico_MPO_Pannelli_ottici" localSheetId="16">#REF!</definedName>
    <definedName name="AMP_Sistema_Ottico_MPO_Pannelli_ottici" localSheetId="15">#REF!</definedName>
    <definedName name="AMP_Sistema_Ottico_MPO_Pannelli_ottici" localSheetId="17">#REF!</definedName>
    <definedName name="AMP_Sistema_Ottico_MPO_Pannelli_ottici">CommScope!#REF!</definedName>
    <definedName name="AMP_Sistema_UCS" localSheetId="3">BELDEN!#REF!</definedName>
    <definedName name="AMP_Sistema_UCS" localSheetId="28">CommScope!#REF!</definedName>
    <definedName name="AMP_Sistema_UCS" localSheetId="30">#REF!</definedName>
    <definedName name="AMP_Sistema_UCS" localSheetId="26">CommScope!#REF!</definedName>
    <definedName name="AMP_Sistema_UCS" localSheetId="14">#REF!</definedName>
    <definedName name="AMP_Sistema_UCS" localSheetId="16">#REF!</definedName>
    <definedName name="AMP_Sistema_UCS" localSheetId="15">#REF!</definedName>
    <definedName name="AMP_Sistema_UCS" localSheetId="17">#REF!</definedName>
    <definedName name="AMP_Sistema_UCS" localSheetId="27">CommScope!#REF!</definedName>
    <definedName name="AMP_Sistema_UCS">CommScope!#REF!</definedName>
    <definedName name="AMP_Tyco_Cavi_ottici_ZIP_LSZH" localSheetId="3">BELDEN!#REF!</definedName>
    <definedName name="AMP_Tyco_Cavi_ottici_ZIP_LSZH" localSheetId="30">#REF!</definedName>
    <definedName name="AMP_Tyco_Cavi_ottici_ZIP_LSZH" localSheetId="14">#REF!</definedName>
    <definedName name="AMP_Tyco_Cavi_ottici_ZIP_LSZH" localSheetId="16">#REF!</definedName>
    <definedName name="AMP_Tyco_Cavi_ottici_ZIP_LSZH" localSheetId="15">#REF!</definedName>
    <definedName name="AMP_Tyco_Cavi_ottici_ZIP_LSZH" localSheetId="17">#REF!</definedName>
    <definedName name="AMP_Tyco_Cavi_ottici_ZIP_LSZH">CommScope!#REF!</definedName>
    <definedName name="Antifurto">#REF!</definedName>
    <definedName name="ApiceAntenne">#REF!</definedName>
    <definedName name="ApiceSW">#REF!</definedName>
    <definedName name="ApiceTessere">#REF!</definedName>
    <definedName name="APW_Electronics___Accessori_S_MAX" localSheetId="28">#REF!</definedName>
    <definedName name="APW_Electronics___Accessori_S_MAX" localSheetId="30">#REF!</definedName>
    <definedName name="APW_Electronics___Accessori_S_MAX" localSheetId="26">#REF!</definedName>
    <definedName name="APW_Electronics___Accessori_S_MAX" localSheetId="27">#REF!</definedName>
    <definedName name="APW_Electronics___Accessori_S_MAX">#REF!</definedName>
    <definedName name="APW_Electronics___IMLAN" localSheetId="28">#REF!</definedName>
    <definedName name="APW_Electronics___IMLAN" localSheetId="30">#REF!</definedName>
    <definedName name="APW_Electronics___IMLAN" localSheetId="26">#REF!</definedName>
    <definedName name="APW_Electronics___IMLAN" localSheetId="27">#REF!</definedName>
    <definedName name="APW_Electronics___IMLAN">#REF!</definedName>
    <definedName name="AR_ACC_AACCL" localSheetId="8">'ORCA Cavi Ottici'!#REF!</definedName>
    <definedName name="AR_ACC_AACCL" localSheetId="28">'ORCA Cablaggio Rame'!#REF!</definedName>
    <definedName name="AR_ACC_AACCL" localSheetId="30">#REF!</definedName>
    <definedName name="AR_ACC_AACCL" localSheetId="26">'ORCA Cablaggio Rame'!#REF!</definedName>
    <definedName name="AR_ACC_AACCL" localSheetId="14">#REF!</definedName>
    <definedName name="AR_ACC_AACCL" localSheetId="16">#REF!</definedName>
    <definedName name="AR_ACC_AACCL" localSheetId="15">#REF!</definedName>
    <definedName name="AR_ACC_AACCL" localSheetId="17">#REF!</definedName>
    <definedName name="AR_ACC_AACCL" localSheetId="27">'ORCA Cablaggio Rame'!#REF!</definedName>
    <definedName name="AR_ACC_AACCL">'ORCA Cablaggio Rame'!#REF!</definedName>
    <definedName name="AR_ACC_SCPW" localSheetId="8">'ORCA Cavi Ottici'!#REF!</definedName>
    <definedName name="AR_ACC_SCPW" localSheetId="28">'ORCA Cablaggio Rame'!#REF!</definedName>
    <definedName name="AR_ACC_SCPW" localSheetId="30">#REF!</definedName>
    <definedName name="AR_ACC_SCPW" localSheetId="26">'ORCA Cablaggio Rame'!#REF!</definedName>
    <definedName name="AR_ACC_SCPW" localSheetId="14">#REF!</definedName>
    <definedName name="AR_ACC_SCPW" localSheetId="16">#REF!</definedName>
    <definedName name="AR_ACC_SCPW" localSheetId="15">#REF!</definedName>
    <definedName name="AR_ACC_SCPW" localSheetId="17">#REF!</definedName>
    <definedName name="AR_ACC_SCPW" localSheetId="27">'ORCA Cablaggio Rame'!#REF!</definedName>
    <definedName name="AR_ACC_SCPW">'ORCA Cablaggio Rame'!#REF!</definedName>
    <definedName name="AR_ACC_SDFP5" localSheetId="30">#REF!</definedName>
    <definedName name="AR_ACC_SDFP5" localSheetId="14">#REF!</definedName>
    <definedName name="AR_ACC_SDFP5" localSheetId="16">#REF!</definedName>
    <definedName name="AR_ACC_SDFP5" localSheetId="15">#REF!</definedName>
    <definedName name="AR_ACC_SDFP5" localSheetId="17">#REF!</definedName>
    <definedName name="AR_ACC_SDFP5">'ORCA Rack'!#REF!</definedName>
    <definedName name="AR_CVR_T8CN" localSheetId="8">'ORCA Cavi Ottici'!#REF!</definedName>
    <definedName name="AR_CVR_T8CN" localSheetId="28">'ORCA Cablaggio Rame'!#REF!</definedName>
    <definedName name="AR_CVR_T8CN" localSheetId="30">#REF!</definedName>
    <definedName name="AR_CVR_T8CN" localSheetId="26">'ORCA Cablaggio Rame'!#REF!</definedName>
    <definedName name="AR_CVR_T8CN" localSheetId="14">#REF!</definedName>
    <definedName name="AR_CVR_T8CN" localSheetId="16">#REF!</definedName>
    <definedName name="AR_CVR_T8CN" localSheetId="15">#REF!</definedName>
    <definedName name="AR_CVR_T8CN" localSheetId="17">#REF!</definedName>
    <definedName name="AR_CVR_T8CN" localSheetId="27">'ORCA Cablaggio Rame'!#REF!</definedName>
    <definedName name="AR_CVR_T8CN">'ORCA Cablaggio Rame'!#REF!</definedName>
    <definedName name="AR_PC5_U5EG_05" localSheetId="8">'ORCA Cavi Ottici'!#REF!</definedName>
    <definedName name="AR_PC5_U5EG_05" localSheetId="28">'ORCA Cablaggio Rame'!#REF!</definedName>
    <definedName name="AR_PC5_U5EG_05" localSheetId="30">#REF!</definedName>
    <definedName name="AR_PC5_U5EG_05" localSheetId="26">'ORCA Cablaggio Rame'!#REF!</definedName>
    <definedName name="AR_PC5_U5EG_05" localSheetId="14">#REF!</definedName>
    <definedName name="AR_PC5_U5EG_05" localSheetId="16">#REF!</definedName>
    <definedName name="AR_PC5_U5EG_05" localSheetId="15">#REF!</definedName>
    <definedName name="AR_PC5_U5EG_05" localSheetId="17">#REF!</definedName>
    <definedName name="AR_PC5_U5EG_05" localSheetId="27">'ORCA Cablaggio Rame'!#REF!</definedName>
    <definedName name="AR_PC5_U5EG_05">'ORCA Cablaggio Rame'!#REF!</definedName>
    <definedName name="AR_PLG_U4" localSheetId="8">'ORCA Cavi Ottici'!#REF!</definedName>
    <definedName name="AR_PLG_U4" localSheetId="28">'ORCA Cablaggio Rame'!#REF!</definedName>
    <definedName name="AR_PLG_U4" localSheetId="30">#REF!</definedName>
    <definedName name="AR_PLG_U4" localSheetId="26">'ORCA Cablaggio Rame'!#REF!</definedName>
    <definedName name="AR_PLG_U4" localSheetId="14">#REF!</definedName>
    <definedName name="AR_PLG_U4" localSheetId="16">#REF!</definedName>
    <definedName name="AR_PLG_U4" localSheetId="15">#REF!</definedName>
    <definedName name="AR_PLG_U4" localSheetId="17">#REF!</definedName>
    <definedName name="AR_PLG_U4" localSheetId="27">'ORCA Cablaggio Rame'!#REF!</definedName>
    <definedName name="AR_PLG_U4">'ORCA Cablaggio Rame'!#REF!</definedName>
    <definedName name="AR_PPT_50P" localSheetId="8">'ORCA Cavi Ottici'!#REF!</definedName>
    <definedName name="AR_PPT_50P" localSheetId="28">'ORCA Cablaggio Rame'!#REF!</definedName>
    <definedName name="AR_PPT_50P" localSheetId="30">#REF!</definedName>
    <definedName name="AR_PPT_50P" localSheetId="26">'ORCA Cablaggio Rame'!#REF!</definedName>
    <definedName name="AR_PPT_50P" localSheetId="14">#REF!</definedName>
    <definedName name="AR_PPT_50P" localSheetId="16">#REF!</definedName>
    <definedName name="AR_PPT_50P" localSheetId="15">#REF!</definedName>
    <definedName name="AR_PPT_50P" localSheetId="17">#REF!</definedName>
    <definedName name="AR_PPT_50P" localSheetId="27">'ORCA Cablaggio Rame'!#REF!</definedName>
    <definedName name="AR_PPT_50P">'ORCA Cablaggio Rame'!#REF!</definedName>
    <definedName name="AR_PTL_1W" localSheetId="8">'ORCA Cavi Ottici'!#REF!</definedName>
    <definedName name="AR_PTL_1W" localSheetId="28">'ORCA Cablaggio Rame'!#REF!</definedName>
    <definedName name="AR_PTL_1W" localSheetId="30">#REF!</definedName>
    <definedName name="AR_PTL_1W" localSheetId="26">'ORCA Cablaggio Rame'!#REF!</definedName>
    <definedName name="AR_PTL_1W" localSheetId="14">#REF!</definedName>
    <definedName name="AR_PTL_1W" localSheetId="16">#REF!</definedName>
    <definedName name="AR_PTL_1W" localSheetId="15">#REF!</definedName>
    <definedName name="AR_PTL_1W" localSheetId="17">#REF!</definedName>
    <definedName name="AR_PTL_1W" localSheetId="27">'ORCA Cablaggio Rame'!#REF!</definedName>
    <definedName name="AR_PTL_1W">'ORCA Cablaggio Rame'!#REF!</definedName>
    <definedName name="AR_TCM_10PD" localSheetId="8">'ORCA Cavi Ottici'!$A$6</definedName>
    <definedName name="AR_TCM_10PD" localSheetId="30">#REF!</definedName>
    <definedName name="AR_TCM_10PD" localSheetId="14">#REF!</definedName>
    <definedName name="AR_TCM_10PD" localSheetId="16">#REF!</definedName>
    <definedName name="AR_TCM_10PD" localSheetId="15">#REF!</definedName>
    <definedName name="AR_TCM_10PD" localSheetId="17">#REF!</definedName>
    <definedName name="AR_TCM_10PD">'ORCA Cablaggio Rame'!$A$6</definedName>
    <definedName name="AR_TL_IMPTMC" localSheetId="30">#REF!</definedName>
    <definedName name="AR_TL_IMPTMC" localSheetId="14">#REF!</definedName>
    <definedName name="AR_TL_IMPTMC" localSheetId="16">#REF!</definedName>
    <definedName name="AR_TL_IMPTMC" localSheetId="15">#REF!</definedName>
    <definedName name="AR_TL_IMPTMC" localSheetId="17">#REF!</definedName>
    <definedName name="AR_TL_IMPTMC">'ORCA Rack'!#REF!</definedName>
    <definedName name="AR700_Series___Small_Enterprise_Routers" localSheetId="28">#REF!</definedName>
    <definedName name="AR700_Series___Small_Enterprise_Routers" localSheetId="30">#REF!</definedName>
    <definedName name="AR700_Series___Small_Enterprise_Routers" localSheetId="26">#REF!</definedName>
    <definedName name="AR700_Series___Small_Enterprise_Routers" localSheetId="27">#REF!</definedName>
    <definedName name="AR700_Series___Small_Enterprise_Routers">#REF!</definedName>
    <definedName name="_xlnm.Print_Area" localSheetId="3">BELDEN!$A$1:$G$80</definedName>
    <definedName name="_xlnm.Print_Area" localSheetId="21">'BRADY LABEL &amp; PRINTER'!$A$1:$G$254</definedName>
    <definedName name="_xlnm.Print_Area" localSheetId="4">CommScope!$A$1:$G$341</definedName>
    <definedName name="_xlnm.Print_Area" localSheetId="0">COMPASS!$A$1:$N$80</definedName>
    <definedName name="_xlnm.Print_Area" localSheetId="32">'Condizioni Vendita'!$A$1:$F$159</definedName>
    <definedName name="_xlnm.Print_Area" localSheetId="1">Contatti!$B$1:$L$58</definedName>
    <definedName name="_xlnm.Print_Area" localSheetId="7">Corning!$A$1:$G$333</definedName>
    <definedName name="_xlnm.Print_Area" localSheetId="12">Datwyler!$A$1:$G$218</definedName>
    <definedName name="_xlnm.Print_Area" localSheetId="18">Eta!$A$1:$G$460</definedName>
    <definedName name="_xlnm.Print_Area" localSheetId="13">Fluke!$A$1:$G$269</definedName>
    <definedName name="_xlnm.Print_Area" localSheetId="19">'Legrand RACK'!$A$1:$G$45</definedName>
    <definedName name="_xlnm.Print_Area" localSheetId="20">'Legrand UPS'!$A$5:$G$256</definedName>
    <definedName name="_xlnm.Print_Area" localSheetId="2">'LS CABLE'!$A$1:$G$159</definedName>
    <definedName name="_xlnm.Print_Area" localSheetId="29">'Modulo di reso'!$A$1:$O$29</definedName>
    <definedName name="_xlnm.Print_Area" localSheetId="10">'ORCA Cablaggio Fibra'!$A$1:$F$713</definedName>
    <definedName name="_xlnm.Print_Area" localSheetId="9">'ORCA Cablaggio Rame'!$A$1:$F$726</definedName>
    <definedName name="_xlnm.Print_Area" localSheetId="8">'ORCA Cavi Ottici'!$A$1:$F$342</definedName>
    <definedName name="_xlnm.Print_Area" localSheetId="11">'ORCA Rack'!$A$1:$F$205</definedName>
    <definedName name="_xlnm.Print_Area" localSheetId="6">Panduit!$A$1:$G$455</definedName>
    <definedName name="_xlnm.Print_Area" localSheetId="28">Planet!$A$1:$G$450</definedName>
    <definedName name="_xlnm.Print_Area" localSheetId="23">'RIELLO UPS'!$A$1:$G$262</definedName>
    <definedName name="_xlnm.Print_Area" localSheetId="22">'RM Reichle &amp; De Massari'!$A$1:$G$169</definedName>
    <definedName name="_xlnm.Print_Area" localSheetId="25">Ruckus!$A$1:$G$4</definedName>
    <definedName name="_xlnm.Print_Area" localSheetId="30">'Servizi Logistici'!$A$1:$K$47</definedName>
    <definedName name="_xlnm.Print_Area" localSheetId="24">Snom!$A$1:$G$130</definedName>
    <definedName name="_xlnm.Print_Area" localSheetId="5">Systimax!$A$1:$G$263</definedName>
    <definedName name="_xlnm.Print_Area" localSheetId="26">TELTONIKA!$A$1:$G$58</definedName>
    <definedName name="_xlnm.Print_Area" localSheetId="14">'TS ACCESSORI'!$A$1:$G$289</definedName>
    <definedName name="_xlnm.Print_Area" localSheetId="16">'TS ALIMENTAZIONE'!$A$1:$G$64</definedName>
    <definedName name="_xlnm.Print_Area" localSheetId="15">'TS BLADE SHELTER'!$A$1:$G$228</definedName>
    <definedName name="_xlnm.Print_Area" localSheetId="17">'TS RACK TECNO'!$A$1:$G$317</definedName>
    <definedName name="_xlnm.Print_Area" localSheetId="27">ZYXEL!$A$3:$G$286</definedName>
    <definedName name="Armadi_serie_NET_Leader" localSheetId="28">#REF!</definedName>
    <definedName name="Armadi_serie_NET_Leader" localSheetId="30">#REF!</definedName>
    <definedName name="Armadi_serie_NET_Leader" localSheetId="26">#REF!</definedName>
    <definedName name="Armadi_serie_NET_Leader" localSheetId="14">'[2]TS RACK TECNO'!#REF!</definedName>
    <definedName name="Armadi_serie_NET_Leader" localSheetId="16">'[2]TS RACK TECNO'!#REF!</definedName>
    <definedName name="Armadi_serie_NET_Leader" localSheetId="15">'[2]TS RACK TECNO'!#REF!</definedName>
    <definedName name="Armadi_serie_NET_Leader" localSheetId="17">'TS RACK TECNO'!#REF!</definedName>
    <definedName name="Armadi_serie_NET_Leader" localSheetId="27">#REF!</definedName>
    <definedName name="Armadi_serie_NET_Leader">#REF!</definedName>
    <definedName name="Armadi1_da_parete_serie_TECNO_300" localSheetId="30">#REF!</definedName>
    <definedName name="Armadi1_da_parete_serie_TECNO_300" localSheetId="17">'TS RACK TECNO'!$A$5</definedName>
    <definedName name="Armadi1_da_parete_serie_TECNO_300">#REF!</definedName>
    <definedName name="Armadi10_da_parete_serie_TECNO_300" localSheetId="30">#REF!</definedName>
    <definedName name="Armadi10_da_parete_serie_TECNO_300" localSheetId="17">'TS RACK TECNO'!$A$5</definedName>
    <definedName name="Armadi10_da_parete_serie_TECNO_300">#REF!</definedName>
    <definedName name="Armadi11_da_parete_serie_TECNO_300" localSheetId="30">#REF!</definedName>
    <definedName name="Armadi11_da_parete_serie_TECNO_300" localSheetId="17">'TS RACK TECNO'!$A$5</definedName>
    <definedName name="Armadi11_da_parete_serie_TECNO_300">#REF!</definedName>
    <definedName name="Armadi12_da_parete_serie_TECNO_300" localSheetId="30">#REF!</definedName>
    <definedName name="Armadi12_da_parete_serie_TECNO_300" localSheetId="17">'TS RACK TECNO'!$A$5</definedName>
    <definedName name="Armadi12_da_parete_serie_TECNO_300">#REF!</definedName>
    <definedName name="Armadi2_da_parete_serie_TECNO_300" localSheetId="30">#REF!</definedName>
    <definedName name="Armadi2_da_parete_serie_TECNO_300" localSheetId="17">'TS RACK TECNO'!$A$5</definedName>
    <definedName name="Armadi2_da_parete_serie_TECNO_300">#REF!</definedName>
    <definedName name="Armadi3_da_parete_serie_TECNO_300" localSheetId="30">#REF!</definedName>
    <definedName name="Armadi3_da_parete_serie_TECNO_300" localSheetId="17">'TS RACK TECNO'!$A$5</definedName>
    <definedName name="Armadi3_da_parete_serie_TECNO_300">#REF!</definedName>
    <definedName name="Armadi4_da_parete_serie_TECNO_300" localSheetId="30">#REF!</definedName>
    <definedName name="Armadi4_da_parete_serie_TECNO_300" localSheetId="17">'TS RACK TECNO'!$A$5</definedName>
    <definedName name="Armadi4_da_parete_serie_TECNO_300">#REF!</definedName>
    <definedName name="Armadi5_da_parete_serie_TECNO_300" localSheetId="30">#REF!</definedName>
    <definedName name="Armadi5_da_parete_serie_TECNO_300" localSheetId="17">'TS RACK TECNO'!$A$5</definedName>
    <definedName name="Armadi5_da_parete_serie_TECNO_300">#REF!</definedName>
    <definedName name="Armadi6_da_parete_serie_TECNO_300" localSheetId="30">#REF!</definedName>
    <definedName name="Armadi6_da_parete_serie_TECNO_300" localSheetId="17">'TS RACK TECNO'!$A$5</definedName>
    <definedName name="Armadi6_da_parete_serie_TECNO_300">#REF!</definedName>
    <definedName name="Armadi7_da_parete_serie_TECNO_300" localSheetId="30">#REF!</definedName>
    <definedName name="Armadi7_da_parete_serie_TECNO_300" localSheetId="17">'TS RACK TECNO'!$A$5</definedName>
    <definedName name="Armadi7_da_parete_serie_TECNO_300">#REF!</definedName>
    <definedName name="Armadi8_da_parete_serie_TECNO_300" localSheetId="30">#REF!</definedName>
    <definedName name="Armadi8_da_parete_serie_TECNO_300" localSheetId="17">'TS RACK TECNO'!$A$5</definedName>
    <definedName name="Armadi8_da_parete_serie_TECNO_300">#REF!</definedName>
    <definedName name="Armadi9_da_parete_serie_TECNO_300" localSheetId="30">#REF!</definedName>
    <definedName name="Armadi9_da_parete_serie_TECNO_300" localSheetId="17">'TS RACK TECNO'!$A$5</definedName>
    <definedName name="Armadi9_da_parete_serie_TECNO_300">#REF!</definedName>
    <definedName name="AutoView_Switch_Hardware" localSheetId="10">#REF!</definedName>
    <definedName name="AutoView_Switch_Hardware" localSheetId="28">#REF!</definedName>
    <definedName name="AutoView_Switch_Hardware" localSheetId="25">#REF!</definedName>
    <definedName name="AutoView_Switch_Hardware" localSheetId="30">[1]Arteco!#REF!</definedName>
    <definedName name="AutoView_Switch_Hardware" localSheetId="24">#REF!</definedName>
    <definedName name="AutoView_Switch_Hardware" localSheetId="26">#REF!</definedName>
    <definedName name="AutoView_Switch_Hardware" localSheetId="27">#REF!</definedName>
    <definedName name="AutoView_Switch_Hardware">#REF!</definedName>
    <definedName name="Avocent_DSView_3_Management_Software" localSheetId="10">#REF!</definedName>
    <definedName name="Avocent_DSView_3_Management_Software" localSheetId="28">#REF!</definedName>
    <definedName name="Avocent_DSView_3_Management_Software" localSheetId="25">#REF!</definedName>
    <definedName name="Avocent_DSView_3_Management_Software" localSheetId="30">[1]Arteco!#REF!</definedName>
    <definedName name="Avocent_DSView_3_Management_Software" localSheetId="24">#REF!</definedName>
    <definedName name="Avocent_DSView_3_Management_Software" localSheetId="26">#REF!</definedName>
    <definedName name="Avocent_DSView_3_Management_Software" localSheetId="27">#REF!</definedName>
    <definedName name="Avocent_DSView_3_Management_Software">#REF!</definedName>
    <definedName name="Avocent_PM_3000_Intelligent_power_distribution_units" localSheetId="10">#REF!</definedName>
    <definedName name="Avocent_PM_3000_Intelligent_power_distribution_units" localSheetId="28">#REF!</definedName>
    <definedName name="Avocent_PM_3000_Intelligent_power_distribution_units" localSheetId="25">#REF!</definedName>
    <definedName name="Avocent_PM_3000_Intelligent_power_distribution_units" localSheetId="30">[1]Arteco!#REF!</definedName>
    <definedName name="Avocent_PM_3000_Intelligent_power_distribution_units" localSheetId="24">#REF!</definedName>
    <definedName name="Avocent_PM_3000_Intelligent_power_distribution_units" localSheetId="26">#REF!</definedName>
    <definedName name="Avocent_PM_3000_Intelligent_power_distribution_units" localSheetId="27">#REF!</definedName>
    <definedName name="Avocent_PM_3000_Intelligent_power_distribution_units">#REF!</definedName>
    <definedName name="BH_LBB9080_00" localSheetId="28">#REF!</definedName>
    <definedName name="BH_LBB9080_00" localSheetId="26">#REF!</definedName>
    <definedName name="BH_LBB9080_00" localSheetId="27">#REF!</definedName>
    <definedName name="BH_LBB9080_00">#REF!</definedName>
    <definedName name="BH_LBC1402_10" localSheetId="28">#REF!</definedName>
    <definedName name="BH_LBC1402_10" localSheetId="26">#REF!</definedName>
    <definedName name="BH_LBC1402_10" localSheetId="27">#REF!</definedName>
    <definedName name="BH_LBC1402_10">#REF!</definedName>
    <definedName name="BH_LBC3018_00" localSheetId="28">#REF!</definedName>
    <definedName name="BH_LBC3018_00" localSheetId="26">#REF!</definedName>
    <definedName name="BH_LBC3018_00" localSheetId="27">#REF!</definedName>
    <definedName name="BH_LBC3018_00">#REF!</definedName>
    <definedName name="BHI_Rilevatori_Intrusione" localSheetId="28">#REF!</definedName>
    <definedName name="BHI_Rilevatori_Intrusione" localSheetId="26">#REF!</definedName>
    <definedName name="BHI_Rilevatori_Intrusione" localSheetId="27">#REF!</definedName>
    <definedName name="BHI_Rilevatori_Intrusione">#REF!</definedName>
    <definedName name="Bocchiotti_Linea_TA_N_Plus" localSheetId="28">#REF!</definedName>
    <definedName name="Bocchiotti_Linea_TA_N_Plus" localSheetId="30">#REF!</definedName>
    <definedName name="Bocchiotti_Linea_TA_N_Plus" localSheetId="26">#REF!</definedName>
    <definedName name="Bocchiotti_Linea_TA_N_Plus" localSheetId="27">#REF!</definedName>
    <definedName name="Bocchiotti_Linea_TA_N_Plus">#REF!</definedName>
    <definedName name="BOSC_Accessori_CAVI_e_Connettori" localSheetId="10">#REF!</definedName>
    <definedName name="BOSC_Accessori_CAVI_e_Connettori" localSheetId="28">#REF!</definedName>
    <definedName name="BOSC_Accessori_CAVI_e_Connettori" localSheetId="25">#REF!</definedName>
    <definedName name="BOSC_Accessori_CAVI_e_Connettori" localSheetId="30">'[1]Bosch VideoSystem'!#REF!</definedName>
    <definedName name="BOSC_Accessori_CAVI_e_Connettori" localSheetId="24">#REF!</definedName>
    <definedName name="BOSC_Accessori_CAVI_e_Connettori" localSheetId="26">#REF!</definedName>
    <definedName name="BOSC_Accessori_CAVI_e_Connettori" localSheetId="27">#REF!</definedName>
    <definedName name="BOSC_Accessori_CAVI_e_Connettori">#REF!</definedName>
    <definedName name="Bosch_Audio" localSheetId="28">#REF!</definedName>
    <definedName name="Bosch_Audio" localSheetId="26">#REF!</definedName>
    <definedName name="Bosch_Audio" localSheetId="27">#REF!</definedName>
    <definedName name="Bosch_Audio">#REF!</definedName>
    <definedName name="Bosch_Telecamere_colore_e_day_night" localSheetId="28">#REF!</definedName>
    <definedName name="Bosch_Telecamere_colore_e_day_night" localSheetId="26">#REF!</definedName>
    <definedName name="Bosch_Telecamere_colore_e_day_night" localSheetId="27">#REF!</definedName>
    <definedName name="Bosch_Telecamere_colore_e_day_night">#REF!</definedName>
    <definedName name="BP">#REF!</definedName>
    <definedName name="BPC">#REF!</definedName>
    <definedName name="Brady" localSheetId="10">'BRADY LABEL &amp; PRINTER'!#REF!</definedName>
    <definedName name="Brady" localSheetId="28">'BRADY LABEL &amp; PRINTER'!#REF!</definedName>
    <definedName name="Brady" localSheetId="30">#REF!</definedName>
    <definedName name="Brady" localSheetId="26">'BRADY LABEL &amp; PRINTER'!#REF!</definedName>
    <definedName name="Brady" localSheetId="14">#REF!</definedName>
    <definedName name="Brady" localSheetId="16">#REF!</definedName>
    <definedName name="Brady" localSheetId="15">#REF!</definedName>
    <definedName name="Brady" localSheetId="17">#REF!</definedName>
    <definedName name="Brady" localSheetId="27">'BRADY LABEL &amp; PRINTER'!#REF!</definedName>
    <definedName name="Brady">'BRADY LABEL &amp; PRINTER'!#REF!</definedName>
    <definedName name="Brady_TLS2200" localSheetId="21">'BRADY LABEL &amp; PRINTER'!#REF!</definedName>
    <definedName name="BRET1" localSheetId="28">Panduit!#REF!</definedName>
    <definedName name="BRET1" localSheetId="30">#REF!</definedName>
    <definedName name="BRET1" localSheetId="26">Panduit!#REF!</definedName>
    <definedName name="BRET1" localSheetId="14">#REF!</definedName>
    <definedName name="BRET1" localSheetId="16">#REF!</definedName>
    <definedName name="BRET1" localSheetId="15">#REF!</definedName>
    <definedName name="BRET1" localSheetId="17">#REF!</definedName>
    <definedName name="BRET1" localSheetId="27">Panduit!#REF!</definedName>
    <definedName name="BRET1">Panduit!#REF!</definedName>
    <definedName name="BRET2" localSheetId="28">Panduit!#REF!</definedName>
    <definedName name="BRET2" localSheetId="30">#REF!</definedName>
    <definedName name="BRET2" localSheetId="26">Panduit!#REF!</definedName>
    <definedName name="BRET2" localSheetId="14">#REF!</definedName>
    <definedName name="BRET2" localSheetId="16">#REF!</definedName>
    <definedName name="BRET2" localSheetId="15">#REF!</definedName>
    <definedName name="BRET2" localSheetId="17">#REF!</definedName>
    <definedName name="BRET2" localSheetId="27">Panduit!#REF!</definedName>
    <definedName name="BRET2">Panduit!#REF!</definedName>
    <definedName name="BRET3" localSheetId="28">Panduit!#REF!</definedName>
    <definedName name="BRET3" localSheetId="30">#REF!</definedName>
    <definedName name="BRET3" localSheetId="26">Panduit!#REF!</definedName>
    <definedName name="BRET3" localSheetId="14">#REF!</definedName>
    <definedName name="BRET3" localSheetId="16">#REF!</definedName>
    <definedName name="BRET3" localSheetId="15">#REF!</definedName>
    <definedName name="BRET3" localSheetId="17">#REF!</definedName>
    <definedName name="BRET3" localSheetId="27">Panduit!#REF!</definedName>
    <definedName name="BRET3">Panduit!#REF!</definedName>
    <definedName name="Bretelle_di_permutazione_UTP_Cat5E_RJ45" localSheetId="24">Snom!#REF!</definedName>
    <definedName name="Bretelle_di_permutazione_UTP_Cat5E_RJ45" localSheetId="17">'TS RACK TECNO'!#REF!</definedName>
    <definedName name="BROADCASTER" localSheetId="10">#REF!</definedName>
    <definedName name="BROADCASTER" localSheetId="28">#REF!</definedName>
    <definedName name="BROADCASTER" localSheetId="25">#REF!</definedName>
    <definedName name="BROADCASTER" localSheetId="30">#REF!</definedName>
    <definedName name="BROADCASTER" localSheetId="24">#REF!</definedName>
    <definedName name="BROADCASTER" localSheetId="26">#REF!</definedName>
    <definedName name="BROADCASTER" localSheetId="27">#REF!</definedName>
    <definedName name="BROADCASTER">#REF!</definedName>
    <definedName name="Brugg___Cavo_ottico_ZIP_LSZH" localSheetId="28">#REF!</definedName>
    <definedName name="Brugg___Cavo_ottico_ZIP_LSZH" localSheetId="30">#REF!</definedName>
    <definedName name="Brugg___Cavo_ottico_ZIP_LSZH" localSheetId="26">#REF!</definedName>
    <definedName name="Brugg___Cavo_ottico_ZIP_LSZH" localSheetId="27">#REF!</definedName>
    <definedName name="Brugg___Cavo_ottico_ZIP_LSZH">#REF!</definedName>
    <definedName name="BTKeor" localSheetId="14">#REF!</definedName>
    <definedName name="BTKeor" localSheetId="16">#REF!</definedName>
    <definedName name="BTKeor" localSheetId="15">#REF!</definedName>
    <definedName name="BTKeor" localSheetId="17">#REF!</definedName>
    <definedName name="BTKeor">'Legrand UPS'!#REF!</definedName>
    <definedName name="BTRack" localSheetId="14">#REF!</definedName>
    <definedName name="BTRack" localSheetId="16">#REF!</definedName>
    <definedName name="BTRack" localSheetId="15">#REF!</definedName>
    <definedName name="BTRack" localSheetId="17">#REF!</definedName>
    <definedName name="BTRack">'Legrand RACK'!$A$6</definedName>
    <definedName name="BTServizi" localSheetId="14">#REF!</definedName>
    <definedName name="BTServizi" localSheetId="16">#REF!</definedName>
    <definedName name="BTServizi" localSheetId="15">#REF!</definedName>
    <definedName name="BTServizi" localSheetId="17">#REF!</definedName>
    <definedName name="BTServizi">'Legrand UPS'!$A$98</definedName>
    <definedName name="BTTrimod" localSheetId="14">#REF!</definedName>
    <definedName name="BTTrimod" localSheetId="16">#REF!</definedName>
    <definedName name="BTTrimod" localSheetId="15">#REF!</definedName>
    <definedName name="BTTrimod" localSheetId="17">#REF!</definedName>
    <definedName name="BTTrimod">'Legrand UPS'!$A$6</definedName>
    <definedName name="BWACC">#REF!</definedName>
    <definedName name="BWFLEX">#REF!</definedName>
    <definedName name="BWWARR">#REF!</definedName>
    <definedName name="Canaline_di_alimentazione" localSheetId="10">#REF!</definedName>
    <definedName name="Canaline_di_alimentazione" localSheetId="28">#REF!</definedName>
    <definedName name="Canaline_di_alimentazione" localSheetId="25">#REF!</definedName>
    <definedName name="Canaline_di_alimentazione" localSheetId="30">#REF!</definedName>
    <definedName name="Canaline_di_alimentazione" localSheetId="24">#REF!</definedName>
    <definedName name="Canaline_di_alimentazione" localSheetId="26">#REF!</definedName>
    <definedName name="Canaline_di_alimentazione" localSheetId="14">'[2]TS RACK TECNO'!#REF!</definedName>
    <definedName name="Canaline_di_alimentazione" localSheetId="16">'[2]TS RACK TECNO'!#REF!</definedName>
    <definedName name="Canaline_di_alimentazione" localSheetId="15">'[2]TS RACK TECNO'!#REF!</definedName>
    <definedName name="Canaline_di_alimentazione" localSheetId="17">'TS RACK TECNO'!#REF!</definedName>
    <definedName name="Canaline_di_alimentazione" localSheetId="27">#REF!</definedName>
    <definedName name="Canaline_di_alimentazione">#REF!</definedName>
    <definedName name="CAVI_IN_RAME_Cat5e___Fonia" localSheetId="24">Snom!#REF!</definedName>
    <definedName name="CAVI_IN_RAME_Cat5e___Fonia" localSheetId="17">'TS RACK TECNO'!$A$5</definedName>
    <definedName name="Cavi_in_Rame_Fonia" localSheetId="24">Snom!#REF!</definedName>
    <definedName name="Cavi_Ottici_non_armati" localSheetId="10">'LS CABLE'!#REF!</definedName>
    <definedName name="Cavi_Ottici_non_armati" localSheetId="28">'LS CABLE'!#REF!</definedName>
    <definedName name="Cavi_Ottici_non_armati" localSheetId="25">'LS CABLE'!#REF!</definedName>
    <definedName name="Cavi_Ottici_non_armati" localSheetId="30">#REF!</definedName>
    <definedName name="Cavi_Ottici_non_armati" localSheetId="24">'LS CABLE'!#REF!</definedName>
    <definedName name="Cavi_Ottici_non_armati" localSheetId="26">'LS CABLE'!#REF!</definedName>
    <definedName name="Cavi_Ottici_non_armati" localSheetId="14">#REF!</definedName>
    <definedName name="Cavi_Ottici_non_armati" localSheetId="16">#REF!</definedName>
    <definedName name="Cavi_Ottici_non_armati" localSheetId="15">#REF!</definedName>
    <definedName name="Cavi_Ottici_non_armati" localSheetId="17">#REF!</definedName>
    <definedName name="Cavi_Ottici_non_armati" localSheetId="27">'LS CABLE'!#REF!</definedName>
    <definedName name="Cavi_Ottici_non_armati">'LS CABLE'!#REF!</definedName>
    <definedName name="CaviRychemRF" localSheetId="28">#REF!</definedName>
    <definedName name="CaviRychemRF" localSheetId="30">#REF!</definedName>
    <definedName name="CaviRychemRF" localSheetId="26">#REF!</definedName>
    <definedName name="CaviRychemRF" localSheetId="27">#REF!</definedName>
    <definedName name="CaviRychemRF">#REF!</definedName>
    <definedName name="Centrali">[1]Honeywell!#REF!</definedName>
    <definedName name="Centralini" localSheetId="14">#REF!</definedName>
    <definedName name="Centralini" localSheetId="16">#REF!</definedName>
    <definedName name="Centralini" localSheetId="15">#REF!</definedName>
    <definedName name="Centralini" localSheetId="17">#REF!</definedName>
    <definedName name="Centralini">Snom!$A$5</definedName>
    <definedName name="CISCO___Access_Point" localSheetId="28">#REF!</definedName>
    <definedName name="CISCO___Access_Point" localSheetId="30">#REF!</definedName>
    <definedName name="CISCO___Access_Point" localSheetId="26">#REF!</definedName>
    <definedName name="CISCO___Access_Point" localSheetId="27">#REF!</definedName>
    <definedName name="CISCO___Access_Point">#REF!</definedName>
    <definedName name="CISCO___Managed_Switch" localSheetId="10">#REF!</definedName>
    <definedName name="CISCO___Managed_Switch" localSheetId="28">#REF!</definedName>
    <definedName name="CISCO___Managed_Switch" localSheetId="30">#REF!</definedName>
    <definedName name="CISCO___Managed_Switch" localSheetId="26">#REF!</definedName>
    <definedName name="CISCO___Managed_Switch" localSheetId="27">#REF!</definedName>
    <definedName name="CISCO___Managed_Switch">#REF!</definedName>
    <definedName name="Coax">#REF!</definedName>
    <definedName name="Connettori_Ottici_a_resinare_Multimodali" localSheetId="10">'LS CABLE'!#REF!</definedName>
    <definedName name="Connettori_Ottici_a_resinare_Multimodali" localSheetId="28">'LS CABLE'!#REF!</definedName>
    <definedName name="Connettori_Ottici_a_resinare_Multimodali" localSheetId="25">'LS CABLE'!#REF!</definedName>
    <definedName name="Connettori_Ottici_a_resinare_Multimodali" localSheetId="30">#REF!</definedName>
    <definedName name="Connettori_Ottici_a_resinare_Multimodali" localSheetId="24">'LS CABLE'!#REF!</definedName>
    <definedName name="Connettori_Ottici_a_resinare_Multimodali" localSheetId="26">'LS CABLE'!#REF!</definedName>
    <definedName name="Connettori_Ottici_a_resinare_Multimodali" localSheetId="14">#REF!</definedName>
    <definedName name="Connettori_Ottici_a_resinare_Multimodali" localSheetId="16">#REF!</definedName>
    <definedName name="Connettori_Ottici_a_resinare_Multimodali" localSheetId="15">#REF!</definedName>
    <definedName name="Connettori_Ottici_a_resinare_Multimodali" localSheetId="17">#REF!</definedName>
    <definedName name="Connettori_Ottici_a_resinare_Multimodali" localSheetId="27">'LS CABLE'!#REF!</definedName>
    <definedName name="Connettori_Ottici_a_resinare_Multimodali">'LS CABLE'!#REF!</definedName>
    <definedName name="CORFIB" localSheetId="28">Corning!#REF!</definedName>
    <definedName name="CORFIB" localSheetId="26">Corning!#REF!</definedName>
    <definedName name="CORFIB" localSheetId="14">#REF!</definedName>
    <definedName name="CORFIB" localSheetId="16">#REF!</definedName>
    <definedName name="CORFIB" localSheetId="15">#REF!</definedName>
    <definedName name="CORFIB" localSheetId="17">#REF!</definedName>
    <definedName name="CORFIB" localSheetId="27">Corning!#REF!</definedName>
    <definedName name="CORFIB">Corning!#REF!</definedName>
    <definedName name="CORUNI" localSheetId="14">#REF!</definedName>
    <definedName name="CORUNI" localSheetId="16">#REF!</definedName>
    <definedName name="CORUNI" localSheetId="15">#REF!</definedName>
    <definedName name="CORUNI" localSheetId="17">#REF!</definedName>
    <definedName name="CORUNI">Corning!#REF!</definedName>
    <definedName name="customer" localSheetId="28">#REF!</definedName>
    <definedName name="customer" localSheetId="26">#REF!</definedName>
    <definedName name="customer" localSheetId="27">#REF!</definedName>
    <definedName name="customer">#REF!</definedName>
    <definedName name="CX">#REF!</definedName>
    <definedName name="D4F">#REF!</definedName>
    <definedName name="DECT" localSheetId="14">#REF!</definedName>
    <definedName name="DECT" localSheetId="16">#REF!</definedName>
    <definedName name="DECT" localSheetId="15">#REF!</definedName>
    <definedName name="DECT" localSheetId="17">#REF!</definedName>
    <definedName name="DECT">Snom!$A$28</definedName>
    <definedName name="DIFFUSORI_ACUSTICI___Diffusori_a_cassa" localSheetId="28">#REF!</definedName>
    <definedName name="DIFFUSORI_ACUSTICI___Diffusori_a_cassa" localSheetId="26">#REF!</definedName>
    <definedName name="DIFFUSORI_ACUSTICI___Diffusori_a_cassa" localSheetId="27">#REF!</definedName>
    <definedName name="DIFFUSORI_ACUSTICI___Diffusori_a_cassa">#REF!</definedName>
    <definedName name="DIGITAL_VIDEO_RECORDER___DVR_con_compressione_H.264" localSheetId="28">#REF!</definedName>
    <definedName name="DIGITAL_VIDEO_RECORDER___DVR_con_compressione_H.264" localSheetId="30">#REF!</definedName>
    <definedName name="DIGITAL_VIDEO_RECORDER___DVR_con_compressione_H.264" localSheetId="26">#REF!</definedName>
    <definedName name="DIGITAL_VIDEO_RECORDER___DVR_con_compressione_H.264" localSheetId="27">#REF!</definedName>
    <definedName name="DIGITAL_VIDEO_RECORDER___DVR_con_compressione_H.264">#REF!</definedName>
    <definedName name="Dome">#REF!</definedName>
    <definedName name="Domotec">#REF!</definedName>
    <definedName name="DS_VISION" localSheetId="10">#REF!</definedName>
    <definedName name="DS_VISION" localSheetId="28">#REF!</definedName>
    <definedName name="DS_VISION" localSheetId="25">#REF!</definedName>
    <definedName name="DS_VISION" localSheetId="30">#REF!</definedName>
    <definedName name="DS_VISION" localSheetId="24">#REF!</definedName>
    <definedName name="DS_VISION" localSheetId="26">#REF!</definedName>
    <definedName name="DS_VISION" localSheetId="27">#REF!</definedName>
    <definedName name="DS_VISION">#REF!</definedName>
    <definedName name="DSView_3_Management_Software" localSheetId="10">#REF!</definedName>
    <definedName name="DSView_3_Management_Software" localSheetId="28">#REF!</definedName>
    <definedName name="DSView_3_Management_Software" localSheetId="25">#REF!</definedName>
    <definedName name="DSView_3_Management_Software" localSheetId="30">[1]Arteco!#REF!</definedName>
    <definedName name="DSView_3_Management_Software" localSheetId="24">#REF!</definedName>
    <definedName name="DSView_3_Management_Software" localSheetId="26">#REF!</definedName>
    <definedName name="DSView_3_Management_Software" localSheetId="27">#REF!</definedName>
    <definedName name="DSView_3_Management_Software">#REF!</definedName>
    <definedName name="ES">#REF!</definedName>
    <definedName name="Essentia_Antennas_and_Radomes" localSheetId="10">Panduit!#REF!</definedName>
    <definedName name="Essentia_Antennas_and_Radomes" localSheetId="28">Panduit!#REF!</definedName>
    <definedName name="Essentia_Antennas_and_Radomes" localSheetId="25">Panduit!#REF!</definedName>
    <definedName name="Essentia_Antennas_and_Radomes" localSheetId="30">#REF!</definedName>
    <definedName name="Essentia_Antennas_and_Radomes" localSheetId="24">Panduit!#REF!</definedName>
    <definedName name="Essentia_Antennas_and_Radomes" localSheetId="26">Panduit!#REF!</definedName>
    <definedName name="Essentia_Antennas_and_Radomes" localSheetId="14">#REF!</definedName>
    <definedName name="Essentia_Antennas_and_Radomes" localSheetId="16">#REF!</definedName>
    <definedName name="Essentia_Antennas_and_Radomes" localSheetId="15">#REF!</definedName>
    <definedName name="Essentia_Antennas_and_Radomes" localSheetId="17">#REF!</definedName>
    <definedName name="Essentia_Antennas_and_Radomes" localSheetId="27">Panduit!#REF!</definedName>
    <definedName name="Essentia_Antennas_and_Radomes">Panduit!#REF!</definedName>
    <definedName name="Essentia_Cables" localSheetId="10">Panduit!#REF!</definedName>
    <definedName name="Essentia_Cables" localSheetId="28">Panduit!#REF!</definedName>
    <definedName name="Essentia_Cables" localSheetId="25">Panduit!#REF!</definedName>
    <definedName name="Essentia_Cables" localSheetId="30">#REF!</definedName>
    <definedName name="Essentia_Cables" localSheetId="24">Panduit!#REF!</definedName>
    <definedName name="Essentia_Cables" localSheetId="26">Panduit!#REF!</definedName>
    <definedName name="Essentia_Cables" localSheetId="14">#REF!</definedName>
    <definedName name="Essentia_Cables" localSheetId="16">#REF!</definedName>
    <definedName name="Essentia_Cables" localSheetId="15">#REF!</definedName>
    <definedName name="Essentia_Cables" localSheetId="17">#REF!</definedName>
    <definedName name="Essentia_Cables" localSheetId="27">Panduit!#REF!</definedName>
    <definedName name="Essentia_Cables">Panduit!#REF!</definedName>
    <definedName name="Essentia_ProNODE_Radio_Devices___AP_Bridge_Router_Mesh_Node" localSheetId="30">#REF!</definedName>
    <definedName name="Essentia_ProNODE_Radio_Devices___AP_Bridge_Router_Mesh_Node" localSheetId="14">#REF!</definedName>
    <definedName name="Essentia_ProNODE_Radio_Devices___AP_Bridge_Router_Mesh_Node" localSheetId="16">#REF!</definedName>
    <definedName name="Essentia_ProNODE_Radio_Devices___AP_Bridge_Router_Mesh_Node" localSheetId="15">#REF!</definedName>
    <definedName name="Essentia_ProNODE_Radio_Devices___AP_Bridge_Router_Mesh_Node" localSheetId="17">#REF!</definedName>
    <definedName name="Essentia_ProNODE_Radio_Devices___AP_Bridge_Router_Mesh_Node">Panduit!$A$5</definedName>
    <definedName name="ETA" localSheetId="14">#REF!</definedName>
    <definedName name="ETA" localSheetId="16">#REF!</definedName>
    <definedName name="ETA" localSheetId="15">#REF!</definedName>
    <definedName name="ETA" localSheetId="17">#REF!</definedName>
    <definedName name="ETA">Eta!#REF!</definedName>
    <definedName name="ETH">#REF!</definedName>
    <definedName name="FIBRA" localSheetId="28">Panduit!#REF!</definedName>
    <definedName name="FIBRA" localSheetId="30">#REF!</definedName>
    <definedName name="FIBRA" localSheetId="26">Panduit!#REF!</definedName>
    <definedName name="FIBRA" localSheetId="14">#REF!</definedName>
    <definedName name="FIBRA" localSheetId="16">#REF!</definedName>
    <definedName name="FIBRA" localSheetId="15">#REF!</definedName>
    <definedName name="FIBRA" localSheetId="17">#REF!</definedName>
    <definedName name="FIBRA" localSheetId="27">Panduit!#REF!</definedName>
    <definedName name="FIBRA">Panduit!#REF!</definedName>
    <definedName name="FLEX" localSheetId="30">#REF!</definedName>
    <definedName name="Flex">#REF!</definedName>
    <definedName name="Fluke_CableIQ" localSheetId="12">Datwyler!#REF!</definedName>
    <definedName name="Fluke_CableIQ" localSheetId="10">Fluke!#REF!</definedName>
    <definedName name="Fluke_CableIQ" localSheetId="28">Fluke!#REF!</definedName>
    <definedName name="Fluke_CableIQ" localSheetId="25">Fluke!#REF!</definedName>
    <definedName name="Fluke_CableIQ" localSheetId="30">#REF!</definedName>
    <definedName name="Fluke_CableIQ" localSheetId="24">Fluke!#REF!</definedName>
    <definedName name="Fluke_CableIQ" localSheetId="26">Fluke!#REF!</definedName>
    <definedName name="Fluke_CableIQ" localSheetId="14">#REF!</definedName>
    <definedName name="Fluke_CableIQ" localSheetId="16">#REF!</definedName>
    <definedName name="Fluke_CableIQ" localSheetId="15">#REF!</definedName>
    <definedName name="Fluke_CableIQ" localSheetId="17">#REF!</definedName>
    <definedName name="Fluke_CableIQ" localSheetId="27">Fluke!#REF!</definedName>
    <definedName name="Fluke_CableIQ">Fluke!#REF!</definedName>
    <definedName name="Fluke_DTX" localSheetId="12">Datwyler!#REF!</definedName>
    <definedName name="Fluke_DTX" localSheetId="10">Fluke!#REF!</definedName>
    <definedName name="Fluke_DTX" localSheetId="28">Fluke!#REF!</definedName>
    <definedName name="Fluke_DTX" localSheetId="25">Fluke!#REF!</definedName>
    <definedName name="Fluke_DTX" localSheetId="30">#REF!</definedName>
    <definedName name="Fluke_DTX" localSheetId="24">Fluke!#REF!</definedName>
    <definedName name="Fluke_DTX" localSheetId="26">Fluke!#REF!</definedName>
    <definedName name="Fluke_DTX" localSheetId="14">#REF!</definedName>
    <definedName name="Fluke_DTX" localSheetId="16">#REF!</definedName>
    <definedName name="Fluke_DTX" localSheetId="15">#REF!</definedName>
    <definedName name="Fluke_DTX" localSheetId="17">#REF!</definedName>
    <definedName name="Fluke_DTX" localSheetId="27">Fluke!#REF!</definedName>
    <definedName name="Fluke_DTX">Fluke!#REF!</definedName>
    <definedName name="Fluke_EtherScope" localSheetId="12">Datwyler!#REF!</definedName>
    <definedName name="Fluke_EtherScope" localSheetId="10">Fluke!#REF!</definedName>
    <definedName name="Fluke_EtherScope" localSheetId="28">Fluke!#REF!</definedName>
    <definedName name="Fluke_EtherScope" localSheetId="25">Fluke!#REF!</definedName>
    <definedName name="Fluke_EtherScope" localSheetId="30">#REF!</definedName>
    <definedName name="Fluke_EtherScope" localSheetId="24">Fluke!#REF!</definedName>
    <definedName name="Fluke_EtherScope" localSheetId="26">Fluke!#REF!</definedName>
    <definedName name="Fluke_EtherScope" localSheetId="14">#REF!</definedName>
    <definedName name="Fluke_EtherScope" localSheetId="16">#REF!</definedName>
    <definedName name="Fluke_EtherScope" localSheetId="15">#REF!</definedName>
    <definedName name="Fluke_EtherScope" localSheetId="17">#REF!</definedName>
    <definedName name="Fluke_EtherScope" localSheetId="27">Fluke!#REF!</definedName>
    <definedName name="Fluke_EtherScope">Fluke!#REF!</definedName>
    <definedName name="Fluke_OptiFiber" localSheetId="12">Datwyler!#REF!</definedName>
    <definedName name="Fluke_OptiFiber" localSheetId="10">Fluke!#REF!</definedName>
    <definedName name="Fluke_OptiFiber" localSheetId="28">Fluke!#REF!</definedName>
    <definedName name="Fluke_OptiFiber" localSheetId="25">Fluke!#REF!</definedName>
    <definedName name="Fluke_OptiFiber" localSheetId="30">#REF!</definedName>
    <definedName name="Fluke_OptiFiber" localSheetId="24">Fluke!#REF!</definedName>
    <definedName name="Fluke_OptiFiber" localSheetId="26">Fluke!#REF!</definedName>
    <definedName name="Fluke_OptiFiber" localSheetId="14">#REF!</definedName>
    <definedName name="Fluke_OptiFiber" localSheetId="16">#REF!</definedName>
    <definedName name="Fluke_OptiFiber" localSheetId="15">#REF!</definedName>
    <definedName name="Fluke_OptiFiber" localSheetId="17">#REF!</definedName>
    <definedName name="Fluke_OptiFiber" localSheetId="27">Fluke!#REF!</definedName>
    <definedName name="Fluke_OptiFiber">Fluke!#REF!</definedName>
    <definedName name="Fluke_Strumenti_Misura" localSheetId="12">Datwyler!$A$3</definedName>
    <definedName name="Fluke_Strumenti_Misura" localSheetId="30">#REF!</definedName>
    <definedName name="Fluke_Strumenti_Misura" localSheetId="14">#REF!</definedName>
    <definedName name="Fluke_Strumenti_Misura" localSheetId="16">#REF!</definedName>
    <definedName name="Fluke_Strumenti_Misura" localSheetId="15">#REF!</definedName>
    <definedName name="Fluke_Strumenti_Misura" localSheetId="17">#REF!</definedName>
    <definedName name="Fluke_Strumenti_Misura">Fluke!$A$3</definedName>
    <definedName name="Foxtream">#REF!</definedName>
    <definedName name="Furukawa" localSheetId="28">#REF!</definedName>
    <definedName name="Furukawa" localSheetId="30">#REF!</definedName>
    <definedName name="Furukawa" localSheetId="26">#REF!</definedName>
    <definedName name="Furukawa" localSheetId="27">#REF!</definedName>
    <definedName name="Furukawa">#REF!</definedName>
    <definedName name="GN_NET____Amplificatori_cavi_e_adattatori" localSheetId="10">#REF!</definedName>
    <definedName name="GN_NET____Amplificatori_cavi_e_adattatori" localSheetId="28">#REF!</definedName>
    <definedName name="GN_NET____Amplificatori_cavi_e_adattatori" localSheetId="25">#REF!</definedName>
    <definedName name="GN_NET____Amplificatori_cavi_e_adattatori" localSheetId="30">#REF!</definedName>
    <definedName name="GN_NET____Amplificatori_cavi_e_adattatori" localSheetId="24">Snom!#REF!</definedName>
    <definedName name="GN_NET____Amplificatori_cavi_e_adattatori" localSheetId="26">#REF!</definedName>
    <definedName name="GN_NET____Amplificatori_cavi_e_adattatori" localSheetId="27">#REF!</definedName>
    <definedName name="GN_NET____Amplificatori_cavi_e_adattatori">#REF!</definedName>
    <definedName name="GN_NET____Wireless_accessori" localSheetId="10">#REF!</definedName>
    <definedName name="GN_NET____Wireless_accessori" localSheetId="28">#REF!</definedName>
    <definedName name="GN_NET____Wireless_accessori" localSheetId="30">#REF!</definedName>
    <definedName name="GN_NET____Wireless_accessori" localSheetId="24">Snom!#REF!</definedName>
    <definedName name="GN_NET____Wireless_accessori" localSheetId="26">#REF!</definedName>
    <definedName name="GN_NET____Wireless_accessori" localSheetId="27">#REF!</definedName>
    <definedName name="GN_NET____Wireless_accessori">#REF!</definedName>
    <definedName name="GN_NET___Bluethooth__Mobile" localSheetId="10">#REF!</definedName>
    <definedName name="GN_NET___Bluethooth__Mobile" localSheetId="28">#REF!</definedName>
    <definedName name="GN_NET___Bluethooth__Mobile" localSheetId="30">#REF!</definedName>
    <definedName name="GN_NET___Bluethooth__Mobile" localSheetId="24">Snom!#REF!</definedName>
    <definedName name="GN_NET___Bluethooth__Mobile" localSheetId="26">#REF!</definedName>
    <definedName name="GN_NET___Bluethooth__Mobile" localSheetId="27">#REF!</definedName>
    <definedName name="GN_NET___Bluethooth__Mobile">#REF!</definedName>
    <definedName name="GN_NET___Cuffie_telefoniche_Wireless_per_telefoni_fissi" localSheetId="30">#REF!</definedName>
    <definedName name="GN_NET___Cuffie_telefoniche_Wireless_per_telefoni_fissi" localSheetId="24">Snom!$A$5</definedName>
    <definedName name="GN_NET___Cuffie_telefoniche_Wireless_per_telefoni_fissi">#REF!</definedName>
    <definedName name="GP">#REF!</definedName>
    <definedName name="GPC">#REF!</definedName>
    <definedName name="Gruppi_Tecnoclima_di_ventilazione" localSheetId="10">#REF!</definedName>
    <definedName name="Gruppi_Tecnoclima_di_ventilazione" localSheetId="28">#REF!</definedName>
    <definedName name="Gruppi_Tecnoclima_di_ventilazione" localSheetId="25">#REF!</definedName>
    <definedName name="Gruppi_Tecnoclima_di_ventilazione" localSheetId="30">#REF!</definedName>
    <definedName name="Gruppi_Tecnoclima_di_ventilazione" localSheetId="24">#REF!</definedName>
    <definedName name="Gruppi_Tecnoclima_di_ventilazione" localSheetId="26">#REF!</definedName>
    <definedName name="Gruppi_Tecnoclima_di_ventilazione" localSheetId="14">'[2]TS RACK TECNO'!#REF!</definedName>
    <definedName name="Gruppi_Tecnoclima_di_ventilazione" localSheetId="16">'[2]TS RACK TECNO'!#REF!</definedName>
    <definedName name="Gruppi_Tecnoclima_di_ventilazione" localSheetId="15">'[2]TS RACK TECNO'!#REF!</definedName>
    <definedName name="Gruppi_Tecnoclima_di_ventilazione" localSheetId="17">'TS RACK TECNO'!#REF!</definedName>
    <definedName name="Gruppi_Tecnoclima_di_ventilazione" localSheetId="27">#REF!</definedName>
    <definedName name="Gruppi_Tecnoclima_di_ventilazione">#REF!</definedName>
    <definedName name="HIRSCHMANN___Accessori" localSheetId="10">#REF!</definedName>
    <definedName name="HIRSCHMANN___Accessori" localSheetId="28">#REF!</definedName>
    <definedName name="HIRSCHMANN___Accessori" localSheetId="25">#REF!</definedName>
    <definedName name="HIRSCHMANN___Accessori" localSheetId="30">#REF!</definedName>
    <definedName name="HIRSCHMANN___Accessori" localSheetId="24">#REF!</definedName>
    <definedName name="HIRSCHMANN___Accessori" localSheetId="26">#REF!</definedName>
    <definedName name="HIRSCHMANN___Accessori" localSheetId="27">#REF!</definedName>
    <definedName name="HIRSCHMANN___Accessori">#REF!</definedName>
    <definedName name="ID_PAL" localSheetId="21">'BRADY LABEL &amp; PRINTER'!$A$58</definedName>
    <definedName name="IEQ">#REF!</definedName>
    <definedName name="Illuminatori">#REF!</definedName>
    <definedName name="Illuminatori2">#REF!</definedName>
    <definedName name="Indice" localSheetId="14">#REF!</definedName>
    <definedName name="Indice" localSheetId="16">#REF!</definedName>
    <definedName name="Indice" localSheetId="15">#REF!</definedName>
    <definedName name="Indice" localSheetId="17">#REF!</definedName>
    <definedName name="Indice">COMPASS!$Q$1</definedName>
    <definedName name="INOVATEC_UPS_ARGO_2" localSheetId="21">'[3]RIELLO Line Interactive'!#REF!</definedName>
    <definedName name="INOVATEC_UPS_ARGO_Reverse" localSheetId="21">'[3]RIELLO Line Interactive'!#REF!</definedName>
    <definedName name="IP" localSheetId="28">#REF!</definedName>
    <definedName name="IP" localSheetId="26">#REF!</definedName>
    <definedName name="IP" localSheetId="14">'[2]TS RACK TECNO'!#REF!</definedName>
    <definedName name="IP" localSheetId="16">'[2]TS RACK TECNO'!#REF!</definedName>
    <definedName name="IP" localSheetId="15">'[2]TS RACK TECNO'!#REF!</definedName>
    <definedName name="IP" localSheetId="17">'TS RACK TECNO'!#REF!</definedName>
    <definedName name="IP" localSheetId="27">#REF!</definedName>
    <definedName name="IP">#REF!</definedName>
    <definedName name="KRONE" localSheetId="28">#REF!</definedName>
    <definedName name="KRONE" localSheetId="30">#REF!</definedName>
    <definedName name="KRONE" localSheetId="26">#REF!</definedName>
    <definedName name="KRONE" localSheetId="27">#REF!</definedName>
    <definedName name="KRONE">#REF!</definedName>
    <definedName name="Krone_5EFCavi" localSheetId="10">#REF!</definedName>
    <definedName name="Krone_5EFCavi" localSheetId="28">#REF!</definedName>
    <definedName name="Krone_5EFCavi" localSheetId="25">#REF!</definedName>
    <definedName name="Krone_5EFCavi" localSheetId="30">#REF!</definedName>
    <definedName name="Krone_5EFCavi" localSheetId="24">#REF!</definedName>
    <definedName name="Krone_5EFCavi" localSheetId="26">#REF!</definedName>
    <definedName name="Krone_5EFCavi" localSheetId="27">#REF!</definedName>
    <definedName name="Krone_5EFCavi">#REF!</definedName>
    <definedName name="Krone_5EFJack" localSheetId="10">#REF!</definedName>
    <definedName name="Krone_5EFJack" localSheetId="28">#REF!</definedName>
    <definedName name="Krone_5EFJack" localSheetId="25">#REF!</definedName>
    <definedName name="Krone_5EFJack" localSheetId="30">#REF!</definedName>
    <definedName name="Krone_5EFJack" localSheetId="24">#REF!</definedName>
    <definedName name="Krone_5EFJack" localSheetId="26">#REF!</definedName>
    <definedName name="Krone_5EFJack" localSheetId="27">#REF!</definedName>
    <definedName name="Krone_5EFJack">#REF!</definedName>
    <definedName name="Krone_5EUJack" localSheetId="10">#REF!</definedName>
    <definedName name="Krone_5EUJack" localSheetId="28">#REF!</definedName>
    <definedName name="Krone_5EUJack" localSheetId="25">#REF!</definedName>
    <definedName name="Krone_5EUJack" localSheetId="30">#REF!</definedName>
    <definedName name="Krone_5EUJack" localSheetId="24">#REF!</definedName>
    <definedName name="Krone_5EUJack" localSheetId="26">#REF!</definedName>
    <definedName name="Krone_5EUJack" localSheetId="27">#REF!</definedName>
    <definedName name="Krone_5EUJack">#REF!</definedName>
    <definedName name="Krone_6FCavi" localSheetId="10">#REF!</definedName>
    <definedName name="Krone_6FCavi" localSheetId="28">#REF!</definedName>
    <definedName name="Krone_6FCavi" localSheetId="25">#REF!</definedName>
    <definedName name="Krone_6FCavi" localSheetId="30">#REF!</definedName>
    <definedName name="Krone_6FCavi" localSheetId="24">#REF!</definedName>
    <definedName name="Krone_6FCavi" localSheetId="26">#REF!</definedName>
    <definedName name="Krone_6FCavi" localSheetId="27">#REF!</definedName>
    <definedName name="Krone_6FCavi">#REF!</definedName>
    <definedName name="Krone_6FJack" localSheetId="10">#REF!</definedName>
    <definedName name="Krone_6FJack" localSheetId="28">#REF!</definedName>
    <definedName name="Krone_6FJack" localSheetId="25">#REF!</definedName>
    <definedName name="Krone_6FJack" localSheetId="30">#REF!</definedName>
    <definedName name="Krone_6FJack" localSheetId="24">#REF!</definedName>
    <definedName name="Krone_6FJack" localSheetId="26">#REF!</definedName>
    <definedName name="Krone_6FJack" localSheetId="27">#REF!</definedName>
    <definedName name="Krone_6FJack">#REF!</definedName>
    <definedName name="Krone_6UJack" localSheetId="10">#REF!</definedName>
    <definedName name="Krone_6UJack" localSheetId="28">#REF!</definedName>
    <definedName name="Krone_6UJack" localSheetId="25">#REF!</definedName>
    <definedName name="Krone_6UJack" localSheetId="30">#REF!</definedName>
    <definedName name="Krone_6UJack" localSheetId="24">#REF!</definedName>
    <definedName name="Krone_6UJack" localSheetId="26">#REF!</definedName>
    <definedName name="Krone_6UJack" localSheetId="27">#REF!</definedName>
    <definedName name="Krone_6UJack">#REF!</definedName>
    <definedName name="Krone_Armadi" localSheetId="10">#REF!</definedName>
    <definedName name="Krone_Armadi" localSheetId="28">#REF!</definedName>
    <definedName name="Krone_Armadi" localSheetId="25">#REF!</definedName>
    <definedName name="Krone_Armadi" localSheetId="30">#REF!</definedName>
    <definedName name="Krone_Armadi" localSheetId="24">#REF!</definedName>
    <definedName name="Krone_Armadi" localSheetId="26">#REF!</definedName>
    <definedName name="Krone_Armadi" localSheetId="27">#REF!</definedName>
    <definedName name="Krone_Armadi">#REF!</definedName>
    <definedName name="Krone_Cat3" localSheetId="28">#REF!</definedName>
    <definedName name="Krone_Cat3" localSheetId="30">#REF!</definedName>
    <definedName name="Krone_Cat3" localSheetId="26">#REF!</definedName>
    <definedName name="Krone_Cat3" localSheetId="27">#REF!</definedName>
    <definedName name="Krone_Cat3">#REF!</definedName>
    <definedName name="Krone_Cat5E" localSheetId="10">#REF!</definedName>
    <definedName name="Krone_Cat5E" localSheetId="28">#REF!</definedName>
    <definedName name="Krone_Cat5E" localSheetId="25">#REF!</definedName>
    <definedName name="Krone_Cat5E" localSheetId="30">#REF!</definedName>
    <definedName name="Krone_Cat5E" localSheetId="24">#REF!</definedName>
    <definedName name="Krone_Cat5E" localSheetId="26">#REF!</definedName>
    <definedName name="Krone_Cat5E" localSheetId="27">#REF!</definedName>
    <definedName name="Krone_Cat5E">#REF!</definedName>
    <definedName name="Krone_Cat6" localSheetId="10">#REF!</definedName>
    <definedName name="Krone_Cat6" localSheetId="28">#REF!</definedName>
    <definedName name="Krone_Cat6" localSheetId="25">#REF!</definedName>
    <definedName name="Krone_Cat6" localSheetId="30">#REF!</definedName>
    <definedName name="Krone_Cat6" localSheetId="24">#REF!</definedName>
    <definedName name="Krone_Cat6" localSheetId="26">#REF!</definedName>
    <definedName name="Krone_Cat6" localSheetId="27">#REF!</definedName>
    <definedName name="Krone_Cat6">#REF!</definedName>
    <definedName name="Krone_Fibra" localSheetId="10">#REF!</definedName>
    <definedName name="Krone_Fibra" localSheetId="28">#REF!</definedName>
    <definedName name="Krone_Fibra" localSheetId="25">#REF!</definedName>
    <definedName name="Krone_Fibra" localSheetId="30">#REF!</definedName>
    <definedName name="Krone_Fibra" localSheetId="24">#REF!</definedName>
    <definedName name="Krone_Fibra" localSheetId="26">#REF!</definedName>
    <definedName name="Krone_Fibra" localSheetId="27">#REF!</definedName>
    <definedName name="Krone_Fibra">#REF!</definedName>
    <definedName name="Krone_FibraBretelle" localSheetId="10">#REF!</definedName>
    <definedName name="Krone_FibraBretelle" localSheetId="28">#REF!</definedName>
    <definedName name="Krone_FibraBretelle" localSheetId="25">#REF!</definedName>
    <definedName name="Krone_FibraBretelle" localSheetId="30">#REF!</definedName>
    <definedName name="Krone_FibraBretelle" localSheetId="24">#REF!</definedName>
    <definedName name="Krone_FibraBretelle" localSheetId="26">#REF!</definedName>
    <definedName name="Krone_FibraBretelle" localSheetId="27">#REF!</definedName>
    <definedName name="Krone_FibraBretelle">#REF!</definedName>
    <definedName name="Krone_FibraBussole" localSheetId="10">#REF!</definedName>
    <definedName name="Krone_FibraBussole" localSheetId="28">#REF!</definedName>
    <definedName name="Krone_FibraBussole" localSheetId="25">#REF!</definedName>
    <definedName name="Krone_FibraBussole" localSheetId="30">#REF!</definedName>
    <definedName name="Krone_FibraBussole" localSheetId="24">#REF!</definedName>
    <definedName name="Krone_FibraBussole" localSheetId="26">#REF!</definedName>
    <definedName name="Krone_FibraBussole" localSheetId="27">#REF!</definedName>
    <definedName name="Krone_FibraBussole">#REF!</definedName>
    <definedName name="Krone_FibraCavi" localSheetId="10">#REF!</definedName>
    <definedName name="Krone_FibraCavi" localSheetId="28">#REF!</definedName>
    <definedName name="Krone_FibraCavi" localSheetId="25">#REF!</definedName>
    <definedName name="Krone_FibraCavi" localSheetId="30">#REF!</definedName>
    <definedName name="Krone_FibraCavi" localSheetId="24">#REF!</definedName>
    <definedName name="Krone_FibraCavi" localSheetId="26">#REF!</definedName>
    <definedName name="Krone_FibraCavi" localSheetId="27">#REF!</definedName>
    <definedName name="Krone_FibraCavi">#REF!</definedName>
    <definedName name="Krone_FibraPigtails" localSheetId="10">#REF!</definedName>
    <definedName name="Krone_FibraPigtails" localSheetId="28">#REF!</definedName>
    <definedName name="Krone_FibraPigtails" localSheetId="25">#REF!</definedName>
    <definedName name="Krone_FibraPigtails" localSheetId="30">#REF!</definedName>
    <definedName name="Krone_FibraPigtails" localSheetId="24">#REF!</definedName>
    <definedName name="Krone_FibraPigtails" localSheetId="26">#REF!</definedName>
    <definedName name="Krone_FibraPigtails" localSheetId="27">#REF!</definedName>
    <definedName name="Krone_FibraPigtails">#REF!</definedName>
    <definedName name="Krone_LSA" localSheetId="10">#REF!</definedName>
    <definedName name="Krone_LSA" localSheetId="28">#REF!</definedName>
    <definedName name="Krone_LSA" localSheetId="25">#REF!</definedName>
    <definedName name="Krone_LSA" localSheetId="30">#REF!</definedName>
    <definedName name="Krone_LSA" localSheetId="24">#REF!</definedName>
    <definedName name="Krone_LSA" localSheetId="26">#REF!</definedName>
    <definedName name="Krone_LSA" localSheetId="27">#REF!</definedName>
    <definedName name="Krone_LSA">#REF!</definedName>
    <definedName name="Krone_Telai" localSheetId="10">#REF!</definedName>
    <definedName name="Krone_Telai" localSheetId="28">#REF!</definedName>
    <definedName name="Krone_Telai" localSheetId="25">#REF!</definedName>
    <definedName name="Krone_Telai" localSheetId="30">#REF!</definedName>
    <definedName name="Krone_Telai" localSheetId="24">#REF!</definedName>
    <definedName name="Krone_Telai" localSheetId="26">#REF!</definedName>
    <definedName name="Krone_Telai" localSheetId="27">#REF!</definedName>
    <definedName name="Krone_Telai">#REF!</definedName>
    <definedName name="LANCORE" localSheetId="14">#REF!</definedName>
    <definedName name="LANCORE" localSheetId="16">#REF!</definedName>
    <definedName name="LANCORE" localSheetId="15">#REF!</definedName>
    <definedName name="LANCORE" localSheetId="17">#REF!</definedName>
    <definedName name="LANCORE">Corning!$A$160</definedName>
    <definedName name="LG_Accessori" localSheetId="10">'LS CABLE'!#REF!</definedName>
    <definedName name="LG_Accessori" localSheetId="28">'LS CABLE'!#REF!</definedName>
    <definedName name="LG_Accessori" localSheetId="25">'LS CABLE'!#REF!</definedName>
    <definedName name="LG_Accessori" localSheetId="30">#REF!</definedName>
    <definedName name="LG_Accessori" localSheetId="24">Snom!#REF!</definedName>
    <definedName name="LG_Accessori" localSheetId="26">'LS CABLE'!#REF!</definedName>
    <definedName name="LG_Accessori" localSheetId="14">#REF!</definedName>
    <definedName name="LG_Accessori" localSheetId="16">#REF!</definedName>
    <definedName name="LG_Accessori" localSheetId="15">#REF!</definedName>
    <definedName name="LG_Accessori" localSheetId="17">#REF!</definedName>
    <definedName name="LG_Accessori" localSheetId="27">'LS CABLE'!#REF!</definedName>
    <definedName name="LG_Accessori">'LS CABLE'!#REF!</definedName>
    <definedName name="LG_Categoria_3_Fonia" localSheetId="24">Snom!#REF!</definedName>
    <definedName name="LG_Categoria_5E" localSheetId="10">'LS CABLE'!#REF!</definedName>
    <definedName name="LG_Categoria_5E" localSheetId="28">'LS CABLE'!#REF!</definedName>
    <definedName name="LG_Categoria_5E" localSheetId="25">'LS CABLE'!#REF!</definedName>
    <definedName name="LG_Categoria_5E" localSheetId="30">#REF!</definedName>
    <definedName name="LG_Categoria_5E" localSheetId="24">'LS CABLE'!#REF!</definedName>
    <definedName name="LG_Categoria_5E" localSheetId="26">'LS CABLE'!#REF!</definedName>
    <definedName name="LG_Categoria_5E" localSheetId="14">#REF!</definedName>
    <definedName name="LG_Categoria_5E" localSheetId="16">#REF!</definedName>
    <definedName name="LG_Categoria_5E" localSheetId="15">#REF!</definedName>
    <definedName name="LG_Categoria_5E" localSheetId="17">#REF!</definedName>
    <definedName name="LG_Categoria_5E" localSheetId="27">'LS CABLE'!#REF!</definedName>
    <definedName name="LG_Categoria_5E">'LS CABLE'!#REF!</definedName>
    <definedName name="LG_Categoria_6" localSheetId="10">'LS CABLE'!#REF!</definedName>
    <definedName name="LG_Categoria_6" localSheetId="28">'LS CABLE'!#REF!</definedName>
    <definedName name="LG_Categoria_6" localSheetId="25">'LS CABLE'!#REF!</definedName>
    <definedName name="LG_Categoria_6" localSheetId="30">#REF!</definedName>
    <definedName name="LG_Categoria_6" localSheetId="24">'LS CABLE'!#REF!</definedName>
    <definedName name="LG_Categoria_6" localSheetId="26">'LS CABLE'!#REF!</definedName>
    <definedName name="LG_Categoria_6" localSheetId="14">#REF!</definedName>
    <definedName name="LG_Categoria_6" localSheetId="16">#REF!</definedName>
    <definedName name="LG_Categoria_6" localSheetId="15">#REF!</definedName>
    <definedName name="LG_Categoria_6" localSheetId="17">#REF!</definedName>
    <definedName name="LG_Categoria_6" localSheetId="27">'LS CABLE'!#REF!</definedName>
    <definedName name="LG_Categoria_6">'LS CABLE'!#REF!</definedName>
    <definedName name="LG_Categoria_6A" localSheetId="10">'LS CABLE'!#REF!</definedName>
    <definedName name="LG_Categoria_6A" localSheetId="28">'LS CABLE'!#REF!</definedName>
    <definedName name="LG_Categoria_6A" localSheetId="25">'LS CABLE'!#REF!</definedName>
    <definedName name="LG_Categoria_6A" localSheetId="30">#REF!</definedName>
    <definedName name="LG_Categoria_6A" localSheetId="24">'LS CABLE'!#REF!</definedName>
    <definedName name="LG_Categoria_6A" localSheetId="26">'LS CABLE'!#REF!</definedName>
    <definedName name="LG_Categoria_6A" localSheetId="14">#REF!</definedName>
    <definedName name="LG_Categoria_6A" localSheetId="16">#REF!</definedName>
    <definedName name="LG_Categoria_6A" localSheetId="15">#REF!</definedName>
    <definedName name="LG_Categoria_6A" localSheetId="17">#REF!</definedName>
    <definedName name="LG_Categoria_6A" localSheetId="27">'LS CABLE'!#REF!</definedName>
    <definedName name="LG_Categoria_6A">'LS CABLE'!#REF!</definedName>
    <definedName name="LG_Cavi_Fonia" localSheetId="24">Snom!#REF!</definedName>
    <definedName name="LG_Cavi_in_Rame" localSheetId="10">'LS CABLE'!#REF!</definedName>
    <definedName name="LG_Cavi_in_Rame" localSheetId="28">'LS CABLE'!#REF!</definedName>
    <definedName name="LG_Cavi_in_Rame" localSheetId="25">'LS CABLE'!#REF!</definedName>
    <definedName name="LG_Cavi_in_Rame" localSheetId="30">#REF!</definedName>
    <definedName name="LG_Cavi_in_Rame" localSheetId="24">'LS CABLE'!#REF!</definedName>
    <definedName name="LG_Cavi_in_Rame" localSheetId="26">'LS CABLE'!#REF!</definedName>
    <definedName name="LG_Cavi_in_Rame" localSheetId="14">#REF!</definedName>
    <definedName name="LG_Cavi_in_Rame" localSheetId="16">#REF!</definedName>
    <definedName name="LG_Cavi_in_Rame" localSheetId="15">#REF!</definedName>
    <definedName name="LG_Cavi_in_Rame" localSheetId="17">#REF!</definedName>
    <definedName name="LG_Cavi_in_Rame" localSheetId="27">'LS CABLE'!#REF!</definedName>
    <definedName name="LG_Cavi_in_Rame">'LS CABLE'!#REF!</definedName>
    <definedName name="LG_Fonia" localSheetId="10">'LS CABLE'!#REF!</definedName>
    <definedName name="LG_Fonia" localSheetId="28">'LS CABLE'!#REF!</definedName>
    <definedName name="LG_Fonia" localSheetId="25">'LS CABLE'!#REF!</definedName>
    <definedName name="LG_Fonia" localSheetId="30">#REF!</definedName>
    <definedName name="LG_Fonia" localSheetId="24">'LS CABLE'!#REF!</definedName>
    <definedName name="LG_Fonia" localSheetId="26">'LS CABLE'!#REF!</definedName>
    <definedName name="LG_Fonia" localSheetId="14">#REF!</definedName>
    <definedName name="LG_Fonia" localSheetId="16">#REF!</definedName>
    <definedName name="LG_Fonia" localSheetId="15">#REF!</definedName>
    <definedName name="LG_Fonia" localSheetId="17">#REF!</definedName>
    <definedName name="LG_Fonia" localSheetId="27">'LS CABLE'!#REF!</definedName>
    <definedName name="LG_Fonia">'LS CABLE'!#REF!</definedName>
    <definedName name="LG_Pannelli_di_permutazione_e_accessori" localSheetId="24">Snom!#REF!</definedName>
    <definedName name="LG_Pannelli_Telefonici" localSheetId="24">Snom!#REF!</definedName>
    <definedName name="Listino">[1]COMPASS!#REF!</definedName>
    <definedName name="Manutenzione_12_mesi" localSheetId="10">#REF!</definedName>
    <definedName name="Manutenzione_12_mesi" localSheetId="28">#REF!</definedName>
    <definedName name="Manutenzione_12_mesi" localSheetId="25">#REF!</definedName>
    <definedName name="Manutenzione_12_mesi" localSheetId="30">[1]Arteco!#REF!</definedName>
    <definedName name="Manutenzione_12_mesi" localSheetId="24">#REF!</definedName>
    <definedName name="Manutenzione_12_mesi" localSheetId="26">#REF!</definedName>
    <definedName name="Manutenzione_12_mesi" localSheetId="27">#REF!</definedName>
    <definedName name="Manutenzione_12_mesi">#REF!</definedName>
    <definedName name="Media_Converter_STAND_ALONE" localSheetId="17">'TS RACK TECNO'!$A$5</definedName>
    <definedName name="Mega">#REF!</definedName>
    <definedName name="Milestone">[1]Milestone!#REF!</definedName>
    <definedName name="Minicom_kvm" localSheetId="28">#REF!</definedName>
    <definedName name="Minicom_kvm" localSheetId="30">#REF!</definedName>
    <definedName name="Minicom_kvm" localSheetId="26">#REF!</definedName>
    <definedName name="Minicom_kvm" localSheetId="27">#REF!</definedName>
    <definedName name="Minicom_kvm">#REF!</definedName>
    <definedName name="Minicom_Video" localSheetId="28">#REF!</definedName>
    <definedName name="Minicom_Video" localSheetId="30">#REF!</definedName>
    <definedName name="Minicom_Video" localSheetId="26">#REF!</definedName>
    <definedName name="Minicom_Video" localSheetId="27">#REF!</definedName>
    <definedName name="Minicom_Video">#REF!</definedName>
    <definedName name="Montanti" localSheetId="10">#REF!</definedName>
    <definedName name="Montanti" localSheetId="28">#REF!</definedName>
    <definedName name="Montanti" localSheetId="30">#REF!</definedName>
    <definedName name="Montanti" localSheetId="26">#REF!</definedName>
    <definedName name="Montanti" localSheetId="14">'TS ACCESSORI'!#REF!</definedName>
    <definedName name="Montanti" localSheetId="16">'[2]TS ACCESSORI'!#REF!</definedName>
    <definedName name="Montanti" localSheetId="15">'[2]TS ACCESSORI'!#REF!</definedName>
    <definedName name="Montanti" localSheetId="17">'[2]TS ACCESSORI'!#REF!</definedName>
    <definedName name="Montanti" localSheetId="27">#REF!</definedName>
    <definedName name="Montanti">#REF!</definedName>
    <definedName name="Montanti_e_accessori" localSheetId="10">#REF!</definedName>
    <definedName name="Montanti_e_accessori" localSheetId="28">#REF!</definedName>
    <definedName name="Montanti_e_accessori" localSheetId="25">#REF!</definedName>
    <definedName name="Montanti_e_accessori" localSheetId="30">#REF!</definedName>
    <definedName name="Montanti_e_accessori" localSheetId="24">#REF!</definedName>
    <definedName name="Montanti_e_accessori" localSheetId="26">#REF!</definedName>
    <definedName name="Montanti_e_accessori" localSheetId="14">'[2]TS RACK TECNO'!#REF!</definedName>
    <definedName name="Montanti_e_accessori" localSheetId="16">'[2]TS RACK TECNO'!#REF!</definedName>
    <definedName name="Montanti_e_accessori" localSheetId="15">'[2]TS RACK TECNO'!#REF!</definedName>
    <definedName name="Montanti_e_accessori" localSheetId="17">'TS RACK TECNO'!#REF!</definedName>
    <definedName name="Montanti_e_accessori" localSheetId="27">#REF!</definedName>
    <definedName name="Montanti_e_accessori">#REF!</definedName>
    <definedName name="Multi_Sentry__Multi_Plus___Flexus_FM____MCM_MSM___da_10KVA_a_20KVA" localSheetId="22">'RM Reichle &amp; De Massari'!#REF!</definedName>
    <definedName name="Multi_Sentry__Multi_Plus___Flexus_FM____MCM_MSM___da_10KVA_a_20KVA" localSheetId="30">#REF!</definedName>
    <definedName name="Multi_Sentry__Multi_Plus___Flexus_FM____MCM_MSM___da_10KVA_a_20KVA" localSheetId="14">#REF!</definedName>
    <definedName name="Multi_Sentry__Multi_Plus___Flexus_FM____MCM_MSM___da_10KVA_a_20KVA" localSheetId="16">#REF!</definedName>
    <definedName name="Multi_Sentry__Multi_Plus___Flexus_FM____MCM_MSM___da_10KVA_a_20KVA" localSheetId="15">#REF!</definedName>
    <definedName name="Multi_Sentry__Multi_Plus___Flexus_FM____MCM_MSM___da_10KVA_a_20KVA" localSheetId="17">#REF!</definedName>
    <definedName name="Multi_Sentry__Multi_Plus___Flexus_FM____MCM_MSM___da_10KVA_a_20KVA">'RIELLO UPS'!#REF!</definedName>
    <definedName name="Multi_Switch__Multi_Switch___IRMS____MSW" localSheetId="22">'RM Reichle &amp; De Massari'!#REF!</definedName>
    <definedName name="Multi_Switch__Multi_Switch___IRMS____MSW" localSheetId="30">#REF!</definedName>
    <definedName name="Multi_Switch__Multi_Switch___IRMS____MSW" localSheetId="14">#REF!</definedName>
    <definedName name="Multi_Switch__Multi_Switch___IRMS____MSW" localSheetId="16">#REF!</definedName>
    <definedName name="Multi_Switch__Multi_Switch___IRMS____MSW" localSheetId="15">#REF!</definedName>
    <definedName name="Multi_Switch__Multi_Switch___IRMS____MSW" localSheetId="17">#REF!</definedName>
    <definedName name="Multi_Switch__Multi_Switch___IRMS____MSW">'RIELLO UPS'!#REF!</definedName>
    <definedName name="NEC_IPC100" localSheetId="10">#REF!</definedName>
    <definedName name="NEC_IPC100" localSheetId="28">#REF!</definedName>
    <definedName name="NEC_IPC100" localSheetId="25">#REF!</definedName>
    <definedName name="NEC_IPC100" localSheetId="30">#REF!</definedName>
    <definedName name="NEC_IPC100" localSheetId="24">#REF!</definedName>
    <definedName name="NEC_IPC100" localSheetId="26">#REF!</definedName>
    <definedName name="NEC_IPC100" localSheetId="27">#REF!</definedName>
    <definedName name="NEC_IPC100">#REF!</definedName>
    <definedName name="NEC_Terminali_digitali_serie_DT310" localSheetId="10">#REF!</definedName>
    <definedName name="NEC_Terminali_digitali_serie_DT310" localSheetId="28">#REF!</definedName>
    <definedName name="NEC_Terminali_digitali_serie_DT310" localSheetId="25">#REF!</definedName>
    <definedName name="NEC_Terminali_digitali_serie_DT310" localSheetId="30">#REF!</definedName>
    <definedName name="NEC_Terminali_digitali_serie_DT310" localSheetId="24">#REF!</definedName>
    <definedName name="NEC_Terminali_digitali_serie_DT310" localSheetId="26">#REF!</definedName>
    <definedName name="NEC_Terminali_digitali_serie_DT310" localSheetId="27">#REF!</definedName>
    <definedName name="NEC_Terminali_digitali_serie_DT310">#REF!</definedName>
    <definedName name="NETKEY" localSheetId="28">Panduit!#REF!</definedName>
    <definedName name="NETKEY" localSheetId="30">#REF!</definedName>
    <definedName name="NETKEY" localSheetId="26">Panduit!#REF!</definedName>
    <definedName name="NETKEY" localSheetId="14">#REF!</definedName>
    <definedName name="NETKEY" localSheetId="16">#REF!</definedName>
    <definedName name="NETKEY" localSheetId="15">#REF!</definedName>
    <definedName name="NETKEY" localSheetId="17">#REF!</definedName>
    <definedName name="NETKEY" localSheetId="27">Panduit!#REF!</definedName>
    <definedName name="NETKEY">Panduit!#REF!</definedName>
    <definedName name="Obiettivi">#REF!</definedName>
    <definedName name="OC_CVR_U6L01" localSheetId="8">'ORCA Cavi Ottici'!#REF!</definedName>
    <definedName name="OC_CVR_U6L01" localSheetId="28">'ORCA Cablaggio Rame'!#REF!</definedName>
    <definedName name="OC_CVR_U6L01" localSheetId="30">#REF!</definedName>
    <definedName name="OC_CVR_U6L01" localSheetId="26">'ORCA Cablaggio Rame'!#REF!</definedName>
    <definedName name="OC_CVR_U6L01" localSheetId="14">#REF!</definedName>
    <definedName name="OC_CVR_U6L01" localSheetId="16">#REF!</definedName>
    <definedName name="OC_CVR_U6L01" localSheetId="15">#REF!</definedName>
    <definedName name="OC_CVR_U6L01" localSheetId="17">#REF!</definedName>
    <definedName name="OC_CVR_U6L01" localSheetId="27">'ORCA Cablaggio Rame'!#REF!</definedName>
    <definedName name="OC_CVR_U6L01">'ORCA Cablaggio Rame'!#REF!</definedName>
    <definedName name="OC_LAN_100MMFXSC" localSheetId="8">'ORCA Cavi Ottici'!#REF!</definedName>
    <definedName name="OC_LAN_100MMFXSC" localSheetId="28">'ORCA Cablaggio Rame'!#REF!</definedName>
    <definedName name="OC_LAN_100MMFXSC" localSheetId="30">#REF!</definedName>
    <definedName name="OC_LAN_100MMFXSC" localSheetId="26">'ORCA Cablaggio Rame'!#REF!</definedName>
    <definedName name="OC_LAN_100MMFXSC" localSheetId="14">#REF!</definedName>
    <definedName name="OC_LAN_100MMFXSC" localSheetId="16">#REF!</definedName>
    <definedName name="OC_LAN_100MMFXSC" localSheetId="15">#REF!</definedName>
    <definedName name="OC_LAN_100MMFXSC" localSheetId="17">#REF!</definedName>
    <definedName name="OC_LAN_100MMFXSC" localSheetId="27">'ORCA Cablaggio Rame'!#REF!</definedName>
    <definedName name="OC_LAN_100MMFXSC">'ORCA Cablaggio Rame'!#REF!</definedName>
    <definedName name="OC_MPO_12SC50" localSheetId="10">'ORCA Cablaggio Fibra'!#REF!</definedName>
    <definedName name="OC_MPO_12SC50" localSheetId="28">'ORCA Rack'!#REF!</definedName>
    <definedName name="OC_MPO_12SC50" localSheetId="25">'ORCA Rack'!#REF!</definedName>
    <definedName name="OC_MPO_12SC50" localSheetId="30">#REF!</definedName>
    <definedName name="OC_MPO_12SC50" localSheetId="24">'ORCA Rack'!#REF!</definedName>
    <definedName name="OC_MPO_12SC50" localSheetId="26">'ORCA Rack'!#REF!</definedName>
    <definedName name="OC_MPO_12SC50" localSheetId="14">#REF!</definedName>
    <definedName name="OC_MPO_12SC50" localSheetId="16">#REF!</definedName>
    <definedName name="OC_MPO_12SC50" localSheetId="15">#REF!</definedName>
    <definedName name="OC_MPO_12SC50" localSheetId="17">#REF!</definedName>
    <definedName name="OC_MPO_12SC50" localSheetId="27">'ORCA Rack'!#REF!</definedName>
    <definedName name="OC_MPO_12SC50">'ORCA Rack'!#REF!</definedName>
    <definedName name="OC_PP_SPB19" localSheetId="8">'ORCA Cavi Ottici'!#REF!</definedName>
    <definedName name="OC_PP_SPB19" localSheetId="28">'ORCA Cablaggio Rame'!#REF!</definedName>
    <definedName name="OC_PP_SPB19" localSheetId="30">#REF!</definedName>
    <definedName name="OC_PP_SPB19" localSheetId="26">'ORCA Cablaggio Rame'!#REF!</definedName>
    <definedName name="OC_PP_SPB19" localSheetId="14">#REF!</definedName>
    <definedName name="OC_PP_SPB19" localSheetId="16">#REF!</definedName>
    <definedName name="OC_PP_SPB19" localSheetId="15">#REF!</definedName>
    <definedName name="OC_PP_SPB19" localSheetId="17">#REF!</definedName>
    <definedName name="OC_PP_SPB19" localSheetId="27">'ORCA Cablaggio Rame'!#REF!</definedName>
    <definedName name="OC_PP_SPB19">'ORCA Cablaggio Rame'!#REF!</definedName>
    <definedName name="OCRACK" localSheetId="28">'ORCA Rack'!#REF!</definedName>
    <definedName name="OCRACK" localSheetId="26">'ORCA Rack'!#REF!</definedName>
    <definedName name="OCRACK" localSheetId="14">#REF!</definedName>
    <definedName name="OCRACK" localSheetId="16">#REF!</definedName>
    <definedName name="OCRACK" localSheetId="15">#REF!</definedName>
    <definedName name="OCRACK" localSheetId="17">#REF!</definedName>
    <definedName name="OCRACK" localSheetId="27">'ORCA Rack'!#REF!</definedName>
    <definedName name="OCRACK">'ORCA Rack'!#REF!</definedName>
    <definedName name="One_View_Switch_KVM" localSheetId="10">#REF!</definedName>
    <definedName name="One_View_Switch_KVM" localSheetId="28">#REF!</definedName>
    <definedName name="One_View_Switch_KVM" localSheetId="25">#REF!</definedName>
    <definedName name="One_View_Switch_KVM" localSheetId="30">#REF!</definedName>
    <definedName name="One_View_Switch_KVM" localSheetId="24">#REF!</definedName>
    <definedName name="One_View_Switch_KVM" localSheetId="26">#REF!</definedName>
    <definedName name="One_View_Switch_KVM" localSheetId="14">'[2]TS RACK TECNO'!#REF!</definedName>
    <definedName name="One_View_Switch_KVM" localSheetId="16">'[2]TS RACK TECNO'!#REF!</definedName>
    <definedName name="One_View_Switch_KVM" localSheetId="15">'[2]TS RACK TECNO'!#REF!</definedName>
    <definedName name="One_View_Switch_KVM" localSheetId="17">'TS RACK TECNO'!#REF!</definedName>
    <definedName name="One_View_Switch_KVM" localSheetId="27">#REF!</definedName>
    <definedName name="One_View_Switch_KVM">#REF!</definedName>
    <definedName name="ORCA____Cat6" localSheetId="8">'ORCA Cavi Ottici'!#REF!</definedName>
    <definedName name="ORCA____Cat6" localSheetId="28">'ORCA Cablaggio Rame'!#REF!</definedName>
    <definedName name="ORCA____Cat6" localSheetId="30">#REF!</definedName>
    <definedName name="ORCA____Cat6" localSheetId="26">'ORCA Cablaggio Rame'!#REF!</definedName>
    <definedName name="ORCA____Cat6" localSheetId="14">#REF!</definedName>
    <definedName name="ORCA____Cat6" localSheetId="16">#REF!</definedName>
    <definedName name="ORCA____Cat6" localSheetId="15">#REF!</definedName>
    <definedName name="ORCA____Cat6" localSheetId="17">#REF!</definedName>
    <definedName name="ORCA____Cat6" localSheetId="27">'ORCA Cablaggio Rame'!#REF!</definedName>
    <definedName name="ORCA____Cat6">'ORCA Cablaggio Rame'!#REF!</definedName>
    <definedName name="ORCA___Accessori_Fibra_ottica" localSheetId="10">'ORCA Cablaggio Fibra'!#REF!</definedName>
    <definedName name="ORCA___Accessori_Fibra_ottica" localSheetId="28">'ORCA Rack'!#REF!</definedName>
    <definedName name="ORCA___Accessori_Fibra_ottica" localSheetId="25">'ORCA Rack'!#REF!</definedName>
    <definedName name="ORCA___Accessori_Fibra_ottica" localSheetId="30">#REF!</definedName>
    <definedName name="ORCA___Accessori_Fibra_ottica" localSheetId="24">'ORCA Rack'!#REF!</definedName>
    <definedName name="ORCA___Accessori_Fibra_ottica" localSheetId="26">'ORCA Rack'!#REF!</definedName>
    <definedName name="ORCA___Accessori_Fibra_ottica" localSheetId="14">#REF!</definedName>
    <definedName name="ORCA___Accessori_Fibra_ottica" localSheetId="16">#REF!</definedName>
    <definedName name="ORCA___Accessori_Fibra_ottica" localSheetId="15">#REF!</definedName>
    <definedName name="ORCA___Accessori_Fibra_ottica" localSheetId="17">#REF!</definedName>
    <definedName name="ORCA___Accessori_Fibra_ottica" localSheetId="27">'ORCA Rack'!#REF!</definedName>
    <definedName name="ORCA___Accessori_Fibra_ottica">'ORCA Rack'!#REF!</definedName>
    <definedName name="ORCA___Adattatori_per_serie_civili" localSheetId="30">#REF!</definedName>
    <definedName name="ORCA___Adattatori_per_serie_civili" localSheetId="14">#REF!</definedName>
    <definedName name="ORCA___Adattatori_per_serie_civili" localSheetId="16">#REF!</definedName>
    <definedName name="ORCA___Adattatori_per_serie_civili" localSheetId="15">#REF!</definedName>
    <definedName name="ORCA___Adattatori_per_serie_civili" localSheetId="17">#REF!</definedName>
    <definedName name="ORCA___Adattatori_per_serie_civili">'ORCA Rack'!#REF!</definedName>
    <definedName name="ORCA___Attrezzatura_Fibra_ottica" localSheetId="10">'ORCA Cablaggio Fibra'!#REF!</definedName>
    <definedName name="ORCA___Attrezzatura_Fibra_ottica" localSheetId="28">'ORCA Rack'!#REF!</definedName>
    <definedName name="ORCA___Attrezzatura_Fibra_ottica" localSheetId="25">'ORCA Rack'!#REF!</definedName>
    <definedName name="ORCA___Attrezzatura_Fibra_ottica" localSheetId="30">#REF!</definedName>
    <definedName name="ORCA___Attrezzatura_Fibra_ottica" localSheetId="24">'ORCA Rack'!#REF!</definedName>
    <definedName name="ORCA___Attrezzatura_Fibra_ottica" localSheetId="26">'ORCA Rack'!#REF!</definedName>
    <definedName name="ORCA___Attrezzatura_Fibra_ottica" localSheetId="14">#REF!</definedName>
    <definedName name="ORCA___Attrezzatura_Fibra_ottica" localSheetId="16">#REF!</definedName>
    <definedName name="ORCA___Attrezzatura_Fibra_ottica" localSheetId="15">#REF!</definedName>
    <definedName name="ORCA___Attrezzatura_Fibra_ottica" localSheetId="17">#REF!</definedName>
    <definedName name="ORCA___Attrezzatura_Fibra_ottica" localSheetId="27">'ORCA Rack'!#REF!</definedName>
    <definedName name="ORCA___Attrezzatura_Fibra_ottica">'ORCA Rack'!#REF!</definedName>
    <definedName name="ORCA___Attrezzatura_Rame" localSheetId="8">'ORCA Cavi Ottici'!#REF!</definedName>
    <definedName name="ORCA___Attrezzatura_Rame" localSheetId="28">'ORCA Cablaggio Rame'!#REF!</definedName>
    <definedName name="ORCA___Attrezzatura_Rame" localSheetId="30">#REF!</definedName>
    <definedName name="ORCA___Attrezzatura_Rame" localSheetId="26">'ORCA Cablaggio Rame'!#REF!</definedName>
    <definedName name="ORCA___Attrezzatura_Rame" localSheetId="14">#REF!</definedName>
    <definedName name="ORCA___Attrezzatura_Rame" localSheetId="16">#REF!</definedName>
    <definedName name="ORCA___Attrezzatura_Rame" localSheetId="15">#REF!</definedName>
    <definedName name="ORCA___Attrezzatura_Rame" localSheetId="17">#REF!</definedName>
    <definedName name="ORCA___Attrezzatura_Rame" localSheetId="27">'ORCA Cablaggio Rame'!#REF!</definedName>
    <definedName name="ORCA___Attrezzatura_Rame">'ORCA Cablaggio Rame'!#REF!</definedName>
    <definedName name="ORCA___Bretelle_in_Fibra_ottica_SC_SC_Duplex" localSheetId="10">'ORCA Cablaggio Fibra'!#REF!</definedName>
    <definedName name="ORCA___Bretelle_in_Fibra_ottica_SC_SC_Duplex" localSheetId="28">'ORCA Rack'!#REF!</definedName>
    <definedName name="ORCA___Bretelle_in_Fibra_ottica_SC_SC_Duplex" localSheetId="30">#REF!</definedName>
    <definedName name="ORCA___Bretelle_in_Fibra_ottica_SC_SC_Duplex" localSheetId="26">'ORCA Rack'!#REF!</definedName>
    <definedName name="ORCA___Bretelle_in_Fibra_ottica_SC_SC_Duplex" localSheetId="14">#REF!</definedName>
    <definedName name="ORCA___Bretelle_in_Fibra_ottica_SC_SC_Duplex" localSheetId="16">#REF!</definedName>
    <definedName name="ORCA___Bretelle_in_Fibra_ottica_SC_SC_Duplex" localSheetId="15">#REF!</definedName>
    <definedName name="ORCA___Bretelle_in_Fibra_ottica_SC_SC_Duplex" localSheetId="17">#REF!</definedName>
    <definedName name="ORCA___Bretelle_in_Fibra_ottica_SC_SC_Duplex" localSheetId="27">'ORCA Rack'!#REF!</definedName>
    <definedName name="ORCA___Bretelle_in_Fibra_ottica_SC_SC_Duplex">'ORCA Rack'!#REF!</definedName>
    <definedName name="ORCA___Bussole" localSheetId="10">'ORCA Cablaggio Fibra'!#REF!</definedName>
    <definedName name="ORCA___Bussole" localSheetId="28">'ORCA Rack'!#REF!</definedName>
    <definedName name="ORCA___Bussole" localSheetId="30">#REF!</definedName>
    <definedName name="ORCA___Bussole" localSheetId="26">'ORCA Rack'!#REF!</definedName>
    <definedName name="ORCA___Bussole" localSheetId="14">#REF!</definedName>
    <definedName name="ORCA___Bussole" localSheetId="16">#REF!</definedName>
    <definedName name="ORCA___Bussole" localSheetId="15">#REF!</definedName>
    <definedName name="ORCA___Bussole" localSheetId="17">#REF!</definedName>
    <definedName name="ORCA___Bussole" localSheetId="27">'ORCA Rack'!#REF!</definedName>
    <definedName name="ORCA___Bussole">'ORCA Rack'!#REF!</definedName>
    <definedName name="ORCA___Cassetti_ottici" localSheetId="10">'ORCA Cablaggio Fibra'!#REF!</definedName>
    <definedName name="ORCA___Cassetti_ottici" localSheetId="28">'ORCA Rack'!#REF!</definedName>
    <definedName name="ORCA___Cassetti_ottici" localSheetId="30">#REF!</definedName>
    <definedName name="ORCA___Cassetti_ottici" localSheetId="26">'ORCA Rack'!#REF!</definedName>
    <definedName name="ORCA___Cassetti_ottici" localSheetId="14">#REF!</definedName>
    <definedName name="ORCA___Cassetti_ottici" localSheetId="16">#REF!</definedName>
    <definedName name="ORCA___Cassetti_ottici" localSheetId="15">#REF!</definedName>
    <definedName name="ORCA___Cassetti_ottici" localSheetId="17">#REF!</definedName>
    <definedName name="ORCA___Cassetti_ottici" localSheetId="27">'ORCA Rack'!#REF!</definedName>
    <definedName name="ORCA___Cassetti_ottici">'ORCA Rack'!#REF!</definedName>
    <definedName name="ORCA___Cat5E___Fonia" localSheetId="8">'ORCA Cavi Ottici'!#REF!</definedName>
    <definedName name="ORCA___Cat5E___Fonia" localSheetId="28">'ORCA Cablaggio Rame'!#REF!</definedName>
    <definedName name="ORCA___Cat5E___Fonia" localSheetId="30">#REF!</definedName>
    <definedName name="ORCA___Cat5E___Fonia" localSheetId="26">'ORCA Cablaggio Rame'!#REF!</definedName>
    <definedName name="ORCA___Cat5E___Fonia" localSheetId="14">#REF!</definedName>
    <definedName name="ORCA___Cat5E___Fonia" localSheetId="16">#REF!</definedName>
    <definedName name="ORCA___Cat5E___Fonia" localSheetId="15">#REF!</definedName>
    <definedName name="ORCA___Cat5E___Fonia" localSheetId="17">#REF!</definedName>
    <definedName name="ORCA___Cat5E___Fonia" localSheetId="27">'ORCA Cablaggio Rame'!#REF!</definedName>
    <definedName name="ORCA___Cat5E___Fonia">'ORCA Cablaggio Rame'!#REF!</definedName>
    <definedName name="ORCA___Cavi_Ottici_non_armati" localSheetId="10">'ORCA Cablaggio Fibra'!#REF!</definedName>
    <definedName name="ORCA___Cavi_Ottici_non_armati" localSheetId="30">#REF!</definedName>
    <definedName name="ORCA___Cavi_Ottici_non_armati" localSheetId="14">#REF!</definedName>
    <definedName name="ORCA___Cavi_Ottici_non_armati" localSheetId="16">#REF!</definedName>
    <definedName name="ORCA___Cavi_Ottici_non_armati" localSheetId="15">#REF!</definedName>
    <definedName name="ORCA___Cavi_Ottici_non_armati" localSheetId="17">#REF!</definedName>
    <definedName name="ORCA___Cavi_Ottici_non_armati">'ORCA Rack'!#REF!</definedName>
    <definedName name="ORCA___Cavo_Telefonico" localSheetId="8">'ORCA Cavi Ottici'!#REF!</definedName>
    <definedName name="ORCA___Cavo_Telefonico" localSheetId="28">'ORCA Cablaggio Rame'!#REF!</definedName>
    <definedName name="ORCA___Cavo_Telefonico" localSheetId="30">#REF!</definedName>
    <definedName name="ORCA___Cavo_Telefonico" localSheetId="26">'ORCA Cablaggio Rame'!#REF!</definedName>
    <definedName name="ORCA___Cavo_Telefonico" localSheetId="14">#REF!</definedName>
    <definedName name="ORCA___Cavo_Telefonico" localSheetId="16">#REF!</definedName>
    <definedName name="ORCA___Cavo_Telefonico" localSheetId="15">#REF!</definedName>
    <definedName name="ORCA___Cavo_Telefonico" localSheetId="17">#REF!</definedName>
    <definedName name="ORCA___Cavo_Telefonico" localSheetId="27">'ORCA Cablaggio Rame'!#REF!</definedName>
    <definedName name="ORCA___Cavo_Telefonico">'ORCA Cablaggio Rame'!#REF!</definedName>
    <definedName name="ORCA___Connettori" localSheetId="10">'ORCA Cablaggio Fibra'!#REF!</definedName>
    <definedName name="ORCA___Connettori" localSheetId="30">#REF!</definedName>
    <definedName name="ORCA___Connettori" localSheetId="14">#REF!</definedName>
    <definedName name="ORCA___Connettori" localSheetId="16">#REF!</definedName>
    <definedName name="ORCA___Connettori" localSheetId="15">#REF!</definedName>
    <definedName name="ORCA___Connettori" localSheetId="17">#REF!</definedName>
    <definedName name="ORCA___Connettori">'ORCA Rack'!#REF!</definedName>
    <definedName name="ORCA___Connettori_Ottici_a_resinare_Multimodali" localSheetId="10">'ORCA Cablaggio Fibra'!#REF!</definedName>
    <definedName name="ORCA___Connettori_Ottici_a_resinare_Multimodali" localSheetId="28">'ORCA Rack'!#REF!</definedName>
    <definedName name="ORCA___Connettori_Ottici_a_resinare_Multimodali" localSheetId="30">#REF!</definedName>
    <definedName name="ORCA___Connettori_Ottici_a_resinare_Multimodali" localSheetId="26">'ORCA Rack'!#REF!</definedName>
    <definedName name="ORCA___Connettori_Ottici_a_resinare_Multimodali" localSheetId="14">#REF!</definedName>
    <definedName name="ORCA___Connettori_Ottici_a_resinare_Multimodali" localSheetId="16">#REF!</definedName>
    <definedName name="ORCA___Connettori_Ottici_a_resinare_Multimodali" localSheetId="15">#REF!</definedName>
    <definedName name="ORCA___Connettori_Ottici_a_resinare_Multimodali" localSheetId="17">#REF!</definedName>
    <definedName name="ORCA___Connettori_Ottici_a_resinare_Multimodali" localSheetId="27">'ORCA Rack'!#REF!</definedName>
    <definedName name="ORCA___Connettori_Ottici_a_resinare_Multimodali">'ORCA Rack'!#REF!</definedName>
    <definedName name="ORCA___LAN_Equipment" localSheetId="8">'ORCA Cavi Ottici'!#REF!</definedName>
    <definedName name="ORCA___LAN_Equipment" localSheetId="28">'ORCA Cablaggio Rame'!#REF!</definedName>
    <definedName name="ORCA___LAN_Equipment" localSheetId="30">#REF!</definedName>
    <definedName name="ORCA___LAN_Equipment" localSheetId="26">'ORCA Cablaggio Rame'!#REF!</definedName>
    <definedName name="ORCA___LAN_Equipment" localSheetId="14">#REF!</definedName>
    <definedName name="ORCA___LAN_Equipment" localSheetId="16">#REF!</definedName>
    <definedName name="ORCA___LAN_Equipment" localSheetId="15">#REF!</definedName>
    <definedName name="ORCA___LAN_Equipment" localSheetId="17">#REF!</definedName>
    <definedName name="ORCA___LAN_Equipment" localSheetId="27">'ORCA Cablaggio Rame'!#REF!</definedName>
    <definedName name="ORCA___LAN_Equipment">'ORCA Cablaggio Rame'!#REF!</definedName>
    <definedName name="ORCA___Pannelli_MPO" localSheetId="10">'ORCA Cablaggio Fibra'!#REF!</definedName>
    <definedName name="ORCA___Pannelli_MPO" localSheetId="28">'ORCA Rack'!#REF!</definedName>
    <definedName name="ORCA___Pannelli_MPO" localSheetId="30">#REF!</definedName>
    <definedName name="ORCA___Pannelli_MPO" localSheetId="26">'ORCA Rack'!#REF!</definedName>
    <definedName name="ORCA___Pannelli_MPO" localSheetId="14">#REF!</definedName>
    <definedName name="ORCA___Pannelli_MPO" localSheetId="16">#REF!</definedName>
    <definedName name="ORCA___Pannelli_MPO" localSheetId="15">#REF!</definedName>
    <definedName name="ORCA___Pannelli_MPO" localSheetId="17">#REF!</definedName>
    <definedName name="ORCA___Pannelli_MPO" localSheetId="27">'ORCA Rack'!#REF!</definedName>
    <definedName name="ORCA___Pannelli_MPO">'ORCA Rack'!#REF!</definedName>
    <definedName name="ORCA___Patch_Cords_RJ45_Cat5E" localSheetId="8">'ORCA Cavi Ottici'!#REF!</definedName>
    <definedName name="ORCA___Patch_Cords_RJ45_Cat5E" localSheetId="28">'ORCA Cablaggio Rame'!#REF!</definedName>
    <definedName name="ORCA___Patch_Cords_RJ45_Cat5E" localSheetId="30">#REF!</definedName>
    <definedName name="ORCA___Patch_Cords_RJ45_Cat5E" localSheetId="26">'ORCA Cablaggio Rame'!#REF!</definedName>
    <definedName name="ORCA___Patch_Cords_RJ45_Cat5E" localSheetId="14">#REF!</definedName>
    <definedName name="ORCA___Patch_Cords_RJ45_Cat5E" localSheetId="16">#REF!</definedName>
    <definedName name="ORCA___Patch_Cords_RJ45_Cat5E" localSheetId="15">#REF!</definedName>
    <definedName name="ORCA___Patch_Cords_RJ45_Cat5E" localSheetId="17">#REF!</definedName>
    <definedName name="ORCA___Patch_Cords_RJ45_Cat5E" localSheetId="27">'ORCA Cablaggio Rame'!#REF!</definedName>
    <definedName name="ORCA___Patch_Cords_RJ45_Cat5E">'ORCA Cablaggio Rame'!#REF!</definedName>
    <definedName name="ORCA___Pigtail_Multimodali" localSheetId="10">'ORCA Cablaggio Fibra'!#REF!</definedName>
    <definedName name="ORCA___Pigtail_Multimodali" localSheetId="28">'ORCA Rack'!#REF!</definedName>
    <definedName name="ORCA___Pigtail_Multimodali" localSheetId="25">'ORCA Rack'!#REF!</definedName>
    <definedName name="ORCA___Pigtail_Multimodali" localSheetId="30">#REF!</definedName>
    <definedName name="ORCA___Pigtail_Multimodali" localSheetId="24">'ORCA Rack'!#REF!</definedName>
    <definedName name="ORCA___Pigtail_Multimodali" localSheetId="26">'ORCA Rack'!#REF!</definedName>
    <definedName name="ORCA___Pigtail_Multimodali" localSheetId="14">#REF!</definedName>
    <definedName name="ORCA___Pigtail_Multimodali" localSheetId="16">#REF!</definedName>
    <definedName name="ORCA___Pigtail_Multimodali" localSheetId="15">#REF!</definedName>
    <definedName name="ORCA___Pigtail_Multimodali" localSheetId="17">#REF!</definedName>
    <definedName name="ORCA___Pigtail_Multimodali" localSheetId="27">'ORCA Rack'!#REF!</definedName>
    <definedName name="ORCA___Pigtail_Multimodali">'ORCA Rack'!#REF!</definedName>
    <definedName name="ORCA___Power_Distributions" localSheetId="10">'ORCA Cablaggio Rame'!#REF!</definedName>
    <definedName name="ORCA___Power_Distributions" localSheetId="8">'ORCA Cavi Ottici'!#REF!</definedName>
    <definedName name="ORCA___Power_Distributions" localSheetId="28">'ORCA Cablaggio Rame'!#REF!</definedName>
    <definedName name="ORCA___Power_Distributions" localSheetId="25">'ORCA Cablaggio Rame'!#REF!</definedName>
    <definedName name="ORCA___Power_Distributions" localSheetId="30">#REF!</definedName>
    <definedName name="ORCA___Power_Distributions" localSheetId="24">'ORCA Cablaggio Rame'!#REF!</definedName>
    <definedName name="ORCA___Power_Distributions" localSheetId="26">'ORCA Cablaggio Rame'!#REF!</definedName>
    <definedName name="ORCA___Power_Distributions" localSheetId="14">#REF!</definedName>
    <definedName name="ORCA___Power_Distributions" localSheetId="16">#REF!</definedName>
    <definedName name="ORCA___Power_Distributions" localSheetId="15">#REF!</definedName>
    <definedName name="ORCA___Power_Distributions" localSheetId="17">#REF!</definedName>
    <definedName name="ORCA___Power_Distributions" localSheetId="27">'ORCA Cablaggio Rame'!#REF!</definedName>
    <definedName name="ORCA___Power_Distributions">'ORCA Cablaggio Rame'!#REF!</definedName>
    <definedName name="ORCA___Sistema_in_RAME_Telefonico" localSheetId="8">'ORCA Cavi Ottici'!$A$5</definedName>
    <definedName name="ORCA___Sistema_in_RAME_Telefonico" localSheetId="30">#REF!</definedName>
    <definedName name="ORCA___Sistema_in_RAME_Telefonico" localSheetId="14">#REF!</definedName>
    <definedName name="ORCA___Sistema_in_RAME_Telefonico" localSheetId="16">#REF!</definedName>
    <definedName name="ORCA___Sistema_in_RAME_Telefonico" localSheetId="15">#REF!</definedName>
    <definedName name="ORCA___Sistema_in_RAME_Telefonico" localSheetId="17">#REF!</definedName>
    <definedName name="ORCA___Sistema_in_RAME_Telefonico">'ORCA Cablaggio Rame'!$A$5</definedName>
    <definedName name="ORCA___Sistema_in_RAME_Telefonico2" localSheetId="8">'ORCA Cavi Ottici'!$A$5</definedName>
    <definedName name="ORCA___Sistema_in_RAME_Telefonico2" localSheetId="30">#REF!</definedName>
    <definedName name="ORCA___Sistema_in_RAME_Telefonico2" localSheetId="14">#REF!</definedName>
    <definedName name="ORCA___Sistema_in_RAME_Telefonico2" localSheetId="16">#REF!</definedName>
    <definedName name="ORCA___Sistema_in_RAME_Telefonico2" localSheetId="15">#REF!</definedName>
    <definedName name="ORCA___Sistema_in_RAME_Telefonico2" localSheetId="17">#REF!</definedName>
    <definedName name="ORCA___Sistema_in_RAME_Telefonico2">'ORCA Cablaggio Rame'!$A$5</definedName>
    <definedName name="Pannelli_di_permutazione" localSheetId="10">#REF!</definedName>
    <definedName name="Pannelli_di_permutazione" localSheetId="28">#REF!</definedName>
    <definedName name="Pannelli_di_permutazione" localSheetId="25">#REF!</definedName>
    <definedName name="Pannelli_di_permutazione" localSheetId="30">#REF!</definedName>
    <definedName name="Pannelli_di_permutazione" localSheetId="24">#REF!</definedName>
    <definedName name="Pannelli_di_permutazione" localSheetId="26">#REF!</definedName>
    <definedName name="Pannelli_di_permutazione" localSheetId="14">'[2]TS RACK TECNO'!#REF!</definedName>
    <definedName name="Pannelli_di_permutazione" localSheetId="16">'[2]TS RACK TECNO'!#REF!</definedName>
    <definedName name="Pannelli_di_permutazione" localSheetId="15">'[2]TS RACK TECNO'!#REF!</definedName>
    <definedName name="Pannelli_di_permutazione" localSheetId="17">'TS RACK TECNO'!#REF!</definedName>
    <definedName name="Pannelli_di_permutazione" localSheetId="27">#REF!</definedName>
    <definedName name="Pannelli_di_permutazione">#REF!</definedName>
    <definedName name="Pannelli_di_permutazione___Accessori_di_completamento" localSheetId="21">'[3]AMP ACCESSORI'!#REF!</definedName>
    <definedName name="Pannelli_di_permutazione___Accessori_di_completamento" localSheetId="6">Panduit!#REF!</definedName>
    <definedName name="Pannelli_di_permutazione_110_Connect_Cat5E" localSheetId="24">Snom!#REF!</definedName>
    <definedName name="Pannelli_di_permutazione_110_Connect_Cat5E" localSheetId="17">'TS RACK TECNO'!#REF!</definedName>
    <definedName name="Pannelli_di_permutazione_scarichi" localSheetId="6">Panduit!#REF!</definedName>
    <definedName name="Pannelli_di_permutazione_Telefonici" localSheetId="24">Snom!#REF!</definedName>
    <definedName name="Pannelli_di_permutazione_Telefonici" localSheetId="17">'TS RACK TECNO'!#REF!</definedName>
    <definedName name="PH_BE106529" localSheetId="10">#REF!</definedName>
    <definedName name="PH_BE106529" localSheetId="28">#REF!</definedName>
    <definedName name="PH_BE106529" localSheetId="25">#REF!</definedName>
    <definedName name="PH_BE106529" localSheetId="30">#REF!</definedName>
    <definedName name="PH_BE106529" localSheetId="24">#REF!</definedName>
    <definedName name="PH_BE106529" localSheetId="26">#REF!</definedName>
    <definedName name="PH_BE106529" localSheetId="27">#REF!</definedName>
    <definedName name="PH_BE106529">#REF!</definedName>
    <definedName name="Pigtail_ORCA" localSheetId="9">'ORCA Cablaggio Rame'!#REF!</definedName>
    <definedName name="Pigtail_ORCA" localSheetId="8">'ORCA Cavi Ottici'!#REF!</definedName>
    <definedName name="Placche_autoportanti" localSheetId="6">Panduit!#REF!</definedName>
    <definedName name="Planet" localSheetId="14">#REF!</definedName>
    <definedName name="Planet" localSheetId="16">#REF!</definedName>
    <definedName name="Planet" localSheetId="15">#REF!</definedName>
    <definedName name="Planet" localSheetId="17">#REF!</definedName>
    <definedName name="Planet">'LS CABLE'!#REF!</definedName>
    <definedName name="Plugs" localSheetId="6">Panduit!#REF!</definedName>
    <definedName name="PMP" localSheetId="28">Planet!$A$5</definedName>
    <definedName name="PMP" localSheetId="25">Ruckus!#REF!</definedName>
    <definedName name="PMP" localSheetId="26">TELTONIKA!$A$5</definedName>
    <definedName name="PMP" localSheetId="27">ZYXEL!$A$5</definedName>
    <definedName name="PMP">#REF!</definedName>
    <definedName name="Prese_RJ45_110_Connect_SL_Cat5E" localSheetId="24">Snom!#REF!</definedName>
    <definedName name="Prese_RJ45_110_Connect_SL_Cat5E" localSheetId="17">'TS RACK TECNO'!#REF!</definedName>
    <definedName name="PRODOTTI_HARDWARE" localSheetId="28">#REF!</definedName>
    <definedName name="PRODOTTI_HARDWARE" localSheetId="26">#REF!</definedName>
    <definedName name="PRODOTTI_HARDWARE" localSheetId="27">#REF!</definedName>
    <definedName name="PRODOTTI_HARDWARE">#REF!</definedName>
    <definedName name="PRODOTTI_SOFTWARE" localSheetId="10">#REF!</definedName>
    <definedName name="PRODOTTI_SOFTWARE" localSheetId="28">#REF!</definedName>
    <definedName name="PRODOTTI_SOFTWARE" localSheetId="25">#REF!</definedName>
    <definedName name="PRODOTTI_SOFTWARE" localSheetId="30">[1]Arteco!#REF!</definedName>
    <definedName name="PRODOTTI_SOFTWARE" localSheetId="24">#REF!</definedName>
    <definedName name="PRODOTTI_SOFTWARE" localSheetId="26">#REF!</definedName>
    <definedName name="PRODOTTI_SOFTWARE" localSheetId="27">#REF!</definedName>
    <definedName name="PRODOTTI_SOFTWARE">#REF!</definedName>
    <definedName name="Profondità_800" localSheetId="30">#REF!</definedName>
    <definedName name="Profondità_800" localSheetId="14">'[2]TS BLADE SHELTER'!#REF!</definedName>
    <definedName name="Profondità_800" localSheetId="16">'[2]TS BLADE SHELTER'!#REF!</definedName>
    <definedName name="Profondità_800" localSheetId="15">'TS BLADE SHELTER'!#REF!</definedName>
    <definedName name="Profondità_800" localSheetId="17">'[2]TS BLADE SHELTER'!#REF!</definedName>
    <definedName name="Profondità_800">#REF!</definedName>
    <definedName name="PTACC" localSheetId="10">#REF!</definedName>
    <definedName name="PTACC" localSheetId="28">#REF!</definedName>
    <definedName name="PTACC" localSheetId="26">#REF!</definedName>
    <definedName name="PTACC" localSheetId="27">#REF!</definedName>
    <definedName name="PTACC">#REF!</definedName>
    <definedName name="PTANALOGICI" localSheetId="10">#REF!</definedName>
    <definedName name="PTANALOGICI" localSheetId="28">#REF!</definedName>
    <definedName name="PTANALOGICI" localSheetId="26">#REF!</definedName>
    <definedName name="PTANALOGICI" localSheetId="27">#REF!</definedName>
    <definedName name="PTANALOGICI">#REF!</definedName>
    <definedName name="PTMISTI" localSheetId="10">#REF!</definedName>
    <definedName name="PTMISTI" localSheetId="28">#REF!</definedName>
    <definedName name="PTMISTI" localSheetId="26">#REF!</definedName>
    <definedName name="PTMISTI" localSheetId="27">#REF!</definedName>
    <definedName name="PTMISTI">#REF!</definedName>
    <definedName name="PTP" localSheetId="28">Planet!$A$5</definedName>
    <definedName name="PTP" localSheetId="25">Ruckus!#REF!</definedName>
    <definedName name="PTP" localSheetId="26">TELTONIKA!$A$5</definedName>
    <definedName name="PTP" localSheetId="27">ZYXEL!$A$5</definedName>
    <definedName name="PTP">#REF!</definedName>
    <definedName name="PTPRIMARI" localSheetId="10">#REF!</definedName>
    <definedName name="PTPRIMARI" localSheetId="28">#REF!</definedName>
    <definedName name="PTPRIMARI" localSheetId="26">#REF!</definedName>
    <definedName name="PTPRIMARI" localSheetId="27">#REF!</definedName>
    <definedName name="PTPRIMARI">#REF!</definedName>
    <definedName name="PTPtp" localSheetId="28">Planet!#REF!</definedName>
    <definedName name="PTPtp" localSheetId="25">Ruckus!#REF!</definedName>
    <definedName name="PTPtp" localSheetId="26">TELTONIKA!#REF!</definedName>
    <definedName name="PTPtp" localSheetId="27">ZYXEL!#REF!</definedName>
    <definedName name="PTPtp">#REF!</definedName>
    <definedName name="PTROUTER" localSheetId="10">#REF!</definedName>
    <definedName name="PTROUTER" localSheetId="28">#REF!</definedName>
    <definedName name="PTROUTER" localSheetId="26">#REF!</definedName>
    <definedName name="PTROUTER" localSheetId="27">#REF!</definedName>
    <definedName name="PTROUTER">#REF!</definedName>
    <definedName name="RACK" localSheetId="28">Panduit!#REF!</definedName>
    <definedName name="RACK" localSheetId="30">#REF!</definedName>
    <definedName name="RACK" localSheetId="26">Panduit!#REF!</definedName>
    <definedName name="RACK" localSheetId="14">#REF!</definedName>
    <definedName name="RACK" localSheetId="16">#REF!</definedName>
    <definedName name="RACK" localSheetId="15">#REF!</definedName>
    <definedName name="RACK" localSheetId="17">#REF!</definedName>
    <definedName name="RACK" localSheetId="27">Panduit!#REF!</definedName>
    <definedName name="RACK">Panduit!#REF!</definedName>
    <definedName name="RFACC" localSheetId="28">#REF!</definedName>
    <definedName name="RFACC" localSheetId="30">#REF!</definedName>
    <definedName name="RFACC" localSheetId="26">#REF!</definedName>
    <definedName name="RFACC" localSheetId="27">#REF!</definedName>
    <definedName name="RFACC">#REF!</definedName>
    <definedName name="RFCavi" localSheetId="28">#REF!</definedName>
    <definedName name="RFCavi" localSheetId="30">#REF!</definedName>
    <definedName name="RFCavi" localSheetId="26">#REF!</definedName>
    <definedName name="RFCavi" localSheetId="27">#REF!</definedName>
    <definedName name="RFCavi">#REF!</definedName>
    <definedName name="RFCONN" localSheetId="28">#REF!</definedName>
    <definedName name="RFCONN" localSheetId="30">#REF!</definedName>
    <definedName name="RFCONN" localSheetId="26">#REF!</definedName>
    <definedName name="RFCONN" localSheetId="27">#REF!</definedName>
    <definedName name="RFCONN">#REF!</definedName>
    <definedName name="RFJUMP" localSheetId="28">#REF!</definedName>
    <definedName name="RFJUMP" localSheetId="30">#REF!</definedName>
    <definedName name="RFJUMP" localSheetId="26">#REF!</definedName>
    <definedName name="RFJUMP" localSheetId="27">#REF!</definedName>
    <definedName name="RFJUMP">#REF!</definedName>
    <definedName name="Riello_UPS____PLUG_DIALOG_Line_Interactive" localSheetId="22">'RM Reichle &amp; De Massari'!$A$5</definedName>
    <definedName name="Riello_UPS____PLUG_DIALOG_Line_Interactive" localSheetId="30">#REF!</definedName>
    <definedName name="Riello_UPS____PLUG_DIALOG_Line_Interactive" localSheetId="14">#REF!</definedName>
    <definedName name="Riello_UPS____PLUG_DIALOG_Line_Interactive" localSheetId="16">#REF!</definedName>
    <definedName name="Riello_UPS____PLUG_DIALOG_Line_Interactive" localSheetId="15">#REF!</definedName>
    <definedName name="Riello_UPS____PLUG_DIALOG_Line_Interactive" localSheetId="17">#REF!</definedName>
    <definedName name="Riello_UPS____PLUG_DIALOG_Line_Interactive">'RIELLO UPS'!$A$5</definedName>
    <definedName name="Riello_UPS___DIALOG_PLUS_ON_Line" localSheetId="10">'RIELLO UPS'!#REF!</definedName>
    <definedName name="Riello_UPS___DIALOG_PLUS_ON_Line" localSheetId="28">'RIELLO UPS'!#REF!</definedName>
    <definedName name="Riello_UPS___DIALOG_PLUS_ON_Line" localSheetId="22">'RM Reichle &amp; De Massari'!#REF!</definedName>
    <definedName name="Riello_UPS___DIALOG_PLUS_ON_Line" localSheetId="25">'RIELLO UPS'!#REF!</definedName>
    <definedName name="Riello_UPS___DIALOG_PLUS_ON_Line" localSheetId="30">#REF!</definedName>
    <definedName name="Riello_UPS___DIALOG_PLUS_ON_Line" localSheetId="24">'RIELLO UPS'!#REF!</definedName>
    <definedName name="Riello_UPS___DIALOG_PLUS_ON_Line" localSheetId="26">'RIELLO UPS'!#REF!</definedName>
    <definedName name="Riello_UPS___DIALOG_PLUS_ON_Line" localSheetId="14">#REF!</definedName>
    <definedName name="Riello_UPS___DIALOG_PLUS_ON_Line" localSheetId="16">#REF!</definedName>
    <definedName name="Riello_UPS___DIALOG_PLUS_ON_Line" localSheetId="15">#REF!</definedName>
    <definedName name="Riello_UPS___DIALOG_PLUS_ON_Line" localSheetId="17">#REF!</definedName>
    <definedName name="Riello_UPS___DIALOG_PLUS_ON_Line" localSheetId="27">'RIELLO UPS'!#REF!</definedName>
    <definedName name="Riello_UPS___DIALOG_PLUS_ON_Line">'RIELLO UPS'!#REF!</definedName>
    <definedName name="Riello_UPS___DIALOG_PLUS_RACK_ON_Line" localSheetId="22">'RM Reichle &amp; De Massari'!$A$78</definedName>
    <definedName name="Riello_UPS___DIALOG_PLUS_RACK_ON_Line" localSheetId="30">#REF!</definedName>
    <definedName name="Riello_UPS___DIALOG_PLUS_RACK_ON_Line" localSheetId="14">#REF!</definedName>
    <definedName name="Riello_UPS___DIALOG_PLUS_RACK_ON_Line" localSheetId="16">#REF!</definedName>
    <definedName name="Riello_UPS___DIALOG_PLUS_RACK_ON_Line" localSheetId="15">#REF!</definedName>
    <definedName name="Riello_UPS___DIALOG_PLUS_RACK_ON_Line" localSheetId="17">#REF!</definedName>
    <definedName name="Riello_UPS___DIALOG_PLUS_RACK_ON_Line">'RIELLO UPS'!$A$78</definedName>
    <definedName name="Rilevator">#REF!</definedName>
    <definedName name="Ripiani_fissi_ed_estraibili" localSheetId="10">#REF!</definedName>
    <definedName name="Ripiani_fissi_ed_estraibili" localSheetId="28">#REF!</definedName>
    <definedName name="Ripiani_fissi_ed_estraibili" localSheetId="25">#REF!</definedName>
    <definedName name="Ripiani_fissi_ed_estraibili" localSheetId="30">#REF!</definedName>
    <definedName name="Ripiani_fissi_ed_estraibili" localSheetId="24">#REF!</definedName>
    <definedName name="Ripiani_fissi_ed_estraibili" localSheetId="26">#REF!</definedName>
    <definedName name="Ripiani_fissi_ed_estraibili" localSheetId="14">'[2]TS RACK TECNO'!#REF!</definedName>
    <definedName name="Ripiani_fissi_ed_estraibili" localSheetId="16">'[2]TS RACK TECNO'!#REF!</definedName>
    <definedName name="Ripiani_fissi_ed_estraibili" localSheetId="15">'[2]TS RACK TECNO'!#REF!</definedName>
    <definedName name="Ripiani_fissi_ed_estraibili" localSheetId="17">'TS RACK TECNO'!#REF!</definedName>
    <definedName name="Ripiani_fissi_ed_estraibili" localSheetId="27">#REF!</definedName>
    <definedName name="Ripiani_fissi_ed_estraibili">#REF!</definedName>
    <definedName name="RY_FIST___Box_di_terminazione_GB2" localSheetId="28">#REF!</definedName>
    <definedName name="RY_FIST___Box_di_terminazione_GB2" localSheetId="30">#REF!</definedName>
    <definedName name="RY_FIST___Box_di_terminazione_GB2" localSheetId="26">#REF!</definedName>
    <definedName name="RY_FIST___Box_di_terminazione_GB2" localSheetId="27">#REF!</definedName>
    <definedName name="RY_FIST___Box_di_terminazione_GB2">#REF!</definedName>
    <definedName name="RY_FIST___Muffola_GCO2" localSheetId="28">#REF!</definedName>
    <definedName name="RY_FIST___Muffola_GCO2" localSheetId="30">#REF!</definedName>
    <definedName name="RY_FIST___Muffola_GCO2" localSheetId="26">#REF!</definedName>
    <definedName name="RY_FIST___Muffola_GCO2" localSheetId="27">#REF!</definedName>
    <definedName name="RY_FIST___Muffola_GCO2">#REF!</definedName>
    <definedName name="RY_FIST___Subtelai" localSheetId="28">#REF!</definedName>
    <definedName name="RY_FIST___Subtelai" localSheetId="30">#REF!</definedName>
    <definedName name="RY_FIST___Subtelai" localSheetId="26">#REF!</definedName>
    <definedName name="RY_FIST___Subtelai" localSheetId="27">#REF!</definedName>
    <definedName name="RY_FIST___Subtelai">#REF!</definedName>
    <definedName name="RY_FIST___Telai" localSheetId="28">#REF!</definedName>
    <definedName name="RY_FIST___Telai" localSheetId="30">#REF!</definedName>
    <definedName name="RY_FIST___Telai" localSheetId="26">#REF!</definedName>
    <definedName name="RY_FIST___Telai" localSheetId="27">#REF!</definedName>
    <definedName name="RY_FIST___Telai">#REF!</definedName>
    <definedName name="RY_FOSC___Muffole" localSheetId="28">#REF!</definedName>
    <definedName name="RY_FOSC___Muffole" localSheetId="30">#REF!</definedName>
    <definedName name="RY_FOSC___Muffole" localSheetId="26">#REF!</definedName>
    <definedName name="RY_FOSC___Muffole" localSheetId="27">#REF!</definedName>
    <definedName name="RY_FOSC___Muffole">#REF!</definedName>
    <definedName name="RY_Giunti_termorestringenti" localSheetId="28">#REF!</definedName>
    <definedName name="RY_Giunti_termorestringenti" localSheetId="30">#REF!</definedName>
    <definedName name="RY_Giunti_termorestringenti" localSheetId="26">#REF!</definedName>
    <definedName name="RY_Giunti_termorestringenti" localSheetId="27">#REF!</definedName>
    <definedName name="RY_Giunti_termorestringenti">#REF!</definedName>
    <definedName name="RY_Record_Splice" localSheetId="28">#REF!</definedName>
    <definedName name="RY_Record_Splice" localSheetId="30">#REF!</definedName>
    <definedName name="RY_Record_Splice" localSheetId="26">#REF!</definedName>
    <definedName name="RY_Record_Splice" localSheetId="27">#REF!</definedName>
    <definedName name="RY_Record_Splice">#REF!</definedName>
    <definedName name="SB">#REF!</definedName>
    <definedName name="SCM">#REF!</definedName>
    <definedName name="SELEA___Videosorveglianza___Telecamere_Serie_Evolution" localSheetId="28">#REF!</definedName>
    <definedName name="SELEA___Videosorveglianza___Telecamere_Serie_Evolution" localSheetId="30">#REF!</definedName>
    <definedName name="SELEA___Videosorveglianza___Telecamere_Serie_Evolution" localSheetId="26">#REF!</definedName>
    <definedName name="SELEA___Videosorveglianza___Telecamere_Serie_Evolution" localSheetId="27">#REF!</definedName>
    <definedName name="SELEA___Videosorveglianza___Telecamere_Serie_Evolution">#REF!</definedName>
    <definedName name="Serie_Multi_Switch" localSheetId="22">'RM Reichle &amp; De Massari'!#REF!</definedName>
    <definedName name="Serie_Multi_Switch" localSheetId="30">#REF!</definedName>
    <definedName name="Serie_Multi_Switch" localSheetId="14">#REF!</definedName>
    <definedName name="Serie_Multi_Switch" localSheetId="16">#REF!</definedName>
    <definedName name="Serie_Multi_Switch" localSheetId="15">#REF!</definedName>
    <definedName name="Serie_Multi_Switch" localSheetId="17">#REF!</definedName>
    <definedName name="Serie_Multi_Switch">'RIELLO UPS'!#REF!</definedName>
    <definedName name="Sirene">#REF!</definedName>
    <definedName name="Sistemi">#REF!</definedName>
    <definedName name="SME">#REF!</definedName>
    <definedName name="SMONACC" localSheetId="14">#REF!</definedName>
    <definedName name="SMONACC" localSheetId="16">#REF!</definedName>
    <definedName name="SMONACC" localSheetId="15">#REF!</definedName>
    <definedName name="SMONACC" localSheetId="17">#REF!</definedName>
    <definedName name="SMONACC">Snom!$A$41</definedName>
    <definedName name="SOFTWARE_BOSCH_VIDEO_MANAGEMENT_SYSTEM___BVMS__Supportata_compressione_MPEG_4._H.264_non_supportato" localSheetId="10">#REF!</definedName>
    <definedName name="SOFTWARE_BOSCH_VIDEO_MANAGEMENT_SYSTEM___BVMS__Supportata_compressione_MPEG_4._H.264_non_supportato" localSheetId="28">#REF!</definedName>
    <definedName name="SOFTWARE_BOSCH_VIDEO_MANAGEMENT_SYSTEM___BVMS__Supportata_compressione_MPEG_4._H.264_non_supportato" localSheetId="25">#REF!</definedName>
    <definedName name="SOFTWARE_BOSCH_VIDEO_MANAGEMENT_SYSTEM___BVMS__Supportata_compressione_MPEG_4._H.264_non_supportato" localSheetId="30">'[1]Bosch VideoSystem'!#REF!</definedName>
    <definedName name="SOFTWARE_BOSCH_VIDEO_MANAGEMENT_SYSTEM___BVMS__Supportata_compressione_MPEG_4._H.264_non_supportato" localSheetId="24">#REF!</definedName>
    <definedName name="SOFTWARE_BOSCH_VIDEO_MANAGEMENT_SYSTEM___BVMS__Supportata_compressione_MPEG_4._H.264_non_supportato" localSheetId="26">#REF!</definedName>
    <definedName name="SOFTWARE_BOSCH_VIDEO_MANAGEMENT_SYSTEM___BVMS__Supportata_compressione_MPEG_4._H.264_non_supportato" localSheetId="27">#REF!</definedName>
    <definedName name="SOFTWARE_BOSCH_VIDEO_MANAGEMENT_SYSTEM___BVMS__Supportata_compressione_MPEG_4._H.264_non_supportato">#REF!</definedName>
    <definedName name="Stampante_TLS_2200" localSheetId="21">'BRADY LABEL &amp; PRINTER'!#REF!</definedName>
    <definedName name="Stampante_TLS_2200" localSheetId="23">'RIELLO UPS'!#REF!</definedName>
    <definedName name="Stampante_TLS_2200" localSheetId="22">'RM Reichle &amp; De Massari'!#REF!</definedName>
    <definedName name="Stampanti_ID_PAL" localSheetId="21">'BRADY LABEL &amp; PRINTER'!$A$58</definedName>
    <definedName name="Stampanti_ID_PAL" localSheetId="23">'RIELLO UPS'!#REF!</definedName>
    <definedName name="Stampanti_ID_PAL" localSheetId="22">'RM Reichle &amp; De Massari'!#REF!</definedName>
    <definedName name="Stampanti_IDXPERT" localSheetId="21">'BRADY LABEL &amp; PRINTER'!$A$88</definedName>
    <definedName name="Stampanti_laser" localSheetId="21">'BRADY LABEL &amp; PRINTER'!$A$47</definedName>
    <definedName name="Stampanti_LASER" localSheetId="23">'RIELLO UPS'!#REF!</definedName>
    <definedName name="Stampanti_LASER" localSheetId="22">'RM Reichle &amp; De Massari'!#REF!</definedName>
    <definedName name="SUPERSERVER" localSheetId="28">#REF!</definedName>
    <definedName name="SUPERSERVER" localSheetId="26">#REF!</definedName>
    <definedName name="SUPERSERVER" localSheetId="14">'[2]TS RACK TECNO'!#REF!</definedName>
    <definedName name="SUPERSERVER" localSheetId="16">'[2]TS RACK TECNO'!#REF!</definedName>
    <definedName name="SUPERSERVER" localSheetId="15">'[2]TS RACK TECNO'!#REF!</definedName>
    <definedName name="SUPERSERVER" localSheetId="17">'TS RACK TECNO'!#REF!</definedName>
    <definedName name="SUPERSERVER" localSheetId="27">#REF!</definedName>
    <definedName name="SUPERSERVER">#REF!</definedName>
    <definedName name="Surround">#REF!</definedName>
    <definedName name="Switch_8_porte_10_100_con_uplink_in_fibra_ottica" localSheetId="17">'TS RACK TECNO'!#REF!</definedName>
    <definedName name="SWsw" localSheetId="28">Planet!#REF!</definedName>
    <definedName name="SWsw" localSheetId="25">Ruckus!#REF!</definedName>
    <definedName name="SWsw" localSheetId="26">TELTONIKA!#REF!</definedName>
    <definedName name="SWsw" localSheetId="27">ZYXEL!#REF!</definedName>
    <definedName name="SWsw">#REF!</definedName>
    <definedName name="SXCASS" localSheetId="14">#REF!</definedName>
    <definedName name="SXCASS" localSheetId="16">#REF!</definedName>
    <definedName name="SXCASS" localSheetId="15">#REF!</definedName>
    <definedName name="SXCASS" localSheetId="17">#REF!</definedName>
    <definedName name="SXCASS">Systimax!#REF!</definedName>
    <definedName name="SXCAVI5" localSheetId="14">#REF!</definedName>
    <definedName name="SXCAVI5" localSheetId="16">#REF!</definedName>
    <definedName name="SXCAVI5" localSheetId="15">#REF!</definedName>
    <definedName name="SXCAVI5" localSheetId="17">#REF!</definedName>
    <definedName name="SXCAVI5">Systimax!#REF!</definedName>
    <definedName name="SXCAVI6" localSheetId="14">#REF!</definedName>
    <definedName name="SXCAVI6" localSheetId="16">#REF!</definedName>
    <definedName name="SXCAVI6" localSheetId="15">#REF!</definedName>
    <definedName name="SXCAVI6" localSheetId="17">#REF!</definedName>
    <definedName name="SXCAVI6">Systimax!#REF!</definedName>
    <definedName name="SXCAVI6A" localSheetId="14">#REF!</definedName>
    <definedName name="SXCAVI6A" localSheetId="16">#REF!</definedName>
    <definedName name="SXCAVI6A" localSheetId="15">#REF!</definedName>
    <definedName name="SXCAVI6A" localSheetId="17">#REF!</definedName>
    <definedName name="SXCAVI6A">Systimax!#REF!</definedName>
    <definedName name="SXFIB" localSheetId="14">#REF!</definedName>
    <definedName name="SXFIB" localSheetId="16">#REF!</definedName>
    <definedName name="SXFIB" localSheetId="15">#REF!</definedName>
    <definedName name="SXFIB" localSheetId="17">#REF!</definedName>
    <definedName name="SXFIB">Systimax!#REF!</definedName>
    <definedName name="SXINSTA" localSheetId="14">#REF!</definedName>
    <definedName name="SXINSTA" localSheetId="16">#REF!</definedName>
    <definedName name="SXINSTA" localSheetId="15">#REF!</definedName>
    <definedName name="SXINSTA" localSheetId="17">#REF!</definedName>
    <definedName name="SXINSTA">Systimax!#REF!</definedName>
    <definedName name="SXMOD" localSheetId="14">#REF!</definedName>
    <definedName name="SXMOD" localSheetId="16">#REF!</definedName>
    <definedName name="SXMOD" localSheetId="15">#REF!</definedName>
    <definedName name="SXMOD" localSheetId="17">#REF!</definedName>
    <definedName name="SXMOD">Systimax!#REF!</definedName>
    <definedName name="SXPANNELLI5" localSheetId="14">#REF!</definedName>
    <definedName name="SXPANNELLI5" localSheetId="16">#REF!</definedName>
    <definedName name="SXPANNELLI5" localSheetId="15">#REF!</definedName>
    <definedName name="SXPANNELLI5" localSheetId="17">#REF!</definedName>
    <definedName name="SXPANNELLI5">Systimax!#REF!</definedName>
    <definedName name="SXPANNELLI6" localSheetId="14">#REF!</definedName>
    <definedName name="SXPANNELLI6" localSheetId="16">#REF!</definedName>
    <definedName name="SXPANNELLI6" localSheetId="15">#REF!</definedName>
    <definedName name="SXPANNELLI6" localSheetId="17">#REF!</definedName>
    <definedName name="SXPANNELLI6">Systimax!#REF!</definedName>
    <definedName name="SXPANNELLI6A" localSheetId="14">#REF!</definedName>
    <definedName name="SXPANNELLI6A" localSheetId="16">#REF!</definedName>
    <definedName name="SXPANNELLI6A" localSheetId="15">#REF!</definedName>
    <definedName name="SXPANNELLI6A" localSheetId="17">#REF!</definedName>
    <definedName name="SXPANNELLI6A">Systimax!#REF!</definedName>
    <definedName name="SXPIG" localSheetId="14">#REF!</definedName>
    <definedName name="SXPIG" localSheetId="16">#REF!</definedName>
    <definedName name="SXPIG" localSheetId="15">#REF!</definedName>
    <definedName name="SXPIG" localSheetId="17">#REF!</definedName>
    <definedName name="SXPIG">Systimax!#REF!</definedName>
    <definedName name="SXPLACCHE" localSheetId="28">Systimax!#REF!</definedName>
    <definedName name="SXPLACCHE" localSheetId="26">Systimax!#REF!</definedName>
    <definedName name="SXPLACCHE" localSheetId="14">#REF!</definedName>
    <definedName name="SXPLACCHE" localSheetId="16">#REF!</definedName>
    <definedName name="SXPLACCHE" localSheetId="15">#REF!</definedName>
    <definedName name="SXPLACCHE" localSheetId="17">#REF!</definedName>
    <definedName name="SXPLACCHE" localSheetId="27">Systimax!#REF!</definedName>
    <definedName name="SXPLACCHE">Systimax!#REF!</definedName>
    <definedName name="t">#REF!</definedName>
    <definedName name="TEL" localSheetId="28">Panduit!#REF!</definedName>
    <definedName name="TEL" localSheetId="30">#REF!</definedName>
    <definedName name="TEL" localSheetId="26">Panduit!#REF!</definedName>
    <definedName name="TEL" localSheetId="14">#REF!</definedName>
    <definedName name="TEL" localSheetId="16">#REF!</definedName>
    <definedName name="TEL" localSheetId="15">#REF!</definedName>
    <definedName name="TEL" localSheetId="17">#REF!</definedName>
    <definedName name="TEL" localSheetId="27">Panduit!#REF!</definedName>
    <definedName name="TEL">Panduit!#REF!</definedName>
    <definedName name="TELECAMERE_A_COLORI_DA_ESTERNO__CCD_SONY_SuperHad__520TVL__ILLUMINATORE_IR_A_LED__CUSTODIA_E_STAFFA_DA_MURO" localSheetId="28">#REF!</definedName>
    <definedName name="TELECAMERE_A_COLORI_DA_ESTERNO__CCD_SONY_SuperHad__520TVL__ILLUMINATORE_IR_A_LED__CUSTODIA_E_STAFFA_DA_MURO" localSheetId="30">#REF!</definedName>
    <definedName name="TELECAMERE_A_COLORI_DA_ESTERNO__CCD_SONY_SuperHad__520TVL__ILLUMINATORE_IR_A_LED__CUSTODIA_E_STAFFA_DA_MURO" localSheetId="26">#REF!</definedName>
    <definedName name="TELECAMERE_A_COLORI_DA_ESTERNO__CCD_SONY_SuperHad__520TVL__ILLUMINATORE_IR_A_LED__CUSTODIA_E_STAFFA_DA_MURO" localSheetId="27">#REF!</definedName>
    <definedName name="TELECAMERE_A_COLORI_DA_ESTERNO__CCD_SONY_SuperHad__520TVL__ILLUMINATORE_IR_A_LED__CUSTODIA_E_STAFFA_DA_MURO">#REF!</definedName>
    <definedName name="TELECAMERE_DOME___FlexiDome_I___II" localSheetId="28">#REF!</definedName>
    <definedName name="TELECAMERE_DOME___FlexiDome_I___II" localSheetId="26">#REF!</definedName>
    <definedName name="TELECAMERE_DOME___FlexiDome_I___II" localSheetId="27">#REF!</definedName>
    <definedName name="TELECAMERE_DOME___FlexiDome_I___II">#REF!</definedName>
    <definedName name="Tessere">#REF!</definedName>
    <definedName name="_xlnm.Print_Titles" localSheetId="3">BELDEN!$4:$4</definedName>
    <definedName name="_xlnm.Print_Titles" localSheetId="21">'BRADY LABEL &amp; PRINTER'!$4:$4</definedName>
    <definedName name="_xlnm.Print_Titles" localSheetId="4">CommScope!$4:$4</definedName>
    <definedName name="_xlnm.Print_Titles" localSheetId="10">'ORCA Cablaggio Fibra'!$4:$4</definedName>
    <definedName name="_xlnm.Print_Titles" localSheetId="9">'ORCA Cablaggio Rame'!$4:$4</definedName>
    <definedName name="_xlnm.Print_Titles" localSheetId="8">'ORCA Cavi Ottici'!$4:$4</definedName>
    <definedName name="_xlnm.Print_Titles" localSheetId="11">'ORCA Rack'!$4:$4</definedName>
    <definedName name="_xlnm.Print_Titles" localSheetId="6">Panduit!$4:$4</definedName>
    <definedName name="_xlnm.Print_Titles" localSheetId="23">'RIELLO UPS'!$4:$4</definedName>
    <definedName name="_xlnm.Print_Titles" localSheetId="22">'RM Reichle &amp; De Massari'!$4:$4</definedName>
    <definedName name="_xlnm.Print_Titles" localSheetId="24">Snom!$4:$4</definedName>
    <definedName name="_xlnm.Print_Titles" localSheetId="17">'TS RACK TECNO'!$4:$4</definedName>
    <definedName name="TS_Armadi_da_parete_serie_TECNO_300" localSheetId="30">#REF!</definedName>
    <definedName name="TS_Armadi_da_parete_serie_TECNO_300" localSheetId="17">'TS RACK TECNO'!$A$5</definedName>
    <definedName name="TS_Armadi_da_parete_serie_TECNO_300">#REF!</definedName>
    <definedName name="TS_Armadi_da_parete_serie_TECNO_OFFICE" localSheetId="28">#REF!</definedName>
    <definedName name="TS_Armadi_da_parete_serie_TECNO_OFFICE" localSheetId="30">#REF!</definedName>
    <definedName name="TS_Armadi_da_parete_serie_TECNO_OFFICE" localSheetId="26">#REF!</definedName>
    <definedName name="TS_Armadi_da_parete_serie_TECNO_OFFICE" localSheetId="14">'[2]TS RACK TECNO'!#REF!</definedName>
    <definedName name="TS_Armadi_da_parete_serie_TECNO_OFFICE" localSheetId="16">'[2]TS RACK TECNO'!#REF!</definedName>
    <definedName name="TS_Armadi_da_parete_serie_TECNO_OFFICE" localSheetId="15">'[2]TS RACK TECNO'!#REF!</definedName>
    <definedName name="TS_Armadi_da_parete_serie_TECNO_OFFICE" localSheetId="17">'TS RACK TECNO'!#REF!</definedName>
    <definedName name="TS_Armadi_da_parete_serie_TECNO_OFFICE" localSheetId="27">#REF!</definedName>
    <definedName name="TS_Armadi_da_parete_serie_TECNO_OFFICE">#REF!</definedName>
    <definedName name="TS_Armadi_serie_NET_Leader" localSheetId="28">#REF!</definedName>
    <definedName name="TS_Armadi_serie_NET_Leader" localSheetId="30">#REF!</definedName>
    <definedName name="TS_Armadi_serie_NET_Leader" localSheetId="26">#REF!</definedName>
    <definedName name="TS_Armadi_serie_NET_Leader" localSheetId="14">'[2]TS RACK TECNO'!#REF!</definedName>
    <definedName name="TS_Armadi_serie_NET_Leader" localSheetId="16">'[2]TS RACK TECNO'!#REF!</definedName>
    <definedName name="TS_Armadi_serie_NET_Leader" localSheetId="15">'[2]TS RACK TECNO'!#REF!</definedName>
    <definedName name="TS_Armadi_serie_NET_Leader" localSheetId="17">'TS RACK TECNO'!#REF!</definedName>
    <definedName name="TS_Armadi_serie_NET_Leader" localSheetId="27">#REF!</definedName>
    <definedName name="TS_Armadi_serie_NET_Leader">#REF!</definedName>
    <definedName name="TS_CLI_F9092" localSheetId="10">#REF!</definedName>
    <definedName name="TS_CLI_F9092" localSheetId="28">#REF!</definedName>
    <definedName name="TS_CLI_F9092" localSheetId="25">#REF!</definedName>
    <definedName name="TS_CLI_F9092" localSheetId="30">#REF!</definedName>
    <definedName name="TS_CLI_F9092" localSheetId="24">#REF!</definedName>
    <definedName name="TS_CLI_F9092" localSheetId="26">#REF!</definedName>
    <definedName name="TS_CLI_F9092" localSheetId="14">'[2]TS RACK TECNO'!#REF!</definedName>
    <definedName name="TS_CLI_F9092" localSheetId="16">'[2]TS RACK TECNO'!#REF!</definedName>
    <definedName name="TS_CLI_F9092" localSheetId="15">'[2]TS RACK TECNO'!#REF!</definedName>
    <definedName name="TS_CLI_F9092" localSheetId="17">'TS RACK TECNO'!#REF!</definedName>
    <definedName name="TS_CLI_F9092" localSheetId="27">#REF!</definedName>
    <definedName name="TS_CLI_F9092">#REF!</definedName>
    <definedName name="TS_CLI_F9092N" localSheetId="10">#REF!</definedName>
    <definedName name="TS_CLI_F9092N" localSheetId="28">#REF!</definedName>
    <definedName name="TS_CLI_F9092N" localSheetId="30">#REF!</definedName>
    <definedName name="TS_CLI_F9092N" localSheetId="26">#REF!</definedName>
    <definedName name="TS_CLI_F9092N" localSheetId="14">'[2]TS ALIMENTAZIONE'!#REF!</definedName>
    <definedName name="TS_CLI_F9092N" localSheetId="16">'TS ALIMENTAZIONE'!#REF!</definedName>
    <definedName name="TS_CLI_F9092N" localSheetId="15">'[2]TS ALIMENTAZIONE'!#REF!</definedName>
    <definedName name="TS_CLI_F9092N" localSheetId="17">'[2]TS ALIMENTAZIONE'!#REF!</definedName>
    <definedName name="TS_CLI_F9092N" localSheetId="27">#REF!</definedName>
    <definedName name="TS_CLI_F9092N">#REF!</definedName>
    <definedName name="TS_CLI_F9092TN" localSheetId="10">#REF!</definedName>
    <definedName name="TS_CLI_F9092TN" localSheetId="28">#REF!</definedName>
    <definedName name="TS_CLI_F9092TN" localSheetId="30">#REF!</definedName>
    <definedName name="TS_CLI_F9092TN" localSheetId="26">#REF!</definedName>
    <definedName name="TS_CLI_F9092TN" localSheetId="14">'[2]TS ALIMENTAZIONE'!#REF!</definedName>
    <definedName name="TS_CLI_F9092TN" localSheetId="16">'TS ALIMENTAZIONE'!#REF!</definedName>
    <definedName name="TS_CLI_F9092TN" localSheetId="15">'[2]TS ALIMENTAZIONE'!#REF!</definedName>
    <definedName name="TS_CLI_F9092TN" localSheetId="17">'[2]TS ALIMENTAZIONE'!#REF!</definedName>
    <definedName name="TS_CLI_F9092TN" localSheetId="27">#REF!</definedName>
    <definedName name="TS_CLI_F9092TN">#REF!</definedName>
    <definedName name="TS_One_View_Switch_KVM" localSheetId="10">#REF!</definedName>
    <definedName name="TS_One_View_Switch_KVM" localSheetId="28">#REF!</definedName>
    <definedName name="TS_One_View_Switch_KVM" localSheetId="25">#REF!</definedName>
    <definedName name="TS_One_View_Switch_KVM" localSheetId="30">#REF!</definedName>
    <definedName name="TS_One_View_Switch_KVM" localSheetId="24">#REF!</definedName>
    <definedName name="TS_One_View_Switch_KVM" localSheetId="26">#REF!</definedName>
    <definedName name="TS_One_View_Switch_KVM" localSheetId="14">'[2]TS RACK TECNO'!#REF!</definedName>
    <definedName name="TS_One_View_Switch_KVM" localSheetId="16">'[2]TS RACK TECNO'!#REF!</definedName>
    <definedName name="TS_One_View_Switch_KVM" localSheetId="15">'[2]TS RACK TECNO'!#REF!</definedName>
    <definedName name="TS_One_View_Switch_KVM" localSheetId="17">'TS RACK TECNO'!#REF!</definedName>
    <definedName name="TS_One_View_Switch_KVM" localSheetId="27">#REF!</definedName>
    <definedName name="TS_One_View_Switch_KVM">#REF!</definedName>
    <definedName name="TS_PWR_F3020N" localSheetId="10">#REF!</definedName>
    <definedName name="TS_PWR_F3020N" localSheetId="28">#REF!</definedName>
    <definedName name="TS_PWR_F3020N" localSheetId="25">#REF!</definedName>
    <definedName name="TS_PWR_F3020N" localSheetId="30">#REF!</definedName>
    <definedName name="TS_PWR_F3020N" localSheetId="24">#REF!</definedName>
    <definedName name="TS_PWR_F3020N" localSheetId="26">#REF!</definedName>
    <definedName name="TS_PWR_F3020N" localSheetId="14">'[2]TS RACK TECNO'!#REF!</definedName>
    <definedName name="TS_PWR_F3020N" localSheetId="16">'[2]TS RACK TECNO'!#REF!</definedName>
    <definedName name="TS_PWR_F3020N" localSheetId="15">'[2]TS RACK TECNO'!#REF!</definedName>
    <definedName name="TS_PWR_F3020N" localSheetId="17">'TS RACK TECNO'!#REF!</definedName>
    <definedName name="TS_PWR_F3020N" localSheetId="27">#REF!</definedName>
    <definedName name="TS_PWR_F3020N">#REF!</definedName>
    <definedName name="TS_PWR_F3502" localSheetId="10">#REF!</definedName>
    <definedName name="TS_PWR_F3502" localSheetId="28">#REF!</definedName>
    <definedName name="TS_PWR_F3502" localSheetId="30">#REF!</definedName>
    <definedName name="TS_PWR_F3502" localSheetId="26">#REF!</definedName>
    <definedName name="TS_PWR_F3502" localSheetId="14">'[2]TS ALIMENTAZIONE'!#REF!</definedName>
    <definedName name="TS_PWR_F3502" localSheetId="16">'TS ALIMENTAZIONE'!#REF!</definedName>
    <definedName name="TS_PWR_F3502" localSheetId="15">'[2]TS ALIMENTAZIONE'!#REF!</definedName>
    <definedName name="TS_PWR_F3502" localSheetId="17">'[2]TS ALIMENTAZIONE'!#REF!</definedName>
    <definedName name="TS_PWR_F3502" localSheetId="27">#REF!</definedName>
    <definedName name="TS_PWR_F3502">#REF!</definedName>
    <definedName name="TS_RAC_F9006N" localSheetId="10">#REF!</definedName>
    <definedName name="TS_RAC_F9006N" localSheetId="28">#REF!</definedName>
    <definedName name="TS_RAC_F9006N" localSheetId="25">#REF!</definedName>
    <definedName name="TS_RAC_F9006N" localSheetId="30">#REF!</definedName>
    <definedName name="TS_RAC_F9006N" localSheetId="24">#REF!</definedName>
    <definedName name="TS_RAC_F9006N" localSheetId="26">#REF!</definedName>
    <definedName name="TS_RAC_F9006N" localSheetId="14">'[2]TS RACK TECNO'!#REF!</definedName>
    <definedName name="TS_RAC_F9006N" localSheetId="16">'[2]TS RACK TECNO'!#REF!</definedName>
    <definedName name="TS_RAC_F9006N" localSheetId="15">'[2]TS RACK TECNO'!#REF!</definedName>
    <definedName name="TS_RAC_F9006N" localSheetId="17">'TS RACK TECNO'!#REF!</definedName>
    <definedName name="TS_RAC_F9006N" localSheetId="27">#REF!</definedName>
    <definedName name="TS_RAC_F9006N">#REF!</definedName>
    <definedName name="TS_RAC_F9070" localSheetId="10">#REF!</definedName>
    <definedName name="TS_RAC_F9070" localSheetId="28">#REF!</definedName>
    <definedName name="TS_RAC_F9070" localSheetId="25">#REF!</definedName>
    <definedName name="TS_RAC_F9070" localSheetId="30">#REF!</definedName>
    <definedName name="TS_RAC_F9070" localSheetId="24">#REF!</definedName>
    <definedName name="TS_RAC_F9070" localSheetId="26">#REF!</definedName>
    <definedName name="TS_RAC_F9070" localSheetId="14">'[2]TS RACK TECNO'!#REF!</definedName>
    <definedName name="TS_RAC_F9070" localSheetId="16">'[2]TS RACK TECNO'!#REF!</definedName>
    <definedName name="TS_RAC_F9070" localSheetId="15">'[2]TS RACK TECNO'!#REF!</definedName>
    <definedName name="TS_RAC_F9070" localSheetId="17">'TS RACK TECNO'!#REF!</definedName>
    <definedName name="TS_RAC_F9070" localSheetId="27">#REF!</definedName>
    <definedName name="TS_RAC_F9070">#REF!</definedName>
    <definedName name="TS_RAC_F9071" localSheetId="10">#REF!</definedName>
    <definedName name="TS_RAC_F9071" localSheetId="28">#REF!</definedName>
    <definedName name="TS_RAC_F9071" localSheetId="30">#REF!</definedName>
    <definedName name="TS_RAC_F9071" localSheetId="26">#REF!</definedName>
    <definedName name="TS_RAC_F9071" localSheetId="14">'TS ACCESSORI'!#REF!</definedName>
    <definedName name="TS_RAC_F9071" localSheetId="16">'[2]TS ACCESSORI'!#REF!</definedName>
    <definedName name="TS_RAC_F9071" localSheetId="15">'[2]TS ACCESSORI'!#REF!</definedName>
    <definedName name="TS_RAC_F9071" localSheetId="17">'[2]TS ACCESSORI'!#REF!</definedName>
    <definedName name="TS_RAC_F9071" localSheetId="27">#REF!</definedName>
    <definedName name="TS_RAC_F9071">#REF!</definedName>
    <definedName name="TS_RAC_F9292" localSheetId="10">#REF!</definedName>
    <definedName name="TS_RAC_F9292" localSheetId="28">#REF!</definedName>
    <definedName name="TS_RAC_F9292" localSheetId="25">#REF!</definedName>
    <definedName name="TS_RAC_F9292" localSheetId="30">#REF!</definedName>
    <definedName name="TS_RAC_F9292" localSheetId="24">#REF!</definedName>
    <definedName name="TS_RAC_F9292" localSheetId="26">#REF!</definedName>
    <definedName name="TS_RAC_F9292" localSheetId="14">'[2]TS RACK TECNO'!#REF!</definedName>
    <definedName name="TS_RAC_F9292" localSheetId="16">'[2]TS RACK TECNO'!#REF!</definedName>
    <definedName name="TS_RAC_F9292" localSheetId="15">'[2]TS RACK TECNO'!#REF!</definedName>
    <definedName name="TS_RAC_F9292" localSheetId="17">'TS RACK TECNO'!#REF!</definedName>
    <definedName name="TS_RAC_F9292" localSheetId="27">#REF!</definedName>
    <definedName name="TS_RAC_F9292">#REF!</definedName>
    <definedName name="TS_RAC_F9292N" localSheetId="10">#REF!</definedName>
    <definedName name="TS_RAC_F9292N" localSheetId="28">#REF!</definedName>
    <definedName name="TS_RAC_F9292N" localSheetId="30">#REF!</definedName>
    <definedName name="TS_RAC_F9292N" localSheetId="26">#REF!</definedName>
    <definedName name="TS_RAC_F9292N" localSheetId="14">'TS ACCESSORI'!#REF!</definedName>
    <definedName name="TS_RAC_F9292N" localSheetId="16">'[2]TS ACCESSORI'!#REF!</definedName>
    <definedName name="TS_RAC_F9292N" localSheetId="15">'[2]TS ACCESSORI'!#REF!</definedName>
    <definedName name="TS_RAC_F9292N" localSheetId="17">'[2]TS ACCESSORI'!#REF!</definedName>
    <definedName name="TS_RAC_F9292N" localSheetId="27">#REF!</definedName>
    <definedName name="TS_RAC_F9292N">#REF!</definedName>
    <definedName name="TS_RAC_F9293N" localSheetId="10">#REF!</definedName>
    <definedName name="TS_RAC_F9293N" localSheetId="28">#REF!</definedName>
    <definedName name="TS_RAC_F9293N" localSheetId="30">#REF!</definedName>
    <definedName name="TS_RAC_F9293N" localSheetId="26">#REF!</definedName>
    <definedName name="TS_RAC_F9293N" localSheetId="14">'TS ACCESSORI'!#REF!</definedName>
    <definedName name="TS_RAC_F9293N" localSheetId="16">'[2]TS ACCESSORI'!#REF!</definedName>
    <definedName name="TS_RAC_F9293N" localSheetId="15">'[2]TS ACCESSORI'!#REF!</definedName>
    <definedName name="TS_RAC_F9293N" localSheetId="17">'[2]TS ACCESSORI'!#REF!</definedName>
    <definedName name="TS_RAC_F9293N" localSheetId="27">#REF!</definedName>
    <definedName name="TS_RAC_F9293N">#REF!</definedName>
    <definedName name="TS_RAC_F9295" localSheetId="10">#REF!</definedName>
    <definedName name="TS_RAC_F9295" localSheetId="28">#REF!</definedName>
    <definedName name="TS_RAC_F9295" localSheetId="30">#REF!</definedName>
    <definedName name="TS_RAC_F9295" localSheetId="26">#REF!</definedName>
    <definedName name="TS_RAC_F9295" localSheetId="14">'TS ACCESSORI'!#REF!</definedName>
    <definedName name="TS_RAC_F9295" localSheetId="16">'[2]TS ACCESSORI'!#REF!</definedName>
    <definedName name="TS_RAC_F9295" localSheetId="15">'[2]TS ACCESSORI'!#REF!</definedName>
    <definedName name="TS_RAC_F9295" localSheetId="17">'[2]TS ACCESSORI'!#REF!</definedName>
    <definedName name="TS_RAC_F9295" localSheetId="27">#REF!</definedName>
    <definedName name="TS_RAC_F9295">#REF!</definedName>
    <definedName name="TS_Ripiani_fissi_ed_estraibili" localSheetId="10">#REF!</definedName>
    <definedName name="TS_Ripiani_fissi_ed_estraibili" localSheetId="28">#REF!</definedName>
    <definedName name="TS_Ripiani_fissi_ed_estraibili" localSheetId="25">#REF!</definedName>
    <definedName name="TS_Ripiani_fissi_ed_estraibili" localSheetId="30">#REF!</definedName>
    <definedName name="TS_Ripiani_fissi_ed_estraibili" localSheetId="24">#REF!</definedName>
    <definedName name="TS_Ripiani_fissi_ed_estraibili" localSheetId="26">#REF!</definedName>
    <definedName name="TS_Ripiani_fissi_ed_estraibili" localSheetId="14">'[2]TS RACK TECNO'!#REF!</definedName>
    <definedName name="TS_Ripiani_fissi_ed_estraibili" localSheetId="16">'[2]TS RACK TECNO'!#REF!</definedName>
    <definedName name="TS_Ripiani_fissi_ed_estraibili" localSheetId="15">'[2]TS RACK TECNO'!#REF!</definedName>
    <definedName name="TS_Ripiani_fissi_ed_estraibili" localSheetId="17">'TS RACK TECNO'!#REF!</definedName>
    <definedName name="TS_Ripiani_fissi_ed_estraibili" localSheetId="27">#REF!</definedName>
    <definedName name="TS_Ripiani_fissi_ed_estraibili">#REF!</definedName>
    <definedName name="TS_RK7_T2142N" localSheetId="10">#REF!</definedName>
    <definedName name="TS_RK7_T2142N" localSheetId="28">#REF!</definedName>
    <definedName name="TS_RK7_T2142N" localSheetId="30">#REF!</definedName>
    <definedName name="TS_RK7_T2142N" localSheetId="26">#REF!</definedName>
    <definedName name="TS_RK7_T2142N" localSheetId="14">'[2]TS BLADE SHELTER'!#REF!</definedName>
    <definedName name="TS_RK7_T2142N" localSheetId="16">'[2]TS BLADE SHELTER'!#REF!</definedName>
    <definedName name="TS_RK7_T2142N" localSheetId="15">'TS BLADE SHELTER'!#REF!</definedName>
    <definedName name="TS_RK7_T2142N" localSheetId="17">'[2]TS BLADE SHELTER'!#REF!</definedName>
    <definedName name="TS_RK7_T2142N" localSheetId="27">#REF!</definedName>
    <definedName name="TS_RK7_T2142N">#REF!</definedName>
    <definedName name="TS_RKF_F6127" localSheetId="28">#REF!</definedName>
    <definedName name="TS_RKF_F6127" localSheetId="30">#REF!</definedName>
    <definedName name="TS_RKF_F6127" localSheetId="26">#REF!</definedName>
    <definedName name="TS_RKF_F6127" localSheetId="14">'[2]TS RACK TECNO'!#REF!</definedName>
    <definedName name="TS_RKF_F6127" localSheetId="16">'[2]TS RACK TECNO'!#REF!</definedName>
    <definedName name="TS_RKF_F6127" localSheetId="15">'[2]TS RACK TECNO'!#REF!</definedName>
    <definedName name="TS_RKF_F6127" localSheetId="17">'TS RACK TECNO'!#REF!</definedName>
    <definedName name="TS_RKF_F6127" localSheetId="27">#REF!</definedName>
    <definedName name="TS_RKF_F6127">#REF!</definedName>
    <definedName name="TS_RKF_F6427" localSheetId="28">#REF!</definedName>
    <definedName name="TS_RKF_F6427" localSheetId="30">#REF!</definedName>
    <definedName name="TS_RKF_F6427" localSheetId="26">#REF!</definedName>
    <definedName name="TS_RKF_F6427" localSheetId="14">'[2]TS RACK TECNO'!#REF!</definedName>
    <definedName name="TS_RKF_F6427" localSheetId="16">'[2]TS RACK TECNO'!#REF!</definedName>
    <definedName name="TS_RKF_F6427" localSheetId="15">'[2]TS RACK TECNO'!#REF!</definedName>
    <definedName name="TS_RKF_F6427" localSheetId="17">'TS RACK TECNO'!#REF!</definedName>
    <definedName name="TS_RKF_F6427" localSheetId="27">#REF!</definedName>
    <definedName name="TS_RKF_F6427">#REF!</definedName>
    <definedName name="TS_RKF_F6442" localSheetId="28">#REF!</definedName>
    <definedName name="TS_RKF_F6442" localSheetId="30">#REF!</definedName>
    <definedName name="TS_RKF_F6442" localSheetId="26">#REF!</definedName>
    <definedName name="TS_RKF_F6442" localSheetId="14">'[2]TS RACK TECNO'!#REF!</definedName>
    <definedName name="TS_RKF_F6442" localSheetId="16">'[2]TS RACK TECNO'!#REF!</definedName>
    <definedName name="TS_RKF_F6442" localSheetId="15">'[2]TS RACK TECNO'!#REF!</definedName>
    <definedName name="TS_RKF_F6442" localSheetId="17">'TS RACK TECNO'!#REF!</definedName>
    <definedName name="TS_RKF_F6442" localSheetId="27">#REF!</definedName>
    <definedName name="TS_RKF_F6442">#REF!</definedName>
    <definedName name="TS_RKF_F9090S1N" localSheetId="10">#REF!</definedName>
    <definedName name="TS_RKF_F9090S1N" localSheetId="28">#REF!</definedName>
    <definedName name="TS_RKF_F9090S1N" localSheetId="30">#REF!</definedName>
    <definedName name="TS_RKF_F9090S1N" localSheetId="26">#REF!</definedName>
    <definedName name="TS_RKF_F9090S1N" localSheetId="14">'TS ACCESSORI'!#REF!</definedName>
    <definedName name="TS_RKF_F9090S1N" localSheetId="16">'[2]TS ACCESSORI'!#REF!</definedName>
    <definedName name="TS_RKF_F9090S1N" localSheetId="15">'[2]TS ACCESSORI'!#REF!</definedName>
    <definedName name="TS_RKF_F9090S1N" localSheetId="17">'[2]TS ACCESSORI'!#REF!</definedName>
    <definedName name="TS_RKF_F9090S1N" localSheetId="27">#REF!</definedName>
    <definedName name="TS_RKF_F9090S1N">#REF!</definedName>
    <definedName name="TS_VDR_F9855" localSheetId="10">#REF!</definedName>
    <definedName name="TS_VDR_F9855" localSheetId="28">#REF!</definedName>
    <definedName name="TS_VDR_F9855" localSheetId="25">#REF!</definedName>
    <definedName name="TS_VDR_F9855" localSheetId="30">#REF!</definedName>
    <definedName name="TS_VDR_F9855" localSheetId="24">#REF!</definedName>
    <definedName name="TS_VDR_F9855" localSheetId="26">#REF!</definedName>
    <definedName name="TS_VDR_F9855" localSheetId="14">'[2]TS RACK TECNO'!#REF!</definedName>
    <definedName name="TS_VDR_F9855" localSheetId="16">'[2]TS RACK TECNO'!#REF!</definedName>
    <definedName name="TS_VDR_F9855" localSheetId="15">'[2]TS RACK TECNO'!#REF!</definedName>
    <definedName name="TS_VDR_F9855" localSheetId="17">'TS RACK TECNO'!#REF!</definedName>
    <definedName name="TS_VDR_F9855" localSheetId="27">#REF!</definedName>
    <definedName name="TS_VDR_F9855">#REF!</definedName>
    <definedName name="TS_VDR_F9855K8" localSheetId="10">#REF!</definedName>
    <definedName name="TS_VDR_F9855K8" localSheetId="28">#REF!</definedName>
    <definedName name="TS_VDR_F9855K8" localSheetId="30">#REF!</definedName>
    <definedName name="TS_VDR_F9855K8" localSheetId="26">#REF!</definedName>
    <definedName name="TS_VDR_F9855K8" localSheetId="14">'[2]TS ALIMENTAZIONE'!#REF!</definedName>
    <definedName name="TS_VDR_F9855K8" localSheetId="16">'TS ALIMENTAZIONE'!#REF!</definedName>
    <definedName name="TS_VDR_F9855K8" localSheetId="15">'[2]TS ALIMENTAZIONE'!#REF!</definedName>
    <definedName name="TS_VDR_F9855K8" localSheetId="17">'[2]TS ALIMENTAZIONE'!#REF!</definedName>
    <definedName name="TS_VDR_F9855K8" localSheetId="27">#REF!</definedName>
    <definedName name="TS_VDR_F9855K8">#REF!</definedName>
    <definedName name="TSACC" localSheetId="28">#REF!</definedName>
    <definedName name="TSACC" localSheetId="26">#REF!</definedName>
    <definedName name="TSACC" localSheetId="14">'TS ACCESSORI'!#REF!</definedName>
    <definedName name="TSACC" localSheetId="16">'[2]TS ACCESSORI'!#REF!</definedName>
    <definedName name="TSACC" localSheetId="15">'[2]TS ACCESSORI'!#REF!</definedName>
    <definedName name="TSACC" localSheetId="17">'[2]TS ACCESSORI'!#REF!</definedName>
    <definedName name="TSACC" localSheetId="27">#REF!</definedName>
    <definedName name="TSACC">#REF!</definedName>
    <definedName name="TSACTI" localSheetId="28">#REF!</definedName>
    <definedName name="TSACTI" localSheetId="26">#REF!</definedName>
    <definedName name="TSACTI" localSheetId="14">'[2]TS ALIMENTAZIONE'!#REF!</definedName>
    <definedName name="TSACTI" localSheetId="16">'TS ALIMENTAZIONE'!#REF!</definedName>
    <definedName name="TSACTI" localSheetId="15">'[2]TS ALIMENTAZIONE'!#REF!</definedName>
    <definedName name="TSACTI" localSheetId="17">'[2]TS ALIMENTAZIONE'!#REF!</definedName>
    <definedName name="TSACTI" localSheetId="27">#REF!</definedName>
    <definedName name="TSACTI">#REF!</definedName>
    <definedName name="TSCAN" localSheetId="28">#REF!</definedName>
    <definedName name="TSCAN" localSheetId="26">#REF!</definedName>
    <definedName name="TSCAN" localSheetId="14">'TS ACCESSORI'!#REF!</definedName>
    <definedName name="TSCAN" localSheetId="16">'[2]TS ACCESSORI'!#REF!</definedName>
    <definedName name="TSCAN" localSheetId="15">'[2]TS ACCESSORI'!#REF!</definedName>
    <definedName name="TSCAN" localSheetId="17">'[2]TS ACCESSORI'!#REF!</definedName>
    <definedName name="TSCAN" localSheetId="27">#REF!</definedName>
    <definedName name="TSCAN">#REF!</definedName>
    <definedName name="TSKIT" localSheetId="28">#REF!</definedName>
    <definedName name="TSKIT" localSheetId="26">#REF!</definedName>
    <definedName name="TSKIT" localSheetId="14">'TS ACCESSORI'!#REF!</definedName>
    <definedName name="TSKIT" localSheetId="16">'[2]TS ACCESSORI'!#REF!</definedName>
    <definedName name="TSKIT" localSheetId="15">'[2]TS ACCESSORI'!#REF!</definedName>
    <definedName name="TSKIT" localSheetId="17">'[2]TS ACCESSORI'!#REF!</definedName>
    <definedName name="TSKIT" localSheetId="27">#REF!</definedName>
    <definedName name="TSKIT">#REF!</definedName>
    <definedName name="TSMONT" localSheetId="14">'TS ACCESSORI'!#REF!</definedName>
    <definedName name="TSMONT" localSheetId="16">'[2]TS ACCESSORI'!#REF!</definedName>
    <definedName name="TSMONT" localSheetId="15">'[2]TS ACCESSORI'!#REF!</definedName>
    <definedName name="TSMONT" localSheetId="17">'[2]TS ACCESSORI'!#REF!</definedName>
    <definedName name="TSMONT">#REF!</definedName>
    <definedName name="TSMONTù" localSheetId="14">'TS ACCESSORI'!#REF!</definedName>
    <definedName name="TSMONTù" localSheetId="16">'[2]TS ACCESSORI'!#REF!</definedName>
    <definedName name="TSMONTù" localSheetId="15">'[2]TS ACCESSORI'!#REF!</definedName>
    <definedName name="TSMONTù" localSheetId="17">'[2]TS ACCESSORI'!#REF!</definedName>
    <definedName name="TSMONTù">#REF!</definedName>
    <definedName name="TSONE" localSheetId="28">#REF!</definedName>
    <definedName name="TSONE" localSheetId="26">#REF!</definedName>
    <definedName name="TSONE" localSheetId="14">'[2]TS ALIMENTAZIONE'!#REF!</definedName>
    <definedName name="TSONE" localSheetId="16">'TS ALIMENTAZIONE'!#REF!</definedName>
    <definedName name="TSONE" localSheetId="15">'[2]TS ALIMENTAZIONE'!#REF!</definedName>
    <definedName name="TSONE" localSheetId="17">'[2]TS ALIMENTAZIONE'!#REF!</definedName>
    <definedName name="TSONE" localSheetId="27">#REF!</definedName>
    <definedName name="TSONE">#REF!</definedName>
    <definedName name="TSPAN" localSheetId="28">#REF!</definedName>
    <definedName name="TSPAN" localSheetId="26">#REF!</definedName>
    <definedName name="TSPAN" localSheetId="14">'TS ACCESSORI'!#REF!</definedName>
    <definedName name="TSPAN" localSheetId="16">'[2]TS ACCESSORI'!#REF!</definedName>
    <definedName name="TSPAN" localSheetId="15">'[2]TS ACCESSORI'!#REF!</definedName>
    <definedName name="TSPAN" localSheetId="17">'[2]TS ACCESSORI'!#REF!</definedName>
    <definedName name="TSPAN" localSheetId="27">#REF!</definedName>
    <definedName name="TSPAN">#REF!</definedName>
    <definedName name="TVCC_OVER_IP___Telecamere_IP" localSheetId="10">#REF!</definedName>
    <definedName name="TVCC_OVER_IP___Telecamere_IP" localSheetId="28">#REF!</definedName>
    <definedName name="TVCC_OVER_IP___Telecamere_IP" localSheetId="25">#REF!</definedName>
    <definedName name="TVCC_OVER_IP___Telecamere_IP" localSheetId="30">'[1]Bosch VideoSystem'!#REF!</definedName>
    <definedName name="TVCC_OVER_IP___Telecamere_IP" localSheetId="24">#REF!</definedName>
    <definedName name="TVCC_OVER_IP___Telecamere_IP" localSheetId="26">#REF!</definedName>
    <definedName name="TVCC_OVER_IP___Telecamere_IP" localSheetId="27">#REF!</definedName>
    <definedName name="TVCC_OVER_IP___Telecamere_IP">#REF!</definedName>
    <definedName name="TY_CVF_Z50_2" localSheetId="3">BELDEN!#REF!</definedName>
    <definedName name="TY_CVF_Z50_2" localSheetId="30">#REF!</definedName>
    <definedName name="TY_CVF_Z50_2" localSheetId="14">#REF!</definedName>
    <definedName name="TY_CVF_Z50_2" localSheetId="16">#REF!</definedName>
    <definedName name="TY_CVF_Z50_2" localSheetId="15">#REF!</definedName>
    <definedName name="TY_CVF_Z50_2" localSheetId="17">#REF!</definedName>
    <definedName name="TY_CVF_Z50_2">CommScope!#REF!</definedName>
    <definedName name="TY_LAN_159102402" localSheetId="3">BELDEN!#REF!</definedName>
    <definedName name="TY_LAN_159102402" localSheetId="28">CommScope!#REF!</definedName>
    <definedName name="TY_LAN_159102402" localSheetId="30">#REF!</definedName>
    <definedName name="TY_LAN_159102402" localSheetId="26">CommScope!#REF!</definedName>
    <definedName name="TY_LAN_159102402" localSheetId="14">#REF!</definedName>
    <definedName name="TY_LAN_159102402" localSheetId="16">#REF!</definedName>
    <definedName name="TY_LAN_159102402" localSheetId="15">#REF!</definedName>
    <definedName name="TY_LAN_159102402" localSheetId="17">#REF!</definedName>
    <definedName name="TY_LAN_159102402" localSheetId="27">CommScope!#REF!</definedName>
    <definedName name="TY_LAN_159102402">CommScope!#REF!</definedName>
    <definedName name="Unità_Antincendio" localSheetId="21">#REF!</definedName>
    <definedName name="Unità_base" localSheetId="10">#REF!</definedName>
    <definedName name="Unità_base" localSheetId="28">#REF!</definedName>
    <definedName name="Unità_base" localSheetId="25">#REF!</definedName>
    <definedName name="Unità_base" localSheetId="30">#REF!</definedName>
    <definedName name="Unità_base" localSheetId="24">#REF!</definedName>
    <definedName name="Unità_base" localSheetId="26">#REF!</definedName>
    <definedName name="Unità_base" localSheetId="27">#REF!</definedName>
    <definedName name="Unità_base">#REF!</definedName>
    <definedName name="VIDEOREGISTRATORI_DIGITALI___DVR_NVR___1_e_4_canali" localSheetId="28">#REF!</definedName>
    <definedName name="VIDEOREGISTRATORI_DIGITALI___DVR_NVR___1_e_4_canali" localSheetId="30">'[1]Bosch VideoSystem'!#REF!</definedName>
    <definedName name="VIDEOREGISTRATORI_DIGITALI___DVR_NVR___1_e_4_canali" localSheetId="26">#REF!</definedName>
    <definedName name="VIDEOREGISTRATORI_DIGITALI___DVR_NVR___1_e_4_canali" localSheetId="27">#REF!</definedName>
    <definedName name="VIDEOREGISTRATORI_DIGITALI___DVR_NVR___1_e_4_canali">#REF!</definedName>
    <definedName name="View">#REF!</definedName>
    <definedName name="VISION_________VST_NEWS_DATA_RILASCIO_DA_COMUNICARE" localSheetId="22">'RM Reichle &amp; De Massari'!$A$38</definedName>
    <definedName name="VISION_________VST_NEWS_DATA_RILASCIO_DA_COMUNICARE" localSheetId="30">#REF!</definedName>
    <definedName name="VISION_________VST_NEWS_DATA_RILASCIO_DA_COMUNICARE" localSheetId="14">#REF!</definedName>
    <definedName name="VISION_________VST_NEWS_DATA_RILASCIO_DA_COMUNICARE" localSheetId="16">#REF!</definedName>
    <definedName name="VISION_________VST_NEWS_DATA_RILASCIO_DA_COMUNICARE" localSheetId="15">#REF!</definedName>
    <definedName name="VISION_________VST_NEWS_DATA_RILASCIO_DA_COMUNICARE" localSheetId="17">#REF!</definedName>
    <definedName name="VISION_________VST_NEWS_DATA_RILASCIO_DA_COMUNICARE">'RIELLO UPS'!$A$38</definedName>
    <definedName name="Wireless" localSheetId="21">'[3]TYCO ATTIVI'!#REF!</definedName>
    <definedName name="Wireless_System" localSheetId="21">'[3]TYCO ATTIVI'!#REF!</definedName>
    <definedName name="Wireless_System" localSheetId="17">'TS RACK TECNO'!#REF!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14" i="97" l="1"/>
  <c r="G615" i="97"/>
  <c r="G616" i="97"/>
  <c r="G617" i="97"/>
  <c r="G618" i="97"/>
  <c r="G619" i="97"/>
  <c r="G620" i="97"/>
  <c r="G621" i="97"/>
  <c r="G622" i="97"/>
  <c r="G623" i="97"/>
  <c r="G624" i="97"/>
  <c r="G625" i="97"/>
  <c r="G626" i="97"/>
  <c r="G627" i="97"/>
  <c r="G628" i="97"/>
  <c r="G629" i="97"/>
  <c r="G630" i="97"/>
  <c r="G631" i="97"/>
  <c r="G632" i="97"/>
  <c r="G633" i="97"/>
  <c r="G634" i="97"/>
  <c r="G635" i="97"/>
  <c r="G636" i="97"/>
  <c r="G637" i="97"/>
  <c r="G638" i="97"/>
  <c r="G639" i="97"/>
  <c r="G640" i="97"/>
  <c r="G641" i="97"/>
  <c r="G642" i="97"/>
  <c r="G643" i="97"/>
  <c r="G644" i="97"/>
  <c r="G645" i="97"/>
  <c r="G646" i="97"/>
  <c r="G647" i="97"/>
  <c r="G648" i="97"/>
  <c r="G649" i="97"/>
  <c r="G650" i="97"/>
  <c r="G651" i="97"/>
  <c r="G652" i="97"/>
  <c r="G653" i="97"/>
  <c r="G654" i="97"/>
  <c r="G655" i="97"/>
  <c r="G656" i="97"/>
  <c r="G657" i="97"/>
  <c r="G658" i="97"/>
  <c r="G659" i="97"/>
  <c r="G660" i="97"/>
  <c r="G661" i="97"/>
  <c r="G662" i="97"/>
  <c r="G663" i="97"/>
  <c r="G664" i="97"/>
  <c r="G665" i="97"/>
  <c r="G666" i="97"/>
  <c r="G667" i="97"/>
  <c r="G668" i="97"/>
  <c r="G669" i="97"/>
  <c r="G670" i="97"/>
  <c r="G671" i="97"/>
  <c r="G672" i="97"/>
  <c r="G673" i="97"/>
  <c r="G674" i="97"/>
  <c r="G675" i="97"/>
  <c r="G676" i="97"/>
  <c r="G677" i="97"/>
  <c r="G678" i="97"/>
  <c r="G679" i="97"/>
  <c r="G680" i="97"/>
  <c r="G681" i="97"/>
  <c r="G682" i="97"/>
  <c r="G683" i="97"/>
  <c r="G684" i="97"/>
  <c r="G685" i="97"/>
  <c r="G686" i="97"/>
  <c r="G687" i="97"/>
  <c r="G688" i="97"/>
  <c r="G689" i="97"/>
  <c r="G690" i="97"/>
  <c r="G691" i="97"/>
  <c r="G692" i="97"/>
  <c r="G693" i="97"/>
  <c r="G694" i="97"/>
  <c r="G695" i="97"/>
  <c r="G696" i="97"/>
  <c r="G697" i="97"/>
  <c r="G698" i="97"/>
  <c r="G699" i="97"/>
  <c r="G700" i="97"/>
  <c r="G701" i="97"/>
  <c r="G702" i="97"/>
  <c r="G703" i="97"/>
  <c r="G704" i="97"/>
  <c r="G705" i="97"/>
  <c r="G706" i="97"/>
  <c r="G707" i="97"/>
  <c r="G708" i="97"/>
  <c r="G709" i="97"/>
  <c r="G710" i="97"/>
  <c r="G711" i="97"/>
  <c r="G712" i="97"/>
  <c r="G713" i="97"/>
  <c r="G203" i="9"/>
  <c r="G204" i="9"/>
  <c r="G205" i="9"/>
  <c r="G720" i="72"/>
  <c r="G721" i="72"/>
  <c r="G722" i="72"/>
  <c r="G723" i="72"/>
  <c r="G724" i="72"/>
  <c r="G725" i="72"/>
  <c r="G726" i="72"/>
  <c r="H435" i="105"/>
  <c r="H436" i="105"/>
  <c r="H437" i="105"/>
  <c r="H438" i="105"/>
  <c r="H439" i="105"/>
  <c r="H440" i="105"/>
  <c r="H441" i="105"/>
  <c r="H442" i="105"/>
  <c r="H443" i="105"/>
  <c r="H444" i="105"/>
  <c r="H445" i="105"/>
  <c r="H446" i="105"/>
  <c r="H447" i="105"/>
  <c r="H448" i="105"/>
  <c r="H449" i="105"/>
  <c r="H450" i="105"/>
  <c r="H434" i="105"/>
  <c r="H218" i="106"/>
  <c r="H282" i="111"/>
  <c r="H283" i="111"/>
  <c r="H284" i="111"/>
  <c r="H285" i="111"/>
  <c r="H286" i="111"/>
  <c r="H7" i="101"/>
  <c r="H8" i="101"/>
  <c r="H9" i="101"/>
  <c r="H10" i="101"/>
  <c r="H11" i="101"/>
  <c r="H12" i="101"/>
  <c r="H13" i="101"/>
  <c r="H14" i="101"/>
  <c r="H15" i="101"/>
  <c r="H16" i="101"/>
  <c r="H17" i="101"/>
  <c r="H18" i="101"/>
  <c r="H19" i="101"/>
  <c r="H20" i="101"/>
  <c r="H21" i="101"/>
  <c r="H22" i="101"/>
  <c r="H23" i="101"/>
  <c r="H24" i="101"/>
  <c r="H25" i="101"/>
  <c r="H26" i="101"/>
  <c r="H27" i="101"/>
  <c r="H28" i="101"/>
  <c r="H29" i="101"/>
  <c r="H30" i="101"/>
  <c r="H31" i="101"/>
  <c r="H32" i="101"/>
  <c r="H33" i="101"/>
  <c r="H34" i="101"/>
  <c r="H35" i="101"/>
  <c r="H36" i="101"/>
  <c r="H37" i="101"/>
  <c r="H38" i="101"/>
  <c r="H39" i="101"/>
  <c r="H40" i="101"/>
  <c r="H41" i="101"/>
  <c r="H42" i="101"/>
  <c r="H43" i="101"/>
  <c r="H44" i="101"/>
  <c r="H45" i="101"/>
  <c r="H46" i="101"/>
  <c r="H47" i="101"/>
  <c r="H48" i="101"/>
  <c r="H49" i="101"/>
  <c r="H50" i="101"/>
  <c r="H51" i="101"/>
  <c r="H52" i="101"/>
  <c r="H53" i="101"/>
  <c r="H54" i="101"/>
  <c r="H55" i="101"/>
  <c r="H56" i="101"/>
  <c r="H57" i="101"/>
  <c r="H58" i="101"/>
  <c r="H59" i="101"/>
  <c r="H60" i="101"/>
  <c r="H61" i="101"/>
  <c r="H62" i="101"/>
  <c r="H63" i="101"/>
  <c r="H64" i="101"/>
  <c r="H65" i="101"/>
  <c r="H66" i="101"/>
  <c r="H67" i="101"/>
  <c r="H68" i="101"/>
  <c r="H69" i="101"/>
  <c r="H70" i="101"/>
  <c r="H71" i="101"/>
  <c r="H72" i="101"/>
  <c r="H73" i="101"/>
  <c r="H74" i="101"/>
  <c r="H75" i="101"/>
  <c r="H76" i="101"/>
  <c r="H77" i="101"/>
  <c r="H78" i="101"/>
  <c r="H79" i="101"/>
  <c r="H80" i="101"/>
  <c r="H81" i="101"/>
  <c r="H82" i="101"/>
  <c r="H83" i="101"/>
  <c r="H84" i="101"/>
  <c r="H85" i="101"/>
  <c r="H86" i="101"/>
  <c r="H87" i="101"/>
  <c r="H88" i="101"/>
  <c r="H89" i="101"/>
  <c r="H90" i="101"/>
  <c r="H91" i="101"/>
  <c r="H92" i="101"/>
  <c r="H93" i="101"/>
  <c r="H94" i="101"/>
  <c r="H95" i="101"/>
  <c r="H96" i="101"/>
  <c r="H97" i="101"/>
  <c r="H98" i="101"/>
  <c r="H99" i="101"/>
  <c r="H100" i="101"/>
  <c r="H101" i="101"/>
  <c r="H102" i="101"/>
  <c r="H103" i="101"/>
  <c r="H104" i="101"/>
  <c r="H105" i="101"/>
  <c r="H106" i="101"/>
  <c r="H107" i="101"/>
  <c r="H108" i="101"/>
  <c r="H109" i="101"/>
  <c r="H110" i="101"/>
  <c r="H111" i="101"/>
  <c r="H112" i="101"/>
  <c r="H113" i="101"/>
  <c r="H114" i="101"/>
  <c r="H115" i="101"/>
  <c r="H116" i="101"/>
  <c r="H117" i="101"/>
  <c r="H118" i="101"/>
  <c r="H119" i="101"/>
  <c r="H120" i="101"/>
  <c r="H121" i="101"/>
  <c r="H122" i="101"/>
  <c r="H123" i="101"/>
  <c r="H124" i="101"/>
  <c r="H125" i="101"/>
  <c r="H126" i="101"/>
  <c r="H127" i="101"/>
  <c r="H128" i="101"/>
  <c r="H129" i="101"/>
  <c r="H130" i="101"/>
  <c r="H131" i="101"/>
  <c r="H132" i="101"/>
  <c r="H133" i="101"/>
  <c r="H134" i="101"/>
  <c r="H135" i="101"/>
  <c r="H136" i="101"/>
  <c r="H137" i="101"/>
  <c r="H138" i="101"/>
  <c r="H139" i="101"/>
  <c r="H140" i="101"/>
  <c r="H141" i="101"/>
  <c r="H142" i="101"/>
  <c r="H143" i="101"/>
  <c r="H144" i="101"/>
  <c r="H145" i="101"/>
  <c r="H146" i="101"/>
  <c r="H147" i="101"/>
  <c r="H148" i="101"/>
  <c r="H149" i="101"/>
  <c r="H150" i="101"/>
  <c r="H151" i="101"/>
  <c r="H152" i="101"/>
  <c r="H153" i="101"/>
  <c r="H154" i="101"/>
  <c r="H155" i="101"/>
  <c r="H156" i="101"/>
  <c r="H157" i="101"/>
  <c r="H158" i="101"/>
  <c r="H159" i="101"/>
  <c r="H160" i="101"/>
  <c r="H161" i="101"/>
  <c r="H162" i="101"/>
  <c r="H163" i="101"/>
  <c r="H164" i="101"/>
  <c r="H165" i="101"/>
  <c r="H166" i="101"/>
  <c r="H167" i="101"/>
  <c r="H168" i="101"/>
  <c r="H169" i="101"/>
  <c r="H170" i="101"/>
  <c r="H171" i="101"/>
  <c r="H172" i="101"/>
  <c r="H173" i="101"/>
  <c r="H174" i="101"/>
  <c r="H175" i="101"/>
  <c r="H176" i="101"/>
  <c r="H177" i="101"/>
  <c r="H178" i="101"/>
  <c r="H179" i="101"/>
  <c r="H180" i="101"/>
  <c r="H181" i="101"/>
  <c r="H182" i="101"/>
  <c r="H183" i="101"/>
  <c r="H184" i="101"/>
  <c r="H185" i="101"/>
  <c r="H186" i="101"/>
  <c r="H187" i="101"/>
  <c r="H188" i="101"/>
  <c r="H189" i="101"/>
  <c r="H190" i="101"/>
  <c r="H191" i="101"/>
  <c r="H192" i="101"/>
  <c r="H193" i="101"/>
  <c r="H194" i="101"/>
  <c r="H195" i="101"/>
  <c r="H196" i="101"/>
  <c r="H197" i="101"/>
  <c r="H198" i="101"/>
  <c r="H199" i="101"/>
  <c r="H200" i="101"/>
  <c r="H201" i="101"/>
  <c r="H202" i="101"/>
  <c r="H203" i="101"/>
  <c r="H204" i="101"/>
  <c r="H205" i="101"/>
  <c r="H206" i="101"/>
  <c r="H207" i="101"/>
  <c r="H208" i="101"/>
  <c r="H209" i="101"/>
  <c r="H210" i="101"/>
  <c r="H211" i="101"/>
  <c r="H212" i="101"/>
  <c r="H213" i="101"/>
  <c r="H214" i="101"/>
  <c r="H215" i="101"/>
  <c r="H216" i="101"/>
  <c r="H217" i="101"/>
  <c r="H218" i="101"/>
  <c r="H219" i="101"/>
  <c r="H220" i="101"/>
  <c r="H221" i="101"/>
  <c r="H222" i="101"/>
  <c r="H223" i="101"/>
  <c r="H224" i="101"/>
  <c r="H225" i="101"/>
  <c r="H226" i="101"/>
  <c r="H227" i="101"/>
  <c r="H228" i="101"/>
  <c r="H229" i="101"/>
  <c r="H230" i="101"/>
  <c r="H231" i="101"/>
  <c r="H232" i="101"/>
  <c r="H233" i="101"/>
  <c r="H234" i="101"/>
  <c r="H235" i="101"/>
  <c r="H236" i="101"/>
  <c r="H237" i="101"/>
  <c r="H238" i="101"/>
  <c r="H239" i="101"/>
  <c r="H240" i="101"/>
  <c r="H241" i="101"/>
  <c r="H242" i="101"/>
  <c r="H243" i="101"/>
  <c r="H244" i="101"/>
  <c r="H245" i="101"/>
  <c r="H246" i="101"/>
  <c r="H247" i="101"/>
  <c r="H248" i="101"/>
  <c r="H249" i="101"/>
  <c r="H250" i="101"/>
  <c r="H251" i="101"/>
  <c r="H252" i="101"/>
  <c r="H253" i="101"/>
  <c r="H254" i="101"/>
  <c r="H255" i="101"/>
  <c r="H256" i="101"/>
  <c r="H257" i="101"/>
  <c r="H258" i="101"/>
  <c r="H259" i="101"/>
  <c r="H260" i="101"/>
  <c r="H261" i="101"/>
  <c r="H262" i="101"/>
  <c r="H263" i="101"/>
  <c r="H6" i="117"/>
  <c r="H5" i="117"/>
  <c r="H5" i="116"/>
  <c r="H7" i="115"/>
  <c r="H6" i="115"/>
  <c r="H5" i="115"/>
  <c r="H5" i="114"/>
  <c r="H274" i="111"/>
  <c r="H275" i="111"/>
  <c r="H276" i="111"/>
  <c r="H277" i="111"/>
  <c r="H278" i="111"/>
  <c r="H279" i="111"/>
  <c r="H280" i="111"/>
  <c r="H281" i="111"/>
  <c r="H57" i="112" l="1"/>
  <c r="H58" i="112"/>
  <c r="H217" i="106"/>
  <c r="H273" i="111"/>
  <c r="H207" i="26" l="1"/>
  <c r="H208" i="26"/>
  <c r="H209" i="26"/>
  <c r="H210" i="26"/>
  <c r="H211" i="26"/>
  <c r="H212" i="26"/>
  <c r="H213" i="26"/>
  <c r="H214" i="26"/>
  <c r="H215" i="26"/>
  <c r="H216" i="26"/>
  <c r="H217" i="26"/>
  <c r="H218" i="26"/>
  <c r="H219" i="26"/>
  <c r="H220" i="26"/>
  <c r="H221" i="26"/>
  <c r="H222" i="26"/>
  <c r="H223" i="26"/>
  <c r="H224" i="26"/>
  <c r="H225" i="26"/>
  <c r="H226" i="26"/>
  <c r="H227" i="26"/>
  <c r="H228" i="26"/>
  <c r="H229" i="26"/>
  <c r="H230" i="26"/>
  <c r="H231" i="26"/>
  <c r="H232" i="26"/>
  <c r="H233" i="26"/>
  <c r="H234" i="26"/>
  <c r="H235" i="26"/>
  <c r="H236" i="26"/>
  <c r="H237" i="26"/>
  <c r="H238" i="26"/>
  <c r="H239" i="26"/>
  <c r="H240" i="26"/>
  <c r="H241" i="26"/>
  <c r="H242" i="26"/>
  <c r="H243" i="26"/>
  <c r="H244" i="26"/>
  <c r="H245" i="26"/>
  <c r="H246" i="26"/>
  <c r="H247" i="26"/>
  <c r="H248" i="26"/>
  <c r="H249" i="26"/>
  <c r="H250" i="26"/>
  <c r="H251" i="26"/>
  <c r="H252" i="26"/>
  <c r="H253" i="26"/>
  <c r="H254" i="26"/>
  <c r="H255" i="26"/>
  <c r="H256" i="26"/>
  <c r="H257" i="26"/>
  <c r="H258" i="26"/>
  <c r="H259" i="26"/>
  <c r="H260" i="26"/>
  <c r="H261" i="26"/>
  <c r="H262" i="26"/>
  <c r="H7" i="103"/>
  <c r="H8" i="103"/>
  <c r="H9" i="103"/>
  <c r="H10" i="103"/>
  <c r="H11" i="103"/>
  <c r="H12" i="103"/>
  <c r="H13" i="103"/>
  <c r="H14" i="103"/>
  <c r="H15" i="103"/>
  <c r="H16" i="103"/>
  <c r="H17" i="103"/>
  <c r="H18" i="103"/>
  <c r="H19" i="103"/>
  <c r="H20" i="103"/>
  <c r="H21" i="103"/>
  <c r="H22" i="103"/>
  <c r="H23" i="103"/>
  <c r="H24" i="103"/>
  <c r="H25" i="103"/>
  <c r="H26" i="103"/>
  <c r="H27" i="103"/>
  <c r="H28" i="103"/>
  <c r="H29" i="103"/>
  <c r="H30" i="103"/>
  <c r="H31" i="103"/>
  <c r="H32" i="103"/>
  <c r="H33" i="103"/>
  <c r="H34" i="103"/>
  <c r="H35" i="103"/>
  <c r="H36" i="103"/>
  <c r="H37" i="103"/>
  <c r="H38" i="103"/>
  <c r="H39" i="103"/>
  <c r="H40" i="103"/>
  <c r="H41" i="103"/>
  <c r="H42" i="103"/>
  <c r="H43" i="103"/>
  <c r="H44" i="103"/>
  <c r="H45" i="103"/>
  <c r="H46" i="103"/>
  <c r="H47" i="103"/>
  <c r="H48" i="103"/>
  <c r="H49" i="103"/>
  <c r="H50" i="103"/>
  <c r="H51" i="103"/>
  <c r="H52" i="103"/>
  <c r="H53" i="103"/>
  <c r="H54" i="103"/>
  <c r="H55" i="103"/>
  <c r="H56" i="103"/>
  <c r="H57" i="103"/>
  <c r="H58" i="103"/>
  <c r="H59" i="103"/>
  <c r="H60" i="103"/>
  <c r="H61" i="103"/>
  <c r="H62" i="103"/>
  <c r="H63" i="103"/>
  <c r="H64" i="103"/>
  <c r="H65" i="103"/>
  <c r="H66" i="103"/>
  <c r="H67" i="103"/>
  <c r="H68" i="103"/>
  <c r="H69" i="103"/>
  <c r="H70" i="103"/>
  <c r="H71" i="103"/>
  <c r="H72" i="103"/>
  <c r="H73" i="103"/>
  <c r="H74" i="103"/>
  <c r="H75" i="103"/>
  <c r="H76" i="103"/>
  <c r="H77" i="103"/>
  <c r="H78" i="103"/>
  <c r="H79" i="103"/>
  <c r="H80" i="103"/>
  <c r="H81" i="103"/>
  <c r="H82" i="103"/>
  <c r="H83" i="103"/>
  <c r="H84" i="103"/>
  <c r="H85" i="103"/>
  <c r="H86" i="103"/>
  <c r="H87" i="103"/>
  <c r="H88" i="103"/>
  <c r="H89" i="103"/>
  <c r="H90" i="103"/>
  <c r="H91" i="103"/>
  <c r="H92" i="103"/>
  <c r="H93" i="103"/>
  <c r="H94" i="103"/>
  <c r="H95" i="103"/>
  <c r="H96" i="103"/>
  <c r="H97" i="103"/>
  <c r="H98" i="103"/>
  <c r="H99" i="103"/>
  <c r="H100" i="103"/>
  <c r="H101" i="103"/>
  <c r="H102" i="103"/>
  <c r="H103" i="103"/>
  <c r="H104" i="103"/>
  <c r="H105" i="103"/>
  <c r="H106" i="103"/>
  <c r="H107" i="103"/>
  <c r="H108" i="103"/>
  <c r="H109" i="103"/>
  <c r="H110" i="103"/>
  <c r="H111" i="103"/>
  <c r="H112" i="103"/>
  <c r="H113" i="103"/>
  <c r="H114" i="103"/>
  <c r="H115" i="103"/>
  <c r="H116" i="103"/>
  <c r="H117" i="103"/>
  <c r="H118" i="103"/>
  <c r="H119" i="103"/>
  <c r="H120" i="103"/>
  <c r="H121" i="103"/>
  <c r="H122" i="103"/>
  <c r="H123" i="103"/>
  <c r="H124" i="103"/>
  <c r="H125" i="103"/>
  <c r="H126" i="103"/>
  <c r="H127" i="103"/>
  <c r="H128" i="103"/>
  <c r="H129" i="103"/>
  <c r="H130" i="103"/>
  <c r="H131" i="103"/>
  <c r="H132" i="103"/>
  <c r="H133" i="103"/>
  <c r="H134" i="103"/>
  <c r="H135" i="103"/>
  <c r="H136" i="103"/>
  <c r="H137" i="103"/>
  <c r="H138" i="103"/>
  <c r="H139" i="103"/>
  <c r="H140" i="103"/>
  <c r="H141" i="103"/>
  <c r="H142" i="103"/>
  <c r="H143" i="103"/>
  <c r="H144" i="103"/>
  <c r="H145" i="103"/>
  <c r="H146" i="103"/>
  <c r="H147" i="103"/>
  <c r="H148" i="103"/>
  <c r="H149" i="103"/>
  <c r="H150" i="103"/>
  <c r="H151" i="103"/>
  <c r="H152" i="103"/>
  <c r="H153" i="103"/>
  <c r="H154" i="103"/>
  <c r="H155" i="103"/>
  <c r="H156" i="103"/>
  <c r="H157" i="103"/>
  <c r="H158" i="103"/>
  <c r="H159" i="103"/>
  <c r="H160" i="103"/>
  <c r="H161" i="103"/>
  <c r="H162" i="103"/>
  <c r="H163" i="103"/>
  <c r="H164" i="103"/>
  <c r="H165" i="103"/>
  <c r="H166" i="103"/>
  <c r="H167" i="103"/>
  <c r="H168" i="103"/>
  <c r="H169" i="103"/>
  <c r="H170" i="103"/>
  <c r="H171" i="103"/>
  <c r="H172" i="103"/>
  <c r="H173" i="103"/>
  <c r="H174" i="103"/>
  <c r="H175" i="103"/>
  <c r="H176" i="103"/>
  <c r="H177" i="103"/>
  <c r="H178" i="103"/>
  <c r="H179" i="103"/>
  <c r="H180" i="103"/>
  <c r="H181" i="103"/>
  <c r="H182" i="103"/>
  <c r="H183" i="103"/>
  <c r="H184" i="103"/>
  <c r="H185" i="103"/>
  <c r="H186" i="103"/>
  <c r="H187" i="103"/>
  <c r="H188" i="103"/>
  <c r="H189" i="103"/>
  <c r="H190" i="103"/>
  <c r="H191" i="103"/>
  <c r="H192" i="103"/>
  <c r="H193" i="103"/>
  <c r="H194" i="103"/>
  <c r="H195" i="103"/>
  <c r="H196" i="103"/>
  <c r="H197" i="103"/>
  <c r="H198" i="103"/>
  <c r="H199" i="103"/>
  <c r="H200" i="103"/>
  <c r="H201" i="103"/>
  <c r="H202" i="103"/>
  <c r="H203" i="103"/>
  <c r="H204" i="103"/>
  <c r="H205" i="103"/>
  <c r="H206" i="103"/>
  <c r="H207" i="103"/>
  <c r="H208" i="103"/>
  <c r="H209" i="103"/>
  <c r="H210" i="103"/>
  <c r="H211" i="103"/>
  <c r="H212" i="103"/>
  <c r="H213" i="103"/>
  <c r="H214" i="103"/>
  <c r="H215" i="103"/>
  <c r="H216" i="103"/>
  <c r="H217" i="103"/>
  <c r="H218" i="103"/>
  <c r="H219" i="103"/>
  <c r="H220" i="103"/>
  <c r="H221" i="103"/>
  <c r="H222" i="103"/>
  <c r="H223" i="103"/>
  <c r="H224" i="103"/>
  <c r="H225" i="103"/>
  <c r="H226" i="103"/>
  <c r="H227" i="103"/>
  <c r="H228" i="103"/>
  <c r="H229" i="103"/>
  <c r="H230" i="103"/>
  <c r="H231" i="103"/>
  <c r="H232" i="103"/>
  <c r="H233" i="103"/>
  <c r="H234" i="103"/>
  <c r="H235" i="103"/>
  <c r="H236" i="103"/>
  <c r="H237" i="103"/>
  <c r="H238" i="103"/>
  <c r="H239" i="103"/>
  <c r="H240" i="103"/>
  <c r="H241" i="103"/>
  <c r="H242" i="103"/>
  <c r="H243" i="103"/>
  <c r="H244" i="103"/>
  <c r="H245" i="103"/>
  <c r="H246" i="103"/>
  <c r="H247" i="103"/>
  <c r="H248" i="103"/>
  <c r="H249" i="103"/>
  <c r="H250" i="103"/>
  <c r="H251" i="103"/>
  <c r="H252" i="103"/>
  <c r="H253" i="103"/>
  <c r="H254" i="103"/>
  <c r="H255" i="103"/>
  <c r="H256" i="103"/>
  <c r="H6" i="103"/>
  <c r="H8" i="104"/>
  <c r="H9" i="104"/>
  <c r="H10" i="104"/>
  <c r="H11" i="104"/>
  <c r="H12" i="104"/>
  <c r="H13" i="104"/>
  <c r="H15" i="104"/>
  <c r="H16" i="104"/>
  <c r="H17" i="104"/>
  <c r="H18" i="104"/>
  <c r="H19" i="104"/>
  <c r="H20" i="104"/>
  <c r="H21" i="104"/>
  <c r="H22" i="104"/>
  <c r="H23" i="104"/>
  <c r="H25" i="104"/>
  <c r="H26" i="104"/>
  <c r="H27" i="104"/>
  <c r="H28" i="104"/>
  <c r="H29" i="104"/>
  <c r="H30" i="104"/>
  <c r="H31" i="104"/>
  <c r="H32" i="104"/>
  <c r="H33" i="104"/>
  <c r="H34" i="104"/>
  <c r="H35" i="104"/>
  <c r="H36" i="104"/>
  <c r="H37" i="104"/>
  <c r="H38" i="104"/>
  <c r="H39" i="104"/>
  <c r="H40" i="104"/>
  <c r="H41" i="104"/>
  <c r="H42" i="104"/>
  <c r="H43" i="104"/>
  <c r="H44" i="104"/>
  <c r="H45" i="104"/>
  <c r="H7" i="104"/>
  <c r="H6" i="112"/>
  <c r="H7" i="112"/>
  <c r="H8" i="112"/>
  <c r="H9" i="112"/>
  <c r="H10" i="112"/>
  <c r="H11" i="112"/>
  <c r="H12" i="112"/>
  <c r="H13" i="112"/>
  <c r="H14" i="112"/>
  <c r="H15" i="112"/>
  <c r="H16" i="112"/>
  <c r="H17" i="112"/>
  <c r="H18" i="112"/>
  <c r="H19" i="112"/>
  <c r="H20" i="112"/>
  <c r="H21" i="112"/>
  <c r="H22" i="112"/>
  <c r="H23" i="112"/>
  <c r="H24" i="112"/>
  <c r="H25" i="112"/>
  <c r="H26" i="112"/>
  <c r="H27" i="112"/>
  <c r="H28" i="112"/>
  <c r="H29" i="112"/>
  <c r="H30" i="112"/>
  <c r="H31" i="112"/>
  <c r="H32" i="112"/>
  <c r="H33" i="112"/>
  <c r="H34" i="112"/>
  <c r="H35" i="112"/>
  <c r="H36" i="112"/>
  <c r="H37" i="112"/>
  <c r="H38" i="112"/>
  <c r="H39" i="112"/>
  <c r="H40" i="112"/>
  <c r="H41" i="112"/>
  <c r="H42" i="112"/>
  <c r="H43" i="112"/>
  <c r="H44" i="112"/>
  <c r="H45" i="112"/>
  <c r="H46" i="112"/>
  <c r="H47" i="112"/>
  <c r="H48" i="112"/>
  <c r="H49" i="112"/>
  <c r="H50" i="112"/>
  <c r="H51" i="112"/>
  <c r="H52" i="112"/>
  <c r="H53" i="112"/>
  <c r="H54" i="112"/>
  <c r="H55" i="112"/>
  <c r="H56" i="112"/>
  <c r="H5" i="112"/>
  <c r="H8" i="106"/>
  <c r="H9" i="106"/>
  <c r="H10" i="106"/>
  <c r="H11" i="106"/>
  <c r="H12" i="106"/>
  <c r="H13" i="106"/>
  <c r="H14" i="106"/>
  <c r="H15" i="106"/>
  <c r="H16" i="106"/>
  <c r="H17" i="106"/>
  <c r="H18" i="106"/>
  <c r="H19" i="106"/>
  <c r="H20" i="106"/>
  <c r="H21" i="106"/>
  <c r="H22" i="106"/>
  <c r="H23" i="106"/>
  <c r="H24" i="106"/>
  <c r="H25" i="106"/>
  <c r="H26" i="106"/>
  <c r="H27" i="106"/>
  <c r="H28" i="106"/>
  <c r="H29" i="106"/>
  <c r="H30" i="106"/>
  <c r="H31" i="106"/>
  <c r="H32" i="106"/>
  <c r="H33" i="106"/>
  <c r="H34" i="106"/>
  <c r="H35" i="106"/>
  <c r="H36" i="106"/>
  <c r="H37" i="106"/>
  <c r="H38" i="106"/>
  <c r="H39" i="106"/>
  <c r="H40" i="106"/>
  <c r="H41" i="106"/>
  <c r="H42" i="106"/>
  <c r="H43" i="106"/>
  <c r="H44" i="106"/>
  <c r="H45" i="106"/>
  <c r="H46" i="106"/>
  <c r="H47" i="106"/>
  <c r="H48" i="106"/>
  <c r="H49" i="106"/>
  <c r="H50" i="106"/>
  <c r="H51" i="106"/>
  <c r="H52" i="106"/>
  <c r="H53" i="106"/>
  <c r="H54" i="106"/>
  <c r="H55" i="106"/>
  <c r="H56" i="106"/>
  <c r="H57" i="106"/>
  <c r="H58" i="106"/>
  <c r="H59" i="106"/>
  <c r="H60" i="106"/>
  <c r="H61" i="106"/>
  <c r="H62" i="106"/>
  <c r="H63" i="106"/>
  <c r="H64" i="106"/>
  <c r="H65" i="106"/>
  <c r="H66" i="106"/>
  <c r="H67" i="106"/>
  <c r="H68" i="106"/>
  <c r="H69" i="106"/>
  <c r="H70" i="106"/>
  <c r="H71" i="106"/>
  <c r="H72" i="106"/>
  <c r="H73" i="106"/>
  <c r="H74" i="106"/>
  <c r="H75" i="106"/>
  <c r="H76" i="106"/>
  <c r="H77" i="106"/>
  <c r="H78" i="106"/>
  <c r="H79" i="106"/>
  <c r="H80" i="106"/>
  <c r="H81" i="106"/>
  <c r="H82" i="106"/>
  <c r="H83" i="106"/>
  <c r="H84" i="106"/>
  <c r="H85" i="106"/>
  <c r="H86" i="106"/>
  <c r="H87" i="106"/>
  <c r="H88" i="106"/>
  <c r="H89" i="106"/>
  <c r="H90" i="106"/>
  <c r="H91" i="106"/>
  <c r="H92" i="106"/>
  <c r="H93" i="106"/>
  <c r="H94" i="106"/>
  <c r="H95" i="106"/>
  <c r="H96" i="106"/>
  <c r="H97" i="106"/>
  <c r="H98" i="106"/>
  <c r="H99" i="106"/>
  <c r="H100" i="106"/>
  <c r="H101" i="106"/>
  <c r="H102" i="106"/>
  <c r="H103" i="106"/>
  <c r="H104" i="106"/>
  <c r="H105" i="106"/>
  <c r="H106" i="106"/>
  <c r="H107" i="106"/>
  <c r="H108" i="106"/>
  <c r="H109" i="106"/>
  <c r="H110" i="106"/>
  <c r="H111" i="106"/>
  <c r="H112" i="106"/>
  <c r="H113" i="106"/>
  <c r="H114" i="106"/>
  <c r="H115" i="106"/>
  <c r="H116" i="106"/>
  <c r="H117" i="106"/>
  <c r="H118" i="106"/>
  <c r="H119" i="106"/>
  <c r="H120" i="106"/>
  <c r="H121" i="106"/>
  <c r="H122" i="106"/>
  <c r="H123" i="106"/>
  <c r="H124" i="106"/>
  <c r="H125" i="106"/>
  <c r="H126" i="106"/>
  <c r="H127" i="106"/>
  <c r="H128" i="106"/>
  <c r="H129" i="106"/>
  <c r="H130" i="106"/>
  <c r="H131" i="106"/>
  <c r="H132" i="106"/>
  <c r="H133" i="106"/>
  <c r="H134" i="106"/>
  <c r="H135" i="106"/>
  <c r="H136" i="106"/>
  <c r="H137" i="106"/>
  <c r="H138" i="106"/>
  <c r="H139" i="106"/>
  <c r="H140" i="106"/>
  <c r="H141" i="106"/>
  <c r="H142" i="106"/>
  <c r="H143" i="106"/>
  <c r="H144" i="106"/>
  <c r="H145" i="106"/>
  <c r="H146" i="106"/>
  <c r="H147" i="106"/>
  <c r="H148" i="106"/>
  <c r="H149" i="106"/>
  <c r="H150" i="106"/>
  <c r="H151" i="106"/>
  <c r="H152" i="106"/>
  <c r="H153" i="106"/>
  <c r="H154" i="106"/>
  <c r="H155" i="106"/>
  <c r="H156" i="106"/>
  <c r="H157" i="106"/>
  <c r="H158" i="106"/>
  <c r="H159" i="106"/>
  <c r="H160" i="106"/>
  <c r="H161" i="106"/>
  <c r="H162" i="106"/>
  <c r="H163" i="106"/>
  <c r="H164" i="106"/>
  <c r="H165" i="106"/>
  <c r="H166" i="106"/>
  <c r="H167" i="106"/>
  <c r="H168" i="106"/>
  <c r="H169" i="106"/>
  <c r="H170" i="106"/>
  <c r="H171" i="106"/>
  <c r="H172" i="106"/>
  <c r="H173" i="106"/>
  <c r="H174" i="106"/>
  <c r="H175" i="106"/>
  <c r="H176" i="106"/>
  <c r="H177" i="106"/>
  <c r="H178" i="106"/>
  <c r="H179" i="106"/>
  <c r="H180" i="106"/>
  <c r="H181" i="106"/>
  <c r="H182" i="106"/>
  <c r="H183" i="106"/>
  <c r="H184" i="106"/>
  <c r="H185" i="106"/>
  <c r="H186" i="106"/>
  <c r="H187" i="106"/>
  <c r="H188" i="106"/>
  <c r="H189" i="106"/>
  <c r="H190" i="106"/>
  <c r="H191" i="106"/>
  <c r="H192" i="106"/>
  <c r="H193" i="106"/>
  <c r="H194" i="106"/>
  <c r="H195" i="106"/>
  <c r="H196" i="106"/>
  <c r="H197" i="106"/>
  <c r="H198" i="106"/>
  <c r="H199" i="106"/>
  <c r="H200" i="106"/>
  <c r="H201" i="106"/>
  <c r="H202" i="106"/>
  <c r="H203" i="106"/>
  <c r="H204" i="106"/>
  <c r="H205" i="106"/>
  <c r="H206" i="106"/>
  <c r="H207" i="106"/>
  <c r="H208" i="106"/>
  <c r="H209" i="106"/>
  <c r="H210" i="106"/>
  <c r="H211" i="106"/>
  <c r="H212" i="106"/>
  <c r="H213" i="106"/>
  <c r="H214" i="106"/>
  <c r="H215" i="106"/>
  <c r="H216" i="106"/>
  <c r="H7" i="106"/>
  <c r="H271" i="111"/>
  <c r="H272" i="111"/>
  <c r="H407" i="102"/>
  <c r="H408" i="102"/>
  <c r="H409" i="102"/>
  <c r="H410" i="102"/>
  <c r="H411" i="102"/>
  <c r="H412" i="102"/>
  <c r="H413" i="102"/>
  <c r="H414" i="102"/>
  <c r="H415" i="102"/>
  <c r="H416" i="102"/>
  <c r="H417" i="102"/>
  <c r="H418" i="102"/>
  <c r="H419" i="102"/>
  <c r="H420" i="102"/>
  <c r="H421" i="102"/>
  <c r="H422" i="102"/>
  <c r="H423" i="102"/>
  <c r="H424" i="102"/>
  <c r="H425" i="102"/>
  <c r="H426" i="102"/>
  <c r="H427" i="102"/>
  <c r="H428" i="102"/>
  <c r="H429" i="102"/>
  <c r="H430" i="102"/>
  <c r="H431" i="102"/>
  <c r="H432" i="102"/>
  <c r="H433" i="102"/>
  <c r="H434" i="102"/>
  <c r="H435" i="102"/>
  <c r="H436" i="102"/>
  <c r="H437" i="102"/>
  <c r="H438" i="102"/>
  <c r="H439" i="102"/>
  <c r="H440" i="102"/>
  <c r="H441" i="102"/>
  <c r="H442" i="102"/>
  <c r="H443" i="102"/>
  <c r="H444" i="102"/>
  <c r="H445" i="102"/>
  <c r="H446" i="102"/>
  <c r="H447" i="102"/>
  <c r="H448" i="102"/>
  <c r="H449" i="102"/>
  <c r="H450" i="102"/>
  <c r="H451" i="102"/>
  <c r="H452" i="102"/>
  <c r="H453" i="102"/>
  <c r="H454" i="102"/>
  <c r="H455" i="102"/>
  <c r="H456" i="102"/>
  <c r="H457" i="102"/>
  <c r="H458" i="102"/>
  <c r="H459" i="102"/>
  <c r="H460" i="102"/>
  <c r="A256" i="103"/>
  <c r="A255" i="103"/>
  <c r="A254" i="103"/>
  <c r="A253" i="103"/>
  <c r="A252" i="103"/>
  <c r="A251" i="103"/>
  <c r="A250" i="103"/>
  <c r="A249" i="103"/>
  <c r="A248" i="103"/>
  <c r="A247" i="103"/>
  <c r="A246" i="103"/>
  <c r="A245" i="103"/>
  <c r="A244" i="103"/>
  <c r="A243" i="103"/>
  <c r="A242" i="103"/>
  <c r="A136" i="103"/>
  <c r="A135" i="103"/>
  <c r="A134" i="103"/>
  <c r="A133" i="103"/>
  <c r="A132" i="103"/>
  <c r="A131" i="103"/>
  <c r="A130" i="103"/>
  <c r="A129" i="103"/>
  <c r="A128" i="103"/>
  <c r="A127" i="103"/>
  <c r="A126" i="103"/>
  <c r="A125" i="103"/>
  <c r="A124" i="103"/>
  <c r="A123" i="103"/>
  <c r="A122" i="103"/>
  <c r="A121" i="103"/>
  <c r="A120" i="103"/>
  <c r="A119" i="103"/>
  <c r="A118" i="103"/>
  <c r="A117" i="103"/>
  <c r="A116" i="103"/>
  <c r="A115" i="103"/>
  <c r="A114" i="103"/>
  <c r="A113" i="103"/>
  <c r="A112" i="103"/>
  <c r="A111" i="103"/>
  <c r="A110" i="103"/>
  <c r="A109" i="103"/>
  <c r="A108" i="103"/>
  <c r="A107" i="103"/>
  <c r="A106" i="103"/>
  <c r="A105" i="103"/>
  <c r="A104" i="103"/>
  <c r="A103" i="103"/>
  <c r="A102" i="103"/>
  <c r="A101" i="103"/>
  <c r="A100" i="103"/>
  <c r="A99" i="103"/>
  <c r="A98" i="103"/>
  <c r="A97" i="103"/>
  <c r="A96" i="103"/>
  <c r="A95" i="103"/>
  <c r="A94" i="103"/>
  <c r="A93" i="103"/>
  <c r="A92" i="103"/>
  <c r="A91" i="103"/>
  <c r="A90" i="103"/>
  <c r="A89" i="103"/>
  <c r="A88" i="103"/>
  <c r="A87" i="103"/>
  <c r="A86" i="103"/>
  <c r="A85" i="103"/>
  <c r="A84" i="103"/>
  <c r="A83" i="103"/>
  <c r="A82" i="103"/>
  <c r="A81" i="103"/>
  <c r="A80" i="103"/>
  <c r="A79" i="103"/>
  <c r="A78" i="103"/>
  <c r="A77" i="103"/>
  <c r="A76" i="103"/>
  <c r="A75" i="103"/>
  <c r="A74" i="103"/>
  <c r="A73" i="103"/>
  <c r="A72" i="103"/>
  <c r="A71" i="103"/>
  <c r="A70" i="103"/>
  <c r="A69" i="103"/>
  <c r="A68" i="103"/>
  <c r="A67" i="103"/>
  <c r="A66" i="103"/>
  <c r="A65" i="103"/>
  <c r="G45" i="104"/>
  <c r="G44" i="104"/>
  <c r="G43" i="104"/>
  <c r="G42" i="104"/>
  <c r="G41" i="104"/>
  <c r="G40" i="104"/>
  <c r="G38" i="104"/>
  <c r="G37" i="104"/>
  <c r="G36" i="104"/>
  <c r="G35" i="104"/>
  <c r="G34" i="104"/>
  <c r="G33" i="104"/>
  <c r="G32" i="104"/>
  <c r="G31" i="104"/>
  <c r="G30" i="104"/>
  <c r="G29" i="104"/>
  <c r="G28" i="104"/>
  <c r="G27" i="104"/>
  <c r="G26" i="104"/>
  <c r="G25" i="104"/>
  <c r="G23" i="104"/>
  <c r="G22" i="104"/>
  <c r="G21" i="104"/>
  <c r="G20" i="104"/>
  <c r="C19" i="104"/>
  <c r="G19" i="104" s="1"/>
  <c r="C18" i="104"/>
  <c r="G18" i="104" s="1"/>
  <c r="G17" i="104"/>
  <c r="G16" i="104"/>
  <c r="G15" i="104"/>
  <c r="G13" i="104"/>
  <c r="G12" i="104"/>
  <c r="G11" i="104"/>
  <c r="G10" i="104"/>
  <c r="G9" i="104"/>
  <c r="H322" i="99" l="1"/>
  <c r="H323" i="99"/>
  <c r="H324" i="99"/>
  <c r="H325" i="99"/>
  <c r="H326" i="99"/>
  <c r="H327" i="99"/>
  <c r="H328" i="99"/>
  <c r="H329" i="99"/>
  <c r="H330" i="99"/>
  <c r="H331" i="99"/>
  <c r="H332" i="99"/>
  <c r="H333" i="99"/>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H34" i="113"/>
  <c r="H35" i="113"/>
  <c r="H36" i="113"/>
  <c r="H37" i="113"/>
  <c r="H38" i="113"/>
  <c r="H39" i="113"/>
  <c r="H40" i="113"/>
  <c r="H41" i="113"/>
  <c r="H42" i="113"/>
  <c r="H43" i="113"/>
  <c r="H44" i="113"/>
  <c r="H45" i="113"/>
  <c r="H46" i="113"/>
  <c r="H47" i="113"/>
  <c r="H48" i="113"/>
  <c r="H49" i="113"/>
  <c r="H50" i="113"/>
  <c r="H51" i="113"/>
  <c r="H52" i="113"/>
  <c r="H53" i="113"/>
  <c r="H54" i="113"/>
  <c r="H55" i="113"/>
  <c r="H56" i="113"/>
  <c r="H57" i="113"/>
  <c r="H58" i="113"/>
  <c r="H59" i="113"/>
  <c r="H60" i="113"/>
  <c r="H61" i="113"/>
  <c r="H62" i="113"/>
  <c r="H63" i="113"/>
  <c r="H64" i="113"/>
  <c r="H65" i="113"/>
  <c r="H66" i="113"/>
  <c r="H67" i="113"/>
  <c r="H68" i="113"/>
  <c r="H69" i="113"/>
  <c r="H70" i="113"/>
  <c r="H71" i="113"/>
  <c r="H72" i="113"/>
  <c r="H73" i="113"/>
  <c r="H74" i="113"/>
  <c r="H75" i="113"/>
  <c r="H76" i="113"/>
  <c r="H77" i="113"/>
  <c r="H78" i="113"/>
  <c r="H79" i="113"/>
  <c r="H80" i="113"/>
  <c r="H7" i="113"/>
  <c r="H6" i="5" s="1"/>
  <c r="H8" i="5"/>
  <c r="G541" i="97"/>
  <c r="G709" i="72"/>
  <c r="G710" i="72"/>
  <c r="G711" i="72"/>
  <c r="G712" i="72"/>
  <c r="G713" i="72"/>
  <c r="G714" i="72"/>
  <c r="G715" i="72"/>
  <c r="G716" i="72"/>
  <c r="G717" i="72"/>
  <c r="G718" i="72"/>
  <c r="G719" i="72"/>
  <c r="H349" i="105"/>
  <c r="H350" i="105"/>
  <c r="H351" i="105"/>
  <c r="H352" i="105"/>
  <c r="H353" i="105"/>
  <c r="H354" i="105"/>
  <c r="H355" i="105"/>
  <c r="H356" i="105"/>
  <c r="H357" i="105"/>
  <c r="H358" i="105"/>
  <c r="H359" i="105"/>
  <c r="H360" i="105"/>
  <c r="H361" i="105"/>
  <c r="H362" i="105"/>
  <c r="H363" i="105"/>
  <c r="H364" i="105"/>
  <c r="H365" i="105"/>
  <c r="H366" i="105"/>
  <c r="H367" i="105"/>
  <c r="H368" i="105"/>
  <c r="H369" i="105"/>
  <c r="H370" i="105"/>
  <c r="H371" i="105"/>
  <c r="H372" i="105"/>
  <c r="H373" i="105"/>
  <c r="H374" i="105"/>
  <c r="H375" i="105"/>
  <c r="H376" i="105"/>
  <c r="H377" i="105"/>
  <c r="H378" i="105"/>
  <c r="H379" i="105"/>
  <c r="H380" i="105"/>
  <c r="H381" i="105"/>
  <c r="H382" i="105"/>
  <c r="H383" i="105"/>
  <c r="H384" i="105"/>
  <c r="H385" i="105"/>
  <c r="H386" i="105"/>
  <c r="H387" i="105"/>
  <c r="H388" i="105"/>
  <c r="H389" i="105"/>
  <c r="H390" i="105"/>
  <c r="H391" i="105"/>
  <c r="H392" i="105"/>
  <c r="H393" i="105"/>
  <c r="H394" i="105"/>
  <c r="H395" i="105"/>
  <c r="H396" i="105"/>
  <c r="H397" i="105"/>
  <c r="H398" i="105"/>
  <c r="H399" i="105"/>
  <c r="H400" i="105"/>
  <c r="H401" i="105"/>
  <c r="H402" i="105"/>
  <c r="H403" i="105"/>
  <c r="H404" i="105"/>
  <c r="H405" i="105"/>
  <c r="H406" i="105"/>
  <c r="H407" i="105"/>
  <c r="H408" i="105"/>
  <c r="H409" i="105"/>
  <c r="H410" i="105"/>
  <c r="H411" i="105"/>
  <c r="H412" i="105"/>
  <c r="H413" i="105"/>
  <c r="H414" i="105"/>
  <c r="H415" i="105"/>
  <c r="H416" i="105"/>
  <c r="H417" i="105"/>
  <c r="H418" i="105"/>
  <c r="H419" i="105"/>
  <c r="H420" i="105"/>
  <c r="H421" i="105"/>
  <c r="H422" i="105"/>
  <c r="H423" i="105"/>
  <c r="H424" i="105"/>
  <c r="H425" i="105"/>
  <c r="H426" i="105"/>
  <c r="H427" i="105"/>
  <c r="H428" i="105"/>
  <c r="H429" i="105"/>
  <c r="H430" i="105"/>
  <c r="H431" i="105"/>
  <c r="H432" i="105"/>
  <c r="H433" i="105"/>
  <c r="H6" i="113"/>
  <c r="H5" i="113"/>
  <c r="A4" i="113"/>
  <c r="A1" i="113"/>
  <c r="H264" i="111" l="1"/>
  <c r="H265" i="111"/>
  <c r="H266" i="111"/>
  <c r="H267" i="111"/>
  <c r="H268" i="111"/>
  <c r="H269" i="111"/>
  <c r="H270" i="111"/>
  <c r="H264" i="76" l="1"/>
  <c r="H265" i="76"/>
  <c r="H266" i="76"/>
  <c r="H267" i="76"/>
  <c r="H268" i="76"/>
  <c r="H269" i="76"/>
  <c r="H6" i="106"/>
  <c r="H15" i="76"/>
  <c r="H14" i="76"/>
  <c r="H13" i="76"/>
  <c r="H338" i="5"/>
  <c r="H339" i="5"/>
  <c r="H340" i="5"/>
  <c r="H341" i="5"/>
  <c r="H186" i="26" l="1"/>
  <c r="H187" i="26"/>
  <c r="H188" i="26"/>
  <c r="H189" i="26"/>
  <c r="H190" i="26"/>
  <c r="H191" i="26"/>
  <c r="H192" i="26"/>
  <c r="H193" i="26"/>
  <c r="H194" i="26"/>
  <c r="H195" i="26"/>
  <c r="H196" i="26"/>
  <c r="H197" i="26"/>
  <c r="H198" i="26"/>
  <c r="H199" i="26"/>
  <c r="H200" i="26"/>
  <c r="H201" i="26"/>
  <c r="H202" i="26"/>
  <c r="H203" i="26"/>
  <c r="H204" i="26"/>
  <c r="H205" i="26"/>
  <c r="H206" i="26"/>
  <c r="G707" i="72"/>
  <c r="G708" i="72"/>
  <c r="H8" i="111"/>
  <c r="H9" i="111"/>
  <c r="H10" i="111"/>
  <c r="H11" i="111"/>
  <c r="H12" i="111"/>
  <c r="H13" i="111"/>
  <c r="H14" i="111"/>
  <c r="H15" i="111"/>
  <c r="H16" i="111"/>
  <c r="H17" i="111"/>
  <c r="H18" i="111"/>
  <c r="H19" i="111"/>
  <c r="H20" i="111"/>
  <c r="H21" i="111"/>
  <c r="H22" i="111"/>
  <c r="H23" i="111"/>
  <c r="H24" i="111"/>
  <c r="H25" i="111"/>
  <c r="H26" i="111"/>
  <c r="H27" i="111"/>
  <c r="H28" i="111"/>
  <c r="H29" i="111"/>
  <c r="H30" i="111"/>
  <c r="H31" i="111"/>
  <c r="H32" i="111"/>
  <c r="H33" i="111"/>
  <c r="H34" i="111"/>
  <c r="H35" i="111"/>
  <c r="H36" i="111"/>
  <c r="H37" i="111"/>
  <c r="H38" i="111"/>
  <c r="H39" i="111"/>
  <c r="H40" i="111"/>
  <c r="H41" i="111"/>
  <c r="H42" i="111"/>
  <c r="H43" i="111"/>
  <c r="H44" i="111"/>
  <c r="H45" i="111"/>
  <c r="H46" i="111"/>
  <c r="H47" i="111"/>
  <c r="H48" i="111"/>
  <c r="H49" i="111"/>
  <c r="H50" i="111"/>
  <c r="H51" i="111"/>
  <c r="H52" i="111"/>
  <c r="H53" i="111"/>
  <c r="H54" i="111"/>
  <c r="H55" i="111"/>
  <c r="H56" i="111"/>
  <c r="H57" i="111"/>
  <c r="H58" i="111"/>
  <c r="H59" i="111"/>
  <c r="H60" i="111"/>
  <c r="H61" i="111"/>
  <c r="H62" i="111"/>
  <c r="H63" i="111"/>
  <c r="H64" i="111"/>
  <c r="H65" i="111"/>
  <c r="H66" i="111"/>
  <c r="H67" i="111"/>
  <c r="H68" i="111"/>
  <c r="H69" i="111"/>
  <c r="H70" i="111"/>
  <c r="H71" i="111"/>
  <c r="H72" i="111"/>
  <c r="H73" i="111"/>
  <c r="H74" i="111"/>
  <c r="H75" i="111"/>
  <c r="H76" i="111"/>
  <c r="H77" i="111"/>
  <c r="H78" i="111"/>
  <c r="H79" i="111"/>
  <c r="H80" i="111"/>
  <c r="H81" i="111"/>
  <c r="H82" i="111"/>
  <c r="H83" i="111"/>
  <c r="H84" i="111"/>
  <c r="H85" i="111"/>
  <c r="H86" i="111"/>
  <c r="H87" i="111"/>
  <c r="H88" i="111"/>
  <c r="H89" i="111"/>
  <c r="H90" i="111"/>
  <c r="H91" i="111"/>
  <c r="H92" i="111"/>
  <c r="H93" i="111"/>
  <c r="H94" i="111"/>
  <c r="H95" i="111"/>
  <c r="H96" i="111"/>
  <c r="H97" i="111"/>
  <c r="H98" i="111"/>
  <c r="H99" i="111"/>
  <c r="H100" i="111"/>
  <c r="H101" i="111"/>
  <c r="H102" i="111"/>
  <c r="H103" i="111"/>
  <c r="H104" i="111"/>
  <c r="H105" i="111"/>
  <c r="H106" i="111"/>
  <c r="H107" i="111"/>
  <c r="H108" i="111"/>
  <c r="H109" i="111"/>
  <c r="H110" i="111"/>
  <c r="H111" i="111"/>
  <c r="H112" i="111"/>
  <c r="H113" i="111"/>
  <c r="H114" i="111"/>
  <c r="H115" i="111"/>
  <c r="H116" i="111"/>
  <c r="H117" i="111"/>
  <c r="H118" i="111"/>
  <c r="H119" i="111"/>
  <c r="H120" i="111"/>
  <c r="H121" i="111"/>
  <c r="H122" i="111"/>
  <c r="H123" i="111"/>
  <c r="H124" i="111"/>
  <c r="H125" i="111"/>
  <c r="H126" i="111"/>
  <c r="H127" i="111"/>
  <c r="H128" i="111"/>
  <c r="H129" i="111"/>
  <c r="H130" i="111"/>
  <c r="H131" i="111"/>
  <c r="H132" i="111"/>
  <c r="H133" i="111"/>
  <c r="H134" i="111"/>
  <c r="H135" i="111"/>
  <c r="H136" i="111"/>
  <c r="H137" i="111"/>
  <c r="H138" i="111"/>
  <c r="H139" i="111"/>
  <c r="H140" i="111"/>
  <c r="H141" i="111"/>
  <c r="H142" i="111"/>
  <c r="H143" i="111"/>
  <c r="H144" i="111"/>
  <c r="H145" i="111"/>
  <c r="H146" i="111"/>
  <c r="H147" i="111"/>
  <c r="H148" i="111"/>
  <c r="H149" i="111"/>
  <c r="H150" i="111"/>
  <c r="H151" i="111"/>
  <c r="H152" i="111"/>
  <c r="H153" i="111"/>
  <c r="H154" i="111"/>
  <c r="H155" i="111"/>
  <c r="H156" i="111"/>
  <c r="H157" i="111"/>
  <c r="H158" i="111"/>
  <c r="H159" i="111"/>
  <c r="H160" i="111"/>
  <c r="H161" i="111"/>
  <c r="H162" i="111"/>
  <c r="H163" i="111"/>
  <c r="H164" i="111"/>
  <c r="H165" i="111"/>
  <c r="H166" i="111"/>
  <c r="H167" i="111"/>
  <c r="H168" i="111"/>
  <c r="H169" i="111"/>
  <c r="H170" i="111"/>
  <c r="H171" i="111"/>
  <c r="H172" i="111"/>
  <c r="H173" i="111"/>
  <c r="H174" i="111"/>
  <c r="H175" i="111"/>
  <c r="H176" i="111"/>
  <c r="H177" i="111"/>
  <c r="H178" i="111"/>
  <c r="H179" i="111"/>
  <c r="H180" i="111"/>
  <c r="H181" i="111"/>
  <c r="H182" i="111"/>
  <c r="H183" i="111"/>
  <c r="H184" i="111"/>
  <c r="H185" i="111"/>
  <c r="H186" i="111"/>
  <c r="H187" i="111"/>
  <c r="H188" i="111"/>
  <c r="H189" i="111"/>
  <c r="H190" i="111"/>
  <c r="H191" i="111"/>
  <c r="H192" i="111"/>
  <c r="H193" i="111"/>
  <c r="H194" i="111"/>
  <c r="H195" i="111"/>
  <c r="H196" i="111"/>
  <c r="H197" i="111"/>
  <c r="H198" i="111"/>
  <c r="H199" i="111"/>
  <c r="H200" i="111"/>
  <c r="H201" i="111"/>
  <c r="H202" i="111"/>
  <c r="H203" i="111"/>
  <c r="H204" i="111"/>
  <c r="H205" i="111"/>
  <c r="H206" i="111"/>
  <c r="H207" i="111"/>
  <c r="H208" i="111"/>
  <c r="H209" i="111"/>
  <c r="H210" i="111"/>
  <c r="H211" i="111"/>
  <c r="H212" i="111"/>
  <c r="H213" i="111"/>
  <c r="H214" i="111"/>
  <c r="H215" i="111"/>
  <c r="H216" i="111"/>
  <c r="H217" i="111"/>
  <c r="H218" i="111"/>
  <c r="H219" i="111"/>
  <c r="H220" i="111"/>
  <c r="H221" i="111"/>
  <c r="H222" i="111"/>
  <c r="H223" i="111"/>
  <c r="H224" i="111"/>
  <c r="H225" i="111"/>
  <c r="H226" i="111"/>
  <c r="H227" i="111"/>
  <c r="H228" i="111"/>
  <c r="H229" i="111"/>
  <c r="H230" i="111"/>
  <c r="H231" i="111"/>
  <c r="H232" i="111"/>
  <c r="H233" i="111"/>
  <c r="H234" i="111"/>
  <c r="H235" i="111"/>
  <c r="H236" i="111"/>
  <c r="H237" i="111"/>
  <c r="H238" i="111"/>
  <c r="H239" i="111"/>
  <c r="H240" i="111"/>
  <c r="H241" i="111"/>
  <c r="H242" i="111"/>
  <c r="H243" i="111"/>
  <c r="H244" i="111"/>
  <c r="H245" i="111"/>
  <c r="H246" i="111"/>
  <c r="H247" i="111"/>
  <c r="H248" i="111"/>
  <c r="H249" i="111"/>
  <c r="H250" i="111"/>
  <c r="H251" i="111"/>
  <c r="H252" i="111"/>
  <c r="H253" i="111"/>
  <c r="H254" i="111"/>
  <c r="H255" i="111"/>
  <c r="H256" i="111"/>
  <c r="H257" i="111"/>
  <c r="H258" i="111"/>
  <c r="H259" i="111"/>
  <c r="H260" i="111"/>
  <c r="H261" i="111"/>
  <c r="H262" i="111"/>
  <c r="H263" i="111"/>
  <c r="H7" i="111"/>
  <c r="H345" i="105"/>
  <c r="H346" i="105"/>
  <c r="H347" i="105"/>
  <c r="H348" i="105"/>
  <c r="H170" i="26"/>
  <c r="H171" i="26"/>
  <c r="H172" i="26"/>
  <c r="H173" i="26"/>
  <c r="H174" i="26"/>
  <c r="H175" i="26"/>
  <c r="H176" i="26"/>
  <c r="H177" i="26"/>
  <c r="H178" i="26"/>
  <c r="H179" i="26"/>
  <c r="H180" i="26"/>
  <c r="H181" i="26"/>
  <c r="H182" i="26"/>
  <c r="H183" i="26"/>
  <c r="H184" i="26"/>
  <c r="H185" i="26"/>
  <c r="G202" i="9"/>
  <c r="G200" i="9"/>
  <c r="G201" i="9"/>
  <c r="H406" i="102"/>
  <c r="H339" i="105"/>
  <c r="H340" i="105"/>
  <c r="H341" i="105"/>
  <c r="H342" i="105"/>
  <c r="H343" i="105"/>
  <c r="H344" i="105"/>
  <c r="H5" i="111"/>
  <c r="H89" i="92"/>
  <c r="H90" i="92"/>
  <c r="H91" i="92"/>
  <c r="H92" i="92"/>
  <c r="H93" i="92"/>
  <c r="H94" i="92"/>
  <c r="H95" i="92"/>
  <c r="H96" i="92"/>
  <c r="H97" i="92"/>
  <c r="H98" i="92"/>
  <c r="H99" i="92"/>
  <c r="H100" i="92"/>
  <c r="H101" i="92"/>
  <c r="H102" i="92"/>
  <c r="H103" i="92"/>
  <c r="H104" i="92"/>
  <c r="H105" i="92"/>
  <c r="H106" i="92"/>
  <c r="H107" i="92"/>
  <c r="H108" i="92"/>
  <c r="H109" i="92"/>
  <c r="H110" i="92"/>
  <c r="H111" i="92"/>
  <c r="H112" i="92"/>
  <c r="H113" i="92"/>
  <c r="H114" i="92"/>
  <c r="H115" i="92"/>
  <c r="H116" i="92"/>
  <c r="H117" i="92"/>
  <c r="H118" i="92"/>
  <c r="H119" i="92"/>
  <c r="H120" i="92"/>
  <c r="H121" i="92"/>
  <c r="H122" i="92"/>
  <c r="H123" i="92"/>
  <c r="H124" i="92"/>
  <c r="H125" i="92"/>
  <c r="H126" i="92"/>
  <c r="H127" i="92"/>
  <c r="H128" i="92"/>
  <c r="H129" i="92"/>
  <c r="H130" i="92"/>
  <c r="H6" i="101" l="1"/>
  <c r="H261" i="76"/>
  <c r="H262" i="76"/>
  <c r="H263" i="76"/>
  <c r="H260" i="76"/>
  <c r="G678" i="72"/>
  <c r="G679" i="72"/>
  <c r="G680" i="72"/>
  <c r="G681" i="72"/>
  <c r="G682" i="72"/>
  <c r="G683" i="72"/>
  <c r="G684" i="72"/>
  <c r="G685" i="72"/>
  <c r="G686" i="72"/>
  <c r="G687" i="72"/>
  <c r="G688" i="72"/>
  <c r="G689" i="72"/>
  <c r="G690" i="72"/>
  <c r="G691" i="72"/>
  <c r="G692" i="72"/>
  <c r="G693" i="72"/>
  <c r="G694" i="72"/>
  <c r="G695" i="72"/>
  <c r="G696" i="72"/>
  <c r="G697" i="72"/>
  <c r="G698" i="72"/>
  <c r="G699" i="72"/>
  <c r="G700" i="72"/>
  <c r="G701" i="72"/>
  <c r="G702" i="72"/>
  <c r="G703" i="72"/>
  <c r="G704" i="72"/>
  <c r="G705" i="72"/>
  <c r="G706" i="72"/>
  <c r="H240" i="60"/>
  <c r="H241" i="60"/>
  <c r="H242" i="60"/>
  <c r="H243" i="60"/>
  <c r="H244" i="60"/>
  <c r="H245" i="60"/>
  <c r="H246" i="60"/>
  <c r="H247" i="60"/>
  <c r="H248" i="60"/>
  <c r="H249" i="60"/>
  <c r="H250" i="60"/>
  <c r="H251" i="60"/>
  <c r="H252" i="60"/>
  <c r="H253" i="60"/>
  <c r="H254" i="60"/>
  <c r="G193" i="9"/>
  <c r="G194" i="9"/>
  <c r="G195" i="9"/>
  <c r="G196" i="9"/>
  <c r="G197" i="9"/>
  <c r="G198" i="9"/>
  <c r="G199" i="9"/>
  <c r="G667" i="72"/>
  <c r="G668" i="72"/>
  <c r="G669" i="72"/>
  <c r="G670" i="72"/>
  <c r="G671" i="72"/>
  <c r="G672" i="72"/>
  <c r="G673" i="72"/>
  <c r="G674" i="72"/>
  <c r="G675" i="72"/>
  <c r="G676" i="72"/>
  <c r="G677" i="72"/>
  <c r="H5" i="70"/>
  <c r="H6" i="70"/>
  <c r="H7" i="70"/>
  <c r="H8" i="70"/>
  <c r="H9" i="70"/>
  <c r="H10" i="70"/>
  <c r="H11" i="70"/>
  <c r="H12" i="70"/>
  <c r="H13" i="70"/>
  <c r="H14" i="70"/>
  <c r="H15" i="70"/>
  <c r="H16" i="70"/>
  <c r="H17" i="70"/>
  <c r="H18" i="70"/>
  <c r="H19" i="70"/>
  <c r="H20" i="70"/>
  <c r="H21" i="70"/>
  <c r="H22" i="70"/>
  <c r="H23" i="70"/>
  <c r="H24" i="70"/>
  <c r="H25" i="70"/>
  <c r="H26" i="70"/>
  <c r="H27" i="70"/>
  <c r="H28" i="70"/>
  <c r="H29" i="70"/>
  <c r="H30" i="70"/>
  <c r="H31" i="70"/>
  <c r="H32" i="70"/>
  <c r="H33" i="70"/>
  <c r="H34" i="70"/>
  <c r="H35" i="70"/>
  <c r="H36" i="70"/>
  <c r="H37" i="70"/>
  <c r="H38" i="70"/>
  <c r="H39" i="70"/>
  <c r="H40" i="70"/>
  <c r="H41" i="70"/>
  <c r="H42" i="70"/>
  <c r="H43" i="70"/>
  <c r="H44" i="70"/>
  <c r="H45" i="70"/>
  <c r="H46" i="70"/>
  <c r="H47" i="70"/>
  <c r="H48" i="70"/>
  <c r="H49" i="70"/>
  <c r="H50" i="70"/>
  <c r="H51" i="70"/>
  <c r="H52" i="70"/>
  <c r="H53" i="70"/>
  <c r="H54" i="70"/>
  <c r="H55" i="70"/>
  <c r="H56" i="70"/>
  <c r="H57" i="70"/>
  <c r="H58" i="70"/>
  <c r="H59" i="70"/>
  <c r="H60" i="70"/>
  <c r="H61" i="70"/>
  <c r="H62" i="70"/>
  <c r="H63" i="70"/>
  <c r="H64" i="70"/>
  <c r="H65" i="70"/>
  <c r="H66" i="70"/>
  <c r="H67" i="70"/>
  <c r="H68" i="70"/>
  <c r="H69" i="70"/>
  <c r="H70" i="70"/>
  <c r="H71" i="70"/>
  <c r="H72" i="70"/>
  <c r="H73" i="70"/>
  <c r="H74" i="70"/>
  <c r="H75" i="70"/>
  <c r="H76" i="70"/>
  <c r="H77" i="70"/>
  <c r="H78" i="70"/>
  <c r="H79" i="70"/>
  <c r="H80" i="70"/>
  <c r="H81" i="70"/>
  <c r="H82" i="70"/>
  <c r="H83" i="70"/>
  <c r="H84" i="70"/>
  <c r="H85" i="70"/>
  <c r="H86" i="70"/>
  <c r="H87" i="70"/>
  <c r="H88" i="70"/>
  <c r="H89" i="70"/>
  <c r="H90" i="70"/>
  <c r="H91" i="70"/>
  <c r="H92" i="70"/>
  <c r="H93" i="70"/>
  <c r="H94" i="70"/>
  <c r="H95" i="70"/>
  <c r="H96" i="70"/>
  <c r="H97" i="70"/>
  <c r="H98" i="70"/>
  <c r="H99" i="70"/>
  <c r="H100" i="70"/>
  <c r="H101" i="70"/>
  <c r="H102" i="70"/>
  <c r="H103" i="70"/>
  <c r="H104" i="70"/>
  <c r="H105" i="70"/>
  <c r="H106" i="70"/>
  <c r="H107" i="70"/>
  <c r="H108" i="70"/>
  <c r="H109" i="70"/>
  <c r="H110" i="70"/>
  <c r="H111" i="70"/>
  <c r="H112" i="70"/>
  <c r="H113" i="70"/>
  <c r="H114" i="70"/>
  <c r="H115" i="70"/>
  <c r="H116" i="70"/>
  <c r="H117" i="70"/>
  <c r="H118" i="70"/>
  <c r="H119" i="70"/>
  <c r="H120" i="70"/>
  <c r="H121" i="70"/>
  <c r="H122" i="70"/>
  <c r="H123" i="70"/>
  <c r="H124" i="70"/>
  <c r="H125" i="70"/>
  <c r="H126" i="70"/>
  <c r="H127" i="70"/>
  <c r="H128" i="70"/>
  <c r="H129" i="70"/>
  <c r="H130" i="70"/>
  <c r="H131" i="70"/>
  <c r="H132" i="70"/>
  <c r="H133" i="70"/>
  <c r="H134" i="70"/>
  <c r="H135" i="70"/>
  <c r="H136" i="70"/>
  <c r="H137" i="70"/>
  <c r="H138" i="70"/>
  <c r="H139" i="70"/>
  <c r="H140" i="70"/>
  <c r="H141" i="70"/>
  <c r="H142" i="70"/>
  <c r="H143" i="70"/>
  <c r="H144" i="70"/>
  <c r="H145" i="70"/>
  <c r="H146" i="70"/>
  <c r="H147" i="70"/>
  <c r="H148" i="70"/>
  <c r="H149" i="70"/>
  <c r="H150" i="70"/>
  <c r="H151" i="70"/>
  <c r="H152" i="70"/>
  <c r="H153" i="70"/>
  <c r="H154" i="70"/>
  <c r="H155" i="70"/>
  <c r="H156" i="70"/>
  <c r="H157" i="70"/>
  <c r="H158" i="70"/>
  <c r="H159" i="70"/>
  <c r="H160" i="70"/>
  <c r="H161" i="70"/>
  <c r="H162" i="70"/>
  <c r="H163" i="70"/>
  <c r="H164" i="70"/>
  <c r="H165" i="70"/>
  <c r="H166" i="70"/>
  <c r="H167" i="70"/>
  <c r="H168" i="70"/>
  <c r="H169" i="70"/>
  <c r="H170" i="70"/>
  <c r="H171" i="70"/>
  <c r="H172" i="70"/>
  <c r="H173" i="70"/>
  <c r="H174" i="70"/>
  <c r="H175" i="70"/>
  <c r="H176" i="70"/>
  <c r="H177" i="70"/>
  <c r="H178" i="70"/>
  <c r="H179" i="70"/>
  <c r="H180" i="70"/>
  <c r="H181" i="70"/>
  <c r="H182" i="70"/>
  <c r="H183" i="70"/>
  <c r="H184" i="70"/>
  <c r="H185" i="70"/>
  <c r="H186" i="70"/>
  <c r="H187" i="70"/>
  <c r="H188" i="70"/>
  <c r="H189" i="70"/>
  <c r="H190" i="70"/>
  <c r="H191" i="70"/>
  <c r="H192" i="70"/>
  <c r="H193" i="70"/>
  <c r="H194" i="70"/>
  <c r="H195" i="70"/>
  <c r="H196" i="70"/>
  <c r="H197" i="70"/>
  <c r="H198" i="70"/>
  <c r="H199" i="70"/>
  <c r="H200" i="70"/>
  <c r="H201" i="70"/>
  <c r="H202" i="70"/>
  <c r="H203" i="70"/>
  <c r="H204" i="70"/>
  <c r="H205" i="70"/>
  <c r="H206" i="70"/>
  <c r="H207" i="70"/>
  <c r="H208" i="70"/>
  <c r="H209" i="70"/>
  <c r="H210" i="70"/>
  <c r="H211" i="70"/>
  <c r="H212" i="70"/>
  <c r="H213" i="70"/>
  <c r="H214" i="70"/>
  <c r="H215" i="70"/>
  <c r="H216" i="70"/>
  <c r="H217" i="70"/>
  <c r="H218" i="70"/>
  <c r="H219" i="70"/>
  <c r="H220" i="70"/>
  <c r="H221" i="70"/>
  <c r="H222" i="70"/>
  <c r="H223" i="70"/>
  <c r="H224" i="70"/>
  <c r="H225" i="70"/>
  <c r="H226" i="70"/>
  <c r="H227" i="70"/>
  <c r="H228" i="70"/>
  <c r="H229" i="70"/>
  <c r="H230" i="70"/>
  <c r="H231" i="70"/>
  <c r="H232" i="70"/>
  <c r="H233" i="70"/>
  <c r="H234" i="70"/>
  <c r="H235" i="70"/>
  <c r="H236" i="70"/>
  <c r="H237" i="70"/>
  <c r="H238" i="70"/>
  <c r="H239" i="70"/>
  <c r="H240" i="70"/>
  <c r="H241" i="70"/>
  <c r="H242" i="70"/>
  <c r="H243" i="70"/>
  <c r="H244" i="70"/>
  <c r="H245" i="70"/>
  <c r="H246" i="70"/>
  <c r="H247" i="70"/>
  <c r="H248" i="70"/>
  <c r="H249" i="70"/>
  <c r="H250" i="70"/>
  <c r="H251" i="70"/>
  <c r="H252" i="70"/>
  <c r="H253" i="70"/>
  <c r="H254" i="70"/>
  <c r="H255" i="70"/>
  <c r="H256" i="70"/>
  <c r="H257" i="70"/>
  <c r="H258" i="70"/>
  <c r="H259" i="70"/>
  <c r="H260" i="70"/>
  <c r="H261" i="70"/>
  <c r="H262" i="70"/>
  <c r="H263" i="70"/>
  <c r="H264" i="70"/>
  <c r="H265" i="70"/>
  <c r="H266" i="70"/>
  <c r="H267" i="70"/>
  <c r="H268" i="70"/>
  <c r="H269" i="70"/>
  <c r="H270" i="70"/>
  <c r="H271" i="70"/>
  <c r="H272" i="70"/>
  <c r="H273" i="70"/>
  <c r="H274" i="70"/>
  <c r="H275" i="70"/>
  <c r="H276" i="70"/>
  <c r="H277" i="70"/>
  <c r="H278" i="70"/>
  <c r="H279" i="70"/>
  <c r="H280" i="70"/>
  <c r="H281" i="70"/>
  <c r="H282" i="70"/>
  <c r="H283" i="70"/>
  <c r="H284" i="70"/>
  <c r="H285" i="70"/>
  <c r="H286" i="70"/>
  <c r="H287" i="70"/>
  <c r="H288" i="70"/>
  <c r="H289" i="70"/>
  <c r="H290" i="70"/>
  <c r="H291" i="70"/>
  <c r="H292" i="70"/>
  <c r="H293" i="70"/>
  <c r="H294" i="70"/>
  <c r="H295" i="70"/>
  <c r="H296" i="70"/>
  <c r="H297" i="70"/>
  <c r="H298" i="70"/>
  <c r="H299" i="70"/>
  <c r="H300" i="70"/>
  <c r="H301" i="70"/>
  <c r="H302" i="70"/>
  <c r="H303" i="70"/>
  <c r="H304" i="70"/>
  <c r="H305" i="70"/>
  <c r="H306" i="70"/>
  <c r="H307" i="70"/>
  <c r="H308" i="70"/>
  <c r="H309" i="70"/>
  <c r="H310" i="70"/>
  <c r="H311" i="70"/>
  <c r="H312" i="70"/>
  <c r="H313" i="70"/>
  <c r="H314" i="70"/>
  <c r="H315" i="70"/>
  <c r="H316" i="70"/>
  <c r="H317" i="70"/>
  <c r="H318" i="70"/>
  <c r="H319" i="70"/>
  <c r="H320" i="70"/>
  <c r="H321" i="70"/>
  <c r="H322" i="70"/>
  <c r="H323" i="70"/>
  <c r="H324" i="70"/>
  <c r="H325" i="70"/>
  <c r="H326" i="70"/>
  <c r="H327" i="70"/>
  <c r="H328" i="70"/>
  <c r="H329" i="70"/>
  <c r="H330" i="70"/>
  <c r="H331" i="70"/>
  <c r="H332" i="70"/>
  <c r="H333" i="70"/>
  <c r="H334" i="70"/>
  <c r="H335" i="70"/>
  <c r="H336" i="70"/>
  <c r="H337" i="70"/>
  <c r="H338" i="70"/>
  <c r="H339" i="70"/>
  <c r="H340" i="70"/>
  <c r="H341" i="70"/>
  <c r="H342" i="70"/>
  <c r="H343" i="70"/>
  <c r="H344" i="70"/>
  <c r="H345" i="70"/>
  <c r="H346" i="70"/>
  <c r="H347" i="70"/>
  <c r="H348" i="70"/>
  <c r="H349" i="70"/>
  <c r="H350" i="70"/>
  <c r="H351" i="70"/>
  <c r="H352" i="70"/>
  <c r="H353" i="70"/>
  <c r="H354" i="70"/>
  <c r="H355" i="70"/>
  <c r="H356" i="70"/>
  <c r="H357" i="70"/>
  <c r="H358" i="70"/>
  <c r="H359" i="70"/>
  <c r="H360" i="70"/>
  <c r="H361" i="70"/>
  <c r="H362" i="70"/>
  <c r="H363" i="70"/>
  <c r="H364" i="70"/>
  <c r="H365" i="70"/>
  <c r="H366" i="70"/>
  <c r="H367" i="70"/>
  <c r="H368" i="70"/>
  <c r="H369" i="70"/>
  <c r="H370" i="70"/>
  <c r="H371" i="70"/>
  <c r="H372" i="70"/>
  <c r="H373" i="70"/>
  <c r="H374" i="70"/>
  <c r="H375" i="70"/>
  <c r="H376" i="70"/>
  <c r="H377" i="70"/>
  <c r="H378" i="70"/>
  <c r="H379" i="70"/>
  <c r="H380" i="70"/>
  <c r="H381" i="70"/>
  <c r="H382" i="70"/>
  <c r="H383" i="70"/>
  <c r="H384" i="70"/>
  <c r="H385" i="70"/>
  <c r="H386" i="70"/>
  <c r="H387" i="70"/>
  <c r="H388" i="70"/>
  <c r="H389" i="70"/>
  <c r="H390" i="70"/>
  <c r="H391" i="70"/>
  <c r="H392" i="70"/>
  <c r="H393" i="70"/>
  <c r="H394" i="70"/>
  <c r="H395" i="70"/>
  <c r="H396" i="70"/>
  <c r="H397" i="70"/>
  <c r="H398" i="70"/>
  <c r="H399" i="70"/>
  <c r="H400" i="70"/>
  <c r="H401" i="70"/>
  <c r="H402" i="70"/>
  <c r="H403" i="70"/>
  <c r="H404" i="70"/>
  <c r="H405" i="70"/>
  <c r="H406" i="70"/>
  <c r="H407" i="70"/>
  <c r="H408" i="70"/>
  <c r="H409" i="70"/>
  <c r="H410" i="70"/>
  <c r="H411" i="70"/>
  <c r="H412" i="70"/>
  <c r="H413" i="70"/>
  <c r="H414" i="70"/>
  <c r="H415" i="70"/>
  <c r="H416" i="70"/>
  <c r="H417" i="70"/>
  <c r="H418" i="70"/>
  <c r="H419" i="70"/>
  <c r="H420" i="70"/>
  <c r="H421" i="70"/>
  <c r="H422" i="70"/>
  <c r="H423" i="70"/>
  <c r="H424" i="70"/>
  <c r="H425" i="70"/>
  <c r="H426" i="70"/>
  <c r="H427" i="70"/>
  <c r="H428" i="70"/>
  <c r="H429" i="70"/>
  <c r="H430" i="70"/>
  <c r="H431" i="70"/>
  <c r="H432" i="70"/>
  <c r="H433" i="70"/>
  <c r="H434" i="70"/>
  <c r="H435" i="70"/>
  <c r="H436" i="70"/>
  <c r="H437" i="70"/>
  <c r="H438" i="70"/>
  <c r="H439" i="70"/>
  <c r="H440" i="70"/>
  <c r="H441" i="70"/>
  <c r="H442" i="70"/>
  <c r="H443" i="70"/>
  <c r="H444" i="70"/>
  <c r="H445" i="70"/>
  <c r="H446" i="70"/>
  <c r="H447" i="70"/>
  <c r="H448" i="70"/>
  <c r="H449" i="70"/>
  <c r="H450" i="70"/>
  <c r="H451" i="70"/>
  <c r="H452" i="70"/>
  <c r="H453" i="70"/>
  <c r="H454" i="70"/>
  <c r="H455" i="70"/>
  <c r="H6" i="102"/>
  <c r="H7" i="102"/>
  <c r="H6" i="105"/>
  <c r="H258" i="76"/>
  <c r="H259" i="76"/>
  <c r="H257" i="76"/>
  <c r="G184" i="9"/>
  <c r="G185" i="9"/>
  <c r="G186" i="9"/>
  <c r="G187" i="9"/>
  <c r="G188" i="9"/>
  <c r="G189" i="9"/>
  <c r="G190" i="9"/>
  <c r="G191" i="9"/>
  <c r="G192" i="9"/>
  <c r="G464" i="72"/>
  <c r="G465" i="72"/>
  <c r="G466" i="72"/>
  <c r="G467" i="72"/>
  <c r="G468" i="72"/>
  <c r="G469" i="72"/>
  <c r="G470" i="72"/>
  <c r="G471" i="72"/>
  <c r="G472" i="72"/>
  <c r="G473" i="72"/>
  <c r="G474" i="72"/>
  <c r="G475" i="72"/>
  <c r="G476" i="72"/>
  <c r="G477" i="72"/>
  <c r="G478" i="72"/>
  <c r="G479" i="72"/>
  <c r="G480" i="72"/>
  <c r="G481" i="72"/>
  <c r="G482" i="72"/>
  <c r="G483" i="72"/>
  <c r="G484" i="72"/>
  <c r="G485" i="72"/>
  <c r="G486" i="72"/>
  <c r="G487" i="72"/>
  <c r="G488" i="72"/>
  <c r="G489" i="72"/>
  <c r="G490" i="72"/>
  <c r="G491" i="72"/>
  <c r="G492" i="72"/>
  <c r="G493" i="72"/>
  <c r="G494" i="72"/>
  <c r="G495" i="72"/>
  <c r="G496" i="72"/>
  <c r="G497" i="72"/>
  <c r="G498" i="72"/>
  <c r="G499" i="72"/>
  <c r="G500" i="72"/>
  <c r="G501" i="72"/>
  <c r="G502" i="72"/>
  <c r="G503" i="72"/>
  <c r="G504" i="72"/>
  <c r="G505" i="72"/>
  <c r="G506" i="72"/>
  <c r="G507" i="72"/>
  <c r="G508" i="72"/>
  <c r="G509" i="72"/>
  <c r="G510" i="72"/>
  <c r="G511" i="72"/>
  <c r="G512" i="72"/>
  <c r="G513" i="72"/>
  <c r="G514" i="72"/>
  <c r="G515" i="72"/>
  <c r="G516" i="72"/>
  <c r="G517" i="72"/>
  <c r="G518" i="72"/>
  <c r="G519" i="72"/>
  <c r="G520" i="72"/>
  <c r="G521" i="72"/>
  <c r="G522" i="72"/>
  <c r="G523" i="72"/>
  <c r="G524" i="72"/>
  <c r="G525" i="72"/>
  <c r="G526" i="72"/>
  <c r="G527" i="72"/>
  <c r="G528" i="72"/>
  <c r="G529" i="72"/>
  <c r="G530" i="72"/>
  <c r="G531" i="72"/>
  <c r="G532" i="72"/>
  <c r="G533" i="72"/>
  <c r="G534" i="72"/>
  <c r="G535" i="72"/>
  <c r="G536" i="72"/>
  <c r="G537" i="72"/>
  <c r="G538" i="72"/>
  <c r="G539" i="72"/>
  <c r="G540" i="72"/>
  <c r="G541" i="72"/>
  <c r="G542" i="72"/>
  <c r="G543" i="72"/>
  <c r="G544" i="72"/>
  <c r="G545" i="72"/>
  <c r="G546" i="72"/>
  <c r="G547" i="72"/>
  <c r="G548" i="72"/>
  <c r="G549" i="72"/>
  <c r="G550" i="72"/>
  <c r="G551" i="72"/>
  <c r="G552" i="72"/>
  <c r="G553" i="72"/>
  <c r="G554" i="72"/>
  <c r="G555" i="72"/>
  <c r="G556" i="72"/>
  <c r="G557" i="72"/>
  <c r="G558" i="72"/>
  <c r="G559" i="72"/>
  <c r="G560" i="72"/>
  <c r="G561" i="72"/>
  <c r="G562" i="72"/>
  <c r="G563" i="72"/>
  <c r="G564" i="72"/>
  <c r="G565" i="72"/>
  <c r="G566" i="72"/>
  <c r="G567" i="72"/>
  <c r="G568" i="72"/>
  <c r="G569" i="72"/>
  <c r="G570" i="72"/>
  <c r="G571" i="72"/>
  <c r="G572" i="72"/>
  <c r="G573" i="72"/>
  <c r="G574" i="72"/>
  <c r="G575" i="72"/>
  <c r="G576" i="72"/>
  <c r="G577" i="72"/>
  <c r="G578" i="72"/>
  <c r="G579" i="72"/>
  <c r="G580" i="72"/>
  <c r="G581" i="72"/>
  <c r="G582" i="72"/>
  <c r="G583" i="72"/>
  <c r="G584" i="72"/>
  <c r="G585" i="72"/>
  <c r="G586" i="72"/>
  <c r="G587" i="72"/>
  <c r="G588" i="72"/>
  <c r="G589" i="72"/>
  <c r="G590" i="72"/>
  <c r="G591" i="72"/>
  <c r="G592" i="72"/>
  <c r="G593" i="72"/>
  <c r="G594" i="72"/>
  <c r="G595" i="72"/>
  <c r="G596" i="72"/>
  <c r="G597" i="72"/>
  <c r="G598" i="72"/>
  <c r="G599" i="72"/>
  <c r="G600" i="72"/>
  <c r="G601" i="72"/>
  <c r="G602" i="72"/>
  <c r="G603" i="72"/>
  <c r="G604" i="72"/>
  <c r="G605" i="72"/>
  <c r="G606" i="72"/>
  <c r="G607" i="72"/>
  <c r="G608" i="72"/>
  <c r="G609" i="72"/>
  <c r="G610" i="72"/>
  <c r="G611" i="72"/>
  <c r="G612" i="72"/>
  <c r="G613" i="72"/>
  <c r="G614" i="72"/>
  <c r="G615" i="72"/>
  <c r="G616" i="72"/>
  <c r="G617" i="72"/>
  <c r="G618" i="72"/>
  <c r="G619" i="72"/>
  <c r="G620" i="72"/>
  <c r="G621" i="72"/>
  <c r="G622" i="72"/>
  <c r="G623" i="72"/>
  <c r="G624" i="72"/>
  <c r="G625" i="72"/>
  <c r="G626" i="72"/>
  <c r="G627" i="72"/>
  <c r="G628" i="72"/>
  <c r="G629" i="72"/>
  <c r="G630" i="72"/>
  <c r="G631" i="72"/>
  <c r="G632" i="72"/>
  <c r="G633" i="72"/>
  <c r="G634" i="72"/>
  <c r="G635" i="72"/>
  <c r="G636" i="72"/>
  <c r="G637" i="72"/>
  <c r="G638" i="72"/>
  <c r="G639" i="72"/>
  <c r="G640" i="72"/>
  <c r="G641" i="72"/>
  <c r="G642" i="72"/>
  <c r="G643" i="72"/>
  <c r="G644" i="72"/>
  <c r="G645" i="72"/>
  <c r="G646" i="72"/>
  <c r="G647" i="72"/>
  <c r="G648" i="72"/>
  <c r="G649" i="72"/>
  <c r="G650" i="72"/>
  <c r="G651" i="72"/>
  <c r="G652" i="72"/>
  <c r="G653" i="72"/>
  <c r="G654" i="72"/>
  <c r="G655" i="72"/>
  <c r="G656" i="72"/>
  <c r="G657" i="72"/>
  <c r="G658" i="72"/>
  <c r="G659" i="72"/>
  <c r="G660" i="72"/>
  <c r="G661" i="72"/>
  <c r="G662" i="72"/>
  <c r="G663" i="72"/>
  <c r="G664" i="72"/>
  <c r="G665" i="72"/>
  <c r="G666" i="72"/>
  <c r="G343" i="97"/>
  <c r="G344" i="97"/>
  <c r="G345" i="97"/>
  <c r="G346" i="97"/>
  <c r="G347" i="97"/>
  <c r="G348" i="97"/>
  <c r="G349" i="97"/>
  <c r="G350" i="97"/>
  <c r="G351" i="97"/>
  <c r="G352" i="97"/>
  <c r="G353" i="97"/>
  <c r="G354" i="97"/>
  <c r="G355" i="97"/>
  <c r="G356" i="97"/>
  <c r="G357" i="97"/>
  <c r="G358" i="97"/>
  <c r="G359" i="97"/>
  <c r="G360" i="97"/>
  <c r="G361" i="97"/>
  <c r="G362" i="97"/>
  <c r="G363" i="97"/>
  <c r="G364" i="97"/>
  <c r="G365" i="97"/>
  <c r="G366" i="97"/>
  <c r="G367" i="97"/>
  <c r="G368" i="97"/>
  <c r="G369" i="97"/>
  <c r="G370" i="97"/>
  <c r="G371" i="97"/>
  <c r="G372" i="97"/>
  <c r="G373" i="97"/>
  <c r="G374" i="97"/>
  <c r="G375" i="97"/>
  <c r="G376" i="97"/>
  <c r="G377" i="97"/>
  <c r="G378" i="97"/>
  <c r="G379" i="97"/>
  <c r="G380" i="97"/>
  <c r="G381" i="97"/>
  <c r="G382" i="97"/>
  <c r="G383" i="97"/>
  <c r="G384" i="97"/>
  <c r="G385" i="97"/>
  <c r="G386" i="97"/>
  <c r="G387" i="97"/>
  <c r="G388" i="97"/>
  <c r="G389" i="97"/>
  <c r="G390" i="97"/>
  <c r="G391" i="97"/>
  <c r="G392" i="97"/>
  <c r="G393" i="97"/>
  <c r="G394" i="97"/>
  <c r="G395" i="97"/>
  <c r="G396" i="97"/>
  <c r="G397" i="97"/>
  <c r="G398" i="97"/>
  <c r="G399" i="97"/>
  <c r="G400" i="97"/>
  <c r="G401" i="97"/>
  <c r="G402" i="97"/>
  <c r="G403" i="97"/>
  <c r="G404" i="97"/>
  <c r="G405" i="97"/>
  <c r="G406" i="97"/>
  <c r="G407" i="97"/>
  <c r="G408" i="97"/>
  <c r="G409" i="97"/>
  <c r="G410" i="97"/>
  <c r="G411" i="97"/>
  <c r="G412" i="97"/>
  <c r="G413" i="97"/>
  <c r="G414" i="97"/>
  <c r="G415" i="97"/>
  <c r="G416" i="97"/>
  <c r="G417" i="97"/>
  <c r="G418" i="97"/>
  <c r="G419" i="97"/>
  <c r="G420" i="97"/>
  <c r="G421" i="97"/>
  <c r="G422" i="97"/>
  <c r="G423" i="97"/>
  <c r="G424" i="97"/>
  <c r="G425" i="97"/>
  <c r="G426" i="97"/>
  <c r="G427" i="97"/>
  <c r="G428" i="97"/>
  <c r="G429" i="97"/>
  <c r="G430" i="97"/>
  <c r="G431" i="97"/>
  <c r="G432" i="97"/>
  <c r="G433" i="97"/>
  <c r="G434" i="97"/>
  <c r="G435" i="97"/>
  <c r="G436" i="97"/>
  <c r="G437" i="97"/>
  <c r="G438" i="97"/>
  <c r="G439" i="97"/>
  <c r="G440" i="97"/>
  <c r="G441" i="97"/>
  <c r="G442" i="97"/>
  <c r="G443" i="97"/>
  <c r="G444" i="97"/>
  <c r="G445" i="97"/>
  <c r="G446" i="97"/>
  <c r="G447" i="97"/>
  <c r="G448" i="97"/>
  <c r="G449" i="97"/>
  <c r="G450" i="97"/>
  <c r="G451" i="97"/>
  <c r="G452" i="97"/>
  <c r="G453" i="97"/>
  <c r="G454" i="97"/>
  <c r="G455" i="97"/>
  <c r="G456" i="97"/>
  <c r="G457" i="97"/>
  <c r="G458" i="97"/>
  <c r="G459" i="97"/>
  <c r="G460" i="97"/>
  <c r="G461" i="97"/>
  <c r="G462" i="97"/>
  <c r="G463" i="97"/>
  <c r="G464" i="97"/>
  <c r="G465" i="97"/>
  <c r="G466" i="97"/>
  <c r="G467" i="97"/>
  <c r="G468" i="97"/>
  <c r="G469" i="97"/>
  <c r="G470" i="97"/>
  <c r="G471" i="97"/>
  <c r="G472" i="97"/>
  <c r="G473" i="97"/>
  <c r="G474" i="97"/>
  <c r="G475" i="97"/>
  <c r="G476" i="97"/>
  <c r="G477" i="97"/>
  <c r="G478" i="97"/>
  <c r="G479" i="97"/>
  <c r="G480" i="97"/>
  <c r="G481" i="97"/>
  <c r="G482" i="97"/>
  <c r="G483" i="97"/>
  <c r="G484" i="97"/>
  <c r="G485" i="97"/>
  <c r="G486" i="97"/>
  <c r="G487" i="97"/>
  <c r="G488" i="97"/>
  <c r="G489" i="97"/>
  <c r="G490" i="97"/>
  <c r="G491" i="97"/>
  <c r="G492" i="97"/>
  <c r="G493" i="97"/>
  <c r="G494" i="97"/>
  <c r="G495" i="97"/>
  <c r="G496" i="97"/>
  <c r="G497" i="97"/>
  <c r="G498" i="97"/>
  <c r="G499" i="97"/>
  <c r="G500" i="97"/>
  <c r="G501" i="97"/>
  <c r="G502" i="97"/>
  <c r="G503" i="97"/>
  <c r="G504" i="97"/>
  <c r="G505" i="97"/>
  <c r="G506" i="97"/>
  <c r="G507" i="97"/>
  <c r="G508" i="97"/>
  <c r="G509" i="97"/>
  <c r="G510" i="97"/>
  <c r="G511" i="97"/>
  <c r="G512" i="97"/>
  <c r="G513" i="97"/>
  <c r="G514" i="97"/>
  <c r="G515" i="97"/>
  <c r="G516" i="97"/>
  <c r="G517" i="97"/>
  <c r="G518" i="97"/>
  <c r="G519" i="97"/>
  <c r="G520" i="97"/>
  <c r="G521" i="97"/>
  <c r="G522" i="97"/>
  <c r="G523" i="97"/>
  <c r="G524" i="97"/>
  <c r="G525" i="97"/>
  <c r="G526" i="97"/>
  <c r="G527" i="97"/>
  <c r="G528" i="97"/>
  <c r="G529" i="97"/>
  <c r="G530" i="97"/>
  <c r="G531" i="97"/>
  <c r="G532" i="97"/>
  <c r="G533" i="97"/>
  <c r="G534" i="97"/>
  <c r="G535" i="97"/>
  <c r="G536" i="97"/>
  <c r="G537" i="97"/>
  <c r="G538" i="97"/>
  <c r="G539" i="97"/>
  <c r="G540" i="97"/>
  <c r="G542" i="97"/>
  <c r="G543" i="97"/>
  <c r="G544" i="97"/>
  <c r="G545" i="97"/>
  <c r="G546" i="97"/>
  <c r="G547" i="97"/>
  <c r="G548" i="97"/>
  <c r="G549" i="97"/>
  <c r="G550" i="97"/>
  <c r="G551" i="97"/>
  <c r="G552" i="97"/>
  <c r="G553" i="97"/>
  <c r="G554" i="97"/>
  <c r="G555" i="97"/>
  <c r="G556" i="97"/>
  <c r="G557" i="97"/>
  <c r="G558" i="97"/>
  <c r="G559" i="97"/>
  <c r="G560" i="97"/>
  <c r="G561" i="97"/>
  <c r="G562" i="97"/>
  <c r="G563" i="97"/>
  <c r="G564" i="97"/>
  <c r="G565" i="97"/>
  <c r="G566" i="97"/>
  <c r="G567" i="97"/>
  <c r="G568" i="97"/>
  <c r="G569" i="97"/>
  <c r="G570" i="97"/>
  <c r="G571" i="97"/>
  <c r="G572" i="97"/>
  <c r="G573" i="97"/>
  <c r="G574" i="97"/>
  <c r="G575" i="97"/>
  <c r="G576" i="97"/>
  <c r="G577" i="97"/>
  <c r="G578" i="97"/>
  <c r="G579" i="97"/>
  <c r="G580" i="97"/>
  <c r="G581" i="97"/>
  <c r="G582" i="97"/>
  <c r="G583" i="97"/>
  <c r="G584" i="97"/>
  <c r="G585" i="97"/>
  <c r="G586" i="97"/>
  <c r="G587" i="97"/>
  <c r="G588" i="97"/>
  <c r="G589" i="97"/>
  <c r="G590" i="97"/>
  <c r="G591" i="97"/>
  <c r="G592" i="97"/>
  <c r="G593" i="97"/>
  <c r="G594" i="97"/>
  <c r="G595" i="97"/>
  <c r="G596" i="97"/>
  <c r="G597" i="97"/>
  <c r="G598" i="97"/>
  <c r="G599" i="97"/>
  <c r="G600" i="97"/>
  <c r="G601" i="97"/>
  <c r="G602" i="97"/>
  <c r="G603" i="97"/>
  <c r="G604" i="97"/>
  <c r="G605" i="97"/>
  <c r="G606" i="97"/>
  <c r="G607" i="97"/>
  <c r="G608" i="97"/>
  <c r="G609" i="97"/>
  <c r="G610" i="97"/>
  <c r="G611" i="97"/>
  <c r="G612" i="97"/>
  <c r="G613" i="97"/>
  <c r="G453" i="72" l="1"/>
  <c r="G454" i="72"/>
  <c r="G455" i="72"/>
  <c r="G456" i="72"/>
  <c r="G457" i="72"/>
  <c r="G458" i="72"/>
  <c r="G459" i="72"/>
  <c r="G460" i="72"/>
  <c r="G461" i="72"/>
  <c r="G462" i="72"/>
  <c r="G463" i="72"/>
  <c r="G443" i="72"/>
  <c r="G444" i="72"/>
  <c r="G445" i="72"/>
  <c r="G446" i="72"/>
  <c r="G447" i="72"/>
  <c r="G448" i="72"/>
  <c r="G449" i="72"/>
  <c r="G450" i="72"/>
  <c r="G451" i="72"/>
  <c r="G452" i="72"/>
  <c r="A1" i="112"/>
  <c r="A1" i="111"/>
  <c r="G441" i="72" l="1"/>
  <c r="G442" i="72"/>
  <c r="H237" i="60"/>
  <c r="H238" i="60"/>
  <c r="H239" i="60"/>
  <c r="H8" i="102" l="1"/>
  <c r="H9" i="102"/>
  <c r="H10" i="102"/>
  <c r="H11" i="102"/>
  <c r="H12" i="102"/>
  <c r="H13" i="102"/>
  <c r="H14" i="102"/>
  <c r="H15" i="102"/>
  <c r="H16" i="102"/>
  <c r="H17" i="102"/>
  <c r="H18" i="102"/>
  <c r="H19" i="102"/>
  <c r="H20" i="102"/>
  <c r="H21" i="102"/>
  <c r="H22" i="102"/>
  <c r="H23" i="102"/>
  <c r="H24" i="102"/>
  <c r="H25" i="102"/>
  <c r="H26" i="102"/>
  <c r="H27" i="102"/>
  <c r="H28" i="102"/>
  <c r="H29" i="102"/>
  <c r="H30" i="102"/>
  <c r="H31" i="102"/>
  <c r="H32" i="102"/>
  <c r="H33" i="102"/>
  <c r="H34" i="102"/>
  <c r="H35" i="102"/>
  <c r="H36" i="102"/>
  <c r="H37" i="102"/>
  <c r="H38" i="102"/>
  <c r="H39" i="102"/>
  <c r="H40" i="102"/>
  <c r="H41" i="102"/>
  <c r="H42" i="102"/>
  <c r="H43" i="102"/>
  <c r="H44" i="102"/>
  <c r="H45" i="102"/>
  <c r="H46" i="102"/>
  <c r="H47" i="102"/>
  <c r="H48" i="102"/>
  <c r="H49" i="102"/>
  <c r="H50" i="102"/>
  <c r="H51" i="102"/>
  <c r="H52" i="102"/>
  <c r="H53" i="102"/>
  <c r="H54" i="102"/>
  <c r="H55" i="102"/>
  <c r="H56" i="102"/>
  <c r="H57" i="102"/>
  <c r="H58" i="102"/>
  <c r="H59" i="102"/>
  <c r="H60" i="102"/>
  <c r="H61" i="102"/>
  <c r="H62" i="102"/>
  <c r="H63" i="102"/>
  <c r="H64" i="102"/>
  <c r="H65" i="102"/>
  <c r="H66" i="102"/>
  <c r="H67" i="102"/>
  <c r="H68" i="102"/>
  <c r="H69" i="102"/>
  <c r="H70" i="102"/>
  <c r="H71" i="102"/>
  <c r="H72" i="102"/>
  <c r="H73" i="102"/>
  <c r="H74" i="102"/>
  <c r="H75" i="102"/>
  <c r="H76" i="102"/>
  <c r="H77" i="102"/>
  <c r="H78" i="102"/>
  <c r="H79" i="102"/>
  <c r="H80" i="102"/>
  <c r="H81" i="102"/>
  <c r="H82" i="102"/>
  <c r="H83" i="102"/>
  <c r="H84" i="102"/>
  <c r="H85" i="102"/>
  <c r="H86" i="102"/>
  <c r="H87" i="102"/>
  <c r="H88" i="102"/>
  <c r="H89" i="102"/>
  <c r="H90" i="102"/>
  <c r="H91" i="102"/>
  <c r="H92" i="102"/>
  <c r="H93" i="102"/>
  <c r="H94" i="102"/>
  <c r="H95" i="102"/>
  <c r="H96" i="102"/>
  <c r="H97" i="102"/>
  <c r="H98" i="102"/>
  <c r="H99" i="102"/>
  <c r="H100" i="102"/>
  <c r="H101" i="102"/>
  <c r="H102" i="102"/>
  <c r="H103" i="102"/>
  <c r="H104" i="102"/>
  <c r="H105" i="102"/>
  <c r="H106" i="102"/>
  <c r="H107" i="102"/>
  <c r="H108" i="102"/>
  <c r="H109" i="102"/>
  <c r="H110" i="102"/>
  <c r="H111" i="102"/>
  <c r="H112" i="102"/>
  <c r="H113" i="102"/>
  <c r="H114" i="102"/>
  <c r="H115" i="102"/>
  <c r="H116" i="102"/>
  <c r="H117" i="102"/>
  <c r="H118" i="102"/>
  <c r="H119" i="102"/>
  <c r="H120" i="102"/>
  <c r="H121" i="102"/>
  <c r="H122" i="102"/>
  <c r="H123" i="102"/>
  <c r="H124" i="102"/>
  <c r="H125" i="102"/>
  <c r="H126" i="102"/>
  <c r="H127" i="102"/>
  <c r="H128" i="102"/>
  <c r="H129" i="102"/>
  <c r="H130" i="102"/>
  <c r="H131" i="102"/>
  <c r="H132" i="102"/>
  <c r="H133" i="102"/>
  <c r="H134" i="102"/>
  <c r="H135" i="102"/>
  <c r="H136" i="102"/>
  <c r="H137" i="102"/>
  <c r="H138" i="102"/>
  <c r="H139" i="102"/>
  <c r="H140" i="102"/>
  <c r="H141" i="102"/>
  <c r="H142" i="102"/>
  <c r="H143" i="102"/>
  <c r="H144" i="102"/>
  <c r="H145" i="102"/>
  <c r="H146" i="102"/>
  <c r="H147" i="102"/>
  <c r="H148" i="102"/>
  <c r="H149" i="102"/>
  <c r="H150" i="102"/>
  <c r="H151" i="102"/>
  <c r="H152" i="102"/>
  <c r="H153" i="102"/>
  <c r="H154" i="102"/>
  <c r="H155" i="102"/>
  <c r="H156" i="102"/>
  <c r="H157" i="102"/>
  <c r="H158" i="102"/>
  <c r="H159" i="102"/>
  <c r="H160" i="102"/>
  <c r="H161" i="102"/>
  <c r="H162" i="102"/>
  <c r="H163" i="102"/>
  <c r="H164" i="102"/>
  <c r="H165" i="102"/>
  <c r="H166" i="102"/>
  <c r="H167" i="102"/>
  <c r="H168" i="102"/>
  <c r="H169" i="102"/>
  <c r="H170" i="102"/>
  <c r="H171" i="102"/>
  <c r="H172" i="102"/>
  <c r="H173" i="102"/>
  <c r="H174" i="102"/>
  <c r="H175" i="102"/>
  <c r="H176" i="102"/>
  <c r="H177" i="102"/>
  <c r="H178" i="102"/>
  <c r="H179" i="102"/>
  <c r="H180" i="102"/>
  <c r="H181" i="102"/>
  <c r="H182" i="102"/>
  <c r="H183" i="102"/>
  <c r="H184" i="102"/>
  <c r="H185" i="102"/>
  <c r="H186" i="102"/>
  <c r="H187" i="102"/>
  <c r="H188" i="102"/>
  <c r="H189" i="102"/>
  <c r="H190" i="102"/>
  <c r="H191" i="102"/>
  <c r="H192" i="102"/>
  <c r="H193" i="102"/>
  <c r="H194" i="102"/>
  <c r="H195" i="102"/>
  <c r="H196" i="102"/>
  <c r="H197" i="102"/>
  <c r="H198" i="102"/>
  <c r="H199" i="102"/>
  <c r="H200" i="102"/>
  <c r="H201" i="102"/>
  <c r="H202" i="102"/>
  <c r="H203" i="102"/>
  <c r="H204" i="102"/>
  <c r="H205" i="102"/>
  <c r="H206" i="102"/>
  <c r="H207" i="102"/>
  <c r="H208" i="102"/>
  <c r="H209" i="102"/>
  <c r="H210" i="102"/>
  <c r="H211" i="102"/>
  <c r="H212" i="102"/>
  <c r="H213" i="102"/>
  <c r="H214" i="102"/>
  <c r="H215" i="102"/>
  <c r="H216" i="102"/>
  <c r="H217" i="102"/>
  <c r="H218" i="102"/>
  <c r="H219" i="102"/>
  <c r="H220" i="102"/>
  <c r="H221" i="102"/>
  <c r="H222" i="102"/>
  <c r="H223" i="102"/>
  <c r="H224" i="102"/>
  <c r="H225" i="102"/>
  <c r="H226" i="102"/>
  <c r="H227" i="102"/>
  <c r="H228" i="102"/>
  <c r="H229" i="102"/>
  <c r="H230" i="102"/>
  <c r="H231" i="102"/>
  <c r="H232" i="102"/>
  <c r="H233" i="102"/>
  <c r="H234" i="102"/>
  <c r="H235" i="102"/>
  <c r="H236" i="102"/>
  <c r="H237" i="102"/>
  <c r="H238" i="102"/>
  <c r="H239" i="102"/>
  <c r="H240" i="102"/>
  <c r="H241" i="102"/>
  <c r="H242" i="102"/>
  <c r="H243" i="102"/>
  <c r="H244" i="102"/>
  <c r="H245" i="102"/>
  <c r="H246" i="102"/>
  <c r="H247" i="102"/>
  <c r="H248" i="102"/>
  <c r="H249" i="102"/>
  <c r="H250" i="102"/>
  <c r="H251" i="102"/>
  <c r="H252" i="102"/>
  <c r="H253" i="102"/>
  <c r="H254" i="102"/>
  <c r="H255" i="102"/>
  <c r="H256" i="102"/>
  <c r="H257" i="102"/>
  <c r="H258" i="102"/>
  <c r="H259" i="102"/>
  <c r="H260" i="102"/>
  <c r="H261" i="102"/>
  <c r="H262" i="102"/>
  <c r="H263" i="102"/>
  <c r="H264" i="102"/>
  <c r="H265" i="102"/>
  <c r="H266" i="102"/>
  <c r="H267" i="102"/>
  <c r="H268" i="102"/>
  <c r="H269" i="102"/>
  <c r="H270" i="102"/>
  <c r="H271" i="102"/>
  <c r="H272" i="102"/>
  <c r="H273" i="102"/>
  <c r="H274" i="102"/>
  <c r="H275" i="102"/>
  <c r="H276" i="102"/>
  <c r="H277" i="102"/>
  <c r="H278" i="102"/>
  <c r="H279" i="102"/>
  <c r="H280" i="102"/>
  <c r="H281" i="102"/>
  <c r="H282" i="102"/>
  <c r="H283" i="102"/>
  <c r="H284" i="102"/>
  <c r="H285" i="102"/>
  <c r="H286" i="102"/>
  <c r="H287" i="102"/>
  <c r="H288" i="102"/>
  <c r="H289" i="102"/>
  <c r="H290" i="102"/>
  <c r="H291" i="102"/>
  <c r="H292" i="102"/>
  <c r="H293" i="102"/>
  <c r="H294" i="102"/>
  <c r="H295" i="102"/>
  <c r="H296" i="102"/>
  <c r="H297" i="102"/>
  <c r="H298" i="102"/>
  <c r="H299" i="102"/>
  <c r="H300" i="102"/>
  <c r="H301" i="102"/>
  <c r="H302" i="102"/>
  <c r="H303" i="102"/>
  <c r="H304" i="102"/>
  <c r="H305" i="102"/>
  <c r="H306" i="102"/>
  <c r="H307" i="102"/>
  <c r="H308" i="102"/>
  <c r="H309" i="102"/>
  <c r="H310" i="102"/>
  <c r="H311" i="102"/>
  <c r="H312" i="102"/>
  <c r="H313" i="102"/>
  <c r="H314" i="102"/>
  <c r="H315" i="102"/>
  <c r="H316" i="102"/>
  <c r="H317" i="102"/>
  <c r="H318" i="102"/>
  <c r="H319" i="102"/>
  <c r="H320" i="102"/>
  <c r="H321" i="102"/>
  <c r="H322" i="102"/>
  <c r="H323" i="102"/>
  <c r="H324" i="102"/>
  <c r="H325" i="102"/>
  <c r="H326" i="102"/>
  <c r="H327" i="102"/>
  <c r="H328" i="102"/>
  <c r="H329" i="102"/>
  <c r="H330" i="102"/>
  <c r="H331" i="102"/>
  <c r="H332" i="102"/>
  <c r="H333" i="102"/>
  <c r="H334" i="102"/>
  <c r="H335" i="102"/>
  <c r="H336" i="102"/>
  <c r="H337" i="102"/>
  <c r="H338" i="102"/>
  <c r="H339" i="102"/>
  <c r="H340" i="102"/>
  <c r="H341" i="102"/>
  <c r="H342" i="102"/>
  <c r="H343" i="102"/>
  <c r="H344" i="102"/>
  <c r="H345" i="102"/>
  <c r="H346" i="102"/>
  <c r="H347" i="102"/>
  <c r="H348" i="102"/>
  <c r="H349" i="102"/>
  <c r="H350" i="102"/>
  <c r="H351" i="102"/>
  <c r="H352" i="102"/>
  <c r="H353" i="102"/>
  <c r="H354" i="102"/>
  <c r="H355" i="102"/>
  <c r="H356" i="102"/>
  <c r="H357" i="102"/>
  <c r="H358" i="102"/>
  <c r="H359" i="102"/>
  <c r="H360" i="102"/>
  <c r="H361" i="102"/>
  <c r="H362" i="102"/>
  <c r="H363" i="102"/>
  <c r="H364" i="102"/>
  <c r="H365" i="102"/>
  <c r="H366" i="102"/>
  <c r="H367" i="102"/>
  <c r="H368" i="102"/>
  <c r="H369" i="102"/>
  <c r="H370" i="102"/>
  <c r="H371" i="102"/>
  <c r="H372" i="102"/>
  <c r="H373" i="102"/>
  <c r="H374" i="102"/>
  <c r="H375" i="102"/>
  <c r="H376" i="102"/>
  <c r="H377" i="102"/>
  <c r="H378" i="102"/>
  <c r="H379" i="102"/>
  <c r="H380" i="102"/>
  <c r="H381" i="102"/>
  <c r="H382" i="102"/>
  <c r="H383" i="102"/>
  <c r="H384" i="102"/>
  <c r="H385" i="102"/>
  <c r="H386" i="102"/>
  <c r="H387" i="102"/>
  <c r="H388" i="102"/>
  <c r="H389" i="102"/>
  <c r="H390" i="102"/>
  <c r="H391" i="102"/>
  <c r="H392" i="102"/>
  <c r="H393" i="102"/>
  <c r="H394" i="102"/>
  <c r="H395" i="102"/>
  <c r="H396" i="102"/>
  <c r="H397" i="102"/>
  <c r="H398" i="102"/>
  <c r="H399" i="102"/>
  <c r="H400" i="102"/>
  <c r="H401" i="102"/>
  <c r="H402" i="102"/>
  <c r="H403" i="102"/>
  <c r="H404" i="102"/>
  <c r="H405" i="102"/>
  <c r="A4" i="110" l="1"/>
  <c r="A1" i="110"/>
  <c r="H154" i="26"/>
  <c r="H155" i="26"/>
  <c r="H156" i="26"/>
  <c r="H157" i="26"/>
  <c r="H158" i="26"/>
  <c r="H159" i="26"/>
  <c r="H160" i="26"/>
  <c r="H161" i="26"/>
  <c r="H162" i="26"/>
  <c r="H163" i="26"/>
  <c r="H164" i="26"/>
  <c r="H165" i="26"/>
  <c r="H166" i="26"/>
  <c r="H167" i="26"/>
  <c r="H168" i="26"/>
  <c r="H169" i="26"/>
  <c r="H140" i="26" l="1"/>
  <c r="H141" i="26"/>
  <c r="H142" i="26"/>
  <c r="H143" i="26"/>
  <c r="H144" i="26"/>
  <c r="H145" i="26"/>
  <c r="H148" i="26"/>
  <c r="H149" i="26"/>
  <c r="H150" i="26"/>
  <c r="H151" i="26"/>
  <c r="H152" i="26"/>
  <c r="H153" i="26"/>
  <c r="H147" i="26"/>
  <c r="H146" i="26"/>
  <c r="H156" i="109"/>
  <c r="H157" i="109"/>
  <c r="H158" i="109"/>
  <c r="H159" i="109"/>
  <c r="H160" i="109"/>
  <c r="H161" i="109"/>
  <c r="H162" i="109"/>
  <c r="H163" i="109"/>
  <c r="H164" i="109"/>
  <c r="H165" i="109"/>
  <c r="H166" i="109"/>
  <c r="H167" i="109"/>
  <c r="H168" i="109"/>
  <c r="H169" i="109"/>
  <c r="H155" i="109"/>
  <c r="H154" i="109"/>
  <c r="H153" i="109"/>
  <c r="H152" i="109"/>
  <c r="H151" i="109"/>
  <c r="H150" i="109"/>
  <c r="H149" i="109"/>
  <c r="H148" i="109"/>
  <c r="H147" i="109"/>
  <c r="H146" i="109"/>
  <c r="H145" i="109"/>
  <c r="H144" i="109"/>
  <c r="H143" i="109"/>
  <c r="H142" i="109"/>
  <c r="H141" i="109"/>
  <c r="H140" i="109"/>
  <c r="H139" i="109"/>
  <c r="H138" i="109"/>
  <c r="H137" i="109"/>
  <c r="H136" i="109"/>
  <c r="H135" i="109"/>
  <c r="H134" i="109"/>
  <c r="H133" i="109"/>
  <c r="H132" i="109"/>
  <c r="H131" i="109"/>
  <c r="H130" i="109"/>
  <c r="H129" i="109"/>
  <c r="H128" i="109"/>
  <c r="H127" i="109"/>
  <c r="H126" i="109"/>
  <c r="H125" i="109"/>
  <c r="H124" i="109"/>
  <c r="H123" i="109"/>
  <c r="H122" i="109"/>
  <c r="H121" i="109"/>
  <c r="H120" i="109"/>
  <c r="H119" i="109"/>
  <c r="H118" i="109"/>
  <c r="H117" i="109"/>
  <c r="H116" i="109"/>
  <c r="H115" i="109"/>
  <c r="H114" i="109"/>
  <c r="H113" i="109"/>
  <c r="H112" i="109"/>
  <c r="H111" i="109"/>
  <c r="H110" i="109"/>
  <c r="H109" i="109"/>
  <c r="H108" i="109"/>
  <c r="H107" i="109"/>
  <c r="H106" i="109"/>
  <c r="H105" i="109"/>
  <c r="H104" i="109"/>
  <c r="H103" i="109"/>
  <c r="H102" i="109"/>
  <c r="H101" i="109"/>
  <c r="H100" i="109"/>
  <c r="H99" i="109"/>
  <c r="H98" i="109"/>
  <c r="H97" i="109"/>
  <c r="H96" i="109"/>
  <c r="H95" i="109"/>
  <c r="H94" i="109"/>
  <c r="H93" i="109"/>
  <c r="H92" i="109"/>
  <c r="H91" i="109"/>
  <c r="H90" i="109"/>
  <c r="H89" i="109"/>
  <c r="H88" i="109"/>
  <c r="H87" i="109"/>
  <c r="H86" i="109"/>
  <c r="H85" i="109"/>
  <c r="H84" i="109"/>
  <c r="H83" i="109"/>
  <c r="H82" i="109"/>
  <c r="H81" i="109"/>
  <c r="H80" i="109"/>
  <c r="H79" i="109"/>
  <c r="H78" i="109"/>
  <c r="H77" i="109"/>
  <c r="H76" i="109"/>
  <c r="H75" i="109"/>
  <c r="H74" i="109"/>
  <c r="H73" i="109"/>
  <c r="H72" i="109"/>
  <c r="H71" i="109"/>
  <c r="H70" i="109"/>
  <c r="H69" i="109"/>
  <c r="H68" i="109"/>
  <c r="H67" i="109"/>
  <c r="H66" i="109"/>
  <c r="H65" i="109"/>
  <c r="H64" i="109"/>
  <c r="H63" i="109"/>
  <c r="H62" i="109"/>
  <c r="H61" i="109"/>
  <c r="H60" i="109"/>
  <c r="H59" i="109"/>
  <c r="H58" i="109"/>
  <c r="H57" i="109"/>
  <c r="H56" i="109"/>
  <c r="H55" i="109"/>
  <c r="H54" i="109"/>
  <c r="H53" i="109"/>
  <c r="H52" i="109"/>
  <c r="H51" i="109"/>
  <c r="H50" i="109"/>
  <c r="H49" i="109"/>
  <c r="H48" i="109"/>
  <c r="H47" i="109"/>
  <c r="H46" i="109"/>
  <c r="H45" i="109"/>
  <c r="H44" i="109"/>
  <c r="H43" i="109"/>
  <c r="H42" i="109"/>
  <c r="H41" i="109"/>
  <c r="H40" i="109"/>
  <c r="H39" i="109"/>
  <c r="H38" i="109"/>
  <c r="H37" i="109"/>
  <c r="H36" i="109"/>
  <c r="H35" i="109"/>
  <c r="H34" i="109"/>
  <c r="H33" i="109"/>
  <c r="H32" i="109"/>
  <c r="H31" i="109"/>
  <c r="H30" i="109"/>
  <c r="H28" i="109"/>
  <c r="H27" i="109"/>
  <c r="H26" i="109"/>
  <c r="H25" i="109"/>
  <c r="H24" i="109"/>
  <c r="H23" i="109"/>
  <c r="H22" i="109"/>
  <c r="H21" i="109"/>
  <c r="H20" i="109"/>
  <c r="H19" i="109"/>
  <c r="H18" i="109"/>
  <c r="H17" i="109"/>
  <c r="H16" i="109"/>
  <c r="H15" i="109"/>
  <c r="H14" i="109"/>
  <c r="H13" i="109"/>
  <c r="H12" i="109"/>
  <c r="H11" i="109"/>
  <c r="H10" i="109"/>
  <c r="H9" i="109"/>
  <c r="H8" i="109"/>
  <c r="H7" i="109"/>
  <c r="H6" i="109"/>
  <c r="H5" i="109"/>
  <c r="A4" i="109"/>
  <c r="A1" i="109"/>
  <c r="G420" i="72" l="1"/>
  <c r="G421" i="72"/>
  <c r="G422" i="72"/>
  <c r="G423" i="72"/>
  <c r="G424" i="72"/>
  <c r="G425" i="72"/>
  <c r="G426" i="72"/>
  <c r="G427" i="72"/>
  <c r="G428" i="72"/>
  <c r="G429" i="72"/>
  <c r="G430" i="72"/>
  <c r="G431" i="72"/>
  <c r="G432" i="72"/>
  <c r="G433" i="72"/>
  <c r="G434" i="72"/>
  <c r="G435" i="72"/>
  <c r="G436" i="72"/>
  <c r="G437" i="72"/>
  <c r="G438" i="72"/>
  <c r="G439" i="72"/>
  <c r="G440" i="72"/>
  <c r="G27" i="97" l="1"/>
  <c r="G28" i="97"/>
  <c r="G29" i="97"/>
  <c r="G30" i="97"/>
  <c r="G31" i="97"/>
  <c r="G32" i="97"/>
  <c r="G33" i="97"/>
  <c r="G34" i="97"/>
  <c r="G35" i="97"/>
  <c r="G36" i="97"/>
  <c r="G37" i="97"/>
  <c r="G38" i="97"/>
  <c r="G39" i="97"/>
  <c r="G40" i="97"/>
  <c r="G41" i="97"/>
  <c r="G42" i="97"/>
  <c r="G43" i="97"/>
  <c r="G44" i="97"/>
  <c r="G45" i="97"/>
  <c r="G46" i="97"/>
  <c r="G47" i="97"/>
  <c r="G48" i="97"/>
  <c r="G49" i="97"/>
  <c r="G50" i="97"/>
  <c r="G51" i="97"/>
  <c r="G52" i="97"/>
  <c r="G53" i="97"/>
  <c r="G54" i="97"/>
  <c r="G55" i="97"/>
  <c r="G56" i="97"/>
  <c r="G57" i="97"/>
  <c r="G58" i="97"/>
  <c r="G59" i="97"/>
  <c r="G60" i="97"/>
  <c r="G61" i="97"/>
  <c r="G62" i="97"/>
  <c r="G63" i="97"/>
  <c r="G64" i="97"/>
  <c r="G65" i="97"/>
  <c r="G66" i="97"/>
  <c r="G67" i="97"/>
  <c r="G68" i="97"/>
  <c r="G69" i="97"/>
  <c r="G70" i="97"/>
  <c r="G71" i="97"/>
  <c r="G72" i="97"/>
  <c r="G73" i="97"/>
  <c r="G74" i="97"/>
  <c r="G75" i="97"/>
  <c r="G76" i="97"/>
  <c r="G77" i="97"/>
  <c r="G78" i="97"/>
  <c r="G79" i="97"/>
  <c r="G80" i="97"/>
  <c r="G81" i="97"/>
  <c r="G82" i="97"/>
  <c r="G83" i="97"/>
  <c r="G84" i="97"/>
  <c r="G85" i="97"/>
  <c r="G86" i="97"/>
  <c r="G87" i="97"/>
  <c r="G88" i="97"/>
  <c r="G89" i="97"/>
  <c r="G90" i="97"/>
  <c r="G91" i="97"/>
  <c r="G92" i="97"/>
  <c r="G93" i="97"/>
  <c r="G94" i="97"/>
  <c r="G95" i="97"/>
  <c r="G96" i="97"/>
  <c r="G97" i="97"/>
  <c r="G98" i="97"/>
  <c r="G99" i="97"/>
  <c r="G100" i="97"/>
  <c r="G101" i="97"/>
  <c r="G102" i="97"/>
  <c r="G103" i="97"/>
  <c r="G104" i="97"/>
  <c r="G105" i="97"/>
  <c r="G106" i="97"/>
  <c r="G107" i="97"/>
  <c r="G108" i="97"/>
  <c r="G109" i="97"/>
  <c r="G110" i="97"/>
  <c r="G111" i="97"/>
  <c r="G112" i="97"/>
  <c r="G113" i="97"/>
  <c r="G114" i="97"/>
  <c r="G115" i="97"/>
  <c r="G116" i="97"/>
  <c r="G117" i="97"/>
  <c r="G118" i="97"/>
  <c r="G119" i="97"/>
  <c r="G120" i="97"/>
  <c r="G121" i="97"/>
  <c r="G122" i="97"/>
  <c r="G123" i="97"/>
  <c r="G124" i="97"/>
  <c r="G125" i="97"/>
  <c r="G126" i="97"/>
  <c r="G127" i="97"/>
  <c r="G128" i="97"/>
  <c r="G129" i="97"/>
  <c r="G130" i="97"/>
  <c r="G131" i="97"/>
  <c r="G132" i="97"/>
  <c r="G133" i="97"/>
  <c r="G134" i="97"/>
  <c r="G135" i="97"/>
  <c r="G136" i="97"/>
  <c r="G137" i="97"/>
  <c r="G138" i="97"/>
  <c r="G139" i="97"/>
  <c r="G140" i="97"/>
  <c r="G141" i="97"/>
  <c r="G142" i="97"/>
  <c r="G143" i="97"/>
  <c r="G144" i="97"/>
  <c r="G145" i="97"/>
  <c r="G146" i="97"/>
  <c r="G147" i="97"/>
  <c r="G148" i="97"/>
  <c r="G149" i="97"/>
  <c r="G150" i="97"/>
  <c r="G151" i="97"/>
  <c r="G152" i="97"/>
  <c r="G153" i="97"/>
  <c r="G154" i="97"/>
  <c r="G155" i="97"/>
  <c r="G156" i="97"/>
  <c r="G157" i="97"/>
  <c r="G158" i="97"/>
  <c r="G159" i="97"/>
  <c r="G160" i="97"/>
  <c r="G161" i="97"/>
  <c r="G162" i="97"/>
  <c r="G163" i="97"/>
  <c r="G164" i="97"/>
  <c r="G165" i="97"/>
  <c r="G166" i="97"/>
  <c r="G167" i="97"/>
  <c r="G168" i="97"/>
  <c r="G169" i="97"/>
  <c r="G170" i="97"/>
  <c r="G171" i="97"/>
  <c r="G172" i="97"/>
  <c r="G173" i="97"/>
  <c r="G174" i="97"/>
  <c r="G175" i="97"/>
  <c r="G176" i="97"/>
  <c r="G177" i="97"/>
  <c r="G178" i="97"/>
  <c r="G179" i="97"/>
  <c r="G180" i="97"/>
  <c r="G181" i="97"/>
  <c r="G182" i="97"/>
  <c r="G183" i="97"/>
  <c r="G184" i="97"/>
  <c r="G185" i="97"/>
  <c r="G186" i="97"/>
  <c r="G187" i="97"/>
  <c r="G188" i="97"/>
  <c r="G189" i="97"/>
  <c r="G190" i="97"/>
  <c r="G191" i="97"/>
  <c r="G192" i="97"/>
  <c r="G193" i="97"/>
  <c r="G194" i="97"/>
  <c r="G195" i="97"/>
  <c r="G196" i="97"/>
  <c r="G197" i="97"/>
  <c r="G198" i="97"/>
  <c r="G199" i="97"/>
  <c r="G200" i="97"/>
  <c r="G201" i="97"/>
  <c r="G202" i="97"/>
  <c r="G203" i="97"/>
  <c r="G204" i="97"/>
  <c r="G205" i="97"/>
  <c r="G206" i="97"/>
  <c r="G207" i="97"/>
  <c r="G208" i="97"/>
  <c r="G209" i="97"/>
  <c r="G210" i="97"/>
  <c r="G211" i="97"/>
  <c r="G212" i="97"/>
  <c r="G213" i="97"/>
  <c r="G214" i="97"/>
  <c r="G215" i="97"/>
  <c r="G216" i="97"/>
  <c r="G217" i="97"/>
  <c r="G218" i="97"/>
  <c r="G219" i="97"/>
  <c r="G220" i="97"/>
  <c r="G221" i="97"/>
  <c r="G222" i="97"/>
  <c r="G223" i="97"/>
  <c r="G224" i="97"/>
  <c r="G225" i="97"/>
  <c r="G226" i="97"/>
  <c r="G227" i="97"/>
  <c r="G228" i="97"/>
  <c r="G229" i="97"/>
  <c r="G230" i="97"/>
  <c r="G231" i="97"/>
  <c r="G232" i="97"/>
  <c r="G233" i="97"/>
  <c r="G234" i="97"/>
  <c r="G235" i="97"/>
  <c r="G236" i="97"/>
  <c r="G237" i="97"/>
  <c r="G238" i="97"/>
  <c r="G239" i="97"/>
  <c r="G240" i="97"/>
  <c r="G241" i="97"/>
  <c r="G242" i="97"/>
  <c r="G243" i="97"/>
  <c r="G244" i="97"/>
  <c r="G245" i="97"/>
  <c r="G246" i="97"/>
  <c r="G247" i="97"/>
  <c r="G248" i="97"/>
  <c r="G249" i="97"/>
  <c r="G250" i="97"/>
  <c r="G251" i="97"/>
  <c r="G252" i="97"/>
  <c r="G253" i="97"/>
  <c r="G254" i="97"/>
  <c r="G255" i="97"/>
  <c r="G256" i="97"/>
  <c r="G257" i="97"/>
  <c r="G258" i="97"/>
  <c r="G259" i="97"/>
  <c r="G260" i="97"/>
  <c r="G261" i="97"/>
  <c r="G262" i="97"/>
  <c r="G263" i="97"/>
  <c r="G264" i="97"/>
  <c r="G265" i="97"/>
  <c r="G266" i="97"/>
  <c r="G267" i="97"/>
  <c r="G268" i="97"/>
  <c r="G269" i="97"/>
  <c r="G270" i="97"/>
  <c r="G271" i="97"/>
  <c r="G272" i="97"/>
  <c r="G273" i="97"/>
  <c r="G274" i="97"/>
  <c r="G275" i="97"/>
  <c r="G276" i="97"/>
  <c r="G277" i="97"/>
  <c r="G278" i="97"/>
  <c r="G279" i="97"/>
  <c r="G280" i="97"/>
  <c r="G281" i="97"/>
  <c r="G282" i="97"/>
  <c r="G283" i="97"/>
  <c r="G284" i="97"/>
  <c r="G285" i="97"/>
  <c r="G286" i="97"/>
  <c r="G287" i="97"/>
  <c r="G288" i="97"/>
  <c r="G289" i="97"/>
  <c r="G290" i="97"/>
  <c r="G291" i="97"/>
  <c r="G292" i="97"/>
  <c r="G293" i="97"/>
  <c r="G294" i="97"/>
  <c r="G295" i="97"/>
  <c r="G296" i="97"/>
  <c r="G297" i="97"/>
  <c r="G298" i="97"/>
  <c r="G299" i="97"/>
  <c r="G300" i="97"/>
  <c r="G301" i="97"/>
  <c r="G302" i="97"/>
  <c r="G303" i="97"/>
  <c r="G304" i="97"/>
  <c r="G305" i="97"/>
  <c r="G306" i="97"/>
  <c r="G307" i="97"/>
  <c r="G308" i="97"/>
  <c r="G309" i="97"/>
  <c r="G310" i="97"/>
  <c r="G311" i="97"/>
  <c r="G312" i="97"/>
  <c r="G313" i="97"/>
  <c r="G314" i="97"/>
  <c r="G315" i="97"/>
  <c r="G316" i="97"/>
  <c r="G317" i="97"/>
  <c r="G318" i="97"/>
  <c r="G319" i="97"/>
  <c r="G320" i="97"/>
  <c r="G321" i="97"/>
  <c r="G322" i="97"/>
  <c r="G323" i="97"/>
  <c r="G324" i="97"/>
  <c r="G325" i="97"/>
  <c r="G326" i="97"/>
  <c r="G327" i="97"/>
  <c r="G328" i="97"/>
  <c r="G329" i="97"/>
  <c r="G330" i="97"/>
  <c r="G331" i="97"/>
  <c r="G332" i="97"/>
  <c r="G333" i="97"/>
  <c r="G334" i="97"/>
  <c r="G335" i="97"/>
  <c r="G336" i="97"/>
  <c r="G337" i="97"/>
  <c r="G338" i="97"/>
  <c r="G339" i="97"/>
  <c r="G340" i="97"/>
  <c r="G341" i="97"/>
  <c r="G342" i="97"/>
  <c r="G5" i="97"/>
  <c r="G6" i="97"/>
  <c r="G7" i="97"/>
  <c r="G8" i="97"/>
  <c r="G9" i="97"/>
  <c r="G10" i="97"/>
  <c r="G11" i="97"/>
  <c r="G12" i="97"/>
  <c r="G13" i="97"/>
  <c r="G14" i="97"/>
  <c r="G15" i="97"/>
  <c r="G16" i="97"/>
  <c r="G17" i="97"/>
  <c r="G18" i="97"/>
  <c r="G19" i="97"/>
  <c r="G20" i="97"/>
  <c r="G21" i="97"/>
  <c r="G22" i="97"/>
  <c r="G23" i="97"/>
  <c r="G24" i="97"/>
  <c r="G25" i="97"/>
  <c r="G26" i="97"/>
  <c r="H7" i="92" l="1"/>
  <c r="A1" i="99" l="1"/>
  <c r="H6" i="26"/>
  <c r="H131" i="26" l="1"/>
  <c r="H88" i="92" l="1"/>
  <c r="H7" i="105" l="1"/>
  <c r="H8" i="105"/>
  <c r="H9" i="105"/>
  <c r="H10" i="105"/>
  <c r="H11" i="105"/>
  <c r="H12" i="105"/>
  <c r="H13" i="105"/>
  <c r="H14" i="105"/>
  <c r="H15" i="105"/>
  <c r="H16" i="105"/>
  <c r="H17" i="105"/>
  <c r="H18" i="105"/>
  <c r="H19" i="105"/>
  <c r="H20" i="105"/>
  <c r="H21" i="105"/>
  <c r="H22" i="105"/>
  <c r="H23" i="105"/>
  <c r="H24" i="105"/>
  <c r="H25" i="105"/>
  <c r="H26" i="105"/>
  <c r="H27" i="105"/>
  <c r="H28" i="105"/>
  <c r="H29" i="105"/>
  <c r="H30" i="105"/>
  <c r="H31" i="105"/>
  <c r="H32" i="105"/>
  <c r="H33" i="105"/>
  <c r="H34" i="105"/>
  <c r="H35" i="105"/>
  <c r="H36" i="105"/>
  <c r="H37" i="105"/>
  <c r="H38" i="105"/>
  <c r="H39" i="105"/>
  <c r="H40" i="105"/>
  <c r="H41" i="105"/>
  <c r="H42" i="105"/>
  <c r="H43" i="105"/>
  <c r="H44" i="105"/>
  <c r="H45" i="105"/>
  <c r="H46" i="105"/>
  <c r="H47" i="105"/>
  <c r="H48" i="105"/>
  <c r="H49" i="105"/>
  <c r="H50" i="105"/>
  <c r="H51" i="105"/>
  <c r="H52" i="105"/>
  <c r="H53" i="105"/>
  <c r="H54" i="105"/>
  <c r="H55" i="105"/>
  <c r="H56" i="105"/>
  <c r="H57" i="105"/>
  <c r="H58" i="105"/>
  <c r="H59" i="105"/>
  <c r="H60" i="105"/>
  <c r="H61" i="105"/>
  <c r="H62" i="105"/>
  <c r="H63" i="105"/>
  <c r="H64" i="105"/>
  <c r="H65" i="105"/>
  <c r="H66" i="105"/>
  <c r="H67" i="105"/>
  <c r="H68" i="105"/>
  <c r="H69" i="105"/>
  <c r="H70" i="105"/>
  <c r="H71" i="105"/>
  <c r="H72" i="105"/>
  <c r="H73" i="105"/>
  <c r="H74" i="105"/>
  <c r="H75" i="105"/>
  <c r="H76" i="105"/>
  <c r="H77" i="105"/>
  <c r="H78" i="105"/>
  <c r="H79" i="105"/>
  <c r="H80" i="105"/>
  <c r="H81" i="105"/>
  <c r="H82" i="105"/>
  <c r="H83" i="105"/>
  <c r="H84" i="105"/>
  <c r="H85" i="105"/>
  <c r="H86" i="105"/>
  <c r="H87" i="105"/>
  <c r="H88" i="105"/>
  <c r="H89" i="105"/>
  <c r="H90" i="105"/>
  <c r="H91" i="105"/>
  <c r="H92" i="105"/>
  <c r="H93" i="105"/>
  <c r="H94" i="105"/>
  <c r="H95" i="105"/>
  <c r="H96" i="105"/>
  <c r="H97" i="105"/>
  <c r="H98" i="105"/>
  <c r="H99" i="105"/>
  <c r="H100" i="105"/>
  <c r="H101" i="105"/>
  <c r="H102" i="105"/>
  <c r="H103" i="105"/>
  <c r="H104" i="105"/>
  <c r="H105" i="105"/>
  <c r="H106" i="105"/>
  <c r="H107" i="105"/>
  <c r="H108" i="105"/>
  <c r="H109" i="105"/>
  <c r="H110" i="105"/>
  <c r="H111" i="105"/>
  <c r="H112" i="105"/>
  <c r="H113" i="105"/>
  <c r="H114" i="105"/>
  <c r="H115" i="105"/>
  <c r="H116" i="105"/>
  <c r="H117" i="105"/>
  <c r="H118" i="105"/>
  <c r="H119" i="105"/>
  <c r="H120" i="105"/>
  <c r="H121" i="105"/>
  <c r="H122" i="105"/>
  <c r="H123" i="105"/>
  <c r="H124" i="105"/>
  <c r="H125" i="105"/>
  <c r="H126" i="105"/>
  <c r="H127" i="105"/>
  <c r="H128" i="105"/>
  <c r="H129" i="105"/>
  <c r="H130" i="105"/>
  <c r="H131" i="105"/>
  <c r="H132" i="105"/>
  <c r="H133" i="105"/>
  <c r="H134" i="105"/>
  <c r="H135" i="105"/>
  <c r="H136" i="105"/>
  <c r="H137" i="105"/>
  <c r="H138" i="105"/>
  <c r="H139" i="105"/>
  <c r="H140" i="105"/>
  <c r="H141" i="105"/>
  <c r="H142" i="105"/>
  <c r="H143" i="105"/>
  <c r="H144" i="105"/>
  <c r="H145" i="105"/>
  <c r="H146" i="105"/>
  <c r="H147" i="105"/>
  <c r="H148" i="105"/>
  <c r="H149" i="105"/>
  <c r="H150" i="105"/>
  <c r="H151" i="105"/>
  <c r="H152" i="105"/>
  <c r="H153" i="105"/>
  <c r="H154" i="105"/>
  <c r="H155" i="105"/>
  <c r="H156" i="105"/>
  <c r="H157" i="105"/>
  <c r="H158" i="105"/>
  <c r="H159" i="105"/>
  <c r="H160" i="105"/>
  <c r="H161" i="105"/>
  <c r="H162" i="105"/>
  <c r="H163" i="105"/>
  <c r="H164" i="105"/>
  <c r="H165" i="105"/>
  <c r="H166" i="105"/>
  <c r="H167" i="105"/>
  <c r="H168" i="105"/>
  <c r="H169" i="105"/>
  <c r="H170" i="105"/>
  <c r="H171" i="105"/>
  <c r="H172" i="105"/>
  <c r="H173" i="105"/>
  <c r="H174" i="105"/>
  <c r="H175" i="105"/>
  <c r="H176" i="105"/>
  <c r="H177" i="105"/>
  <c r="H178" i="105"/>
  <c r="H179" i="105"/>
  <c r="H180" i="105"/>
  <c r="H181" i="105"/>
  <c r="H182" i="105"/>
  <c r="H183" i="105"/>
  <c r="H184" i="105"/>
  <c r="H185" i="105"/>
  <c r="H186" i="105"/>
  <c r="H187" i="105"/>
  <c r="H188" i="105"/>
  <c r="H189" i="105"/>
  <c r="H190" i="105"/>
  <c r="H191" i="105"/>
  <c r="H192" i="105"/>
  <c r="H193" i="105"/>
  <c r="H194" i="105"/>
  <c r="H195" i="105"/>
  <c r="H196" i="105"/>
  <c r="H197" i="105"/>
  <c r="H198" i="105"/>
  <c r="H199" i="105"/>
  <c r="H200" i="105"/>
  <c r="H201" i="105"/>
  <c r="H202" i="105"/>
  <c r="H203" i="105"/>
  <c r="H204" i="105"/>
  <c r="H205" i="105"/>
  <c r="H206" i="105"/>
  <c r="H207" i="105"/>
  <c r="H208" i="105"/>
  <c r="H209" i="105"/>
  <c r="H210" i="105"/>
  <c r="H211" i="105"/>
  <c r="H212" i="105"/>
  <c r="H213" i="105"/>
  <c r="H214" i="105"/>
  <c r="H215" i="105"/>
  <c r="H216" i="105"/>
  <c r="H217" i="105"/>
  <c r="H218" i="105"/>
  <c r="H219" i="105"/>
  <c r="H220" i="105"/>
  <c r="H221" i="105"/>
  <c r="H222" i="105"/>
  <c r="H223" i="105"/>
  <c r="H224" i="105"/>
  <c r="H225" i="105"/>
  <c r="H226" i="105"/>
  <c r="H227" i="105"/>
  <c r="H228" i="105"/>
  <c r="H229" i="105"/>
  <c r="H230" i="105"/>
  <c r="H231" i="105"/>
  <c r="H232" i="105"/>
  <c r="H233" i="105"/>
  <c r="H234" i="105"/>
  <c r="H235" i="105"/>
  <c r="H236" i="105"/>
  <c r="H237" i="105"/>
  <c r="H238" i="105"/>
  <c r="H239" i="105"/>
  <c r="H240" i="105"/>
  <c r="H241" i="105"/>
  <c r="H242" i="105"/>
  <c r="H243" i="105"/>
  <c r="H244" i="105"/>
  <c r="H245" i="105"/>
  <c r="H246" i="105"/>
  <c r="H247" i="105"/>
  <c r="H248" i="105"/>
  <c r="H249" i="105"/>
  <c r="H250" i="105"/>
  <c r="H251" i="105"/>
  <c r="H252" i="105"/>
  <c r="H253" i="105"/>
  <c r="H254" i="105"/>
  <c r="H255" i="105"/>
  <c r="H256" i="105"/>
  <c r="H257" i="105"/>
  <c r="H258" i="105"/>
  <c r="H259" i="105"/>
  <c r="H260" i="105"/>
  <c r="H261" i="105"/>
  <c r="H262" i="105"/>
  <c r="H263" i="105"/>
  <c r="H264" i="105"/>
  <c r="H265" i="105"/>
  <c r="H266" i="105"/>
  <c r="H267" i="105"/>
  <c r="H268" i="105"/>
  <c r="H269" i="105"/>
  <c r="H270" i="105"/>
  <c r="H271" i="105"/>
  <c r="H272" i="105"/>
  <c r="H273" i="105"/>
  <c r="H274" i="105"/>
  <c r="H275" i="105"/>
  <c r="H276" i="105"/>
  <c r="H277" i="105"/>
  <c r="H278" i="105"/>
  <c r="H279" i="105"/>
  <c r="H280" i="105"/>
  <c r="H281" i="105"/>
  <c r="H282" i="105"/>
  <c r="H283" i="105"/>
  <c r="H284" i="105"/>
  <c r="H285" i="105"/>
  <c r="H286" i="105"/>
  <c r="H287" i="105"/>
  <c r="H288" i="105"/>
  <c r="H289" i="105"/>
  <c r="H290" i="105"/>
  <c r="H291" i="105"/>
  <c r="H292" i="105"/>
  <c r="H293" i="105"/>
  <c r="H294" i="105"/>
  <c r="H295" i="105"/>
  <c r="H296" i="105"/>
  <c r="H297" i="105"/>
  <c r="H298" i="105"/>
  <c r="H299" i="105"/>
  <c r="H300" i="105"/>
  <c r="H301" i="105"/>
  <c r="H302" i="105"/>
  <c r="H303" i="105"/>
  <c r="H304" i="105"/>
  <c r="H305" i="105"/>
  <c r="H306" i="105"/>
  <c r="H307" i="105"/>
  <c r="H308" i="105"/>
  <c r="H309" i="105"/>
  <c r="H310" i="105"/>
  <c r="H311" i="105"/>
  <c r="H312" i="105"/>
  <c r="H313" i="105"/>
  <c r="H314" i="105"/>
  <c r="H315" i="105"/>
  <c r="H316" i="105"/>
  <c r="H317" i="105"/>
  <c r="H318" i="105"/>
  <c r="H319" i="105"/>
  <c r="H320" i="105"/>
  <c r="H321" i="105"/>
  <c r="H322" i="105"/>
  <c r="H323" i="105"/>
  <c r="H324" i="105"/>
  <c r="H325" i="105"/>
  <c r="H326" i="105"/>
  <c r="H327" i="105"/>
  <c r="H328" i="105"/>
  <c r="H329" i="105"/>
  <c r="H330" i="105"/>
  <c r="H331" i="105"/>
  <c r="H332" i="105"/>
  <c r="H333" i="105"/>
  <c r="H334" i="105"/>
  <c r="H335" i="105"/>
  <c r="H336" i="105"/>
  <c r="H337" i="105"/>
  <c r="H338" i="105"/>
  <c r="G418" i="72"/>
  <c r="G419" i="72"/>
  <c r="G244" i="72" l="1"/>
  <c r="H124" i="26" l="1"/>
  <c r="H125" i="26"/>
  <c r="H126" i="26"/>
  <c r="H127" i="26"/>
  <c r="H128" i="26"/>
  <c r="H129" i="26"/>
  <c r="H130" i="26"/>
  <c r="H132" i="26"/>
  <c r="H133" i="26"/>
  <c r="H134" i="26"/>
  <c r="H135" i="26"/>
  <c r="H136" i="26"/>
  <c r="H137" i="26"/>
  <c r="H138" i="26"/>
  <c r="H139" i="26"/>
  <c r="G6" i="9" l="1"/>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183" i="9"/>
  <c r="G5" i="9" l="1"/>
  <c r="G413" i="72" l="1"/>
  <c r="G414" i="72"/>
  <c r="G415" i="72"/>
  <c r="G416" i="72"/>
  <c r="G417" i="72"/>
  <c r="G408" i="72" l="1"/>
  <c r="G409" i="72"/>
  <c r="G410" i="72"/>
  <c r="G411" i="72"/>
  <c r="G412" i="72"/>
  <c r="G344" i="72" l="1"/>
  <c r="G345" i="72"/>
  <c r="G346" i="72"/>
  <c r="G347" i="72"/>
  <c r="G348" i="72"/>
  <c r="G349" i="72"/>
  <c r="G350" i="72"/>
  <c r="G351" i="72"/>
  <c r="G352" i="72"/>
  <c r="G353" i="72"/>
  <c r="G354" i="72"/>
  <c r="G355" i="72"/>
  <c r="G356" i="72"/>
  <c r="G160" i="72"/>
  <c r="G161" i="72"/>
  <c r="G162" i="72"/>
  <c r="G163" i="72"/>
  <c r="G164" i="72"/>
  <c r="G165" i="72"/>
  <c r="H123" i="26" l="1"/>
  <c r="G402" i="72" l="1"/>
  <c r="G403" i="72"/>
  <c r="G404" i="72"/>
  <c r="G405" i="72"/>
  <c r="G406" i="72"/>
  <c r="G407" i="72"/>
  <c r="H119" i="26" l="1"/>
  <c r="H120" i="26"/>
  <c r="H121" i="26"/>
  <c r="H122" i="26"/>
  <c r="G390" i="72" l="1"/>
  <c r="G391" i="72"/>
  <c r="G392" i="72"/>
  <c r="G393" i="72"/>
  <c r="G394" i="72"/>
  <c r="G395" i="72"/>
  <c r="G396" i="72"/>
  <c r="G397" i="72"/>
  <c r="G398" i="72"/>
  <c r="G399" i="72"/>
  <c r="G400" i="72"/>
  <c r="G401" i="72"/>
  <c r="G389" i="72" l="1"/>
  <c r="G383" i="72" l="1"/>
  <c r="G384" i="72"/>
  <c r="G385" i="72"/>
  <c r="G386" i="72"/>
  <c r="G387" i="72"/>
  <c r="G388" i="72"/>
  <c r="G249" i="72" l="1"/>
  <c r="G248" i="72"/>
  <c r="G247" i="72"/>
  <c r="G246" i="72"/>
  <c r="G245" i="72"/>
  <c r="H8" i="92" l="1"/>
  <c r="H9" i="92"/>
  <c r="H10" i="92"/>
  <c r="H11" i="92"/>
  <c r="H12" i="92"/>
  <c r="H13" i="92"/>
  <c r="H14" i="92"/>
  <c r="H15" i="92"/>
  <c r="H16" i="92"/>
  <c r="H17" i="92"/>
  <c r="H18" i="92"/>
  <c r="H19" i="92"/>
  <c r="H20" i="92"/>
  <c r="H21" i="92"/>
  <c r="H22" i="92"/>
  <c r="H23" i="92"/>
  <c r="H24" i="92"/>
  <c r="H25" i="92"/>
  <c r="H26" i="92"/>
  <c r="H27" i="92"/>
  <c r="H28" i="92"/>
  <c r="H29" i="92"/>
  <c r="H30" i="92"/>
  <c r="H31" i="92"/>
  <c r="H32" i="92"/>
  <c r="H33" i="92"/>
  <c r="H34" i="92"/>
  <c r="H35" i="92"/>
  <c r="H36" i="92"/>
  <c r="H37" i="92"/>
  <c r="H38" i="92"/>
  <c r="H39" i="92"/>
  <c r="H40" i="92"/>
  <c r="H41" i="92"/>
  <c r="H42" i="92"/>
  <c r="H43" i="92"/>
  <c r="H44" i="92"/>
  <c r="H45" i="92"/>
  <c r="H46" i="92"/>
  <c r="H47" i="92"/>
  <c r="H48" i="92"/>
  <c r="H49" i="92"/>
  <c r="H50" i="92"/>
  <c r="H51" i="92"/>
  <c r="H52" i="92"/>
  <c r="H53" i="92"/>
  <c r="H54" i="92"/>
  <c r="H55" i="92"/>
  <c r="H56" i="92"/>
  <c r="H57" i="92"/>
  <c r="H58" i="92"/>
  <c r="H59" i="92"/>
  <c r="H60" i="92"/>
  <c r="H61" i="92"/>
  <c r="H62" i="92"/>
  <c r="H63" i="92"/>
  <c r="H64" i="92"/>
  <c r="H65" i="92"/>
  <c r="H66" i="92"/>
  <c r="H67" i="92"/>
  <c r="H68" i="92"/>
  <c r="H69" i="92"/>
  <c r="H70" i="92"/>
  <c r="H71" i="92"/>
  <c r="H72" i="92"/>
  <c r="H73" i="92"/>
  <c r="H74" i="92"/>
  <c r="H75" i="92"/>
  <c r="H76" i="92"/>
  <c r="H77" i="92"/>
  <c r="H78" i="92"/>
  <c r="H79" i="92"/>
  <c r="H80" i="92"/>
  <c r="H81" i="92"/>
  <c r="H82" i="92"/>
  <c r="H83" i="92"/>
  <c r="H84" i="92"/>
  <c r="H85" i="92"/>
  <c r="H86" i="92"/>
  <c r="H87" i="92"/>
  <c r="G364" i="72" l="1"/>
  <c r="G363" i="72"/>
  <c r="G243" i="72"/>
  <c r="G242" i="72"/>
  <c r="G241" i="72"/>
  <c r="G240" i="72"/>
  <c r="G239" i="72"/>
  <c r="G238" i="72"/>
  <c r="G237" i="72"/>
  <c r="G236" i="72"/>
  <c r="G235" i="72"/>
  <c r="G234" i="72"/>
  <c r="G366" i="72"/>
  <c r="G367" i="72"/>
  <c r="G368" i="72"/>
  <c r="G369" i="72"/>
  <c r="G370" i="72"/>
  <c r="G371" i="72"/>
  <c r="G372" i="72"/>
  <c r="G373" i="72"/>
  <c r="G374" i="72"/>
  <c r="G375" i="72"/>
  <c r="G376" i="72"/>
  <c r="G377" i="72"/>
  <c r="G378" i="72"/>
  <c r="G379" i="72"/>
  <c r="G380" i="72"/>
  <c r="G381" i="72"/>
  <c r="G382" i="72"/>
  <c r="H50" i="25"/>
  <c r="A4" i="106"/>
  <c r="A1" i="106"/>
  <c r="G230" i="72"/>
  <c r="G233" i="72"/>
  <c r="G232" i="72"/>
  <c r="G231" i="72"/>
  <c r="G229" i="72"/>
  <c r="G228" i="72"/>
  <c r="G85" i="72"/>
  <c r="G84" i="72"/>
  <c r="G83" i="72"/>
  <c r="G365" i="72"/>
  <c r="G362" i="72"/>
  <c r="G90" i="72"/>
  <c r="G357" i="72"/>
  <c r="G358" i="72"/>
  <c r="G359" i="72"/>
  <c r="G360" i="72"/>
  <c r="G361" i="72"/>
  <c r="G86" i="72"/>
  <c r="G338" i="72"/>
  <c r="G339" i="72"/>
  <c r="G340" i="72"/>
  <c r="G341" i="72"/>
  <c r="G342" i="72"/>
  <c r="G343" i="72"/>
  <c r="G187" i="72"/>
  <c r="G186" i="72"/>
  <c r="G185" i="72"/>
  <c r="G184" i="72"/>
  <c r="G79" i="72"/>
  <c r="G80" i="72"/>
  <c r="H5" i="105"/>
  <c r="A1" i="105"/>
  <c r="H6" i="99"/>
  <c r="H130" i="76"/>
  <c r="H250" i="76"/>
  <c r="H240" i="76"/>
  <c r="H230" i="76"/>
  <c r="H220" i="76"/>
  <c r="H210" i="76"/>
  <c r="H209" i="76"/>
  <c r="H208" i="76"/>
  <c r="H207" i="76"/>
  <c r="H206" i="76"/>
  <c r="H205" i="76"/>
  <c r="H204" i="76"/>
  <c r="H203" i="76"/>
  <c r="H202" i="76"/>
  <c r="H201" i="76"/>
  <c r="H200" i="76"/>
  <c r="H190" i="76"/>
  <c r="H180" i="76"/>
  <c r="H170" i="76"/>
  <c r="H160" i="76"/>
  <c r="H150" i="76"/>
  <c r="H140" i="76"/>
  <c r="H120" i="76"/>
  <c r="H110" i="76"/>
  <c r="H109" i="76"/>
  <c r="H108" i="76"/>
  <c r="H107" i="76"/>
  <c r="H106" i="76"/>
  <c r="H105" i="76"/>
  <c r="H104" i="76"/>
  <c r="H103" i="76"/>
  <c r="H102" i="76"/>
  <c r="H101" i="76"/>
  <c r="H100" i="76"/>
  <c r="H90" i="76"/>
  <c r="H80" i="76"/>
  <c r="H70" i="76"/>
  <c r="H60" i="76"/>
  <c r="H51" i="76"/>
  <c r="H41" i="76"/>
  <c r="H31" i="76"/>
  <c r="H21" i="76"/>
  <c r="H11" i="76"/>
  <c r="H7" i="99"/>
  <c r="H192" i="99"/>
  <c r="H241" i="99"/>
  <c r="G330" i="72"/>
  <c r="G331" i="72"/>
  <c r="G332" i="72"/>
  <c r="G333" i="72"/>
  <c r="G334" i="72"/>
  <c r="G335" i="72"/>
  <c r="G336" i="72"/>
  <c r="G337" i="72"/>
  <c r="G328" i="72"/>
  <c r="G329" i="72"/>
  <c r="G7" i="72"/>
  <c r="G8" i="72"/>
  <c r="G9" i="72"/>
  <c r="G10" i="72"/>
  <c r="G11" i="72"/>
  <c r="G12" i="72"/>
  <c r="G13" i="72"/>
  <c r="G14" i="72"/>
  <c r="G15" i="72"/>
  <c r="G16" i="72"/>
  <c r="G17" i="72"/>
  <c r="G18" i="72"/>
  <c r="G19" i="72"/>
  <c r="G20" i="72"/>
  <c r="G21" i="72"/>
  <c r="G22" i="72"/>
  <c r="G23" i="72"/>
  <c r="G24" i="72"/>
  <c r="G25" i="72"/>
  <c r="G26" i="72"/>
  <c r="G27" i="72"/>
  <c r="G28" i="72"/>
  <c r="G29" i="72"/>
  <c r="G30" i="72"/>
  <c r="G31" i="72"/>
  <c r="G32" i="72"/>
  <c r="G33" i="72"/>
  <c r="G34" i="72"/>
  <c r="G35" i="72"/>
  <c r="G36" i="72"/>
  <c r="G37" i="72"/>
  <c r="G38" i="72"/>
  <c r="G39" i="72"/>
  <c r="G40" i="72"/>
  <c r="G41" i="72"/>
  <c r="G42" i="72"/>
  <c r="G43" i="72"/>
  <c r="G44" i="72"/>
  <c r="G45" i="72"/>
  <c r="G46" i="72"/>
  <c r="G47" i="72"/>
  <c r="G48" i="72"/>
  <c r="G49" i="72"/>
  <c r="G50" i="72"/>
  <c r="G51" i="72"/>
  <c r="G52" i="72"/>
  <c r="G53" i="72"/>
  <c r="G54" i="72"/>
  <c r="G55" i="72"/>
  <c r="G56" i="72"/>
  <c r="G57" i="72"/>
  <c r="G58" i="72"/>
  <c r="G59" i="72"/>
  <c r="G60" i="72"/>
  <c r="G61" i="72"/>
  <c r="G62" i="72"/>
  <c r="G63" i="72"/>
  <c r="G64" i="72"/>
  <c r="G65" i="72"/>
  <c r="G66" i="72"/>
  <c r="G67" i="72"/>
  <c r="G68" i="72"/>
  <c r="G69" i="72"/>
  <c r="G70" i="72"/>
  <c r="G71" i="72"/>
  <c r="G72" i="72"/>
  <c r="G73" i="72"/>
  <c r="G74" i="72"/>
  <c r="G75" i="72"/>
  <c r="G76" i="72"/>
  <c r="G77" i="72"/>
  <c r="G78" i="72"/>
  <c r="G81" i="72"/>
  <c r="G82" i="72"/>
  <c r="G87" i="72"/>
  <c r="G88" i="72"/>
  <c r="G89" i="72"/>
  <c r="G91" i="72"/>
  <c r="G279" i="72"/>
  <c r="G280" i="72"/>
  <c r="G92" i="72"/>
  <c r="G93" i="72"/>
  <c r="G94" i="72"/>
  <c r="G95" i="72"/>
  <c r="G96" i="72"/>
  <c r="G97" i="72"/>
  <c r="G98" i="72"/>
  <c r="G99" i="72"/>
  <c r="G100" i="72"/>
  <c r="G101" i="72"/>
  <c r="G102" i="72"/>
  <c r="G103" i="72"/>
  <c r="G104" i="72"/>
  <c r="G105" i="72"/>
  <c r="G106" i="72"/>
  <c r="G107" i="72"/>
  <c r="G108" i="72"/>
  <c r="G109" i="72"/>
  <c r="G110" i="72"/>
  <c r="G111" i="72"/>
  <c r="G112" i="72"/>
  <c r="G113" i="72"/>
  <c r="G114" i="72"/>
  <c r="G115" i="72"/>
  <c r="G116" i="72"/>
  <c r="G117" i="72"/>
  <c r="G118" i="72"/>
  <c r="G119" i="72"/>
  <c r="G120" i="72"/>
  <c r="G121" i="72"/>
  <c r="G122" i="72"/>
  <c r="G123" i="72"/>
  <c r="G124" i="72"/>
  <c r="G125" i="72"/>
  <c r="G126" i="72"/>
  <c r="G127" i="72"/>
  <c r="G128" i="72"/>
  <c r="G129" i="72"/>
  <c r="G130" i="72"/>
  <c r="G131" i="72"/>
  <c r="G132" i="72"/>
  <c r="G133" i="72"/>
  <c r="G134" i="72"/>
  <c r="G135" i="72"/>
  <c r="G136" i="72"/>
  <c r="G137" i="72"/>
  <c r="G138" i="72"/>
  <c r="G139" i="72"/>
  <c r="G140" i="72"/>
  <c r="G141" i="72"/>
  <c r="G142" i="72"/>
  <c r="G143" i="72"/>
  <c r="G144" i="72"/>
  <c r="G145" i="72"/>
  <c r="G146" i="72"/>
  <c r="G147" i="72"/>
  <c r="G148" i="72"/>
  <c r="G149" i="72"/>
  <c r="G150" i="72"/>
  <c r="G151" i="72"/>
  <c r="G152" i="72"/>
  <c r="G153" i="72"/>
  <c r="G154" i="72"/>
  <c r="G155" i="72"/>
  <c r="G156" i="72"/>
  <c r="G157" i="72"/>
  <c r="G158" i="72"/>
  <c r="G159" i="72"/>
  <c r="G166" i="72"/>
  <c r="G167" i="72"/>
  <c r="G168" i="72"/>
  <c r="G169" i="72"/>
  <c r="G170" i="72"/>
  <c r="G171" i="72"/>
  <c r="G172" i="72"/>
  <c r="G173" i="72"/>
  <c r="G174" i="72"/>
  <c r="G175" i="72"/>
  <c r="G176" i="72"/>
  <c r="G177" i="72"/>
  <c r="G178" i="72"/>
  <c r="G179" i="72"/>
  <c r="G180" i="72"/>
  <c r="G181" i="72"/>
  <c r="G182" i="72"/>
  <c r="G183" i="72"/>
  <c r="G188" i="72"/>
  <c r="G189" i="72"/>
  <c r="G190" i="72"/>
  <c r="G191" i="72"/>
  <c r="G192" i="72"/>
  <c r="G193" i="72"/>
  <c r="G194" i="72"/>
  <c r="G195" i="72"/>
  <c r="G196" i="72"/>
  <c r="G197" i="72"/>
  <c r="G198" i="72"/>
  <c r="G199" i="72"/>
  <c r="G200" i="72"/>
  <c r="G201" i="72"/>
  <c r="G202" i="72"/>
  <c r="G203" i="72"/>
  <c r="G204" i="72"/>
  <c r="G205" i="72"/>
  <c r="G206" i="72"/>
  <c r="G207" i="72"/>
  <c r="G208" i="72"/>
  <c r="G209" i="72"/>
  <c r="G210" i="72"/>
  <c r="G211" i="72"/>
  <c r="G212" i="72"/>
  <c r="G213" i="72"/>
  <c r="G214" i="72"/>
  <c r="G215" i="72"/>
  <c r="G216" i="72"/>
  <c r="G217" i="72"/>
  <c r="G218" i="72"/>
  <c r="G219" i="72"/>
  <c r="G220" i="72"/>
  <c r="G221" i="72"/>
  <c r="G222" i="72"/>
  <c r="G223" i="72"/>
  <c r="G224" i="72"/>
  <c r="G225" i="72"/>
  <c r="G226" i="72"/>
  <c r="G227" i="72"/>
  <c r="G250" i="72"/>
  <c r="G251" i="72"/>
  <c r="G252" i="72"/>
  <c r="G253" i="72"/>
  <c r="G254" i="72"/>
  <c r="G255" i="72"/>
  <c r="G256" i="72"/>
  <c r="G257" i="72"/>
  <c r="G258" i="72"/>
  <c r="G259" i="72"/>
  <c r="G260" i="72"/>
  <c r="G261" i="72"/>
  <c r="G262" i="72"/>
  <c r="G263" i="72"/>
  <c r="G264" i="72"/>
  <c r="G265" i="72"/>
  <c r="G266" i="72"/>
  <c r="G267" i="72"/>
  <c r="G268" i="72"/>
  <c r="G269" i="72"/>
  <c r="G270" i="72"/>
  <c r="G271" i="72"/>
  <c r="G272" i="72"/>
  <c r="G273" i="72"/>
  <c r="G274" i="72"/>
  <c r="G275" i="72"/>
  <c r="G276" i="72"/>
  <c r="G277" i="72"/>
  <c r="G278" i="72"/>
  <c r="G281" i="72"/>
  <c r="G282" i="72"/>
  <c r="G283" i="72"/>
  <c r="G284" i="72"/>
  <c r="G285" i="72"/>
  <c r="G286" i="72"/>
  <c r="G287" i="72"/>
  <c r="G288" i="72"/>
  <c r="G289" i="72"/>
  <c r="G290" i="72"/>
  <c r="G291" i="72"/>
  <c r="G292" i="72"/>
  <c r="G293" i="72"/>
  <c r="G294" i="72"/>
  <c r="G295" i="72"/>
  <c r="G296" i="72"/>
  <c r="G297" i="72"/>
  <c r="G298" i="72"/>
  <c r="G299" i="72"/>
  <c r="G300" i="72"/>
  <c r="G301" i="72"/>
  <c r="G302" i="72"/>
  <c r="G303" i="72"/>
  <c r="G304" i="72"/>
  <c r="G305" i="72"/>
  <c r="G306" i="72"/>
  <c r="G307" i="72"/>
  <c r="G308" i="72"/>
  <c r="G309" i="72"/>
  <c r="G310" i="72"/>
  <c r="G311" i="72"/>
  <c r="G312" i="72"/>
  <c r="G313" i="72"/>
  <c r="G314" i="72"/>
  <c r="G315" i="72"/>
  <c r="G316" i="72"/>
  <c r="G317" i="72"/>
  <c r="G318" i="72"/>
  <c r="G319" i="72"/>
  <c r="G320" i="72"/>
  <c r="G321" i="72"/>
  <c r="G322" i="72"/>
  <c r="G323" i="72"/>
  <c r="G324" i="72"/>
  <c r="G325" i="72"/>
  <c r="G326" i="72"/>
  <c r="G327" i="72"/>
  <c r="H236" i="60"/>
  <c r="H49" i="25"/>
  <c r="H93" i="25"/>
  <c r="H94" i="25"/>
  <c r="A1" i="91"/>
  <c r="A1" i="92"/>
  <c r="A4" i="92"/>
  <c r="A1" i="26"/>
  <c r="A4" i="26"/>
  <c r="H5" i="26"/>
  <c r="H7" i="26"/>
  <c r="H8" i="26"/>
  <c r="H9" i="26"/>
  <c r="H10" i="26"/>
  <c r="H11" i="26"/>
  <c r="H12" i="26"/>
  <c r="H13" i="26"/>
  <c r="H14" i="26"/>
  <c r="H15" i="26"/>
  <c r="H16" i="26"/>
  <c r="H17" i="26"/>
  <c r="H18" i="26"/>
  <c r="H19" i="26"/>
  <c r="H20" i="26"/>
  <c r="H21" i="26"/>
  <c r="H22" i="26"/>
  <c r="H23" i="26"/>
  <c r="H24" i="26"/>
  <c r="H25" i="26"/>
  <c r="H26" i="26"/>
  <c r="H27" i="26"/>
  <c r="H28"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H66" i="26"/>
  <c r="H67" i="26"/>
  <c r="H68" i="26"/>
  <c r="H69" i="26"/>
  <c r="H70" i="26"/>
  <c r="H71" i="26"/>
  <c r="H72" i="26"/>
  <c r="H73" i="26"/>
  <c r="H74" i="26"/>
  <c r="H75" i="26"/>
  <c r="H76" i="26"/>
  <c r="H77" i="26"/>
  <c r="H78" i="26"/>
  <c r="H79" i="26"/>
  <c r="H80" i="26"/>
  <c r="H81" i="26"/>
  <c r="H82" i="26"/>
  <c r="H83" i="26"/>
  <c r="H84" i="26"/>
  <c r="H85" i="26"/>
  <c r="H86" i="26"/>
  <c r="H87" i="26"/>
  <c r="H88" i="26"/>
  <c r="H89" i="26"/>
  <c r="H90" i="26"/>
  <c r="H91" i="26"/>
  <c r="H92" i="26"/>
  <c r="H93" i="26"/>
  <c r="H94" i="26"/>
  <c r="H95" i="26"/>
  <c r="H96" i="26"/>
  <c r="H97" i="26"/>
  <c r="H98" i="26"/>
  <c r="H99" i="26"/>
  <c r="H100" i="26"/>
  <c r="H101" i="26"/>
  <c r="H102" i="26"/>
  <c r="H103" i="26"/>
  <c r="H104" i="26"/>
  <c r="H105" i="26"/>
  <c r="H106" i="26"/>
  <c r="H107" i="26"/>
  <c r="H108" i="26"/>
  <c r="H109" i="26"/>
  <c r="H110" i="26"/>
  <c r="H111" i="26"/>
  <c r="H112" i="26"/>
  <c r="H113" i="26"/>
  <c r="H114" i="26"/>
  <c r="H115" i="26"/>
  <c r="H116" i="26"/>
  <c r="H117" i="26"/>
  <c r="H118" i="26"/>
  <c r="A1" i="60"/>
  <c r="A4" i="60"/>
  <c r="H5" i="60"/>
  <c r="H6" i="60"/>
  <c r="H7" i="60"/>
  <c r="H8" i="60"/>
  <c r="H9" i="60"/>
  <c r="H10" i="60"/>
  <c r="H11" i="60"/>
  <c r="H12" i="60"/>
  <c r="H13" i="60"/>
  <c r="H14" i="60"/>
  <c r="H15" i="60"/>
  <c r="H16" i="60"/>
  <c r="H17" i="60"/>
  <c r="H18" i="60"/>
  <c r="H19" i="60"/>
  <c r="H20" i="60"/>
  <c r="H21" i="60"/>
  <c r="H22" i="60"/>
  <c r="H23" i="60"/>
  <c r="H24" i="60"/>
  <c r="H25" i="60"/>
  <c r="H26" i="60"/>
  <c r="H27" i="60"/>
  <c r="H28" i="60"/>
  <c r="H29" i="60"/>
  <c r="H30" i="60"/>
  <c r="H31" i="60"/>
  <c r="H32" i="60"/>
  <c r="H33" i="60"/>
  <c r="H34" i="60"/>
  <c r="H35" i="60"/>
  <c r="H36" i="60"/>
  <c r="H37" i="60"/>
  <c r="H38" i="60"/>
  <c r="H39" i="60"/>
  <c r="H40" i="60"/>
  <c r="H41" i="60"/>
  <c r="H42" i="60"/>
  <c r="H43" i="60"/>
  <c r="H44" i="60"/>
  <c r="H45" i="60"/>
  <c r="H46" i="60"/>
  <c r="H47" i="60"/>
  <c r="H48" i="60"/>
  <c r="H49" i="60"/>
  <c r="H50" i="60"/>
  <c r="H51" i="60"/>
  <c r="H52" i="60"/>
  <c r="H53" i="60"/>
  <c r="H54" i="60"/>
  <c r="H55" i="60"/>
  <c r="H56" i="60"/>
  <c r="H57" i="60"/>
  <c r="H58" i="60"/>
  <c r="H59" i="60"/>
  <c r="H60" i="60"/>
  <c r="H61" i="60"/>
  <c r="H62" i="60"/>
  <c r="H63" i="60"/>
  <c r="H64" i="60"/>
  <c r="H65" i="60"/>
  <c r="H66" i="60"/>
  <c r="H67" i="60"/>
  <c r="H68" i="60"/>
  <c r="H69" i="60"/>
  <c r="H70" i="60"/>
  <c r="H71" i="60"/>
  <c r="H72" i="60"/>
  <c r="H73" i="60"/>
  <c r="H74" i="60"/>
  <c r="H75" i="60"/>
  <c r="H76" i="60"/>
  <c r="H77" i="60"/>
  <c r="H78" i="60"/>
  <c r="H79" i="60"/>
  <c r="H80" i="60"/>
  <c r="H81" i="60"/>
  <c r="H82" i="60"/>
  <c r="H83" i="60"/>
  <c r="H84" i="60"/>
  <c r="H85" i="60"/>
  <c r="H86" i="60"/>
  <c r="H87" i="60"/>
  <c r="H88" i="60"/>
  <c r="H89" i="60"/>
  <c r="H90" i="60"/>
  <c r="H91" i="60"/>
  <c r="H92" i="60"/>
  <c r="H93" i="60"/>
  <c r="H94" i="60"/>
  <c r="H95" i="60"/>
  <c r="H96" i="60"/>
  <c r="H97" i="60"/>
  <c r="H98" i="60"/>
  <c r="H99" i="60"/>
  <c r="H100" i="60"/>
  <c r="H101" i="60"/>
  <c r="H102" i="60"/>
  <c r="H103" i="60"/>
  <c r="H104" i="60"/>
  <c r="H105" i="60"/>
  <c r="H106" i="60"/>
  <c r="H107" i="60"/>
  <c r="H108" i="60"/>
  <c r="H109" i="60"/>
  <c r="H110" i="60"/>
  <c r="H111" i="60"/>
  <c r="H112" i="60"/>
  <c r="H113" i="60"/>
  <c r="H114" i="60"/>
  <c r="H115" i="60"/>
  <c r="H116" i="60"/>
  <c r="H117" i="60"/>
  <c r="H118" i="60"/>
  <c r="H119" i="60"/>
  <c r="H120" i="60"/>
  <c r="H121" i="60"/>
  <c r="H122" i="60"/>
  <c r="H123" i="60"/>
  <c r="H124" i="60"/>
  <c r="H125" i="60"/>
  <c r="H126" i="60"/>
  <c r="H127" i="60"/>
  <c r="H128" i="60"/>
  <c r="H129" i="60"/>
  <c r="H130" i="60"/>
  <c r="H131" i="60"/>
  <c r="H132" i="60"/>
  <c r="H133" i="60"/>
  <c r="H134" i="60"/>
  <c r="H135" i="60"/>
  <c r="H136" i="60"/>
  <c r="H137" i="60"/>
  <c r="H138" i="60"/>
  <c r="H139" i="60"/>
  <c r="H140" i="60"/>
  <c r="H141" i="60"/>
  <c r="H142" i="60"/>
  <c r="H143" i="60"/>
  <c r="H144" i="60"/>
  <c r="H145" i="60"/>
  <c r="H146" i="60"/>
  <c r="H147" i="60"/>
  <c r="H148" i="60"/>
  <c r="H149" i="60"/>
  <c r="H150" i="60"/>
  <c r="H151" i="60"/>
  <c r="H152" i="60"/>
  <c r="H153" i="60"/>
  <c r="H154" i="60"/>
  <c r="H155" i="60"/>
  <c r="H156" i="60"/>
  <c r="H157" i="60"/>
  <c r="H158" i="60"/>
  <c r="H159" i="60"/>
  <c r="H160" i="60"/>
  <c r="H161" i="60"/>
  <c r="H162" i="60"/>
  <c r="H163" i="60"/>
  <c r="H164" i="60"/>
  <c r="H165" i="60"/>
  <c r="H166" i="60"/>
  <c r="H167" i="60"/>
  <c r="H168" i="60"/>
  <c r="H169" i="60"/>
  <c r="H170" i="60"/>
  <c r="H171" i="60"/>
  <c r="H172" i="60"/>
  <c r="H173" i="60"/>
  <c r="H174" i="60"/>
  <c r="H175" i="60"/>
  <c r="H176" i="60"/>
  <c r="H177" i="60"/>
  <c r="H178" i="60"/>
  <c r="H179" i="60"/>
  <c r="H180" i="60"/>
  <c r="H181" i="60"/>
  <c r="H182" i="60"/>
  <c r="H183" i="60"/>
  <c r="H184" i="60"/>
  <c r="H185" i="60"/>
  <c r="H186" i="60"/>
  <c r="H187" i="60"/>
  <c r="H188" i="60"/>
  <c r="H189" i="60"/>
  <c r="H190" i="60"/>
  <c r="H191" i="60"/>
  <c r="H192" i="60"/>
  <c r="H193" i="60"/>
  <c r="H194" i="60"/>
  <c r="H195" i="60"/>
  <c r="H196" i="60"/>
  <c r="H197" i="60"/>
  <c r="H198" i="60"/>
  <c r="H199" i="60"/>
  <c r="H200" i="60"/>
  <c r="H201" i="60"/>
  <c r="H202" i="60"/>
  <c r="H203" i="60"/>
  <c r="H204" i="60"/>
  <c r="H205" i="60"/>
  <c r="H206" i="60"/>
  <c r="H207" i="60"/>
  <c r="H208" i="60"/>
  <c r="H209" i="60"/>
  <c r="H210" i="60"/>
  <c r="H211" i="60"/>
  <c r="H212" i="60"/>
  <c r="H213" i="60"/>
  <c r="H214" i="60"/>
  <c r="H215" i="60"/>
  <c r="H216" i="60"/>
  <c r="H217" i="60"/>
  <c r="H218" i="60"/>
  <c r="H219" i="60"/>
  <c r="H220" i="60"/>
  <c r="H221" i="60"/>
  <c r="H222" i="60"/>
  <c r="H223" i="60"/>
  <c r="H224" i="60"/>
  <c r="H225" i="60"/>
  <c r="H226" i="60"/>
  <c r="H227" i="60"/>
  <c r="H228" i="60"/>
  <c r="H229" i="60"/>
  <c r="H230" i="60"/>
  <c r="H231" i="60"/>
  <c r="H232" i="60"/>
  <c r="H233" i="60"/>
  <c r="H234" i="60"/>
  <c r="H235" i="60"/>
  <c r="A1" i="103"/>
  <c r="A4" i="103"/>
  <c r="H5" i="103"/>
  <c r="A1" i="104"/>
  <c r="A4" i="104"/>
  <c r="A1" i="102"/>
  <c r="A4" i="102"/>
  <c r="A1" i="76"/>
  <c r="A4" i="76"/>
  <c r="H5" i="76"/>
  <c r="H7" i="76"/>
  <c r="H8" i="76"/>
  <c r="H9" i="76"/>
  <c r="H10" i="76"/>
  <c r="H12" i="76"/>
  <c r="H16" i="76"/>
  <c r="H17" i="76"/>
  <c r="H18" i="76"/>
  <c r="H19" i="76"/>
  <c r="H20" i="76"/>
  <c r="H22" i="76"/>
  <c r="H23" i="76"/>
  <c r="H24" i="76"/>
  <c r="H25" i="76"/>
  <c r="H26" i="76"/>
  <c r="H27" i="76"/>
  <c r="H28" i="76"/>
  <c r="H29" i="76"/>
  <c r="H30" i="76"/>
  <c r="H32" i="76"/>
  <c r="H33" i="76"/>
  <c r="H34" i="76"/>
  <c r="H35" i="76"/>
  <c r="H36" i="76"/>
  <c r="H37" i="76"/>
  <c r="H38" i="76"/>
  <c r="H39" i="76"/>
  <c r="H40" i="76"/>
  <c r="H42" i="76"/>
  <c r="H43" i="76"/>
  <c r="H44" i="76"/>
  <c r="H45" i="76"/>
  <c r="H46" i="76"/>
  <c r="H47" i="76"/>
  <c r="H48" i="76"/>
  <c r="H49" i="76"/>
  <c r="H50" i="76"/>
  <c r="H52" i="76"/>
  <c r="H53" i="76"/>
  <c r="H54" i="76"/>
  <c r="H55" i="76"/>
  <c r="H56" i="76"/>
  <c r="H57" i="76"/>
  <c r="H58" i="76"/>
  <c r="H59" i="76"/>
  <c r="H61" i="76"/>
  <c r="H62" i="76"/>
  <c r="H63" i="76"/>
  <c r="H64" i="76"/>
  <c r="H65" i="76"/>
  <c r="H66" i="76"/>
  <c r="H67" i="76"/>
  <c r="H68" i="76"/>
  <c r="H69" i="76"/>
  <c r="H71" i="76"/>
  <c r="H72" i="76"/>
  <c r="H73" i="76"/>
  <c r="H74" i="76"/>
  <c r="H75" i="76"/>
  <c r="H76" i="76"/>
  <c r="H77" i="76"/>
  <c r="H78" i="76"/>
  <c r="H79" i="76"/>
  <c r="H81" i="76"/>
  <c r="H82" i="76"/>
  <c r="H83" i="76"/>
  <c r="H84" i="76"/>
  <c r="H85" i="76"/>
  <c r="H86" i="76"/>
  <c r="H87" i="76"/>
  <c r="H88" i="76"/>
  <c r="H89" i="76"/>
  <c r="H91" i="76"/>
  <c r="H92" i="76"/>
  <c r="H93" i="76"/>
  <c r="H94" i="76"/>
  <c r="H95" i="76"/>
  <c r="H96" i="76"/>
  <c r="H97" i="76"/>
  <c r="H98" i="76"/>
  <c r="H99" i="76"/>
  <c r="H111" i="76"/>
  <c r="H112" i="76"/>
  <c r="H113" i="76"/>
  <c r="H114" i="76"/>
  <c r="H115" i="76"/>
  <c r="H116" i="76"/>
  <c r="H117" i="76"/>
  <c r="H118" i="76"/>
  <c r="H119" i="76"/>
  <c r="H121" i="76"/>
  <c r="H122" i="76"/>
  <c r="H123" i="76"/>
  <c r="H124" i="76"/>
  <c r="H125" i="76"/>
  <c r="H126" i="76"/>
  <c r="H127" i="76"/>
  <c r="H128" i="76"/>
  <c r="H129" i="76"/>
  <c r="H131" i="76"/>
  <c r="H132" i="76"/>
  <c r="H133" i="76"/>
  <c r="H134" i="76"/>
  <c r="H135" i="76"/>
  <c r="H136" i="76"/>
  <c r="H137" i="76"/>
  <c r="H138" i="76"/>
  <c r="H139" i="76"/>
  <c r="H141" i="76"/>
  <c r="H142" i="76"/>
  <c r="H143" i="76"/>
  <c r="H144" i="76"/>
  <c r="H145" i="76"/>
  <c r="H146" i="76"/>
  <c r="H147" i="76"/>
  <c r="H148" i="76"/>
  <c r="H149" i="76"/>
  <c r="H151" i="76"/>
  <c r="H152" i="76"/>
  <c r="H153" i="76"/>
  <c r="H154" i="76"/>
  <c r="H155" i="76"/>
  <c r="H156" i="76"/>
  <c r="H157" i="76"/>
  <c r="H158" i="76"/>
  <c r="H159" i="76"/>
  <c r="H161" i="76"/>
  <c r="H162" i="76"/>
  <c r="H163" i="76"/>
  <c r="H164" i="76"/>
  <c r="H165" i="76"/>
  <c r="H166" i="76"/>
  <c r="H167" i="76"/>
  <c r="H168" i="76"/>
  <c r="H169" i="76"/>
  <c r="H171" i="76"/>
  <c r="H172" i="76"/>
  <c r="H173" i="76"/>
  <c r="H174" i="76"/>
  <c r="H175" i="76"/>
  <c r="H176" i="76"/>
  <c r="H177" i="76"/>
  <c r="H178" i="76"/>
  <c r="H179" i="76"/>
  <c r="H181" i="76"/>
  <c r="H182" i="76"/>
  <c r="H183" i="76"/>
  <c r="H184" i="76"/>
  <c r="H185" i="76"/>
  <c r="H186" i="76"/>
  <c r="H187" i="76"/>
  <c r="H188" i="76"/>
  <c r="H189" i="76"/>
  <c r="H191" i="76"/>
  <c r="H192" i="76"/>
  <c r="H193" i="76"/>
  <c r="H194" i="76"/>
  <c r="H195" i="76"/>
  <c r="H196" i="76"/>
  <c r="H197" i="76"/>
  <c r="H198" i="76"/>
  <c r="H199" i="76"/>
  <c r="H211" i="76"/>
  <c r="H212" i="76"/>
  <c r="H213" i="76"/>
  <c r="H214" i="76"/>
  <c r="H215" i="76"/>
  <c r="H216" i="76"/>
  <c r="H217" i="76"/>
  <c r="H218" i="76"/>
  <c r="H219" i="76"/>
  <c r="H221" i="76"/>
  <c r="H222" i="76"/>
  <c r="H223" i="76"/>
  <c r="H224" i="76"/>
  <c r="H225" i="76"/>
  <c r="H226" i="76"/>
  <c r="H227" i="76"/>
  <c r="H228" i="76"/>
  <c r="H229" i="76"/>
  <c r="H231" i="76"/>
  <c r="H232" i="76"/>
  <c r="H233" i="76"/>
  <c r="H234" i="76"/>
  <c r="H235" i="76"/>
  <c r="H236" i="76"/>
  <c r="H237" i="76"/>
  <c r="H238" i="76"/>
  <c r="H239" i="76"/>
  <c r="H241" i="76"/>
  <c r="H242" i="76"/>
  <c r="H243" i="76"/>
  <c r="H244" i="76"/>
  <c r="H245" i="76"/>
  <c r="H246" i="76"/>
  <c r="H247" i="76"/>
  <c r="H248" i="76"/>
  <c r="H249" i="76"/>
  <c r="H251" i="76"/>
  <c r="H252" i="76"/>
  <c r="H253" i="76"/>
  <c r="H254" i="76"/>
  <c r="H255" i="76"/>
  <c r="H256" i="76"/>
  <c r="A1" i="9"/>
  <c r="A4" i="9"/>
  <c r="A1" i="97"/>
  <c r="A4" i="97"/>
  <c r="A1" i="72"/>
  <c r="G6" i="72"/>
  <c r="A4" i="99"/>
  <c r="H8" i="99"/>
  <c r="H9" i="99"/>
  <c r="H10" i="99"/>
  <c r="H11" i="99"/>
  <c r="H12" i="99"/>
  <c r="H13" i="99"/>
  <c r="H14" i="99"/>
  <c r="H15" i="99"/>
  <c r="H16" i="99"/>
  <c r="H17" i="99"/>
  <c r="H18" i="99"/>
  <c r="H19" i="99"/>
  <c r="H20" i="99"/>
  <c r="H21" i="99"/>
  <c r="H22" i="99"/>
  <c r="H23" i="99"/>
  <c r="H24" i="99"/>
  <c r="H25" i="99"/>
  <c r="H26" i="99"/>
  <c r="H27" i="99"/>
  <c r="H28" i="99"/>
  <c r="H29" i="99"/>
  <c r="H30" i="99"/>
  <c r="H31" i="99"/>
  <c r="H32" i="99"/>
  <c r="H33" i="99"/>
  <c r="H34" i="99"/>
  <c r="H35" i="99"/>
  <c r="H36" i="99"/>
  <c r="H37" i="99"/>
  <c r="H38" i="99"/>
  <c r="H39" i="99"/>
  <c r="H40" i="99"/>
  <c r="H41" i="99"/>
  <c r="H42" i="99"/>
  <c r="H43" i="99"/>
  <c r="H44" i="99"/>
  <c r="H45" i="99"/>
  <c r="H46" i="99"/>
  <c r="H47" i="99"/>
  <c r="H48" i="99"/>
  <c r="H49" i="99"/>
  <c r="H50" i="99"/>
  <c r="H51" i="99"/>
  <c r="H52" i="99"/>
  <c r="H53" i="99"/>
  <c r="H54" i="99"/>
  <c r="H55" i="99"/>
  <c r="H56" i="99"/>
  <c r="H57" i="99"/>
  <c r="H58" i="99"/>
  <c r="H59" i="99"/>
  <c r="H60" i="99"/>
  <c r="H61" i="99"/>
  <c r="H62" i="99"/>
  <c r="H63" i="99"/>
  <c r="H64" i="99"/>
  <c r="H65" i="99"/>
  <c r="H66" i="99"/>
  <c r="H67" i="99"/>
  <c r="H68" i="99"/>
  <c r="H69" i="99"/>
  <c r="H70" i="99"/>
  <c r="H71" i="99"/>
  <c r="H72" i="99"/>
  <c r="H73" i="99"/>
  <c r="H74" i="99"/>
  <c r="H75" i="99"/>
  <c r="H76" i="99"/>
  <c r="H77" i="99"/>
  <c r="H78" i="99"/>
  <c r="H79" i="99"/>
  <c r="H80" i="99"/>
  <c r="H81" i="99"/>
  <c r="H82" i="99"/>
  <c r="H83" i="99"/>
  <c r="H84" i="99"/>
  <c r="H85" i="99"/>
  <c r="H86" i="99"/>
  <c r="H87" i="99"/>
  <c r="H88" i="99"/>
  <c r="H89" i="99"/>
  <c r="H90" i="99"/>
  <c r="H91" i="99"/>
  <c r="H92" i="99"/>
  <c r="H93" i="99"/>
  <c r="H94" i="99"/>
  <c r="H95" i="99"/>
  <c r="H96" i="99"/>
  <c r="H97" i="99"/>
  <c r="H98" i="99"/>
  <c r="H99" i="99"/>
  <c r="H100" i="99"/>
  <c r="H101" i="99"/>
  <c r="H102" i="99"/>
  <c r="H103" i="99"/>
  <c r="H104" i="99"/>
  <c r="H105" i="99"/>
  <c r="H106" i="99"/>
  <c r="H107" i="99"/>
  <c r="H108" i="99"/>
  <c r="H109" i="99"/>
  <c r="H110" i="99"/>
  <c r="H111" i="99"/>
  <c r="H112" i="99"/>
  <c r="H113" i="99"/>
  <c r="H114" i="99"/>
  <c r="H115" i="99"/>
  <c r="H116" i="99"/>
  <c r="H117" i="99"/>
  <c r="H118" i="99"/>
  <c r="H119" i="99"/>
  <c r="H120" i="99"/>
  <c r="H121" i="99"/>
  <c r="H122" i="99"/>
  <c r="H123" i="99"/>
  <c r="H124" i="99"/>
  <c r="H125" i="99"/>
  <c r="H126" i="99"/>
  <c r="H127" i="99"/>
  <c r="H128" i="99"/>
  <c r="H129" i="99"/>
  <c r="H130" i="99"/>
  <c r="H131" i="99"/>
  <c r="H132" i="99"/>
  <c r="H133" i="99"/>
  <c r="H134" i="99"/>
  <c r="H135" i="99"/>
  <c r="H136" i="99"/>
  <c r="H137" i="99"/>
  <c r="H138" i="99"/>
  <c r="H139" i="99"/>
  <c r="H140" i="99"/>
  <c r="H141" i="99"/>
  <c r="H142" i="99"/>
  <c r="H143" i="99"/>
  <c r="H144" i="99"/>
  <c r="H145" i="99"/>
  <c r="H146" i="99"/>
  <c r="H147" i="99"/>
  <c r="H148" i="99"/>
  <c r="H149" i="99"/>
  <c r="H150" i="99"/>
  <c r="H151" i="99"/>
  <c r="H152" i="99"/>
  <c r="H153" i="99"/>
  <c r="H154" i="99"/>
  <c r="H155" i="99"/>
  <c r="H156" i="99"/>
  <c r="H157" i="99"/>
  <c r="H158" i="99"/>
  <c r="H159" i="99"/>
  <c r="H160" i="99"/>
  <c r="H161" i="99"/>
  <c r="H162" i="99"/>
  <c r="H163" i="99"/>
  <c r="H164" i="99"/>
  <c r="H165" i="99"/>
  <c r="H166" i="99"/>
  <c r="H167" i="99"/>
  <c r="H168" i="99"/>
  <c r="H169" i="99"/>
  <c r="H170" i="99"/>
  <c r="H171" i="99"/>
  <c r="H172" i="99"/>
  <c r="H173" i="99"/>
  <c r="H174" i="99"/>
  <c r="H175" i="99"/>
  <c r="H176" i="99"/>
  <c r="H177" i="99"/>
  <c r="H178" i="99"/>
  <c r="H179" i="99"/>
  <c r="H180" i="99"/>
  <c r="H181" i="99"/>
  <c r="H182" i="99"/>
  <c r="H183" i="99"/>
  <c r="H184" i="99"/>
  <c r="H185" i="99"/>
  <c r="H186" i="99"/>
  <c r="H187" i="99"/>
  <c r="H188" i="99"/>
  <c r="H189" i="99"/>
  <c r="H190" i="99"/>
  <c r="H191" i="99"/>
  <c r="H193" i="99"/>
  <c r="H194" i="99"/>
  <c r="H195" i="99"/>
  <c r="H196" i="99"/>
  <c r="H197" i="99"/>
  <c r="H198" i="99"/>
  <c r="H199" i="99"/>
  <c r="H200" i="99"/>
  <c r="H201" i="99"/>
  <c r="H202" i="99"/>
  <c r="H203" i="99"/>
  <c r="H204" i="99"/>
  <c r="H205" i="99"/>
  <c r="H206" i="99"/>
  <c r="H207" i="99"/>
  <c r="H208" i="99"/>
  <c r="H209" i="99"/>
  <c r="H210" i="99"/>
  <c r="H211" i="99"/>
  <c r="H212" i="99"/>
  <c r="H213" i="99"/>
  <c r="H214" i="99"/>
  <c r="H215" i="99"/>
  <c r="H216" i="99"/>
  <c r="H217" i="99"/>
  <c r="H218" i="99"/>
  <c r="H219" i="99"/>
  <c r="H220" i="99"/>
  <c r="H221" i="99"/>
  <c r="H222" i="99"/>
  <c r="H223" i="99"/>
  <c r="H224" i="99"/>
  <c r="H225" i="99"/>
  <c r="H226" i="99"/>
  <c r="H227" i="99"/>
  <c r="H228" i="99"/>
  <c r="H229" i="99"/>
  <c r="H230" i="99"/>
  <c r="H231" i="99"/>
  <c r="H232" i="99"/>
  <c r="H233" i="99"/>
  <c r="H234" i="99"/>
  <c r="H235" i="99"/>
  <c r="H236" i="99"/>
  <c r="H237" i="99"/>
  <c r="H238" i="99"/>
  <c r="H239" i="99"/>
  <c r="H240" i="99"/>
  <c r="H242" i="99"/>
  <c r="H243" i="99"/>
  <c r="H244" i="99"/>
  <c r="H245" i="99"/>
  <c r="H246" i="99"/>
  <c r="H247" i="99"/>
  <c r="H248" i="99"/>
  <c r="H249" i="99"/>
  <c r="H250" i="99"/>
  <c r="H251" i="99"/>
  <c r="H252" i="99"/>
  <c r="H253" i="99"/>
  <c r="H254" i="99"/>
  <c r="H255" i="99"/>
  <c r="H256" i="99"/>
  <c r="H257" i="99"/>
  <c r="H258" i="99"/>
  <c r="H259" i="99"/>
  <c r="H260" i="99"/>
  <c r="H261" i="99"/>
  <c r="H262" i="99"/>
  <c r="H263" i="99"/>
  <c r="H264" i="99"/>
  <c r="H265" i="99"/>
  <c r="H266" i="99"/>
  <c r="H267" i="99"/>
  <c r="H268" i="99"/>
  <c r="H269" i="99"/>
  <c r="H270" i="99"/>
  <c r="H271" i="99"/>
  <c r="H272" i="99"/>
  <c r="H273" i="99"/>
  <c r="H274" i="99"/>
  <c r="H275" i="99"/>
  <c r="H276" i="99"/>
  <c r="H277" i="99"/>
  <c r="H278" i="99"/>
  <c r="H279" i="99"/>
  <c r="H280" i="99"/>
  <c r="H281" i="99"/>
  <c r="H282" i="99"/>
  <c r="H283" i="99"/>
  <c r="H284" i="99"/>
  <c r="H285" i="99"/>
  <c r="H286" i="99"/>
  <c r="H287" i="99"/>
  <c r="H288" i="99"/>
  <c r="H289" i="99"/>
  <c r="H290" i="99"/>
  <c r="H291" i="99"/>
  <c r="H292" i="99"/>
  <c r="H293" i="99"/>
  <c r="H294" i="99"/>
  <c r="H295" i="99"/>
  <c r="H296" i="99"/>
  <c r="H297" i="99"/>
  <c r="H298" i="99"/>
  <c r="H299" i="99"/>
  <c r="H300" i="99"/>
  <c r="H301" i="99"/>
  <c r="H302" i="99"/>
  <c r="H303" i="99"/>
  <c r="H304" i="99"/>
  <c r="H305" i="99"/>
  <c r="H306" i="99"/>
  <c r="H307" i="99"/>
  <c r="H308" i="99"/>
  <c r="H309" i="99"/>
  <c r="H310" i="99"/>
  <c r="H311" i="99"/>
  <c r="H312" i="99"/>
  <c r="H313" i="99"/>
  <c r="H314" i="99"/>
  <c r="H315" i="99"/>
  <c r="H316" i="99"/>
  <c r="H317" i="99"/>
  <c r="H318" i="99"/>
  <c r="H319" i="99"/>
  <c r="H320" i="99"/>
  <c r="H321" i="99"/>
  <c r="A1" i="70"/>
  <c r="A4" i="70"/>
  <c r="A1" i="101"/>
  <c r="A4" i="101"/>
  <c r="A1" i="5"/>
  <c r="A4" i="5"/>
  <c r="H5" i="5"/>
  <c r="H7"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5" i="25"/>
  <c r="H6" i="25"/>
  <c r="H7" i="25"/>
  <c r="H8" i="25"/>
  <c r="H9" i="25"/>
  <c r="H10" i="25"/>
  <c r="H11" i="25"/>
  <c r="H12" i="25"/>
  <c r="H13" i="25"/>
  <c r="H14" i="25"/>
  <c r="H15" i="25"/>
  <c r="H16" i="25"/>
  <c r="H17" i="25"/>
  <c r="H18" i="25"/>
  <c r="H19" i="25"/>
  <c r="H20" i="25"/>
  <c r="H21" i="25"/>
  <c r="H22" i="25"/>
  <c r="H23" i="25"/>
  <c r="H24" i="25"/>
  <c r="H25" i="25"/>
  <c r="H26" i="25"/>
  <c r="H27" i="25"/>
  <c r="H28" i="25"/>
  <c r="H29" i="25"/>
  <c r="H30" i="25"/>
  <c r="H31" i="25"/>
  <c r="H32" i="25"/>
  <c r="H33" i="25"/>
  <c r="H34" i="25"/>
  <c r="H35" i="25"/>
  <c r="H36" i="25"/>
  <c r="H37" i="25"/>
  <c r="H38" i="25"/>
  <c r="H39" i="25"/>
  <c r="H40" i="25"/>
  <c r="H41" i="25"/>
  <c r="H42" i="25"/>
  <c r="H43" i="25"/>
  <c r="H44" i="25"/>
  <c r="H45" i="25"/>
  <c r="H46" i="25"/>
  <c r="H47" i="25"/>
  <c r="H48" i="25"/>
  <c r="H51" i="25"/>
  <c r="H52" i="25"/>
  <c r="H53" i="25"/>
  <c r="H54" i="25"/>
  <c r="H55" i="25"/>
  <c r="H56" i="25"/>
  <c r="H57" i="25"/>
  <c r="H58" i="25"/>
  <c r="H59" i="25"/>
  <c r="H60" i="25"/>
  <c r="H61" i="25"/>
  <c r="H62" i="25"/>
  <c r="H63" i="25"/>
  <c r="H64" i="25"/>
  <c r="H65" i="25"/>
  <c r="H66" i="25"/>
  <c r="H67" i="25"/>
  <c r="H68" i="25"/>
  <c r="H69" i="25"/>
  <c r="H70" i="25"/>
  <c r="H71" i="25"/>
  <c r="H72" i="25"/>
  <c r="H73" i="25"/>
  <c r="H74" i="25"/>
  <c r="H75" i="25"/>
  <c r="H76" i="25"/>
  <c r="H77" i="25"/>
  <c r="H78" i="25"/>
  <c r="H79" i="25"/>
  <c r="H80" i="25"/>
  <c r="H81" i="25"/>
  <c r="H82" i="25"/>
  <c r="H83" i="25"/>
  <c r="H84" i="25"/>
  <c r="H85" i="25"/>
  <c r="H86" i="25"/>
  <c r="H87" i="25"/>
  <c r="H88" i="25"/>
  <c r="H89" i="25"/>
  <c r="H90" i="25"/>
  <c r="H91" i="25"/>
  <c r="H92" i="25"/>
  <c r="H95" i="25"/>
  <c r="H96" i="25"/>
  <c r="H97" i="25"/>
  <c r="H98" i="25"/>
  <c r="H99" i="25"/>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alcChain>
</file>

<file path=xl/sharedStrings.xml><?xml version="1.0" encoding="utf-8"?>
<sst xmlns="http://schemas.openxmlformats.org/spreadsheetml/2006/main" count="26068" uniqueCount="18027">
  <si>
    <t>OC-TL-265500-00</t>
  </si>
  <si>
    <t>F6624VB</t>
  </si>
  <si>
    <t>F6633VB</t>
  </si>
  <si>
    <t>F6642VB</t>
  </si>
  <si>
    <t>F6842VB</t>
  </si>
  <si>
    <t>TS-RKF-F6624VB</t>
  </si>
  <si>
    <t>TS-RKF-F6633VB</t>
  </si>
  <si>
    <t>TS-RKF-F6642VB</t>
  </si>
  <si>
    <t>TS-RKF-F6842VB</t>
  </si>
  <si>
    <t>AM-ACC-193367101</t>
  </si>
  <si>
    <t>AM-ACC-193367401</t>
  </si>
  <si>
    <t>AM-TL-56994901</t>
  </si>
  <si>
    <t>ORCA - Patch Cords RJ45 Cat5E</t>
  </si>
  <si>
    <t>Armadi serie NET Leader VB</t>
  </si>
  <si>
    <t>ORCA - Pulling Eye (elemento di tiro per trunk cable)</t>
  </si>
  <si>
    <t>Rack</t>
  </si>
  <si>
    <t>ORCA - Cassetto ottico MPO 50/125um 1U - 4 x MPO (24 LC DPX)</t>
  </si>
  <si>
    <t>Il presente listino è quello ufficiale di vendita.</t>
  </si>
  <si>
    <t>Tutti i prezzi riportati non includono IVA,</t>
  </si>
  <si>
    <t>trasporto e costi accessori.</t>
  </si>
  <si>
    <t>ORCA - Raccoglitore per fibra (per la preparazione intestazioni)</t>
  </si>
  <si>
    <t>TS-RAC-F9291N</t>
  </si>
  <si>
    <t>F9291N</t>
  </si>
  <si>
    <t>TS-RAC-F9290N</t>
  </si>
  <si>
    <t>F9290N</t>
  </si>
  <si>
    <t>TS-RAC-KITPP</t>
  </si>
  <si>
    <t>KITPP</t>
  </si>
  <si>
    <t>ROMA</t>
  </si>
  <si>
    <t>NAPOLI</t>
  </si>
  <si>
    <t>VICENZA</t>
  </si>
  <si>
    <t>PRATO</t>
  </si>
  <si>
    <t>AM-CVF-59962223</t>
  </si>
  <si>
    <t>2-599622-3</t>
  </si>
  <si>
    <t xml:space="preserve"> </t>
  </si>
  <si>
    <t>AM-FPP-167100048</t>
  </si>
  <si>
    <t>4-1671000-8</t>
  </si>
  <si>
    <t>OC-TCM-651107-10</t>
  </si>
  <si>
    <t>OC-TCM-651108-10</t>
  </si>
  <si>
    <t>OC-TCM-651115-F1</t>
  </si>
  <si>
    <t>OC-TCM-651116-02</t>
  </si>
  <si>
    <t>OC-TCM-651117-02</t>
  </si>
  <si>
    <t>OC-TCM-651112-30</t>
  </si>
  <si>
    <t>OC-TCM-651112-50</t>
  </si>
  <si>
    <t>OC-TCM-651112-E1</t>
  </si>
  <si>
    <t>OC-TCM-651113-30</t>
  </si>
  <si>
    <t>OC-TCM-651113-50</t>
  </si>
  <si>
    <t>OC-TCM-651114-E1</t>
  </si>
  <si>
    <t>OC-TCM-651114-E2</t>
  </si>
  <si>
    <t>OC-TCM-651114-E4</t>
  </si>
  <si>
    <t>ORCA - Bretella di permutazione Cat5E UTP colore grigio L. 0,5mt</t>
  </si>
  <si>
    <t>ORCA - Bretella di permutazione Cat5E UTP colore grigio L. 1mt</t>
  </si>
  <si>
    <t>AM-FPG-653688002</t>
  </si>
  <si>
    <t>AM-FPG-216004202</t>
  </si>
  <si>
    <t>AM-FPG-216004302</t>
  </si>
  <si>
    <t>OC-CVF-112211-04</t>
  </si>
  <si>
    <t>OC-CVF-112214-04</t>
  </si>
  <si>
    <t>OC-CVF-112212-04</t>
  </si>
  <si>
    <t>OC-CVF-112213-04</t>
  </si>
  <si>
    <t>OC-CVF-112211-06</t>
  </si>
  <si>
    <t>OC-CVF-112214-06</t>
  </si>
  <si>
    <t>OC-CVF-112212-06</t>
  </si>
  <si>
    <t>OC-CVF-112213-06</t>
  </si>
  <si>
    <t>OC-CVF-112211-08</t>
  </si>
  <si>
    <t>OC-CVF-112214-08</t>
  </si>
  <si>
    <t>OC-CVF-112212-08</t>
  </si>
  <si>
    <t>OC-CVF-112213-08</t>
  </si>
  <si>
    <t>OC-CVF-112211-12</t>
  </si>
  <si>
    <t>OC-CVF-112214-12</t>
  </si>
  <si>
    <t>OC-CVF-112212-12</t>
  </si>
  <si>
    <t>OC-CVF-112213-12</t>
  </si>
  <si>
    <t>OC-CVF-112211-24</t>
  </si>
  <si>
    <t>OC-CVF-112214-24</t>
  </si>
  <si>
    <t>OC-CVF-112212-24</t>
  </si>
  <si>
    <t>OC-CVF-112213-24</t>
  </si>
  <si>
    <t>ORCA - Cassetto ottico ST 24p 1U con 12 bussole monomodali</t>
  </si>
  <si>
    <t>ORCA - Cassetto ottico ST 24p 1U con 24 bussole monomodali</t>
  </si>
  <si>
    <t>ORCA - Cassetto ottico SC 24p DPX 1U con 12 bussole monomodali</t>
  </si>
  <si>
    <t>ORCA - Cassetto ottico SC 24p DPX 1U con 24 bussole monomodali</t>
  </si>
  <si>
    <t>ORCA - Cassetto ottico LC 24p QPX 1U con 24 bussole multimodali</t>
  </si>
  <si>
    <t>ORCA - Cassetto ottico LC 24p DPX 1U con 6 bussole monomodali</t>
  </si>
  <si>
    <t>ORCA - Cassetto ottico LC 24p DPX 1U con 12 bussole monomodali</t>
  </si>
  <si>
    <t>ORCA - Cassetto ottico LC 24p DPX 1U con 24 bussole monomodali</t>
  </si>
  <si>
    <t>ORCA - Cassetto ottico LC 24p QPX 1U con 12 bussole monomodali</t>
  </si>
  <si>
    <t>ORCA - Cassetto ottico LC 24p QPX 1U con 24 bussole monomodali</t>
  </si>
  <si>
    <t>TS-RAC-F9251N</t>
  </si>
  <si>
    <t>F9251N</t>
  </si>
  <si>
    <t>ORCA - Fornello per connet. a resinare (220 V) per 24 connettori</t>
  </si>
  <si>
    <t>TS-PWR-F3020N</t>
  </si>
  <si>
    <t>TS-PWR-F3021N</t>
  </si>
  <si>
    <t>TS-PWR-F3022N</t>
  </si>
  <si>
    <t>OC-CVF-111115-06</t>
  </si>
  <si>
    <t>OC-CVF-111115-08</t>
  </si>
  <si>
    <t>OC-CVF-111115-12</t>
  </si>
  <si>
    <t>AM-FPP-167100008</t>
  </si>
  <si>
    <t>ORCA - Cassetto ottico MPO 50/125um 1U - 3 x MPO (18 LC DPX)</t>
  </si>
  <si>
    <t>BY-ELAT-27-361-1</t>
  </si>
  <si>
    <t>BY-ELAT-45-425</t>
  </si>
  <si>
    <t>BY-ELAT-44-425</t>
  </si>
  <si>
    <t>ORCA - Pigtail MT-RJ Maschio DPX MM 62,5/125 L.2mt (cf. 6 pz.)</t>
  </si>
  <si>
    <t>BY-M21-750-427</t>
  </si>
  <si>
    <t>TS-PWR-F3052N</t>
  </si>
  <si>
    <t>ORCA - Trunk Cable MPO-LC Multimodale 50/125um Lungh. 1mt</t>
  </si>
  <si>
    <t>ORCA - Trunk Cable MPO-MPO Multimodale 62/125um Lungh. 1mt</t>
  </si>
  <si>
    <t>ORCA - Trunk Cable MPO-SC Multimodale 62/125um Lungh. 1mt</t>
  </si>
  <si>
    <t>AM-TL-85340010</t>
  </si>
  <si>
    <t>1-853400-0</t>
  </si>
  <si>
    <t>F3020NS</t>
  </si>
  <si>
    <t>F3021NS</t>
  </si>
  <si>
    <t>TS-RAC-F9232</t>
  </si>
  <si>
    <t>F9232</t>
  </si>
  <si>
    <t>ORCA - Convertitore Fast Ethernet MM 100BaseT-FX, ST</t>
  </si>
  <si>
    <t>OC-FPL-123315-02</t>
  </si>
  <si>
    <t>OC-FPL-123315-03</t>
  </si>
  <si>
    <t>OC-FPL-123315-05</t>
  </si>
  <si>
    <t>OC-FPL-123315-10</t>
  </si>
  <si>
    <t>OC-FPL-123115-01</t>
  </si>
  <si>
    <t>OC-FPL-123115-02</t>
  </si>
  <si>
    <t>OC-FPL-123115-03</t>
  </si>
  <si>
    <t>OC-FPL-123115-05</t>
  </si>
  <si>
    <t>OC-FPL-123115-10</t>
  </si>
  <si>
    <t>ORCA - Pigtail Multimodali OM3/OM4</t>
  </si>
  <si>
    <t>OC-FPG-120105-02</t>
  </si>
  <si>
    <t>OC-FPG-120305-02</t>
  </si>
  <si>
    <t>F3022NS</t>
  </si>
  <si>
    <t>F3052NS</t>
  </si>
  <si>
    <t>F3053NS</t>
  </si>
  <si>
    <t>ORCA -  Cat6</t>
  </si>
  <si>
    <t>ORCA - Trunk Cable MPO-ST Multimodale 50/125 OM3um Lungh. 1mt</t>
  </si>
  <si>
    <t>ORCA - Trunk Cable MPO-LC Multimodale 50/125 OM3um Lungh. 1mt</t>
  </si>
  <si>
    <t>TS-RAC-F9295</t>
  </si>
  <si>
    <t>F9295</t>
  </si>
  <si>
    <t>TS-RAC-F9043</t>
  </si>
  <si>
    <t>F9043</t>
  </si>
  <si>
    <t>ORCA - Microscopio 200X - Professionale - Universale ST, FC, SC</t>
  </si>
  <si>
    <t>Tubetti Marcafilo</t>
  </si>
  <si>
    <t>ORCA - Bretella di permutazione Cat6 FTP colore grigio L. 1,5mt</t>
  </si>
  <si>
    <t>ORCA - Pigtail LC Multimodale 50/125 Lunghezza 2mt (cf. 6 pz.)</t>
  </si>
  <si>
    <t>ORCA - Bretella di permutazione Cat5e 2 coppie 110XC-RJ45 UTP 2mt</t>
  </si>
  <si>
    <t>ORCA - Pigtail MT-RJ Maschio DPX MM 9/125 L.2mt (cf. 6 pz.)</t>
  </si>
  <si>
    <t>ORCA - Pigtail MT-RJ Femmina DPX MM 9/125 L.2mt (cf. 6 pz.)</t>
  </si>
  <si>
    <t>OC-CVF-111115-04</t>
  </si>
  <si>
    <t>OC-PP-570123-48</t>
  </si>
  <si>
    <t>OC-CVF-111115-24</t>
  </si>
  <si>
    <t>BY-TS-4/6-26</t>
  </si>
  <si>
    <t>BY-TS-6/8-26</t>
  </si>
  <si>
    <t>FK-STR-MS2-TTK</t>
  </si>
  <si>
    <t>MS2-TTK</t>
  </si>
  <si>
    <t>ORCA - Bretella di permutazione Cat6 UTP colore blu L. 5mt</t>
  </si>
  <si>
    <t>BY-M21-375-488</t>
  </si>
  <si>
    <t>BY-M21-500-488</t>
  </si>
  <si>
    <t>BY-M21-750-488</t>
  </si>
  <si>
    <t>Pigtail MM &amp; SM e Accessori</t>
  </si>
  <si>
    <t>BY-M21-1500-427</t>
  </si>
  <si>
    <t>BY-M21-1000-427</t>
  </si>
  <si>
    <t>AM-FPP-167127301</t>
  </si>
  <si>
    <t>AM-FPP-167128101</t>
  </si>
  <si>
    <t>AM-FPP-167128102</t>
  </si>
  <si>
    <t>1-2160046-0</t>
  </si>
  <si>
    <t>FK-STR-MT-8200-49A</t>
  </si>
  <si>
    <t>MT-8200-49A</t>
  </si>
  <si>
    <t>TS-RK7-T2142NGU</t>
  </si>
  <si>
    <t>T2142NGU</t>
  </si>
  <si>
    <t>TS-RK7-T2242NGU</t>
  </si>
  <si>
    <t>T2242NGU</t>
  </si>
  <si>
    <t>FK-STR-FTK1000</t>
  </si>
  <si>
    <t>FTK1000</t>
  </si>
  <si>
    <t>TS-RAC-F9313N</t>
  </si>
  <si>
    <t>ORCA - Bretella di permutazione Cat5E UTP colore rosso L. 3mt</t>
  </si>
  <si>
    <t>ORCA - Bretella di permutazione Cat5E UTP colore giallo L. 3mt</t>
  </si>
  <si>
    <t>ORCA - Attrezzatura Fibra ottica</t>
  </si>
  <si>
    <t>ORCA - Bretella di permutazione Cat5E UTP colore giallo L. 5mt</t>
  </si>
  <si>
    <t>ORCA - Bretella di permutazione Cat5E UTP colore giallo L. 10mt</t>
  </si>
  <si>
    <t>ORCA - Bretella di permutazione Cat5E UTP colore giallo L. 15mt</t>
  </si>
  <si>
    <t>ORCA - Patch Cords RJ45 Cat6</t>
  </si>
  <si>
    <t>BY-BBP11-R7950</t>
  </si>
  <si>
    <t>ORCA - Bretella di permutazione Cat5E UTP colore rosso L. 2mt</t>
  </si>
  <si>
    <t>ORCA - Cassetto ottico MPO 62,5/125um 1U - 4 x MPO (24 SC DPX)</t>
  </si>
  <si>
    <t>ORCA - Bretella di permutazione Cat6 FTP colore grigio L. 2mt</t>
  </si>
  <si>
    <t>ORCA - Bretella di permutazione Cat6 FTP colore grigio L. 3mt</t>
  </si>
  <si>
    <t>ORCA - Bretella di permutazione Cat6 FTP colore grigio L. 5mt</t>
  </si>
  <si>
    <t>ORCA - Bretella di permutazione Cat6 FTP colore grigio L. 10mt</t>
  </si>
  <si>
    <t>ORCA - Bretella di permutazione Cat6 FTP colore grigio L. 15mt</t>
  </si>
  <si>
    <t>FK-ACC-JR-ERGOHANDLE</t>
  </si>
  <si>
    <t>JR-ERGOHANDLE</t>
  </si>
  <si>
    <t>ORCA - Bretella di permutazione Cat5e 1 coppia 110XC-RJ45 UTP 2mt</t>
  </si>
  <si>
    <t>ORCA - Bretella di permutazione Cat5e 1 coppia 110XC-RJ45 UTP 3mt</t>
  </si>
  <si>
    <t>ORCA - Bretella di permutazione Cat5e 2 coppie 110XC-RJ45 UTP 1mt</t>
  </si>
  <si>
    <t>ORCA - Bretelle in Fibra ottica SC-ST Duplex</t>
  </si>
  <si>
    <t>ORCA - Bretella di permutazione Cat6 FTP colore grigio L. 1mt</t>
  </si>
  <si>
    <t>End-User</t>
  </si>
  <si>
    <t>Indice</t>
  </si>
  <si>
    <t>OC-FAD-140111-04</t>
  </si>
  <si>
    <t>OC-FAD-140311-04</t>
  </si>
  <si>
    <t>OC-FPS-121115-01</t>
  </si>
  <si>
    <t>OC-FPS-121115-02</t>
  </si>
  <si>
    <t>OC-FPS-121115-03</t>
  </si>
  <si>
    <t>OC-FPS-121115-05</t>
  </si>
  <si>
    <t>OC-FPS-121115-10</t>
  </si>
  <si>
    <t>OC-FPL-123315-01</t>
  </si>
  <si>
    <t>ORCA - Bretella di permutazione Cat6 UTP colore blu L. 1mt</t>
  </si>
  <si>
    <t>OC-TCM-651101-10</t>
  </si>
  <si>
    <t>OC-TCM-651102-10</t>
  </si>
  <si>
    <t>OC-TCM-651103-10</t>
  </si>
  <si>
    <t>OC-TCM-651105-10</t>
  </si>
  <si>
    <t>OC-TCM-651106-10</t>
  </si>
  <si>
    <t>AM-CVF-59962423</t>
  </si>
  <si>
    <t>ORCA - Bretella di permutazione Cat5e 2 coppie 110XC-RJ45 UTP 3mt</t>
  </si>
  <si>
    <t>ORCA - Bretella di permutazione Cat5e 4 coppie 110XC-RJ45 UTP 1mt</t>
  </si>
  <si>
    <t>ORCA - Bretella di permutazione Cat5e 4 coppie 110XC-RJ45 UTP 2mt</t>
  </si>
  <si>
    <t>ORCA - Bretella di permutazione Cat5e 4 coppie 110XC-RJ45 UTP 3mt</t>
  </si>
  <si>
    <t>ORCA - Bretella di permutazione Cat5E 1coppia 110XC-110XC UTP 1mt</t>
  </si>
  <si>
    <t>ORCA - Bretella di permutazione Cat5E 1coppia 110XC-110XC UTP 2mt</t>
  </si>
  <si>
    <t>ORCA - Bretella di permutazione Cat5E 1coppia 110XC-110XC UTP 3mt</t>
  </si>
  <si>
    <t>ORCA - Fonia</t>
  </si>
  <si>
    <t>ORCA - Pannello precaricato Cat5E 24 porte UTP iconab, etichettab</t>
  </si>
  <si>
    <t>FK-STR-26100103</t>
  </si>
  <si>
    <t>)</t>
  </si>
  <si>
    <t>Cod. Vendor</t>
  </si>
  <si>
    <t>ORCA - Bretella di permutazione Cat5E FTP colore grigio L. 3mt</t>
  </si>
  <si>
    <t>Descrizione</t>
  </si>
  <si>
    <t>ORCA - Bretella di permutazione Cat5E FTP colore grigio L. 2mt</t>
  </si>
  <si>
    <t>TS-RAC-F9852</t>
  </si>
  <si>
    <t>F9852</t>
  </si>
  <si>
    <t>BY-M21-750-499</t>
  </si>
  <si>
    <t>TS-PWR-F3041N</t>
  </si>
  <si>
    <t>TS-PWR-F3053N</t>
  </si>
  <si>
    <t>AM-FPL-653650102</t>
  </si>
  <si>
    <t>FK-STR-FTK2000</t>
  </si>
  <si>
    <t>FTK2000</t>
  </si>
  <si>
    <t>ORCA - Patch Cords RJ45-XC Cat5E</t>
  </si>
  <si>
    <t>ORCA - Barra di supporto cavi  posteriore x pannello AMP 5e 6 std</t>
  </si>
  <si>
    <t>ORCA - Sistemi in Fibra ottica</t>
  </si>
  <si>
    <t>ORCA - Sistema in RAME Telefonico</t>
  </si>
  <si>
    <t>TS-RAC-F9016N</t>
  </si>
  <si>
    <t>F9016N</t>
  </si>
  <si>
    <t>TS-RAC-F9011N</t>
  </si>
  <si>
    <t>F9011N</t>
  </si>
  <si>
    <t>ORCA - Bretella di permutazione Cat5E UTP colore giallo L. 1mt</t>
  </si>
  <si>
    <t>FK-ACC-NFC-KIT-BOX</t>
  </si>
  <si>
    <t>BY-ELAT-18-361-2.5</t>
  </si>
  <si>
    <t xml:space="preserve">dei listini dei relativi produttori. </t>
  </si>
  <si>
    <t>hanno validità 30gg.</t>
  </si>
  <si>
    <t>Servizio Standard-Courier</t>
  </si>
  <si>
    <t>TS-RAC-F9136</t>
  </si>
  <si>
    <t>F9136</t>
  </si>
  <si>
    <t>TS-RAC-F9138</t>
  </si>
  <si>
    <t>F9138</t>
  </si>
  <si>
    <t>TS-RAC-F9139</t>
  </si>
  <si>
    <t>F9139</t>
  </si>
  <si>
    <t>AM-CVF-59968323</t>
  </si>
  <si>
    <t>2-599683-3</t>
  </si>
  <si>
    <t>AM-FPP-167100244</t>
  </si>
  <si>
    <t>4-1671002-4</t>
  </si>
  <si>
    <t>F9102N</t>
  </si>
  <si>
    <t>TS-RAC-F9013N</t>
  </si>
  <si>
    <t>F9013N</t>
  </si>
  <si>
    <t>BOX-TRACE</t>
  </si>
  <si>
    <t>ON REQUEST</t>
  </si>
  <si>
    <t>ADD-SERVICE</t>
  </si>
  <si>
    <t>Pannelli Nero</t>
  </si>
  <si>
    <t>ORCA - Convertitore Gigabit Ethernet SM 1000BaseT-LX, SC</t>
  </si>
  <si>
    <t>ORCA - Scatole da parete</t>
  </si>
  <si>
    <t>ORCA - Bretella di permutazione Cat5E FTP colore grigio L. 1mt</t>
  </si>
  <si>
    <t>BY-M71-AC-EU</t>
  </si>
  <si>
    <t>ORCA - Cassetto ottico MPO 50/125um 1U - 3 x MPO (18 SC DPX)</t>
  </si>
  <si>
    <t>ORCA - Salviette detergenti x pulizia fibra ottica (Conf 50 pz.)</t>
  </si>
  <si>
    <t>ORCA - Forbici professionali Miller</t>
  </si>
  <si>
    <t>UPS</t>
  </si>
  <si>
    <t>ORCA - Pigtail Monomodali</t>
  </si>
  <si>
    <t>AM-MJ6-137505501</t>
  </si>
  <si>
    <t>Strumenti Misura</t>
  </si>
  <si>
    <t>Scontistica</t>
  </si>
  <si>
    <t>ORCA - Bretella di permutazione Cat6 UTP colore giallo L. 0,5mt</t>
  </si>
  <si>
    <t>FK-ACC-JR-SYS-2-H</t>
  </si>
  <si>
    <t>JR-SYS-2-H</t>
  </si>
  <si>
    <t>Accessori</t>
  </si>
  <si>
    <t>Categoria 5E / 6</t>
  </si>
  <si>
    <t>ORCA - Attrezzatura Rame</t>
  </si>
  <si>
    <t>BY-M21-1250-427</t>
  </si>
  <si>
    <t>ORCA - Bretella di permutazione Cat5E UTP colore verde L. 2mt</t>
  </si>
  <si>
    <t>OptiFiber</t>
  </si>
  <si>
    <t>ORCA - Trunk Cable MPO-ST Monomodale 09/125um Lungh. 1mt</t>
  </si>
  <si>
    <t>ORCA - Trunk Cable MPO-LC Monomodale 09/125um Lungh. 1mt</t>
  </si>
  <si>
    <t>TS-RAC-F9830</t>
  </si>
  <si>
    <t>F9830</t>
  </si>
  <si>
    <t>ORCA - Bretella di permutazione Cat6 UTP colore grigio L. 0,5mt</t>
  </si>
  <si>
    <t>ORCA - Bretella di permutazione Cat6 UTP colore grigio L. 1mt</t>
  </si>
  <si>
    <t>ORCA - Bretella di permutazione Cat5e 1 coppia 110XC-RJ45 UTP 1mt</t>
  </si>
  <si>
    <t>ORCA LAN</t>
  </si>
  <si>
    <t>FK-ACC-NFC-SWABS-2.5</t>
  </si>
  <si>
    <t>ORCA - Pigtail FC Multimodale 50/125 Lunghezza 2mt (cf. 6 pz.)</t>
  </si>
  <si>
    <t>TS-RAC-F9369N</t>
  </si>
  <si>
    <t>F9369N</t>
  </si>
  <si>
    <t>AM-FPL-653650101</t>
  </si>
  <si>
    <t>F9103N</t>
  </si>
  <si>
    <t>TS-RAC-F9224N</t>
  </si>
  <si>
    <t>F9224N</t>
  </si>
  <si>
    <t>FK-STR-MS2-KIT</t>
  </si>
  <si>
    <t>MS2-KIT</t>
  </si>
  <si>
    <t>FK-STR-MS2-100</t>
  </si>
  <si>
    <t>ORCA - Carta di lappatura 12um confezione da 5 fogli A4</t>
  </si>
  <si>
    <t>Kit  Accessori</t>
  </si>
  <si>
    <t>Accessori Vari Neri</t>
  </si>
  <si>
    <t>ORCA - Bretella di permutazione Cat5E UTP colore verde L. 10mt</t>
  </si>
  <si>
    <t>ORCA - Bretella di permutazione Cat5E UTP colore verde L. 15mt</t>
  </si>
  <si>
    <t>ORCA - Bretella di permutazione Cat5E UTP colore giallo L. 0,5mt</t>
  </si>
  <si>
    <t>ORCA - Bretella di permutazione Cat6 UTP colore grigio L. 3mt</t>
  </si>
  <si>
    <t>ORCA - Bretella di permutazione Cat6 UTP colore grigio L. 5mt</t>
  </si>
  <si>
    <t>ORCA - Bretella di permutazione Cat6 UTP colore grigio L. 10mt</t>
  </si>
  <si>
    <t>ORCA - Bretella di permutazione Cat5E UTP colore rosso L. 15mt</t>
  </si>
  <si>
    <t>AM-CVF-59962523</t>
  </si>
  <si>
    <t>2-599625-3</t>
  </si>
  <si>
    <t>F9313N</t>
  </si>
  <si>
    <t>TS-RAC-F9298N</t>
  </si>
  <si>
    <t>F9298N</t>
  </si>
  <si>
    <t>TS-RAC-F9030N</t>
  </si>
  <si>
    <t>F9030N</t>
  </si>
  <si>
    <t>Inserti / Kit di installazione/Pannelli</t>
  </si>
  <si>
    <t>ORCA - Cassetto ottico MPO 62,5/125um 1U - 1 x MPO (6 LC DPX)</t>
  </si>
  <si>
    <t>ORCA - Cassetto ottico MPO 50/125um OM3 1U - 1 x MPO (6 SC DPX)</t>
  </si>
  <si>
    <t>ORCA - Bretella di permutazione Cat5E UTP colore rosso L. 5mt</t>
  </si>
  <si>
    <t>ORCA - Cassetto ottico MPO 62,5/125um 1U - 3 x MPO (18 SC DPX)</t>
  </si>
  <si>
    <t>FK-ACC-NFC-CARDS-5PK</t>
  </si>
  <si>
    <t>NFC-CARDS-5PK</t>
  </si>
  <si>
    <t>FK-ACC-CIQ-WM</t>
  </si>
  <si>
    <t>CIQ-WM</t>
  </si>
  <si>
    <t>ORCA - Cassetto ottico MPO 50/125um OM3 1U - 3 x MPO (18 LC DPX)</t>
  </si>
  <si>
    <t>ORCA - Bretella di permutazione Cat5E UTP colore blu L. 5mt</t>
  </si>
  <si>
    <t>ORCA - Bretella di permutazione Cat5E UTP colore blu L. 10mt</t>
  </si>
  <si>
    <t>TS-RAC-F9015N</t>
  </si>
  <si>
    <t>F9015N</t>
  </si>
  <si>
    <t>ORCA - Bretella di permutazione Cat6 UTP colore blu L. 2mt</t>
  </si>
  <si>
    <t>ORCA - Bretella di permutazione Cat6 UTP colore blu L. 3mt</t>
  </si>
  <si>
    <t>MPO System  &amp; Trunk Cable</t>
  </si>
  <si>
    <t>ORCA - Cassetto ottico MPO 62,5/125um 1U - 4 x MPO (24 LC DPX)</t>
  </si>
  <si>
    <t>FK-ACC-VISIFAULT</t>
  </si>
  <si>
    <t>VISIFAULT</t>
  </si>
  <si>
    <t>ORCA - Accessori Fibra ottica</t>
  </si>
  <si>
    <t xml:space="preserve">Tecnosteel </t>
  </si>
  <si>
    <t>ORCA - Splitter  metallico con codolo per trunk cable 24 fibre</t>
  </si>
  <si>
    <t>ORCA - Pigtail FC Monomodale 9/125 Lunghezza 2mt (cf. 6 pz.)</t>
  </si>
  <si>
    <t>FK-ACC-MS2-POUCH</t>
  </si>
  <si>
    <t>MS2-POUCH</t>
  </si>
  <si>
    <t>FK-ACC-MS2-WM</t>
  </si>
  <si>
    <t>MS2-WM</t>
  </si>
  <si>
    <t>ORCA - Pigtail FC Multimodale 62/125 Lunghezza 2mt (cf. 6 pz.)</t>
  </si>
  <si>
    <t>TS-RKW-F2516</t>
  </si>
  <si>
    <t>ORCA - Attrezzo ad impatto per connessioni telefoniche</t>
  </si>
  <si>
    <t>2-599624-3</t>
  </si>
  <si>
    <t>FK-ACC-CIQ-RJA</t>
  </si>
  <si>
    <t>CIQ-RJA</t>
  </si>
  <si>
    <t>Categoria 6/7</t>
  </si>
  <si>
    <t>ORCA - Bretella di permutazione Cat5E UTP colore verde L. 3mt</t>
  </si>
  <si>
    <t>ORCA - Bretella di permutazione Cat5E UTP colore verde L. 5mt</t>
  </si>
  <si>
    <t>ORCA</t>
  </si>
  <si>
    <t>FK-ACC-NFC-KIT-CASE</t>
  </si>
  <si>
    <t>NFC-KIT-CASE</t>
  </si>
  <si>
    <t>FK-ACC-NFC-SOLVENTPEN</t>
  </si>
  <si>
    <t>NFC-SOLVENTPEN</t>
  </si>
  <si>
    <t xml:space="preserve">ORCA - Pinza professionale per plug a 4, 6 e 8/Dec posizioni </t>
  </si>
  <si>
    <t>ORCA - Attrezzo Impact Tool con lama intercambiabile</t>
  </si>
  <si>
    <t xml:space="preserve">ORCA - Tester analogico a LED per bretelle RJ-45 UTP &amp; FTP  </t>
  </si>
  <si>
    <t>ORCA - LAN Equipment</t>
  </si>
  <si>
    <t>ORCA - Convertitore Fast Ethernet MM 100BaseT-FX, SC</t>
  </si>
  <si>
    <t>ORCA - Pigtail SC Multimodale 62,5/125 Lunghezza 2mt (cf. 6 pz.)</t>
  </si>
  <si>
    <t>ORCA - Pigtail ST Multimodale 62,5/125 Lunghezza 2mt (cf. 6 pz.)</t>
  </si>
  <si>
    <t>ORCA - Cassetto ottico MPO 50/125um 1U - 1 x MPO (6 LC DPX)</t>
  </si>
  <si>
    <t>ORCA - Cassetto ottico MPO 50/125um 1U - 2 x MPO (12 LC DPX)</t>
  </si>
  <si>
    <t>Connettori resinare/ Light Crimp Plus</t>
  </si>
  <si>
    <t>UCS Telefonia</t>
  </si>
  <si>
    <t>ORCA - Adattatori per serie civili</t>
  </si>
  <si>
    <t>FK-STR-MS2-IDK27</t>
  </si>
  <si>
    <t>MS2-IDK27</t>
  </si>
  <si>
    <t>Accessori per pannelli ottici</t>
  </si>
  <si>
    <t>TS-RAC-F9012N</t>
  </si>
  <si>
    <t>F9012N</t>
  </si>
  <si>
    <t>TS-RAC-F9102N</t>
  </si>
  <si>
    <t>ORCA - Trunk Cable MPO-ST Multimodale 62/125um Lungh. 1mt</t>
  </si>
  <si>
    <t>ORCA - Trunk Cable MPO-LC Multimodale 62/125um Lungh. 1mt</t>
  </si>
  <si>
    <t>Cassetti ottici  / Trunk</t>
  </si>
  <si>
    <t>Strisce telefoniche / accessori</t>
  </si>
  <si>
    <t>Connettori IP67</t>
  </si>
  <si>
    <t>F9008N</t>
  </si>
  <si>
    <t>TS-RAC-F9103N</t>
  </si>
  <si>
    <t>ORCA - Cavo Dati Trefolato</t>
  </si>
  <si>
    <t>AM-TL-85340001</t>
  </si>
  <si>
    <t>ORCA - Cavo telefonico per interno</t>
  </si>
  <si>
    <t>ORCA - Pannelli MPO</t>
  </si>
  <si>
    <t>Brady</t>
  </si>
  <si>
    <t>Blade Shelter</t>
  </si>
  <si>
    <t>Rack Tecno</t>
  </si>
  <si>
    <t>Armadi da Parete</t>
  </si>
  <si>
    <t>Armadi da Pavimento</t>
  </si>
  <si>
    <t>Armadi Superserver</t>
  </si>
  <si>
    <t>Distr. Elettrica</t>
  </si>
  <si>
    <t>ORCA - Terminal Box ottico 8 porte SC SPX / LC DPX scarico Avorio</t>
  </si>
  <si>
    <t>ORCA - Terminal Box ottico 8 porte SC SPX Avorio (bussole MM)</t>
  </si>
  <si>
    <t>TS-PWR-F3040N</t>
  </si>
  <si>
    <t>AM-FPL-653650103</t>
  </si>
  <si>
    <t>FK-ACC-CIQ-IDK24</t>
  </si>
  <si>
    <t>CIQ-IDK24</t>
  </si>
  <si>
    <t>FK-ACC-CIQ-IDK57</t>
  </si>
  <si>
    <t>CIQ-IDK57</t>
  </si>
  <si>
    <t>ORCA - Cassetto ottico MPO 50/125um OM3 1U - 2 x MPO (12 LC DPX)</t>
  </si>
  <si>
    <t>AM-FPP-167100044</t>
  </si>
  <si>
    <t>4-1671000-4</t>
  </si>
  <si>
    <t>BY-TS-1/4-26</t>
  </si>
  <si>
    <t>DTX</t>
  </si>
  <si>
    <t>ORCA - Cassetto ottico MPO 50/125um OM3 1U - 4 x MPO (24 LC DPX)</t>
  </si>
  <si>
    <t>Cavi e Cassetti Ottici</t>
  </si>
  <si>
    <t>TS-RAC-F9002N</t>
  </si>
  <si>
    <t>F9002N</t>
  </si>
  <si>
    <t>ORCA - Cassetto ottico MPO 62,5/125um 1U - 3 x MPO (18 LC DPX)</t>
  </si>
  <si>
    <t>ORCA - Bretella di permutazione Cat5E UTP colore grigio L. 2mt</t>
  </si>
  <si>
    <t>TS-RAC-F9032N</t>
  </si>
  <si>
    <t>F9032N</t>
  </si>
  <si>
    <t>TS-RAC-F9009N</t>
  </si>
  <si>
    <t>F9009N</t>
  </si>
  <si>
    <t>ORCA - Bretella di permutazione Cat5E FTP colore grigio L. 5mt</t>
  </si>
  <si>
    <t>ORCA - Bretella di permutazione Cat5E FTP colore grigio L. 10mt</t>
  </si>
  <si>
    <t>TS-RAC-F9335N</t>
  </si>
  <si>
    <t>F9335N</t>
  </si>
  <si>
    <t>TS-RAC-F9100N</t>
  </si>
  <si>
    <t>F9100N</t>
  </si>
  <si>
    <t>ORCA - Trunk Cable MPO-SC Multimodale 50/125um Lungh. 1mt</t>
  </si>
  <si>
    <t>Sistema in rame telefonico</t>
  </si>
  <si>
    <t>Cavi dati C5E &amp; C6</t>
  </si>
  <si>
    <t>ORCA - Pigtail LC Multimodale 62,5/125 Lunghezza 2mt (cf. 6 pz.)</t>
  </si>
  <si>
    <t>ORCA - Bretella di permutazione Cat6 UTP colore verde L. 2mt</t>
  </si>
  <si>
    <t>ORCA - Bretella di permutazione Cat6 UTP colore verde L. 5mt</t>
  </si>
  <si>
    <t>TS-RAC-F9008N</t>
  </si>
  <si>
    <t>ORCA - Bretella di permutazione Cat6 UTP colore blu L. 0,5mt</t>
  </si>
  <si>
    <t>ORCA - Carta di lappatura 1um confezione da 5 fogli A4</t>
  </si>
  <si>
    <t>FK-STR-26000900</t>
  </si>
  <si>
    <t>Cassetti ottici estraibili</t>
  </si>
  <si>
    <t>ORCA - Bretelle in Fibra ottica ST-ST Duplex</t>
  </si>
  <si>
    <t>ORCA - Trunk Cable MPO-SC Multimodale 50/125 OM3um Lungh. 1mt</t>
  </si>
  <si>
    <t>ORCA - Cassetti ottici</t>
  </si>
  <si>
    <t>Coppie Canale Nero</t>
  </si>
  <si>
    <t>NFC-KIT-BOX</t>
  </si>
  <si>
    <t>NEW</t>
  </si>
  <si>
    <t>F2507</t>
  </si>
  <si>
    <t>F2508</t>
  </si>
  <si>
    <t>F2509</t>
  </si>
  <si>
    <t>F2510</t>
  </si>
  <si>
    <t>F2512KS</t>
  </si>
  <si>
    <t>F2516</t>
  </si>
  <si>
    <t>Fibra ottica</t>
  </si>
  <si>
    <t>Rame</t>
  </si>
  <si>
    <t>Armadi da parete serie TECNO OFFICE</t>
  </si>
  <si>
    <t>AM-PLT-40618501</t>
  </si>
  <si>
    <t>PABX</t>
  </si>
  <si>
    <t>TLS2200 / IDPAL / IDEXPERT</t>
  </si>
  <si>
    <t>ORCA - Cassetto ottico MPO 62,5/125um 1U - 2 x MPO (12 LC DPX)</t>
  </si>
  <si>
    <t>AM-FAD-550466304</t>
  </si>
  <si>
    <t>ORCA - Trunk Cable MPO-MPO Monomodale 09/125um Lungh. 1mt</t>
  </si>
  <si>
    <t>ORCA - Trunk Cable MPO-SC Monomodale 09/125um Lungh. 1mt</t>
  </si>
  <si>
    <t>1-6536501-0</t>
  </si>
  <si>
    <t>ORCA - Bretella di permutazione Cat5E UTP colore verde L. 0,5mt</t>
  </si>
  <si>
    <t>ORCA - Bretella di permutazione Cat5E UTP colore verde L. 1mt</t>
  </si>
  <si>
    <t>Office Box Universali</t>
  </si>
  <si>
    <t>110 XConnetct</t>
  </si>
  <si>
    <t>J</t>
  </si>
  <si>
    <t>TECNOSTEEL</t>
  </si>
  <si>
    <t>Sistema ACO</t>
  </si>
  <si>
    <t>Attrezzatura</t>
  </si>
  <si>
    <t>ORCA - Cassetto ottico MPO 50/125um OM3 1U - 2 x MPO (12 SC DPX)</t>
  </si>
  <si>
    <t>ORCA - Cassetto ottico MPO 50/125um OM3 1U - 3 x MPO (18 SC DPX)</t>
  </si>
  <si>
    <t>AM-FPL-653650105</t>
  </si>
  <si>
    <t>AM-FPL-653650110</t>
  </si>
  <si>
    <t>ORCA - Bretella di permutazione Cat6 UTP colore verde L. 3mt</t>
  </si>
  <si>
    <t>FK-ACC-CIQ-COAX</t>
  </si>
  <si>
    <t>CIQ-COAX</t>
  </si>
  <si>
    <t>FK-ACC-NFC-SWABS-1.25</t>
  </si>
  <si>
    <t>Etichette per Stampanti LASER</t>
  </si>
  <si>
    <t>ORCA - Bretelle in Fibra ottica MT-RJ Duplex</t>
  </si>
  <si>
    <t>ORCA - Bretelle in Fibra ottica LC Duplex</t>
  </si>
  <si>
    <t>ORCA - Bretelle in Fibra ottica LC-ST Duplex</t>
  </si>
  <si>
    <t>ORCA - Bretelle in Fibra ottica LC-SC Duplex</t>
  </si>
  <si>
    <t xml:space="preserve">Tutte le offerte, salvo diversamente specificato, </t>
  </si>
  <si>
    <t>TS-RAC-E1341</t>
  </si>
  <si>
    <t>E1341</t>
  </si>
  <si>
    <t>AM-TL-85340003</t>
  </si>
  <si>
    <t>AM-TL-85340008</t>
  </si>
  <si>
    <t>TS-RKW-F2501N</t>
  </si>
  <si>
    <t>MOQ</t>
  </si>
  <si>
    <t>Netto</t>
  </si>
  <si>
    <t>Fluke</t>
  </si>
  <si>
    <t>ORCA - Bretella di permutazione Cat5E FTP colore grigio L. 15mt</t>
  </si>
  <si>
    <t>Cavo Telefonico</t>
  </si>
  <si>
    <t>TS-RAC-F9031N</t>
  </si>
  <si>
    <t>F9031N</t>
  </si>
  <si>
    <t>Fonia</t>
  </si>
  <si>
    <t>Placche utente</t>
  </si>
  <si>
    <t>Pannelli telefonici</t>
  </si>
  <si>
    <t>Cavi, Jack e Pannelli</t>
  </si>
  <si>
    <t>Sistema MRJ21</t>
  </si>
  <si>
    <t>AM-PLT-55825101</t>
  </si>
  <si>
    <t>AM-PLT-111641201</t>
  </si>
  <si>
    <t>AM-PLT-111641202</t>
  </si>
  <si>
    <t>FK-ACC-NFC-CUBE</t>
  </si>
  <si>
    <t>NFC-CUBE</t>
  </si>
  <si>
    <t>TS-RAC-F9131</t>
  </si>
  <si>
    <t>F9131</t>
  </si>
  <si>
    <t>FK-ACC-NF380</t>
  </si>
  <si>
    <t>NF380</t>
  </si>
  <si>
    <t>ORCA - Bretella di permutazione Cat5E UTP colore blu L. 3mt</t>
  </si>
  <si>
    <t>ORCA - Cassetto ottico MPO 62,5/125um 1U - 2 x MPO (12 SC DPX)</t>
  </si>
  <si>
    <t>ORCA - Connettori Ottici a resinare Multimodali</t>
  </si>
  <si>
    <t>ORCA - Connettori Ottici a resinare Monomodali</t>
  </si>
  <si>
    <t>ORCA - Bussole</t>
  </si>
  <si>
    <t>ORCA - Attenuatori</t>
  </si>
  <si>
    <t>ORCA - Trunk Cable MPO-MPO Multimodale 50/125 OM3um Lungh. 1mt</t>
  </si>
  <si>
    <t>ORCA - Bretella di permutazione Cat6 UTP colore giallo L. 1mt</t>
  </si>
  <si>
    <t>ORCA - Sistemi in Rame</t>
  </si>
  <si>
    <t>BY-M21-375-430</t>
  </si>
  <si>
    <t>BY-M21-375-499</t>
  </si>
  <si>
    <t>BY-M21-500-423</t>
  </si>
  <si>
    <t>BY-M21-500-430</t>
  </si>
  <si>
    <t>Intellitone</t>
  </si>
  <si>
    <t>BY-M21-500-499</t>
  </si>
  <si>
    <t>BY-M21-750-423</t>
  </si>
  <si>
    <t>BY-M21-750-430</t>
  </si>
  <si>
    <t xml:space="preserve">Cavi telefonici </t>
  </si>
  <si>
    <t>ORCA - Bretella di permutazione Cat5E UTP colore blu L. 0,5mt</t>
  </si>
  <si>
    <t>ORCA - Detergente per pulizia delle fibre ottiche (0,5Lt)</t>
  </si>
  <si>
    <t>ORCA - Cassetto ottico MPO 62,5/125um 1U - 1 x MPO (6 SC DPX)</t>
  </si>
  <si>
    <t>TS-RAC-F3030N</t>
  </si>
  <si>
    <t>F3030N</t>
  </si>
  <si>
    <t>ORCA - Cassetto ottico MPO 09/125um 1U - 4 x MPO (24 SC DPX)</t>
  </si>
  <si>
    <t>ORCA - Cassetto ottico MPO 09/125um 1U - 1 x MPO (6 LC DPX)</t>
  </si>
  <si>
    <t>ORCA - Cassetto ottico MPO 09/125um 1U - 2 x MPO (12 LC DPX)</t>
  </si>
  <si>
    <t>ORCA - Cassetto ottico MPO 09/125um 1U - 3 x MPO (18 LC DPX)</t>
  </si>
  <si>
    <t>TS-RAC-F9038</t>
  </si>
  <si>
    <t>F9038</t>
  </si>
  <si>
    <t>TS-RAC-F9089N</t>
  </si>
  <si>
    <t>F9089N</t>
  </si>
  <si>
    <t>ORCA - Bretella di permutazione Cat6 UTP colore grigio L. 15mt</t>
  </si>
  <si>
    <t>Bretelle ottiche SC-ST-MT-LC-FC</t>
  </si>
  <si>
    <t>ORCA - Bretella di permutazione Cat5E UTP colore grigio L. 5mt</t>
  </si>
  <si>
    <t>ORCA - Bretella di permutazione Cat5E UTP colore grigio L. 10mt</t>
  </si>
  <si>
    <t>ORCA - Bretella di permutazione Cat5E UTP colore grigio L. 15mt</t>
  </si>
  <si>
    <t>MS2-100</t>
  </si>
  <si>
    <t>Connettori MM &amp; SM e Bussole</t>
  </si>
  <si>
    <t>TS-RAC-F9094N</t>
  </si>
  <si>
    <t>F9094N</t>
  </si>
  <si>
    <t>TS-RAC-F9105N</t>
  </si>
  <si>
    <t>F9105N</t>
  </si>
  <si>
    <t>ORCA - Platorello universale professionale ST, SC, FC</t>
  </si>
  <si>
    <t>ORCA - Platorello universale professionale LC</t>
  </si>
  <si>
    <t>ORCA - Bretella di permutazione Cat6 UTP colore rosso L. 1mt</t>
  </si>
  <si>
    <t>BY-ELAT-15-361-5</t>
  </si>
  <si>
    <t>ORCA - Carta di lappatura 0,3um confezione da 5 fogli A4</t>
  </si>
  <si>
    <t>F9041</t>
  </si>
  <si>
    <t>AM-TL-79016301</t>
  </si>
  <si>
    <t>FK-ACC-JR-SYS-2</t>
  </si>
  <si>
    <t>JR-SYS-2</t>
  </si>
  <si>
    <t>Via Pio La Torre, 7</t>
  </si>
  <si>
    <t>AM-TL-23165221</t>
  </si>
  <si>
    <t>2-231652-1</t>
  </si>
  <si>
    <t>TS-RAC-F9040</t>
  </si>
  <si>
    <t>F9040</t>
  </si>
  <si>
    <t>TS-RAC-F9041</t>
  </si>
  <si>
    <t>TS-RAC-F9044</t>
  </si>
  <si>
    <t>F9044</t>
  </si>
  <si>
    <t>ORCA - Bretella di permutazione Cat5E UTP colore rosso L. 1mt</t>
  </si>
  <si>
    <t>L</t>
  </si>
  <si>
    <t>Cavi Ottici</t>
  </si>
  <si>
    <t>AMP Netconnect</t>
  </si>
  <si>
    <t>Tyco Electronics</t>
  </si>
  <si>
    <t>ORCA - Bretella di permutazione Cat5E UTP colore giallo L. 2mt</t>
  </si>
  <si>
    <t>Categoria 5E</t>
  </si>
  <si>
    <t>Etherseal</t>
  </si>
  <si>
    <t>ORCA - Cassetto ottico MPO 50/125um OM3 1U - 4 x MPO (24 SC DPX)</t>
  </si>
  <si>
    <t>ORCA - Cassetto ottico MPO 50/125um OM3 1U - 1 x MPO (6 LC DPX)</t>
  </si>
  <si>
    <t>ORCA - Patch Cords Cat.3 RJ45-RJ45 Colorate</t>
  </si>
  <si>
    <t>Ripiani fissi ed estraibili Neri</t>
  </si>
  <si>
    <t>Montanti</t>
  </si>
  <si>
    <t>ORCA - Convertitore Gigabit Ethernet MM 1000BaseT-SX, SC</t>
  </si>
  <si>
    <t>ORCA - Bretella di permutazione Cat6 UTP colore giallo L. 2mt</t>
  </si>
  <si>
    <t>ORCA - Bretella di permutazione Cat6 UTP colore giallo L. 3mt</t>
  </si>
  <si>
    <t>ORCA - Bretella di permutazione Cat6 UTP colore giallo L. 5mt</t>
  </si>
  <si>
    <t>FK-ACC-NFA-LC</t>
  </si>
  <si>
    <t>NFA-LC</t>
  </si>
  <si>
    <t>FK-ACC-NFA-FC</t>
  </si>
  <si>
    <t>NFA-FC</t>
  </si>
  <si>
    <t>80026 Casoria</t>
  </si>
  <si>
    <t>ORCA - Bretella di permutazione Cat5E UTP colore blu L. 15mt</t>
  </si>
  <si>
    <t>TS-RAC-F9324N</t>
  </si>
  <si>
    <t>F9324N</t>
  </si>
  <si>
    <t>ORCA - Cassetto ottico MPO 09/125um 1U - 4 x MPO (24 LC DPX)</t>
  </si>
  <si>
    <t>ORCA - Trunk Cable MPO</t>
  </si>
  <si>
    <t>MRJ21</t>
  </si>
  <si>
    <t>ORCA - Trunk Cable MPO-MPO Multimodale 50/125um Lungh. 1mt</t>
  </si>
  <si>
    <t>ORCA - Taglia cavi fino a diametro di 70 mm</t>
  </si>
  <si>
    <t>ORCA - Bretella di permutazione Cat5E UTP colore blu L. 1mt</t>
  </si>
  <si>
    <t>BRADY</t>
  </si>
  <si>
    <t xml:space="preserve">I prezzi riportati possono variare </t>
  </si>
  <si>
    <t>Categoria 5e</t>
  </si>
  <si>
    <t>RIELLO</t>
  </si>
  <si>
    <t>FLUKE</t>
  </si>
  <si>
    <t>ORCA - Cassetto ottico MPO 50/125um 1U - 1 x MPO (6 SC DPX)</t>
  </si>
  <si>
    <t>TS-RAC-F9226N</t>
  </si>
  <si>
    <t>F9226N</t>
  </si>
  <si>
    <t>TS-RAC-F9271N</t>
  </si>
  <si>
    <t>F9271N</t>
  </si>
  <si>
    <t>AM-ACC-55885601</t>
  </si>
  <si>
    <t>ORCA - Bretella di permutazione Cat6 UTP colore rosso L. 0,5mt</t>
  </si>
  <si>
    <t>Connettorizzazione Rame/Ottico</t>
  </si>
  <si>
    <t>Armadi a parete/pavimento</t>
  </si>
  <si>
    <t>ü</t>
  </si>
  <si>
    <t>BY-BMP21-AC EUR</t>
  </si>
  <si>
    <t>BY-M21-375-423</t>
  </si>
  <si>
    <t>ORCA - Taglierina a penna per fibra con lama reversibile</t>
  </si>
  <si>
    <t>ORCA - Bretelle in Fibra ottica SC-SC Duplex</t>
  </si>
  <si>
    <t>ORCA - Cassetto ottico MPO 09/125um 1U - 1 x MPO (6 SC DPX)</t>
  </si>
  <si>
    <t>ORCA - Cassetto ottico MPO 09/125um 1U - 2 x MPO (12 SC DPX)</t>
  </si>
  <si>
    <t>ORCA - Cassetto ottico MPO 09/125um 1U - 3 x MPO (18 SC DPX)</t>
  </si>
  <si>
    <t>ORCA - Pigtail MT-RJ Femmina DPX MM 62,5/125 L.2mt (cf. 6 pz.)</t>
  </si>
  <si>
    <t>TS-RKW-F2507</t>
  </si>
  <si>
    <t>TS-RKW-F2508</t>
  </si>
  <si>
    <t>TS-RKW-F2509</t>
  </si>
  <si>
    <t>TS-RKW-F2510</t>
  </si>
  <si>
    <t>TS-RKW-F2512KS</t>
  </si>
  <si>
    <t>ORCA - Convertitore Fast Ethernet SM 100BaseT-FX, SC (30km)</t>
  </si>
  <si>
    <t>TS-PWR-F3067N</t>
  </si>
  <si>
    <t>F3067N</t>
  </si>
  <si>
    <t>Media Converter e Power Distribution</t>
  </si>
  <si>
    <t>FK-STR-MT-8200-63A</t>
  </si>
  <si>
    <t>MT-8200-63A</t>
  </si>
  <si>
    <t>ORCA - Pigtail MT-RJ Maschio DPX MM 50/125 L.2mt (cf. 6 pz.)</t>
  </si>
  <si>
    <t>ORCA - Bretella di permutazione Cat6 UTP colore rosso L. 2mt</t>
  </si>
  <si>
    <t>ORCA - Bretella di permutazione Cat6 UTP colore rosso L. 3mt</t>
  </si>
  <si>
    <t>ORCA - Bretella di permutazione Cat6 UTP colore rosso L. 5mt</t>
  </si>
  <si>
    <t>ORCA - Bretella di permutazione Cat6 UTP colore verde L. 0,5mt</t>
  </si>
  <si>
    <t>ORCA - Bretella di permutazione Cat6 UTP colore verde L. 1mt</t>
  </si>
  <si>
    <t>TS-RAC-F9140</t>
  </si>
  <si>
    <t>F9140</t>
  </si>
  <si>
    <t>TS-RAC-F9132</t>
  </si>
  <si>
    <t>F9132</t>
  </si>
  <si>
    <t>ORCA - Cassetto ottico MPO 50/125um 1U - 2 x MPO (12 SC DPX)</t>
  </si>
  <si>
    <t>BY-ELAT-19-361</t>
  </si>
  <si>
    <t>TS-RAC-F9253N</t>
  </si>
  <si>
    <t>F9253N</t>
  </si>
  <si>
    <t>FK-ACC-CIQ-SPKR</t>
  </si>
  <si>
    <t>CIQ-SPKR</t>
  </si>
  <si>
    <t>Bussole Multimodali</t>
  </si>
  <si>
    <t>Bussole Monomodali</t>
  </si>
  <si>
    <t>Riello</t>
  </si>
  <si>
    <t>TS-CLI-F9216N</t>
  </si>
  <si>
    <t>F9216N</t>
  </si>
  <si>
    <t>ORCA - Bretella di permutazione Cat5E UTP colore rosso L. 10mt</t>
  </si>
  <si>
    <t>ORCA - Trunk Cable MPO-ST Multimodale 50/125um Lungh. 1mt</t>
  </si>
  <si>
    <t>AM-MJ6-137505502</t>
  </si>
  <si>
    <t>AM-MJ6-137518701</t>
  </si>
  <si>
    <t>AM-MJ6-137518702</t>
  </si>
  <si>
    <t>ORCA - Bretella di permutazione Cat6 UTP colore grigio L. 1,5mt</t>
  </si>
  <si>
    <t>ORCA - Bretella di permutazione Cat6 UTP colore grigio L. 2mt</t>
  </si>
  <si>
    <t>Tecnosteel</t>
  </si>
  <si>
    <t>Placche autoportanti</t>
  </si>
  <si>
    <t>ORCA - Cassetto ottico MPO 50/125um 1U - 4 x MPO (24 SC DPX)</t>
  </si>
  <si>
    <t>AM-FPP-167100028</t>
  </si>
  <si>
    <t>2-1671000-8</t>
  </si>
  <si>
    <t>SAN - MPO</t>
  </si>
  <si>
    <t>ORCA - Pigtail SC Multimodale 50/125 Lunghezza 2mt (cf. 6 pz.)</t>
  </si>
  <si>
    <t>ORCA - Pigtail ST Multimodale 50/125 Lunghezza 2mt (cf. 6 pz.)</t>
  </si>
  <si>
    <t>ORCA - Pigtail MT-RJ Femmina DPX MM 50/125 L.2mt (cf. 6 pz.)</t>
  </si>
  <si>
    <t>ORCA - Pigtail ST Monomodale 9/125 Lunghezza 2mt (cf. 6 pz.)</t>
  </si>
  <si>
    <t>ORCA - Plug</t>
  </si>
  <si>
    <t>ORCA - Bretella di permutazione Cat5E UTP colore grigio L. 3mt</t>
  </si>
  <si>
    <t>Ogni collo viene etichettato, numerato progressivamente , segnato con il numero del DDT di accompagnamento e con la data di partenza. 
Questo per un facile controllo della merce in arrivo e per rendere minimi gli errori durante le spedizioni.</t>
  </si>
  <si>
    <t>Pigtail</t>
  </si>
  <si>
    <t>ORCA - Carta di lappatura 5um confezione da 5 fogli A4</t>
  </si>
  <si>
    <t>ORCA - Forbici professionali per kevlar (acciaio al carbonio)</t>
  </si>
  <si>
    <t>ORCA - Microscopio 400X - Professionale - Universale ST, FC, SC</t>
  </si>
  <si>
    <t>ORCA - Bretella di permutazione Cat5E UTP colore rosso L. 0,5mt</t>
  </si>
  <si>
    <t>ORCA - Patch Cords RJ45 Cat5E colorate</t>
  </si>
  <si>
    <t>Servizio FAST-COURIER</t>
  </si>
  <si>
    <t>FK-ACC-NFA-SC</t>
  </si>
  <si>
    <t>NFA-SC</t>
  </si>
  <si>
    <t>Servizio Express-Courier</t>
  </si>
  <si>
    <t>ORCA - Bretella di permutazione Cat5E UTP colore blu L. 2mt</t>
  </si>
  <si>
    <t>Cavi Fibra ottica Antiroditore (Interno/Esterno) Loose</t>
  </si>
  <si>
    <t>Connettori Ott.</t>
  </si>
  <si>
    <t>FK-ACC-NFA-ST</t>
  </si>
  <si>
    <t>NFA-ST</t>
  </si>
  <si>
    <t>TS-RAC-F9297N</t>
  </si>
  <si>
    <t>F9297N</t>
  </si>
  <si>
    <t>TS-RAC-F9306N</t>
  </si>
  <si>
    <t>F9306N</t>
  </si>
  <si>
    <t>JSDH036PM1</t>
  </si>
  <si>
    <t>OC-PC3-226107-A0</t>
  </si>
  <si>
    <t>OC-PC3-226107-01</t>
  </si>
  <si>
    <t>OC-PC3-226107-A1</t>
  </si>
  <si>
    <t>OC-PC3-226107-02</t>
  </si>
  <si>
    <t>ACCESSORI E SOFTWARE DI COMUNICAZIONE</t>
  </si>
  <si>
    <t>OC-RAC-550290-00</t>
  </si>
  <si>
    <t>OC-RAC-570025-05</t>
  </si>
  <si>
    <t>OC-PP-570121-24</t>
  </si>
  <si>
    <t>OC-PP-570122-24</t>
  </si>
  <si>
    <t>OC-PP-570123-24</t>
  </si>
  <si>
    <t>OC-PC3-226109-A0</t>
  </si>
  <si>
    <t>OC-PC3-226109-01</t>
  </si>
  <si>
    <t>OC-PC3-226109-A1</t>
  </si>
  <si>
    <t>OC-PC3-226109-02</t>
  </si>
  <si>
    <t>OC-PC3-226109-03</t>
  </si>
  <si>
    <t>OC-PC3-226109-05</t>
  </si>
  <si>
    <t>OC-PC3-226106-A0</t>
  </si>
  <si>
    <t>OC-PC3-226106-01</t>
  </si>
  <si>
    <t>OC-PC3-226106-A1</t>
  </si>
  <si>
    <t>OC-PC3-226106-02</t>
  </si>
  <si>
    <t>OC-PC3-226106-03</t>
  </si>
  <si>
    <t>OC-FPL-123114-02</t>
  </si>
  <si>
    <t>OC-FPL-123114-03</t>
  </si>
  <si>
    <t>OC-FPL-123114-05</t>
  </si>
  <si>
    <t>OC-FPL-123114-10</t>
  </si>
  <si>
    <t>OC-FPL-123112-01</t>
  </si>
  <si>
    <t>OC-FPL-123112-02</t>
  </si>
  <si>
    <t>OC-FPL-123112-03</t>
  </si>
  <si>
    <t>OC-FPL-123112-05</t>
  </si>
  <si>
    <t>OC-FPL-123112-10</t>
  </si>
  <si>
    <t>OC-FPL-123113-01</t>
  </si>
  <si>
    <t>OC-FPL-123113-02</t>
  </si>
  <si>
    <t>OC-FPL-123113-03</t>
  </si>
  <si>
    <t>OC-FPL-123113-05</t>
  </si>
  <si>
    <t>OC-FPL-123113-10</t>
  </si>
  <si>
    <t>OC-FPM-TEF00112</t>
  </si>
  <si>
    <t>OC-FPM-TEF001123</t>
  </si>
  <si>
    <t>OC-FPM-TEF00113</t>
  </si>
  <si>
    <t>OC-FPS-181111-01</t>
  </si>
  <si>
    <t>OC-FPS-181111-02</t>
  </si>
  <si>
    <t>OC-FPS-181111-03</t>
  </si>
  <si>
    <t>OC-FPS-181111-05</t>
  </si>
  <si>
    <t>OC-FPS-181111-10</t>
  </si>
  <si>
    <t>OC-FPL-183311-01</t>
  </si>
  <si>
    <t>OC-FPL-183311-02</t>
  </si>
  <si>
    <t>OC-FPL-183311-03</t>
  </si>
  <si>
    <t>OC-FPL-183311-05</t>
  </si>
  <si>
    <t>OC-FPL-183311-10</t>
  </si>
  <si>
    <t>OC-FPM-TEF-FSTD-MM</t>
  </si>
  <si>
    <t>OC-FPM-TEF-FSTD-M3</t>
  </si>
  <si>
    <t>OC-FPM-TEF-FSTD-SM</t>
  </si>
  <si>
    <t>OC-MPO-178111-06</t>
  </si>
  <si>
    <t>OC-MPO-178111-12</t>
  </si>
  <si>
    <t>OC-MPO-178111-18</t>
  </si>
  <si>
    <t>OC-MPO-178111-24</t>
  </si>
  <si>
    <t>OC-MPO-178311-06</t>
  </si>
  <si>
    <t>OC-MPO-178311-12</t>
  </si>
  <si>
    <t>OC-MPO-178311-18</t>
  </si>
  <si>
    <t>OC-MPO-178311-24</t>
  </si>
  <si>
    <t>OC-MPO-178114-06</t>
  </si>
  <si>
    <t>OC-MPO-178114-12</t>
  </si>
  <si>
    <t>OC-MPO-178114-18</t>
  </si>
  <si>
    <t>OC-MPO-178114-24</t>
  </si>
  <si>
    <t>OC-MPO-178314-06</t>
  </si>
  <si>
    <t>OC-MPO-178314-12</t>
  </si>
  <si>
    <t>OC-MPO-178314-18</t>
  </si>
  <si>
    <t>OC-MPO-178314-24</t>
  </si>
  <si>
    <t>OC-MPO-178112-06</t>
  </si>
  <si>
    <t>OC-MPO-178112-12</t>
  </si>
  <si>
    <t>OC-MPO-178112-18</t>
  </si>
  <si>
    <t>OC-MPO-178112-24</t>
  </si>
  <si>
    <t>OC-MPO-178312-06</t>
  </si>
  <si>
    <t>OC-MPO-178312-12</t>
  </si>
  <si>
    <t>YSKCMC6A</t>
  </si>
  <si>
    <t>OC-XC5-222101-01</t>
  </si>
  <si>
    <t>OC-XC5-222101-02</t>
  </si>
  <si>
    <t>OC-XC5-222101-03</t>
  </si>
  <si>
    <t>OC-XC5-222102-01</t>
  </si>
  <si>
    <t>OC-XC5-222102-02</t>
  </si>
  <si>
    <t>OC-XC5-222102-03</t>
  </si>
  <si>
    <t>OC-XC5-222104-01</t>
  </si>
  <si>
    <t>OC-XC5-222104-02</t>
  </si>
  <si>
    <t>OC-XC5-222104-03</t>
  </si>
  <si>
    <t>OC-XC5-222105-01</t>
  </si>
  <si>
    <t>OC-XC5-222105-02</t>
  </si>
  <si>
    <t>OC-XC5-222105-03</t>
  </si>
  <si>
    <t>OC-PC5-222140-A0</t>
  </si>
  <si>
    <t>OC-MPO-CVF-MPO-62</t>
  </si>
  <si>
    <t>OC-MPO-CVF-MPO-09</t>
  </si>
  <si>
    <t>OC-FPG-120101-02</t>
  </si>
  <si>
    <t>OC-FPG-120201-02</t>
  </si>
  <si>
    <t>OC-FPG-120411-F2</t>
  </si>
  <si>
    <t>OC-FPG-120411-M2</t>
  </si>
  <si>
    <t>OC-FPG-120301-02</t>
  </si>
  <si>
    <t>OC-FPG-120501-02</t>
  </si>
  <si>
    <t>OC-FPG-120102-02</t>
  </si>
  <si>
    <t>OC-FPG-120202-02</t>
  </si>
  <si>
    <t>OC-FPG-120412-F2</t>
  </si>
  <si>
    <t>OC-FPG-120412-M2</t>
  </si>
  <si>
    <t>OC-FPG-120302-02</t>
  </si>
  <si>
    <t>OC-FPG-120502-02</t>
  </si>
  <si>
    <t>OC-FPG-120104-02</t>
  </si>
  <si>
    <t>OC-FPG-120204-02</t>
  </si>
  <si>
    <t>OC-FPG-120414-F2</t>
  </si>
  <si>
    <t>OC-FPG-120414-M2</t>
  </si>
  <si>
    <t>OC-FPG-120304-02</t>
  </si>
  <si>
    <t>OC-FPG-120103-02</t>
  </si>
  <si>
    <t>OC-PC6-223160-A0</t>
  </si>
  <si>
    <t>OC-PC6-223160-01</t>
  </si>
  <si>
    <t>OC-PC6-223160-02</t>
  </si>
  <si>
    <t>OC-PC6-223160-03</t>
  </si>
  <si>
    <t>OC-PC6-223160-05</t>
  </si>
  <si>
    <t>OC-PC6-223180-A0</t>
  </si>
  <si>
    <t>OC-PC6-223180-01</t>
  </si>
  <si>
    <t>OC-PC6-223180-02</t>
  </si>
  <si>
    <t>OC-PC6-223180-03</t>
  </si>
  <si>
    <t>OC-PC6-223180-05</t>
  </si>
  <si>
    <t>OC-PLG-230110-00</t>
  </si>
  <si>
    <t>OC-PLG-230110-01</t>
  </si>
  <si>
    <t>OC-PLG-230113-00</t>
  </si>
  <si>
    <t>OC-PLG-230111-00</t>
  </si>
  <si>
    <t>OC-PLG-232112-02</t>
  </si>
  <si>
    <t>OC-PLG-232212-02</t>
  </si>
  <si>
    <t>OC-PLG-232122-01</t>
  </si>
  <si>
    <t>OC-PLG-232212-01</t>
  </si>
  <si>
    <t>OC-PLG-233112-01</t>
  </si>
  <si>
    <t>OC-PLG-233112-02</t>
  </si>
  <si>
    <t>OC-PLG-233212-01</t>
  </si>
  <si>
    <t>OC-PLG-233121-01</t>
  </si>
  <si>
    <t>OC-PLG-252000-06</t>
  </si>
  <si>
    <t>OC-PLG-252000-02</t>
  </si>
  <si>
    <t>OC-PLG-252000-09</t>
  </si>
  <si>
    <t>OC-PLG-252000-07</t>
  </si>
  <si>
    <t>OC-PLG-252000-04</t>
  </si>
  <si>
    <t>OC-PLG-252000-05</t>
  </si>
  <si>
    <t>OC-PLG-252000-08</t>
  </si>
  <si>
    <t>OC-PLG-252000-03</t>
  </si>
  <si>
    <t>OC-TL-260000-00</t>
  </si>
  <si>
    <t>OC-TL-261000-00</t>
  </si>
  <si>
    <t>OC-TL-265000-00</t>
  </si>
  <si>
    <t>OC-TL-266000-00</t>
  </si>
  <si>
    <t>OC-MPO-120811-01</t>
  </si>
  <si>
    <t>OC-MPO-128111-01</t>
  </si>
  <si>
    <t>OC-MPO-128211-01</t>
  </si>
  <si>
    <t>OC-FTL-160026-00</t>
  </si>
  <si>
    <t>OC-PC5-222140-01</t>
  </si>
  <si>
    <t>OC-PC5-222140-A1</t>
  </si>
  <si>
    <t>OC-PC5-222140-02</t>
  </si>
  <si>
    <t>OC-PC5-222140-03</t>
  </si>
  <si>
    <t>OC-PC5-222140-05</t>
  </si>
  <si>
    <t>OC-PC5-222140-10</t>
  </si>
  <si>
    <t>OC-PC5-222140-15</t>
  </si>
  <si>
    <t>OC-PC5-222240-01</t>
  </si>
  <si>
    <t>OC-PC5-222240-02</t>
  </si>
  <si>
    <t>OC-PC5-222240-03</t>
  </si>
  <si>
    <t>OC-PC5-222240-05</t>
  </si>
  <si>
    <t>OC-PC5-222240-10</t>
  </si>
  <si>
    <t>OC-PC5-222240-15</t>
  </si>
  <si>
    <t>OC-PC5-222170-A0</t>
  </si>
  <si>
    <t>OC-PC5-222170-01</t>
  </si>
  <si>
    <t>OC-PPT-271120-50</t>
  </si>
  <si>
    <t>OC-PPT-271120-25</t>
  </si>
  <si>
    <t>OC-MJ3-231130-00</t>
  </si>
  <si>
    <t>OC-MJ5-232120-00</t>
  </si>
  <si>
    <t>OC-MJ5-232130-00</t>
  </si>
  <si>
    <t>OC-PP5-272120-24</t>
  </si>
  <si>
    <t>OC-PP5-272120-48</t>
  </si>
  <si>
    <t>OC-MJ5-232220-00</t>
  </si>
  <si>
    <t>OC-PP5-272220-24</t>
  </si>
  <si>
    <t>ORCA - Pannello precaricato Cat5E 24 porte FTP</t>
  </si>
  <si>
    <t>OC-MJ6-233120-00</t>
  </si>
  <si>
    <t>OC-MJ6-233130-00</t>
  </si>
  <si>
    <t>OC-PP6-273120-24</t>
  </si>
  <si>
    <t>OC-ACC-570124-24</t>
  </si>
  <si>
    <t>OC-ACC-285000-00</t>
  </si>
  <si>
    <t>OC-ACC-285000-01</t>
  </si>
  <si>
    <t>OC-ACC-283000-02</t>
  </si>
  <si>
    <t>OC-ACC-284000-04</t>
  </si>
  <si>
    <t>OC-ACC-281000-09</t>
  </si>
  <si>
    <t>OC-ACC-282000-02</t>
  </si>
  <si>
    <t>OC-ACC-282000-03</t>
  </si>
  <si>
    <t>OC-ACC-281000-05</t>
  </si>
  <si>
    <t>OC-ACC-281000-06</t>
  </si>
  <si>
    <t>OC-ACC-280000-06</t>
  </si>
  <si>
    <t>OC-ACC-287000-02</t>
  </si>
  <si>
    <t>OC-ACC-287000-01</t>
  </si>
  <si>
    <t>OC-ACC-287000-05</t>
  </si>
  <si>
    <t>OC-ACC-287000-03</t>
  </si>
  <si>
    <t>OC-ACC-287000-04</t>
  </si>
  <si>
    <t>OC-ACC-287000-00</t>
  </si>
  <si>
    <t>OC-ACC-289000-02</t>
  </si>
  <si>
    <t>AM-FAD-550277626</t>
  </si>
  <si>
    <t>2-5502776-6</t>
  </si>
  <si>
    <t>AM-FAD-550464002</t>
  </si>
  <si>
    <t>OC-ACC-289000-01</t>
  </si>
  <si>
    <t>OC-ACC-289000-00</t>
  </si>
  <si>
    <t>OC-ACC-289000-03</t>
  </si>
  <si>
    <t>OC-ACC-286000-03</t>
  </si>
  <si>
    <t>OC-ACC-286000-04</t>
  </si>
  <si>
    <t>OC-ACC-286000-05</t>
  </si>
  <si>
    <t>OC-ACC-286000-01</t>
  </si>
  <si>
    <t>OC-ACC-286000-00</t>
  </si>
  <si>
    <t>Cabla IQ</t>
  </si>
  <si>
    <t xml:space="preserve">ORCA - Network Tester digitale LCD per bretelle RJ-45 UTP &amp; FTP </t>
  </si>
  <si>
    <t>OC-MPO-178312-18</t>
  </si>
  <si>
    <t>OC-MPO-178312-24</t>
  </si>
  <si>
    <t>OC-MPO-178113-06</t>
  </si>
  <si>
    <t>OC-MPO-178113-12</t>
  </si>
  <si>
    <t>OC-MPO-178113-18</t>
  </si>
  <si>
    <t>OC-MPO-178113-24</t>
  </si>
  <si>
    <t>OC-MPO-178313-06</t>
  </si>
  <si>
    <t>OC-MPO-178313-12</t>
  </si>
  <si>
    <t>OC-MPO-178313-18</t>
  </si>
  <si>
    <t>OC-MPO-178313-24</t>
  </si>
  <si>
    <t>OC-PC3-226106-05</t>
  </si>
  <si>
    <t>OC-PC5-222170-02</t>
  </si>
  <si>
    <t>OC-PC5-222170-03</t>
  </si>
  <si>
    <t>OC-PC5-222170-05</t>
  </si>
  <si>
    <t>OC-PC5-222170-10</t>
  </si>
  <si>
    <t>OC-PC5-222170-15</t>
  </si>
  <si>
    <t>OC-PC5-222160-A0</t>
  </si>
  <si>
    <t>OC-PC5-222160-01</t>
  </si>
  <si>
    <t>OC-PC5-222160-02</t>
  </si>
  <si>
    <t>OC-PC5-222160-03</t>
  </si>
  <si>
    <t>OC-PC5-222160-05</t>
  </si>
  <si>
    <t>OC-PC5-222160-10</t>
  </si>
  <si>
    <t>OC-PC5-222160-15</t>
  </si>
  <si>
    <t>OC-PC5-222190-A0</t>
  </si>
  <si>
    <t>OC-PC5-222190-01</t>
  </si>
  <si>
    <t>OC-PC5-222190-02</t>
  </si>
  <si>
    <t>OC-PC5-222190-03</t>
  </si>
  <si>
    <t>OC-PC5-222190-05</t>
  </si>
  <si>
    <t>OC-PC5-222190-10</t>
  </si>
  <si>
    <t>OC-PC5-222190-15</t>
  </si>
  <si>
    <t>OC-PC5-222180-A0</t>
  </si>
  <si>
    <t>OC-PC5-222180-01</t>
  </si>
  <si>
    <t>OC-PC5-222180-02</t>
  </si>
  <si>
    <t>OC-PC5-222180-03</t>
  </si>
  <si>
    <t>OC-PC5-222180-05</t>
  </si>
  <si>
    <t>OC-PC5-222180-10</t>
  </si>
  <si>
    <t>OC-PC5-222180-15</t>
  </si>
  <si>
    <t>OC-PC6-223140-A0</t>
  </si>
  <si>
    <t>OC-PC6-223140-01</t>
  </si>
  <si>
    <t>OC-PC6-223140-A1</t>
  </si>
  <si>
    <t>OC-PC6-223140-02</t>
  </si>
  <si>
    <t>OC-PC6-223140-03</t>
  </si>
  <si>
    <t>OC-PC6-223140-05</t>
  </si>
  <si>
    <t>OC-PC6-223140-10</t>
  </si>
  <si>
    <t>OC-PC6-223140-15</t>
  </si>
  <si>
    <t>OC-PC6-223240-01</t>
  </si>
  <si>
    <t>OC-PC6-223240-A1</t>
  </si>
  <si>
    <t>OC-PC6-223240-02</t>
  </si>
  <si>
    <t>OC-PC6-223240-03</t>
  </si>
  <si>
    <t>OC-PC6-223240-05</t>
  </si>
  <si>
    <t>OC-PC6-223240-10</t>
  </si>
  <si>
    <t>OC-PC6-223240-15</t>
  </si>
  <si>
    <t>ORCA - Patch Cords RJ45 Cat6 Colorate</t>
  </si>
  <si>
    <t>OC-PC6-223170-A0</t>
  </si>
  <si>
    <t>OC-PC6-223170-01</t>
  </si>
  <si>
    <t>OC-PC6-223170-02</t>
  </si>
  <si>
    <t>OC-PC6-223170-03</t>
  </si>
  <si>
    <t>OC-PC6-223170-05</t>
  </si>
  <si>
    <t>OC-PC6-223190-A0</t>
  </si>
  <si>
    <t>OC-PC6-223190-01</t>
  </si>
  <si>
    <t>OC-PC6-223190-02</t>
  </si>
  <si>
    <t>OC-PC6-223190-03</t>
  </si>
  <si>
    <t>OC-PC6-223190-05</t>
  </si>
  <si>
    <t>OC-FTL-160024-00</t>
  </si>
  <si>
    <t>OC-FPG-120203-02</t>
  </si>
  <si>
    <t>OC-FPG-120413-F2</t>
  </si>
  <si>
    <t>OC-FPG-120413-M2</t>
  </si>
  <si>
    <t>OC-FPG-120303-02</t>
  </si>
  <si>
    <t>OC-FPG-120503-02</t>
  </si>
  <si>
    <t>OC-ACC-150412-00</t>
  </si>
  <si>
    <t>OC-ACC-150024-00</t>
  </si>
  <si>
    <t>OC-ACC-150001-01</t>
  </si>
  <si>
    <t>OC-ACC-150000-40</t>
  </si>
  <si>
    <t>OC-ACC-150000-60</t>
  </si>
  <si>
    <t>OC-FTL-150002-00</t>
  </si>
  <si>
    <t>OC-FTL-150003-00</t>
  </si>
  <si>
    <t>OC-FTL-150005-00</t>
  </si>
  <si>
    <t>OC-FTL-150008-01</t>
  </si>
  <si>
    <t>OC-FTL-150009-00</t>
  </si>
  <si>
    <t>ORCA - Colla anaerobica con reagente 30ml</t>
  </si>
  <si>
    <t>OC-FTL-150010-00</t>
  </si>
  <si>
    <t>OC-FTL-150011-00</t>
  </si>
  <si>
    <t>OC-FTL-150012-00</t>
  </si>
  <si>
    <t>OC-FPP-171310-08</t>
  </si>
  <si>
    <t>OC-FPP-171330-08</t>
  </si>
  <si>
    <t>OC-FCE-130221-00</t>
  </si>
  <si>
    <t>OC-FCE-130121-00</t>
  </si>
  <si>
    <t>OC-FCE-130121-05</t>
  </si>
  <si>
    <t>OC-FCE-130321-01</t>
  </si>
  <si>
    <t>OC-FCE-130311-01</t>
  </si>
  <si>
    <t>OC-FCE-130321-02</t>
  </si>
  <si>
    <t>OC-FCE-130223-00</t>
  </si>
  <si>
    <t>OC-FCE-130123-00</t>
  </si>
  <si>
    <t>OC-FCE-130123-05</t>
  </si>
  <si>
    <t>OC-FCE-130323-01</t>
  </si>
  <si>
    <t>OC-FCE-130313-01</t>
  </si>
  <si>
    <t>OC-FCE-130323-02</t>
  </si>
  <si>
    <t>OC-FAD-140221-00</t>
  </si>
  <si>
    <t>OC-FAD-140121-00</t>
  </si>
  <si>
    <t>OC-FAD-140111-00</t>
  </si>
  <si>
    <t>OC-FAD-140211-00</t>
  </si>
  <si>
    <t>OC-FAD-142111-00</t>
  </si>
  <si>
    <t>OC-FAD-143321-00</t>
  </si>
  <si>
    <t>OC-FAD-140311-00</t>
  </si>
  <si>
    <t>OC-FAD-140331-00</t>
  </si>
  <si>
    <t>OC-FAD-140411-00</t>
  </si>
  <si>
    <t>OC-FAD-140521-00</t>
  </si>
  <si>
    <t>OC-FAD-140223-00</t>
  </si>
  <si>
    <t>OC-FAD-140213-00</t>
  </si>
  <si>
    <t>OC-FAD-140123-00</t>
  </si>
  <si>
    <t>OC-FAD-140113-00</t>
  </si>
  <si>
    <t>OC-FAD-142113-00</t>
  </si>
  <si>
    <t>OC-FAD-140323-00</t>
  </si>
  <si>
    <t>OC-FAD-140313-00</t>
  </si>
  <si>
    <t>OC-FAD-140333-00</t>
  </si>
  <si>
    <t>OC-FAD-140413-00</t>
  </si>
  <si>
    <t>OC-FAD-140523-00</t>
  </si>
  <si>
    <t>OC-FAD-150213-50</t>
  </si>
  <si>
    <t>OC-FAD-150113-50</t>
  </si>
  <si>
    <t>OC-FAD-150313-50</t>
  </si>
  <si>
    <t>OC-FAD-150513-50</t>
  </si>
  <si>
    <t>OC-FAD-150613-50</t>
  </si>
  <si>
    <t>OC-FAD-150713-50</t>
  </si>
  <si>
    <t>OC-FPS-121111-01</t>
  </si>
  <si>
    <t>OC-FPS-121111-02</t>
  </si>
  <si>
    <t>OC-FPS-121111-03</t>
  </si>
  <si>
    <t>OC-FPS-121111-05</t>
  </si>
  <si>
    <t>OC-FPS-121111-10</t>
  </si>
  <si>
    <t>OC-FPS-121114-01</t>
  </si>
  <si>
    <t>OC-FPS-121114-02</t>
  </si>
  <si>
    <t>OC-FPS-121114-03</t>
  </si>
  <si>
    <t>OC-FPS-121114-05</t>
  </si>
  <si>
    <t>OC-FPS-121114-10</t>
  </si>
  <si>
    <t>YSKCMC4A</t>
  </si>
  <si>
    <t>OC-FPS-121212-01</t>
  </si>
  <si>
    <t>OC-FPS-121212-02</t>
  </si>
  <si>
    <t>OC-FPS-121212-03</t>
  </si>
  <si>
    <t>OC-FPS-121212-05</t>
  </si>
  <si>
    <t>OC-FPS-121212-10</t>
  </si>
  <si>
    <t>OC-FPS-121213-01</t>
  </si>
  <si>
    <t>OC-FPS-121213-02</t>
  </si>
  <si>
    <t>OC-FPS-121213-03</t>
  </si>
  <si>
    <t>OC-FPS-121213-05</t>
  </si>
  <si>
    <t>OC-FPS-121213-10</t>
  </si>
  <si>
    <t>OC-FPS-AF-FPS-MM</t>
  </si>
  <si>
    <t>OC-FPS-AF-FPS-SM</t>
  </si>
  <si>
    <t>OC-FPS-121112-01</t>
  </si>
  <si>
    <t>OC-FPS-121112-02</t>
  </si>
  <si>
    <t>OC-FPS-121112-03</t>
  </si>
  <si>
    <t>OC-FPS-121112-05</t>
  </si>
  <si>
    <t>OC-FPS-121112-10</t>
  </si>
  <si>
    <t>OC-FPS-121113-01</t>
  </si>
  <si>
    <t>OC-FPS-121113-02</t>
  </si>
  <si>
    <t>OC-FPS-121113-03</t>
  </si>
  <si>
    <t>OC-FPS-121113-05</t>
  </si>
  <si>
    <t>OC-FPS-121113-10</t>
  </si>
  <si>
    <t>OC-FPS-122211-01</t>
  </si>
  <si>
    <t>OC-FPS-122211-02</t>
  </si>
  <si>
    <t>OC-FPS-122211-03</t>
  </si>
  <si>
    <t>OC-FPS-122211-05</t>
  </si>
  <si>
    <t>OC-FPS-122211-10</t>
  </si>
  <si>
    <t>OC-FPS-122214-01</t>
  </si>
  <si>
    <t>OC-FPS-122214-02</t>
  </si>
  <si>
    <t>OC-FPS-122214-03</t>
  </si>
  <si>
    <t>OC-FPS-122214-05</t>
  </si>
  <si>
    <t>OC-FPS-122214-10</t>
  </si>
  <si>
    <t>OC-FPS-122212-01</t>
  </si>
  <si>
    <t>OC-FPS-122212-02</t>
  </si>
  <si>
    <t>OC-FPS-122212-03</t>
  </si>
  <si>
    <t>OC-FPS-122212-05</t>
  </si>
  <si>
    <t>OC-FPS-122212-10</t>
  </si>
  <si>
    <t>OC-FPS-122213-01</t>
  </si>
  <si>
    <t>OC-FPS-122213-02</t>
  </si>
  <si>
    <t>OC-FPS-122213-03</t>
  </si>
  <si>
    <t>OC-FPS-122213-05</t>
  </si>
  <si>
    <t>OC-FPS-122213-10</t>
  </si>
  <si>
    <t>OC-FPS-121211-01</t>
  </si>
  <si>
    <t>OC-FPS-121211-02</t>
  </si>
  <si>
    <t>OC-FPS-121211-03</t>
  </si>
  <si>
    <t>OC-FPS-121211-05</t>
  </si>
  <si>
    <t>OC-FPS-121211-10</t>
  </si>
  <si>
    <t>OC-FPS-121214-01</t>
  </si>
  <si>
    <t>OC-FPS-121214-02</t>
  </si>
  <si>
    <t>YBYM10AA</t>
  </si>
  <si>
    <t>OC-ACC-286000-02</t>
  </si>
  <si>
    <t>OC-ACC-286000-06</t>
  </si>
  <si>
    <t>ACCESSORI</t>
  </si>
  <si>
    <t>OC-FPP-170310-24</t>
  </si>
  <si>
    <t>OC-FPP-170311-12</t>
  </si>
  <si>
    <t>OC-FPP-170311-24</t>
  </si>
  <si>
    <t>OC-FPP-170330-06</t>
  </si>
  <si>
    <t>OC-FPP-170330-12</t>
  </si>
  <si>
    <t>OC-FPP-170330-24</t>
  </si>
  <si>
    <t>OC-FPP-170331-12</t>
  </si>
  <si>
    <t>OC-FPP-170331-24</t>
  </si>
  <si>
    <t>OC-FPP-170110-02</t>
  </si>
  <si>
    <t>OC-FPP-171000-24</t>
  </si>
  <si>
    <t>OC-FPP-171100-08</t>
  </si>
  <si>
    <t>OC-FTL-150013-00</t>
  </si>
  <si>
    <t>YBYM16AA</t>
  </si>
  <si>
    <t>YBYR16AA</t>
  </si>
  <si>
    <t>YMOD56KA</t>
  </si>
  <si>
    <t>Serie iPLUG</t>
  </si>
  <si>
    <t xml:space="preserve">iPLUG (iPLUG / Rapido) - IPG </t>
  </si>
  <si>
    <t>AIPG600IRU</t>
  </si>
  <si>
    <t>Serie Iplug e Dialog</t>
  </si>
  <si>
    <t>Software e Accessori</t>
  </si>
  <si>
    <t>Serie Vision e Sentinel</t>
  </si>
  <si>
    <t>OC-FTL-150014-00</t>
  </si>
  <si>
    <t>OC-FTL-150015-00</t>
  </si>
  <si>
    <t>OC-FTL-160002-00</t>
  </si>
  <si>
    <t>OC-FTL-160003-00</t>
  </si>
  <si>
    <t>OC-FTL-160004-00</t>
  </si>
  <si>
    <t>OC-FTL-160006-01</t>
  </si>
  <si>
    <t>OC-FTL-160013-00</t>
  </si>
  <si>
    <t>OC-FTL-160014-00</t>
  </si>
  <si>
    <t>OC-FTL-160015-00</t>
  </si>
  <si>
    <t>OC-FTL-160016-00</t>
  </si>
  <si>
    <t>OC-FTL-160017-00</t>
  </si>
  <si>
    <t>OC-FTL-160022-00</t>
  </si>
  <si>
    <t>OC-FTL-160023-00</t>
  </si>
  <si>
    <t>AIPG800IRU</t>
  </si>
  <si>
    <t>Serie iDIALOG</t>
  </si>
  <si>
    <t>iDIALOG (iDIALOG / Alfa) - IDG</t>
  </si>
  <si>
    <t>AIDG4001RU</t>
  </si>
  <si>
    <t>AIDG6001RU</t>
  </si>
  <si>
    <t>AIDG8001RU</t>
  </si>
  <si>
    <t>AIDG1K21RU</t>
  </si>
  <si>
    <t>AIDG1K61RU</t>
  </si>
  <si>
    <t>Serie Win DIALOG</t>
  </si>
  <si>
    <t>Categoria6,6A</t>
  </si>
  <si>
    <t>Fibra Ottica</t>
  </si>
  <si>
    <t>Connettori,Pigtail, Bussole, Bretelle</t>
  </si>
  <si>
    <t>Multi Sentry MST 60KVA</t>
  </si>
  <si>
    <t>Multi Sentry MST 80KVA</t>
  </si>
  <si>
    <t>Multi Sentry MST 100KVA</t>
  </si>
  <si>
    <t>OC-FPP-170130-24</t>
  </si>
  <si>
    <t>OC-FPP-170310-06</t>
  </si>
  <si>
    <t>OC-FPP-170310-12</t>
  </si>
  <si>
    <t>Montanti e Canale</t>
  </si>
  <si>
    <t>Ripiani</t>
  </si>
  <si>
    <t>Serie Dialog VISION Rack</t>
  </si>
  <si>
    <t>Serie Dialog VISION Dual</t>
  </si>
  <si>
    <t>OC-CVF-111111-04</t>
  </si>
  <si>
    <t>OC-CVF-111114-04</t>
  </si>
  <si>
    <t>OC-CVF-111112-04</t>
  </si>
  <si>
    <t>OC-CVF-111113-04</t>
  </si>
  <si>
    <t>OC-CVF-111111-06</t>
  </si>
  <si>
    <t>OC-CVF-111114-06</t>
  </si>
  <si>
    <t>OC-CVF-111112-06</t>
  </si>
  <si>
    <t>OC-CVF-111113-06</t>
  </si>
  <si>
    <t>OC-CVF-111111-08</t>
  </si>
  <si>
    <t>OC-CVF-111114-08</t>
  </si>
  <si>
    <t>OC-CVF-111112-08</t>
  </si>
  <si>
    <t>OC-CVF-111113-08</t>
  </si>
  <si>
    <t>OC-CVF-111111-12</t>
  </si>
  <si>
    <t>OC-CVF-111114-12</t>
  </si>
  <si>
    <t>OC-CVF-111112-12</t>
  </si>
  <si>
    <t>OC-CVF-111113-12</t>
  </si>
  <si>
    <t>OC-CVF-111111-24</t>
  </si>
  <si>
    <t>OC-CVF-111114-24</t>
  </si>
  <si>
    <t>OC-CVF-111112-24</t>
  </si>
  <si>
    <t>OC-CVF-111113-24</t>
  </si>
  <si>
    <t>OC-FPP-170510-06</t>
  </si>
  <si>
    <t>OC-FPP-170510-12</t>
  </si>
  <si>
    <t>SOCIETA'</t>
  </si>
  <si>
    <t>RIFERIMENTO</t>
  </si>
  <si>
    <t>TELEFONO</t>
  </si>
  <si>
    <t>E-MAIL</t>
  </si>
  <si>
    <t xml:space="preserve">         * dopo 8gg dalla consegna</t>
  </si>
  <si>
    <t>CODICE</t>
  </si>
  <si>
    <t>YSKCMC2A</t>
  </si>
  <si>
    <t>OC-FPM-124113-01</t>
  </si>
  <si>
    <t>OC-FPM-124113-02</t>
  </si>
  <si>
    <t>OC-FPM-124113-03</t>
  </si>
  <si>
    <t>OC-FPM-124113-05</t>
  </si>
  <si>
    <t>OC-FPM-124311-01</t>
  </si>
  <si>
    <t>OC-FPM-124311-02</t>
  </si>
  <si>
    <t>OC-FPM-124311-03</t>
  </si>
  <si>
    <t>OC-FPM-124311-05</t>
  </si>
  <si>
    <t>OC-FPM-124313-01</t>
  </si>
  <si>
    <t>OC-FPM-124313-02</t>
  </si>
  <si>
    <t>OC-FPM-124313-03</t>
  </si>
  <si>
    <t>OC-FPM-124313-05</t>
  </si>
  <si>
    <t>OC-FPL-123311-01</t>
  </si>
  <si>
    <t>OC-FPL-123311-02</t>
  </si>
  <si>
    <t>OC-FPL-123311-03</t>
  </si>
  <si>
    <t>OC-FPL-123311-05</t>
  </si>
  <si>
    <t>OC-FPL-123311-10</t>
  </si>
  <si>
    <t>OC-FPL-123314-01</t>
  </si>
  <si>
    <t>OC-FPL-123314-02</t>
  </si>
  <si>
    <t>OC-FPL-123314-03</t>
  </si>
  <si>
    <t>OC-FPL-123314-05</t>
  </si>
  <si>
    <t>OC-FPL-123314-10</t>
  </si>
  <si>
    <t>OC-FPL-123312-01</t>
  </si>
  <si>
    <t>OC-FPL-123312-02</t>
  </si>
  <si>
    <t>OC-FPL-123312-03</t>
  </si>
  <si>
    <t>OC-FPL-123312-05</t>
  </si>
  <si>
    <t>OC-FPL-123312-10</t>
  </si>
  <si>
    <t>OC-FPL-123313-01</t>
  </si>
  <si>
    <t>OC-FPL-123313-02</t>
  </si>
  <si>
    <t>OC-FPL-123313-03</t>
  </si>
  <si>
    <t>OC-FPL-123313-05</t>
  </si>
  <si>
    <t>OC-FPL-123313-10</t>
  </si>
  <si>
    <t>OC-FPL-123211-01</t>
  </si>
  <si>
    <t>OC-FPL-123211-02</t>
  </si>
  <si>
    <t>OC-FPL-123211-03</t>
  </si>
  <si>
    <t>OC-FPL-123211-05</t>
  </si>
  <si>
    <t>OC-FPL-123211-10</t>
  </si>
  <si>
    <t>OC-FPL-123214-01</t>
  </si>
  <si>
    <t>OC-FPL-123214-02</t>
  </si>
  <si>
    <t>OC-FPL-123214-03</t>
  </si>
  <si>
    <t>OC-FPL-123214-05</t>
  </si>
  <si>
    <t>OC-FPL-123214-10</t>
  </si>
  <si>
    <t>OC-FPL-123212-01</t>
  </si>
  <si>
    <t>OC-FPL-123212-02</t>
  </si>
  <si>
    <t>OC-FPL-123212-03</t>
  </si>
  <si>
    <t>OC-FPL-123212-05</t>
  </si>
  <si>
    <t>OC-FPL-123212-10</t>
  </si>
  <si>
    <t>OC-FPL-123213-01</t>
  </si>
  <si>
    <t>OC-FPL-123213-02</t>
  </si>
  <si>
    <t>OC-FPL-123213-03</t>
  </si>
  <si>
    <t>OC-FPL-123213-05</t>
  </si>
  <si>
    <t>OC-FPL-123213-10</t>
  </si>
  <si>
    <t>OC-FPL-123111-01</t>
  </si>
  <si>
    <t>OC-FPL-123111-02</t>
  </si>
  <si>
    <t>OC-FPL-123111-03</t>
  </si>
  <si>
    <t>OC-FPL-123111-05</t>
  </si>
  <si>
    <t>OC-FPL-123111-10</t>
  </si>
  <si>
    <t>DATA COMPILAZIONE</t>
  </si>
  <si>
    <t>FIRMA</t>
  </si>
  <si>
    <t>COMMERCIALE</t>
  </si>
  <si>
    <t>OC-ACC-288000-00</t>
  </si>
  <si>
    <t>OC-ACC-288000-04</t>
  </si>
  <si>
    <t>59100 Prato (PO)</t>
  </si>
  <si>
    <t>Serie Multi Switch</t>
  </si>
  <si>
    <t>Serie Multi Switch ATS</t>
  </si>
  <si>
    <t>Multi Switch ATS (- / -) - Msa</t>
  </si>
  <si>
    <t>WMTA016091P0</t>
  </si>
  <si>
    <t>Serie Master Switch</t>
  </si>
  <si>
    <t>Master Switch (Master Switch / Sentry STS) - MTS</t>
  </si>
  <si>
    <t>WMTS100013P0</t>
  </si>
  <si>
    <t>WMTS150013P0</t>
  </si>
  <si>
    <t>WMTS200013P0</t>
  </si>
  <si>
    <t>WMTS250013P0</t>
  </si>
  <si>
    <t>WMTS300013P0</t>
  </si>
  <si>
    <t>WMTS400013P0</t>
  </si>
  <si>
    <t>BATTERY BOX per Sentinel DUAL</t>
  </si>
  <si>
    <t>JSDH036PA3</t>
  </si>
  <si>
    <t>OC-FPL-AF-FPL-MM</t>
  </si>
  <si>
    <t>OC-FPS-TEF-FSTD-MM</t>
  </si>
  <si>
    <t>OC-FPS-TEF-FSTD-M3</t>
  </si>
  <si>
    <t>OC-FPS-TEF-FSTD-SM</t>
  </si>
  <si>
    <t>OC-FPM-124411-01</t>
  </si>
  <si>
    <t>OC-FPM-124411-02</t>
  </si>
  <si>
    <t>OC-FPM-124411-03</t>
  </si>
  <si>
    <t>Serie VISION</t>
  </si>
  <si>
    <t>VISION ( / ) - VST NEWS DATA RILASCIO DA COMUNICARE</t>
  </si>
  <si>
    <t>BVST8001RU</t>
  </si>
  <si>
    <t>BVST1K11RU</t>
  </si>
  <si>
    <t>BVST1K51RU</t>
  </si>
  <si>
    <t>BVST2K01RU</t>
  </si>
  <si>
    <t>Serie Sentinel PRO</t>
  </si>
  <si>
    <t>Sentinel PRO (Premium PRO / Sentinel 7) - SEP</t>
  </si>
  <si>
    <t>BATTERY BOX per Sentinel PRO</t>
  </si>
  <si>
    <t>JSEP036PA3</t>
  </si>
  <si>
    <t>JSEP036PM1</t>
  </si>
  <si>
    <t>JSEP036PB1</t>
  </si>
  <si>
    <t>JSEP072PA3</t>
  </si>
  <si>
    <t>JSEP072PM1</t>
  </si>
  <si>
    <t>JSEP072PB1</t>
  </si>
  <si>
    <t>Serie Sentinel DUAL</t>
  </si>
  <si>
    <t>Sentinel DUAL (Premium Dual / Sentinel 7 RT) - SDH</t>
  </si>
  <si>
    <t>OC-FPP-170110-06</t>
  </si>
  <si>
    <t>OC-FPP-170110-12</t>
  </si>
  <si>
    <t>OC-FPP-170110-24</t>
  </si>
  <si>
    <t>OC-FPP-170130-06</t>
  </si>
  <si>
    <t>OC-FPP-170130-12</t>
  </si>
  <si>
    <t>WMTS250014P0</t>
  </si>
  <si>
    <t>WMTS300014P0</t>
  </si>
  <si>
    <t>WMTS400014P0</t>
  </si>
  <si>
    <t>WMTS600014P0</t>
  </si>
  <si>
    <t>JSDH072PA3</t>
  </si>
  <si>
    <t>JSDH072PM1</t>
  </si>
  <si>
    <t>WMTS600013P0</t>
  </si>
  <si>
    <t>WMTS100014P0</t>
  </si>
  <si>
    <t>WMTS150014P0</t>
  </si>
  <si>
    <t>WMTS200014P0</t>
  </si>
  <si>
    <t>OC-PC3-226107-03</t>
  </si>
  <si>
    <t>OC-PC3-226107-05</t>
  </si>
  <si>
    <t>OC-PC3-226108-A0</t>
  </si>
  <si>
    <t>OC-PC3-226108-01</t>
  </si>
  <si>
    <t>OC-PC3-226108-A1</t>
  </si>
  <si>
    <t>OC-PC3-226108-02</t>
  </si>
  <si>
    <t>OC-PC3-226108-03</t>
  </si>
  <si>
    <t>OC-LAN-481210-01</t>
  </si>
  <si>
    <t>OC-LAN-482210-01</t>
  </si>
  <si>
    <t>OC-LAN-481210-02</t>
  </si>
  <si>
    <t>OC-LAN-481220-01</t>
  </si>
  <si>
    <t>OC-LAN-481220-02</t>
  </si>
  <si>
    <t>OC-ACC-251005-01</t>
  </si>
  <si>
    <t>OC-ACC-251005-02</t>
  </si>
  <si>
    <t>OC-PLT-250001-02</t>
  </si>
  <si>
    <t>OC-PLT-250002-02</t>
  </si>
  <si>
    <t>OC-PLT-250003-02</t>
  </si>
  <si>
    <t>OC-PLT-250004-02</t>
  </si>
  <si>
    <t>OC-PLT-250000-02</t>
  </si>
  <si>
    <t>OC-PLT-250001-01</t>
  </si>
  <si>
    <t>OC-PLT-250002-01</t>
  </si>
  <si>
    <t>OC-PLT-250003-01</t>
  </si>
  <si>
    <t>OC-PLT-250000-01</t>
  </si>
  <si>
    <t>OC-ACC-288000-02</t>
  </si>
  <si>
    <t>OC-ACC-281000-08</t>
  </si>
  <si>
    <t>OC-ACC-281000-10</t>
  </si>
  <si>
    <t>OC-ACC-288000-03</t>
  </si>
  <si>
    <t>OC-ACC-288000-01</t>
  </si>
  <si>
    <t>OC-FPS-121214-03</t>
  </si>
  <si>
    <t>OC-FPS-121214-05</t>
  </si>
  <si>
    <t>OC-FPS-121214-10</t>
  </si>
  <si>
    <t>Serie Multi Sentry</t>
  </si>
  <si>
    <t>OC-MPO-128313-01</t>
  </si>
  <si>
    <t>OC-MPO-CVF-MPO-50</t>
  </si>
  <si>
    <t>OC-MPO-CVF-MPO-503</t>
  </si>
  <si>
    <t>ORCA - Cavo telefonico per esterno</t>
  </si>
  <si>
    <t>OC-CVR-312020-10</t>
  </si>
  <si>
    <t>OC-CVR-312020-20</t>
  </si>
  <si>
    <t>OC-CVR-312020-30</t>
  </si>
  <si>
    <t>OC-CVR-312020-50</t>
  </si>
  <si>
    <t>OC-CVR-312020-E0</t>
  </si>
  <si>
    <t>OC-FTL-160008-00</t>
  </si>
  <si>
    <t>OC-FTL-160009-00</t>
  </si>
  <si>
    <t>OC-FTL-160011-00</t>
  </si>
  <si>
    <t>OC-FTL-160011-01</t>
  </si>
  <si>
    <t>OC-FTL-160012-00</t>
  </si>
  <si>
    <t>ORCA - Lame di ricambio per Buffer tube stripper (3 pz.)</t>
  </si>
  <si>
    <t>OC-MPO-128311-01</t>
  </si>
  <si>
    <t>OC-MPO-120814-01</t>
  </si>
  <si>
    <t>OC-MPO-128114-01</t>
  </si>
  <si>
    <t>OC-MPO-128214-01</t>
  </si>
  <si>
    <t>OC-MPO-128314-01</t>
  </si>
  <si>
    <t>OC-MPO-120812-01</t>
  </si>
  <si>
    <t>OC-MPO-128112-01</t>
  </si>
  <si>
    <t>OC-MPO-128212-01</t>
  </si>
  <si>
    <t>OC-MPO-128312-01</t>
  </si>
  <si>
    <t>OC-MPO-120813-01</t>
  </si>
  <si>
    <t>OC-MPO-128113-01</t>
  </si>
  <si>
    <t>OC-MPO-128213-01</t>
  </si>
  <si>
    <t>OC-FPP-170510-24</t>
  </si>
  <si>
    <t>OC-FPP-170530-06</t>
  </si>
  <si>
    <t>OC-FPP-170530-12</t>
  </si>
  <si>
    <t>OC-FPP-170530-24</t>
  </si>
  <si>
    <t>OC-FPM-124411-05</t>
  </si>
  <si>
    <t>OC-FPM-124413-01</t>
  </si>
  <si>
    <t>OC-FPM-124413-02</t>
  </si>
  <si>
    <t>OC-FPM-124413-03</t>
  </si>
  <si>
    <t>OC-FPM-124413-05</t>
  </si>
  <si>
    <t>OC-FPM-124211-01</t>
  </si>
  <si>
    <t>OC-FPM-124211-02</t>
  </si>
  <si>
    <t>OC-FPM-124211-03</t>
  </si>
  <si>
    <t>OC-FPM-124211-05</t>
  </si>
  <si>
    <t>OC-FPM-124213-01</t>
  </si>
  <si>
    <t>OC-FPM-124213-02</t>
  </si>
  <si>
    <t>OC-FPM-124213-03</t>
  </si>
  <si>
    <t>OC-FPM-124213-05</t>
  </si>
  <si>
    <t>OC-FPM-124111-01</t>
  </si>
  <si>
    <t>OC-FPM-124111-02</t>
  </si>
  <si>
    <t>OC-FPM-124111-03</t>
  </si>
  <si>
    <t>OC-FPM-124111-05</t>
  </si>
  <si>
    <t>Panduit</t>
  </si>
  <si>
    <t>PANDUIT</t>
  </si>
  <si>
    <t>Cablaggio rame</t>
  </si>
  <si>
    <t>Cablaggio fibra</t>
  </si>
  <si>
    <t>Sistema PAN-NET</t>
  </si>
  <si>
    <t>Sistema NET-KEY</t>
  </si>
  <si>
    <t>Connettori</t>
  </si>
  <si>
    <t>Cavo ottico</t>
  </si>
  <si>
    <t>Rack e Accessori</t>
  </si>
  <si>
    <t>OC-FPL-123114-01</t>
  </si>
  <si>
    <t>Serie Multi Switch e Master Switch</t>
  </si>
  <si>
    <t>Serie Multi Sentry e Multi Guard</t>
  </si>
  <si>
    <t>OC-CVR-211011-00</t>
  </si>
  <si>
    <t>OC-CVR-211011-01</t>
  </si>
  <si>
    <t>OC-CVR-211013-07</t>
  </si>
  <si>
    <t>OC-CVR-211212-07</t>
  </si>
  <si>
    <t>OC-CVR-311200-06</t>
  </si>
  <si>
    <t>OC-CVR-311200-04</t>
  </si>
  <si>
    <t>OC-CVR-312009-00</t>
  </si>
  <si>
    <t>OC-CVR-312008-00</t>
  </si>
  <si>
    <t>OC-CVR-312007-00</t>
  </si>
  <si>
    <t>OC-CVR-312006-00</t>
  </si>
  <si>
    <t>OC-CVR-312010-00</t>
  </si>
  <si>
    <t>OC-CVR-312010-01</t>
  </si>
  <si>
    <t>OC-PC3-226108-05</t>
  </si>
  <si>
    <t>PA-PP-CPP24WBLY</t>
  </si>
  <si>
    <t>CPP24WBLY</t>
  </si>
  <si>
    <t>PA-PP-CPPL24WBLY</t>
  </si>
  <si>
    <t>CPPL24WBLY</t>
  </si>
  <si>
    <t>PA-PP-CPPLA24WBLY</t>
  </si>
  <si>
    <t>CPPLA24WBLY</t>
  </si>
  <si>
    <t>PA-PP-CP24BLY</t>
  </si>
  <si>
    <t>CP24BLY</t>
  </si>
  <si>
    <t>PA-PP-CPA24BLY</t>
  </si>
  <si>
    <t>CPA24BLY</t>
  </si>
  <si>
    <t>PA-PP-CP24WSBLY</t>
  </si>
  <si>
    <t>CP24WSBLY</t>
  </si>
  <si>
    <t>Pannelli ciechi 19"</t>
  </si>
  <si>
    <t>PA-PP-DPFP1</t>
  </si>
  <si>
    <t>DPFP1</t>
  </si>
  <si>
    <t>PA-PP-TLBP1S-V</t>
  </si>
  <si>
    <t>TLBP1S-V</t>
  </si>
  <si>
    <t>PA-ACC-CMBBL-X</t>
  </si>
  <si>
    <t>CMBBL-X</t>
  </si>
  <si>
    <t>PA-MJ6-CJ688TGBL</t>
  </si>
  <si>
    <t>CJ688TGBL</t>
  </si>
  <si>
    <t>PA-MJ6-CJ688TGIW</t>
  </si>
  <si>
    <t>CJ688TGIW</t>
  </si>
  <si>
    <t>PA-MJ6-CJS688TGY</t>
  </si>
  <si>
    <t>CJS688TGY</t>
  </si>
  <si>
    <t>PA-PP6-DP24688TGY</t>
  </si>
  <si>
    <t>DP24688TGY</t>
  </si>
  <si>
    <t>STP6X1MIG</t>
  </si>
  <si>
    <t>STP6X2MIG</t>
  </si>
  <si>
    <t>STP6X3MIG</t>
  </si>
  <si>
    <t>STP6X5MIG</t>
  </si>
  <si>
    <t>STP6X10MIG</t>
  </si>
  <si>
    <t>PA-MJ6A-CJ6X88TGBL</t>
  </si>
  <si>
    <t>CJ6X88TGBL</t>
  </si>
  <si>
    <t>PA-MJ6A-CJ6X88TGIW</t>
  </si>
  <si>
    <t>CJ6X88TGIW</t>
  </si>
  <si>
    <t>PA-MJ6A-CJS6X88TGY</t>
  </si>
  <si>
    <t>CJS6X88TGY</t>
  </si>
  <si>
    <t>PA-PP6A-DPA246X88TGY</t>
  </si>
  <si>
    <t>DPA246X88TGY</t>
  </si>
  <si>
    <t>PA-PC6A-UTP6ASD1M</t>
  </si>
  <si>
    <t>UTP6ASD1M</t>
  </si>
  <si>
    <t>PA-PC6A-UTP6ASD3M</t>
  </si>
  <si>
    <t>UTP6ASD3M</t>
  </si>
  <si>
    <t>PA-PC6A-STP6X1MIG</t>
  </si>
  <si>
    <t>PA-PC6A-STP6X2MIG</t>
  </si>
  <si>
    <t>PA-PC6A-STP6X3MIG</t>
  </si>
  <si>
    <t>PA-PC6A-STP6X5MIG</t>
  </si>
  <si>
    <t>PA-PC6A-STP6X10MIG</t>
  </si>
  <si>
    <t>PA-RAC-CFPH2IW</t>
  </si>
  <si>
    <t>CFPH2IW</t>
  </si>
  <si>
    <t>PA-RAC-CMBIW-X</t>
  </si>
  <si>
    <t>CMBIW-X</t>
  </si>
  <si>
    <t>PA-RAC-CBX1IW-A</t>
  </si>
  <si>
    <t>CBX1IW-A</t>
  </si>
  <si>
    <t>PA-RAC-CBX2IW-AY</t>
  </si>
  <si>
    <t>CBX2IW-AY</t>
  </si>
  <si>
    <t>PA-RAC-CBX4IW-AY</t>
  </si>
  <si>
    <t>CBX4IW-AY</t>
  </si>
  <si>
    <t>PA-CVR-NUL5C04BU-CE</t>
  </si>
  <si>
    <t>NUL5C04BU-CE</t>
  </si>
  <si>
    <t>PA-MJ5-NK5E88MIWY</t>
  </si>
  <si>
    <t>NK5E88MIWY</t>
  </si>
  <si>
    <t>PA-MJ5-NK5E88MBLY</t>
  </si>
  <si>
    <t>NK5E88MBLY</t>
  </si>
  <si>
    <t>PA-PP5-NK5EPPG24Y</t>
  </si>
  <si>
    <t>NK5EPPG24Y</t>
  </si>
  <si>
    <t>PA-PC5-NK5EPC1MY</t>
  </si>
  <si>
    <t>NK5EPC1MY</t>
  </si>
  <si>
    <t>PA-PC5-NK5EPC2MY</t>
  </si>
  <si>
    <t>NK5EPC2MY</t>
  </si>
  <si>
    <t>PA-PC5-NK5EPC3MY</t>
  </si>
  <si>
    <t>NK5EPC3MY</t>
  </si>
  <si>
    <t>PA-PC5-NK5EPC5MY</t>
  </si>
  <si>
    <t>NK5EPC5MY</t>
  </si>
  <si>
    <t>PA-MJ6-NK6TMBL</t>
  </si>
  <si>
    <t>NK6TMBL</t>
  </si>
  <si>
    <t>PA-PP6-NK6PPG24Y</t>
  </si>
  <si>
    <t>NK6PPG24Y</t>
  </si>
  <si>
    <t>PA-PC6-NK6PC1MY</t>
  </si>
  <si>
    <t>NK6PC1MY</t>
  </si>
  <si>
    <t>PA-PC6-NK6PC2MY</t>
  </si>
  <si>
    <t>NK6PC2MY</t>
  </si>
  <si>
    <t>PA-PC6-NK6PC3MY</t>
  </si>
  <si>
    <t>NK6PC3MY</t>
  </si>
  <si>
    <t>PA-PP-NKFP24Y</t>
  </si>
  <si>
    <t>NKFP24Y</t>
  </si>
  <si>
    <t>PA-ACC-NKBMBL-X</t>
  </si>
  <si>
    <t>NKBMBL-X</t>
  </si>
  <si>
    <t>PA-PLT-NK2HSFIWY</t>
  </si>
  <si>
    <t>NK2HSFIWY</t>
  </si>
  <si>
    <t>PA-PLT-NK4HSFIWY</t>
  </si>
  <si>
    <t>NK4HSFIWY</t>
  </si>
  <si>
    <t>NKBMIW-X</t>
  </si>
  <si>
    <t>PA-PLT-NK2BXIW-A</t>
  </si>
  <si>
    <t>NK2BXIW-A</t>
  </si>
  <si>
    <t>PA-PLT-NK4BXIW-AY</t>
  </si>
  <si>
    <t>NK4BXIW-AY</t>
  </si>
  <si>
    <t>PA-TL-CGJT</t>
  </si>
  <si>
    <t>CGJT</t>
  </si>
  <si>
    <t>PA-TL-CJT-X</t>
  </si>
  <si>
    <t>CJT-X</t>
  </si>
  <si>
    <t>Etichette</t>
  </si>
  <si>
    <t>PA-ACC-S100X150VAC</t>
  </si>
  <si>
    <t>S100X150VAC</t>
  </si>
  <si>
    <t>PA-FCL-FLCSMCXAQY</t>
  </si>
  <si>
    <t>FLCSMCXAQY</t>
  </si>
  <si>
    <t>Connettori multimodali 50/125 OM2</t>
  </si>
  <si>
    <t>PA-FPP-FMT1</t>
  </si>
  <si>
    <t>FMT1</t>
  </si>
  <si>
    <t>PA-FPP-CFAPPBL1</t>
  </si>
  <si>
    <t>CFAPPBL1</t>
  </si>
  <si>
    <t>PA-FPP-FAP3WAQDSCZ</t>
  </si>
  <si>
    <t>FAP3WAQDSCZ</t>
  </si>
  <si>
    <t>PA-FPP-FAP4WAQDSCZ</t>
  </si>
  <si>
    <t>FAP4WAQDSCZ</t>
  </si>
  <si>
    <t>PA-FPP-FAP6WAQDSCZ</t>
  </si>
  <si>
    <t>FAP6WAQDSCZ</t>
  </si>
  <si>
    <t>PA-FPP-FAP6WAQSCZ</t>
  </si>
  <si>
    <t>FAP6WAQSCZ</t>
  </si>
  <si>
    <t>PA-FPP-FAP3WBUDSCZ</t>
  </si>
  <si>
    <t>FAP3WBUDSCZ</t>
  </si>
  <si>
    <t>PA-FPP-FAP4WBUDSCZ</t>
  </si>
  <si>
    <t>FAP4WBUDSCZ</t>
  </si>
  <si>
    <t>PA-FPP-FAP6WBUDSCZ</t>
  </si>
  <si>
    <t>FAP6WBUDSCZ</t>
  </si>
  <si>
    <t>PA-FPP-FAP6WBUSCZ</t>
  </si>
  <si>
    <t>FAP6WBUSCZ</t>
  </si>
  <si>
    <t>PA-FPP-FAP6WAQDLCZ</t>
  </si>
  <si>
    <t>FAP6WAQDLCZ</t>
  </si>
  <si>
    <t>PA-FPP-FAP8WAQDLCZ</t>
  </si>
  <si>
    <t>FAP8WAQDLCZ</t>
  </si>
  <si>
    <t>PA-FPP-FAP12WAQDLCZ</t>
  </si>
  <si>
    <t>FAP12WAQDLCZ</t>
  </si>
  <si>
    <t>PA-FPP-FAP12WAQLCZ</t>
  </si>
  <si>
    <t>FAP12WAQLCZ</t>
  </si>
  <si>
    <t>PA-FPP-FAP6WBUDLCZ</t>
  </si>
  <si>
    <t>FAP6WBUDLCZ</t>
  </si>
  <si>
    <t>PA-FPP-FAP8WBUDLCZ</t>
  </si>
  <si>
    <t>FAP8WBUDLCZ</t>
  </si>
  <si>
    <t>PA-FPP-FAP12WBUDLCZ</t>
  </si>
  <si>
    <t>FAP12WBUDLCZ</t>
  </si>
  <si>
    <t>PA-FPP-FAP12WBULCZ</t>
  </si>
  <si>
    <t>FAP12WBULCZ</t>
  </si>
  <si>
    <t>PA-FPP-FMP6</t>
  </si>
  <si>
    <t>FMP6</t>
  </si>
  <si>
    <t>PA-FPP-FAPB</t>
  </si>
  <si>
    <t>FAPB</t>
  </si>
  <si>
    <t>PA-FPP-FD1W6BUDSCZ</t>
  </si>
  <si>
    <t>FD1W6BUDSCZ</t>
  </si>
  <si>
    <t>PA-FPP-FD1W12BUDSCZ</t>
  </si>
  <si>
    <t>FD1W12BUDSCZ</t>
  </si>
  <si>
    <t>Armadi e Accessori</t>
  </si>
  <si>
    <t>PDU</t>
  </si>
  <si>
    <t>Passacavi orizzontali a canalina</t>
  </si>
  <si>
    <t>PA-RAC-WMPFSE</t>
  </si>
  <si>
    <t>WMPFSE</t>
  </si>
  <si>
    <t>PA-RAC-WMP1E</t>
  </si>
  <si>
    <t>WMP1E</t>
  </si>
  <si>
    <t>Passacavi orizzontali ad anelli</t>
  </si>
  <si>
    <t>CMPHF1</t>
  </si>
  <si>
    <t>PA-RAC-CMPHF2</t>
  </si>
  <si>
    <t>CMPHF2</t>
  </si>
  <si>
    <t>Stampante per Identificazione</t>
  </si>
  <si>
    <t>AV 5831</t>
  </si>
  <si>
    <t>AV 5852</t>
  </si>
  <si>
    <t>AV 5873</t>
  </si>
  <si>
    <t>AV 5894</t>
  </si>
  <si>
    <t>BT 3870</t>
  </si>
  <si>
    <t>BT 3871</t>
  </si>
  <si>
    <t>BT 3872</t>
  </si>
  <si>
    <t>BT 3881</t>
  </si>
  <si>
    <t>BT 3882</t>
  </si>
  <si>
    <t>BT 3883</t>
  </si>
  <si>
    <t>BT 3884</t>
  </si>
  <si>
    <t>BT 3885</t>
  </si>
  <si>
    <t>BT 3887</t>
  </si>
  <si>
    <t>BT 3889</t>
  </si>
  <si>
    <t>GW 4010</t>
  </si>
  <si>
    <t>GW 4012</t>
  </si>
  <si>
    <t>GW 4014</t>
  </si>
  <si>
    <t>GW 4800</t>
  </si>
  <si>
    <t>GW 4801</t>
  </si>
  <si>
    <t>VM 6434</t>
  </si>
  <si>
    <t>VM 6435</t>
  </si>
  <si>
    <t>Bretelle e Pigtail</t>
  </si>
  <si>
    <t>Cod. Compass</t>
  </si>
  <si>
    <t>VISITA IL NOSTRO SITO!!!</t>
  </si>
  <si>
    <t>BY-R-6000</t>
  </si>
  <si>
    <t>066202</t>
  </si>
  <si>
    <t>014385</t>
  </si>
  <si>
    <t>029856</t>
  </si>
  <si>
    <t>029857</t>
  </si>
  <si>
    <t>014386</t>
  </si>
  <si>
    <t>217062</t>
  </si>
  <si>
    <t>217061</t>
  </si>
  <si>
    <t>110416</t>
  </si>
  <si>
    <t>110896</t>
  </si>
  <si>
    <t>110899</t>
  </si>
  <si>
    <t>110934</t>
  </si>
  <si>
    <t>110893</t>
  </si>
  <si>
    <t>BY-M21-375-595-WT</t>
  </si>
  <si>
    <t>142800</t>
  </si>
  <si>
    <t>BY-M21-375-595-YL</t>
  </si>
  <si>
    <t>142803</t>
  </si>
  <si>
    <t>BY-M21-375-595-BL</t>
  </si>
  <si>
    <t>142806</t>
  </si>
  <si>
    <t>BY-M21-375-595-GN</t>
  </si>
  <si>
    <t>142802</t>
  </si>
  <si>
    <t>BY-M21-375-595-OR</t>
  </si>
  <si>
    <t>142809</t>
  </si>
  <si>
    <t>BY-M21-375-595-RD</t>
  </si>
  <si>
    <t>142810</t>
  </si>
  <si>
    <t>110897</t>
  </si>
  <si>
    <t>110900</t>
  </si>
  <si>
    <t>110935</t>
  </si>
  <si>
    <t>110894</t>
  </si>
  <si>
    <t>BY-M21-500-595-BL</t>
  </si>
  <si>
    <t>142798</t>
  </si>
  <si>
    <t>BY-M21-500-595-GN</t>
  </si>
  <si>
    <t>142805</t>
  </si>
  <si>
    <t>BY-M21-500-595-OR</t>
  </si>
  <si>
    <t>142796</t>
  </si>
  <si>
    <t>BY-M21-500-595-RD</t>
  </si>
  <si>
    <t>142795</t>
  </si>
  <si>
    <t>BY-M21-500-595-WT</t>
  </si>
  <si>
    <t>142807</t>
  </si>
  <si>
    <t>BY-M21-500-595-YL</t>
  </si>
  <si>
    <t>142799</t>
  </si>
  <si>
    <t>110898</t>
  </si>
  <si>
    <t>110927</t>
  </si>
  <si>
    <t>110901</t>
  </si>
  <si>
    <t>110936</t>
  </si>
  <si>
    <t>110895</t>
  </si>
  <si>
    <t>BY-M21-750-595-BL</t>
  </si>
  <si>
    <t>142794</t>
  </si>
  <si>
    <t>BY-M21-750-595-GN</t>
  </si>
  <si>
    <t>142808</t>
  </si>
  <si>
    <t>BY-M21-750-595-OR</t>
  </si>
  <si>
    <t>142804</t>
  </si>
  <si>
    <t>BY-M21-750-595-RD</t>
  </si>
  <si>
    <t>142801</t>
  </si>
  <si>
    <t>BY-M21-750-595-WT</t>
  </si>
  <si>
    <t>142797</t>
  </si>
  <si>
    <t>BY-M21-750-595-YL</t>
  </si>
  <si>
    <t>142811</t>
  </si>
  <si>
    <t>110928</t>
  </si>
  <si>
    <t>110929</t>
  </si>
  <si>
    <t>110930</t>
  </si>
  <si>
    <t>ORCA - Bretella di permutazione Cat6 FTP colore grigio L. 0,5mt</t>
  </si>
  <si>
    <t>PA-ACC-NKBMIW-X</t>
  </si>
  <si>
    <t>Net POWER -  NPW</t>
  </si>
  <si>
    <t>ANPW600AA3</t>
  </si>
  <si>
    <t>ANPW800AA5</t>
  </si>
  <si>
    <t>OFP-MM</t>
  </si>
  <si>
    <t>OFP-SM</t>
  </si>
  <si>
    <t>OFP-QUAD</t>
  </si>
  <si>
    <t>GLD-OFP-100-Q</t>
  </si>
  <si>
    <t>GLD-OFP-100-QI</t>
  </si>
  <si>
    <t>GLD3-OFP-100-Q</t>
  </si>
  <si>
    <t>GLD3-OFP-100-QI</t>
  </si>
  <si>
    <t>FK-STR-OFP-MM</t>
  </si>
  <si>
    <t>FK-STR-OFP-SM</t>
  </si>
  <si>
    <t>FK-STR-OFP-QUAD</t>
  </si>
  <si>
    <t>FK-ACC-GLD-OFP-100-Q</t>
  </si>
  <si>
    <t>FK-ACC-GLD-OFP-100-QI</t>
  </si>
  <si>
    <t>FK-ACC-GLD3-OFP-100-Q</t>
  </si>
  <si>
    <t>LS Cable &amp; System</t>
  </si>
  <si>
    <t>ORCA - Vassoio SLIM per 12 giunti termorestingenti (24 metallici)</t>
  </si>
  <si>
    <t>OC-FPP-170600-00</t>
  </si>
  <si>
    <t>ORCA - Modulo di connessione a 10 coppie</t>
  </si>
  <si>
    <t>ORCA - Modulo di terra a 10 coppie</t>
  </si>
  <si>
    <t>ORCA - Portaetichette per moduli a 10 coppie</t>
  </si>
  <si>
    <t>ORCA - Portaetichette per moduli a 10 coppie per testata armadio</t>
  </si>
  <si>
    <t>ORCA - Supporto per modulo a 10 coppie (porta fino a 10 strisce)</t>
  </si>
  <si>
    <t>ORCA - Coperchio trasparente per modulo a 10 coppie</t>
  </si>
  <si>
    <t>ORCA - Giunto termorestringente x cavi in rame 600-1000cp  in AL</t>
  </si>
  <si>
    <t>ORCA - Box di distribuzione 30 cp (max 3moduli non inclusi) chius a vite</t>
  </si>
  <si>
    <t>ORCA - Box di distribuzione 50 cp (max 5moduli non inclusi) chius a vite</t>
  </si>
  <si>
    <t>ORCA - Box di distribuzione 30 cp (max 3 moduli non inclusi) per esterno</t>
  </si>
  <si>
    <t>ORCA - Box di distribuzione 50 cp (max 5 moduli non inclusi) per esterno</t>
  </si>
  <si>
    <t>ORCA - Box di distribuzione 200 cp (max 20 moduli non inclusi) metallo</t>
  </si>
  <si>
    <t>ORCA - Box di distribuzione 400 cp (max 40 moduli non inclusi) metallo</t>
  </si>
  <si>
    <t>ORCA - Cavo Lan UTP 1 coppia per bretelle Cat5E (Matassa 100mt)</t>
  </si>
  <si>
    <t>ORCA - Cavo Lan UTP 2 coppia per bretelle Cat5E (Matassa da 100mt)</t>
  </si>
  <si>
    <t>ORCA - Cavo piatto 6 conduttori, guaina nera (Matassa da 100mt)</t>
  </si>
  <si>
    <t>ORCA - Cavo piatto 4 conduttori, guaina nera (Matassa da 100mt)</t>
  </si>
  <si>
    <t>ORCA - Kit staffe arretrate dx/sx gestcavi oriz nero lucido AR800</t>
  </si>
  <si>
    <t>ORCA - Bretella Cat. 3 RJ45/RJ45 1 Cp. L. 0,5 Mt. Verde</t>
  </si>
  <si>
    <t>ORCA - Bretella Cat. 3 RJ45/RJ45 1 Cp. L. 1 Mt. Verde</t>
  </si>
  <si>
    <t>ORCA - Bretella Cat. 3 RJ45/RJ45 1 Cp. L. 1,5 Mt. Verde</t>
  </si>
  <si>
    <t>ORCA - Bretella Cat. 3 RJ45/RJ45 1 Cp. L. 2 Mt. Verde</t>
  </si>
  <si>
    <t>ORCA - Bretella Cat. 3 RJ45/RJ45 1 Cp. L. 3 Mt. Verde</t>
  </si>
  <si>
    <t>ORCA - Bretella Cat. 3 RJ45/RJ45 1 Cp. L. 5 Mt. Verde</t>
  </si>
  <si>
    <t>ORCA - Bretella Cat. 3 RJ45/RJ45 1 Cp. L. 0,5 Mt. Blu</t>
  </si>
  <si>
    <t>ORCA - Bretella Cat. 3 RJ45/RJ45 1 Cp. L. 1 Mt. Blu</t>
  </si>
  <si>
    <t>ORCA - Bretella Cat. 3 RJ45/RJ45 1 Cp. L. 1,5 Mt. Blu</t>
  </si>
  <si>
    <t>ORCA - Bretella Cat. 3 RJ45/RJ45 1 Cp. L. 2 Mt. Blu</t>
  </si>
  <si>
    <t>ORCA - Bretella Cat. 3 RJ45/RJ45 1 Cp. L. 3 Mt. Blu</t>
  </si>
  <si>
    <t>ORCA - Bretella Cat. 3 RJ45/RJ45 1 Cp. L. 5 Mt. Blu</t>
  </si>
  <si>
    <t>ORCA - Bretella Cat. 3 RJ45/RJ45 1 Cp. L. 0,5 Mt. Rosso</t>
  </si>
  <si>
    <t>ORCA - Bretella Cat. 3 RJ45/RJ45 1 Cp. L. 1 Mt. Rosso</t>
  </si>
  <si>
    <t>ORCA - Bretella Cat. 3 RJ45/RJ45 1 Cp. L. 1,5 Mt. Rosso</t>
  </si>
  <si>
    <t>ORCA - Bretella Cat. 3 RJ45/RJ45 1 Cp. L. 2 Mt. Rosso</t>
  </si>
  <si>
    <t>ORCA - Bretella Cat. 3 RJ45/RJ45 1 Cp. L. 3 Mt. Rosso</t>
  </si>
  <si>
    <t>ORCA - Bretella Cat. 3 RJ45/RJ45 1 Cp. L. 5 Mt. Rosso</t>
  </si>
  <si>
    <t>ORCA - Bretella Cat. 3 RJ45/RJ45 1 Cp. L. 0,5 Mt. Giallo</t>
  </si>
  <si>
    <t>ORCA - Bretella Cat. 3 RJ45/RJ45 1 Cp. L. 1 Mt. Giallo</t>
  </si>
  <si>
    <t>ORCA - Bretella Cat. 3 RJ45/RJ45 1 Cp. L. 1,5 Mt. Giallo</t>
  </si>
  <si>
    <t>ORCA - Bretella Cat. 3 RJ45/RJ45 1 Cp. L. 2 Mt. Giallo</t>
  </si>
  <si>
    <t>ORCA - Bretella Cat. 3 RJ45/RJ45 1 Cp. L. 3 Mt. Giallo</t>
  </si>
  <si>
    <t>ORCA - Bretella Cat. 3 RJ45/RJ45 1 Cp. L. 5 Mt. Giallo</t>
  </si>
  <si>
    <t>ORCA - Modulo di sezionamento a 10 coppie</t>
  </si>
  <si>
    <t>ORCA - Pannello PCB Cat5E 48 porte UTP iconab, etichettab 1U</t>
  </si>
  <si>
    <t>ORCA -  Cat6A</t>
  </si>
  <si>
    <t>OC-PP5-272121-48</t>
  </si>
  <si>
    <t>OC-MJ6-233224-00</t>
  </si>
  <si>
    <t>OC-PP6-273124-24</t>
  </si>
  <si>
    <t>ORCA - Bretella ottica SC-SC DPX LSZH 50/125um OM3 L. 1 mt Acqua</t>
  </si>
  <si>
    <t>ORCA - Bretella ottica SC-SC DPX LSZH 50/125um OM3 L. 2 mt Acqua</t>
  </si>
  <si>
    <t>ORCA - Bretella ottica SC-SC DPX LSZH 50/125um OM3 L. 3 mt Acqua</t>
  </si>
  <si>
    <t>ORCA - Bretella ottica SC-SC DPX LSZH 50/125um OM3 L. 5 mt Acqua</t>
  </si>
  <si>
    <t>ORCA - Bretella ottica SC-SC DPX LSZH 50/125um OM3 L. 10 mt Acqua</t>
  </si>
  <si>
    <t>ORCA - Bretella ottica SC-SC DPX LSZH 50/125um OM4 L. 1 mt Acqua</t>
  </si>
  <si>
    <t>ORCA - Bretella ottica SC-SC DPX LSZH 50/125um OM4 L. 2 mt Acqua</t>
  </si>
  <si>
    <t>ORCA - Bretella ottica SC-SC DPX LSZH 50/125um OM4 L. 3 mt Acqua</t>
  </si>
  <si>
    <t>ORCA - Bretella ottica SC-SC DPX LSZH 50/125um OM4 L. 5 mt Acqua</t>
  </si>
  <si>
    <t>ORCA - Bretella ottica SC-SC DPX LSZH 50/125um OM4 L. 10 mt Acqua</t>
  </si>
  <si>
    <t xml:space="preserve">ORCA - Bretella ottica SC/ST DPX LSZH MM L. 1 mt </t>
  </si>
  <si>
    <t xml:space="preserve">ORCA - Bretella ottica SC/ST DPX LSZH SM L. 1 mt </t>
  </si>
  <si>
    <t xml:space="preserve">ORCA - Bretella ottica LC/SC/ST DPX LSZH MM L. 1 mt </t>
  </si>
  <si>
    <t xml:space="preserve">ORCA - Bretella ottica LC/SC/ST DPX LSZH SM L. 1 mt </t>
  </si>
  <si>
    <t>ORCA - Metro aggiuntivo per lunghezze diverse Multimodale (-X = lungh.)</t>
  </si>
  <si>
    <t>ORCA - Metro aggiuntivo x lunghezze diverse MM OM3 (-X = lungh.)</t>
  </si>
  <si>
    <t>ORCA - Metro aggiuntivo per lunghezze diverse Monomodale (-X = lungh.)</t>
  </si>
  <si>
    <t>ORCA - Bretella ottica LC-LC DPX LSZH 50/125um OM3 L. 1 mt Acqua</t>
  </si>
  <si>
    <t>ORCA - Bretella ottica LC-LC DPX LSZH 50/125um OM3 L. 2 mt Acqua</t>
  </si>
  <si>
    <t>ORCA - Bretella ottica LC-LC DPX LSZH 50/125um OM3 L. 3 mt Acqua</t>
  </si>
  <si>
    <t>ORCA - Bretella ottica LC-LC DPX LSZH 50/125um OM3 L. 5 mt Acqua</t>
  </si>
  <si>
    <t>ORCA - Bretella ottica LC-LC DPX LSZH 50/125um OM3 L. 10 mt Acqua</t>
  </si>
  <si>
    <t>ORCA - Bretella ottica LC-LC DPX LSZH 50/125um OM4 L. 1 mt Acqua</t>
  </si>
  <si>
    <t>ORCA - Bretella ottica LC-LC DPX LSZH 50/125um OM4 L. 2 mt Acqua</t>
  </si>
  <si>
    <t>ORCA - Bretella ottica LC-LC DPX LSZH 50/125um OM4 L. 3 mt Acqua</t>
  </si>
  <si>
    <t>ORCA - Bretella ottica LC-LC DPX LSZH 50/125um OM4 L. 5 mt Acqua</t>
  </si>
  <si>
    <t>ORCA - Bretella ottica LC-LC DPX LSZH 50/125um OM4 L. 10 mt Acqua</t>
  </si>
  <si>
    <t>ORCA - Metro aggiuntivo cavo armato Multimodale (-X = lungh.)</t>
  </si>
  <si>
    <t>ORCA - Metro aggiuntivo cavo armato Multimodale OM3 (-X = lungh.)</t>
  </si>
  <si>
    <t>ORCA - Metro aggiuntivo cavo armato Monomodale (-X = lungh.)</t>
  </si>
  <si>
    <t>ORCA - Metro aggiuntivo fibra Ribbon 50/125um Multimodale per MPO</t>
  </si>
  <si>
    <t>ORCA - Metro aggiuntivo fibra Ribbon 50/125um OM3 Multimodale per MPO</t>
  </si>
  <si>
    <t>ORCA - Metro aggiuntivo fibra Ribbon 62/125um Multimodale per MPO</t>
  </si>
  <si>
    <t>Dialog VISION Dual (Dialog VISION / SPRING) - VSD</t>
  </si>
  <si>
    <t>BVSD1K1AA3</t>
  </si>
  <si>
    <t>BVSD1K5AA5</t>
  </si>
  <si>
    <t>BVSD2K2AA3</t>
  </si>
  <si>
    <t>BVSD3K0AA5</t>
  </si>
  <si>
    <t>OC-MJ5-232140-00</t>
  </si>
  <si>
    <t>OC-MJ5-232230-00</t>
  </si>
  <si>
    <t>OC-MJ6-233140-00</t>
  </si>
  <si>
    <t>MILANO</t>
  </si>
  <si>
    <t xml:space="preserve">  FAENZA</t>
  </si>
  <si>
    <t xml:space="preserve">  Via Gentili,22</t>
  </si>
  <si>
    <t xml:space="preserve">  48018 Faenza (RA)</t>
  </si>
  <si>
    <t>Zona Ind. Macrolotto 2</t>
  </si>
  <si>
    <t>Listino Generale Sirius SPA</t>
  </si>
  <si>
    <t>PA-ST</t>
  </si>
  <si>
    <t>PA-FC</t>
  </si>
  <si>
    <t>MMC-50-SCSC</t>
  </si>
  <si>
    <t>MMC-50-SCST</t>
  </si>
  <si>
    <t>MMC-50-SCE2K</t>
  </si>
  <si>
    <t>MMC-50-SCFC</t>
  </si>
  <si>
    <t>SMC-9-SCSC</t>
  </si>
  <si>
    <t>SMC-9-SCST</t>
  </si>
  <si>
    <t>SMC-9-SCFC</t>
  </si>
  <si>
    <t>FK-ACC-PA-ST</t>
  </si>
  <si>
    <t>FK-ACC-PA-FC</t>
  </si>
  <si>
    <t>FK-ACC-MMC-50-SCSC</t>
  </si>
  <si>
    <t>FK-ACC-MMC-50-SCST</t>
  </si>
  <si>
    <t>FK-ACC-MMC-50-SCE2K</t>
  </si>
  <si>
    <t>FK-ACC-MMC-50-SCFC</t>
  </si>
  <si>
    <t>FK-ACC-SMC-9-SCSC</t>
  </si>
  <si>
    <t>FK-ACC-SMC-9-SCST</t>
  </si>
  <si>
    <t>FK-ACC-SMC-9-SCFC</t>
  </si>
  <si>
    <t>ORCA - Connettori prelappati Fast Connector</t>
  </si>
  <si>
    <t>OC-FCE-131111-00</t>
  </si>
  <si>
    <t>OC-FCE-131311-02</t>
  </si>
  <si>
    <t>OC-FCE-131311-03</t>
  </si>
  <si>
    <t>OC-FCE-131313-02</t>
  </si>
  <si>
    <t>OC-FPL-AF-FPL-SM</t>
  </si>
  <si>
    <t>RUCKUS</t>
  </si>
  <si>
    <t>Snom</t>
  </si>
  <si>
    <t>SNOM</t>
  </si>
  <si>
    <t>SNOM - M9r</t>
  </si>
  <si>
    <t>SNOM - M9r w/o BS</t>
  </si>
  <si>
    <t>SNOM - HS-MM2 3[27]0-7xx-8xx</t>
  </si>
  <si>
    <t>BT</t>
  </si>
  <si>
    <t>SNOM - BT Headset</t>
  </si>
  <si>
    <t>Accessori per terminali</t>
  </si>
  <si>
    <t>SNOM - Vision grey</t>
  </si>
  <si>
    <t>SNOM - Vision black</t>
  </si>
  <si>
    <t>SNOM - KlarVOICE 3xx</t>
  </si>
  <si>
    <t>SNOM - Handset 3xx</t>
  </si>
  <si>
    <t>SNOM - Cable for 7xx with EHS</t>
  </si>
  <si>
    <t>SNOM - Handset wire 3xx black</t>
  </si>
  <si>
    <t>SNOM - Wireless Headset Adapt.</t>
  </si>
  <si>
    <t>Accessori per DECT</t>
  </si>
  <si>
    <t>SNOM - SCT Welcome KIT</t>
  </si>
  <si>
    <t>SN-TIP-2346</t>
  </si>
  <si>
    <t>SN-ADC-2040</t>
  </si>
  <si>
    <t>SN-DCT-3097</t>
  </si>
  <si>
    <t>SN-DCT-3101</t>
  </si>
  <si>
    <t>SN-CFF-1122</t>
  </si>
  <si>
    <t>SN-CFF-2592</t>
  </si>
  <si>
    <t>SN-ACC-2092</t>
  </si>
  <si>
    <t>SN-ACC-2291</t>
  </si>
  <si>
    <t>SN-ACC-1772</t>
  </si>
  <si>
    <t>SN-ACC-888</t>
  </si>
  <si>
    <t>SN-ACC-3383</t>
  </si>
  <si>
    <t>SN-ACC-896</t>
  </si>
  <si>
    <t>SN-ACC-2362</t>
  </si>
  <si>
    <t>SN-KIT-2988</t>
  </si>
  <si>
    <t>Dect e Cuffie</t>
  </si>
  <si>
    <t>Centralini e Terminali</t>
  </si>
  <si>
    <t>ANPW1K0AA3</t>
  </si>
  <si>
    <t>ANPW1K5AA5</t>
  </si>
  <si>
    <t>ANPW2K0AA5</t>
  </si>
  <si>
    <t>ORCA - Kit connettori prelappati  SC, LC fast connector</t>
  </si>
  <si>
    <t>OC-ACC-160028-01 </t>
  </si>
  <si>
    <t>Armadi a pavimento Tecnosteel ad alto grado di protezione IP55</t>
  </si>
  <si>
    <t>F8710IPV</t>
  </si>
  <si>
    <t>F8710IPM</t>
  </si>
  <si>
    <t>F8710IP2M</t>
  </si>
  <si>
    <t>F8710IPVM</t>
  </si>
  <si>
    <t>F8711IPV</t>
  </si>
  <si>
    <t>F8711IPM</t>
  </si>
  <si>
    <t>F8711IP2M</t>
  </si>
  <si>
    <t>F8711IPVM</t>
  </si>
  <si>
    <t>F8712IPM</t>
  </si>
  <si>
    <t>F8712IP2M</t>
  </si>
  <si>
    <t>F8712IPVM</t>
  </si>
  <si>
    <t>F8713IPM</t>
  </si>
  <si>
    <t>F8713IP2M</t>
  </si>
  <si>
    <t>F8713IPVM</t>
  </si>
  <si>
    <t>F8714IPV</t>
  </si>
  <si>
    <t>F8714IPM</t>
  </si>
  <si>
    <t>F8714IP2M</t>
  </si>
  <si>
    <t>F8714IPVM</t>
  </si>
  <si>
    <t>F8715IPV</t>
  </si>
  <si>
    <t>F8715IPM</t>
  </si>
  <si>
    <t>F8715IP2M</t>
  </si>
  <si>
    <t>F8715IPVM</t>
  </si>
  <si>
    <t>F8716IPV</t>
  </si>
  <si>
    <t>F8716IPM</t>
  </si>
  <si>
    <t>F8716IP2M</t>
  </si>
  <si>
    <t>F8716IPVM</t>
  </si>
  <si>
    <t>Armadi a parete Tecnosteel ad alto grado di protezione</t>
  </si>
  <si>
    <t>F1410</t>
  </si>
  <si>
    <t>F1410M</t>
  </si>
  <si>
    <t>F1510</t>
  </si>
  <si>
    <t>F1510M</t>
  </si>
  <si>
    <t>F1413</t>
  </si>
  <si>
    <t>F1413M</t>
  </si>
  <si>
    <t>F1513</t>
  </si>
  <si>
    <t>F1513M</t>
  </si>
  <si>
    <t>F1813</t>
  </si>
  <si>
    <t>F1813M</t>
  </si>
  <si>
    <t>F1417</t>
  </si>
  <si>
    <t>F1417M</t>
  </si>
  <si>
    <t>F1517</t>
  </si>
  <si>
    <t>F1517M</t>
  </si>
  <si>
    <t>F1817</t>
  </si>
  <si>
    <t>F1817M</t>
  </si>
  <si>
    <t>TS-RKF-F8710IPV</t>
  </si>
  <si>
    <t>TS-RKF-F8710IPM</t>
  </si>
  <si>
    <t>TS-RKF-F8710IP2M</t>
  </si>
  <si>
    <t>TS-RKF-F8710IPVM</t>
  </si>
  <si>
    <t>TS-RKF-F8711IPV</t>
  </si>
  <si>
    <t>TS-RKF-F8711IPM</t>
  </si>
  <si>
    <t>TS-RKF-F8711IP2M</t>
  </si>
  <si>
    <t>TS-RKF-F8711IPVM</t>
  </si>
  <si>
    <t>TS-RKF-F8712IPM</t>
  </si>
  <si>
    <t>TS-RKF-F8712IP2M</t>
  </si>
  <si>
    <t>TS-RKF-F8712IPVM</t>
  </si>
  <si>
    <t>TS-RKF-F8713IPM</t>
  </si>
  <si>
    <t>TS-RKF-F8713IP2M</t>
  </si>
  <si>
    <t>TS-RKF-F8713IPVM</t>
  </si>
  <si>
    <t>TS-RKF-F8714IPV</t>
  </si>
  <si>
    <t>TS-RKF-F8714IPM</t>
  </si>
  <si>
    <t>TS-RKF-F8714IP2M</t>
  </si>
  <si>
    <t>TS-RKF-F8714IPVM</t>
  </si>
  <si>
    <t>TS-RKF-F8715IPV</t>
  </si>
  <si>
    <t>TS-RKF-F8715IPM</t>
  </si>
  <si>
    <t>TS-RKF-F8715IP2M</t>
  </si>
  <si>
    <t>TS-RKF-F8715IPVM</t>
  </si>
  <si>
    <t>TS-RKF-F8716IPV</t>
  </si>
  <si>
    <t>TS-RKF-F8716IPM</t>
  </si>
  <si>
    <t>TS-RKF-F8716IP2M</t>
  </si>
  <si>
    <t>TS-RKF-F8716IPVM</t>
  </si>
  <si>
    <t>TS-RKW-F1410</t>
  </si>
  <si>
    <t>TS-RKW-F1410M</t>
  </si>
  <si>
    <t>TS-RKW-F1510</t>
  </si>
  <si>
    <t>TS-RKW-F1510M</t>
  </si>
  <si>
    <t>TS-RKW-F1413</t>
  </si>
  <si>
    <t>TS-RKW-F1413M</t>
  </si>
  <si>
    <t>TS-RKW-F1513</t>
  </si>
  <si>
    <t>TS-RKW-F1513M</t>
  </si>
  <si>
    <t>TS-RKW-F1813</t>
  </si>
  <si>
    <t>TS-RKW-F1813M</t>
  </si>
  <si>
    <t>TS-RKW-F1417</t>
  </si>
  <si>
    <t>TS-RKW-F1417M</t>
  </si>
  <si>
    <t>TS-RKW-F1517</t>
  </si>
  <si>
    <t>TS-RKW-F1517M</t>
  </si>
  <si>
    <t>TS-RKW-F1817</t>
  </si>
  <si>
    <t>TS-RKW-F1817M</t>
  </si>
  <si>
    <t>Inserti, Pannelli, Patch, Placche, Plug</t>
  </si>
  <si>
    <t>DSX-ADD</t>
  </si>
  <si>
    <t>OFP-Q-ADD</t>
  </si>
  <si>
    <t>CFP-Q-ADD</t>
  </si>
  <si>
    <t>CFP-MM-ADD</t>
  </si>
  <si>
    <t>CFP-SM-ADD</t>
  </si>
  <si>
    <t>DSX-5000 Mod</t>
  </si>
  <si>
    <t>DSX-PLA004S</t>
  </si>
  <si>
    <t>DSX-CHA004S</t>
  </si>
  <si>
    <t>DSX-REFMOD</t>
  </si>
  <si>
    <t>TRC-CASE</t>
  </si>
  <si>
    <t>SRC-9-SCSC-KIT</t>
  </si>
  <si>
    <t>SRC-9-SCFC-KIT</t>
  </si>
  <si>
    <t>SRC-9-SCST-KIT</t>
  </si>
  <si>
    <t>SRC-9-SCSC</t>
  </si>
  <si>
    <t>SRC-9-SCFC</t>
  </si>
  <si>
    <t>SRC-9-SCST</t>
  </si>
  <si>
    <t>SRC-9-FCFC</t>
  </si>
  <si>
    <t>SRC-9-STST</t>
  </si>
  <si>
    <t>MRC-50-EFC-SCSC</t>
  </si>
  <si>
    <t>MRC-50-EFC-SCST</t>
  </si>
  <si>
    <t>MRC-50-SCSC</t>
  </si>
  <si>
    <t>MRC-50-FCFC</t>
  </si>
  <si>
    <t>MRC-50-STST</t>
  </si>
  <si>
    <t>GLD-DSX-5000</t>
  </si>
  <si>
    <t>GLD-DSX-5000Qi</t>
  </si>
  <si>
    <t>GLD-DSX-5000QOi</t>
  </si>
  <si>
    <t>GLD-DSX-5000Mi</t>
  </si>
  <si>
    <t>GLD-DSX-CFP-Q-ADDR</t>
  </si>
  <si>
    <t>GLD-DSX-OFP-Q-ADD</t>
  </si>
  <si>
    <t>GLD-DSX-ADD</t>
  </si>
  <si>
    <t>GLD3-DSX-5000</t>
  </si>
  <si>
    <t>GLD3-DSX-5000Qi</t>
  </si>
  <si>
    <t>GLD3-DSX-5000QOi</t>
  </si>
  <si>
    <t>GLD3-DSX-5000Mi</t>
  </si>
  <si>
    <t>GLD-CFP-100-Q</t>
  </si>
  <si>
    <t>GLD-OFP-CFP-QI</t>
  </si>
  <si>
    <t>GLD-OFP-Q-ADD</t>
  </si>
  <si>
    <t>GLD-CFP-Q-ADD-R</t>
  </si>
  <si>
    <t>GLD-CFP-Q-ADD</t>
  </si>
  <si>
    <t>GLD3-CFP-100-Q</t>
  </si>
  <si>
    <t>GLD3-OFP-CFP-QI</t>
  </si>
  <si>
    <t>FK-STR-DSX-ADD</t>
  </si>
  <si>
    <t>FK-STR-OFP-Q-ADD</t>
  </si>
  <si>
    <t>FK-STR-CFP-Q-ADD</t>
  </si>
  <si>
    <t>FK-STR-CFP-MM-ADD</t>
  </si>
  <si>
    <t>FK-STR-CFP-SM-ADD</t>
  </si>
  <si>
    <t>FK-STR-DSX-5000 Mod</t>
  </si>
  <si>
    <t>FK-ACC-DSX-PLA004S</t>
  </si>
  <si>
    <t>FK-ACC-DSX-CHA004S</t>
  </si>
  <si>
    <t>FK-ACC-DSX-REFMOD</t>
  </si>
  <si>
    <t>FK-ACC-TRC-CASE</t>
  </si>
  <si>
    <t>FK-ACC-SRC-9-SCSC-KIT</t>
  </si>
  <si>
    <t>FK-ACC-SRC-9-SCFC-KIT</t>
  </si>
  <si>
    <t>FK-ACC-SRC-9-SCST-KIT</t>
  </si>
  <si>
    <t>FK-ACC-SRC-9-SCSC</t>
  </si>
  <si>
    <t>FK-ACC-SRC-9-SCFC</t>
  </si>
  <si>
    <t>FK-ACC-SRC-9-SCST</t>
  </si>
  <si>
    <t>FK-ACC-SRC-9-FCFC</t>
  </si>
  <si>
    <t>FK-ACC-SRC-9-STST</t>
  </si>
  <si>
    <t>FK-ACC-MRC-50-SCSC</t>
  </si>
  <si>
    <t>FK-ACC-MRC-50-FCFC</t>
  </si>
  <si>
    <t>FK-ACC-MRC-50-STST</t>
  </si>
  <si>
    <t>FK-ACC-GLD-DSX-5000</t>
  </si>
  <si>
    <t>FK-ACC-GLD-DSX-5000Qi</t>
  </si>
  <si>
    <t>FK-ACC-GLD-DSX-5000Mi</t>
  </si>
  <si>
    <t>FK-ACC-GLD-DSX-ADD</t>
  </si>
  <si>
    <t>FK-ACC-GLD3-DSX-5000</t>
  </si>
  <si>
    <t>FK-ACC-GLD-CFP-100-Q</t>
  </si>
  <si>
    <t>FK-ACC-GLD-OFP-CFP-QI</t>
  </si>
  <si>
    <t>FK-ACC-GLD-OFP-Q-ADD</t>
  </si>
  <si>
    <t>FK-ACC-GLD-CFP-Q-ADD</t>
  </si>
  <si>
    <t>FK-ACC-GLD3-CFP-100-Q</t>
  </si>
  <si>
    <t>FK-ACC-MRC-50-EFCSCSC</t>
  </si>
  <si>
    <t>FK-ACC-MRC-50-EFCSCST</t>
  </si>
  <si>
    <t>FK-ACC-GLD-DSX-5000QO</t>
  </si>
  <si>
    <t>FK-ACC-GLD-DSX-CFPQAD</t>
  </si>
  <si>
    <t>FK-ACC-GLD-DSXOFPQADD</t>
  </si>
  <si>
    <t>FK-ACC-GLD3-DSX-5000Q</t>
  </si>
  <si>
    <t>FK-ACC-GLD3-DSX5000QO</t>
  </si>
  <si>
    <t>FK-ACC-GLD3-DSX-5000M</t>
  </si>
  <si>
    <t>FK-ACC-GLD-CFP-Q-ADDR</t>
  </si>
  <si>
    <t>FK-ACC-GLD3-OFP-CFPQI</t>
  </si>
  <si>
    <t>PA-ACC-AV 5831</t>
  </si>
  <si>
    <t>PA-ACC-AV 5852</t>
  </si>
  <si>
    <t>PA-ACC-AV 5873</t>
  </si>
  <si>
    <t>PA-ACC-AV 5894</t>
  </si>
  <si>
    <t>PA-ACC-BT 3870</t>
  </si>
  <si>
    <t>PA-ACC-BT 3871</t>
  </si>
  <si>
    <t>PA-ACC-BT 3872</t>
  </si>
  <si>
    <t>PA-ACC-BT 3881</t>
  </si>
  <si>
    <t>PA-ACC-BT 3882</t>
  </si>
  <si>
    <t>PA-ACC-BT 3883</t>
  </si>
  <si>
    <t>PA-ACC-BT 3884</t>
  </si>
  <si>
    <t>PA-ACC-BT 3885</t>
  </si>
  <si>
    <t>PA-ACC-BT 3887</t>
  </si>
  <si>
    <t>PA-ACC-BT 3889</t>
  </si>
  <si>
    <t>PA-ACC-GW 4010</t>
  </si>
  <si>
    <t>PA-ACC-GW 4012</t>
  </si>
  <si>
    <t>PA-ACC-GW 4014</t>
  </si>
  <si>
    <t>PA-ACC-GW 4800</t>
  </si>
  <si>
    <t>PA-ACC-GW 4801</t>
  </si>
  <si>
    <t>PA-ACC-VM 6434</t>
  </si>
  <si>
    <t>PA-ACC-VM 6435</t>
  </si>
  <si>
    <t>AM-FPL-216004601</t>
  </si>
  <si>
    <t>AM-FPL-216004602</t>
  </si>
  <si>
    <t>AM-FPL-216004603</t>
  </si>
  <si>
    <t>AM-FPL-216004605</t>
  </si>
  <si>
    <t>AM-FPL-216004610</t>
  </si>
  <si>
    <t>ORCA - Splitter  metallico con codolo per trunk cable 7-12 fibre con modulo di protezione</t>
  </si>
  <si>
    <t>OC-TL-269000-00</t>
  </si>
  <si>
    <t>TIMBRO</t>
  </si>
  <si>
    <t xml:space="preserve">MODULO DI RICHIESTA RESO/RMA MATERIALE </t>
  </si>
  <si>
    <t>NUMERO FATTURA</t>
  </si>
  <si>
    <t>DESCRIZIONE</t>
  </si>
  <si>
    <t>N.DDT</t>
  </si>
  <si>
    <t>SERIAL NUMBER</t>
  </si>
  <si>
    <t>DATA ACQ.</t>
  </si>
  <si>
    <t>MOTIVAZIONE RESO</t>
  </si>
  <si>
    <t>RESO PER</t>
  </si>
  <si>
    <t>SI RICHIEDE :</t>
  </si>
  <si>
    <t>ERRATO ACQUISTO ( )</t>
  </si>
  <si>
    <t xml:space="preserve">INUTILIZZO ( )            </t>
  </si>
  <si>
    <t>ACCREDITO ( )</t>
  </si>
  <si>
    <t>SOSTITUZIONE IN GARANZIA ( )</t>
  </si>
  <si>
    <t>ERRATA SPEDIZIONE ( )</t>
  </si>
  <si>
    <t xml:space="preserve">GUASTO (RMA) ( )                  </t>
  </si>
  <si>
    <t>ANTICIPO SOSTITUZIONE A PAGAMENTO  ( )</t>
  </si>
  <si>
    <t>RIPARAZIONE IN GARANZIA ( )    NON IN GARANZIA ( )</t>
  </si>
  <si>
    <t>OBBLIGATORIO COMPILARE IN CASO DI PRODOTTI GUASTI E/O PER ACCREDITO</t>
  </si>
  <si>
    <r>
      <t>COMPILARE ED INVIARE VIA E-MAIL A</t>
    </r>
    <r>
      <rPr>
        <b/>
        <sz val="10"/>
        <color indexed="40"/>
        <rFont val="Calibri"/>
        <family val="2"/>
      </rPr>
      <t xml:space="preserve"> RESI@SIRIUSSPA.IT
</t>
    </r>
    <r>
      <rPr>
        <b/>
        <sz val="10"/>
        <color indexed="8"/>
        <rFont val="Calibri"/>
        <family val="2"/>
      </rPr>
      <t/>
    </r>
  </si>
  <si>
    <t xml:space="preserve"> * senza imballi originali (e/o modificati)</t>
  </si>
  <si>
    <t>MODULI COMPILATI PARZIALMENTE NON VERRANNO ACCETTATI. QUESTO DOCUMENTO NON AUTORIZZA AL RESO, SARA INVIATO VIA MAIL AUTORIZZAZIONE AL RESO ENTRO 3 GIORNI</t>
  </si>
  <si>
    <t>RISERVATO AL PERSONALE COMPASS</t>
  </si>
  <si>
    <t xml:space="preserve">Condizioni Generali </t>
  </si>
  <si>
    <t>Visualizza Condizioni di Reso</t>
  </si>
  <si>
    <t>Q.TA</t>
  </si>
  <si>
    <t xml:space="preserve">     NOTE:</t>
  </si>
  <si>
    <t>-La richiesta di Reso deve pervenire unicamente attraverso il modulo allegato,  compilato in ogni sua parte e riportare  timbro e firma della società richiedente  come conferma dell’accettazione  delle condizioni sotto elencate. Ogni altra forma di richiesta di restituzione di materiale non verrà gestita e autorizzata. A seguito della richiesta di reso verrà comunicato al richiedente il numero di autorizzazione e solo allora si potrà procedere alla spedizione del prodotto.  Ogni prodotto reso prima o senza autorizzazione verrà respinto.</t>
  </si>
  <si>
    <t>Condizioni necessarie per effettuare la richiesta di autorizzazione al reso merce.</t>
  </si>
  <si>
    <t>-La richiesta di reso deve pervenire entro e non oltre 20 giorni lavorativi dalla data di acquisto del prodotto riportata sul documento di trasporto emesso da Sirius Spa o sue controllate. E’ fatta eccezione per i prodotti guasti.</t>
  </si>
  <si>
    <r>
      <t xml:space="preserve">-La richiesta di reso può essere effettuata unicamente per acquisto di materiale il cui importo è superiore al valore di  </t>
    </r>
    <r>
      <rPr>
        <b/>
        <sz val="10"/>
        <color indexed="8"/>
        <rFont val="Calibri"/>
        <family val="2"/>
      </rPr>
      <t>euro 200  iva esclusa</t>
    </r>
    <r>
      <rPr>
        <sz val="10"/>
        <color indexed="8"/>
        <rFont val="Calibri"/>
        <family val="2"/>
      </rPr>
      <t>. Il valore indicato non è inteso come cumulativo della fattura ma per singolo codice acquistato per il quale è stato chiesto il reso per accredito.</t>
    </r>
  </si>
  <si>
    <t>-La richiesta di reso NON può essere effettuata per ordini speciali, configurazione personalizzate, materiale lavorato su specifica indicazione del cliente, materiale deteriorabile,  licenze software, garanzie, servizi  e/o altri prodotti soggetti ad attivazione temporale non ripristinabili per la vendita.</t>
  </si>
  <si>
    <t>Condizioni di reso</t>
  </si>
  <si>
    <r>
      <t xml:space="preserve">-Per tutte le richieste di reso di materiale non conforme per cause non imputabili a Sirius Spa e/o sue controllate verrà applicata una penale di percentuale variabile a secondo della tipologia di prodotto ma </t>
    </r>
    <r>
      <rPr>
        <b/>
        <sz val="10"/>
        <color indexed="8"/>
        <rFont val="Calibri"/>
        <family val="2"/>
      </rPr>
      <t>non inferiore ad euro 50</t>
    </r>
    <r>
      <rPr>
        <sz val="10"/>
        <color indexed="8"/>
        <rFont val="Calibri"/>
        <family val="2"/>
      </rPr>
      <t xml:space="preserve"> a parziale copertura della spese di gestione.</t>
    </r>
    <r>
      <rPr>
        <sz val="9"/>
        <color indexed="23"/>
        <rFont val="Trebuchet MS"/>
        <family val="2"/>
      </rPr>
      <t xml:space="preserve"> </t>
    </r>
    <r>
      <rPr>
        <sz val="10"/>
        <color indexed="8"/>
        <rFont val="Calibri"/>
        <family val="2"/>
      </rPr>
      <t>L'importo della penale verrà detratto automaticamente all'emissione della nota di credito.</t>
    </r>
  </si>
  <si>
    <t>-Le spese di trasporto ed ogni altro onere per la riconsegna del materiale presso Sirius Spa e/o sue controllate sono a carico del richiedente.</t>
  </si>
  <si>
    <t>-Il materiale deve pervenire nel suo imballo originale, presente dei sigilli di garanzia integri, privo di manomissione e/o modifica dello stato originale nel quale è pervenuto originariamente. Il prodotto dovrà quindi  essere inviato  all’interno  di  imballo supplementare diverso da quello originale per evitare alterazioni durante la fase di riconsegna.</t>
  </si>
  <si>
    <t>-Il materiale deve pervenire entro e non oltre 15 giorni lavorativi dall’autorizzazione al rientro.</t>
  </si>
  <si>
    <t>-Nel caso di trasporto di armadi Rack  o accessori per armadi,  occorre verificare contestualmente alla consegna originaria l’integrità del prodotto contenuto nell’imballo. Resi dove NON vi sia la  firma di RISERVA sul documento di trasporto  di consegna,  NON verranno accettati in quanto non sarà possibile operare azione di rivalsa sui trasportatori per eventuali rimborsi e/o sostituzioni.</t>
  </si>
  <si>
    <t>Accredito del materiale reso</t>
  </si>
  <si>
    <t>-Sirius Spa si impegna ad emettere nota di credito nei confronti della società richiedente entro  45gg lavorativi dalla ricezione del  prodotto reso, applicando la penale suindicata  a parziale copertura dei costi di gestione e riservandosi di applicare ogni altro addebito di costo non previsto in tale modulo e non imputabile direttamente a Sirius Spa e/o sue controllate.</t>
  </si>
  <si>
    <t>Condizioni di reso per riparazioni</t>
  </si>
  <si>
    <t>La garanzia sui materiali dove diversamente indicato dal produttore ha inizio dalla data di acquisto riportata sul  documento di trasporto e si intende per merce franco nostro magazzino. I prodotti sono coperti dalla garanzia concessa dal costruttore, Sirius Spa in qualità di intermediario non assume alcuna responsabilità sulla gestione delle garanzie del prodotto. Dalla garanzia sono esclusi danneggiamenti  dovuti al trasporto, errata installazione, usura, negligenza, inadeguatezza dell'impianto elettrico, incuria del prodotto, alterazioni e/o manomissioni non autorizzate  dal produttore. Sirius Spa non risponde di danni  nei confronti di utenti o di terzi causati a persone oppure a cose da avaria, dall'utilizzo o dal mancato utilizzo della merce. La garanzia copre i costi della riparazione e dell'eventuale sostituzione del prodotto o di una sua parte che risultasse viziata da difetti all'origine. La garanzia decade per alterazione,  modifica oppure uso improprio. Le richieste di riparazioni/sostituzione dovranno essere  autorizzate attraverso l’accettazione del modulo di reso da parte di Sirius Spa e/o sue controllate. Il numero di autorizzazione verrà fornito via email e dovrà essere apposto in maniera chiara e visibile sull’imballo esterno del prodotto e sul documento di trasporto.  La merce, se non diversamente specificato dovrà essere inviata presso il magazzino di  Sirius spa, in porto franco nel suo imballo originale completo di manualistica e di tutti gli accessori. La merce resa per riparazione, ma che dopo una verifica tecnica risultasse funzionante verrà rispedita al mittente e sarà soggetta ad un addebito di € 50 per spese di gestione più le spese di spedizione. I costi delle riparazioni fuori garanzia dovranno essere preventivamente concordati con il produttore ed il nostro ufficio tecnico.</t>
  </si>
  <si>
    <t>Casi di non accettazione del materiale reso per riparazione</t>
  </si>
  <si>
    <t>a)Articolo o seriale diverso da quello autorizzato 
b) Documento di reso privo del codice interno 
c) Documento di reso sprovvisto del Nr RMA 
d) Merce spedita direttamente nella confezione originale senza un secondo imballaggio
e) Imballaggio originale danneggiato 
f) Vostro documento di trasporto (completo dei vostri dati fiscali, con dettaglio della merce restituita) non presente.</t>
  </si>
  <si>
    <t>Note Generali</t>
  </si>
  <si>
    <t xml:space="preserve">- Tutti i prodotti hanno garanzia di anni uno salvo estensioni previste da ciascun produttore. </t>
  </si>
  <si>
    <t>MERCE DANNEGGIATA SPEDITA TRAMITE CORRIERE CONVENZIONATO COMPASS</t>
  </si>
  <si>
    <t>- E’ importante che il materiale venga sempre ritirato con riserva: la clausola di riserva potrà garantire la rivalsa sul vettore per il  recupero di eventuali danni occorsi durante il trasporto, ove non specificato il danno sarà a carico del Cliente.</t>
  </si>
  <si>
    <t>- In caso di merce danneggiata durante il trasporto o mancante è sufficiente inviare il modulo di RESO entro tre giorni dal ricevimento unitamente alla copia del DDT  ove è specificato il ritiro della merce con riserva.</t>
  </si>
  <si>
    <t xml:space="preserve">- L'invio del presente documento non autorizza al reso, attendere sempre il numero di reso da indicare nella DDT di ritorno.  </t>
  </si>
  <si>
    <t>Reso per errori di spedizione</t>
  </si>
  <si>
    <t>I prodotti devono essere restituiti integri, con sigillo chiuso e senza applicazione di etichette varie, verrà quindi emessa nota di credito con termini di pagamento identici a quelli concessi al Cliente solo se saranno rispettate le regole sopra citate. In caso contrario non sarà emessa nessuna nota di credito e la merce sarà rispedita in porto assegnato. Al ricevimento merce è opportuno verificare che i prodotti ricevuti siano conformi all'ordine, poiché anche per errori di spedizione da parte del magazzino Sirius Spa e/o sue controllate
saranno valutate le richieste di reso solo se il prodotto non è stato aperto. Infatti, una volta aperta la scatola, il Cliente accetta automaticamente la merce ricevuta e rinuncia di fatto a qualsiasi sostituzione. Nel caso di merce errata e comunque integra, sarà possibile richiedere il reso entro 5 giorni dalla data di bolla o fattura accompagnatoria, oltre tale termine non si accetteranno reclami.</t>
  </si>
  <si>
    <t>CONDIZIONI DI VENDITA</t>
  </si>
  <si>
    <r>
      <t>Condizioni di Reso Prodotto per cause non imputabili a Sirius SPA e/o divisioni controllate dalla stessa. Estensione delle “Condizioni generali di vendita</t>
    </r>
    <r>
      <rPr>
        <sz val="10"/>
        <color indexed="9"/>
        <rFont val="Calibri"/>
        <family val="2"/>
      </rPr>
      <t xml:space="preserve">” </t>
    </r>
  </si>
  <si>
    <t>OC-CVF-115123-12</t>
  </si>
  <si>
    <t>ORCA - Universal Multitube loose cable 12fo - 9/125 OS2 - PE</t>
  </si>
  <si>
    <t>OC-CVF-115122-12</t>
  </si>
  <si>
    <t>ORCA - Universal Multitube loose cable 12fo - 62,5/125 OM1 - PE</t>
  </si>
  <si>
    <t>OC-CVF-115121-12</t>
  </si>
  <si>
    <t>ORCA - Universal Multitube loose cable 12fo - 50/125 OM2 - PE</t>
  </si>
  <si>
    <t>OC-CVF-115124-12</t>
  </si>
  <si>
    <t>ORCA - Universal Multitube loose cable 12fo - 50/125 OM3 - PE</t>
  </si>
  <si>
    <t>OC-CVF-115125-12</t>
  </si>
  <si>
    <t>ORCA - Universal Multitube loose cable 12fo - 50/125 OM4 - PE</t>
  </si>
  <si>
    <t>OC-CVF-115123-24</t>
  </si>
  <si>
    <t>ORCA - Universal Multitube loose cable 24fo - 9/125 OS2 - PE</t>
  </si>
  <si>
    <t>OC-CVF-115122-24</t>
  </si>
  <si>
    <t>ORCA - Universal Multitube loose cable 24fo - 62,5/125 OM1 - PE</t>
  </si>
  <si>
    <t>OC-CVF-115121-24</t>
  </si>
  <si>
    <t>ORCA - Universal Multitube loose cable 24fo - 50/125 OM2 - PE</t>
  </si>
  <si>
    <t>OC-CVF-115124-24</t>
  </si>
  <si>
    <t>ORCA - Universal Multitube loose cable 24fo - 50/125 OM3 - PE</t>
  </si>
  <si>
    <t>OC-CVF-115125-24</t>
  </si>
  <si>
    <t>ORCA - Universal Multitube loose cable 24fo - 50/125 OM4 - PE</t>
  </si>
  <si>
    <t>OC-CVF-115123-48</t>
  </si>
  <si>
    <t>ORCA - Universal Multitube loose cable 36fo - 9/125 OS2 - PE</t>
  </si>
  <si>
    <t>OC-CVF-115122-48</t>
  </si>
  <si>
    <t>ORCA - Universal Multitube loose cable 36fo - 62,5/125 OM1 - PE</t>
  </si>
  <si>
    <t>OC-CVF-115121-48</t>
  </si>
  <si>
    <t>ORCA - Universal Multitube loose cable 36fo - 50/125 OM2 - PE</t>
  </si>
  <si>
    <t>OC-CVF-115124-48</t>
  </si>
  <si>
    <t>ORCA - Universal Multitube loose cable 36fo - 50/125 OM3 - PE</t>
  </si>
  <si>
    <t>OC-CVF-115125-48</t>
  </si>
  <si>
    <t>ORCA - Universal Multitube loose cable 36fo - 50/125 OM4 - PE</t>
  </si>
  <si>
    <t>OC-CVF-112223-12</t>
  </si>
  <si>
    <t>ORCA -  Universal Multitube loose cable CST Armoured  12fo - 9/125 - OS2 - PE</t>
  </si>
  <si>
    <t>OC-CVF-112222-12</t>
  </si>
  <si>
    <t>ORCA -  Universal Multitube loose cable CST Armoured  12fo - 62,5/125 - OM1 - PE</t>
  </si>
  <si>
    <t>OC-CVF-112221-12</t>
  </si>
  <si>
    <t>ORCA -  Universal Multitube loose cable CST Armoured  12fo - 50/125 - OM2 - PE</t>
  </si>
  <si>
    <t>OC-CVF-112224-12</t>
  </si>
  <si>
    <t>ORCA -  Universal Multitube loose cable CST Armoured  12fo - 50/125 - OM3 - PE</t>
  </si>
  <si>
    <t>OC-CVF-112225-12</t>
  </si>
  <si>
    <t>ORCA -  Universal Multitube loose cable CST Armoured  12fo - 50/125 - OM4 - PE</t>
  </si>
  <si>
    <t>OC-CVF-112223-24</t>
  </si>
  <si>
    <t>ORCA -  Universal Multitube loose cable CST Armoured  24fo - 9/125 - OS2 - PE</t>
  </si>
  <si>
    <t>OC-CVF-112222-24</t>
  </si>
  <si>
    <t>ORCA -  Universal Multitube loose cable CST Armoured  24fo - 62,5/125 - OM1 - PE</t>
  </si>
  <si>
    <t>OC-CVF-112221-24</t>
  </si>
  <si>
    <t>ORCA -  Universal Multitube loose cable CST Armoured  24fo - 50/125 - OM2 - PE</t>
  </si>
  <si>
    <t>OC-CVF-112224-24</t>
  </si>
  <si>
    <t>ORCA -  Universal Multitube loose cable CST Armoured  24fo - 50/125 - OM3 - PE</t>
  </si>
  <si>
    <t>OC-CVF-112225-24</t>
  </si>
  <si>
    <t>ORCA -  Universal Multitube loose cable CST Armoured  24fo - 50/125 - OM4 - PE</t>
  </si>
  <si>
    <t>OC-CVF-112223-36</t>
  </si>
  <si>
    <t>ORCA -  Universal Multitube loose cable CST Armoured  36fo - 9/125 - OS2 - PE</t>
  </si>
  <si>
    <t>OC-CVF-112222-36</t>
  </si>
  <si>
    <t>ORCA -  Universal Multitube loose cable CST Armoured  36fo - 62,5/125 - OM1 - PE</t>
  </si>
  <si>
    <t>OC-CVF-112221-36</t>
  </si>
  <si>
    <t>ORCA -  Universal Multitube loose cable CST Armoured  36fo - 50/125 - OM2 - PE</t>
  </si>
  <si>
    <t>OC-CVF-112224-36</t>
  </si>
  <si>
    <t>ORCA -  Universal Multitube loose cable CST Armoured  36fo - 50/125 - OM3 - PE</t>
  </si>
  <si>
    <t>OC-CVF-112225-36</t>
  </si>
  <si>
    <t>ORCA -  Universal Multitube loose cable CST Armoured  36fo - 50/125 - OM4 - PE</t>
  </si>
  <si>
    <t>OC-CVF-112223-48</t>
  </si>
  <si>
    <t>ORCA -  Universal Multitube loose cable CST Armoured  48fo - 9/125 - OS2 - PE</t>
  </si>
  <si>
    <t>OC-CVF-112222-48</t>
  </si>
  <si>
    <t>ORCA -  Universal Multitube loose cable CST Armoured  48fo - 62,5/125 - OM1 - PE</t>
  </si>
  <si>
    <t>OC-CVF-112221-48</t>
  </si>
  <si>
    <t>ORCA -  Universal Multitube loose cable CST Armoured  48fo - 50/125 - OM2 - PE</t>
  </si>
  <si>
    <t>OC-CVF-112224-48</t>
  </si>
  <si>
    <t>ORCA -  Universal Multitube loose cable CST Armoured  48fo - 50/125 - OM3 - PE</t>
  </si>
  <si>
    <t>OC-CVF-112225-48</t>
  </si>
  <si>
    <t>ORCA -  Universal Multitube loose cable CST Armoured  48fo - 50/125 - OM4 - PE</t>
  </si>
  <si>
    <t>OC-CVF-112223-60</t>
  </si>
  <si>
    <t>ORCA -  Universal Multitube loose cable CST Armoured  60fo - 9/125 - OS2 - PE</t>
  </si>
  <si>
    <t>OC-CVF-112222-60</t>
  </si>
  <si>
    <t>ORCA -  Universal Multitube loose cable CST Armoured  60fo - 62,5/125 - OM1 - PE</t>
  </si>
  <si>
    <t>OC-CVF-112221-60</t>
  </si>
  <si>
    <t>ORCA -  Universal Multitube loose cable CST Armoured  60fo - 50/125 - OM2 - PE</t>
  </si>
  <si>
    <t>OC-CVF-112224-60</t>
  </si>
  <si>
    <t>ORCA -  Universal Multitube loose cable CST Armoured  60fo - 50/125 - OM3 - PE</t>
  </si>
  <si>
    <t>OC-CVF-112225-60</t>
  </si>
  <si>
    <t>ORCA -  Universal Multitube loose cable CST Armoured  60fo - 50/125 - OM4 - PE</t>
  </si>
  <si>
    <t>OC-CVF-112223-72</t>
  </si>
  <si>
    <t>ORCA -  Universal Multitube loose cable CST Armoured  72fo - 9/125 - OS2 - PE</t>
  </si>
  <si>
    <t>OC-CVF-112222-72</t>
  </si>
  <si>
    <t>ORCA -  Universal Multitube loose cable CST Armoured  72fo - 62,5/125 - OM1 - PE</t>
  </si>
  <si>
    <t>OC-CVF-112221-72</t>
  </si>
  <si>
    <t>ORCA -  Universal Multitube loose cable CST Armoured  72fo - 50/125 - OM2 - PE</t>
  </si>
  <si>
    <t>OC-CVF-112224-72</t>
  </si>
  <si>
    <t>ORCA -  Universal Multitube loose cable CST Armoured  72fo - 50/125 - OM3 - PE</t>
  </si>
  <si>
    <t>OC-CVF-112225-72</t>
  </si>
  <si>
    <t>ORCA -  Universal Multitube loose cable CST Armoured  72fo - 50/125 - OM4 - PE</t>
  </si>
  <si>
    <t>OC-CVF-114213-02</t>
  </si>
  <si>
    <t>ORCA - Universal Loose Unitube CST  Armoured Twin  2fo - 9/125 - OS2 - PE</t>
  </si>
  <si>
    <t>OC-CVF-114212-02</t>
  </si>
  <si>
    <t>ORCA - Universal Loose Unitube CST  Armoured Twin  2fo - 62,5/125 - OM1 - PE</t>
  </si>
  <si>
    <t>OC-CVF-114211-02</t>
  </si>
  <si>
    <t>ORCA - Universal Loose Unitube CST  Armoured Twin  2fo - 50/125 - OM2 - PE</t>
  </si>
  <si>
    <t>OC-CVF-114214-02</t>
  </si>
  <si>
    <t>ORCA - Universal Loose Unitube CST  Armoured Twin  2fo - 50/125 - OM3 - PE</t>
  </si>
  <si>
    <t>OC-CVF-114215-02</t>
  </si>
  <si>
    <t>ORCA - Universal Loose Unitube CST  Armoured Twin  2fo - 50/125 - OM4 - PE</t>
  </si>
  <si>
    <t>OC-CVF-212113-12</t>
  </si>
  <si>
    <t>ORCA -  Aerial Cable Unitube ADDS -  12fo - 9/125 - OS2 - PE</t>
  </si>
  <si>
    <t>OC-CVF-212112-12</t>
  </si>
  <si>
    <t>ORCA -  Aerial Cable Unitube ADDS -  12fo - 62,5/125 - OM1 - PE</t>
  </si>
  <si>
    <t>OC-CVF-212111-12</t>
  </si>
  <si>
    <t>ORCA -  Aerial Cable Unitube ADDS -  12fo - 50/125 - OM2 - PE</t>
  </si>
  <si>
    <t>OC-CVF-212114-12</t>
  </si>
  <si>
    <t>ORCA -  Aerial Cable Unitube ADDS -  12fo - 50/125 - OM3 - PE</t>
  </si>
  <si>
    <t>OC-CVF-212115-12</t>
  </si>
  <si>
    <t>ORCA -  Aerial Cable Unitube ADDS -  12fo - 50/125 - OM4 - PE</t>
  </si>
  <si>
    <t>OC-CVF-212113-24</t>
  </si>
  <si>
    <t>ORCA -  Aerial Cable Unitube ADDS -  24fo - 9/125 - OS2 - PE</t>
  </si>
  <si>
    <t>OC-CVF-212112-24</t>
  </si>
  <si>
    <t>ORCA -  Aerial Cable Unitube ADDS -  24fo - 62,5/125 - OM1 - PE</t>
  </si>
  <si>
    <t>OC-CVF-212111-24</t>
  </si>
  <si>
    <t>ORCA -  Aerial Cable Unitube ADDS -  24fo - 50/125 - OM2 - PE</t>
  </si>
  <si>
    <t>OC-CVF-212114-24</t>
  </si>
  <si>
    <t>ORCA -  Aerial Cable Unitube ADDS -  24fo - 50/125 - OM3 - PE</t>
  </si>
  <si>
    <t>OC-CVF-212115-24</t>
  </si>
  <si>
    <t>ORCA -  Aerial Cable Unitube ADDS -  24fo - 50/125 - OM4 - PE</t>
  </si>
  <si>
    <t>OC-CVF-212113-36</t>
  </si>
  <si>
    <t>ORCA -  Aerial Cable Unitube ADDS -  36fo - 9/125 - OS2 - PE</t>
  </si>
  <si>
    <t>OC-CVF-212112-36</t>
  </si>
  <si>
    <t>ORCA -  Aerial Cable Unitube ADDS -  36fo - 62,5/125 - OM1 - PE</t>
  </si>
  <si>
    <t>OC-CVF-212111-36</t>
  </si>
  <si>
    <t>ORCA -  Aerial Cable Unitube ADDS -  36fo - 50/125 - OM2 - PE</t>
  </si>
  <si>
    <t>OC-CVF-212114-36</t>
  </si>
  <si>
    <t>ORCA -  Aerial Cable Unitube ADDS -  36fo - 50/125 - OM3 - PE</t>
  </si>
  <si>
    <t>OC-CVF-212115-36</t>
  </si>
  <si>
    <t>ORCA -  Aerial Cable Unitube ADDS -  36fo - 50/125 - OM4 - PE</t>
  </si>
  <si>
    <t>OC-CVF-212113-48</t>
  </si>
  <si>
    <t>ORCA -  Aerial Cable Unitube ADDS -  48fo - 9/125 - OS2 - PE</t>
  </si>
  <si>
    <t>OC-CVF-212112-48</t>
  </si>
  <si>
    <t>ORCA -  Aerial Cable Unitube ADDS -  48fo - 62,5/125 - OM1 - PE</t>
  </si>
  <si>
    <t>OC-CVF-212111-48</t>
  </si>
  <si>
    <t>ORCA -  Aerial Cable Unitube ADDS -  48fo - 50/125 - OM2 - PE</t>
  </si>
  <si>
    <t>OC-CVF-212114-48</t>
  </si>
  <si>
    <t>ORCA -  Aerial Cable Unitube ADDS -  48fo - 50/125 - OM3 - PE</t>
  </si>
  <si>
    <t>OC-CVF-212115-48</t>
  </si>
  <si>
    <t>ORCA -  Aerial Cable Unitube ADDS -  48fo - 50/125 - OM4 - PE</t>
  </si>
  <si>
    <t>OC-CVF-212113-60</t>
  </si>
  <si>
    <t>ORCA -  Aerial Cable Unitube ADDS -  60fo - 9/125 - OS2 - PE</t>
  </si>
  <si>
    <t>OC-CVF-212112-60</t>
  </si>
  <si>
    <t>ORCA -  Aerial Cable Unitube ADDS -  60fo - 62,5/125 - OM1 - PE</t>
  </si>
  <si>
    <t>OC-CVF-212111-60</t>
  </si>
  <si>
    <t>ORCA -  Aerial Cable Unitube ADDS -  60fo - 50/125 - OM2 - PE</t>
  </si>
  <si>
    <t>OC-CVF-212114-60</t>
  </si>
  <si>
    <t>ORCA -  Aerial Cable Unitube ADDS -  60fo - 50/125 - OM3 - PE</t>
  </si>
  <si>
    <t>OC-CVF-212115-60</t>
  </si>
  <si>
    <t>ORCA -  Aerial Cable Unitube ADDS -  60fo - 50/125 - OM4 - PE</t>
  </si>
  <si>
    <t>OC-CVF-212113-72</t>
  </si>
  <si>
    <t>ORCA -  Aerial Cable Unitube ADDS -  72fo - 9/125 - OS2 - PE</t>
  </si>
  <si>
    <t>OC-CVF-212112-72</t>
  </si>
  <si>
    <t>ORCA -  Aerial Cable Unitube ADDS -  72fo - 62,5/125 - OM1 - PE</t>
  </si>
  <si>
    <t>OC-CVF-212111-72</t>
  </si>
  <si>
    <t>ORCA -  Aerial Cable Unitube ADDS -  72fo - 50/125 - OM2 - PE</t>
  </si>
  <si>
    <t>OC-CVF-212114-72</t>
  </si>
  <si>
    <t>ORCA -  Aerial Cable Unitube ADDS -  72fo - 50/125 - OM3 - PE</t>
  </si>
  <si>
    <t>OC-CVF-212115-72</t>
  </si>
  <si>
    <t>ORCA -  Aerial Cable Unitube ADDS -  72fo - 50/125 - OM4 - PE</t>
  </si>
  <si>
    <t>OC-CVF-213113-12</t>
  </si>
  <si>
    <t>ORCA - Aerial outdoor cable -  12fo - 9/125 - OS2 - PE</t>
  </si>
  <si>
    <t>OC-CVF-213112-12</t>
  </si>
  <si>
    <t>ORCA - Aerial outdoor cable -  12fo - 62,5/125 - OM1 - PE</t>
  </si>
  <si>
    <t>OC-CVF-213111-12</t>
  </si>
  <si>
    <t>ORCA - Aerial outdoor cable -  12fo - 50/125 - OM2 - PE</t>
  </si>
  <si>
    <t>OC-CVF-213114-12</t>
  </si>
  <si>
    <t>ORCA - Aerial outdoor cable -  12fo - 50/125 - OM3 - PE</t>
  </si>
  <si>
    <t>OC-CVF-213115-12</t>
  </si>
  <si>
    <t>ORCA - Aerial outdoor cable -  12fo - 50/125 - OM4 - PE</t>
  </si>
  <si>
    <t>OC-CVF-213113-24</t>
  </si>
  <si>
    <t>ORCA - Aerial outdoor cable -  24fo - 9/125 - OS2 - PE</t>
  </si>
  <si>
    <t>OC-CVF-213112-24</t>
  </si>
  <si>
    <t>ORCA - Aerial outdoor cable -  24fo - 62,5/125 - OM1 - PE</t>
  </si>
  <si>
    <t>OC-CVF-213111-24</t>
  </si>
  <si>
    <t>ORCA - Aerial outdoor cable -  24fo - 50/125 - OM2 - PE</t>
  </si>
  <si>
    <t>OC-CVF-213114-24</t>
  </si>
  <si>
    <t>ORCA - Aerial outdoor cable -  24fo - 50/125 - OM3 - PE</t>
  </si>
  <si>
    <t>OC-CVF-213115-24</t>
  </si>
  <si>
    <t>ORCA - Aerial outdoor cable -  24fo - 50/125 - OM4 - PE</t>
  </si>
  <si>
    <t>OC-CVF-213113-36</t>
  </si>
  <si>
    <t>ORCA - Aerial outdoor cable -  36fo - 9/125 - OS2 - PE</t>
  </si>
  <si>
    <t>OC-CVF-213112-36</t>
  </si>
  <si>
    <t>ORCA - Aerial outdoor cable -  36fo - 62,5/125 - OM1 - PE</t>
  </si>
  <si>
    <t>OC-CVF-213111-36</t>
  </si>
  <si>
    <t>ORCA - Aerial outdoor cable -  36fo - 50/125 - OM2 - PE</t>
  </si>
  <si>
    <t>OC-CVF-213114-36</t>
  </si>
  <si>
    <t>ORCA - Aerial outdoor cable -  36fo - 50/125 - OM3 - PE</t>
  </si>
  <si>
    <t>OC-CVF-213115-36</t>
  </si>
  <si>
    <t>ORCA - Aerial outdoor cable -  36fo - 50/125 - OM4 - PE</t>
  </si>
  <si>
    <t>OC-CVF-213113-48</t>
  </si>
  <si>
    <t>ORCA - Aerial outdoor cable -  48fo - 9/125 - OS2 - PE</t>
  </si>
  <si>
    <t>OC-CVF-213112-48</t>
  </si>
  <si>
    <t>ORCA - Aerial outdoor cable -  48fo - 62,5/125 - OM1 - PE</t>
  </si>
  <si>
    <t>OC-CVF-213111-48</t>
  </si>
  <si>
    <t>ORCA - Aerial outdoor cable -  48fo - 50/125 - OM2 - PE</t>
  </si>
  <si>
    <t>OC-CVF-213114-48</t>
  </si>
  <si>
    <t>ORCA - Aerial outdoor cable -  48fo - 50/125 - OM3 - PE</t>
  </si>
  <si>
    <t>OC-CVF-213115-48</t>
  </si>
  <si>
    <t>ORCA - Aerial outdoor cable -  48fo - 50/125 - OM4 - PE</t>
  </si>
  <si>
    <t>OC-CVF-213113-60</t>
  </si>
  <si>
    <t>ORCA - Aerial outdoor cable -  60fo - 9/125 - OS2 - PE</t>
  </si>
  <si>
    <t>OC-CVF-213112-60</t>
  </si>
  <si>
    <t>ORCA - Aerial outdoor cable -  60fo - 62,5/125 - OM1 - PE</t>
  </si>
  <si>
    <t>OC-CVF-213111-60</t>
  </si>
  <si>
    <t>ORCA - Aerial outdoor cable -  60fo - 50/125 - OM2 - PE</t>
  </si>
  <si>
    <t>OC-CVF-213114-60</t>
  </si>
  <si>
    <t>ORCA - Aerial outdoor cable -  60fo - 50/125 - OM3 - PE</t>
  </si>
  <si>
    <t>OC-CVF-213115-60</t>
  </si>
  <si>
    <t>ORCA - Aerial outdoor cable -  60fo - 50/125 - OM4 - PE</t>
  </si>
  <si>
    <t>OC-CVF-213113-72</t>
  </si>
  <si>
    <t>ORCA - Aerial outdoor cable -  72fo - 9/125 - OS2 - PE</t>
  </si>
  <si>
    <t>OC-CVF-213112-72</t>
  </si>
  <si>
    <t>ORCA - Aerial outdoor cable -  72fo - 62,5/125 - OM1 - PE</t>
  </si>
  <si>
    <t>OC-CVF-213111-72</t>
  </si>
  <si>
    <t>ORCA - Aerial outdoor cable -  72fo - 50/125 - OM2 - PE</t>
  </si>
  <si>
    <t>OC-CVF-213114-72</t>
  </si>
  <si>
    <t>ORCA - Aerial outdoor cable -  72fo - 50/125 - OM3 - PE</t>
  </si>
  <si>
    <t>OC-CVF-213115-72</t>
  </si>
  <si>
    <t>ORCA - Aerial outdoor cable -  72fo - 50/125 - OM4 - PE</t>
  </si>
  <si>
    <t>OC-CVF-225133-04</t>
  </si>
  <si>
    <t>ORCA - Aerial DROP cable -  4fo - 9/125 - OS2 - PE</t>
  </si>
  <si>
    <t>OC-CVF-225132-04</t>
  </si>
  <si>
    <t>ORCA - Aerial DROP cable -  4fo - 62,5/125 - OM1 - PE</t>
  </si>
  <si>
    <t>OC-CVF-225131-04</t>
  </si>
  <si>
    <t>ORCA - Aerial DROP cable -  4fo - 50/125 - OM2 - PE</t>
  </si>
  <si>
    <t>OC-CVF-225134-04</t>
  </si>
  <si>
    <t>ORCA - Aerial DROP cable -  4fo - 50/125 - OM3 - PE</t>
  </si>
  <si>
    <t>OC-CVF-225135-04</t>
  </si>
  <si>
    <t>ORCA - Aerial DROP cable -  4fo - 50/125 - OM4 - PE</t>
  </si>
  <si>
    <t>OC-CVF-225133-06</t>
  </si>
  <si>
    <t>ORCA - Aerial DROP cable -  6fo - 9/125 - OS2 - PE</t>
  </si>
  <si>
    <t>OC-CVF-225132-06</t>
  </si>
  <si>
    <t>ORCA - Aerial DROP cable -  6fo - 62,5/125 - OM1 - PE</t>
  </si>
  <si>
    <t>OC-CVF-225131-06</t>
  </si>
  <si>
    <t>ORCA - Aerial DROP cable -  6fo - 50/125 - OM2 - PE</t>
  </si>
  <si>
    <t>OC-CVF-225134-06</t>
  </si>
  <si>
    <t>ORCA - Aerial DROP cable -  6fo - 50/125 - OM3 - PE</t>
  </si>
  <si>
    <t>OC-CVF-225135-06</t>
  </si>
  <si>
    <t>ORCA - Aerial DROP cable -  6fo - 50/125 - OM4 - PE</t>
  </si>
  <si>
    <t>OC-CVF-225133-08</t>
  </si>
  <si>
    <t>ORCA - Aerial DROP cable -  8fo - 9/125 - OS2 - PE</t>
  </si>
  <si>
    <t>OC-CVF-225132-08</t>
  </si>
  <si>
    <t>ORCA - Aerial DROP cable -  8fo - 62,5/125 - OM1 - PE</t>
  </si>
  <si>
    <t>OC-CVF-225131-08</t>
  </si>
  <si>
    <t>ORCA - Aerial DROP cable -  8fo - 50/125 - OM2 - PE</t>
  </si>
  <si>
    <t>OC-CVF-225134-08</t>
  </si>
  <si>
    <t>ORCA - Aerial DROP cable -  8fo - 50/125 - OM3 - PE</t>
  </si>
  <si>
    <t>OC-CVF-225135-08</t>
  </si>
  <si>
    <t>ORCA - Aerial DROP cable -  8fo - 50/125 - OM4 - PE</t>
  </si>
  <si>
    <t>OC-CVF-225133-12</t>
  </si>
  <si>
    <t>ORCA - Aerial DROP cable -  12fo - 9/125 - OS2 - PE</t>
  </si>
  <si>
    <t>OC-CVF-225132-12</t>
  </si>
  <si>
    <t>ORCA - Aerial DROP cable -  12fo - 62,5/125 - OM1 - PE</t>
  </si>
  <si>
    <t>OC-CVF-225131-12</t>
  </si>
  <si>
    <t>ORCA - Aerial DROP cable -  12fo - 50/125 - OM2 - PE</t>
  </si>
  <si>
    <t>OC-CVF-225134-12</t>
  </si>
  <si>
    <t>ORCA - Aerial DROP cable -  12fo - 50/125 - OM3 - PE</t>
  </si>
  <si>
    <t>OC-CVF-225135-12</t>
  </si>
  <si>
    <t>ORCA - Aerial DROP cable -  12fo - 50/125 - OM4 - PE</t>
  </si>
  <si>
    <t>OC-CVF-135133-12</t>
  </si>
  <si>
    <t>OC-CVF-135132-12</t>
  </si>
  <si>
    <t>ORCA - Outdoor Hybrid cable -  12fo - 50/125 - OM2 - PE</t>
  </si>
  <si>
    <t>OC-CVF-135131-12</t>
  </si>
  <si>
    <t>ORCA - Outdoor Hybrid cable -  12fo - 50/125 - OM3 - PE</t>
  </si>
  <si>
    <t>OC-CVF-135134-12</t>
  </si>
  <si>
    <t>ORCA - Outdoor Hybrid cable -  12fo - 50/125 - OM4 - PE</t>
  </si>
  <si>
    <t>OC-CVF-135135-12</t>
  </si>
  <si>
    <t>OC-CVF-135133-24</t>
  </si>
  <si>
    <t>ORCA - Outdoor Hybrid cable -  24fo - 9/125 - OS2 - PE</t>
  </si>
  <si>
    <t>OC-CVF-135132-24</t>
  </si>
  <si>
    <t>OC-CVF-135131-24</t>
  </si>
  <si>
    <t>ORCA - Outdoor Hybrid cable -  24fo - 50/125 - OM2 - PE</t>
  </si>
  <si>
    <t>OC-CVF-135134-24</t>
  </si>
  <si>
    <t>ORCA - Outdoor Hybrid cable -  24fo - 50/125 - OM3 - PE</t>
  </si>
  <si>
    <t>OC-CVF-135135-24</t>
  </si>
  <si>
    <t>ORCA - Outdoor Hybrid cable -  24fo - 50/125 - OM4 - PE</t>
  </si>
  <si>
    <t>OC-CVF-135233-12</t>
  </si>
  <si>
    <t>OC-CVF-135232-12</t>
  </si>
  <si>
    <t>OC-CVF-135231-12</t>
  </si>
  <si>
    <t>OC-CVF-135234-12</t>
  </si>
  <si>
    <t>OC-CVF-135235-12</t>
  </si>
  <si>
    <t>OC-CVF-135233-24</t>
  </si>
  <si>
    <t>OC-CVF-135232-24</t>
  </si>
  <si>
    <t>OC-CVF-135231-24</t>
  </si>
  <si>
    <t>OC-CVF-135234-24</t>
  </si>
  <si>
    <t>OC-CVF-135235-24</t>
  </si>
  <si>
    <t>OC-CVF-111313-02</t>
  </si>
  <si>
    <t>OC-CVF-111312-02</t>
  </si>
  <si>
    <t>OC-CVF-111311-02</t>
  </si>
  <si>
    <t>OC-CVF-111314-02</t>
  </si>
  <si>
    <t>OC-CVF-111315-02</t>
  </si>
  <si>
    <t>OC-CVF-114123-24</t>
  </si>
  <si>
    <t>ORCA -  Universal loose cable double sheat (unitube) -  24fo - 9/125 - OS2 - PE</t>
  </si>
  <si>
    <t>OC-CVF-114122-24</t>
  </si>
  <si>
    <t>ORCA -  Universal loose cable double sheat (unitube) -  24fo - 62,5/125 - OM1 - PE</t>
  </si>
  <si>
    <t>OC-CVF-114121-24</t>
  </si>
  <si>
    <t>ORCA -  Universal loose cable double sheat (unitube) -  24fo - 50/125 - OM2 - PE</t>
  </si>
  <si>
    <t>OC-CVF-114124-24</t>
  </si>
  <si>
    <t>ORCA -  Universal loose cable double sheat (unitube) -  24fo - 50/125 - OM3 - PE</t>
  </si>
  <si>
    <t>OC-CVF-114125-24</t>
  </si>
  <si>
    <t>ORCA -  Universal loose cable double sheat (unitube) -  24fo - 50/125 - OM4 - PE</t>
  </si>
  <si>
    <t>OC-CVF-114123-48</t>
  </si>
  <si>
    <t>ORCA -  Universal loose cable double sheat (unitube) -  48fo - 9/125 - OS2 - PE</t>
  </si>
  <si>
    <t>OC-CVF-114122-48</t>
  </si>
  <si>
    <t>ORCA -  Universal loose cable double sheat (unitube) -  48fo - 62,5/125 - OM1 - PE</t>
  </si>
  <si>
    <t>OC-CVF-114121-48</t>
  </si>
  <si>
    <t>ORCA -  Universal loose cable double sheat (unitube) -  48fo - 50/125 - OM2 - PE</t>
  </si>
  <si>
    <t>OC-CVF-114124-48</t>
  </si>
  <si>
    <t>ORCA -  Universal loose cable double sheat (unitube) -  48fo - 50/125 - OM3 - PE</t>
  </si>
  <si>
    <t>OC-CVF-114125-48</t>
  </si>
  <si>
    <t>ORCA -  Universal loose cable double sheat (unitube) -  48fo - 50/125 - OM4 - PE</t>
  </si>
  <si>
    <t>OC-CVF-113123-12</t>
  </si>
  <si>
    <t>ORCA - Outdoor fiber stranded tube - 12fo - 9/125 - OS2 - PE</t>
  </si>
  <si>
    <t>OC-CVF-113122-12</t>
  </si>
  <si>
    <t>ORCA - Outdoor fiber stranded tube - 12fo - 62,5/125 - OM1 - PE</t>
  </si>
  <si>
    <t>OC-CVF-113121-12</t>
  </si>
  <si>
    <t>ORCA - Outdoor fiber stranded tube -  12fo - 50/125 - OM2 - PE</t>
  </si>
  <si>
    <t>OC-CVF-113124-12</t>
  </si>
  <si>
    <t>ORCA - Outdoor fiber stranded tube-  12fo  - 50/125 - OM3 - PE</t>
  </si>
  <si>
    <t>OC-CVF-113125-12</t>
  </si>
  <si>
    <t>ORCA - Outdoor fiber stranded tube-  12fo  - 50/125 - OM4 - PE</t>
  </si>
  <si>
    <t>OC-CVF-113123-24</t>
  </si>
  <si>
    <t>ORCA - Outdoor fiber stranded tube - 24fo - 9/125 - OS2 - PE</t>
  </si>
  <si>
    <t>OC-CVF-113122-24</t>
  </si>
  <si>
    <t>ORCA - Outdoor fiber stranded tube - 24fo - 62,5/125 - OM1 - PE</t>
  </si>
  <si>
    <t>OC-CVF-113121-24</t>
  </si>
  <si>
    <t>ORCA - Outdoor fiber stranded tube -  24fo - 50/125 - OM2 - PE</t>
  </si>
  <si>
    <t>OC-CVF-113124-24</t>
  </si>
  <si>
    <t>ORCA - Outdoor fiber stranded tube-  24fo  - 50/125 - OM3 - PE</t>
  </si>
  <si>
    <t>OC-CVF-113125-24</t>
  </si>
  <si>
    <t>ORCA - Outdoor fiber stranded tube-  24fo  - 50/125 - OM4 - PE</t>
  </si>
  <si>
    <t>OC-CVF-113123-36</t>
  </si>
  <si>
    <t>ORCA - Outdoor fiber stranded tube - 36fo - 9/125 - OS2 - PE</t>
  </si>
  <si>
    <t>OC-CVF-113122-36</t>
  </si>
  <si>
    <t>ORCA - Outdoor fiber stranded tube - 36fo - 62,5/125 - OM1 - PE</t>
  </si>
  <si>
    <t>OC-CVF-113121-36</t>
  </si>
  <si>
    <t>ORCA - Outdoor fiber stranded tube -  36fo - 50/125 - OM2 - PE</t>
  </si>
  <si>
    <t>OC-CVF-113124-36</t>
  </si>
  <si>
    <t>ORCA - Outdoor fiber stranded tube-  36fo  - 50/125 - OM3 - PE</t>
  </si>
  <si>
    <t>OC-CVF-113125-36</t>
  </si>
  <si>
    <t>ORCA - Outdoor fiber stranded tube-  36fo  - 50/125 - OM4 - PE</t>
  </si>
  <si>
    <t>OC-CVF-113123-48</t>
  </si>
  <si>
    <t>ORCA - Outdoor fiber stranded tube - 48fo - 9/125 - OS2 - PE</t>
  </si>
  <si>
    <t>OC-CVF-113122-48</t>
  </si>
  <si>
    <t>ORCA - Outdoor fiber stranded tube - 48fo - 62,5/125 - OM1 - PE</t>
  </si>
  <si>
    <t>OC-CVF-113121-48</t>
  </si>
  <si>
    <t>ORCA - Outdoor fiber stranded tube  -  48fo - 50/125 - OM2 - PE</t>
  </si>
  <si>
    <t>OC-CVF-113124-48</t>
  </si>
  <si>
    <t>ORCA - Outdoor fiber stranded tube -  48fo  - 50/125 - OM3 - PE</t>
  </si>
  <si>
    <t>OC-CVF-113125-48</t>
  </si>
  <si>
    <t>ORCA - Outdoor fiber stranded tube -  48fo  - 50/125 - OM4 - PE</t>
  </si>
  <si>
    <t>OC-CVF-113123-60</t>
  </si>
  <si>
    <t>ORCA - Outdoor fiber stranded tube - 60fo - 9/125 - OS2 - PE</t>
  </si>
  <si>
    <t>OC-CVF-113122-60</t>
  </si>
  <si>
    <t>ORCA - Outdoor fiber stranded tube - 60fo - 62,5/125 - OM1 - PE</t>
  </si>
  <si>
    <t>OC-CVF-113121-60</t>
  </si>
  <si>
    <t>ORCA - Outdoor fiber stranded tube -  60fo - 50/125 - OM2 - PE</t>
  </si>
  <si>
    <t>OC-CVF-113124-60</t>
  </si>
  <si>
    <t>ORCA - Outdoor fiber stranded tube -  60fo  - 50/125 - OM3 - PE</t>
  </si>
  <si>
    <t>OC-CVF-113125-60</t>
  </si>
  <si>
    <t>ORCA - Outdoor fiber stranded tube -  60fo  - 50/125 - OM4 - PE</t>
  </si>
  <si>
    <t>OC-CVF-114113-04</t>
  </si>
  <si>
    <t>ORCA - Fire Survival Cable 4fo 9/125 - OS2- LSZH</t>
  </si>
  <si>
    <t>OC-CVF-114112-04</t>
  </si>
  <si>
    <t>ORCA - Fire Survival Cable 4fo 62,5/125 - OM1 - LSZH</t>
  </si>
  <si>
    <t>OC-CVF-114111-04</t>
  </si>
  <si>
    <t>ORCA - Fire Survival Cable 4fo 50/125 - OM2 - LSZH</t>
  </si>
  <si>
    <t>OC-CVF-114114-04</t>
  </si>
  <si>
    <t>ORCA - Fire Survival Cable 4fo 50/125 - OM3 - LSZH</t>
  </si>
  <si>
    <t>OC-CVF-114115-04</t>
  </si>
  <si>
    <t>ORCA - Fire Survival Cable 4fo 50/125 - OM4 - LSZH</t>
  </si>
  <si>
    <t>OC-CVF-114113-06</t>
  </si>
  <si>
    <t>ORCA - Fire Survival Cable 6fo 9/125 - OS2- LSZH</t>
  </si>
  <si>
    <t>OC-CVF-114112-06</t>
  </si>
  <si>
    <t>ORCA - Fire Survival Cable 6fo 62,5/125 - OM1 - LSZH</t>
  </si>
  <si>
    <t>OC-CVF-114111-06</t>
  </si>
  <si>
    <t>ORCA - Fire Survival Cable 6fo 50/125 - OM2 - LSZH</t>
  </si>
  <si>
    <t>OC-CVF-114114-06</t>
  </si>
  <si>
    <t>ORCA - Fire Survival Cable 6fo 50/125 - OM3 - LSZH</t>
  </si>
  <si>
    <t>OC-CVF-114115-06</t>
  </si>
  <si>
    <t>ORCA - Fire Survival Cable 6fo 50/125 - OM4 - LSZH</t>
  </si>
  <si>
    <t>OC-CVF-114113-08</t>
  </si>
  <si>
    <t>ORCA - Fire Survival Cable 8fo 9/125 - OS2- LSZH</t>
  </si>
  <si>
    <t>OC-CVF-114112-08</t>
  </si>
  <si>
    <t>ORCA - Fire Survival Cable 8fo 62,5/125 - OM1 - LSZH</t>
  </si>
  <si>
    <t>OC-CVF-114111-08</t>
  </si>
  <si>
    <t>ORCA - Fire Survival Cable 8fo 50/125 - OM2 - LSZH</t>
  </si>
  <si>
    <t>OC-CVF-114114-08</t>
  </si>
  <si>
    <t>ORCA - Fire Survival Cable 8fo 50/125 - OM3 - LSZH</t>
  </si>
  <si>
    <t>OC-CVF-114115-08</t>
  </si>
  <si>
    <t>ORCA - Fire Survival Cable 8fo 50/125 - OM4 - LSZH</t>
  </si>
  <si>
    <t>OC-CVF-114113-12</t>
  </si>
  <si>
    <t>ORCA - Fire Survival Cable 12fo 9/125 - OS2- LSZH</t>
  </si>
  <si>
    <t>OC-CVF-114112-12</t>
  </si>
  <si>
    <t>ORCA - Fire Survival Cable 12fo 62,5/125 - OM1 - LSZH</t>
  </si>
  <si>
    <t>OC-CVF-114111-12</t>
  </si>
  <si>
    <t>ORCA - Fire Survival Cable 12fo 50/125 - OM2 - LSZH</t>
  </si>
  <si>
    <t>OC-CVF-114114-12</t>
  </si>
  <si>
    <t>ORCA - Fire Survival Cable 12fo 50/125 - OM3 - LSZH</t>
  </si>
  <si>
    <t>OC-CVF-114115-12</t>
  </si>
  <si>
    <t>ORCA - Fire Survival Cable 12fo 50/125 - OM4 - LSZH</t>
  </si>
  <si>
    <t>OC-CVF-114113-16</t>
  </si>
  <si>
    <t>ORCA - Fire Survival Cable 16fo 9/125 - OS2- LSZH</t>
  </si>
  <si>
    <t>OC-CVF-114112-16</t>
  </si>
  <si>
    <t>ORCA - Fire Survival Cable 16fo 62,5/125 - OM1 - LSZH</t>
  </si>
  <si>
    <t>OC-CVF-114111-16</t>
  </si>
  <si>
    <t>ORCA - Fire Survival Cable 16fo 50/125 - OM2 - LSZH</t>
  </si>
  <si>
    <t>OC-CVF-114114-16</t>
  </si>
  <si>
    <t>ORCA - Fire Survival Cable 16fo 50/125 - OM3 - LSZH</t>
  </si>
  <si>
    <t>OC-CVF-114115-16</t>
  </si>
  <si>
    <t>ORCA - Fire Survival Cable 16fo 50/125 - OM4 - LSZH</t>
  </si>
  <si>
    <t>OC-CVF-114113-24</t>
  </si>
  <si>
    <t>ORCA - Fire Survival Cable 24fo 9/125 - OS2- LSZH</t>
  </si>
  <si>
    <t>OC-CVF-114112-24</t>
  </si>
  <si>
    <t>ORCA - Fire Survival Cable 24fo 62,5/125 - OM1 - LSZH</t>
  </si>
  <si>
    <t>OC-CVF-114111-24</t>
  </si>
  <si>
    <t>OC-CVF-114114-24</t>
  </si>
  <si>
    <t>ORCA - Fire Survival Cable 24fo 50/125 - OM3 - LSZH</t>
  </si>
  <si>
    <t>OC-CVF-114115-24</t>
  </si>
  <si>
    <t>ORCA - Fire Survival Cable 24fo 50/125 - OM4 - LSZH</t>
  </si>
  <si>
    <t>ORCA - Universal Multitube loose cable 48fo - 9/125 OS2 - PE</t>
  </si>
  <si>
    <t>ORCA - Universal Multitube loose cable 48fo - 62,5/125 OM1 - PE</t>
  </si>
  <si>
    <t>ORCA - Universal Multitube loose cable 48fo - 50/125 OM2 - PE</t>
  </si>
  <si>
    <t>ORCA - Universal Multitube loose cable 48fo - 50/125 OM3 - PE</t>
  </si>
  <si>
    <t>ORCA - Universal Multitube loose cable 48fo - 50/125 OM4 - PE</t>
  </si>
  <si>
    <t>ORCA - Universal Multitube loose cable 60fo - 9/125 OS2 - PE</t>
  </si>
  <si>
    <t>ORCA - Universal Multitube loose cable 60fo - 62,5/125 OM1 - PE</t>
  </si>
  <si>
    <t>ORCA - Universal Multitube loose cable 60fo - 50/125 OM2 - PE</t>
  </si>
  <si>
    <t>ORCA - Universal Multitube loose cable 60fo - 50/125 OM3 - PE</t>
  </si>
  <si>
    <t>ORCA - Universal Multitube loose cable 60fo - 50/125 OM4 - PE</t>
  </si>
  <si>
    <t>OC-CVF-115123-36</t>
  </si>
  <si>
    <t>OC-CVF-115122-36</t>
  </si>
  <si>
    <t>OC-CVF-115121-36</t>
  </si>
  <si>
    <t>OC-CVF-115124-36</t>
  </si>
  <si>
    <t>OC-CVF-115125-36</t>
  </si>
  <si>
    <t>OC-CVF-115123-60</t>
  </si>
  <si>
    <t>OC-CVF-115122-60</t>
  </si>
  <si>
    <t>OC-CVF-115121-60</t>
  </si>
  <si>
    <t>OC-CVF-115124-60</t>
  </si>
  <si>
    <t>OC-CVF-115125-60</t>
  </si>
  <si>
    <t>Armadi da parete serie TECNO OFFICE Nero</t>
  </si>
  <si>
    <t>F9378N</t>
  </si>
  <si>
    <t>F9315N</t>
  </si>
  <si>
    <t>F9294N</t>
  </si>
  <si>
    <t>Scambiatori di Calore</t>
  </si>
  <si>
    <t>F9200</t>
  </si>
  <si>
    <t>F9201</t>
  </si>
  <si>
    <t>Condizionatori</t>
  </si>
  <si>
    <t>F9209</t>
  </si>
  <si>
    <t>F2261</t>
  </si>
  <si>
    <t>F2260</t>
  </si>
  <si>
    <t>F9857N</t>
  </si>
  <si>
    <t>F9808N</t>
  </si>
  <si>
    <t>F9816N</t>
  </si>
  <si>
    <t>F8712IPV</t>
  </si>
  <si>
    <t>F8713IPV</t>
  </si>
  <si>
    <t>F1510MEST</t>
  </si>
  <si>
    <t>F1413MEST</t>
  </si>
  <si>
    <t>F1513MEST</t>
  </si>
  <si>
    <t>F1417MEST</t>
  </si>
  <si>
    <t>F1517MEST</t>
  </si>
  <si>
    <t>F1817MEST</t>
  </si>
  <si>
    <t>TS-RKW-F2507N</t>
  </si>
  <si>
    <t>TS-RKW-F2508N</t>
  </si>
  <si>
    <t>TS-RKW-F2509N</t>
  </si>
  <si>
    <t>TS-RKW-F2512KSN</t>
  </si>
  <si>
    <t>TS-RKW-F2516N</t>
  </si>
  <si>
    <t>TS-RAC-F9378N</t>
  </si>
  <si>
    <t>TS-RAC-F9315N</t>
  </si>
  <si>
    <t>TS-RAC-F9294N</t>
  </si>
  <si>
    <t>TS-CLI-F9200</t>
  </si>
  <si>
    <t>TS-CLI-F9201</t>
  </si>
  <si>
    <t>TS-CLI-F9209</t>
  </si>
  <si>
    <t>TS-CLI-F2261</t>
  </si>
  <si>
    <t>TS-CLI-F2260</t>
  </si>
  <si>
    <t>TS-VDR-F9857N</t>
  </si>
  <si>
    <t>TS-VDR-F9808N</t>
  </si>
  <si>
    <t>TS-VDR-F9816N</t>
  </si>
  <si>
    <t>TS-RKF-F8712IPV</t>
  </si>
  <si>
    <t>TS-RKF-F8713IPV</t>
  </si>
  <si>
    <t>TS-RKW-F1510MEST</t>
  </si>
  <si>
    <t>TS-RKW-F1413MEST</t>
  </si>
  <si>
    <t>TS-RKW-F1513MEST</t>
  </si>
  <si>
    <t>TS-RKW-F1417MEST</t>
  </si>
  <si>
    <t>TS-RKW-F1517MEST</t>
  </si>
  <si>
    <t>TS-RKW-F1817MEST</t>
  </si>
  <si>
    <t>ORCA - Fazzoletti per pulizia fibra ottica (Conf. Da 200 pz.)</t>
  </si>
  <si>
    <t>Accessori per Armadi ad alto grado di protezione</t>
  </si>
  <si>
    <t>F8740</t>
  </si>
  <si>
    <t>F8741</t>
  </si>
  <si>
    <t>F8743</t>
  </si>
  <si>
    <t>F8745</t>
  </si>
  <si>
    <t>F8746</t>
  </si>
  <si>
    <t>F8747</t>
  </si>
  <si>
    <t>F9272</t>
  </si>
  <si>
    <t>F8750</t>
  </si>
  <si>
    <t>F8751</t>
  </si>
  <si>
    <t>TS-RAC-F8740</t>
  </si>
  <si>
    <t>TS-RAC-F8741</t>
  </si>
  <si>
    <t>TS-RAC-F8743</t>
  </si>
  <si>
    <t>TS-RAC-F8745</t>
  </si>
  <si>
    <t>TS-RAC-F8746</t>
  </si>
  <si>
    <t>TS-RAC-F8747</t>
  </si>
  <si>
    <t>TS-RAC-F9272</t>
  </si>
  <si>
    <t>TS-RAC-F8750</t>
  </si>
  <si>
    <t>TS-RAC-F8751</t>
  </si>
  <si>
    <t>OC-FCE-131115-00</t>
  </si>
  <si>
    <t>OC-FCE-131115-03</t>
  </si>
  <si>
    <t>OC-FCE-131115-01</t>
  </si>
  <si>
    <t>OC-FCE-131115-02</t>
  </si>
  <si>
    <t>OC-FCE-131116-00</t>
  </si>
  <si>
    <t>OC-FCE-131116-03</t>
  </si>
  <si>
    <t>OC-FCE-131116-01</t>
  </si>
  <si>
    <t>OC-FCE-131116-02</t>
  </si>
  <si>
    <t>Strumenti, adattatori, sdoppiatori</t>
  </si>
  <si>
    <t>ORCA - Ventola Singola da tetto per armadio con gliglia di protezione</t>
  </si>
  <si>
    <t>ORCA - Rack</t>
  </si>
  <si>
    <t>ADP-DUPLEXSC</t>
  </si>
  <si>
    <t>ADP-DUPLEXLC</t>
  </si>
  <si>
    <t>FK-ACC-ADP-DUPLEXSC</t>
  </si>
  <si>
    <t>FK-ACC-ADP-DUPLEXLC</t>
  </si>
  <si>
    <t>MMC-50-FCFC</t>
  </si>
  <si>
    <t>MMC-50-STST</t>
  </si>
  <si>
    <t>FK-ACC-MMC-50-FCFC</t>
  </si>
  <si>
    <t>FK-ACC-MMC-50-STST</t>
  </si>
  <si>
    <t>Serie Idialog Rack</t>
  </si>
  <si>
    <t>iDIALOG Rack - IDR</t>
  </si>
  <si>
    <t>SNOM - D7 grey</t>
  </si>
  <si>
    <t>SN-DCT-3930</t>
  </si>
  <si>
    <t>SN-ACC-3924</t>
  </si>
  <si>
    <t>BVSR800AA1</t>
  </si>
  <si>
    <t>BVSR1K1AA2</t>
  </si>
  <si>
    <t>SNOM - D725 w/o PS black</t>
  </si>
  <si>
    <t>SN-TIP-3916</t>
  </si>
  <si>
    <t>OC-FTL-160018-02</t>
  </si>
  <si>
    <t>F9858</t>
  </si>
  <si>
    <t>TS-VDR-F9858</t>
  </si>
  <si>
    <t>F2501NS</t>
  </si>
  <si>
    <t>F1540</t>
  </si>
  <si>
    <t>F1541</t>
  </si>
  <si>
    <t>F1544</t>
  </si>
  <si>
    <t>F1545</t>
  </si>
  <si>
    <t>F1546</t>
  </si>
  <si>
    <t>F1550</t>
  </si>
  <si>
    <t>F1551</t>
  </si>
  <si>
    <t>F1552</t>
  </si>
  <si>
    <t>F5531</t>
  </si>
  <si>
    <t>F5532</t>
  </si>
  <si>
    <t>F9214</t>
  </si>
  <si>
    <t>TS-RAC-F9214</t>
  </si>
  <si>
    <t>TS-RAC-F1540</t>
  </si>
  <si>
    <t>TS-RAC-F1541</t>
  </si>
  <si>
    <t>TS-RAC-F1544</t>
  </si>
  <si>
    <t>TS-RAC-F1545</t>
  </si>
  <si>
    <t>TS-RAC-F1546</t>
  </si>
  <si>
    <t>TS-RAC-F1550</t>
  </si>
  <si>
    <t>TS-RAC-F1551</t>
  </si>
  <si>
    <t>TS-RAC-F1552</t>
  </si>
  <si>
    <t>TS-RAC-F5531</t>
  </si>
  <si>
    <t>TS-RAC-F5532</t>
  </si>
  <si>
    <t>Zyxel</t>
  </si>
  <si>
    <t>Wireless Lan Solutions</t>
  </si>
  <si>
    <t>ZYXEL</t>
  </si>
  <si>
    <t>ORCA - Pannello precaricato Cat5E 48 porte UTP iconab, etichettab 2U</t>
  </si>
  <si>
    <t>ORCA - Bretella di permutazione Cat5E UTP colore grigio L. 1,5mt</t>
  </si>
  <si>
    <t>ORCA - Tester Analogico per RJ45, RJ12, BNC, USB</t>
  </si>
  <si>
    <t>ORCA - Outdoor metallic armored hybid cable CST - 12fo - 9/125 - OS2 - PE</t>
  </si>
  <si>
    <t>ORCA - Outdoor metallic armored hybid cable CST -  12fo - 62,5/125 - OM1 - PE</t>
  </si>
  <si>
    <t>ORCA - Outdoor metallic armored hybid cable  CST -  12fo - 50/125 - OM2 - PE</t>
  </si>
  <si>
    <t>ORCA - Outdoor metallic armored hybid cable CST -  12fo - 50/125 - OM3 - PE</t>
  </si>
  <si>
    <t>ORCA - Outdoor metallic armored hybid cable CST -  12fo - 50/125 - OM4 - PE</t>
  </si>
  <si>
    <t>ORCA - Outdoor metallic armored hybid cable CST - 24fo - 9/125 - OS2 - PE</t>
  </si>
  <si>
    <t>ORCA - Outdoor metallic armored hybid cable CST-  24fo - 62,5/125 - OM1 - PE</t>
  </si>
  <si>
    <t>ORCA - Outdoor metallic armored hybid cable CST -  24fo - 50/125 - OM2 - PE</t>
  </si>
  <si>
    <t>ORCA - Outdoor metallic armored hybid cable CST -  24fo - 50/125 - OM3 - PE</t>
  </si>
  <si>
    <t>ORCA - Outdoor metallic armored hybid cable CST -  24fo - 50/125 - OM4 - PE</t>
  </si>
  <si>
    <t>ORCA - Terminal Box ottico 8 porte SC SPX (bussole SM)</t>
  </si>
  <si>
    <t>OC-ACC-150001-00</t>
  </si>
  <si>
    <t>Corning</t>
  </si>
  <si>
    <t>CAXCSN-00000-C008</t>
  </si>
  <si>
    <t>CAXCSN-00000-C011</t>
  </si>
  <si>
    <t>CCXEDB-D0047-C001-L7</t>
  </si>
  <si>
    <t>CCXEDR-D0047-C003-L7</t>
  </si>
  <si>
    <t>CCXDDA-D0047-C001-L7</t>
  </si>
  <si>
    <t>CCXEDA-D0047-C001-L6</t>
  </si>
  <si>
    <t>CCXDDA-D0047-C001-L6</t>
  </si>
  <si>
    <t>CCXEDB-D0047-C001-L6</t>
  </si>
  <si>
    <t>CCAAGB-G2002-A020-C0</t>
  </si>
  <si>
    <t>CCAAGB-G2002-A030-C0</t>
  </si>
  <si>
    <t>CCAAGB-G1002-A010-C0</t>
  </si>
  <si>
    <t>CCAAGB-G1002-A020-C0</t>
  </si>
  <si>
    <t>CCAAGB-G1002-A030-C0</t>
  </si>
  <si>
    <t>CCAAGB-G1002-A050-C0</t>
  </si>
  <si>
    <t>CCAEIA-DP002-A020-C0</t>
  </si>
  <si>
    <t>CCAEIA-DP002-A030-C0</t>
  </si>
  <si>
    <t>CCAAGB-G2002-A010-C0</t>
  </si>
  <si>
    <t>CCAAGB-G2002-A050-C0</t>
  </si>
  <si>
    <t>CCAAGB-G1002-A005-C0</t>
  </si>
  <si>
    <t>CCAAGB-G2002-A005-C0</t>
  </si>
  <si>
    <t>CAXXSM-00104-C011-BP</t>
  </si>
  <si>
    <t>CCH-CS</t>
  </si>
  <si>
    <t>CAXFSN-00000-C001</t>
  </si>
  <si>
    <t>LAN CORE - Cavi Fibra Ottica</t>
  </si>
  <si>
    <t>012T8X-32188E2G</t>
  </si>
  <si>
    <t>024T8X-32198E2G</t>
  </si>
  <si>
    <t>012T8X-32198E2G</t>
  </si>
  <si>
    <t>E787802GNZ20002M</t>
  </si>
  <si>
    <t>E787802GNZ20003M</t>
  </si>
  <si>
    <t>E797902QNZ20002M</t>
  </si>
  <si>
    <t>E797902QNZ20003M</t>
  </si>
  <si>
    <t>E797902QNZ20005M</t>
  </si>
  <si>
    <t>E787802GNZ20001M</t>
  </si>
  <si>
    <t>E787802GNZ20005M</t>
  </si>
  <si>
    <t>E787802GNZ20004M</t>
  </si>
  <si>
    <t>E797902QNZ20001M</t>
  </si>
  <si>
    <t>E797902QNZ20004M</t>
  </si>
  <si>
    <t>E797902QNZ20010M</t>
  </si>
  <si>
    <t>E787802GNZ20010M</t>
  </si>
  <si>
    <t>CCH-01U</t>
  </si>
  <si>
    <t>CCH-04U</t>
  </si>
  <si>
    <t>CCHE-CP24-E4</t>
  </si>
  <si>
    <t>SPH-01P</t>
  </si>
  <si>
    <t>CCHE-CP12-E7</t>
  </si>
  <si>
    <t>CCHE-CP24-04</t>
  </si>
  <si>
    <t>CCHE-CP12-72</t>
  </si>
  <si>
    <t>CCHE-CP24-AE</t>
  </si>
  <si>
    <t>CCH-02U</t>
  </si>
  <si>
    <t>CCH-03U</t>
  </si>
  <si>
    <t>CCH-CF</t>
  </si>
  <si>
    <t>CCHE-CP24-AD</t>
  </si>
  <si>
    <t>CCHE-CP24-AV</t>
  </si>
  <si>
    <t>95-050-41-X</t>
  </si>
  <si>
    <t>95-050-99</t>
  </si>
  <si>
    <t>95-050-99-X</t>
  </si>
  <si>
    <t>95-200-41</t>
  </si>
  <si>
    <t>95-200-99</t>
  </si>
  <si>
    <t>TKT-UNICAM-PFC</t>
  </si>
  <si>
    <t>95-050-40</t>
  </si>
  <si>
    <t>95-050-41</t>
  </si>
  <si>
    <t>95-050-51</t>
  </si>
  <si>
    <t>95-200-51</t>
  </si>
  <si>
    <t>95-050-50</t>
  </si>
  <si>
    <t>FAN-BT25-12</t>
  </si>
  <si>
    <t>FAN-BT-3CM-25</t>
  </si>
  <si>
    <t>FAN-BT25-06</t>
  </si>
  <si>
    <t>CCH-CS24-A9-P00RE</t>
  </si>
  <si>
    <t>SP12-02R-S8</t>
  </si>
  <si>
    <t>SP12-03T-S8</t>
  </si>
  <si>
    <t>CCH-CS12-E7-P00TE</t>
  </si>
  <si>
    <t>SP12-03B-S8</t>
  </si>
  <si>
    <t>SP12-39T-S8</t>
  </si>
  <si>
    <t>CCH-CS24-AE-P00RE</t>
  </si>
  <si>
    <t>CCH-CS24-E4-P00QE</t>
  </si>
  <si>
    <t>SP12-03Q-S8</t>
  </si>
  <si>
    <t>CCH-CS24-AD-P00QE</t>
  </si>
  <si>
    <t>CSP-1</t>
  </si>
  <si>
    <t>HSP-60S100-1</t>
  </si>
  <si>
    <t>CG-CAXCSN-00000-C008</t>
  </si>
  <si>
    <t>CG-CAXCSN-00000-C011</t>
  </si>
  <si>
    <t>CG-CCH-CS</t>
  </si>
  <si>
    <t>CG-CAXFSN-00000-C001</t>
  </si>
  <si>
    <t>CG-012T8X-32188E2G</t>
  </si>
  <si>
    <t>CG-024T8X-32198E2G</t>
  </si>
  <si>
    <t>CG-012T8X-32198E2G</t>
  </si>
  <si>
    <t>CG-E787802GNZ20002M</t>
  </si>
  <si>
    <t>CG-E787802GNZ20003M</t>
  </si>
  <si>
    <t>CG-E797902QNZ20002M</t>
  </si>
  <si>
    <t>CG-E797902QNZ20003M</t>
  </si>
  <si>
    <t>CG-E797902QNZ20005M</t>
  </si>
  <si>
    <t>CG-E787802GNZ20001M</t>
  </si>
  <si>
    <t>CG-E787802GNZ20005M</t>
  </si>
  <si>
    <t>CG-E787802GNZ20004M</t>
  </si>
  <si>
    <t>CG-E797902QNZ20001M</t>
  </si>
  <si>
    <t>CG-E797902QNZ20004M</t>
  </si>
  <si>
    <t>CG-E797902QNZ20010M</t>
  </si>
  <si>
    <t>CG-E787802GNZ20010M</t>
  </si>
  <si>
    <t>CG-CCH-01U</t>
  </si>
  <si>
    <t>CG-CCH-04U</t>
  </si>
  <si>
    <t>CG-CCHE-CP24-E4</t>
  </si>
  <si>
    <t>CG-SPH-01P</t>
  </si>
  <si>
    <t>CG-CCHE-CP12-E7</t>
  </si>
  <si>
    <t>CG-CCHE-CP24-04</t>
  </si>
  <si>
    <t>CG-CCHE-CP12-72</t>
  </si>
  <si>
    <t>CG-CCHE-CP24-AE</t>
  </si>
  <si>
    <t>CG-CCH-02U</t>
  </si>
  <si>
    <t>CG-CCH-03U</t>
  </si>
  <si>
    <t>CG-CCH-CF</t>
  </si>
  <si>
    <t>CG-CCHE-CP24-AD</t>
  </si>
  <si>
    <t>CG-CCHE-CP24-AV</t>
  </si>
  <si>
    <t>CG-95-050-41-X</t>
  </si>
  <si>
    <t>CG-95-050-99</t>
  </si>
  <si>
    <t>CG-95-050-99-X</t>
  </si>
  <si>
    <t>CG-95-200-41</t>
  </si>
  <si>
    <t>CG-95-200-99</t>
  </si>
  <si>
    <t>CG-TKT-UNICAM-PFC</t>
  </si>
  <si>
    <t>CG-95-050-40</t>
  </si>
  <si>
    <t>CG-95-050-41</t>
  </si>
  <si>
    <t>CG-95-050-51</t>
  </si>
  <si>
    <t>CG-95-200-51</t>
  </si>
  <si>
    <t>CG-95-050-50</t>
  </si>
  <si>
    <t>CG-FAN-BT25-12</t>
  </si>
  <si>
    <t>CG-FAN-BT-3CM-25</t>
  </si>
  <si>
    <t>CG-FAN-BT25-06</t>
  </si>
  <si>
    <t>CG-CCH-CS24-A9-P00RE</t>
  </si>
  <si>
    <t>CG-SP12-02R-S8</t>
  </si>
  <si>
    <t>CG-SP12-03T-S8</t>
  </si>
  <si>
    <t>CG-CCH-CS12-E7-P00TE</t>
  </si>
  <si>
    <t>CG-SP12-03B-S8</t>
  </si>
  <si>
    <t>CG-SP12-39T-S8</t>
  </si>
  <si>
    <t>CG-CCH-CS24-AE-P00RE</t>
  </si>
  <si>
    <t>CG-CCH-CS24-E4-P00QE</t>
  </si>
  <si>
    <t>CG-SP12-03Q-S8</t>
  </si>
  <si>
    <t>CG-CCH-CS24-AD-P00QE</t>
  </si>
  <si>
    <t>CG-CSP-1</t>
  </si>
  <si>
    <t>CG-HSP-60S100-1</t>
  </si>
  <si>
    <t>Soluzione Unicam</t>
  </si>
  <si>
    <t>050502Q5Z20001M</t>
  </si>
  <si>
    <t>050502Q5Z20002M</t>
  </si>
  <si>
    <t>050502Q5Z20003M</t>
  </si>
  <si>
    <t>050502Q5Z20005M</t>
  </si>
  <si>
    <t>050502Q5Z20010M</t>
  </si>
  <si>
    <t>ECM-UM12-05-93Q</t>
  </si>
  <si>
    <t>EDGE-CP24-E3</t>
  </si>
  <si>
    <t>EDGE-CP48-E3</t>
  </si>
  <si>
    <t>EDGE-CP24-90</t>
  </si>
  <si>
    <t>CCHE-CP12-E4</t>
  </si>
  <si>
    <t>CCHE-CP12-04</t>
  </si>
  <si>
    <t>EDGE-01U-SP</t>
  </si>
  <si>
    <t>CAXBSM-00104-C001</t>
  </si>
  <si>
    <t>CG-CCAAGB-G1002A010C0</t>
  </si>
  <si>
    <t>CG-CCAAGB-G1002A020C0</t>
  </si>
  <si>
    <t>CG-CCAAGB-G1002A030C0</t>
  </si>
  <si>
    <t>CG-CCAAGB-G1002A050C0</t>
  </si>
  <si>
    <t>CG-CCAAGB-G2002A010C0</t>
  </si>
  <si>
    <t>CG-CCAAGB-G2002A020C0</t>
  </si>
  <si>
    <t>CG-CCAAGB-G2002A030C0</t>
  </si>
  <si>
    <t>CG-CCAAGB-G2002A050C0</t>
  </si>
  <si>
    <t>CG-CCXEDR-D0047C003L7</t>
  </si>
  <si>
    <t>CG-CCXEDB-D0047C001L7</t>
  </si>
  <si>
    <t>CG-CCXDDA-D0047C001L7</t>
  </si>
  <si>
    <t>CG-CCXEDA-D0047C001L6</t>
  </si>
  <si>
    <t>CG-CCXDDA-D0047C001L6</t>
  </si>
  <si>
    <t>CG-CCXEDB-D0047C001L6</t>
  </si>
  <si>
    <t>CG-CCAEIA-DP002A020C0</t>
  </si>
  <si>
    <t>CG-CCAEIA-DP002A030C0</t>
  </si>
  <si>
    <t>CG-CCAAGB-G1002A005C0</t>
  </si>
  <si>
    <t>CG-CCAAGB-G2002A005C0</t>
  </si>
  <si>
    <t>CG-CAXXSM-00104C011BP</t>
  </si>
  <si>
    <t>CG-050502Q5Z20001M</t>
  </si>
  <si>
    <t>CG-050502Q5Z20002M</t>
  </si>
  <si>
    <t>CG-050502Q5Z20003M</t>
  </si>
  <si>
    <t>CG-050502Q5Z20005M</t>
  </si>
  <si>
    <t>CG-050502Q5Z20010M</t>
  </si>
  <si>
    <t>CG-ECM-UM12-05-93Q</t>
  </si>
  <si>
    <t>CG-EDGE-CP24-E3</t>
  </si>
  <si>
    <t>CG-EDGE-CP48-E3</t>
  </si>
  <si>
    <t>CG-EDGE-CP24-90</t>
  </si>
  <si>
    <t>CG-CCHE-CP12-E4</t>
  </si>
  <si>
    <t>CG-CCHE-CP12-04</t>
  </si>
  <si>
    <t>CG-EDGE-01U-SP</t>
  </si>
  <si>
    <t>CG-CAXBSM-00104-C001</t>
  </si>
  <si>
    <t>DC CORE - Bretelle Fibra Ottica</t>
  </si>
  <si>
    <t>DC Core</t>
  </si>
  <si>
    <t>LAN Core</t>
  </si>
  <si>
    <t>Lan Core</t>
  </si>
  <si>
    <t>Armadi IP</t>
  </si>
  <si>
    <t>2-599622-2</t>
  </si>
  <si>
    <t>2-599625-2</t>
  </si>
  <si>
    <t>2-599683-2</t>
  </si>
  <si>
    <t>2-599690-2</t>
  </si>
  <si>
    <t>AM-CVF-59962222</t>
  </si>
  <si>
    <t>AM-CVF-59962522</t>
  </si>
  <si>
    <t>AM-CVF-59968322</t>
  </si>
  <si>
    <t>AM-CVF-59969022</t>
  </si>
  <si>
    <t>Dialog VISION Rack (Dialog VISION / SPRING)</t>
  </si>
  <si>
    <t>Multi Switch MSW</t>
  </si>
  <si>
    <t>WMSW00408000</t>
  </si>
  <si>
    <t>DMSTK60BNB00</t>
  </si>
  <si>
    <t>DMSTK80BNB00</t>
  </si>
  <si>
    <t>DMSTM10BNB00</t>
  </si>
  <si>
    <t>F9040N</t>
  </si>
  <si>
    <t>F9041N</t>
  </si>
  <si>
    <t>F9478</t>
  </si>
  <si>
    <t>F9478N</t>
  </si>
  <si>
    <t>F9482</t>
  </si>
  <si>
    <t>F9482N</t>
  </si>
  <si>
    <t>TS-RAC-F9040N</t>
  </si>
  <si>
    <t>TS-RAC-F9041N</t>
  </si>
  <si>
    <t>TS-RAC-F9478</t>
  </si>
  <si>
    <t>TS-RAC-F9478N</t>
  </si>
  <si>
    <t>TS-RAC-F9482</t>
  </si>
  <si>
    <t>TS-RAC-F9482N</t>
  </si>
  <si>
    <t>F9440N</t>
  </si>
  <si>
    <t>TS-RAC-F9440N</t>
  </si>
  <si>
    <t>Armadi a Pavimento</t>
  </si>
  <si>
    <t>Armadi a Parete</t>
  </si>
  <si>
    <t>LS CABLE</t>
  </si>
  <si>
    <t>ORCA - Attenuatore Monomodale 30dB di tipo ST</t>
  </si>
  <si>
    <t>ORCA - Attenuatore Monomodale 30dB di tipo SC</t>
  </si>
  <si>
    <t>ORCA - Attenuatore Monomodale 30dB di tipo LC</t>
  </si>
  <si>
    <t>ORCA - Attenuatore Monomodale 30dB di tipo FC</t>
  </si>
  <si>
    <t>ORCA - Attenuatore Monomodale 30dB di tipo SC APC</t>
  </si>
  <si>
    <t>ORCA - Attenuatore Monomodale 30dB di tipo FC APC</t>
  </si>
  <si>
    <t>OC-FPP-170150-06</t>
  </si>
  <si>
    <t>OC-FPP-170150-12</t>
  </si>
  <si>
    <t>OC-FPP-170150-24</t>
  </si>
  <si>
    <t>OC-FPP-170151-06</t>
  </si>
  <si>
    <t>OC-FPP-170151-12</t>
  </si>
  <si>
    <t>OC-FPP-170151-24</t>
  </si>
  <si>
    <t>Multi Sentry MST 200KVA</t>
  </si>
  <si>
    <t>EMSTM20ANB00</t>
  </si>
  <si>
    <t>YSKCMC9A</t>
  </si>
  <si>
    <t>FP4007</t>
  </si>
  <si>
    <t>FPA4007</t>
  </si>
  <si>
    <t>FP4010</t>
  </si>
  <si>
    <t>FPA4010</t>
  </si>
  <si>
    <t>FP4013</t>
  </si>
  <si>
    <t>FPA4013</t>
  </si>
  <si>
    <t>FP4016</t>
  </si>
  <si>
    <t>FPA4016</t>
  </si>
  <si>
    <t>TS-RKW-FP4007</t>
  </si>
  <si>
    <t>TS-RKW-FPA4007</t>
  </si>
  <si>
    <t>TS-RKW-FP4010</t>
  </si>
  <si>
    <t>TS-RKW-FPA4010</t>
  </si>
  <si>
    <t>TS-RKW-FP4013</t>
  </si>
  <si>
    <t>TS-RKW-FPA4013</t>
  </si>
  <si>
    <t>TS-RKW-FP4016</t>
  </si>
  <si>
    <t>TS-RKW-FPA4016</t>
  </si>
  <si>
    <t>FP5007</t>
  </si>
  <si>
    <t>FPA5007</t>
  </si>
  <si>
    <t>FP5010</t>
  </si>
  <si>
    <t>FPA5010</t>
  </si>
  <si>
    <t>FP5013</t>
  </si>
  <si>
    <t>FPA5013</t>
  </si>
  <si>
    <t>FP5016</t>
  </si>
  <si>
    <t>FPA5016</t>
  </si>
  <si>
    <t>FP5022</t>
  </si>
  <si>
    <t>FPA5022</t>
  </si>
  <si>
    <t>FP6010</t>
  </si>
  <si>
    <t>FPA6010</t>
  </si>
  <si>
    <t>FP6013</t>
  </si>
  <si>
    <t>FPA6013</t>
  </si>
  <si>
    <t>FP6016</t>
  </si>
  <si>
    <t>FPA6016</t>
  </si>
  <si>
    <t>FP6022</t>
  </si>
  <si>
    <t>FPA6022</t>
  </si>
  <si>
    <t>TS-RKW-FP6010</t>
  </si>
  <si>
    <t>TS-RKW-FPA6010</t>
  </si>
  <si>
    <t>TS-RKW-FP6013</t>
  </si>
  <si>
    <t>TS-RKW-FPA6013</t>
  </si>
  <si>
    <t>TS-RKW-FP6016</t>
  </si>
  <si>
    <t>TS-RKW-FPA6016</t>
  </si>
  <si>
    <t>TS-RKW-FP6022</t>
  </si>
  <si>
    <t>TS-RKW-FPA6022</t>
  </si>
  <si>
    <t>TS-RKW-FP4010N</t>
  </si>
  <si>
    <t>TS-RKW-FPA4010N</t>
  </si>
  <si>
    <t>TS-RKW-FP4013N</t>
  </si>
  <si>
    <t>TS-RKW-FPA4013N</t>
  </si>
  <si>
    <t>TS-RKW-FP4016N</t>
  </si>
  <si>
    <t>TS-RKW-FPA4016N</t>
  </si>
  <si>
    <t>TS-RKW-FP6010N</t>
  </si>
  <si>
    <t>TS-RKW-FPA6010N</t>
  </si>
  <si>
    <t>TS-RKW-FP6013N</t>
  </si>
  <si>
    <t>TS-RKW-FPA6013N</t>
  </si>
  <si>
    <t>TS-RKW-FP6016N</t>
  </si>
  <si>
    <t>TS-RKW-FPA6016N</t>
  </si>
  <si>
    <t>TS-RKW-FP6022N</t>
  </si>
  <si>
    <t>TS-RKW-FPA6022N</t>
  </si>
  <si>
    <t>TS-RKW-FP5007</t>
  </si>
  <si>
    <t>TS-RKW-FPA5007</t>
  </si>
  <si>
    <t>TS-RKW-FP5010</t>
  </si>
  <si>
    <t>TS-RKW-FPA5010</t>
  </si>
  <si>
    <t>TS-RKW-FP5013</t>
  </si>
  <si>
    <t>TS-RKW-FPA5013</t>
  </si>
  <si>
    <t>TS-RKW-FP5016</t>
  </si>
  <si>
    <t>TS-RKW-FPA5016</t>
  </si>
  <si>
    <t>TS-RKW-FP5022</t>
  </si>
  <si>
    <t>TS-RKW-FPA5022</t>
  </si>
  <si>
    <t>TS-RKW-FP5007N</t>
  </si>
  <si>
    <t>TS-RKW-FPA5007N</t>
  </si>
  <si>
    <t>TS-RKW-FP5010N</t>
  </si>
  <si>
    <t>TS-RKW-FPA5010N</t>
  </si>
  <si>
    <t>TS-RKW-FP5013N</t>
  </si>
  <si>
    <t>TS-RKW-FPA5013N</t>
  </si>
  <si>
    <t>TS-RKW-FP5016N</t>
  </si>
  <si>
    <t>TS-RKW-FPA5016N</t>
  </si>
  <si>
    <t>TS-RKW-FP5022N</t>
  </si>
  <si>
    <t>TS-RKW-FPA5022N</t>
  </si>
  <si>
    <t>Armadi da parete serie CompactNet 600</t>
  </si>
  <si>
    <t>Armadi da parete serie CompactNet 500</t>
  </si>
  <si>
    <t>Armadi da parete serie CompactNet 400</t>
  </si>
  <si>
    <t>Armadi PROGRESS A PAVIMENTO</t>
  </si>
  <si>
    <t>Armadi da parete serie CompactNet 400 Nero</t>
  </si>
  <si>
    <t>Armadi da parete serie CompactNet 500 Nero</t>
  </si>
  <si>
    <t>Armadi da parete serie CompactNet 600 Nero</t>
  </si>
  <si>
    <t>TS-RKF-P6442</t>
  </si>
  <si>
    <t>TS-RKF-P6620</t>
  </si>
  <si>
    <t>TS-RKF-P6624</t>
  </si>
  <si>
    <t>TS-RKF-P6627</t>
  </si>
  <si>
    <t>TS-RKF-P6633</t>
  </si>
  <si>
    <t>TS-RKF-P6638</t>
  </si>
  <si>
    <t>TS-RKF-P6642</t>
  </si>
  <si>
    <t>TS-RKF-P6647</t>
  </si>
  <si>
    <t>TS-RKF-P6820</t>
  </si>
  <si>
    <t>TS-RKF-P6827</t>
  </si>
  <si>
    <t>TS-RKF-P6833</t>
  </si>
  <si>
    <t>TS-RKF-P6838</t>
  </si>
  <si>
    <t>TS-RKF-P6842</t>
  </si>
  <si>
    <t>TS-RKF-P6847</t>
  </si>
  <si>
    <t>TS-RKF-P8633</t>
  </si>
  <si>
    <t>TS-RKF-P8638</t>
  </si>
  <si>
    <t>TS-RKF-P8642</t>
  </si>
  <si>
    <t>TS-RKF-P8647</t>
  </si>
  <si>
    <t>TS-RKF-P8833</t>
  </si>
  <si>
    <t>TS-RKF-P8838</t>
  </si>
  <si>
    <t>TS-RKF-P8842</t>
  </si>
  <si>
    <t>TS-RKF-P8847</t>
  </si>
  <si>
    <t>Armadi PROGRESS A PAVIMENTO Nero</t>
  </si>
  <si>
    <t>Armadi PROGRESS SUPER SERVER</t>
  </si>
  <si>
    <t>Armadi PROGRESS SUPER SERVER Nero</t>
  </si>
  <si>
    <t>Armadi PROGRESS SUPERSERVER con PORTE GRIGLIATE</t>
  </si>
  <si>
    <t>Armadi PROGRESS SUPERSERVER con PORTE GRIGLIATE Nero</t>
  </si>
  <si>
    <t>TS-RKF-P6427N</t>
  </si>
  <si>
    <t>TS-RKF-P6442N</t>
  </si>
  <si>
    <t>TS-RKF-P6620N</t>
  </si>
  <si>
    <t>TS-RKF-P6624N</t>
  </si>
  <si>
    <t>TS-RKF-P6627N</t>
  </si>
  <si>
    <t>TS-RKF-P6633N</t>
  </si>
  <si>
    <t>TS-RKF-P6638N</t>
  </si>
  <si>
    <t>TS-RKF-P6642N</t>
  </si>
  <si>
    <t>TS-RKF-P6647N</t>
  </si>
  <si>
    <t>TS-RKF-P6820N</t>
  </si>
  <si>
    <t>TS-RKF-P6827N</t>
  </si>
  <si>
    <t>TS-RKF-P6833N</t>
  </si>
  <si>
    <t>TS-RKF-P6838N</t>
  </si>
  <si>
    <t>TS-RKF-P6842N</t>
  </si>
  <si>
    <t>TS-RKF-P6847N</t>
  </si>
  <si>
    <t>TS-RKF-P8633N</t>
  </si>
  <si>
    <t>TS-RKF-P8638N</t>
  </si>
  <si>
    <t>TS-RKF-P8642N</t>
  </si>
  <si>
    <t>TS-RKF-P8647N</t>
  </si>
  <si>
    <t>TS-RKF-P8833N</t>
  </si>
  <si>
    <t>TS-RKF-P8838N</t>
  </si>
  <si>
    <t>TS-RKF-P8842N</t>
  </si>
  <si>
    <t>TS-RKF-P8847N</t>
  </si>
  <si>
    <t>TS-RKF-P6127</t>
  </si>
  <si>
    <t>TS-RKF-P6142</t>
  </si>
  <si>
    <t>TS-RKF-P6147</t>
  </si>
  <si>
    <t>TS-RKF-P8127</t>
  </si>
  <si>
    <t>TS-RKF-P8142</t>
  </si>
  <si>
    <t>TS-RKF-P8147</t>
  </si>
  <si>
    <t>TS-RKF-P6127N</t>
  </si>
  <si>
    <t>TS-RKF-P6142N</t>
  </si>
  <si>
    <t>TS-RKF-P6147N</t>
  </si>
  <si>
    <t>TS-RKF-P8127N</t>
  </si>
  <si>
    <t>TS-RKF-P8142N</t>
  </si>
  <si>
    <t>TS-RKF-P8147N</t>
  </si>
  <si>
    <t>TS-RKF-P6142AP75</t>
  </si>
  <si>
    <t>TS-RKF-P6142A2P75</t>
  </si>
  <si>
    <t>TS-RKF-P6147AP75</t>
  </si>
  <si>
    <t>TS-RKF-P6147A2P75</t>
  </si>
  <si>
    <t>TS-RKF-P8142AP75</t>
  </si>
  <si>
    <t>TS-RKF-P8142A2P75</t>
  </si>
  <si>
    <t>TS-RKF-P8147AP75</t>
  </si>
  <si>
    <t>TS-RKF-P8147A2P75</t>
  </si>
  <si>
    <t>TS-RKF-P6142NAP75</t>
  </si>
  <si>
    <t>TS-RKF-P6142NA2P75</t>
  </si>
  <si>
    <t>TS-RKF-P6147NAP75</t>
  </si>
  <si>
    <t>TS-RKF-P6147NA2P75</t>
  </si>
  <si>
    <t>TS-RKF-P8142NAP75</t>
  </si>
  <si>
    <t>TS-RKF-P8142NA2P75</t>
  </si>
  <si>
    <t>TS-RKF-P8147NAP75</t>
  </si>
  <si>
    <t>TS-RKF-P8147NA2P75</t>
  </si>
  <si>
    <t>F8717IPV</t>
  </si>
  <si>
    <t>F8717IPM</t>
  </si>
  <si>
    <t>F8717IP2M</t>
  </si>
  <si>
    <t>F8717IPVM</t>
  </si>
  <si>
    <t>F8718IPV</t>
  </si>
  <si>
    <t>F8718IPM</t>
  </si>
  <si>
    <t>F8718IP2M</t>
  </si>
  <si>
    <t>F8718IPVM</t>
  </si>
  <si>
    <t>F1407</t>
  </si>
  <si>
    <t>F1407M</t>
  </si>
  <si>
    <t>F1407MEST</t>
  </si>
  <si>
    <t>F1410MEST</t>
  </si>
  <si>
    <t>F1507</t>
  </si>
  <si>
    <t>F1507M</t>
  </si>
  <si>
    <t>F1507MEST</t>
  </si>
  <si>
    <t>F1813MEST</t>
  </si>
  <si>
    <t>F1820</t>
  </si>
  <si>
    <t>F1820M</t>
  </si>
  <si>
    <t>F1820MEST</t>
  </si>
  <si>
    <t>TS-RKF-F8717IPV</t>
  </si>
  <si>
    <t>TS-RKF-F8717IPM</t>
  </si>
  <si>
    <t>TS-RKF-F8717IP2M</t>
  </si>
  <si>
    <t>TS-RKF-F8717IPVM</t>
  </si>
  <si>
    <t>TS-RKF-F8718IPV</t>
  </si>
  <si>
    <t>TS-RKF-F8718IPM</t>
  </si>
  <si>
    <t>TS-RKF-F8718IP2M</t>
  </si>
  <si>
    <t>TS-RKF-F8718IPVM</t>
  </si>
  <si>
    <t>TS-RKW-F1407</t>
  </si>
  <si>
    <t>TS-RKW-F1407M</t>
  </si>
  <si>
    <t>TS-RKW-F1407MEST</t>
  </si>
  <si>
    <t>TS-RKW-F1410MEST</t>
  </si>
  <si>
    <t>TS-RKW-F1507</t>
  </si>
  <si>
    <t>TS-RKW-F1507M</t>
  </si>
  <si>
    <t>TS-RKW-F1507MEST</t>
  </si>
  <si>
    <t>TS-RKW-F1813MEST</t>
  </si>
  <si>
    <t>TS-RKW-F1820</t>
  </si>
  <si>
    <t>TS-RKW-F1820M</t>
  </si>
  <si>
    <t>TS-RKW-F1820MEST</t>
  </si>
  <si>
    <t>CompactNet Accessori</t>
  </si>
  <si>
    <t>F9820</t>
  </si>
  <si>
    <t>F9821</t>
  </si>
  <si>
    <t>F9822</t>
  </si>
  <si>
    <t>F9823</t>
  </si>
  <si>
    <t>F9825</t>
  </si>
  <si>
    <t>F9826</t>
  </si>
  <si>
    <t>F9827</t>
  </si>
  <si>
    <t>F9828</t>
  </si>
  <si>
    <t>F9829</t>
  </si>
  <si>
    <t>Ripiani fissi ed estraibili Grigi</t>
  </si>
  <si>
    <t>F9100</t>
  </si>
  <si>
    <t>F9002</t>
  </si>
  <si>
    <t>F9089</t>
  </si>
  <si>
    <t>F9008</t>
  </si>
  <si>
    <t>F9103</t>
  </si>
  <si>
    <t>F9224</t>
  </si>
  <si>
    <t>F9094</t>
  </si>
  <si>
    <t>F9105</t>
  </si>
  <si>
    <t>P9070</t>
  </si>
  <si>
    <t>P9071</t>
  </si>
  <si>
    <t>P9072</t>
  </si>
  <si>
    <t>P9073</t>
  </si>
  <si>
    <t>P9074</t>
  </si>
  <si>
    <t>P9075</t>
  </si>
  <si>
    <t>Coppie Canale Grigie</t>
  </si>
  <si>
    <t>P9091</t>
  </si>
  <si>
    <t>P9098</t>
  </si>
  <si>
    <t>F9032</t>
  </si>
  <si>
    <t>F9009</t>
  </si>
  <si>
    <t>F9273</t>
  </si>
  <si>
    <t>F9274</t>
  </si>
  <si>
    <t>F9275</t>
  </si>
  <si>
    <t>P9091N</t>
  </si>
  <si>
    <t>P9098N</t>
  </si>
  <si>
    <t>Accessori Vari  Grigi</t>
  </si>
  <si>
    <t>F9226</t>
  </si>
  <si>
    <t>F9271</t>
  </si>
  <si>
    <t>F9270</t>
  </si>
  <si>
    <t>F3030</t>
  </si>
  <si>
    <t>F9324</t>
  </si>
  <si>
    <t>F9297</t>
  </si>
  <si>
    <t>F9306</t>
  </si>
  <si>
    <t>F9366</t>
  </si>
  <si>
    <t>F9215</t>
  </si>
  <si>
    <t>F9216</t>
  </si>
  <si>
    <t>Pannelli ottici</t>
  </si>
  <si>
    <t>Pannelli Grigi</t>
  </si>
  <si>
    <t>F9251</t>
  </si>
  <si>
    <t>F9015</t>
  </si>
  <si>
    <t>F9016</t>
  </si>
  <si>
    <t>F9012</t>
  </si>
  <si>
    <t>F9102</t>
  </si>
  <si>
    <t>F9013</t>
  </si>
  <si>
    <t>F9253</t>
  </si>
  <si>
    <t>F9011</t>
  </si>
  <si>
    <t>F9369</t>
  </si>
  <si>
    <t>F9298</t>
  </si>
  <si>
    <t>F9030</t>
  </si>
  <si>
    <t>F9031</t>
  </si>
  <si>
    <t>F9061</t>
  </si>
  <si>
    <t>F8735</t>
  </si>
  <si>
    <t>F8736</t>
  </si>
  <si>
    <t>F9530</t>
  </si>
  <si>
    <t>F9465</t>
  </si>
  <si>
    <t>F9466</t>
  </si>
  <si>
    <t>F9467</t>
  </si>
  <si>
    <t>TS-RAC-F9820</t>
  </si>
  <si>
    <t>TS-RAC-F9821</t>
  </si>
  <si>
    <t>TS-RAC-F9822</t>
  </si>
  <si>
    <t>TS-RAC-F9823</t>
  </si>
  <si>
    <t>TS-RKW-F9825</t>
  </si>
  <si>
    <t>TS-RKW-F9826</t>
  </si>
  <si>
    <t>TS-RKW-F9827</t>
  </si>
  <si>
    <t>TS-RKW-F9828</t>
  </si>
  <si>
    <t>TS-RKW-F9829</t>
  </si>
  <si>
    <t>TS-RAC-F9100</t>
  </si>
  <si>
    <t>TS-RAC-F9002</t>
  </si>
  <si>
    <t>TS-RAC-F9089</t>
  </si>
  <si>
    <t>TS-RAC-F9008</t>
  </si>
  <si>
    <t>TS-RAC-F9103</t>
  </si>
  <si>
    <t>TS-RAC-F9224</t>
  </si>
  <si>
    <t>TS-RAC-F9094</t>
  </si>
  <si>
    <t>TS-RAC-F9105</t>
  </si>
  <si>
    <t>TS-RAC-P9070</t>
  </si>
  <si>
    <t>TS-RAC-P9071</t>
  </si>
  <si>
    <t>TS-RAC-P9072</t>
  </si>
  <si>
    <t>TS-RAC-P9073</t>
  </si>
  <si>
    <t>TS-RAC-P9074</t>
  </si>
  <si>
    <t>TS-RAC-P9075</t>
  </si>
  <si>
    <t>TS-RAC-P9091</t>
  </si>
  <si>
    <t>TS-RAC-P9098</t>
  </si>
  <si>
    <t>TS-RAC-F9032</t>
  </si>
  <si>
    <t>TS-RAC-F9009</t>
  </si>
  <si>
    <t>TS-RAC-F9273</t>
  </si>
  <si>
    <t>TS-RAC-F9274</t>
  </si>
  <si>
    <t>TS-RAC-F9275</t>
  </si>
  <si>
    <t>TS-RAC-P9091N</t>
  </si>
  <si>
    <t>TS-RAC-P9098N</t>
  </si>
  <si>
    <t>TS-RAC-F9226</t>
  </si>
  <si>
    <t>TS-RAC-F9271</t>
  </si>
  <si>
    <t>TS-RAC-F9270</t>
  </si>
  <si>
    <t>TS-RAC-F3030</t>
  </si>
  <si>
    <t>TS-RAC-F9324</t>
  </si>
  <si>
    <t>TS-RAC-F9297</t>
  </si>
  <si>
    <t>TS-RAC-F9306</t>
  </si>
  <si>
    <t>TS-RAC-F9366</t>
  </si>
  <si>
    <t>TS-CLI-F9215</t>
  </si>
  <si>
    <t>TS-CLI-F9216</t>
  </si>
  <si>
    <t>TS-RAC-F9251</t>
  </si>
  <si>
    <t>TS-RAC-F9015</t>
  </si>
  <si>
    <t>TS-RAC-F9016</t>
  </si>
  <si>
    <t>TS-RAC-F9012</t>
  </si>
  <si>
    <t>TS-RAC-F9102</t>
  </si>
  <si>
    <t>TS-RAC-F9013</t>
  </si>
  <si>
    <t>TS-RAC-F9253</t>
  </si>
  <si>
    <t>TS-RAC-F9011</t>
  </si>
  <si>
    <t>TS-RAC-F9369</t>
  </si>
  <si>
    <t>TS-RAC-F9298</t>
  </si>
  <si>
    <t>TS-RAC-F9030</t>
  </si>
  <si>
    <t>TS-RAC-F9031</t>
  </si>
  <si>
    <t>TS-CLI-F9061</t>
  </si>
  <si>
    <t>TS-RAC-F8735</t>
  </si>
  <si>
    <t>TS-RAC-F8736</t>
  </si>
  <si>
    <t>TS-RAC-F9530</t>
  </si>
  <si>
    <t>TS-RAC-F9465</t>
  </si>
  <si>
    <t>TS-RAC-F9466</t>
  </si>
  <si>
    <t>TS-RAC-F9467</t>
  </si>
  <si>
    <t>Gruppi Tecnoclima di ventilazione Progress Silver</t>
  </si>
  <si>
    <t>P9062</t>
  </si>
  <si>
    <t>P9062T</t>
  </si>
  <si>
    <t>P9063</t>
  </si>
  <si>
    <t>P9063T</t>
  </si>
  <si>
    <t>P9064</t>
  </si>
  <si>
    <t>P9064T</t>
  </si>
  <si>
    <t>TS-CLI-P9062</t>
  </si>
  <si>
    <t>TS-CLI-P9062T</t>
  </si>
  <si>
    <t>TS-CLI-P9063</t>
  </si>
  <si>
    <t>TS-CLI-P9063T</t>
  </si>
  <si>
    <t>TS-CLI-P9064</t>
  </si>
  <si>
    <t>TS-CLI-P9064T</t>
  </si>
  <si>
    <t>ORCA - Spela fibra per rivestimento 3mm, 250um e 900um</t>
  </si>
  <si>
    <t>P9094</t>
  </si>
  <si>
    <t>P9090</t>
  </si>
  <si>
    <t>TS-RAC-P9094</t>
  </si>
  <si>
    <t>TS-RAC-P9090</t>
  </si>
  <si>
    <t>P9094N</t>
  </si>
  <si>
    <t>P9090N</t>
  </si>
  <si>
    <t>TS-RAC-P9094N</t>
  </si>
  <si>
    <t>TS-RAC-P9090N</t>
  </si>
  <si>
    <t>Krone Cat.3</t>
  </si>
  <si>
    <t>Krone Cat.5E</t>
  </si>
  <si>
    <t>krone Cat.6/7</t>
  </si>
  <si>
    <t>Krone Fibra</t>
  </si>
  <si>
    <t>SNOM - D375 w/o PS</t>
  </si>
  <si>
    <t>SNOM -  D710 w/o PS black</t>
  </si>
  <si>
    <t>SNOM - A665 - Battery for M65/M85</t>
  </si>
  <si>
    <t>SN-TIP-4141</t>
  </si>
  <si>
    <t>SN-TIP-4235</t>
  </si>
  <si>
    <t>SN-ACC-3932</t>
  </si>
  <si>
    <t>FK-ACC-GLD-DSX-ADD-R</t>
  </si>
  <si>
    <t>GLD-DSX-ADD-R</t>
  </si>
  <si>
    <t>SFMULTIMODESOURCE</t>
  </si>
  <si>
    <t>SFPOWERMETER</t>
  </si>
  <si>
    <t>SFSINGLEMODESOURCE</t>
  </si>
  <si>
    <t>MT-8200-60-KIT</t>
  </si>
  <si>
    <t>MT-8200-61-TNR</t>
  </si>
  <si>
    <t>FK-ACC-GLD3-OFP100-QI</t>
  </si>
  <si>
    <t>FK-ACC-SMC-9-SCE2KAPC</t>
  </si>
  <si>
    <t>FK-STR-SFPOWERMETER</t>
  </si>
  <si>
    <t>FK-STR-MT-8200-60-KIT</t>
  </si>
  <si>
    <t>FK-STR-MT-8200-61-TNR</t>
  </si>
  <si>
    <t>AM-FPG-523358201</t>
  </si>
  <si>
    <t>AM-FPG-523358202</t>
  </si>
  <si>
    <t>F9366N</t>
  </si>
  <si>
    <t>F9215N</t>
  </si>
  <si>
    <t>TS-RAC-F9366N</t>
  </si>
  <si>
    <t>TS-CLI-F9215N</t>
  </si>
  <si>
    <t>AM-FAD-CS2725-000</t>
  </si>
  <si>
    <t>CS2725-000</t>
  </si>
  <si>
    <t>AM-FAD-A14037-000</t>
  </si>
  <si>
    <t>A14037-000</t>
  </si>
  <si>
    <t>T3101H</t>
  </si>
  <si>
    <t>T3102H</t>
  </si>
  <si>
    <t>F3560</t>
  </si>
  <si>
    <t>F3561</t>
  </si>
  <si>
    <t>TS-PWR-T3101H</t>
  </si>
  <si>
    <t>TS-PWR-T3102H</t>
  </si>
  <si>
    <t>TS-PWR-F3560</t>
  </si>
  <si>
    <t>TS-PWR-F3561</t>
  </si>
  <si>
    <t>COMMSCOPE</t>
  </si>
  <si>
    <t>ORCA - Staffe DX e SX gestione cavi nero lucido Ar 800</t>
  </si>
  <si>
    <t>OC-RAC-550280-00</t>
  </si>
  <si>
    <t>ORCA - Switch Industriali</t>
  </si>
  <si>
    <t>OC-PC6-224230-01</t>
  </si>
  <si>
    <t>OC-PC6-224230-02</t>
  </si>
  <si>
    <t>OC-PC6-224230-03</t>
  </si>
  <si>
    <t>OC-PC6-224230-05</t>
  </si>
  <si>
    <t>OC-PC6-224230-10</t>
  </si>
  <si>
    <t>OC-PC6-224130-01</t>
  </si>
  <si>
    <t>OC-PC6-224130-02</t>
  </si>
  <si>
    <t>OC-PC6-224130-03</t>
  </si>
  <si>
    <t>OC-PC6-224130-05</t>
  </si>
  <si>
    <t>OC-PC6-224130-10</t>
  </si>
  <si>
    <t>OC-LAN-481214-04</t>
  </si>
  <si>
    <t>OC-LAN-481214-08</t>
  </si>
  <si>
    <t>OC-LAN-481212-04</t>
  </si>
  <si>
    <t>OC-LAN-481212-08</t>
  </si>
  <si>
    <t>OC-LAN-481212-24</t>
  </si>
  <si>
    <t>SNOM - D315 w/o PS</t>
  </si>
  <si>
    <t>SNOM - D305 w/o PS</t>
  </si>
  <si>
    <t>SNOM - D745 w/o PS black</t>
  </si>
  <si>
    <t>SN-TIP-4258</t>
  </si>
  <si>
    <t>SN-TIP-4257</t>
  </si>
  <si>
    <t>SN-TIP-4259</t>
  </si>
  <si>
    <t>End User</t>
  </si>
  <si>
    <t>SN-DCT-3987</t>
  </si>
  <si>
    <t>SN-DCT-4189</t>
  </si>
  <si>
    <t>ORCA - Moduli SFP</t>
  </si>
  <si>
    <t>OC-LAN-SFP-20</t>
  </si>
  <si>
    <t>OC-LAN-SFP-550</t>
  </si>
  <si>
    <t>OC-LAN-SFP-TX-RX</t>
  </si>
  <si>
    <t>Richiedere</t>
  </si>
  <si>
    <t>OC-ACC-281000-07</t>
  </si>
  <si>
    <t>AM-PP-215343701</t>
  </si>
  <si>
    <t>TORINO</t>
  </si>
  <si>
    <t>ORCA - Cavi Ottici non armati (PE)</t>
  </si>
  <si>
    <t>ORCA - Cavi Ottici non armati (LSZH)</t>
  </si>
  <si>
    <t>OC-CVF-112111-04</t>
  </si>
  <si>
    <t>OC-CVF-112111-08</t>
  </si>
  <si>
    <t>OC-CVF-112111-12</t>
  </si>
  <si>
    <t>OC-CVF-112111-24</t>
  </si>
  <si>
    <t>OC-CVF-112112-04</t>
  </si>
  <si>
    <t>OC-CVF-112112-08</t>
  </si>
  <si>
    <t>OC-CVF-112112-12</t>
  </si>
  <si>
    <t>OC-CVF-112112-24</t>
  </si>
  <si>
    <t>OC-CVF-112113-04</t>
  </si>
  <si>
    <t>OC-CVF-112113-12</t>
  </si>
  <si>
    <t>OC-CVF-112113-24</t>
  </si>
  <si>
    <t>OC-CVF-112114-04</t>
  </si>
  <si>
    <t>OC-CVF-112114-08</t>
  </si>
  <si>
    <t>OC-CVF-112114-12</t>
  </si>
  <si>
    <t>OC-CVF-112114-24</t>
  </si>
  <si>
    <t>OC-CVF-112113-08</t>
  </si>
  <si>
    <t>ORCA - Metro aggiuntivo bretelle fuori standard Multimodale (-X = lungh.)</t>
  </si>
  <si>
    <t>ORCA - Metro aggiuntivo bretelle fuori standard Multimodale OM3 (-X = lungh.)</t>
  </si>
  <si>
    <t>ORCA - Metro aggiuntivo  bretelle fuori standard Monomodale (-X = lungh.)</t>
  </si>
  <si>
    <t>BY-M61-R6610</t>
  </si>
  <si>
    <t>BY-M61-R6010</t>
  </si>
  <si>
    <t>BY-M61-R6410</t>
  </si>
  <si>
    <t>BY-M61-R4310</t>
  </si>
  <si>
    <t>BY-M61-R6210</t>
  </si>
  <si>
    <t>BY-M61-R4410-WT</t>
  </si>
  <si>
    <t>BY-M61-R4410-RD</t>
  </si>
  <si>
    <t>BY-M61-R4410-BL</t>
  </si>
  <si>
    <t>BY-M61-R6810-WT</t>
  </si>
  <si>
    <t>BY-M61-R6710-WT</t>
  </si>
  <si>
    <t>SYSTIMAX</t>
  </si>
  <si>
    <t>SX-PLT-108258427</t>
  </si>
  <si>
    <t>Sistema Cat6A U/UTP</t>
  </si>
  <si>
    <t>Cavi in Rame Cat6A SYSTIMAX 360 GigaSPEED X10D U/UTP 3091B LSZH</t>
  </si>
  <si>
    <t>Pannelli di permutazione Cat6A SYSTIMAX 360 GigaSPEED X10D 1100GS6</t>
  </si>
  <si>
    <t>Prese RJ45 Cat6A SYSTIMAX 360 GigaSPEED X10D serie MGS600</t>
  </si>
  <si>
    <t>Bretelle di permutazione Cat6A SYSTIMAX 360 GigaSPEED X10D 360GS10E</t>
  </si>
  <si>
    <t>CPCSSZ2-08F003</t>
  </si>
  <si>
    <t>CPCSSZ2-08F005</t>
  </si>
  <si>
    <t>CPCSSZ2-08F007</t>
  </si>
  <si>
    <t>CPCSSZ2-08F010</t>
  </si>
  <si>
    <t>CPCSSZ2-08F020</t>
  </si>
  <si>
    <t>Sistema Cat6 U/UTP</t>
  </si>
  <si>
    <t>Cavi in Rame Cat6 SYSTIMAX 360 GigaSPEED XL U/UTP 3071E LSZH</t>
  </si>
  <si>
    <t>Pannelli di permutazione SYSTIMAX 360 GigaSPEED XL 1100GS3</t>
  </si>
  <si>
    <t>Prese RJ45 Cat6 SYSTIMAX 360 GigaSPEED XL</t>
  </si>
  <si>
    <t>Bretelle di permutazione Cat6 SYSTIMAX 360 GigaSPEED XL GS8E</t>
  </si>
  <si>
    <t>CPC3392-08F003</t>
  </si>
  <si>
    <t>Pannelli di permutazione modulari</t>
  </si>
  <si>
    <t>Pannelli di permutazione scarichi SYSTIMAX 360</t>
  </si>
  <si>
    <t>Cavi in fibra ottica</t>
  </si>
  <si>
    <t>Cavi ottici tight di distribuzione da interno LSZH</t>
  </si>
  <si>
    <t>Cavi ottici Interno/Esterno, Loose Tube, Non-Armati, dielettrici LSZH</t>
  </si>
  <si>
    <t xml:space="preserve">Cassetti ottici Modulari per sistema SYSTIMAX 360G2 </t>
  </si>
  <si>
    <t>Bussole</t>
  </si>
  <si>
    <t>FFWLCLC42-JXF003</t>
  </si>
  <si>
    <t>FFWLCLC42-JXF005</t>
  </si>
  <si>
    <t>FFWLCLC42-JXF007</t>
  </si>
  <si>
    <t>FFWLCLC42-JXF010</t>
  </si>
  <si>
    <t>FFWLCLC42-JXF016</t>
  </si>
  <si>
    <t>FFWLCSC42-JXF003</t>
  </si>
  <si>
    <t>FFWLCSC42-JXF005</t>
  </si>
  <si>
    <t>FFWLCSC42-JXF007</t>
  </si>
  <si>
    <t>FFWLCSC42-JXF010</t>
  </si>
  <si>
    <t>FFWLCSC42-JXF016</t>
  </si>
  <si>
    <t>FFWSCSC42-JXF003</t>
  </si>
  <si>
    <t>FFWSCSC42-JXF005</t>
  </si>
  <si>
    <t>FFWSCSC42-JXF007</t>
  </si>
  <si>
    <t>FFWSCSC42-JXF010</t>
  </si>
  <si>
    <t>FFWSCSC42-JXF016</t>
  </si>
  <si>
    <t>Bretelle ottiche LazrSPEED 550, OM4</t>
  </si>
  <si>
    <t>FFXLCLC42-MXF003</t>
  </si>
  <si>
    <t>FFXLCLC42-MXF005</t>
  </si>
  <si>
    <t>FFXLCLC42-MXF007</t>
  </si>
  <si>
    <t>FFXLCLC42-MXF010</t>
  </si>
  <si>
    <t>FFXLCLC42-MXF016</t>
  </si>
  <si>
    <t>FFXLCSC42-MXF003</t>
  </si>
  <si>
    <t>FFXLCSC42-MXF005</t>
  </si>
  <si>
    <t>FFXLCSC42-MXF007</t>
  </si>
  <si>
    <t>FFXLCSC42-MXF010</t>
  </si>
  <si>
    <t>FFXLCSC42-MXF016</t>
  </si>
  <si>
    <t>FFXSCSC42-MXF003</t>
  </si>
  <si>
    <t>FFXSCSC42-MXF005</t>
  </si>
  <si>
    <t>FFXSCSC42-MXF007</t>
  </si>
  <si>
    <t>FFXSCSC42-MXF010</t>
  </si>
  <si>
    <t>FFXSCSC42-MXF016</t>
  </si>
  <si>
    <t>FBWLCUC11-JXF005</t>
  </si>
  <si>
    <t>FBWSCUC11-JXF005</t>
  </si>
  <si>
    <t>Pigtail LazrSPEED, OM4</t>
  </si>
  <si>
    <t>FBXLCUC11-MXF005</t>
  </si>
  <si>
    <t>FBXSCUC11-MXF005</t>
  </si>
  <si>
    <t>Vassoio portagiunti per pannelli SYSTIMAX 360G2 e G2</t>
  </si>
  <si>
    <t>Pannelli di permutazione iPatch Infrastructure Management in rame</t>
  </si>
  <si>
    <t>Pannelli di permutazione iPatch Infrastructure Management in fibra</t>
  </si>
  <si>
    <t>Gestione delle permutazioni</t>
  </si>
  <si>
    <t>Sistema InstaPATCH in fibra ottica</t>
  </si>
  <si>
    <t>SX-PLT-108168469</t>
  </si>
  <si>
    <t>SX-PLT-108168543</t>
  </si>
  <si>
    <t>SX-PLT-108168477</t>
  </si>
  <si>
    <t>SX-PLT-108168550</t>
  </si>
  <si>
    <t>SX-PLT-107067928</t>
  </si>
  <si>
    <t>SX-PLT-107067860</t>
  </si>
  <si>
    <t>SX-PLT-107065583</t>
  </si>
  <si>
    <t>Placche, pannelli scarichi, Modular plug</t>
  </si>
  <si>
    <t>UTP-FTP Cavi Rame,Jack,Pannelli,Bretelle</t>
  </si>
  <si>
    <t>Reti Fonia, Soluzione LSA, Box, Scaricatori</t>
  </si>
  <si>
    <t>Cassetti,Bussole,Bretelle,Cavi,Pigtail</t>
  </si>
  <si>
    <t>Cavi Rame,Prese RJ SL,Pannelli,Bretelle</t>
  </si>
  <si>
    <t>Bretelle ottiche,Pigtail,Cassetti,Bussole</t>
  </si>
  <si>
    <t>Categoria 6A</t>
  </si>
  <si>
    <t>Categoria 6</t>
  </si>
  <si>
    <t>Cavi in Fibra</t>
  </si>
  <si>
    <t>Pannelli, Prese, Bretelle</t>
  </si>
  <si>
    <t>Bretelle, Pigtail</t>
  </si>
  <si>
    <t>Cassetti, Moduli, Bussole, Connettori</t>
  </si>
  <si>
    <t>Cavi Rame</t>
  </si>
  <si>
    <t>Pannelli Mod</t>
  </si>
  <si>
    <t>Commscope AMP</t>
  </si>
  <si>
    <t>CPC3392-08F005</t>
  </si>
  <si>
    <t>CPC3392-08F007</t>
  </si>
  <si>
    <t>CPC3392-08F010</t>
  </si>
  <si>
    <t>CPC3392-08F020</t>
  </si>
  <si>
    <t>FK-STR-SFMULTIMODESOU</t>
  </si>
  <si>
    <t>FK-STR-SFSINGLEMODESO</t>
  </si>
  <si>
    <t>OC-ACC-286000-08</t>
  </si>
  <si>
    <t>APRP850AA5</t>
  </si>
  <si>
    <t>CSEP1K0AA3</t>
  </si>
  <si>
    <t>CSEP2K2AA3</t>
  </si>
  <si>
    <t>CSEP3K0AA5</t>
  </si>
  <si>
    <t>Serie PROTECT Plus</t>
  </si>
  <si>
    <t>APRP650AA3</t>
  </si>
  <si>
    <t>FK-STR-DSX-8000-MOD</t>
  </si>
  <si>
    <t>DSX-8000-MOD</t>
  </si>
  <si>
    <t>FK-STR-DSX-CHA804S</t>
  </si>
  <si>
    <t>DSX-CHA804S</t>
  </si>
  <si>
    <t>FK-STR-DSX-PLA804S</t>
  </si>
  <si>
    <t>DSX-PLA804S</t>
  </si>
  <si>
    <t>FK-ACC-GLD-DSX-8000</t>
  </si>
  <si>
    <t>GLD-DSX-8000</t>
  </si>
  <si>
    <t>FK-ACC-GLD3-DSX-8000</t>
  </si>
  <si>
    <t>GLD3-DSX-8000</t>
  </si>
  <si>
    <t>FK-ACC-GLD-DSX-8000MI</t>
  </si>
  <si>
    <t>GLD-DSX-8000MI</t>
  </si>
  <si>
    <t>GLD3-DSX-8000MI</t>
  </si>
  <si>
    <t>FK-ACC-GLD-DSX-8000OI</t>
  </si>
  <si>
    <t>GLD-DSX-8000OI</t>
  </si>
  <si>
    <t>GLD-DSX-8000QI</t>
  </si>
  <si>
    <t>FK-ACC-GLD-DSX-8-ADD</t>
  </si>
  <si>
    <t>GLD-DSX-8-ADD</t>
  </si>
  <si>
    <t>OC-ACC-285000-02</t>
  </si>
  <si>
    <t>Rack con porta anteriore 1 battente e posteriore 2 battenti - grigliate - Serie "PLUS"</t>
  </si>
  <si>
    <t>TX6142N1G2G</t>
  </si>
  <si>
    <t>TX8142N1G2G</t>
  </si>
  <si>
    <t>TX6148N1G2G</t>
  </si>
  <si>
    <t>TX8148N1G2G</t>
  </si>
  <si>
    <t>TX6242N1G2G</t>
  </si>
  <si>
    <t>TX8242N1G2G</t>
  </si>
  <si>
    <t>TX6248N1G2G</t>
  </si>
  <si>
    <t>TX8248N1G2G</t>
  </si>
  <si>
    <t>TX8842N1G2G</t>
  </si>
  <si>
    <t>TX8848N1G2G</t>
  </si>
  <si>
    <t>Rack con porta anteriore 1 battente in vetro e posteriore 2 battenti cieca - Serie "PLUS"</t>
  </si>
  <si>
    <t>TX6142N1V2M</t>
  </si>
  <si>
    <t>TX8142N1V2M</t>
  </si>
  <si>
    <t>TX6148N1V2M</t>
  </si>
  <si>
    <t>TX6242N1V2M</t>
  </si>
  <si>
    <t>TX8242N1V2M</t>
  </si>
  <si>
    <t>TX6248N1V2M</t>
  </si>
  <si>
    <t>TX8842N1V2M</t>
  </si>
  <si>
    <t>TX8848N1V2M</t>
  </si>
  <si>
    <t>TX6242N1V2MCL</t>
  </si>
  <si>
    <t>TX8242N1V2MCL</t>
  </si>
  <si>
    <t>TX6248N1V2MCL</t>
  </si>
  <si>
    <t>TX8248N1V2MCL</t>
  </si>
  <si>
    <t>Pannelli di Chiusura</t>
  </si>
  <si>
    <t>TX2142N</t>
  </si>
  <si>
    <t>TX2148N</t>
  </si>
  <si>
    <t>TX2242N</t>
  </si>
  <si>
    <t>TX2248N</t>
  </si>
  <si>
    <t>TX2842N</t>
  </si>
  <si>
    <t>TX2848N</t>
  </si>
  <si>
    <t>TX2142N1</t>
  </si>
  <si>
    <t>TX2148N1</t>
  </si>
  <si>
    <t>TX2242N1</t>
  </si>
  <si>
    <t>TX2248N1</t>
  </si>
  <si>
    <t>T2148NGU</t>
  </si>
  <si>
    <t>T2248NGU</t>
  </si>
  <si>
    <t>Sistemi Chiusi ad Espansione Diretta</t>
  </si>
  <si>
    <t>TC3242NCLG4</t>
  </si>
  <si>
    <t>TC3242NCLG8</t>
  </si>
  <si>
    <t>TC3242NCLG12</t>
  </si>
  <si>
    <t>TC3242NCLG20</t>
  </si>
  <si>
    <t>T2242TNTCCL</t>
  </si>
  <si>
    <t>TC3248NCLG4</t>
  </si>
  <si>
    <t>TC3248NCLG8</t>
  </si>
  <si>
    <t>TC3248NCLG12</t>
  </si>
  <si>
    <t>TC3248NCLG20</t>
  </si>
  <si>
    <t>T2248TNTCCL</t>
  </si>
  <si>
    <t>Sistemi Aperti ad Espansione Diretta</t>
  </si>
  <si>
    <t>TC3142NOLG4</t>
  </si>
  <si>
    <t>TC3142NOLG8</t>
  </si>
  <si>
    <t>TC3142NOLG12</t>
  </si>
  <si>
    <t>TC3142NOLG20</t>
  </si>
  <si>
    <t>T2142TNTCOL</t>
  </si>
  <si>
    <t>TC3148NOLG4</t>
  </si>
  <si>
    <t>TC3148NOLG8</t>
  </si>
  <si>
    <t>TC3148NOLG12</t>
  </si>
  <si>
    <t>TC3148NOLG20</t>
  </si>
  <si>
    <t>T2148TNTCOL</t>
  </si>
  <si>
    <t>TC3242NOLG4</t>
  </si>
  <si>
    <t>TC3242NOLG8</t>
  </si>
  <si>
    <t>TC3242NOLG12</t>
  </si>
  <si>
    <t>TC3242NOLG20</t>
  </si>
  <si>
    <t>T2242TNTCOL</t>
  </si>
  <si>
    <t>TC3248NOLG4</t>
  </si>
  <si>
    <t>TC3248NOLG8</t>
  </si>
  <si>
    <t>TC3248NOLG12</t>
  </si>
  <si>
    <t>TC3248NOLG20</t>
  </si>
  <si>
    <t>T2248TNTCOL</t>
  </si>
  <si>
    <t>Sistemi Chiusi ad Acqua</t>
  </si>
  <si>
    <t>TC3242NCLW22</t>
  </si>
  <si>
    <t>TC3242NCLW30</t>
  </si>
  <si>
    <t>TC3242NCLW36</t>
  </si>
  <si>
    <t>TC6242NCLW60</t>
  </si>
  <si>
    <t>TC3248NCLW22</t>
  </si>
  <si>
    <t>TC3248NCLW30</t>
  </si>
  <si>
    <t>TC3248NCLW36</t>
  </si>
  <si>
    <t>TC6248NCLW60</t>
  </si>
  <si>
    <t>Sistemi Aperti ad Acqua</t>
  </si>
  <si>
    <t>TC3142NOLW12</t>
  </si>
  <si>
    <t>TC3142NOLW22</t>
  </si>
  <si>
    <t>TC3142NOLW30</t>
  </si>
  <si>
    <t>TC6142NOLW42</t>
  </si>
  <si>
    <t>TC3148NOLW12</t>
  </si>
  <si>
    <t>TC3148NOLW22</t>
  </si>
  <si>
    <t>TC3148NOLW30</t>
  </si>
  <si>
    <t>TC3242NOLW12</t>
  </si>
  <si>
    <t>TC3242NOLW22</t>
  </si>
  <si>
    <t>TC3242NOLW30</t>
  </si>
  <si>
    <t>TC3248NOLW22</t>
  </si>
  <si>
    <t>TC3248NOLW30</t>
  </si>
  <si>
    <t>System Management</t>
  </si>
  <si>
    <t>T3980</t>
  </si>
  <si>
    <t>Gestione Cavi Avanzata</t>
  </si>
  <si>
    <t>Bladerunner - Moduli per tetto</t>
  </si>
  <si>
    <t>TTC31N</t>
  </si>
  <si>
    <t>TTC32N</t>
  </si>
  <si>
    <t>TTC31NEST</t>
  </si>
  <si>
    <t>TTC32NEST</t>
  </si>
  <si>
    <t>TQE31N</t>
  </si>
  <si>
    <t>TQE32N</t>
  </si>
  <si>
    <t>TQE31NEST</t>
  </si>
  <si>
    <t>TQE32NEST</t>
  </si>
  <si>
    <t>TTX61N</t>
  </si>
  <si>
    <t>TTX62N</t>
  </si>
  <si>
    <t>TTX61NEST</t>
  </si>
  <si>
    <t>TTX62NEST</t>
  </si>
  <si>
    <t>TTX81N</t>
  </si>
  <si>
    <t>TTX82N</t>
  </si>
  <si>
    <t>TTX81NEST</t>
  </si>
  <si>
    <t>TTX82NEST</t>
  </si>
  <si>
    <t>Bladerunner - Ponte</t>
  </si>
  <si>
    <t>T1584N</t>
  </si>
  <si>
    <t>T1581N</t>
  </si>
  <si>
    <t>T1582N</t>
  </si>
  <si>
    <t>Porte Scorrevoli</t>
  </si>
  <si>
    <t>T1042N</t>
  </si>
  <si>
    <t>T1142N</t>
  </si>
  <si>
    <t>T1052N</t>
  </si>
  <si>
    <t>T1053N</t>
  </si>
  <si>
    <t>T1242N</t>
  </si>
  <si>
    <t>T1248N</t>
  </si>
  <si>
    <t>T1342N</t>
  </si>
  <si>
    <t>T1442N</t>
  </si>
  <si>
    <t>T1542N</t>
  </si>
  <si>
    <t>T1562N</t>
  </si>
  <si>
    <t>T1563N</t>
  </si>
  <si>
    <t>T1564N</t>
  </si>
  <si>
    <t>Pannelli di chiusura Corridoio</t>
  </si>
  <si>
    <t>T1730N</t>
  </si>
  <si>
    <t>T1731N</t>
  </si>
  <si>
    <t>T1732N</t>
  </si>
  <si>
    <t>T1733N</t>
  </si>
  <si>
    <t>Moduli tetto</t>
  </si>
  <si>
    <t>T1709N</t>
  </si>
  <si>
    <t>T1709TN</t>
  </si>
  <si>
    <t>T1701N</t>
  </si>
  <si>
    <t>T1722N</t>
  </si>
  <si>
    <t>T1710N</t>
  </si>
  <si>
    <t>T1710NP</t>
  </si>
  <si>
    <t>T1710TN</t>
  </si>
  <si>
    <t>T1700N</t>
  </si>
  <si>
    <t>T1700NP</t>
  </si>
  <si>
    <t>T1720N</t>
  </si>
  <si>
    <t>T1720NP</t>
  </si>
  <si>
    <t>T1725N</t>
  </si>
  <si>
    <t>T1721N</t>
  </si>
  <si>
    <t>Zoccolini Antimiscelazione</t>
  </si>
  <si>
    <t>T9053N</t>
  </si>
  <si>
    <t>T9051N</t>
  </si>
  <si>
    <t>T9052N</t>
  </si>
  <si>
    <t>T9052NLAT</t>
  </si>
  <si>
    <t>T9054N</t>
  </si>
  <si>
    <t>T9055N</t>
  </si>
  <si>
    <t>AirDUCT e Ventilazione</t>
  </si>
  <si>
    <t>T9180N</t>
  </si>
  <si>
    <t>T9182N</t>
  </si>
  <si>
    <t>T9184N</t>
  </si>
  <si>
    <t>Illuminazione</t>
  </si>
  <si>
    <t>T9190N</t>
  </si>
  <si>
    <t>T9191</t>
  </si>
  <si>
    <t>T9192</t>
  </si>
  <si>
    <t>PDU Standard</t>
  </si>
  <si>
    <t>F3041NS</t>
  </si>
  <si>
    <t>OneView</t>
  </si>
  <si>
    <t>T9065N</t>
  </si>
  <si>
    <t>TS-RK7-TX6142N1G2G</t>
  </si>
  <si>
    <t>TS-RK7-TX8142N1G2G</t>
  </si>
  <si>
    <t>TS-RK7-TX6148N1G2G</t>
  </si>
  <si>
    <t>TS-RK7-TX8148N1G2G</t>
  </si>
  <si>
    <t>TS-RK7-TX6242N1G2G</t>
  </si>
  <si>
    <t>TS-RK7-TX8242N1G2G</t>
  </si>
  <si>
    <t>TS-RK7-TX6248N1G2G</t>
  </si>
  <si>
    <t>TS-RK7-TX8248N1G2G</t>
  </si>
  <si>
    <t>TS-RK7-TX8842N1G2G</t>
  </si>
  <si>
    <t>TS-RK7-TX8848N1G2G</t>
  </si>
  <si>
    <t>TS-RK7-TX6142N1V2M</t>
  </si>
  <si>
    <t>TS-RK7-TX8142N1V2M</t>
  </si>
  <si>
    <t>TS-RK7-TX6148N1V2M</t>
  </si>
  <si>
    <t>TS-RK7-TX6242N1V2M</t>
  </si>
  <si>
    <t>TS-RK7-TX8242N1V2M</t>
  </si>
  <si>
    <t>TS-RK7-TX6248N1V2M</t>
  </si>
  <si>
    <t>TS-RK7-TX8842N1V2M</t>
  </si>
  <si>
    <t>TS-RK7-TX8848N1V2M</t>
  </si>
  <si>
    <t>TS-RK7-TX6242N1V2MCL</t>
  </si>
  <si>
    <t>TS-RK7-TX8242N1V2MCL</t>
  </si>
  <si>
    <t>TS-RK7-TX6248N1V2MCL</t>
  </si>
  <si>
    <t>TS-RK7-TX8248N1V2MCL</t>
  </si>
  <si>
    <t>TS-RK7-TX2142N</t>
  </si>
  <si>
    <t>TS-RK7-TX2148N</t>
  </si>
  <si>
    <t>TS-RK7-TX2242N</t>
  </si>
  <si>
    <t>TS-RK7-TX2248N</t>
  </si>
  <si>
    <t>TS-RK7-TX2842N</t>
  </si>
  <si>
    <t>TS-RK7-TX2848N</t>
  </si>
  <si>
    <t>TS-RK7-TX2142N1</t>
  </si>
  <si>
    <t>TS-RK7-TX2148N1</t>
  </si>
  <si>
    <t>TS-RK7-TX2242N1</t>
  </si>
  <si>
    <t>TS-RK7-TX2248N1</t>
  </si>
  <si>
    <t>TS-RK7-T2148NGU</t>
  </si>
  <si>
    <t>TS-RK7-T2248NGU</t>
  </si>
  <si>
    <t>TS-RK7-TC3242NCLG4</t>
  </si>
  <si>
    <t>TS-RK7-TC3242NCLG8</t>
  </si>
  <si>
    <t>TS-RK7-TC3242NCLG12</t>
  </si>
  <si>
    <t>TS-RK7-TC3242NCLG20</t>
  </si>
  <si>
    <t>TS-RK7-T2242TNTCCL</t>
  </si>
  <si>
    <t>TS-RK7-TC3248NCLG4</t>
  </si>
  <si>
    <t>TS-RK7-TC3248NCLG8</t>
  </si>
  <si>
    <t>TS-RK7-TC3248NCLG12</t>
  </si>
  <si>
    <t>TS-RK7-TC3248NCLG20</t>
  </si>
  <si>
    <t>TS-RK7-T2248TNTCCL</t>
  </si>
  <si>
    <t>TS-RK7-TC3142NOLG4</t>
  </si>
  <si>
    <t>TS-RK7-TC3142NOLG8</t>
  </si>
  <si>
    <t>TS-RK7-TC3142NOLG12</t>
  </si>
  <si>
    <t>TS-RK7-TC3142NOLG20</t>
  </si>
  <si>
    <t>TS-RK7-T2142TNTCOL</t>
  </si>
  <si>
    <t>TS-RK7-TC3148NOLG4</t>
  </si>
  <si>
    <t>TS-RK7-TC3148NOLG8</t>
  </si>
  <si>
    <t>TS-RK7-TC3148NOLG12</t>
  </si>
  <si>
    <t>TS-RK7-TC3148NOLG20</t>
  </si>
  <si>
    <t>TS-RK7-T2148TNTCOL</t>
  </si>
  <si>
    <t>TS-RK7-TC3242NOLG4</t>
  </si>
  <si>
    <t>TS-RK7-TC3242NOLG8</t>
  </si>
  <si>
    <t>TS-RK7-TC3242NOLG12</t>
  </si>
  <si>
    <t>TS-RK7-TC3242NOLG20</t>
  </si>
  <si>
    <t>TS-RK7-T2242TNTCOL</t>
  </si>
  <si>
    <t>TS-RK7-TC3248NOLG4</t>
  </si>
  <si>
    <t>TS-RK7-TC3248NOLG8</t>
  </si>
  <si>
    <t>TS-RK7-TC3248NOLG12</t>
  </si>
  <si>
    <t>TS-RK7-TC3248NOLG20</t>
  </si>
  <si>
    <t>TS-RK7-T2248TNTCOL</t>
  </si>
  <si>
    <t>TS-RK7-TC3242NCLW22</t>
  </si>
  <si>
    <t>TS-RK7-TC3242NCLW30</t>
  </si>
  <si>
    <t>TS-RK7-TC3242NCLW36</t>
  </si>
  <si>
    <t>TS-RK7-TC6242NCLW60</t>
  </si>
  <si>
    <t>TS-RK7-TC3248NCLW22</t>
  </si>
  <si>
    <t>TS-RK7-TC3248NCLW30</t>
  </si>
  <si>
    <t>TS-RK7-TC3248NCLW36</t>
  </si>
  <si>
    <t>TS-RK7-TC6248NCLW60</t>
  </si>
  <si>
    <t>TS-RK7-TC3142NOLW12</t>
  </si>
  <si>
    <t>TS-RK7-TC3142NOLW22</t>
  </si>
  <si>
    <t>TS-RK7-TC3142NOLW30</t>
  </si>
  <si>
    <t>TS-RK7-TC6142NOLW42</t>
  </si>
  <si>
    <t>TS-RK7-TC3148NOLW12</t>
  </si>
  <si>
    <t>TS-RK7-TC3148NOLW22</t>
  </si>
  <si>
    <t>TS-RK7-TC3148NOLW30</t>
  </si>
  <si>
    <t>TS-RK7-TC3242NOLW12</t>
  </si>
  <si>
    <t>TS-RK7-TC3242NOLW22</t>
  </si>
  <si>
    <t>TS-RK7-TC3242NOLW30</t>
  </si>
  <si>
    <t>TS-RK7-TC3248NOLW22</t>
  </si>
  <si>
    <t>TS-RK7-TC3248NOLW30</t>
  </si>
  <si>
    <t>TS-RK7-T3980</t>
  </si>
  <si>
    <t>TS-RK7-TTC31N</t>
  </si>
  <si>
    <t>TS-RK7-TTC32N</t>
  </si>
  <si>
    <t>TS-RK7-TTC31NEST</t>
  </si>
  <si>
    <t>TS-RK7-TTC32NEST</t>
  </si>
  <si>
    <t>TS-RK7-TQE31N</t>
  </si>
  <si>
    <t>TS-RK7-TQE32N</t>
  </si>
  <si>
    <t>TS-RK7-TQE31NEST</t>
  </si>
  <si>
    <t>TS-RK7-TQE32NEST</t>
  </si>
  <si>
    <t>TS-RK7-TTX61N</t>
  </si>
  <si>
    <t>TS-RK7-TTX62N</t>
  </si>
  <si>
    <t>TS-RK7-TTX61NEST</t>
  </si>
  <si>
    <t>TS-RK7-TTX62NEST</t>
  </si>
  <si>
    <t>TS-RK7-TTX81N</t>
  </si>
  <si>
    <t>TS-RK7-TTX82N</t>
  </si>
  <si>
    <t>TS-RK7-TTX81NEST</t>
  </si>
  <si>
    <t>TS-RK7-TTX82NEST</t>
  </si>
  <si>
    <t>TS-RK7-T1584N</t>
  </si>
  <si>
    <t>TS-RK7-T1581N</t>
  </si>
  <si>
    <t>TS-RK7-T1582N</t>
  </si>
  <si>
    <t>TS-RK7-T1042N</t>
  </si>
  <si>
    <t>TS-RK7-T1142N</t>
  </si>
  <si>
    <t>TS-RK7-T1052N</t>
  </si>
  <si>
    <t>TS-RK7-T1053N</t>
  </si>
  <si>
    <t>TS-RK7-T1242N</t>
  </si>
  <si>
    <t>TS-RK7-T1248N</t>
  </si>
  <si>
    <t>TS-RK7-T1342N</t>
  </si>
  <si>
    <t>TS-RK7-T1442N</t>
  </si>
  <si>
    <t>TS-RK7-T1542N</t>
  </si>
  <si>
    <t>TS-RK7-T1562N</t>
  </si>
  <si>
    <t>TS-RK7-T1563N</t>
  </si>
  <si>
    <t>TS-RK7-T1564N</t>
  </si>
  <si>
    <t>TS-RK7-T1730N</t>
  </si>
  <si>
    <t>TS-RK7-T1731N</t>
  </si>
  <si>
    <t>TS-RK7-T1732N</t>
  </si>
  <si>
    <t>TS-RK7-T1733N</t>
  </si>
  <si>
    <t>TS-RK7-T1709N</t>
  </si>
  <si>
    <t>TS-RK7-T1709TN</t>
  </si>
  <si>
    <t>TS-RK7-T1701N</t>
  </si>
  <si>
    <t>TS-RK7-T1722N</t>
  </si>
  <si>
    <t>TS-RK7-T1710N</t>
  </si>
  <si>
    <t>TS-RK7-T1710NP</t>
  </si>
  <si>
    <t>TS-RK7-T1710TN</t>
  </si>
  <si>
    <t>TS-RK7-T1700N</t>
  </si>
  <si>
    <t>TS-RK7-T1700NP</t>
  </si>
  <si>
    <t>TS-RK7-T1720N</t>
  </si>
  <si>
    <t>TS-RK7-T1720NP</t>
  </si>
  <si>
    <t>TS-RK7-T1725N</t>
  </si>
  <si>
    <t>TS-RK7-T1721N</t>
  </si>
  <si>
    <t>TS-RK7-T9053N</t>
  </si>
  <si>
    <t>TS-RK7-T9051N</t>
  </si>
  <si>
    <t>TS-RK7-T9052N</t>
  </si>
  <si>
    <t>TS-RK7-T9052NLAT</t>
  </si>
  <si>
    <t>TS-RK7-T9054N</t>
  </si>
  <si>
    <t>TS-RK7-T9055N</t>
  </si>
  <si>
    <t>TS-RK7-T9180N</t>
  </si>
  <si>
    <t>TS-RK7-T9182N</t>
  </si>
  <si>
    <t>TS-RK7-T9184N</t>
  </si>
  <si>
    <t>TS-RK7-T9190N</t>
  </si>
  <si>
    <t>TS-RK7-T9191</t>
  </si>
  <si>
    <t>TS-RK7-T9192</t>
  </si>
  <si>
    <t>TS-RK7-T9065N</t>
  </si>
  <si>
    <t>Canaline e One View System</t>
  </si>
  <si>
    <t>Kit e Pannelli</t>
  </si>
  <si>
    <t>T7 Profondità 800,1030,1200 e Accessori</t>
  </si>
  <si>
    <t>ETA</t>
  </si>
  <si>
    <t>AEP0251</t>
  </si>
  <si>
    <t>AEP0252</t>
  </si>
  <si>
    <t>AEP0253</t>
  </si>
  <si>
    <t>AEP0255</t>
  </si>
  <si>
    <t>AEMK422000</t>
  </si>
  <si>
    <t>AERU-001</t>
  </si>
  <si>
    <t>AEKU-005</t>
  </si>
  <si>
    <t>ET-CLI-AEP0251</t>
  </si>
  <si>
    <t>ET-CLI-AEP0252</t>
  </si>
  <si>
    <t>ET-CLI-AEP0253</t>
  </si>
  <si>
    <t>ET-CLI-AEP0255</t>
  </si>
  <si>
    <t>Servizi Logistici, Modulo di reso, Condizioni di vendita</t>
  </si>
  <si>
    <t>LG-310854</t>
  </si>
  <si>
    <t>LG-310805</t>
  </si>
  <si>
    <t>LG-310760</t>
  </si>
  <si>
    <t>LG-310806</t>
  </si>
  <si>
    <t>LG-310761</t>
  </si>
  <si>
    <t>LG-310762</t>
  </si>
  <si>
    <t>LG-310763</t>
  </si>
  <si>
    <t>LG-310764</t>
  </si>
  <si>
    <t>LG-310422</t>
  </si>
  <si>
    <t>LG-310431</t>
  </si>
  <si>
    <t>LG-310423</t>
  </si>
  <si>
    <t>LG-310433</t>
  </si>
  <si>
    <t>LG-310432</t>
  </si>
  <si>
    <t>LG-310434</t>
  </si>
  <si>
    <t>LG-310425</t>
  </si>
  <si>
    <t>LG-310424</t>
  </si>
  <si>
    <t>LG-310426</t>
  </si>
  <si>
    <t>LG-310427</t>
  </si>
  <si>
    <t>LG-310869</t>
  </si>
  <si>
    <t>LG-310871</t>
  </si>
  <si>
    <t>LG-310873</t>
  </si>
  <si>
    <t>LG-310396</t>
  </si>
  <si>
    <t>LG-310442</t>
  </si>
  <si>
    <t>LG-310443</t>
  </si>
  <si>
    <t>LG-310444</t>
  </si>
  <si>
    <t>LG-310397</t>
  </si>
  <si>
    <t>LG-310402</t>
  </si>
  <si>
    <t>LG-310408</t>
  </si>
  <si>
    <t>LG-310445</t>
  </si>
  <si>
    <t>LG-310446</t>
  </si>
  <si>
    <t>LG-310403</t>
  </si>
  <si>
    <t>LG-310407</t>
  </si>
  <si>
    <t>LG-310414</t>
  </si>
  <si>
    <t>LG-310448</t>
  </si>
  <si>
    <t>LG-310447</t>
  </si>
  <si>
    <t>LG-310409</t>
  </si>
  <si>
    <t>LG-310413</t>
  </si>
  <si>
    <t>LG-310418</t>
  </si>
  <si>
    <t>LG-310417</t>
  </si>
  <si>
    <t>LG-310415</t>
  </si>
  <si>
    <t>LG-310419</t>
  </si>
  <si>
    <t>LG-310420</t>
  </si>
  <si>
    <t>SW</t>
  </si>
  <si>
    <t>LG-310899</t>
  </si>
  <si>
    <t>LG-310902</t>
  </si>
  <si>
    <t>LG-310903</t>
  </si>
  <si>
    <t>LG-310900</t>
  </si>
  <si>
    <t>LG-310897</t>
  </si>
  <si>
    <t>LG-310901</t>
  </si>
  <si>
    <t>LG-310898</t>
  </si>
  <si>
    <t>LG-310932</t>
  </si>
  <si>
    <t>LG-310935</t>
  </si>
  <si>
    <t>LG-310934</t>
  </si>
  <si>
    <t>LG-310930</t>
  </si>
  <si>
    <t>LG-310931</t>
  </si>
  <si>
    <t>SERVIZI</t>
  </si>
  <si>
    <t>LG-310700</t>
  </si>
  <si>
    <t>LG-310701</t>
  </si>
  <si>
    <t>LG-310702</t>
  </si>
  <si>
    <t>LG-310703</t>
  </si>
  <si>
    <t>LG-310704</t>
  </si>
  <si>
    <t>LG-310705</t>
  </si>
  <si>
    <t>LG-310706</t>
  </si>
  <si>
    <t>LG-310707</t>
  </si>
  <si>
    <t>LG-310708</t>
  </si>
  <si>
    <t>LG-310709</t>
  </si>
  <si>
    <t>LG-310680</t>
  </si>
  <si>
    <t>LG-310681</t>
  </si>
  <si>
    <t>LG-310682</t>
  </si>
  <si>
    <t>LG-310683</t>
  </si>
  <si>
    <t>LG-310684</t>
  </si>
  <si>
    <t>LG-310685</t>
  </si>
  <si>
    <t>LG-310686</t>
  </si>
  <si>
    <t>LG-310687</t>
  </si>
  <si>
    <t>LG-310688</t>
  </si>
  <si>
    <t>LG-310689</t>
  </si>
  <si>
    <t>LG-310690</t>
  </si>
  <si>
    <t>LG-310691</t>
  </si>
  <si>
    <t>LG-310692</t>
  </si>
  <si>
    <t>LG-310693</t>
  </si>
  <si>
    <t>LG-310694</t>
  </si>
  <si>
    <t>LG-310695</t>
  </si>
  <si>
    <t>LG-310696</t>
  </si>
  <si>
    <t>LG-310697</t>
  </si>
  <si>
    <t>LG-310698</t>
  </si>
  <si>
    <t>LG-310699</t>
  </si>
  <si>
    <t>LG-310485</t>
  </si>
  <si>
    <t>LG-310486</t>
  </si>
  <si>
    <t>LG-310487</t>
  </si>
  <si>
    <t>LG-310488</t>
  </si>
  <si>
    <t>LG-310489</t>
  </si>
  <si>
    <t>LG-310490</t>
  </si>
  <si>
    <t>LG-310491</t>
  </si>
  <si>
    <t>LG-310492</t>
  </si>
  <si>
    <t>LG-310493</t>
  </si>
  <si>
    <t>LG-310494</t>
  </si>
  <si>
    <t>LG-310495</t>
  </si>
  <si>
    <t>LG-310496</t>
  </si>
  <si>
    <t>LG-310497</t>
  </si>
  <si>
    <t>LG-310498</t>
  </si>
  <si>
    <t>LG-310499</t>
  </si>
  <si>
    <t>LG-310500</t>
  </si>
  <si>
    <t>LG-310501</t>
  </si>
  <si>
    <t>LG-310502</t>
  </si>
  <si>
    <t>LG-310503</t>
  </si>
  <si>
    <t>LG-310504</t>
  </si>
  <si>
    <t>LG-310505</t>
  </si>
  <si>
    <t>LG-310506</t>
  </si>
  <si>
    <t>LG-310507</t>
  </si>
  <si>
    <t>LG-310508</t>
  </si>
  <si>
    <t>LG-310509</t>
  </si>
  <si>
    <t>LG-310510</t>
  </si>
  <si>
    <t>LG-310511</t>
  </si>
  <si>
    <t>LG-310512</t>
  </si>
  <si>
    <t>LG-310513</t>
  </si>
  <si>
    <t>LG-310514</t>
  </si>
  <si>
    <t>LG-310520</t>
  </si>
  <si>
    <t>LG-310522</t>
  </si>
  <si>
    <t>LG-310515</t>
  </si>
  <si>
    <t>LG-310516</t>
  </si>
  <si>
    <t>LG-310517</t>
  </si>
  <si>
    <t>LG-310518</t>
  </si>
  <si>
    <t>LG-310519</t>
  </si>
  <si>
    <t>LG-310521</t>
  </si>
  <si>
    <t>LG-310523</t>
  </si>
  <si>
    <t>LG-310524</t>
  </si>
  <si>
    <t>LG-310525</t>
  </si>
  <si>
    <t>LG-310527</t>
  </si>
  <si>
    <t xml:space="preserve">ONLINE </t>
  </si>
  <si>
    <t>LG-310050</t>
  </si>
  <si>
    <t>LG-310953</t>
  </si>
  <si>
    <t>LG-310952</t>
  </si>
  <si>
    <t>LG-310969</t>
  </si>
  <si>
    <t>LG-310118</t>
  </si>
  <si>
    <t>LG-310117</t>
  </si>
  <si>
    <t>LG-310096</t>
  </si>
  <si>
    <t>LG-310097</t>
  </si>
  <si>
    <t>LG-310161</t>
  </si>
  <si>
    <t>LG-310164</t>
  </si>
  <si>
    <t>LG-310162</t>
  </si>
  <si>
    <t>LG-310165</t>
  </si>
  <si>
    <t>LG-310163</t>
  </si>
  <si>
    <t>LG-310160</t>
  </si>
  <si>
    <t>LG-310977</t>
  </si>
  <si>
    <t>LG-310971</t>
  </si>
  <si>
    <t>LG-310972</t>
  </si>
  <si>
    <t>LG-310774</t>
  </si>
  <si>
    <t>LG-310820</t>
  </si>
  <si>
    <t>MEGALINE_TOWER</t>
  </si>
  <si>
    <t>LG-310877</t>
  </si>
  <si>
    <t>LG-310878</t>
  </si>
  <si>
    <t>LG-310785</t>
  </si>
  <si>
    <t>LG-310860</t>
  </si>
  <si>
    <t>LG-310835</t>
  </si>
  <si>
    <t>LG-310861</t>
  </si>
  <si>
    <t>LG-310857</t>
  </si>
  <si>
    <t>LG-310858</t>
  </si>
  <si>
    <t>LG-310775</t>
  </si>
  <si>
    <t>LG-310786</t>
  </si>
  <si>
    <t>LG-310784</t>
  </si>
  <si>
    <t>LG-310795</t>
  </si>
  <si>
    <t>LG-310776</t>
  </si>
  <si>
    <t>LG-310787</t>
  </si>
  <si>
    <t>LG-310777</t>
  </si>
  <si>
    <t>LG-310788</t>
  </si>
  <si>
    <t>LG-310778</t>
  </si>
  <si>
    <t>LG-310789</t>
  </si>
  <si>
    <t>LG-310779</t>
  </si>
  <si>
    <t>LG-310790</t>
  </si>
  <si>
    <t>LG-310780</t>
  </si>
  <si>
    <t>LG-310791</t>
  </si>
  <si>
    <t>LG-310781</t>
  </si>
  <si>
    <t>LG-310792</t>
  </si>
  <si>
    <t>LG-310782</t>
  </si>
  <si>
    <t>LG-310793</t>
  </si>
  <si>
    <t>LG-310783</t>
  </si>
  <si>
    <t>LG-310794</t>
  </si>
  <si>
    <t>LG-310859</t>
  </si>
  <si>
    <t>LG-310350</t>
  </si>
  <si>
    <t>LG-310373</t>
  </si>
  <si>
    <t>LG-310374</t>
  </si>
  <si>
    <t>LG-310375</t>
  </si>
  <si>
    <t>LG-310372</t>
  </si>
  <si>
    <t>LG-310352</t>
  </si>
  <si>
    <t>LG-310376</t>
  </si>
  <si>
    <t>LG-310377</t>
  </si>
  <si>
    <t>LG-310354</t>
  </si>
  <si>
    <t>LG-310378</t>
  </si>
  <si>
    <t>LG-310356</t>
  </si>
  <si>
    <t>LG-310360</t>
  </si>
  <si>
    <t>LG-310363</t>
  </si>
  <si>
    <t>LG-310366</t>
  </si>
  <si>
    <t>LG-310369</t>
  </si>
  <si>
    <t>MEGALINE_RACK</t>
  </si>
  <si>
    <t>LG-310973</t>
  </si>
  <si>
    <t>LG-310796</t>
  </si>
  <si>
    <t>LG-310800</t>
  </si>
  <si>
    <t>LG-310797</t>
  </si>
  <si>
    <t>LG-310801</t>
  </si>
  <si>
    <t>LG-310798</t>
  </si>
  <si>
    <t>LG-310802</t>
  </si>
  <si>
    <t>LG-310799</t>
  </si>
  <si>
    <t>LG-310803</t>
  </si>
  <si>
    <t>LG-310804</t>
  </si>
  <si>
    <t>LG-310379</t>
  </si>
  <si>
    <t>LG-310387</t>
  </si>
  <si>
    <t>LG-310388</t>
  </si>
  <si>
    <t>LG-310389</t>
  </si>
  <si>
    <t>LG-310381</t>
  </si>
  <si>
    <t>LG-310390</t>
  </si>
  <si>
    <t>LG-310391</t>
  </si>
  <si>
    <t>LG-310383</t>
  </si>
  <si>
    <t>LG-310392</t>
  </si>
  <si>
    <t>LG-310385</t>
  </si>
  <si>
    <t>INTERACTIVE</t>
  </si>
  <si>
    <t>LG-310979</t>
  </si>
  <si>
    <t>LG-310004</t>
  </si>
  <si>
    <t>LG-310002</t>
  </si>
  <si>
    <t>BT-UPS-LG-310854</t>
  </si>
  <si>
    <t>BT-UPS-LG-310805</t>
  </si>
  <si>
    <t>BT-UPS-LG-310760</t>
  </si>
  <si>
    <t>BT-UPS-LG-310806</t>
  </si>
  <si>
    <t>BT-UPS-LG-310761</t>
  </si>
  <si>
    <t>BT-UPS-LG-310762</t>
  </si>
  <si>
    <t>BT-UPS-LG-310763</t>
  </si>
  <si>
    <t>BT-UPS-LG-310764</t>
  </si>
  <si>
    <t>BT-UPS-LG-310422</t>
  </si>
  <si>
    <t>BT-UPS-LG-310431</t>
  </si>
  <si>
    <t>BT-UPS-LG-310423</t>
  </si>
  <si>
    <t>BT-UPS-LG-310433</t>
  </si>
  <si>
    <t>BT-UPS-LG-310432</t>
  </si>
  <si>
    <t>BT-UPS-LG-310434</t>
  </si>
  <si>
    <t>BT-UPS-LG-310425</t>
  </si>
  <si>
    <t>BT-UPS-LG-310424</t>
  </si>
  <si>
    <t>BT-UPS-LG-310426</t>
  </si>
  <si>
    <t>BT-UPS-LG-310427</t>
  </si>
  <si>
    <t>BT-UPS-LG-310869</t>
  </si>
  <si>
    <t>BT-UPS-LG-310871</t>
  </si>
  <si>
    <t>BT-UPS-LG-310873</t>
  </si>
  <si>
    <t>BT-UPS-LG-310396</t>
  </si>
  <si>
    <t>BT-UPS-LG-310442</t>
  </si>
  <si>
    <t>BT-UPS-LG-310443</t>
  </si>
  <si>
    <t>BT-UPS-LG-310444</t>
  </si>
  <si>
    <t>BT-UPS-LG-310397</t>
  </si>
  <si>
    <t>BT-UPS-LG-310402</t>
  </si>
  <si>
    <t>BT-UPS-LG-310408</t>
  </si>
  <si>
    <t>BT-UPS-LG-310445</t>
  </si>
  <si>
    <t>BT-UPS-LG-310446</t>
  </si>
  <si>
    <t>BT-UPS-LG-310403</t>
  </si>
  <si>
    <t>BT-UPS-LG-310407</t>
  </si>
  <si>
    <t>BT-UPS-LG-310414</t>
  </si>
  <si>
    <t>BT-UPS-LG-310448</t>
  </si>
  <si>
    <t>BT-UPS-LG-310447</t>
  </si>
  <si>
    <t>BT-UPS-LG-310409</t>
  </si>
  <si>
    <t>BT-UPS-LG-310413</t>
  </si>
  <si>
    <t>BT-UPS-LG-310418</t>
  </si>
  <si>
    <t>BT-UPS-LG-310417</t>
  </si>
  <si>
    <t>BT-UPS-LG-310415</t>
  </si>
  <si>
    <t>BT-UPS-LG-310419</t>
  </si>
  <si>
    <t>BT-UPS-LG-310420</t>
  </si>
  <si>
    <t>BT-UPS-LG-310899</t>
  </si>
  <si>
    <t>BT-UPS-LG-310902</t>
  </si>
  <si>
    <t>BT-UPS-LG-310903</t>
  </si>
  <si>
    <t>BT-UPS-LG-310900</t>
  </si>
  <si>
    <t>BT-UPS-LG-310897</t>
  </si>
  <si>
    <t>BT-UPS-LG-310901</t>
  </si>
  <si>
    <t>BT-UPS-LG-310898</t>
  </si>
  <si>
    <t>BT-UPS-LG-310932</t>
  </si>
  <si>
    <t>BT-UPS-LG-310935</t>
  </si>
  <si>
    <t>BT-UPS-LG-310934</t>
  </si>
  <si>
    <t>BT-UPS-LG-310930</t>
  </si>
  <si>
    <t>BT-UPS-LG-310931</t>
  </si>
  <si>
    <t>BT-UPS-LG-310050</t>
  </si>
  <si>
    <t>BT-UPS-LG-310953</t>
  </si>
  <si>
    <t>BT-UPS-LG-310952</t>
  </si>
  <si>
    <t>BT-UPS-LG-310969</t>
  </si>
  <si>
    <t>BT-UPS-LG-310118</t>
  </si>
  <si>
    <t>BT-UPS-LG-310117</t>
  </si>
  <si>
    <t>BT-UPS-LG-310096</t>
  </si>
  <si>
    <t>BT-UPS-LG-310097</t>
  </si>
  <si>
    <t>BT-UPS-LG-310161</t>
  </si>
  <si>
    <t>BT-UPS-LG-310164</t>
  </si>
  <si>
    <t>BT-UPS-LG-310162</t>
  </si>
  <si>
    <t>BT-UPS-LG-310165</t>
  </si>
  <si>
    <t>BT-UPS-LG-310163</t>
  </si>
  <si>
    <t>BT-UPS-LG-310160</t>
  </si>
  <si>
    <t>BT-UPS-LG-310977</t>
  </si>
  <si>
    <t>BT-UPS-LG-310971</t>
  </si>
  <si>
    <t>BT-UPS-LG-310972</t>
  </si>
  <si>
    <t>BT-UPS-LG-310774</t>
  </si>
  <si>
    <t>BT-UPS-LG-310820</t>
  </si>
  <si>
    <t>BT-UPS-LG-310877</t>
  </si>
  <si>
    <t>BT-UPS-LG-310878</t>
  </si>
  <si>
    <t>BT-UPS-LG-310785</t>
  </si>
  <si>
    <t>BT-UPS-LG-310860</t>
  </si>
  <si>
    <t>BT-UPS-LG-310835</t>
  </si>
  <si>
    <t>BT-UPS-LG-310861</t>
  </si>
  <si>
    <t>BT-UPS-LG-310857</t>
  </si>
  <si>
    <t>BT-UPS-LG-310858</t>
  </si>
  <si>
    <t>BT-UPS-LG-310775</t>
  </si>
  <si>
    <t>BT-UPS-LG-310786</t>
  </si>
  <si>
    <t>BT-UPS-LG-310784</t>
  </si>
  <si>
    <t>BT-UPS-LG-310795</t>
  </si>
  <si>
    <t>BT-UPS-LG-310776</t>
  </si>
  <si>
    <t>BT-UPS-LG-310787</t>
  </si>
  <si>
    <t>BT-UPS-LG-310777</t>
  </si>
  <si>
    <t>BT-UPS-LG-310788</t>
  </si>
  <si>
    <t>BT-UPS-LG-310778</t>
  </si>
  <si>
    <t>BT-UPS-LG-310789</t>
  </si>
  <si>
    <t>BT-UPS-LG-310779</t>
  </si>
  <si>
    <t>BT-UPS-LG-310790</t>
  </si>
  <si>
    <t>BT-UPS-LG-310780</t>
  </si>
  <si>
    <t>BT-UPS-LG-310791</t>
  </si>
  <si>
    <t>BT-UPS-LG-310781</t>
  </si>
  <si>
    <t>BT-UPS-LG-310792</t>
  </si>
  <si>
    <t>BT-UPS-LG-310782</t>
  </si>
  <si>
    <t>BT-UPS-LG-310793</t>
  </si>
  <si>
    <t>BT-UPS-LG-310783</t>
  </si>
  <si>
    <t>BT-UPS-LG-310794</t>
  </si>
  <si>
    <t>BT-UPS-LG-310859</t>
  </si>
  <si>
    <t>BT-UPS-LG-310350</t>
  </si>
  <si>
    <t>BT-UPS-LG-310373</t>
  </si>
  <si>
    <t>BT-UPS-LG-310374</t>
  </si>
  <si>
    <t>BT-UPS-LG-310375</t>
  </si>
  <si>
    <t>BT-UPS-LG-310372</t>
  </si>
  <si>
    <t>BT-UPS-LG-310352</t>
  </si>
  <si>
    <t>BT-UPS-LG-310376</t>
  </si>
  <si>
    <t>BT-UPS-LG-310377</t>
  </si>
  <si>
    <t>BT-UPS-LG-310354</t>
  </si>
  <si>
    <t>BT-UPS-LG-310378</t>
  </si>
  <si>
    <t>BT-UPS-LG-310356</t>
  </si>
  <si>
    <t>BT-UPS-LG-310360</t>
  </si>
  <si>
    <t>BT-UPS-LG-310363</t>
  </si>
  <si>
    <t>BT-UPS-LG-310366</t>
  </si>
  <si>
    <t>BT-UPS-LG-310369</t>
  </si>
  <si>
    <t>BT-UPS-LG-310973</t>
  </si>
  <si>
    <t>BT-UPS-LG-310796</t>
  </si>
  <si>
    <t>BT-UPS-LG-310800</t>
  </si>
  <si>
    <t>BT-UPS-LG-310797</t>
  </si>
  <si>
    <t>BT-UPS-LG-310801</t>
  </si>
  <si>
    <t>BT-UPS-LG-310798</t>
  </si>
  <si>
    <t>BT-UPS-LG-310802</t>
  </si>
  <si>
    <t>BT-UPS-LG-310799</t>
  </si>
  <si>
    <t>BT-UPS-LG-310803</t>
  </si>
  <si>
    <t>BT-UPS-LG-310804</t>
  </si>
  <si>
    <t>BT-UPS-LG-310379</t>
  </si>
  <si>
    <t>BT-UPS-LG-310387</t>
  </si>
  <si>
    <t>BT-UPS-LG-310388</t>
  </si>
  <si>
    <t>BT-UPS-LG-310389</t>
  </si>
  <si>
    <t>BT-UPS-LG-310381</t>
  </si>
  <si>
    <t>BT-UPS-LG-310390</t>
  </si>
  <si>
    <t>BT-UPS-LG-310391</t>
  </si>
  <si>
    <t>BT-UPS-LG-310383</t>
  </si>
  <si>
    <t>BT-UPS-LG-310392</t>
  </si>
  <si>
    <t>BT-UPS-LG-310385</t>
  </si>
  <si>
    <t>LG-310851</t>
  </si>
  <si>
    <t>BT-UPS-LG-310851</t>
  </si>
  <si>
    <t>ACCESSORI RACK</t>
  </si>
  <si>
    <t>BRACKET-PDU</t>
  </si>
  <si>
    <t>BT-PWR-646815</t>
  </si>
  <si>
    <t>BT-PWR-646861</t>
  </si>
  <si>
    <t>BT-RKF-646764</t>
  </si>
  <si>
    <t>BT-RKF-646760</t>
  </si>
  <si>
    <t>BT-RKF-646750</t>
  </si>
  <si>
    <t>BT-RAC-646403</t>
  </si>
  <si>
    <t>BT-RAC-646342</t>
  </si>
  <si>
    <t>BT-RAC-646340</t>
  </si>
  <si>
    <t>BT-RAC-646430</t>
  </si>
  <si>
    <t>BT-RAC-646431</t>
  </si>
  <si>
    <t>BT-RAC-646505</t>
  </si>
  <si>
    <t>BT-RAC-646506</t>
  </si>
  <si>
    <t>BT-RAC-646507</t>
  </si>
  <si>
    <t>BT-RAC-646508</t>
  </si>
  <si>
    <t>BT-RAC-646509</t>
  </si>
  <si>
    <t>BT-RAC-646510</t>
  </si>
  <si>
    <t>BT-RAC-646520</t>
  </si>
  <si>
    <t>BT-RAC-046482</t>
  </si>
  <si>
    <t>BT-RAC-BRACKET-PDU</t>
  </si>
  <si>
    <t>BT-RAC-646425</t>
  </si>
  <si>
    <t>BT-RAC-646421</t>
  </si>
  <si>
    <t>Trimod, Sw, Sinewave</t>
  </si>
  <si>
    <t>Servizi, Online, Megaline</t>
  </si>
  <si>
    <t>Keor, Interactive, Archimod</t>
  </si>
  <si>
    <t>Legrand</t>
  </si>
  <si>
    <t>SX-PLT-760157719</t>
  </si>
  <si>
    <t>SX-PLT-760157727</t>
  </si>
  <si>
    <t>SX-PLT-760157701</t>
  </si>
  <si>
    <t>SYSTIMAX imVision Software &amp; Controller</t>
  </si>
  <si>
    <t>CPCSSZ2-03F005</t>
  </si>
  <si>
    <t>CPCSSZ2-03F007</t>
  </si>
  <si>
    <t>CPCSSZ2-03F010</t>
  </si>
  <si>
    <t>CPCSSZ2-03F020</t>
  </si>
  <si>
    <t>CPC3392-03F003</t>
  </si>
  <si>
    <t>CPC3392-03F005</t>
  </si>
  <si>
    <t>CPC3392-03F007</t>
  </si>
  <si>
    <t>CPC3392-03F010</t>
  </si>
  <si>
    <t>SX-PLT-108168519</t>
  </si>
  <si>
    <t>ORCA - Metro aggiuntivo x lunghezze diverse MM OM4 (-X = lungh.)</t>
  </si>
  <si>
    <t>OC-FPM-TEF001124</t>
  </si>
  <si>
    <t>OC-FTL-160001-00</t>
  </si>
  <si>
    <t>OC-FPP-170510-00N</t>
  </si>
  <si>
    <t>OC-FPP-170110-00N</t>
  </si>
  <si>
    <t>OC-FPP-170310-00N</t>
  </si>
  <si>
    <t>TS-RKF-P8827N</t>
  </si>
  <si>
    <t>TS-RKF-P8827</t>
  </si>
  <si>
    <t>LG-310166</t>
  </si>
  <si>
    <t>LG-310167</t>
  </si>
  <si>
    <t>LG-310168</t>
  </si>
  <si>
    <t>LG-310169</t>
  </si>
  <si>
    <t>BT-UPS-LG-310166</t>
  </si>
  <si>
    <t>BT-UPS-LG-310167</t>
  </si>
  <si>
    <t>BT-UPS-LG-310168</t>
  </si>
  <si>
    <t>BT-UPS-LG-310169</t>
  </si>
  <si>
    <t>BT-RKF-646751</t>
  </si>
  <si>
    <t>BT-RAC-646400</t>
  </si>
  <si>
    <t>ET-RAC-AEMK422000</t>
  </si>
  <si>
    <t>ET-RAC-AERU-001</t>
  </si>
  <si>
    <t>ET-RAC-AEKU-005</t>
  </si>
  <si>
    <t>AM-MJ6-137505513</t>
  </si>
  <si>
    <t>1-1375055-3</t>
  </si>
  <si>
    <t>ORCA - Armadio a pavimento 600x600x27U, smontabile, piedini (zoccolo optional), portata 500 kg Nero</t>
  </si>
  <si>
    <t>ORCA - Armadio a pavimento 600X600X42U, smontabile, piedini (zoccolo optional), portata 500 kg Nero</t>
  </si>
  <si>
    <t>ORCA - Kit 50 viti e dadi oscillanti M6 - colore silver</t>
  </si>
  <si>
    <t>ORCA - Kit 50 viti e dadi oscillanti M6 - colore nero</t>
  </si>
  <si>
    <t>ORCA - Kit 50 viti, rondelle e dadi oscillanti M6 - Colore silver</t>
  </si>
  <si>
    <t>ORCA - Kit 50 viti, rondelle e dadi oscillanti M6 - Colore nero</t>
  </si>
  <si>
    <t>OC-RAC-572200-27N</t>
  </si>
  <si>
    <t>OC-RAC-572200-33N</t>
  </si>
  <si>
    <t>OC-RAC-572200-42N</t>
  </si>
  <si>
    <t>OC-RAC-576800-27N</t>
  </si>
  <si>
    <t>OC-RAC-576800-33N</t>
  </si>
  <si>
    <t>OC-RAC-576800-42N</t>
  </si>
  <si>
    <t>OC-RAC-576800-47N</t>
  </si>
  <si>
    <t>OC-RAC-571055-02N</t>
  </si>
  <si>
    <t>OC-RAC-550230-01S</t>
  </si>
  <si>
    <t>OC-RAC-550230-01N</t>
  </si>
  <si>
    <t>OC-RAC-550230-00S</t>
  </si>
  <si>
    <t>OC-RAC-550230-00N</t>
  </si>
  <si>
    <t>OC-RAC-550100-01N</t>
  </si>
  <si>
    <t>OC-RAC-550101-00N</t>
  </si>
  <si>
    <t>OC-RAC-550270-09N</t>
  </si>
  <si>
    <t>OC-RAC-550642-00N</t>
  </si>
  <si>
    <t>OC-RAC-550633-00N</t>
  </si>
  <si>
    <t>OC-RAC-556642-01N</t>
  </si>
  <si>
    <t>OC-RAC-558642-01N</t>
  </si>
  <si>
    <t>OC-RAC-558842-01N</t>
  </si>
  <si>
    <t>OC-RAC-558142-01N</t>
  </si>
  <si>
    <t>OC-RAC-550080-02N</t>
  </si>
  <si>
    <t>OC-RAC-550090-02N</t>
  </si>
  <si>
    <t>OC-RAC-550100-00N</t>
  </si>
  <si>
    <t>OC-RAC-550100-00NT</t>
  </si>
  <si>
    <t>OC-RAC-550100-02N</t>
  </si>
  <si>
    <t>OC-RAC-550100-02NT</t>
  </si>
  <si>
    <t>OC-RAC-550100-04N</t>
  </si>
  <si>
    <t>OC-RAC-550100-04NT</t>
  </si>
  <si>
    <t>OC-PWR-485000-06</t>
  </si>
  <si>
    <t>OC-PWR-495000-06</t>
  </si>
  <si>
    <t>OC-PWR-495000-08</t>
  </si>
  <si>
    <t>OC-PWR-495000-09</t>
  </si>
  <si>
    <t>OC-PWR-495000-12</t>
  </si>
  <si>
    <t>OC-PWR-495000-13</t>
  </si>
  <si>
    <t>CSEP1K0LNB</t>
  </si>
  <si>
    <t>CSEP2K2LNB</t>
  </si>
  <si>
    <t>CSEP3K0LNB</t>
  </si>
  <si>
    <t>CSDH1K0AA3</t>
  </si>
  <si>
    <t>CSDH1K5AA5</t>
  </si>
  <si>
    <t>CSDH2K2AA3</t>
  </si>
  <si>
    <t>Sentinel DUAL - SDU</t>
  </si>
  <si>
    <t>CSDU5K0AA7U0RUA</t>
  </si>
  <si>
    <t>CSDU6K0AA7U0RUA</t>
  </si>
  <si>
    <t>CSDU5K0AA700RUA</t>
  </si>
  <si>
    <t>CSDU6K0AA700RUA</t>
  </si>
  <si>
    <t>CSDU6K0ANBERRUA</t>
  </si>
  <si>
    <t>CSDUK10AA5DIRUA</t>
  </si>
  <si>
    <t>CSDUK10ANBEDRUA</t>
  </si>
  <si>
    <t>KSDU240PA300NPA</t>
  </si>
  <si>
    <t>K132180PB12F</t>
  </si>
  <si>
    <t>K132240PB12F</t>
  </si>
  <si>
    <t>YSDUP00A</t>
  </si>
  <si>
    <t>ZDVD001B</t>
  </si>
  <si>
    <t>SN-CFF-4341</t>
  </si>
  <si>
    <t>SN-CFF-4342</t>
  </si>
  <si>
    <t>SN-CFF-4343</t>
  </si>
  <si>
    <t>SN-CFF-4344</t>
  </si>
  <si>
    <t>SN-CFF-4371</t>
  </si>
  <si>
    <t>SN-ACC-4356</t>
  </si>
  <si>
    <t>SN-ACC-4357</t>
  </si>
  <si>
    <t>SX-PLT-108168501</t>
  </si>
  <si>
    <t>CPCSSZ2-08F016</t>
  </si>
  <si>
    <t>CPCSSZ2-03F003</t>
  </si>
  <si>
    <t>CPCSSZ2-03F016</t>
  </si>
  <si>
    <t>Sistema Cat6A FTP</t>
  </si>
  <si>
    <t>Prese RJ45 Cat6A FTP SYSTIMAX 360 GigaSPEED X10D serie MGS600</t>
  </si>
  <si>
    <t xml:space="preserve">Pannelli di permutazione SYSTIMAX 360 GigaSPEED X10D </t>
  </si>
  <si>
    <t>CPC3392-08F016</t>
  </si>
  <si>
    <t>CPC3392-03F016</t>
  </si>
  <si>
    <t>SX-FPG-FBWLCUC11JXF05</t>
  </si>
  <si>
    <t>SX-FPG-FBXSCUC11MXF05</t>
  </si>
  <si>
    <t>AM-CVR-88403231410</t>
  </si>
  <si>
    <t>AM-CVR-88402480410</t>
  </si>
  <si>
    <t>AM-CVR-88404845816</t>
  </si>
  <si>
    <t>AM-CVR-88401085816</t>
  </si>
  <si>
    <t>AM-CVR-88402135816</t>
  </si>
  <si>
    <t>AM-CVR-88404905816</t>
  </si>
  <si>
    <t>OC-LAN-SFP-2</t>
  </si>
  <si>
    <t>BY-THT-17-422-3</t>
  </si>
  <si>
    <t>BY-THT-1-423-10</t>
  </si>
  <si>
    <t>BY-THT-55-424-1</t>
  </si>
  <si>
    <t>BY-M71-BATT</t>
  </si>
  <si>
    <t>BY-M71-ADAPT-BK</t>
  </si>
  <si>
    <t>Nastri di stampa per BMP71</t>
  </si>
  <si>
    <t>014942</t>
  </si>
  <si>
    <t>030105</t>
  </si>
  <si>
    <t>030246</t>
  </si>
  <si>
    <t>146233</t>
  </si>
  <si>
    <t>148134</t>
  </si>
  <si>
    <t>148128</t>
  </si>
  <si>
    <t>148135</t>
  </si>
  <si>
    <t>148129</t>
  </si>
  <si>
    <t>148130</t>
  </si>
  <si>
    <t>148131</t>
  </si>
  <si>
    <t>148132</t>
  </si>
  <si>
    <t>148133</t>
  </si>
  <si>
    <t>148136</t>
  </si>
  <si>
    <t>148086</t>
  </si>
  <si>
    <t>114885</t>
  </si>
  <si>
    <t>147998</t>
  </si>
  <si>
    <t>040402G5Z20002M</t>
  </si>
  <si>
    <t>040402G5Z20003M</t>
  </si>
  <si>
    <t>CG-CCXERA-BC047C001L7</t>
  </si>
  <si>
    <t>CG-CCXEDB-DC047C001L7</t>
  </si>
  <si>
    <t>CCXEDB-DC047-C001-L7</t>
  </si>
  <si>
    <t>CG-CCXEDA-DC047C001L7</t>
  </si>
  <si>
    <t>727202G5Z31001M</t>
  </si>
  <si>
    <t>727202G5Z31002M</t>
  </si>
  <si>
    <t>727202G5Z31003M</t>
  </si>
  <si>
    <t>727202G5Z31005M</t>
  </si>
  <si>
    <t>727202G5Z31010M</t>
  </si>
  <si>
    <t>CG-040402G5Z20002M</t>
  </si>
  <si>
    <t>CG-040402G5Z20003M</t>
  </si>
  <si>
    <t>CG-727202G5Z31001M</t>
  </si>
  <si>
    <t>CG-727202G5Z31002M</t>
  </si>
  <si>
    <t>CG-727202G5Z31003M</t>
  </si>
  <si>
    <t>CG-727202G5Z31005M</t>
  </si>
  <si>
    <t>CG-727202G5Z31010M</t>
  </si>
  <si>
    <t>NFC-SWABS-1.25MM</t>
  </si>
  <si>
    <t>NFC-SWABS-2.5MM</t>
  </si>
  <si>
    <t>SMC-9-SCE2KAPC</t>
  </si>
  <si>
    <t>SN-TIP-4361</t>
  </si>
  <si>
    <t>SN-TIP-4349</t>
  </si>
  <si>
    <t>Power Over Fiber Extender e  Cavi Ibridi</t>
  </si>
  <si>
    <t>AM-POF-PCO-060-01</t>
  </si>
  <si>
    <t>PFU-P-C-O-060-01</t>
  </si>
  <si>
    <t>AM-POF-PCO-060-02</t>
  </si>
  <si>
    <t>PFU-P-C-O-060-02</t>
  </si>
  <si>
    <t>AM-POF-PFC-304O12</t>
  </si>
  <si>
    <t>PFC-304O12</t>
  </si>
  <si>
    <t>AM-POF-PFC-304O16</t>
  </si>
  <si>
    <t>PFC-304O16</t>
  </si>
  <si>
    <t>AM-POF-PFC-S04O12</t>
  </si>
  <si>
    <t>PFC-S04O12</t>
  </si>
  <si>
    <t>AM-POF-PFC-S04O16</t>
  </si>
  <si>
    <t>PFC-S04O16</t>
  </si>
  <si>
    <t>PUW6C04WH-CE</t>
  </si>
  <si>
    <t>PUY6C04WH-CE</t>
  </si>
  <si>
    <t>PUO6C04BL-CEG</t>
  </si>
  <si>
    <t>FACCX12-40</t>
  </si>
  <si>
    <t>FACCZ12-40</t>
  </si>
  <si>
    <t>FACCZ24-40</t>
  </si>
  <si>
    <t>FACC912-40</t>
  </si>
  <si>
    <t>FACC924-40</t>
  </si>
  <si>
    <t>PA-CVR-PUW6C04WH-CE</t>
  </si>
  <si>
    <t>PA-CVR-PUY6C04WH-CE</t>
  </si>
  <si>
    <t>PA-CVR-PUO6C04BL-CEG</t>
  </si>
  <si>
    <t>PA-CVF-FACCX12-40</t>
  </si>
  <si>
    <t>PA-CVF-FACCZ12-40</t>
  </si>
  <si>
    <t>PA-CVF-FACCZ24-40</t>
  </si>
  <si>
    <t>PA-CVF-FACC912-40</t>
  </si>
  <si>
    <t>PA-CVF-FACC924-40</t>
  </si>
  <si>
    <t>Cavi ottici Interno/Esterno, Loose Tube, Gel free, Armati metallici, Cca LSZH, elevata resistenza alla trazione</t>
  </si>
  <si>
    <t>FK-STR-DSX2-5000 INT</t>
  </si>
  <si>
    <t>DSX2-5000 INT</t>
  </si>
  <si>
    <t>FK-STR-DSX2-5000QIINT</t>
  </si>
  <si>
    <t>DSX2-5000QI INT</t>
  </si>
  <si>
    <t>FK-STR-DSX25000GLDINT</t>
  </si>
  <si>
    <t>DSX2-5000/GLD INT</t>
  </si>
  <si>
    <t>FK-STR-DSX25000QIGINT</t>
  </si>
  <si>
    <t>DSX2-5000QI/G INT</t>
  </si>
  <si>
    <t>FK-STR-VERSIV2-M INTL</t>
  </si>
  <si>
    <t>VERSIV2-M INTL</t>
  </si>
  <si>
    <t>FK-STR-CFP2-100-M INT</t>
  </si>
  <si>
    <t>CFP2-100-M INT</t>
  </si>
  <si>
    <t>FK-STR-CFP2-100-S INT</t>
  </si>
  <si>
    <t>CFP2-100-S INT</t>
  </si>
  <si>
    <t>FK-STR-CFP2-100-Q INT</t>
  </si>
  <si>
    <t>CFP2-100-Q INT</t>
  </si>
  <si>
    <t>FK-STR-OFP2-CFP-QIINT</t>
  </si>
  <si>
    <t>OFP2-CFP-QI INT</t>
  </si>
  <si>
    <t>FK-STR-DSX2-ADD-R</t>
  </si>
  <si>
    <t>DSX2-ADD-R</t>
  </si>
  <si>
    <t>FK-STR-DSX2-CFP-QADDR</t>
  </si>
  <si>
    <t>DSX2-CFP-Q-ADD-R</t>
  </si>
  <si>
    <t>FK-STR-CFP2-Q-ADD-R</t>
  </si>
  <si>
    <t>CFP2-Q-ADD-R</t>
  </si>
  <si>
    <t>FK-ACC-VERSIV2-RU</t>
  </si>
  <si>
    <t>VERSIV2-RU</t>
  </si>
  <si>
    <t>FK-STR-DSX2-8000 INT</t>
  </si>
  <si>
    <t>DSX2-8000 INT</t>
  </si>
  <si>
    <t>FK-STR-DSX28000GLDINT</t>
  </si>
  <si>
    <t>DSX2-8000/GLD INT</t>
  </si>
  <si>
    <t>DSX2-8000MI INT</t>
  </si>
  <si>
    <t>FK-STR-DSX28000MIGINT</t>
  </si>
  <si>
    <t>DSX2-8000MI/G INT</t>
  </si>
  <si>
    <t>FK-STR-DSX2-8000QIINT</t>
  </si>
  <si>
    <t>DSX2-8000QI INT</t>
  </si>
  <si>
    <t>FK-STR-DSX28000QOIINT</t>
  </si>
  <si>
    <t>DSX2-8000QOI INT</t>
  </si>
  <si>
    <t>FK-STR-DSX2-8000-ADDR</t>
  </si>
  <si>
    <t>DSX2-8000-ADD-R</t>
  </si>
  <si>
    <t>FK-STR-DSX2-8CFPQADDR</t>
  </si>
  <si>
    <t>DSX2-8-CFP-Q-ADD-R</t>
  </si>
  <si>
    <t>FK-ACC-GLD3-DSX-8000M</t>
  </si>
  <si>
    <t>FK-ACC-FI2-7000 INT</t>
  </si>
  <si>
    <t>FI2-7000 INT</t>
  </si>
  <si>
    <t>FK-STR-OFP2-100-Q INT</t>
  </si>
  <si>
    <t>OFP2-100-Q INT</t>
  </si>
  <si>
    <t>FK-STR-OFP2-100-QIINT</t>
  </si>
  <si>
    <t>OFP2-100-QI INT</t>
  </si>
  <si>
    <t>FK-STR-OFP2-100-M INT</t>
  </si>
  <si>
    <t>OFP2-100-M INT</t>
  </si>
  <si>
    <t>OFP2-100-MI INT</t>
  </si>
  <si>
    <t>FK-STR-OFP2-100-S INT</t>
  </si>
  <si>
    <t>OFP2-100-S INT</t>
  </si>
  <si>
    <t>FK-STR-OFP2-100-SIINT</t>
  </si>
  <si>
    <t>OFP2-100-SI INT</t>
  </si>
  <si>
    <t>FK-ACC-MFTK1200</t>
  </si>
  <si>
    <t>MFTK1200</t>
  </si>
  <si>
    <t>AM-TL-23165220</t>
  </si>
  <si>
    <t>2-231652-0</t>
  </si>
  <si>
    <t>K</t>
  </si>
  <si>
    <t>SYSTIMAX - Cavo Cat.6A Gigaspeed X10D U/UTP 23AWG Dca LSZH IEC 332.3 bianco (box 305m) p/n 3091B WH 4/23 W1000</t>
  </si>
  <si>
    <t>SYSTIMAX - Modulo 6 porte Cat.6A U/UTP 360 Gigaspeed X10D 1100GS6 Evolve (per pannelli 360-E-KIT) p/n 360-IPR-1100-GS6-DM6</t>
  </si>
  <si>
    <t>SYSTIMAX - Presa RJ45 Cat.6A U/UTP Gigaspeed X10D serie MGS600 -nera- p/n MGS600-003</t>
  </si>
  <si>
    <t>SYSTIMAX - Presa RJ45 Cat.6A U/UTP Gigaspeed X10D serie MGS600 -bianca- p/n MGS600-262</t>
  </si>
  <si>
    <t>SYSTIMAX - Presa RJ45 Cat.6A U/UTP Gigaspeed X10D serie MGS600 -avorio- p/n MGS600-246</t>
  </si>
  <si>
    <t>SYSTIMAX - Presa RJ45 Cat.6A U/UTP Gigaspeed X10D serie MGS600 -rossa- p/n MGS600-317</t>
  </si>
  <si>
    <t>SYSTIMAX - Presa RJ45 Cat.6A U/UTP Gigaspeed X10D serie MGS600 -verde- p/n MGS600-226</t>
  </si>
  <si>
    <t>SYSTIMAX - Presa RJ45 Cat.6A U/UTP Gigaspeed X10D serie MGS600 -blu- p/n MGS600-318</t>
  </si>
  <si>
    <t>SYSTIMAX - Presa RJ45 Cat.6A U/UTP Gigaspeed X10D serie MGS600 -gialla- p/n MGS600-123</t>
  </si>
  <si>
    <t>SYSTIMAX - Bretella di permutazione Cat.6A U/UTP Gigaspeed X10D LSZH 0,9m -bianca-p/n 360GS10E-L-WH</t>
  </si>
  <si>
    <t>SYSTIMAX - Bretella di permutazione Cat.6A U/UTP Gigaspeed X10D LSZH 1,52m -bianca-p/n 360GS10E-L-WH</t>
  </si>
  <si>
    <t>SYSTIMAX - Bretella di permutazione Cat.6A U/UTP Gigaspeed X10D LSZH 2,13m -bianca-p/n 360GS10E-L-WH</t>
  </si>
  <si>
    <t>SYSTIMAX - Bretella di permutazione Cat.6A U/UTP Gigaspeed X10D LSZH 3,05m -bianca- p/n 360GS10E-L-WH</t>
  </si>
  <si>
    <t>SYSTIMAX - Bretella di permutazione Cat.6A U/UTP Gigaspeed X10D LSZH 4,88m -bianca- p/n 360GS10E-L-WH</t>
  </si>
  <si>
    <t>SYSTIMAX - Bretella di permutazione Cat.6A U/UTP Gigaspeed X10D LSZH 6,09m -bianca- p/n 360GS10E-L-WH</t>
  </si>
  <si>
    <t>SYSTIMAX - Bretella di permutazione Cat.6A U/UTP Gigaspeed X10D LSZH 0,91m -grigio scuro-p/n 360GS10E-L-DG</t>
  </si>
  <si>
    <t>SYSTIMAX - Bretella di permutazione Cat.6A U/UTP Gigaspeed X10D LSZH 1,52m -grigio scuro-p/n 360GS10E-L-DG</t>
  </si>
  <si>
    <t>SYSTIMAX - Bretella di permutazione Cat.6A U/UTP Gigaspeed X10D LSZH 2,13m -grigio scuro-p/n 360GS10E-L-DG</t>
  </si>
  <si>
    <t>SYSTIMAX - Bretella di permutazione Cat.6A U/UTP Gigaspeed X10D LSZH 3,05m -grigio scuro- p/n 360GS10E-L-DG</t>
  </si>
  <si>
    <t>SYSTIMAX - Bretella di permutazione Cat.6A U/UTP Gigaspeed X10D LSZH 4,88m -grigio scuro- p/n 360GS10E-L-DG</t>
  </si>
  <si>
    <t>SYSTIMAX - Bretella di permutazione Cat.6A U/UTP Gigaspeed X10D LSZH 6,09m -grigio scuro- p/n 360GS10E-L-DG</t>
  </si>
  <si>
    <t>SYSTIMAX - Cavo Cat. 6A F/UTP 24AWG doppia guaina PE da esterno -nero- (reel 305m) p/n1592A BK 4/24 R1000</t>
  </si>
  <si>
    <t>SYSTIMAX - Cavo Cat. 6 Gigaspeed XL U/UTP 23AWG Dca LSZH IEC 332.3 bianco (box 305m) p/n 3071E WH 4/23 W1000</t>
  </si>
  <si>
    <t>SYSTIMAX - Cavo Cat. 6 Gigaspeed XL U/UTP 23AWG per posa esterna, guaina nera (bobina 305m) p/n 1571A BK 4/24 R1000</t>
  </si>
  <si>
    <t>SYSTIMAX - Presa RJ45 Cat.6 U/UTP Gigaspeed XL serie MGS400 -bianca- p/n MGS400-262</t>
  </si>
  <si>
    <t>SYSTIMAX - Presa RJ45 Cat.6 U/UTP Gigaspeed XL serie MGS400 -nera- p/n MGS400-003</t>
  </si>
  <si>
    <t>SYSTIMAX - Presa RJ45 Cat.6 U/UTP Gigaspeed XL serie MGS400 -avorio- p/n MGS400-246</t>
  </si>
  <si>
    <t>SYSTIMAX - Presa RJ45 Cat.6 U/UTP Gigaspeed XL serie MGS400 -rossa- p/n MGS400-317</t>
  </si>
  <si>
    <t>SYSTIMAX - Presa RJ45 Cat.6 U/UTP Gigaspeed XL serie MGS400 -verde- p/n MGS400-226</t>
  </si>
  <si>
    <t>SYSTIMAX - Presa RJ45 Cat.6 U/UTP Gigaspeed XL serie MGS400 -blu- p/n MGS400-318</t>
  </si>
  <si>
    <t>SYSTIMAX - Presa RJ45 Cat.6 U/UTP Gigaspeed XL serie MGS400 -gialla- p/n MGS400-123</t>
  </si>
  <si>
    <t>SYSTIMAX - Bretella di permutazione Cat.6 U/UTP Gigaspeed XL LSZH 0,91m -bianca- p/n GS8E-L-WH-3FT</t>
  </si>
  <si>
    <t>SYSTIMAX - Bretella di permutazione Cat.6 U/UTP Gigaspeed XL LSZH 1,52m -bianca- p/n GS8E-L-WH-5FT</t>
  </si>
  <si>
    <t>SYSTIMAX - Bretella di permutazione Cat.6 U/UTP Gigaspeed XL LSZH 2,13m -bianca- p/n GS8E-L-WH-7FT</t>
  </si>
  <si>
    <t>SYSTIMAX - Bretella di permutazione Cat.6 U/UTP Gigaspeed XL LSZH 3,05m -bianca- p/n GS8E-L-WH-10FT</t>
  </si>
  <si>
    <t>SYSTIMAX - Bretella di permutazione Cat.6 U/UTP Gigaspeed XL LSZH 4,88m -bianca- p/n GS8E-L-WH-16FT</t>
  </si>
  <si>
    <t>SYSTIMAX - Bretella di permutazione Cat.6 U/UTP Gigaspeed XL LSZH 6,09m -bianca- p/n GS8E-L-WH-20FT</t>
  </si>
  <si>
    <t>SYSTIMAX - Bretella di permutazione Cat.6 U/UTP Gigaspeed XL LSZH 0,91m -grigio scuro- p/n GS8E-L-DG-3FT</t>
  </si>
  <si>
    <t>SYSTIMAX - Bretella di permutazione Cat.6 U/UTP Gigaspeed XL LSZH 1,52m -grigio scuro- p/n GS8E-L-DG-5FT</t>
  </si>
  <si>
    <t>SYSTIMAX - Bretella di permutazione Cat.6 U/UTP Gigaspeed XL LSZH 2,13m -grigio scuro- p/n GS8E-L-DG-7FT</t>
  </si>
  <si>
    <t>SYSTIMAX - Bretella di permutazione Cat.6 U/UTP Gigaspeed XL LSZH 3,05m -grigio scuro- p/n GS8E-L-DG-10FT</t>
  </si>
  <si>
    <t>SYSTIMAX - Bretella di permutazione Cat.6 U/UTP Gigaspeed XL LSZH 4,88m -grigio scuro- p/n GS8E-L-DG-16FT</t>
  </si>
  <si>
    <t>SYSTIMAX - Bretella di permutazione Cat.6 U/UTP Gigaspeed XL LSZH 6,09m -grigio scuro- p/n GS8E-L-DG-20FT</t>
  </si>
  <si>
    <t xml:space="preserve">SYSTIMAX - Pannello di permutazione 24 porte 1U scarico 360 Evolve 1U p/n 360-E-MOD-1U-24 </t>
  </si>
  <si>
    <t>SYSTIMAX - Pannello di permutazione 48 porte 2U scarico360 Evolve 2U p/n 360-E-MOD-2U-48</t>
  </si>
  <si>
    <t>SYSTIMAX - Pannello di permutazione 24 porte 360 Evolve, angolato, 1U scarico p/n 360-E-ANG-MOD-1U-24</t>
  </si>
  <si>
    <t>SYSTIMAX - Pannello di permutazione 48 porte 360 Evolve, angolato 2U scarico p/n 360-E-ANG-MOD-2U-48</t>
  </si>
  <si>
    <t>SYSTIMAX - Cassetto ottico high density iPatch 1U estraibile 96F-LC Lazrspeed p/n HD-iP-1U-96F-LC-DM-LS-SD</t>
  </si>
  <si>
    <t>SYSTIMAX - Cassetto ottico high density iPatch 1U estraibile 96F-LC Lazrspeed p/n HD-iP-1U-96F-LC-DM-TS-SD</t>
  </si>
  <si>
    <t>SYSTIMAX - Cassetto ottico high density iPatch 2U estraibile 192F-LC Lazrspeed p/n HD-iP-2U-192F-LC-DM-LS-SD</t>
  </si>
  <si>
    <t>SYSTIMAX - Cassetto ottico high density iPatch 2U estraibile 192F-LC Lazrspeed p/n HD-iP-2U-192F-LC-DM-TS-SD</t>
  </si>
  <si>
    <t>SYSTIMAX - Pannello 24 porte Cat. 6 360 iPatch 1100GS3 Evolve U/UTP p/n 360-iP-1100-E-GS3-1U-24</t>
  </si>
  <si>
    <t>SYSTIMAX - Pannello 48 porte Cat. 6 360 iPatch 1100GS3 Evolve U/UTP p/n 360-iP-1100-E-GS3-2U-48</t>
  </si>
  <si>
    <t>SYSTIMAX - Pannello 24 porte Cat. 6A 360 iPatch 1100GS6 Evolve U/UTP p/n 360-iP-1100-E-GS6-1U-24</t>
  </si>
  <si>
    <t>SYSTIMAX - Pannello 48 porte Cat. 6A 360 iPatch 1100GS6 Evolve U/UTP p/n 360-iP-1100-E-GS6-2U-48</t>
  </si>
  <si>
    <t>SYSTIMAX - Pannello 24 porte Cat. 6A angolato 360 iPatch 1100GS6 Evolve U/UTP p/n 360-iP-1100A-E-GS6-1U-24</t>
  </si>
  <si>
    <t>SYSTIMAX - Pannello 48 porte Cat. 6A angolato 360 iPatch 1100GS6 Evolve U/UTP p/n 360-iP-1100A-E-GS6-2U-48</t>
  </si>
  <si>
    <t>ORCA - Universal Loose tube (MULTITUBE)</t>
  </si>
  <si>
    <t>ORCA - Universal Tube Armored CST (multitube)</t>
  </si>
  <si>
    <t>ORCA - Universal Loose Tube (Unitube) CST Twin</t>
  </si>
  <si>
    <t>ORCA - ADSS Aerial Cable Unitube</t>
  </si>
  <si>
    <t xml:space="preserve">ORCA - Aerial outdoor cable </t>
  </si>
  <si>
    <t>ORCA - Aerial DROP Cable</t>
  </si>
  <si>
    <t>ORCA - Outodoor hybrid cable</t>
  </si>
  <si>
    <t>ORCA - Outdoor metallic armored hybid cable</t>
  </si>
  <si>
    <t>ORCA - Universal loose tube double sheat</t>
  </si>
  <si>
    <t>ORCA - Outdoor Fiber stranded tubeE</t>
  </si>
  <si>
    <t>ORCA - FIRE SURVIVAL CABLE</t>
  </si>
  <si>
    <t xml:space="preserve">ORCA - Lunghezze fuori standard </t>
  </si>
  <si>
    <t>ORCA - Lunghezze fuori standard MT-RJ/LC</t>
  </si>
  <si>
    <t>ORCA - Lunghezze fuori standard HRC</t>
  </si>
  <si>
    <t>ORCA - Lunghezze fuori standard MPO</t>
  </si>
  <si>
    <t>ORCA - Varie</t>
  </si>
  <si>
    <t>OC-ACC-290000-00</t>
  </si>
  <si>
    <t>OC-ACC-290000-01</t>
  </si>
  <si>
    <t>OC-ACC-290000-02</t>
  </si>
  <si>
    <t>OC-ACC-290000-03</t>
  </si>
  <si>
    <t>OC-ACC-290000-04</t>
  </si>
  <si>
    <t>OC-ACC-290000-05</t>
  </si>
  <si>
    <t>OC-ACC-291000-01</t>
  </si>
  <si>
    <t>OC-ACC-291000-05</t>
  </si>
  <si>
    <t>OC-ACC-291000-06</t>
  </si>
  <si>
    <t>OC-ACC-291000-07</t>
  </si>
  <si>
    <t>OC-ACC-291000-02</t>
  </si>
  <si>
    <t>OC-ACC-291000-04</t>
  </si>
  <si>
    <t>ORCA - Presa telefonica tripolare da esterno tipo Telecom</t>
  </si>
  <si>
    <t>OC-ACC-550240-00</t>
  </si>
  <si>
    <t>OC-ACC-550240-05</t>
  </si>
  <si>
    <t>ORCA - Ripiani</t>
  </si>
  <si>
    <t>SICILIA</t>
  </si>
  <si>
    <t>Sergio Scaffidi</t>
  </si>
  <si>
    <t>Cell.  335/307 262</t>
  </si>
  <si>
    <t>CORNING - Nastro conduttore adesivo in rame 9x45mm per prese FutureCom</t>
  </si>
  <si>
    <t>CG-012T8J-32188E2G</t>
  </si>
  <si>
    <t>012T8J-32188E2G</t>
  </si>
  <si>
    <t xml:space="preserve">Bretelle di permutazione PanNet Cat6 U/UTP </t>
  </si>
  <si>
    <t>PANDUIT - Bretella di permutazione PanNet U/UTP Cat6, LSZH 1 m, bianca</t>
  </si>
  <si>
    <t>PANDUIT - Bretella di permutazione PanNet U/UTP Cat6, LSZH 2 m, bianca</t>
  </si>
  <si>
    <t>PANDUIT - Bretella di permutazione PanNet U/UTP Cat6, LSZH 3 m, bianca</t>
  </si>
  <si>
    <t>PANDUIT - Bretella di permutazione PanNet U/UTP Cat6, LSZH 5 m, bianca</t>
  </si>
  <si>
    <t>PANDUIT - Bretella di permutazione PanNet U/UTP Cat6, LSZH 10 m, bianca</t>
  </si>
  <si>
    <t>Categoria 6A PanNet</t>
  </si>
  <si>
    <t>Cavo Cat6A PanNet</t>
  </si>
  <si>
    <t>PA-PP6A-DP246X88TGY</t>
  </si>
  <si>
    <t>DP246X88TGY</t>
  </si>
  <si>
    <t xml:space="preserve">Bretelle di permutazione PanNet Cat6A U/UTP </t>
  </si>
  <si>
    <t xml:space="preserve">Bretelle di permutazione PanNet Cat6A S/FTP </t>
  </si>
  <si>
    <t>Accessori PanNet MiniCom</t>
  </si>
  <si>
    <t>Pannelli di permutazione PanNet MiniCom scarichi</t>
  </si>
  <si>
    <t xml:space="preserve">Pannelli di permutazione PanNet MiniCom scarichi in metallo </t>
  </si>
  <si>
    <t>Adattatori PanNet MiniCom</t>
  </si>
  <si>
    <t>Placche 503 e scatole di superficie PanNet MiniCom</t>
  </si>
  <si>
    <t>PANDUIT - Placca MiniCom 503 orizzontale 2 posizioni, bianca</t>
  </si>
  <si>
    <t>PA-RAC-CFPHSL4IW</t>
  </si>
  <si>
    <t>CFPHSL4IW</t>
  </si>
  <si>
    <t>PANDUIT - Placca MiniCom 503 orizzontale 4 posizioni inclinata, bianca</t>
  </si>
  <si>
    <t>PA-RAC-CFPWR4CIG</t>
  </si>
  <si>
    <t>CFPWR4CIG</t>
  </si>
  <si>
    <t>PANDUIT - Placca MiniCom 503 verticale 4 posizioni, bianca con sportello trasparente IP 56</t>
  </si>
  <si>
    <t>PANDUIT - Inserto cieco MiniCom nero, confezione da 10pz</t>
  </si>
  <si>
    <t>Scatole da superficie PanNet MiniCom</t>
  </si>
  <si>
    <t>PANDUIT - Scatola di superficie MiniCom 2 posizioni (27h x 50w x 93l mm), bianca</t>
  </si>
  <si>
    <t>PANDUIT - Scatola di superficie MiniCom 4 posizioni (22,8h x 74w x 114l mm), bianca</t>
  </si>
  <si>
    <t>PANDUIT - Scatola di superficie MiniCom 6 posizioni (26,3h x 125,7w x 96,2l mm), bianca</t>
  </si>
  <si>
    <t>Utensili PanNet</t>
  </si>
  <si>
    <t>PA-TL-EGJT-1</t>
  </si>
  <si>
    <t>EGJT-1</t>
  </si>
  <si>
    <t>Sistema di cablaggio Stutturato NetKey</t>
  </si>
  <si>
    <t>Cavo Cat5e NetKey</t>
  </si>
  <si>
    <t xml:space="preserve">Bretelle di permutazione NetKey Cat5e UTP </t>
  </si>
  <si>
    <t>Cavo Cat6 NetKey</t>
  </si>
  <si>
    <t xml:space="preserve">Bretelle di permutazione NetKey Cat6 UTP </t>
  </si>
  <si>
    <t>Accessori NetKey</t>
  </si>
  <si>
    <t>Pannelli di permutazione NetKey scarichi</t>
  </si>
  <si>
    <t>Placche 503 e scatole di superficie NetKey</t>
  </si>
  <si>
    <t>PANDUIT - Placca NetKey 503 orizzontale 2 posizioni inclinata, bianca</t>
  </si>
  <si>
    <t>PANDUIT - Placca NetKey 503 orizzontale 4 posizioni inclinata, bianca</t>
  </si>
  <si>
    <t>PANDUIT - Scatola di superficie NetKey 2 posizioni con viti e adesivo, bianca</t>
  </si>
  <si>
    <t>PANDUIT - Scatola di superficie NetKey 4 posizioni con viti e adesivo, bianca</t>
  </si>
  <si>
    <t>PANDUIT - Inserto cieco NetKey bianco, confezione da 10pz</t>
  </si>
  <si>
    <t>Attrezzi per la terminazione NetKey</t>
  </si>
  <si>
    <t>PANDUIT - Attrezzo per terminazione connettori NetKey Cat6 Giga TX</t>
  </si>
  <si>
    <t>PANDUIT - Attrezzo per terminazione connettori NetKey Cat5e</t>
  </si>
  <si>
    <t>Sistema di cablaggio industriale</t>
  </si>
  <si>
    <t>Sistema in rame</t>
  </si>
  <si>
    <t>PA-ACC-CDPP8RG</t>
  </si>
  <si>
    <t>CDPP8RG</t>
  </si>
  <si>
    <t>PA-ACC-CADIN1IG</t>
  </si>
  <si>
    <t>CADIN1IG</t>
  </si>
  <si>
    <t>Sistema ottico</t>
  </si>
  <si>
    <t>PA-FPP-FDME8RG</t>
  </si>
  <si>
    <t>FDME8RG</t>
  </si>
  <si>
    <t>PANDUIT - Pannello di permutazione 8 porte in fibra MiniCom con guida DIN</t>
  </si>
  <si>
    <t>PA-ACC-CMDSLCZIW</t>
  </si>
  <si>
    <t>CMDSLCZIW</t>
  </si>
  <si>
    <t>Connettori Prelappati Opticam® (LC, SC, ST)</t>
  </si>
  <si>
    <t>Connettori monomodali 9/125 OS2</t>
  </si>
  <si>
    <t>Connettori multimodali 50/125 10GIG™ OM3/OM4</t>
  </si>
  <si>
    <t>PANDUIT - Cassetto ottico fisso nero da associare al frontale CFAPPBL1 per alloggiare 4 moduli FAP/FMP</t>
  </si>
  <si>
    <t>PANDUIT - Modulo FAP vuoto accetta 6 moduli Mini Com</t>
  </si>
  <si>
    <t>PANDUIT - Modulo FAP cieco</t>
  </si>
  <si>
    <t>PA-FPP-FD1W12BUDLCZ</t>
  </si>
  <si>
    <t>FD1W12BUDLCZ</t>
  </si>
  <si>
    <t>PA-FPP-FD1W24BUDLCZ</t>
  </si>
  <si>
    <t>FD1W24BUDLCZ</t>
  </si>
  <si>
    <t>Sistema PanNet: Bretelle Ottiche</t>
  </si>
  <si>
    <t>Sistema PanNet: Bretelle Ottiche Monomodali OS2</t>
  </si>
  <si>
    <t>F92ELLNLNSNM001</t>
  </si>
  <si>
    <t>F92ELLNLNSNM002</t>
  </si>
  <si>
    <t>F92ELLNLNSNM003</t>
  </si>
  <si>
    <t>F92ELLNSNSNM001</t>
  </si>
  <si>
    <t>F92ELLNSNSNM002</t>
  </si>
  <si>
    <t>F92ELLNSNSNM003</t>
  </si>
  <si>
    <t>PA-FPS-F923LSNSNSNM01</t>
  </si>
  <si>
    <t>F923LSNSNSNM001</t>
  </si>
  <si>
    <t>PA-FPS-F923LSNSNSNM02</t>
  </si>
  <si>
    <t>F923LSNSNSNM002</t>
  </si>
  <si>
    <t>PA-FPS-F923LSNSNSNM03</t>
  </si>
  <si>
    <t>F923LSNSNSNM003</t>
  </si>
  <si>
    <t>Sistema PanNet: Bretelle Ottiche Multimodali 50/125 OM3</t>
  </si>
  <si>
    <t>PA-FPL-FX2ELLNLNSNM01</t>
  </si>
  <si>
    <t>FX2ELLNLNSNM001</t>
  </si>
  <si>
    <t>PA-FPL-FX2ELLNLNSNM02</t>
  </si>
  <si>
    <t>FX2ELLNLNSNM002</t>
  </si>
  <si>
    <t>PA-FPL-FX2ELLNLNSNM03</t>
  </si>
  <si>
    <t>FX2ELLNLNSNM003</t>
  </si>
  <si>
    <t>PA-FPL-FX2ELLNSNSNM01</t>
  </si>
  <si>
    <t>FX2ELLNSNSNM001</t>
  </si>
  <si>
    <t>PA-FPL-FX2ELLNSNSNM02</t>
  </si>
  <si>
    <t>FX2ELLNSNSNM002</t>
  </si>
  <si>
    <t>PA-FPL-FX2ELLNSNSNM03</t>
  </si>
  <si>
    <t>FX2ELLNSNSNM003</t>
  </si>
  <si>
    <t>FX23LSNSNSNM001</t>
  </si>
  <si>
    <t>FX23LSNSNSNM002</t>
  </si>
  <si>
    <t>FX23LSNSNSNM003</t>
  </si>
  <si>
    <t>Sistema PanNet: Bretelle Ottiche Multimodali 50/125 OM4</t>
  </si>
  <si>
    <t>PA-FPL-FZ2ELLNLNSNM01</t>
  </si>
  <si>
    <t>FZ2ELLNLNSNM001</t>
  </si>
  <si>
    <t>PA-FPL-FZ2ELLNLNSNM02</t>
  </si>
  <si>
    <t>FZ2ELLNLNSNM002</t>
  </si>
  <si>
    <t>PA-FPL-FZ2ELLNLNSNM03</t>
  </si>
  <si>
    <t>FZ2ELLNLNSNM003</t>
  </si>
  <si>
    <t>PA-FPL-FZ2ELLNSNSNM01</t>
  </si>
  <si>
    <t>FZ2ELLNSNSNM001</t>
  </si>
  <si>
    <t>PA-FPL-FZ2ELLNSNSNM02</t>
  </si>
  <si>
    <t>FZ2ELLNSNSNM002</t>
  </si>
  <si>
    <t>PA-FPL-FZ2ELLNSNSNM03</t>
  </si>
  <si>
    <t>FZ2ELLNSNSNM003</t>
  </si>
  <si>
    <t>FZ23LSNSNSNM001</t>
  </si>
  <si>
    <t>FZ23LSNSNSNM002</t>
  </si>
  <si>
    <t>FZ23LSNSNSNM003</t>
  </si>
  <si>
    <t>Sistema PanNet: Pigtails</t>
  </si>
  <si>
    <t>PA-FPG-F91BN1NNNSNM01</t>
  </si>
  <si>
    <t>F91BN1NNNSNM001</t>
  </si>
  <si>
    <t>PA-FPG-F91BN3NNNSNM01</t>
  </si>
  <si>
    <t>F91BN3NNNSNM001</t>
  </si>
  <si>
    <t>PA-FPG-FX1BN1NNNSNM01</t>
  </si>
  <si>
    <t>FX1BN1NNNSNM001</t>
  </si>
  <si>
    <t>PA-FPG-FX1BN3NNNSNM01</t>
  </si>
  <si>
    <t>FX1BN3NNNSNM001</t>
  </si>
  <si>
    <t>PA-FPG-FZ1BN1NNNSNM01</t>
  </si>
  <si>
    <t>FZ1BN1NNNSNM001</t>
  </si>
  <si>
    <t>PA-FPG-FZ1BN3NNNSNM01</t>
  </si>
  <si>
    <t>FZ1BN3NNNSNM001</t>
  </si>
  <si>
    <t>Sistema PanNet: Cavo in fibra Opti-Core loose int/ext non armato</t>
  </si>
  <si>
    <t>PANDUIT - Etichetta per stampante LS8 identificazione cavi diametro da 4 a 8,1 mm, 200 pz</t>
  </si>
  <si>
    <t>OC-MJ3-231131-00</t>
  </si>
  <si>
    <t>ORCA - Spela fibra per rivestimento 250um e 900um</t>
  </si>
  <si>
    <t>OC-PWR-482000-24</t>
  </si>
  <si>
    <t>ORCA - IP PDU - Canalina installazione verticale - 32A, 18xC13 + 6xC19</t>
  </si>
  <si>
    <t xml:space="preserve">Via Vincenzo Monti 74 </t>
  </si>
  <si>
    <t>20832 Desio (MB)</t>
  </si>
  <si>
    <t>Fax +39 02 25459101</t>
  </si>
  <si>
    <t>Tel. +39 02 27307144</t>
  </si>
  <si>
    <t>Via di Valle Lupara, 10</t>
  </si>
  <si>
    <t>00148 Roma</t>
  </si>
  <si>
    <t>196516</t>
  </si>
  <si>
    <t>SYSTIMAX - Presa RJ45 Cat.6A FTP Gigaspeed X10D serie HGS620 p/n HGS620</t>
  </si>
  <si>
    <t>CA111K2-08F003</t>
  </si>
  <si>
    <t>SYSTIMAX - Bretella di permutazione Cat.6A S/FTP Gigaspeed 26 AWG X10D LSZH 0,91m -bianca- p/n G10SP-L-WH-3FT</t>
  </si>
  <si>
    <t>CA111K2-08F005</t>
  </si>
  <si>
    <t>SYSTIMAX - Bretella di permutazione Cat.6A S/FTP Gigaspeed 26 AWG X10D LSZH 1,52m -bianca- p/n G10SP-L-WH-5FT</t>
  </si>
  <si>
    <t>CA111K2-08F007</t>
  </si>
  <si>
    <t>SYSTIMAX - Bretella di permutazione Cat.6A S/FTP Gigaspeed 26 AWG X10D LSZH 2,13m -bianca- p/n G10SP-L-WH-7FT</t>
  </si>
  <si>
    <t>CA111K2-08F010</t>
  </si>
  <si>
    <t>SYSTIMAX - Bretella di permutazione Cat.6A S/FTP Gigaspeed 26 AWG X10D LSZH 3,05m -bianca- p/n G10SP-L-WH-10FT</t>
  </si>
  <si>
    <t>CA111K2-08F016</t>
  </si>
  <si>
    <t>SYSTIMAX - Bretella di permutazione Cat.6A S/FTP Gigaspeed 26 AWG X10D LSZH 4,88m -bianca- p/n G10SP-L-WH-16FT</t>
  </si>
  <si>
    <t>CA111K2-08F020</t>
  </si>
  <si>
    <t>SYSTIMAX - Bretella di permutazione Cat.6A S/FTP Gigaspeed 26 AWG X10D LSZH 6,09m -bianca- p/n G10SP-L-WH-20FT</t>
  </si>
  <si>
    <t>CA111K2-03F003</t>
  </si>
  <si>
    <t>SYSTIMAX - Bretella di permutazione Cat.6A S/FTP Gigaspeed 26 AWG X10D LSZH 0,91m -grigio scuro- p/n G10SP-L-DGL-3FT</t>
  </si>
  <si>
    <t>CA111K2-03F005</t>
  </si>
  <si>
    <t>SYSTIMAX - Bretella di permutazione Cat.6A S/FTP Gigaspeed 26 AWG X10D LSZH 1,52m -grigio scuro- p/n G10SP-L-DGL-5FT</t>
  </si>
  <si>
    <t>CA111K2-03F007</t>
  </si>
  <si>
    <t>SYSTIMAX - Bretella di permutazione Cat.6A S/FTP Gigaspeed 26 AWG X10D LSZH 2,13m -grigio scuro- p/n G10SP-L-DGL-7FT</t>
  </si>
  <si>
    <t>CA111K2-03F010</t>
  </si>
  <si>
    <t>SYSTIMAX - Bretella di permutazione Cat.6A S/FTP Gigaspeed 26 AWG X10D LSZH 3,05m -grigio scuro- p/n G10SP-L-DGL-10FT</t>
  </si>
  <si>
    <t>CA111K2-03F016</t>
  </si>
  <si>
    <t>SYSTIMAX - Bretella di permutazione Cat.6A S/FTP Gigaspeed 26 AWG X10D LSZH 4,87m -grigio scuro- p/n G10SP-L-DGL-16FT</t>
  </si>
  <si>
    <t>CA111K2-03F020</t>
  </si>
  <si>
    <t>SYSTIMAX - Bretella di permutazione Cat.6A S/FTP Gigaspeed 26 AWG X10D LSZH 6,09m -grigio scuro- p/n G10SP-L-DGL-20FT</t>
  </si>
  <si>
    <t>PA-MJ6-CJH688TGIW</t>
  </si>
  <si>
    <t>CJH688TGIW</t>
  </si>
  <si>
    <t>PA-MJ6-CJH688TGBL</t>
  </si>
  <si>
    <t>CJH688TGBL</t>
  </si>
  <si>
    <t>PA-PC6-UTPSPL1MY</t>
  </si>
  <si>
    <t>UTPSPL1MY</t>
  </si>
  <si>
    <t>PA-PC6-UTPSPL2MY</t>
  </si>
  <si>
    <t>UTPSPL2MY</t>
  </si>
  <si>
    <t>PA-PC6-UTPSPL3MY</t>
  </si>
  <si>
    <t>UTPSPL3MY</t>
  </si>
  <si>
    <t>PA-PC6-UTPSPL5MY</t>
  </si>
  <si>
    <t>UTPSPL5MY</t>
  </si>
  <si>
    <t>PA-PC6-UTPSPL10MY</t>
  </si>
  <si>
    <t>UTPSPL10MY</t>
  </si>
  <si>
    <t>Bretelle di permutazione PanNet Cat6 U/UTP a diametro ridotto</t>
  </si>
  <si>
    <t>PA-PC6-UTP28SP1M</t>
  </si>
  <si>
    <t>UTP28SP1M</t>
  </si>
  <si>
    <t>PANDUIT - Bretella di permutazione PanNet U/UTP Cat6, diametro ridotto 3,8 mm, 28 AWG, LSZH 1 m, bianca</t>
  </si>
  <si>
    <t>PA-PC6-UTP28SP1.5M</t>
  </si>
  <si>
    <t>UTP28SP1.5M</t>
  </si>
  <si>
    <t>PANDUIT - Bretella di permutazione PanNet U/UTP Cat6, diametro ridotto 3,8 mm, 28 AWG, LSZH 1,5 m, bianca</t>
  </si>
  <si>
    <t>PA-PC6-UTP28SP2M</t>
  </si>
  <si>
    <t>UTP28SP2M</t>
  </si>
  <si>
    <t>PANDUIT - Bretella di permutazione PanNet U/UTP Cat6, diametro ridotto 3,8 mm, 28 AWG, LSZH 2 m, bianca</t>
  </si>
  <si>
    <t>PA-PC6-UTP28SP3M</t>
  </si>
  <si>
    <t>UTP28SP3M</t>
  </si>
  <si>
    <t>PANDUIT - Bretella di permutazione PanNet U/UTP Cat6, diametro ridotto 3,8 mm, 28 AWG, LSZH 3 m, bianca</t>
  </si>
  <si>
    <t>PA-PC6-UTP28SP4M</t>
  </si>
  <si>
    <t>UTP28SP4M</t>
  </si>
  <si>
    <t>PANDUIT - Bretella di permutazione PanNet U/UTP Cat6, diametro ridotto 3,8 mm, 28 AWG, LSZH 4 m, bianca</t>
  </si>
  <si>
    <t>PA-PC6-UTP28SP5M</t>
  </si>
  <si>
    <t>UTP28SP5M</t>
  </si>
  <si>
    <t>PANDUIT - Bretella di permutazione PanNet U/UTP Cat6, diametro ridotto 3,8 mm, 28 AWG, LSZH 5 m, bianca</t>
  </si>
  <si>
    <t>PA-PC6-UTP28SP1MRD</t>
  </si>
  <si>
    <t>UTP28SP1MRD</t>
  </si>
  <si>
    <t>PANDUIT - Bretella di permutazione PanNet U/UTP Cat6, diametro ridotto 3,8 mm, 28 AWG, LSZH 1 m, rossa</t>
  </si>
  <si>
    <t>PA-PC6-UTP28SP2MRD</t>
  </si>
  <si>
    <t>UTP28SP2MRD</t>
  </si>
  <si>
    <t>PANDUIT - Bretella di permutazione PanNet U/UTP Cat6, diametro ridotto 3,8 mm, 28 AWG, LSZH 2 m, rossa</t>
  </si>
  <si>
    <t>PA-PC6-UTP28SP3MRD</t>
  </si>
  <si>
    <t>UTP28SP3MRD</t>
  </si>
  <si>
    <t>PANDUIT - Bretella di permutazione PanNet U/UTP Cat6, diametro ridotto 3,8 mm, 28 AWG, LSZH 3 m, rossa</t>
  </si>
  <si>
    <t>PA-PC6-UTP28SP5MRD</t>
  </si>
  <si>
    <t>UTP28SP5MRD</t>
  </si>
  <si>
    <t>PANDUIT - Bretella di permutazione PanNet U/UTP Cat6, diametro ridotto 3,8 mm, 28 AWG, LSZH 5 m, rossa</t>
  </si>
  <si>
    <t>PA-PC6-UTP28SP1MGR</t>
  </si>
  <si>
    <t>UTP28SP1MGR</t>
  </si>
  <si>
    <t>PANDUIT - Bretella di permutazione PanNet U/UTP Cat6, diametro ridotto 3,8 mm, 28 AWG, LSZH 1 m, verde</t>
  </si>
  <si>
    <t>PA-PC6-UTP28SP2MGR</t>
  </si>
  <si>
    <t>UTP28SP2MGR</t>
  </si>
  <si>
    <t>PANDUIT - Bretella di permutazione PanNet U/UTP Cat6, diametro ridotto 3,8 mm, 28 AWG, LSZH 2 m, verde</t>
  </si>
  <si>
    <t>PA-PC6-UTP28SP3MGR</t>
  </si>
  <si>
    <t>UTP28SP3MGR</t>
  </si>
  <si>
    <t>PANDUIT - Bretella di permutazione PanNet U/UTP Cat6, diametro ridotto 3,8 mm, 28 AWG, LSZH 3 m, verde</t>
  </si>
  <si>
    <t>PA-PC6-UTP28SP5MGR</t>
  </si>
  <si>
    <t>UTP28SP5MGR</t>
  </si>
  <si>
    <t>PANDUIT - Bretella di permutazione PanNet U/UTP Cat6, diametro ridotto 3,8 mm, 28 AWG, LSZH 5 m, verde</t>
  </si>
  <si>
    <t>PA-PC6-UTP28SP1MBU</t>
  </si>
  <si>
    <t>UTP28SP1MBU</t>
  </si>
  <si>
    <t>PANDUIT - Bretella di permutazione PanNet U/UTP Cat6, diametro ridotto 3,8 mm, 28 AWG, LSZH 1 m, blu</t>
  </si>
  <si>
    <t>PA-PC6-UTP28SP2MBU</t>
  </si>
  <si>
    <t>UTP28SP2MBU</t>
  </si>
  <si>
    <t>PANDUIT - Bretella di permutazione PanNet U/UTP Cat6, diametro ridotto 3,8 mm, 28 AWG, LSZH 2 m, blu</t>
  </si>
  <si>
    <t>PA-PC6-UTP28SP3MBU</t>
  </si>
  <si>
    <t>UTP28SP3MBU</t>
  </si>
  <si>
    <t>PANDUIT - Bretella di permutazione PanNet U/UTP Cat6, diametro ridotto 3,8 mm, 28 AWG, LSZH 3 m, blu</t>
  </si>
  <si>
    <t>PA-PC6-UTP28SP5MBU</t>
  </si>
  <si>
    <t>UTP28SP5MBU</t>
  </si>
  <si>
    <t>PANDUIT - Bretella di permutazione PanNet U/UTP Cat6, diametro ridotto 3,8 mm, 28 AWG, LSZH 5 m, blu</t>
  </si>
  <si>
    <t>PA-PC6-UTP28SP1MYL</t>
  </si>
  <si>
    <t>UTP28SP1MYL</t>
  </si>
  <si>
    <t>PANDUIT - Bretella di permutazione PanNet U/UTP Cat6, diametro ridotto 3,8 mm, 28 AWG, LSZH 1 m, gialla</t>
  </si>
  <si>
    <t>PA-PC6-UTP28SP2MYL</t>
  </si>
  <si>
    <t>UTP28SP2MYL</t>
  </si>
  <si>
    <t>PANDUIT - Bretella di permutazione PanNet U/UTP Cat6, diametro ridotto 3,8 mm, 28 AWG, LSZH 2 m, gialla</t>
  </si>
  <si>
    <t>PA-PC6-UTP28SP3MYL</t>
  </si>
  <si>
    <t>UTP28SP3MYL</t>
  </si>
  <si>
    <t>PANDUIT - Bretella di permutazione PanNet U/UTP Cat6, diametro ridotto 3,8 mm, 28 AWG, LSZH 3 m, gialla</t>
  </si>
  <si>
    <t>PA-PC6-UTP28SP5MYL</t>
  </si>
  <si>
    <t>UTP28SP5MYL</t>
  </si>
  <si>
    <t>PANDUIT - Bretella di permutazione PanNet U/UTP Cat6, diametro ridotto 3,8 mm, 28 AWG, LSZH 5 m, gialla</t>
  </si>
  <si>
    <t>PA-CVR-PSW7004WH-HED</t>
  </si>
  <si>
    <t>PSW7004WH-HED</t>
  </si>
  <si>
    <t>PA-MJ6A-CJH6X88TGBL</t>
  </si>
  <si>
    <t>CJH6X88TGBL</t>
  </si>
  <si>
    <t>PA-MJ6A-CJH6X88TGIW</t>
  </si>
  <si>
    <t>CJH6X88TGIW</t>
  </si>
  <si>
    <t>PA-MJ6A-FP6X88MTG</t>
  </si>
  <si>
    <t>FP6X88MTG</t>
  </si>
  <si>
    <t>PA-MJ6A-FPUD6X88MTG</t>
  </si>
  <si>
    <t>FPUD6X88MTG</t>
  </si>
  <si>
    <t>PA-PC6A-UTP6AL1M</t>
  </si>
  <si>
    <t>UTP6AL1M</t>
  </si>
  <si>
    <t>PA-PC6A-UTP6AL2M</t>
  </si>
  <si>
    <t>UTP6AL2M</t>
  </si>
  <si>
    <t>PA-PC6A-UTP6AL3M</t>
  </si>
  <si>
    <t>UTP6AL3M</t>
  </si>
  <si>
    <t>PA-PC6A-UTP6AL5M</t>
  </si>
  <si>
    <t>UTP6AL5M</t>
  </si>
  <si>
    <t>PA-PC6A-UTP6AL10M</t>
  </si>
  <si>
    <t>UTP6AL10M</t>
  </si>
  <si>
    <t>PA-PC6A-STP28X1MIG</t>
  </si>
  <si>
    <t>STP28X1MIG</t>
  </si>
  <si>
    <t>PA-PC6A-STP28X2MIG</t>
  </si>
  <si>
    <t>STP28X2MIG</t>
  </si>
  <si>
    <t>PA-PC6A-STP28X3MIG</t>
  </si>
  <si>
    <t>STP28X3MIG</t>
  </si>
  <si>
    <t>PA-PC6A-STP28X5MIG</t>
  </si>
  <si>
    <t>STP28X5MIG</t>
  </si>
  <si>
    <t>PA-RAC-CBXQ6IW-A</t>
  </si>
  <si>
    <t>CBXQ6IW-A</t>
  </si>
  <si>
    <t>PA-TL-EGPT</t>
  </si>
  <si>
    <t>EGPT</t>
  </si>
  <si>
    <t>PANDUIT - Presa NetKey RJ45 UTP Cat5e keystone, terminabile con CJT-X, bianca</t>
  </si>
  <si>
    <t>PANDUIT - Presa NetKey RJ45 UTP Cat5e keystone, terminabile con CJT-X, nera</t>
  </si>
  <si>
    <t>PANDUIT - Presa NetKey RJ45 UTP Cat6 Giga TX keystone, terminabile con CGJT, nera</t>
  </si>
  <si>
    <t>PA-ACC-FSC24</t>
  </si>
  <si>
    <t>FSC24</t>
  </si>
  <si>
    <t>PANDUIT - Cartolina porta giunti accetta fino a 24 giunzioni a fusione, compreso coperchio di adesivo</t>
  </si>
  <si>
    <t>Componenti per il cablaggio in fibra ottica NetKey</t>
  </si>
  <si>
    <t>OC-RAC-550627-00N</t>
  </si>
  <si>
    <t>PANDUIT - Cavo PanNet Cat6 U/UTP LSFRZH AWG 24 Classe B2ca-s1a-d1-a1 -bianco- box 305m</t>
  </si>
  <si>
    <t>PANDUIT - Cavo PanNet Cat6 U/UTP LSFRZH AWG 24 Classe Cca-s1a-d1-a1 -bianco- box 305m</t>
  </si>
  <si>
    <t>PANDUIT - Cavo PanNet Cat6 U/UTP LSZH1 AWG 23 Classe Dca-s2-d2-a1 -bianco- box 305m</t>
  </si>
  <si>
    <t>PANDUIT - Cavo PanNet Cat6 U/UTP HDPE posa esterna AWG 23 Classe Fca -nero- bobina 305m</t>
  </si>
  <si>
    <t xml:space="preserve">Prese PanNet MiniCom Cat6 modulari RJ45 UTP e FTP </t>
  </si>
  <si>
    <t>PANDUIT - Presa PanNet MiniCom RJ45 UTP Cat6 nera con sportello a molla</t>
  </si>
  <si>
    <t>PANDUIT - Presa PanNet MiniCom RJ45 UTP Cat6 bianca con sportello a molla</t>
  </si>
  <si>
    <t>PANDUIT - Presa PanNet MiniCom RJ45 FTP Cat6</t>
  </si>
  <si>
    <t>Pannelli di permutazione precaricati PanNet MiniCom Cat6</t>
  </si>
  <si>
    <t>PANDUIT - Pannello PanNet Cat6 UTP 24 porte RJ45 schema TIA 568A/B, terminazione 110</t>
  </si>
  <si>
    <t>CP24688BL</t>
  </si>
  <si>
    <t>PANDUIT - Pannello PanNet Cat6 UTP con 24 adattatori RJ45/RJ45</t>
  </si>
  <si>
    <t>PUY6X04BU-HEG</t>
  </si>
  <si>
    <t>PANDUIT - Cavo PanNet Cat6A U/FTP LSZH1 AWG 23 Classe Cca-s1a-d1-a1 -bianco- bobina 500 m</t>
  </si>
  <si>
    <t>PANDUIT - Cavo PanNet Cat6A F/FTP LSZH AWG 23 Classe Cca-s1-d1-a1 -bianco- bobina 500 m</t>
  </si>
  <si>
    <t>Prese PanNet MiniCom Cat6A modulari RJ45 UTP e FTP</t>
  </si>
  <si>
    <t>PANDUIT - Presa PanNet MiniCom RJ45 FTP Cat6A</t>
  </si>
  <si>
    <t>Pannelli di permutazione precaricati PanNet MiniCom Cat6A</t>
  </si>
  <si>
    <t>PANDUIT - Pannello PanNet Cat6A UTP 24 porte RJ45 schema TIA 568A/B, terminazione 110</t>
  </si>
  <si>
    <t>PANDUIT - Pannello PanNet Cat6A UTP 24 porte RJ45 angolato, schema TIA 568A/B, terminazione 110</t>
  </si>
  <si>
    <t>PANDUIT - Bretella di permutazione PanNet U/UTP Cat6A, LSZH 1m, bianca</t>
  </si>
  <si>
    <t>PANDUIT - Bretella di permutazione PanNet U/UTP Cat6A, LSZH 2m, bianca</t>
  </si>
  <si>
    <t>PANDUIT - Bretella di permutazione PanNet U/UTP Cat6A, LSZH 3m, bianca</t>
  </si>
  <si>
    <t>PANDUIT - Bretella di permutazione PanNet U/UTP Cat6A, LSZH 5m, bianca</t>
  </si>
  <si>
    <t>PANDUIT - Bretella di permutazione PanNet U/UTP Cat6A, LSZH 10m, bianca</t>
  </si>
  <si>
    <t>PANDUIT - Bretella di permutazione PanNet U/UTP Cat6A, diametro ridotto 6,1 mm, 26 AWG, LSZH 1m, bianca</t>
  </si>
  <si>
    <t>PANDUIT - Bretella di permutazione PanNet U/UTP Cat6A, diametro ridotto 6,1 mm, 26 AWG, LSZH 3m, bianca</t>
  </si>
  <si>
    <t>PANDUIT - Bretella di permutazione PanNet F/UTP Cat6A, diametro ridotto 4,7 mm, 28 AWG, LSZH 1m, grigia</t>
  </si>
  <si>
    <t>PANDUIT - Bretella di permutazione PanNet F/UTP Cat6A, diametro ridotto 4,7 mm, 28 AWG, LSZH 2m, grigia</t>
  </si>
  <si>
    <t>PANDUIT - Bretella di permutazione PanNet F/UTP Cat6A, diametro ridotto 4,7 mm, 28 AWG, LSZH 3m, grigia</t>
  </si>
  <si>
    <t>PANDUIT - Bretella di permutazione PanNet F/UTP Cat6A, diametro ridotto 4,7 mm, 28 AWG, LSZH 5m, grigia</t>
  </si>
  <si>
    <t>CP48BLY</t>
  </si>
  <si>
    <t>PANDUIT - Pannello metallico MiniCom scarico 48 porte schermato 2U, nero</t>
  </si>
  <si>
    <t>Categoria 5e UTP NetKey</t>
  </si>
  <si>
    <t>Prese NetKey Cat5e modulari RJ45 UTP Toolless</t>
  </si>
  <si>
    <t>Pannelli di permutazione precaricati NetKey Cat5e</t>
  </si>
  <si>
    <t>PANDUIT - Pannello NetKey Cat5e UTP 24 porte RJ45 schema TIA 568A/B, terminazione 110, etichette adesive</t>
  </si>
  <si>
    <t>PANDUIT - Bretella di permutazione NetKey U/UTP Cat5e, 1m, bianca</t>
  </si>
  <si>
    <t>PANDUIT - Bretella di permutazione NetKey U/UTP Cat5e, 2m, bianca</t>
  </si>
  <si>
    <t>PANDUIT - Bretella di permutazione NetKey U/UTP Cat5e, 3m, bianca</t>
  </si>
  <si>
    <t>PANDUIT - Bretella di permutazione NetKey U/UTP Cat5e, 5m, bianca</t>
  </si>
  <si>
    <t>Categoria 6 UTP NetKey</t>
  </si>
  <si>
    <t>PANDUIT - Cavo NetKey Cat6 U/UTP LSZH AWG 24 Classe Cca-s1a-d1-a1 -blu- box 305m</t>
  </si>
  <si>
    <t>PANDUIT - Cavo NetKey Cat6 U/UTP LSZH1 AWG 24 Classe Dca-s2-d2-a1 -blu- box 305m</t>
  </si>
  <si>
    <t>Prese NetKey Cat6 modulari RJ45 UTP Toolless</t>
  </si>
  <si>
    <t>Pannelli di permutazione precaricati NetKey Cat6</t>
  </si>
  <si>
    <t>PANDUIT - Pannello NetKey Cat6 UTP 24 porte RJ45 schema TIA 568A/B, terminazione 110, etichette adesive</t>
  </si>
  <si>
    <t>PANDUIT - Bretella di permutazione NetKey U/UTP Cat6, 1m, bianca</t>
  </si>
  <si>
    <t>PANDUIT - Bretella di permutazione NetKey U/UTP Cat6, 2m, bianca</t>
  </si>
  <si>
    <t>PANDUIT - Bretella di permutazione NetKey U/UTP Cat6, 3m, bianca</t>
  </si>
  <si>
    <t>Componenti per il cablaggio in fibra ottica Opticom</t>
  </si>
  <si>
    <t>FSC2SCBU</t>
  </si>
  <si>
    <t>PANDUIT - Connettore ottico OptiCam SC2 simplex 9/125 OS2 per cavi 900μm e attrezzatura OCTT2</t>
  </si>
  <si>
    <t>PANDUIT - Connettore ottico OptiCam LC simplex 50/125 OM3/OM4 per cavi 900μm</t>
  </si>
  <si>
    <t>FSC2MCXAQ</t>
  </si>
  <si>
    <t>PANDUIT - Connettore ottico OptiCam SC2 simplex 50/125 OM3/OM4 per cavi 900μm e attrezzatura OCTT2</t>
  </si>
  <si>
    <t>FSC2MC5BL</t>
  </si>
  <si>
    <t>PANDUIT - Connettore ottico OptiCam SC2 simplex 50/125 OM2 per cavi 900μm e attrezzatura OCTT2</t>
  </si>
  <si>
    <t>Sistema Opticom: cassetti ottici di terminazione</t>
  </si>
  <si>
    <t>Sistema Opticom: Moduli FAP SC (Fiber Adapter Panel) per vassoio FMT1 e cassetto FMD1</t>
  </si>
  <si>
    <t>PANDUIT - Modulo FAP precaricato con 4 bussole SC duplex 50/125 OM3/OM4 acqua</t>
  </si>
  <si>
    <t>PANDUIT - Modulo FAP precaricato con 6 bussole SC duplex 50/125 OM3/OM4 acqua</t>
  </si>
  <si>
    <t>PANDUIT - Modulo FAP precaricato con 6 bussole SC simplex 50/125 OM3/OM4 acqua</t>
  </si>
  <si>
    <t>PANDUIT - Modulo FAP precaricato con 3 bussole SC duplex 9/125 OS2 blu</t>
  </si>
  <si>
    <t>PANDUIT - Modulo FAP precaricato con 4 bussole SC duplex 9/125 OS2 blu</t>
  </si>
  <si>
    <t>PANDUIT - Modulo FAP precaricato con 6 bussole SC duplex 9/125 OS2 blu</t>
  </si>
  <si>
    <t>PANDUIT - Modulo FAP precaricato con 6 bussole SC simplex 9/125 OS2 blu</t>
  </si>
  <si>
    <t>Sistema Opticom: Moduli FAP LC (Fiber Adapter Panel) per vassoio FMT1 e cassetto FMD1</t>
  </si>
  <si>
    <t>PANDUIT - Modulo FAP precaricato con 6 bussole LC duplex 50/125 OM3/OM4 acqua</t>
  </si>
  <si>
    <t>PANDUIT - Modulo FAP precaricato con 8 bussole LC duplex 50/125 OM3/OM4 acqua</t>
  </si>
  <si>
    <t>PANDUIT - Modulo FAP precaricato con 12 bussole LC duplex 50/125 OM3/OM4 acqua</t>
  </si>
  <si>
    <t>PANDUIT - Modulo FAP precaricato con 12 bussole LC simplex 50/125 OM3/OM4 acqua</t>
  </si>
  <si>
    <t>PANDUIT - Modulo FAP precaricato con 6 bussole LC duplex 9/125 OS2 blu</t>
  </si>
  <si>
    <t>PANDUIT - Modulo FAP precaricato con 8 bussole LC duplex 9/125 OS2 blu</t>
  </si>
  <si>
    <t>PANDUIT - Modulo FAP precaricato con 12 bussole LC duplex 9/125 OS2 blu</t>
  </si>
  <si>
    <t>PANDUIT - Modulo FAP precaricato con 12 bussole LC simplex 9/125 OS2 blu</t>
  </si>
  <si>
    <t>Sistema Opticom: Cassetti Ottici precaricati Opticom</t>
  </si>
  <si>
    <t>PANDUIT - Pannello ottico estraibile precaricato con 6 bussole SC duplex 50/125 OM3/OM4</t>
  </si>
  <si>
    <t>PANDUIT - Pannello ottico estraibile precaricato con 12 bussole SC duplex 50/125 OM3/OM4</t>
  </si>
  <si>
    <t>PANDUIT - Pannello ottico estraibile precaricato con 24 bussole SC duplex 50/125 OM3/OM4</t>
  </si>
  <si>
    <t>PANDUIT - Pannello ottico estraibile precaricato con 12 bussole LC duplex 50/125 OM3/OM4</t>
  </si>
  <si>
    <t>PANDUIT - Pannello ottico estraibile precaricato con 24 bussole LC duplex 50/125 OM3/OM4</t>
  </si>
  <si>
    <t>FD1W6AQDSCZ</t>
  </si>
  <si>
    <t>FD1W12AQDSCZ</t>
  </si>
  <si>
    <t>FD1W24AQDSCZ</t>
  </si>
  <si>
    <t>FD1W12AQDLCZ</t>
  </si>
  <si>
    <t>FD1W24AQDLCZ</t>
  </si>
  <si>
    <t>PANDUIT - Pannello ottico estraibile precaricato con 6 bussole SC duplex 9/125 OS2</t>
  </si>
  <si>
    <t>FD1W24BUDSCZ</t>
  </si>
  <si>
    <t>PA-FPL-F92ELLNLNSNM01</t>
  </si>
  <si>
    <t>PANDUIT - Bretella ottica LC/LC duplex 9/125 OS2 1.6mm LSZH 1 m</t>
  </si>
  <si>
    <t>PA-FPL-F92ELLNLNSNM02</t>
  </si>
  <si>
    <t>PANDUIT - Bretella ottica LC/LC duplex 9/125 OS2 1.6mm LSZH 2 m</t>
  </si>
  <si>
    <t>PA-FPL-F92ELLNLNSNM03</t>
  </si>
  <si>
    <t>PANDUIT - Bretella ottica LC/LC duplex 9/125 OS2 1.6mm LSZH 3 m</t>
  </si>
  <si>
    <t>PA-FPL-F92ELLNSNSNM01</t>
  </si>
  <si>
    <t>PANDUIT - Bretella ottica LC/SC duplex 9/125 OS2 1.6mm LSZH 1 m</t>
  </si>
  <si>
    <t>PA-FPL-F92ELLNSNSNM02</t>
  </si>
  <si>
    <t>PANDUIT - Bretella ottica LC/SC duplex 9/125 OS2 1.6mm LSZH 2 m</t>
  </si>
  <si>
    <t>PA-FPL-F92ELLNSNSNM03</t>
  </si>
  <si>
    <t>PANDUIT - Bretella ottica LC/SC duplex 9/125 OS2 1.6mm LSZH 3 m</t>
  </si>
  <si>
    <t>PANDUIT - Bretella ottica SC/SC duplex 9/125 OS2 3.0mm LSZH 1 m</t>
  </si>
  <si>
    <t>PANDUIT - Bretella ottica SC/SC duplex 9/125 OS2 3.0mm LSZH 2 m</t>
  </si>
  <si>
    <t>PANDUIT - Bretella ottica SC/SC duplex 9/125 OS2 3.0mm LSZH 3m</t>
  </si>
  <si>
    <t>PANDUIT - Bretella ottica LC/LC duplex 50/125 OM3 1.6mm LSZH 1 m</t>
  </si>
  <si>
    <t>PANDUIT - Bretella ottica LC/LC duplex 50/125 OM3 1.6mm LSZH 2 m</t>
  </si>
  <si>
    <t>PANDUIT - Bretella ottica LC/LC duplex 50/125 OM3 1.6mm LSZH 3 m</t>
  </si>
  <si>
    <t>PANDUIT - Bretella ottica LC/SC duplex 50/125 OM3 3.0mm LSZH 1 m</t>
  </si>
  <si>
    <t>PANDUIT - Bretella ottica LC/SC duplex 50/125 OM3 3.0mm LSZH 2 m</t>
  </si>
  <si>
    <t>PANDUIT - Bretella ottica LC/SC duplex 50/125 OM3 3.0mm LSZH 3 m</t>
  </si>
  <si>
    <t>PA-FPS-FX23LSNSNSNM01</t>
  </si>
  <si>
    <t>PANDUIT - Bretella ottica SC/SC duplex 50/125 OM3 3.0mm LSZH 1 m</t>
  </si>
  <si>
    <t>PA-FPS-FX23LSNSNSNM02</t>
  </si>
  <si>
    <t>PANDUIT - Bretella ottica SC/SC duplex 50/125 OM3 3.0mm LSZH 2 m</t>
  </si>
  <si>
    <t>PA-FPS-FX23LSNSNSNM03</t>
  </si>
  <si>
    <t>PANDUIT - Bretella ottica SC/SC duplex 50/125 OM3 3.0mm LSZH 3 m</t>
  </si>
  <si>
    <t>PANDUIT - Bretella ottica LC/LC duplex 50/125 OM4 1.6mm LSZH 1 m</t>
  </si>
  <si>
    <t>PANDUIT - Bretella ottica LC/LC duplex 50/125 OM4 1.6mm LSZH 2 m</t>
  </si>
  <si>
    <t>PANDUIT - Bretella ottica LC/LC duplex 50/125 OM4 1.6mm LSZH 3 m</t>
  </si>
  <si>
    <t>PANDUIT - Bretella ottica LC/SC duplex 50/125 OM4 1.6mm LSZH 1 m</t>
  </si>
  <si>
    <t>PANDUIT - Bretella ottica LC/SC duplex 50/125 OM4 1.6mm LSZH 2 m</t>
  </si>
  <si>
    <t>PANDUIT - Bretella ottica LC/SC duplex 50/125 OM4 1.6mm LSZH 3 m</t>
  </si>
  <si>
    <t>PANDUIT - Bretella ottica SC/SC duplex 50/125 OM4 3.0mm LSZH 1 m</t>
  </si>
  <si>
    <t>PANDUIT - Bretella ottica SC/SC duplex 50/125 OM4 3.0mm LSZH 2 m</t>
  </si>
  <si>
    <t>PANDUIT - Bretella ottica SC/SC duplex 50/125 OM4 3.0mm LSZH 3 m</t>
  </si>
  <si>
    <t>PANDUIT - Pigtail LC simplex 9/125 buffer 900mic. OS1/OS2 1m</t>
  </si>
  <si>
    <t>PANDUIT - Pigtail SC simplex 9/125 buffer 900mic. OS1/OS2 1m</t>
  </si>
  <si>
    <t>PANDUIT - Pigtail LC simplex 50/125 buffer 900mic. OM3 1m</t>
  </si>
  <si>
    <t>PANDUIT - Pigtail SC simplex 50/125 buffer 900mic. OM3 1m</t>
  </si>
  <si>
    <t>PANDUIT - Pigtail LC simplex 50/125 buffer 900mic. OM4 1m</t>
  </si>
  <si>
    <t>PANDUIT - Pigtail SC simplex 50/125 buffer 900mic. OM4 1m</t>
  </si>
  <si>
    <t>FACC912-14</t>
  </si>
  <si>
    <t>FACC924-14</t>
  </si>
  <si>
    <t>FACC912-24</t>
  </si>
  <si>
    <t>FACC924-24</t>
  </si>
  <si>
    <t>FACCX12-24</t>
  </si>
  <si>
    <t>FACCX24-24</t>
  </si>
  <si>
    <t>FACCX24-40</t>
  </si>
  <si>
    <t>Sistema NetKey: Bretelle Ottiche</t>
  </si>
  <si>
    <t>Sistema NetKey: Bretelle Ottiche Monomodali OS2</t>
  </si>
  <si>
    <t>NKFP92ELLLSM001</t>
  </si>
  <si>
    <t>PANDUIT - Bretella ottica NetKey LC/LC duplex 9/125 OS2 1.6mm LSZH 1 m</t>
  </si>
  <si>
    <t>NKFP92ELLLSM002</t>
  </si>
  <si>
    <t>PANDUIT - Bretella ottica NetKey LC/LC duplex 9/125 OS2 1.6mm LSZH 2 m</t>
  </si>
  <si>
    <t>NKFP92ELLLSM003</t>
  </si>
  <si>
    <t>PANDUIT - Bretella ottica NetKey LC/LC duplex 9/125 OS2 1.6mm LSZH 3 m</t>
  </si>
  <si>
    <t>NKFP92ELLSSM001</t>
  </si>
  <si>
    <t>PANDUIT - Bretella ottica NetKey LC/SC duplex 9/125 OS2 1.6mm LSZH 1 m</t>
  </si>
  <si>
    <t>NKFP92ELLSSM002</t>
  </si>
  <si>
    <t>PANDUIT - Bretella ottica NetKey LC/SC duplex 9/125 OS2 1.6mm LSZH 2 m</t>
  </si>
  <si>
    <t>NKFP92ELLSSM003</t>
  </si>
  <si>
    <t>PANDUIT - Bretella ottica NetKey LC/SC duplex 9/125 OS2 1.6mm LSZH 3 m</t>
  </si>
  <si>
    <t>NKFP923LSSSM001</t>
  </si>
  <si>
    <t>PANDUIT - Bretella ottica NetKey SC/SC duplex 9/125 OS2 3.0mm LSZH 1 m</t>
  </si>
  <si>
    <t>NKFP923LSSSM002</t>
  </si>
  <si>
    <t>PANDUIT - Bretella ottica NetKey SC/SC duplex 9/125 OS2 3.0mm LSZH 2 m</t>
  </si>
  <si>
    <t>NKFP923LSSSM003</t>
  </si>
  <si>
    <t>PANDUIT - Bretella ottica NetKey SC/SC duplex 9/125 OS2 3.0mm LSZH 3 m</t>
  </si>
  <si>
    <t>Sistema NetKey: Bretelle Ottiche Multimodali OM3</t>
  </si>
  <si>
    <t>NKFPX2ELLLSM001</t>
  </si>
  <si>
    <t>PANDUIT - Bretella ottica NetKey LC/LC duplex 50/125 OM3 1.6mm LSZH 1 m</t>
  </si>
  <si>
    <t>NKFPX2ELLLSM002</t>
  </si>
  <si>
    <t>PANDUIT - Bretella ottica NetKey LC/LC duplex 50/125 OM3 1.6mm LSZH 2 m</t>
  </si>
  <si>
    <t>NKFPX2ELLLSM003</t>
  </si>
  <si>
    <t>PANDUIT - Bretella ottica NetKey LC/LC duplex 50/125 OM3 1.6mm LSZH 3 m</t>
  </si>
  <si>
    <t>NKFPX2ELLSSM001</t>
  </si>
  <si>
    <t>PANDUIT - Bretella ottica NetKey LC/SC duplex 50/125 OM3 1.6mm LSZH 1 m</t>
  </si>
  <si>
    <t>NKFPX2ELLSSM002</t>
  </si>
  <si>
    <t>PANDUIT - Bretella ottica NetKey LC/SC duplex 50/125 OM3 1.6mm LSZH 2 m</t>
  </si>
  <si>
    <t>NKFPX2ELLSSM003</t>
  </si>
  <si>
    <t>PANDUIT - Bretella ottica NetKey LC/SC duplex 50/125 OM3 1.6mm LSZH 3 m</t>
  </si>
  <si>
    <t>NKFPX23LSSSM001</t>
  </si>
  <si>
    <t>PANDUIT - Bretella ottica NetKey SC/SC duplex 50/125 OM3 3.0mm LSZH 1 m</t>
  </si>
  <si>
    <t>NKFPX23LSSSM002</t>
  </si>
  <si>
    <t>PANDUIT - Bretella ottica NetKey SC/SC duplex 50/125 OM3 3.0mm LSZH 2 m</t>
  </si>
  <si>
    <t>NKFPX23LSSSM003</t>
  </si>
  <si>
    <t>PANDUIT - Bretella ottica NetKey SC/SC duplex 50/125 OM3 3.0mm LSZH 3 m</t>
  </si>
  <si>
    <t>Sistema NetKey: Bretelle Ottiche Multimodali OM4</t>
  </si>
  <si>
    <t>NKFPZ22LLLSM001</t>
  </si>
  <si>
    <t>PANDUIT - Bretella ottica NetKey LC/LC duplex 50/125 OM4 1.6mm LSZH 1 m</t>
  </si>
  <si>
    <t>NKFPZ22LLLSM002</t>
  </si>
  <si>
    <t>PANDUIT - Bretella ottica NetKey LC/LC duplex 50/125 OM4 1.6mm LSZH 2 m</t>
  </si>
  <si>
    <t>NKFPZ22LLLSM003</t>
  </si>
  <si>
    <t>PANDUIT - Bretella ottica NetKey LC/LC duplex 50/125 OM4 1.6mm LSZH 3 m</t>
  </si>
  <si>
    <t>Sistema NetKey: Pigtails</t>
  </si>
  <si>
    <t>NKFP91BN1NNM001</t>
  </si>
  <si>
    <t>PANDUIT - Pigtail NetKey LC simplex 9/125 OS2 1 m</t>
  </si>
  <si>
    <t>NKFP91BN3NNM001</t>
  </si>
  <si>
    <t>PANDUIT - Pigtail NetKey SC simplex 9/125 OS2 1 m</t>
  </si>
  <si>
    <t>NKFPX1BN1NNM001</t>
  </si>
  <si>
    <t>PANDUIT - Pigtail NetKey LC simplex 50/125 OM3 1 m</t>
  </si>
  <si>
    <t>NKFPX1BN3NNM001</t>
  </si>
  <si>
    <t>PANDUIT - Pigtail NetKey SC simplex 50/125 OM3 1 m</t>
  </si>
  <si>
    <t>NKFPZ1BN1NNM001</t>
  </si>
  <si>
    <t>PANDUIT - Pigtail NetKey LC simplex 50/125 OM4 1 m</t>
  </si>
  <si>
    <t>Sistema NetKey: Adattatori per connettività ottica</t>
  </si>
  <si>
    <t>NKSCMZIW</t>
  </si>
  <si>
    <t>NKDLCMZIW</t>
  </si>
  <si>
    <t>PA-PP6-CP24688BL</t>
  </si>
  <si>
    <t>PA-CVR-PUY6X04BU-HEG</t>
  </si>
  <si>
    <t>PA-PP-CP48BLY</t>
  </si>
  <si>
    <t>PA-FCL-FSC2SCBU</t>
  </si>
  <si>
    <t>PA-FCL-FSC2MCXAQ</t>
  </si>
  <si>
    <t>PA-FCL-FSC2MC5BL</t>
  </si>
  <si>
    <t>PA-FPP-FD1W6AQDSCZ</t>
  </si>
  <si>
    <t>PA-FPP-FD1W12AQDSCZ</t>
  </si>
  <si>
    <t>PA-FPP-FD1W24AQDSCZ</t>
  </si>
  <si>
    <t>PA-FPP-FD1W12AQDLCZ</t>
  </si>
  <si>
    <t>PA-FPP-FD1W24AQDLCZ</t>
  </si>
  <si>
    <t>PA-FPP-FD1W24BUDSCZ</t>
  </si>
  <si>
    <t>PA-CVF-FACC912-14</t>
  </si>
  <si>
    <t>PA-CVF-FACC924-14</t>
  </si>
  <si>
    <t>PA-CVF-FACC912-24</t>
  </si>
  <si>
    <t>PA-CVF-FACC924-24</t>
  </si>
  <si>
    <t>PA-CVF-FACCX12-24</t>
  </si>
  <si>
    <t>PA-CVF-FACCX24-24</t>
  </si>
  <si>
    <t>PA-CVF-FACCX24-40</t>
  </si>
  <si>
    <t>PA-ACC-NKSCMZIW</t>
  </si>
  <si>
    <t>PA-ACC-NKDLCMZIW</t>
  </si>
  <si>
    <t>Listino install.</t>
  </si>
  <si>
    <t>1-1116412-3</t>
  </si>
  <si>
    <t>1-1375187-3</t>
  </si>
  <si>
    <t>AM-PC6-NPC06UZDBWT01M</t>
  </si>
  <si>
    <t>NPC06UZDB-WT001M</t>
  </si>
  <si>
    <t>AM-PC6-NPC06UZDBWT02M</t>
  </si>
  <si>
    <t>NPC06UZDB-WT002M</t>
  </si>
  <si>
    <t>AM-PC6-NPC06UZDBWT03M</t>
  </si>
  <si>
    <t>NPC06UZDB-WT003M</t>
  </si>
  <si>
    <t>AM-PC6-NPC06UZDBWT05M</t>
  </si>
  <si>
    <t>NPC06UZDB-WT005M</t>
  </si>
  <si>
    <t>AM-PC6-NPC06UZDBBL01M</t>
  </si>
  <si>
    <t>NPC06UZDB-BL001M</t>
  </si>
  <si>
    <t>AM-PC6-NPC06UZDBBL02M</t>
  </si>
  <si>
    <t>NPC06UZDB-BL002M</t>
  </si>
  <si>
    <t>AM-PC6-NPC06UZDBBL03M</t>
  </si>
  <si>
    <t>NPC06UZDB-BL003M</t>
  </si>
  <si>
    <t>AM-PC6-NPC06UZDBBL05M</t>
  </si>
  <si>
    <t>NPC06UZDB-BL005M</t>
  </si>
  <si>
    <t>AM-PC6-NPC06UZDBGN01M</t>
  </si>
  <si>
    <t>NPC06UZDB-GN001M</t>
  </si>
  <si>
    <t>AM-PC6-NPC06UZDBGN02M</t>
  </si>
  <si>
    <t>NPC06UZDB-GN002M</t>
  </si>
  <si>
    <t>AM-PC6-NPC06UZDBGN03M</t>
  </si>
  <si>
    <t>NPC06UZDB-GN003M</t>
  </si>
  <si>
    <t>AM-PC6-NPC06UZDBGN05M</t>
  </si>
  <si>
    <t>NPC06UZDB-GN005M</t>
  </si>
  <si>
    <t>AM-PC6-NPC06UZDBRD01M</t>
  </si>
  <si>
    <t>NPC06UZDB-RD001M</t>
  </si>
  <si>
    <t>AM-PC6-NPC06UZDBRD02M</t>
  </si>
  <si>
    <t>NPC06UZDB-RD002M</t>
  </si>
  <si>
    <t>AM-PC6-NPC06UZDBRD03M</t>
  </si>
  <si>
    <t>NPC06UZDB-RD003M</t>
  </si>
  <si>
    <t>AM-PC6-NPC06UZDBRD05M</t>
  </si>
  <si>
    <t>NPC06UZDB-RD005M</t>
  </si>
  <si>
    <t>AM-PC6-NPC06UZDBYL01M</t>
  </si>
  <si>
    <t>NPC06UZDB-YL001M</t>
  </si>
  <si>
    <t>AM-PC6-NPC06UZDBYL02M</t>
  </si>
  <si>
    <t>NPC06UZDB-YL002M</t>
  </si>
  <si>
    <t>AM-PC6-NPC06UZDBYL03M</t>
  </si>
  <si>
    <t>NPC06UZDB-YL003M</t>
  </si>
  <si>
    <t>AM-PC6-NPC06UZDBYL05M</t>
  </si>
  <si>
    <t>NPC06UZDB-YL005M</t>
  </si>
  <si>
    <t>AM-PC6-NPC06SZDBWT01M</t>
  </si>
  <si>
    <t>NPC06SZDB-WT001M</t>
  </si>
  <si>
    <t>AM-PC6-NPC06SZDBWT02M</t>
  </si>
  <si>
    <t>NPC06SZDB-WT002M</t>
  </si>
  <si>
    <t>AM-PC6-NPC06SZDBWT03M</t>
  </si>
  <si>
    <t>NPC06SZDB-WT003M</t>
  </si>
  <si>
    <t>AM-PC6-NPC06SZDBWT05M</t>
  </si>
  <si>
    <t>NPC06SZDB-WT005M</t>
  </si>
  <si>
    <t>AM-PC6-NPC06SZDBGN01M</t>
  </si>
  <si>
    <t>NPC06SZDB-GN001M</t>
  </si>
  <si>
    <t>AM-PC6-NPC06SZDBGN02M</t>
  </si>
  <si>
    <t>NPC06SZDB-GN002M</t>
  </si>
  <si>
    <t>AM-PC6-NPC06SZDBGN03M</t>
  </si>
  <si>
    <t>NPC06SZDB-GN003M</t>
  </si>
  <si>
    <t>AM-PC6-NPC06SZDBGN05M</t>
  </si>
  <si>
    <t>NPC06SZDB-GN005M</t>
  </si>
  <si>
    <t>AM-PC6-NPC06SZDBYL01M</t>
  </si>
  <si>
    <t>NPC06SZDB-YL001M</t>
  </si>
  <si>
    <t>AM-PC6-NPC06SZDBYL02M</t>
  </si>
  <si>
    <t>NPC06SZDB-YL002M</t>
  </si>
  <si>
    <t>AM-PC6-NPC06SZDBYL03M</t>
  </si>
  <si>
    <t>NPC06SZDB-YL003M</t>
  </si>
  <si>
    <t>AM-PC6-NPC06SZDBYL05M</t>
  </si>
  <si>
    <t>NPC06SZDB-YL005M</t>
  </si>
  <si>
    <t>AM-PC6-NPC06SZDBBL01M</t>
  </si>
  <si>
    <t>NPC06SZDB-BL001M</t>
  </si>
  <si>
    <t>AM-PC6-NPC06SZDBBL02M</t>
  </si>
  <si>
    <t>NPC06SZDB-BL002M</t>
  </si>
  <si>
    <t>AM-PC6-NPC06SZDBBL03M</t>
  </si>
  <si>
    <t>NPC06SZDB-BL003M</t>
  </si>
  <si>
    <t>AM-PC6-NPC06SZDBBL05M</t>
  </si>
  <si>
    <t>NPC06SZDB-BL005M</t>
  </si>
  <si>
    <t>AM-PC6-NPC06SZDBRD01M</t>
  </si>
  <si>
    <t>NPC06SZDB-RD001M</t>
  </si>
  <si>
    <t>AM-PC6-NPC06SZDBRD02M</t>
  </si>
  <si>
    <t>NPC06SZDB-RD002M</t>
  </si>
  <si>
    <t>AM-PC6-NPC06SZDBRD03M</t>
  </si>
  <si>
    <t>NPC06SZDB-RD003M</t>
  </si>
  <si>
    <t>AM-PC6-NPC06SZDBRD05M</t>
  </si>
  <si>
    <t>NPC06SZDB-RD005M</t>
  </si>
  <si>
    <t>AM-PC6A-NPC6ASZDBWT01</t>
  </si>
  <si>
    <t>NPC6ASZDB-WT001M</t>
  </si>
  <si>
    <t>AM-PC6A-NPC6ASZDBWT02</t>
  </si>
  <si>
    <t>NPC6ASZDB-WT002M</t>
  </si>
  <si>
    <t>AM-PC6A-NPC6ASZDBWT03</t>
  </si>
  <si>
    <t>NPC6ASZDB-WT003M</t>
  </si>
  <si>
    <t>AM-PC6A-NPC6ASZDBWT05</t>
  </si>
  <si>
    <t>NPC6ASZDB-WT005M</t>
  </si>
  <si>
    <t>AM-PLT-111641213</t>
  </si>
  <si>
    <t>AM-MJ6-137518713</t>
  </si>
  <si>
    <t>TECNOSTEEL - Armadio a parete porta in vetro, pannelli laterali amovibili, fornito assemblato grigio largh 600 Prof 420 H 387 7U</t>
  </si>
  <si>
    <t>TECNOSTEEL - Armadio a parete porta in vetro, pannelli laterali amovibili, fornito Flat Pack grigio largh 600 Prof 420 H 520 10U</t>
  </si>
  <si>
    <t>TECNOSTEEL - Armadio a parete porta in vetro, pannelli laterali amovibili, fornito assemblato grigio larg 600 Prof 420 H 520 10U</t>
  </si>
  <si>
    <t>TECNOSTEEL - Armadio a parete porta in vetro, pannelli laterali amovibili, fornito Flat Pack grigio largh 600 Prof 420 H 655 13U</t>
  </si>
  <si>
    <t>TECNOSTEEL - Armadio a parete porta in vetro, pannelli laterali amovibili, fornito assemblato grigio larg 600 Prof 420 H 655 13U</t>
  </si>
  <si>
    <t>TECNOSTEEL - Armadio a parete porta in vetro, pannelli laterali amovibili, fornito Flat Pack grigio largh 600 Prof 420 H 787 16U</t>
  </si>
  <si>
    <t>TECNOSTEEL - Armadio a parete porta in vetro, pannelli laterali amovibili, fornito assemblato grigio larg 600 Prof 420 H 787 16U</t>
  </si>
  <si>
    <t>TECNOSTEEL - Armadio a parete porta in vetro, pannelli laterali amovibili, fornito Flat Pack grigio largh 600 Prof 520 H 387 7U</t>
  </si>
  <si>
    <t>TECNOSTEEL - Armadio a parete porta in vetro, pannelli laterali amovibili, fornito assemblato grigio largh 600 Prof 520 H 387 7U</t>
  </si>
  <si>
    <t>TECNOSTEEL - Armadio a parete porta in vetro, pannelli laterali amovibili, fornito Flat Pack grigio largh 600 Prof 520 H 520 10U</t>
  </si>
  <si>
    <t>TECNOSTEEL - Armadio a parete porta in vetro, pannelli laterali amovibili, fornito assemblato grigio larg 600 Prof 520 H 520 10U</t>
  </si>
  <si>
    <t>TECNOSTEEL - Armadio a parete porta in vetro, pannelli laterali amovibili, fornito Flat Pack grigio largh 600 Prof 520 H 655 13U</t>
  </si>
  <si>
    <t>TECNOSTEEL - Armadio a parete porta in vetro, pannelli laterali amovibili, fornito assemblato grigio larg 600 Prof 520 H 655 13U</t>
  </si>
  <si>
    <t>TECNOSTEEL - Armadio a parete porta in vetro, pannelli laterali amovibili, fornito Flat Pack grigio largh 600 Prof 520 H 787 16U</t>
  </si>
  <si>
    <t>TECNOSTEEL - Armadio a parete porta in vetro, pannelli laterali amovibili, fornito assemblato grigio larg 600 Prof 520 H 787 16U</t>
  </si>
  <si>
    <t>TECNOSTEEL - Armadio a parete porta in vetro, pannelli laterali amovibili, fornito Flat Pack grigio larg 600 Prof 520 H 1054 22U</t>
  </si>
  <si>
    <t>TECNOSTEEL - Armadio a parete porta vetro, pannelli laterali amovibili, fornito assemblato grigio larg 600 Prof 520 H 1054 22U</t>
  </si>
  <si>
    <t>TECNOSTEEL - Armadio a parete porta in vetro, pannelli laterali amovibili, fornito Flat Pack grigio largh 600 Prof 620 H 520 10U</t>
  </si>
  <si>
    <t>TECNOSTEEL - Armadio a parete porta in vetro, pannelli laterali amovibili, fornito assemblato grigio larg 600 Prof 620 H 520 10U</t>
  </si>
  <si>
    <t>TECNOSTEEL - Armadio a parete porta in vetro, pannelli laterali amovibili, fornito Flat Pack grigio largh 600 Prof 620 H 655 13U</t>
  </si>
  <si>
    <t>TECNOSTEEL - Armadio a parete porta in vetro, pannelli laterali amovibili, fornito assemblato grigio larg 600 Prof 620 H 655 13U</t>
  </si>
  <si>
    <t>TECNOSTEEL - Armadio a parete porta in vetro, pannelli laterali amovibili, fornito Flat Pack grigio largh 600 Prof 620 H 787 16U</t>
  </si>
  <si>
    <t>TECNOSTEEL - Armadio a parete porta in vetro, pannelli laterali amovibili, fornito assemblato grigio larg 600 Prof 620 H 787 16U</t>
  </si>
  <si>
    <t>TECNOSTEEL - Armadio a parete porta in vetro, pannelli laterali amovibili, fornito Flat Pack grigio larg 600 Prof 620 H 1054 22U</t>
  </si>
  <si>
    <t>TECNOSTEEL - Armadio a parete porta vetro, pannelli laterali amovibili, fornito assemblato grigio larg 600 Prof 620 H 1054 22U</t>
  </si>
  <si>
    <t>TECNOSTEEL - Pannello passapermute - 2 anelli - per TecnoOffice</t>
  </si>
  <si>
    <t>TECNOSTEEL - Ripiano fisso per TecnoOffice</t>
  </si>
  <si>
    <t>TECNOSTEEL - Pannello cieco per TecnoOffice</t>
  </si>
  <si>
    <t>TECNOSTEEL - Pannello RJ45 - 8 porte per connettori dim.: mm 14,9x20,3h</t>
  </si>
  <si>
    <t>TECNOSTEEL - Scatola fibra ottica - 8 SC - per TecnoOffice</t>
  </si>
  <si>
    <t>TS-RKW-F3033</t>
  </si>
  <si>
    <t>F3033</t>
  </si>
  <si>
    <t>TECNOSTEEL - Armadio a parete - pannelli fissi - tecno 300 - 3u 600x320x185h</t>
  </si>
  <si>
    <t>TS-RKW-F3006</t>
  </si>
  <si>
    <t>F3006</t>
  </si>
  <si>
    <t>TECNOSTEEL - Armadio a parete - pannelli fissi - tecno 300 - 6u 600x320x387h</t>
  </si>
  <si>
    <t>TS-RKW-F5009</t>
  </si>
  <si>
    <t>F5009</t>
  </si>
  <si>
    <t>TECNOSTEEL - Armadio a parete - 3 sezioni - tecno 500 - 10u 600x520x520h</t>
  </si>
  <si>
    <t>TS-RKW-F5012</t>
  </si>
  <si>
    <t>F5012</t>
  </si>
  <si>
    <t>TECNOSTEEL - Armadio a parete - 3 sezioni - tecno 500 - 13u 600x520x655h</t>
  </si>
  <si>
    <t>TS-RKW-F5015</t>
  </si>
  <si>
    <t>F5015</t>
  </si>
  <si>
    <t>TECNOSTEEL - Armadio a parete - 3 sezioni - tecno 500 - 16u 600x520x787h</t>
  </si>
  <si>
    <t>TS-RKW-F5021</t>
  </si>
  <si>
    <t>F5021</t>
  </si>
  <si>
    <t>TECNOSTEEL - Armadio a parete - 3 sezioni - tecno 500 - 22u 600x520x1054h</t>
  </si>
  <si>
    <t>TS-RKW-F0615</t>
  </si>
  <si>
    <t>F0615</t>
  </si>
  <si>
    <t>TECNOSTEEL - Rack 6u 600x150x387h</t>
  </si>
  <si>
    <t>TS-RKW-F1215</t>
  </si>
  <si>
    <t>F1215</t>
  </si>
  <si>
    <t>TECNOSTEEL - Rack 12u 600x150x610h</t>
  </si>
  <si>
    <t>TS-RKW-F0630</t>
  </si>
  <si>
    <t>F0630</t>
  </si>
  <si>
    <t>TECNOSTEEL - Rack 6u 600x300x387h</t>
  </si>
  <si>
    <t>TS-RKW-F1230</t>
  </si>
  <si>
    <t>F1230</t>
  </si>
  <si>
    <t>TECNOSTEEL - Rack 12u 600x300x610h</t>
  </si>
  <si>
    <t>TS-RKW-F3099N</t>
  </si>
  <si>
    <t>F3099N</t>
  </si>
  <si>
    <t>TECNOSTEEL - Armadio per la custodia e la ricarica di 36 dispositivi, prese protette contro i sovraccarichi, su ruote bloccabili, con ventilazione e termostato</t>
  </si>
  <si>
    <t>TS-RKF-P8627</t>
  </si>
  <si>
    <t>TECNOSTEEL - Armadio a pavimento 600x600x1257  24U resist alle vibraz EN54-16</t>
  </si>
  <si>
    <t>TECNOSTEEL - Armadio a pavimento 600 x600 x1656 33U resist alle vibraz EN54-16</t>
  </si>
  <si>
    <t>TECNOSTEEL - Armadio a pavimento 600x600x2057  42U  resist alle vibraz EN54-16</t>
  </si>
  <si>
    <t>TECNOSTEEL - Armadio a pavimento 600x800x2057  42U  resist alle vibraz EN54-16</t>
  </si>
  <si>
    <t>TECNOSTEEL - Armadio a parete porta in vetro, pannelli laterali amovibili, fornito Flat Pack - nero largh 600 Prof 420 H 387 7U</t>
  </si>
  <si>
    <t>TECNOSTEEL - Armadio a parete porta in vetro, pannelli laterali amovibili, fornito Assemblato - nero largh 600 Prof 420 H 387 7U</t>
  </si>
  <si>
    <t>TECNOSTEEL - Armadio a parete porta in vetro, pannelli laterali amovibili, fornito Flat Pack - nero largh 600 Prof 420 H 520 10U</t>
  </si>
  <si>
    <t>TECNOSTEEL - Armadio a parete porta in vetro, pannelli laterali amovibili, fornito Assemblato nero largh 600 Prof 420 H 520 10U</t>
  </si>
  <si>
    <t>TECNOSTEEL - Armadio a parete porta in vetro, pannelli laterali amovibili, fornito Flat Pack - nero largh 600 Prof 420 H 655 13U</t>
  </si>
  <si>
    <t>TECNOSTEEL - Armadio a parete porta in vetro, pannelli laterali amovibili, fornito Assemblato nero largh 600 Prof 420 H 655 13U</t>
  </si>
  <si>
    <t>TECNOSTEEL - Armadio a parete porta in vetro, pannelli laterali amovibili, fornito Flat Pack - nero largh 600 Prof 420 H 787 16U</t>
  </si>
  <si>
    <t>TECNOSTEEL - Armadio a parete porta in vetro, pannelli laterali amovibili, fornito Assemblato nero largh 600 Prof 420 H 787 16U</t>
  </si>
  <si>
    <t>TECNOSTEEL - Armadio a parete porta in vetro, pannelli laterali amovibili, fornito Flat Pack - nero largh 600 Prof 520 H 387 7U</t>
  </si>
  <si>
    <t>TECNOSTEEL - Armadio a parete porta in vetro, pannelli laterali amovibili, fornito Assemblato - nero largh 600 Prof 520 H 387 7U</t>
  </si>
  <si>
    <t>TECNOSTEEL - Armadio a parete porta in vetro, pannelli laterali amovibili, fornito Flat Pack - nero largh 600 Prof 520 H 520 10U</t>
  </si>
  <si>
    <t>TECNOSTEEL - Armadio a parete porta in vetro, pannelli laterali amovibili, fornito Assemblato nero largh 600 Prof 520 H 520 10U</t>
  </si>
  <si>
    <t>TECNOSTEEL - Armadio a parete porta in vetro, pannelli laterali amovibili, fornito Flat Pack - nero largh 600 Prof 520 H 655 13U</t>
  </si>
  <si>
    <t>TECNOSTEEL - Armadio a parete porta in vetro, pannelli laterali amovibili, fornito Assemblato nero largh 600 Prof 520 H 655 13U</t>
  </si>
  <si>
    <t>TECNOSTEEL - Armadio a parete porta in vetro, pannelli laterali amovibili, fornito Flat Pack - nero largh 600 Prof 520 H 787 16U</t>
  </si>
  <si>
    <t>TECNOSTEEL - Armadio a parete porta in vetro, pannelli laterali amovibili, fornito Assemblato nero largh 600 Prof 520 H 787 16U</t>
  </si>
  <si>
    <t>TECNOSTEEL - Armadio a parete porta in vetro, pannelli laterali amovibili, fornito Flat Pack nero largh 600 Prof 520 H 1054 22U</t>
  </si>
  <si>
    <t>TECNOSTEEL - Armadio a parete porta in vetro, pannelli laterali amovibili, fornito assemblato nero largh 600 Prof 520 H 1054 22U</t>
  </si>
  <si>
    <t>TECNOSTEEL - Armadio a parete porta in vetro, pannelli laterali amovibili, fornito Flat Pack - nero largh 600 Prof 620 H 520 10U</t>
  </si>
  <si>
    <t>TECNOSTEEL - Armadio a parete porta in vetro, pannelli laterali amovibili, fornito Assemblato nero largh 600 Prof 620 H 520 10U</t>
  </si>
  <si>
    <t>TECNOSTEEL - Armadio a parete porta in vetro, pannelli laterali amovibili, fornito Flat Pack - nero largh 600 Prof 620 H 655 13U</t>
  </si>
  <si>
    <t>TECNOSTEEL - Armadio a parete porta in vetro, pannelli laterali amovibili, fornito Assemblato nero largh 600 Prof 620 H 655 13U</t>
  </si>
  <si>
    <t>TECNOSTEEL - Armadio a parete porta in vetro, pannelli laterali amovibili, fornito Flat Pack - nero largh 600 Prof 620 H 787 16U</t>
  </si>
  <si>
    <t>TECNOSTEEL - Armadio a parete porta in vetro, pannelli laterali amovibili, fornito Assemblato nero largh 600 Prof 620 H 787 16U</t>
  </si>
  <si>
    <t>TECNOSTEEL - Armadio a parete porta in vetro, pannelli laterali amovibili, fornito Flat Pack nero largh 600 Prof 620 H 1054 22U</t>
  </si>
  <si>
    <t>TECNOSTEEL - Armadio a parete porta in vetro, pannelli laterali amovibili, fornito assemblato nero largh 600 Prof 620 H 1054 22U</t>
  </si>
  <si>
    <t>TECNOSTEEL - Canalina 10'' 2 prese universali con interruttore luminoso Nera</t>
  </si>
  <si>
    <t>TS-RKF-P8627N</t>
  </si>
  <si>
    <t>TECNOSTEEL - Armadio a parete porta in vetro, pannelli laterali amovibili, fornito Flat Pack grigio largh 600 Prof 420 H 387 7U</t>
  </si>
  <si>
    <t>TECNOSTEEL - Armadio IP65 a parete con porta in vetro - 7U 600x400</t>
  </si>
  <si>
    <t>TECNOSTEEL - Armadio IP65 a parete con porta cieca - 7U 600x400</t>
  </si>
  <si>
    <t>TECNOSTEEL - Armadio IP65 a parete da esterno con tettuccio parapioggia - 7U 600x400</t>
  </si>
  <si>
    <t>TECNOSTEEL - Armadio IP65 a parete da esterno con tettuccio parapioggia - 10U 600x400</t>
  </si>
  <si>
    <t>TECNOSTEEL - Armadio IP65 a parete con porta in vetro - 7U 600x500</t>
  </si>
  <si>
    <t>TECNOSTEEL - Armadio IP65 a parete con porta cieca - 7U 600x500</t>
  </si>
  <si>
    <t>TECNOSTEEL - Armadio IP65 a parete da esterno con tettuccio parapioggia - 7U 600x500</t>
  </si>
  <si>
    <t>TECNOSTEEL - Armadio IP65 a parete da esterno con tettuccio parapioggia - 10U 600x500</t>
  </si>
  <si>
    <t>TECNOSTEEL - Armadio IP65 a parete da esterno con tettuccio parapioggia - 13U 600x400</t>
  </si>
  <si>
    <t>TECNOSTEEL - Armadio IP65 a parete da esterno con tettuccio parapioggia - 13U 600x500</t>
  </si>
  <si>
    <t>TECNOSTEEL - Armadio IP65 a parete da esterno con tettuccio parapioggia - 13U 600x600</t>
  </si>
  <si>
    <t>TECNOSTEEL - Armadio IP65 a parete da esterno con tettuccio parapioggia - 17U 600x400</t>
  </si>
  <si>
    <t>TECNOSTEEL - Armadio IP65 a parete da esterno con tettuccio parapioggia - 17U 600x500</t>
  </si>
  <si>
    <t>TECNOSTEEL - Armadio IP65 a parete da esterno con tettuccio parapioggia - 17U 600x600</t>
  </si>
  <si>
    <t>TECNOSTEEL - Armadio IP65 a parete con porta in vetro - 20U 600x600</t>
  </si>
  <si>
    <t>TECNOSTEEL - Armadio IP65 a parete con porta cieca - 20U 600x600</t>
  </si>
  <si>
    <t>TECNOSTEEL - Armadio IP65 a parete da esterno con tettuccio parapioggia - 20U 600x600</t>
  </si>
  <si>
    <t>F3040N</t>
  </si>
  <si>
    <t>TECNOSTEEL - Barra di alim 9 prese, interruttore magnetotermico 1P+N, colore nero - Lung. cavo 2 mt. - 1U</t>
  </si>
  <si>
    <t>TECNOSTEEL - Barra di alim 32A 220V-6+6 prese IEC320 C13-2termici e 2spie luminose,c/spina industriale - 1U</t>
  </si>
  <si>
    <t>TS-PWR-F3068N</t>
  </si>
  <si>
    <t>F3068N</t>
  </si>
  <si>
    <t>TECNOSTEEL - Barra di alimentazione 32a 220v-4 prese c19 4termici e 4spie luminose,c/cavo 3m. e spina 60309 - 1u</t>
  </si>
  <si>
    <t>TS-PWR-F3069N</t>
  </si>
  <si>
    <t>F3069N</t>
  </si>
  <si>
    <t>TECNOSTEEL - Barra di alim 16A 250V-12 prese IEC320 C13-magnetormico 16A,spia LED,modulo input IEC320 C20,cavo da acquistarsi separ 1U</t>
  </si>
  <si>
    <t>TECNOSTEEL - Barra di alim 16A 250V-6 prese IEC320 C19-magnetormico 16A,spia LED, modulo input IEC320 C20,cavo da acquistarsi separ 1U</t>
  </si>
  <si>
    <t>TECNOSTEEL - Cavo di alim C19=&amp;gt.C20, 2,5 metri, diametro 3x1,5mm2 - 0U</t>
  </si>
  <si>
    <t>TECNOSTEEL - Unita' KVM - monitor 17'''', tastiera italiana e touch pad mouse con switch intercambiabile</t>
  </si>
  <si>
    <t>TECNOSTEEL - Modulo switch da 8 porte con cavi combi  USB&amp;PS/2 inclusi, alimentatore escluso</t>
  </si>
  <si>
    <t>TECNOSTEEL - Modulo switch da 16 porte con cavi combi  USB&amp;PS/2 inclusi, senza alimentatore</t>
  </si>
  <si>
    <t>TECNOSTEEL - Cavo 5 metri per switch KVM</t>
  </si>
  <si>
    <t>TECNOSTEEL - Coppia supplementare montanti per armadi CompactNet a parete 10U Zincata</t>
  </si>
  <si>
    <t>TECNOSTEEL - Coppia supplementare montanti per armadi CompactNet a parete 13U Zincata</t>
  </si>
  <si>
    <t>TECNOSTEEL - Coppia supplementare montanti per armadi CompactNet a parete 16U Zincata</t>
  </si>
  <si>
    <t>TECNOSTEEL - Piastra posteriore di chiusura per CompactNet a parete 7U Zincata</t>
  </si>
  <si>
    <t>TECNOSTEEL - Piastra posteriore di chiusura per CompactNet a parete 10U Zincata</t>
  </si>
  <si>
    <t>TECNOSTEEL - Piastra posteriore di chiusura per CompactNet a parete 13U Zincata</t>
  </si>
  <si>
    <t>TECNOSTEEL - Piastra posteriore di chiusura per CompactNet a parete 16U Zincata</t>
  </si>
  <si>
    <t>TECNOSTEEL - Piastra posteriore di chiusura per CompactNet a parete 22U Zincata</t>
  </si>
  <si>
    <t>TECNOSTEEL - Ripiano - 2U 19"x470mm - Portata max 80Kg - Montaggio 4 montanti</t>
  </si>
  <si>
    <t>TECNOSTEEL - Ripiano fisso 2U 19"x600mm Portata max 80Kg -Montaggio 4 montanti</t>
  </si>
  <si>
    <t>TECNOSTEEL - Ripiano fisso 2U 19"x750mm -Portata max 80Kg Montaggio 4 montanti</t>
  </si>
  <si>
    <t>TECNOSTEEL - Ripiano estensibile (427 a 755mm) 1U max. 30Kg - Mont.4 montanti</t>
  </si>
  <si>
    <t>TECNOSTEEL - Ripiano estraibile 2U 19"x350mm Portata 25Kg - Montaggio a sbalzo</t>
  </si>
  <si>
    <t>TECNOSTEEL - Ripiano estraibile tastiera e mouse 2U x470mm max25Kg  4 montanti</t>
  </si>
  <si>
    <t>TECNOSTEEL - Ripiano estraibile 2U 19"x470mm Portata 25Kg Montaggio 4 montanti</t>
  </si>
  <si>
    <t>TECNOSTEEL - Ripiano estraibile 2U 19"x600mm max. 40Kg - Montaggio  4 montanti</t>
  </si>
  <si>
    <t>TECNOSTEEL - Coppia supplementare montanti 19" - 47U SPECIFICO PROGRESS</t>
  </si>
  <si>
    <t>TECNOSTEEL - Coppia supplementare montanti 19" - 42U SPECIFICO PROGRESS</t>
  </si>
  <si>
    <t>TECNOSTEEL - Coppia supplementare montanti 19" - 38U SPECIFICO PROGRESS</t>
  </si>
  <si>
    <t>TECNOSTEEL - Coppia supplementare montanti 19" - 33U SPECIFICO PROGRESS</t>
  </si>
  <si>
    <t>TECNOSTEEL - Coppia supplementare montanti 19" - 27U SPECIFICO PROGRESS</t>
  </si>
  <si>
    <t>TECNOSTEEL - Coppia supplementare montanti 19" - 20U SPECIFICO PROGRESS</t>
  </si>
  <si>
    <t>TS-RAC-P9076</t>
  </si>
  <si>
    <t>P9076</t>
  </si>
  <si>
    <t>TECNOSTEEL - Coppia montanti server 19" - 42U</t>
  </si>
  <si>
    <t>TECNOSTEEL - Kit conta Unità fino a 42U</t>
  </si>
  <si>
    <t>TS-RAC-P9890</t>
  </si>
  <si>
    <t>P9890</t>
  </si>
  <si>
    <t>TECNOSTEEL - Coppia canala con 6 slot 19" verticali e traverse di fissaggio prof.1000mm - 47U</t>
  </si>
  <si>
    <t>TS-RAC-P9891</t>
  </si>
  <si>
    <t>P9891</t>
  </si>
  <si>
    <t>TECNOSTEEL - Coppia canala con 6 slot 19" verticali e traverse di fissaggio prof.1000mm - 42U</t>
  </si>
  <si>
    <t>TECNOSTEEL - Coppia canala gestione cavi verticale - 27U SPECIFICO PROGRESS</t>
  </si>
  <si>
    <t>TS-RAC-P9079</t>
  </si>
  <si>
    <t>P9079</t>
  </si>
  <si>
    <t>TECNOSTEEL - Coppia canala gestione cavi verticale - 38U SPECIFICO PROGRESS</t>
  </si>
  <si>
    <t>TECNOSTEEL - Coppia canala gestione cavi verticale - 42U SPECIFICO PROGRESS</t>
  </si>
  <si>
    <t>TECNOSTEEL - Coppia canala gestione cavi verticale - 47U SPECIFICO PROGRESS</t>
  </si>
  <si>
    <t>TECNOSTEEL - Anello laterale gestione cavi per montanti 19"</t>
  </si>
  <si>
    <t>TECNOSTEEL - Anello laterale largo gest.cavi su mont.19" (o canale verticali)</t>
  </si>
  <si>
    <t>TS-RAC-F9832</t>
  </si>
  <si>
    <t>F9832</t>
  </si>
  <si>
    <t>TECNOSTEEL - Anello reversibile singolo, prof.55mm - 1u</t>
  </si>
  <si>
    <t>TS-RAC-F9833</t>
  </si>
  <si>
    <t>F9833</t>
  </si>
  <si>
    <t>TECNOSTEEL - Anello reversibile singolo, prof.98mm - 1u</t>
  </si>
  <si>
    <t>TS-RAC-F9834</t>
  </si>
  <si>
    <t>F9834</t>
  </si>
  <si>
    <t>TECNOSTEEL - Anello reversibile doppio, prof.55mm - 2u</t>
  </si>
  <si>
    <t>TS-RAC-F9835</t>
  </si>
  <si>
    <t>F9835</t>
  </si>
  <si>
    <t>TECNOSTEEL - Anello reversibile doppio, prof.98mm - 2u</t>
  </si>
  <si>
    <t>TS-RAC-F9836</t>
  </si>
  <si>
    <t>F9836</t>
  </si>
  <si>
    <t>TECNOSTEEL - Anello reversibile triplo, prof.55mm - 3u</t>
  </si>
  <si>
    <t>TS-RAC-F9837</t>
  </si>
  <si>
    <t>F9837</t>
  </si>
  <si>
    <t>TECNOSTEEL - Anello reversibile triplo, prof.98mm - 3u</t>
  </si>
  <si>
    <t>TS-RAC-F9838</t>
  </si>
  <si>
    <t>F9838</t>
  </si>
  <si>
    <t>TECNOSTEEL - Anello reversibile quadruplo, prof.55mm - 4u</t>
  </si>
  <si>
    <t>TS-RAC-F9839</t>
  </si>
  <si>
    <t>F9839</t>
  </si>
  <si>
    <t>TECNOSTEEL - Anello reversibile quadruplo, prof.98mm - 4u</t>
  </si>
  <si>
    <t>TS-RAC-P9861</t>
  </si>
  <si>
    <t>P9861</t>
  </si>
  <si>
    <t>TECNOSTEEL - Kit canala discesa cavi mm 300x20 e 2 traverse di fiss. 800X42U</t>
  </si>
  <si>
    <t>TS-RAC-P9860</t>
  </si>
  <si>
    <t>P9860</t>
  </si>
  <si>
    <t>TECNOSTEEL - Kit canala discesa cavi mm 300x20 e 2 traverse di fiss. 800X47U</t>
  </si>
  <si>
    <t>TS-RAC-P9868</t>
  </si>
  <si>
    <t>P9868</t>
  </si>
  <si>
    <t>TECNOSTEEL - Kit canala discesa cavi mm 300x20 e 2 traverse di fiss. 1000X42U</t>
  </si>
  <si>
    <t>TS-RAC-P9867</t>
  </si>
  <si>
    <t>P9867</t>
  </si>
  <si>
    <t>TECNOSTEEL - Kit canala discesa cavi mm 300x20 e 2 traverse di fiss. 1000X47U</t>
  </si>
  <si>
    <t>TS-RAC-P9087</t>
  </si>
  <si>
    <t>P9087</t>
  </si>
  <si>
    <t>TS-RAC-P9088</t>
  </si>
  <si>
    <t>P9088</t>
  </si>
  <si>
    <t>TECNOSTEEL - Traversa fissaggio cavi per armadi profondità 800 mm.</t>
  </si>
  <si>
    <t>TS-RAC-P9417</t>
  </si>
  <si>
    <t>P9417</t>
  </si>
  <si>
    <t>TECNOSTEEL - Traversa fissaggio cavi per armadi larghezza o profondita' 1000mm.</t>
  </si>
  <si>
    <t>TECNOSTEEL - Coppia guide fissaggio rap x prof.600 -365mm-max 80Kg (4mont)</t>
  </si>
  <si>
    <t>TECNOSTEEL - Coppia guide fissaggio rap x prof.800 -555mm-max 80Kg (4mont)</t>
  </si>
  <si>
    <t>TECNOSTEEL - Coppia guide fissaggio rap x prof.990-685mm-max 80Kg (4mont)</t>
  </si>
  <si>
    <t>TS-RAC-P9260</t>
  </si>
  <si>
    <t>P9260</t>
  </si>
  <si>
    <t>TECNOSTEEL - Coppia traverse rinforzo montanti per armadi server 800x990mm.</t>
  </si>
  <si>
    <t>TS-RAC-P9261</t>
  </si>
  <si>
    <t>P9261</t>
  </si>
  <si>
    <t>TECNOSTEEL - Coppia traverse rinforzo montanti armadi a pavimento 800x600mm.</t>
  </si>
  <si>
    <t>TS-RAC-P9620</t>
  </si>
  <si>
    <t>P9620</t>
  </si>
  <si>
    <t>TECNOSTEEL - Kit 4 angolari Zoccolo progress</t>
  </si>
  <si>
    <t>TS-RAC-P9621</t>
  </si>
  <si>
    <t>P9621</t>
  </si>
  <si>
    <t>TECNOSTEEL - Zoccolo in lamiera di acciaio con 4 angolari spessore mm 2 e da 4 pannelli ciechi spessore mm 1 - 600x600x100h</t>
  </si>
  <si>
    <t>TS-RAC-P9622</t>
  </si>
  <si>
    <t>P9622</t>
  </si>
  <si>
    <t>TECNOSTEEL - Zoccolo in lamiera acciaio con 4 angolari spessore mm 2 e da 4 pannelli ciechi spessore mm 1 - 600x800/800x600x100h</t>
  </si>
  <si>
    <t>TS-RAC-P9623</t>
  </si>
  <si>
    <t>P9623</t>
  </si>
  <si>
    <t>TECNOSTEEL - Zoccolo in lamiera di acciaio con 4 angolari spessore mm 6 e da 4 pannelli ciechi spessore mm 1 - 800x800x100h</t>
  </si>
  <si>
    <t>TS-RAC-P9624</t>
  </si>
  <si>
    <t>P9624</t>
  </si>
  <si>
    <t>TECNOSTEEL - Zoccolo in lamiera di acciaio con 4 angolari spessore mm 2 e da 4 pannelli ciechi spessore mm 1 - 600x1000x100h</t>
  </si>
  <si>
    <t>TS-RAC-P9625</t>
  </si>
  <si>
    <t>P9625</t>
  </si>
  <si>
    <t>TECNOSTEEL - Zoccolo in lamiera di acciaio con 4 angolari spessore mm 2 e da 4 pannelli ciechi spessore mm 1 - 800x1000x100h</t>
  </si>
  <si>
    <t>TS-RAC-P9626</t>
  </si>
  <si>
    <t>P9626</t>
  </si>
  <si>
    <t>TECNOSTEEL - Zoccolo in lamiera di acciaio con 4 angolari spessore mm 2 e da 4 pannelli areati spessore mm 1 - 600x600x100h</t>
  </si>
  <si>
    <t>TS-RAC-P9627</t>
  </si>
  <si>
    <t>P9627</t>
  </si>
  <si>
    <t>TECNOSTEEL - Zoccolo in lamiera acciaio con 4 angolari spessore mm 2 e da 4 pannelli areati spessore mm 1 - 600x800/800x600x100h</t>
  </si>
  <si>
    <t>TS-RAC-P9628</t>
  </si>
  <si>
    <t>P9628</t>
  </si>
  <si>
    <t>TECNOSTEEL - Zoccolo in lamiera di acciaio con 4 angolari spessore mm&amp;nbsp2 e da 4 pannelli areati spessore mm 1- 800x800x100h</t>
  </si>
  <si>
    <t>TS-RAC-P9629</t>
  </si>
  <si>
    <t>P9629</t>
  </si>
  <si>
    <t>TECNOSTEEL - Zoccolo in lamiera di acciaio con 4 angolari spessore mm 2 e da 4 pannelli areati spessore mm 1 - 600x1000x100h</t>
  </si>
  <si>
    <t>TS-RAC-P9630</t>
  </si>
  <si>
    <t>P9630</t>
  </si>
  <si>
    <t>TECNOSTEEL - Zoccolo in lamiera di acciaio con 4 angolari spessore mm 2 e da 4 pannelli areati spessore mm 1 - 800x1000x100h</t>
  </si>
  <si>
    <t>TS-RAC-P9890N</t>
  </si>
  <si>
    <t>P9890N</t>
  </si>
  <si>
    <t>TS-RAC-P9891N</t>
  </si>
  <si>
    <t>P9891N</t>
  </si>
  <si>
    <t>TS-RAC-P9861N</t>
  </si>
  <si>
    <t>P9861N</t>
  </si>
  <si>
    <t>TS-RAC-P9860N</t>
  </si>
  <si>
    <t>P9860N</t>
  </si>
  <si>
    <t>TS-RAC-P9868N</t>
  </si>
  <si>
    <t>P9868N</t>
  </si>
  <si>
    <t>TS-RAC-P9867N</t>
  </si>
  <si>
    <t>P9867N</t>
  </si>
  <si>
    <t>TS-RAC-P9260N</t>
  </si>
  <si>
    <t>P9260N</t>
  </si>
  <si>
    <t>TS-RAC-P9261N</t>
  </si>
  <si>
    <t>P9261N</t>
  </si>
  <si>
    <t>TECNOSTEEL - Kit montaggio piedini M10  zoccolo (4 piedini+adattatori+viteria)</t>
  </si>
  <si>
    <t>TECNOSTEEL - Kit 4 piedini di livellamento M10</t>
  </si>
  <si>
    <t>TECNOSTEEL - Kit di 4 ruote di cui 2 con freno</t>
  </si>
  <si>
    <t>TS-RAC-P9099</t>
  </si>
  <si>
    <t>P9099</t>
  </si>
  <si>
    <t>TECNOSTEEL - Kit 4 ruote girevoli Portata 700 Kg (solo x armadi server)</t>
  </si>
  <si>
    <t>TECNOSTEEL - Kit dadi e viti M6 (50 pz/cad.)</t>
  </si>
  <si>
    <t>TECNOSTEEL - Kit dadi e viti M6 nero (50 pz/cad.)</t>
  </si>
  <si>
    <t>TECNOSTEEL - Kit dadi, viti M6 e rondelle (50pz/cad.)</t>
  </si>
  <si>
    <t>TECNOSTEEL - Kit dadi, viti M6 e rondelle nero(50pz/cad.)</t>
  </si>
  <si>
    <t>TECNOSTEEL - Kit 4 dadi e 4 viti M6</t>
  </si>
  <si>
    <t>TECNOSTEEL - Kit 4 dadi e 4 viti M6 nero</t>
  </si>
  <si>
    <t>TECNOSTEEL - Kit 4 dadi, 4 viti M6 e 4 rondelle</t>
  </si>
  <si>
    <t>TECNOSTEEL - Kit nero di 4 dadi, 4 viti M6 e 4 rondelle</t>
  </si>
  <si>
    <t>TECNOSTEEL - Kit di M/T 10 cavetti g/v - mm 250 - 4 mm²</t>
  </si>
  <si>
    <t>TECNOSTEEL - Kit di M/T 10 cavetti g/v - mm 250 - 6 mm²</t>
  </si>
  <si>
    <t>TECNOSTEEL - Kit M/Terra 10 fori M6 L.240mm (1 barra di rame 25x3, 2 isolatori)</t>
  </si>
  <si>
    <t>TECNOSTEEL - Kit M/Terra 15 fori M6 L.390mm (1 barra di rame 25x3, 2 isolatori)</t>
  </si>
  <si>
    <t>TECNOSTEEL - Lampada ad ancoraggio magnetico</t>
  </si>
  <si>
    <t>TECNOSTEEL - Lampada neon 30W + Kit di fissaggio</t>
  </si>
  <si>
    <t>TECNOSTEEL - Blocchetto di chiusura x pannelli con serratura a chiave azzurro</t>
  </si>
  <si>
    <t>TS-RAC-P9042</t>
  </si>
  <si>
    <t>TECNOSTEEL - Kit giunto di unione (pz. 4)</t>
  </si>
  <si>
    <t>TS-RAC-P9042J</t>
  </si>
  <si>
    <t>P9042J</t>
  </si>
  <si>
    <t>TECNOSTEEL - Kit giunto di unione per armadi progress su piedini di livellamento, senza Zoccolo</t>
  </si>
  <si>
    <t>TECNOSTEEL - Tasca porta documenti</t>
  </si>
  <si>
    <t>TECNOSTEEL - Cassetto porta documenti</t>
  </si>
  <si>
    <t>TECNOSTEEL - Maniglia a combinazione</t>
  </si>
  <si>
    <t>TS-RAC-P9095</t>
  </si>
  <si>
    <t>P9095</t>
  </si>
  <si>
    <t>TECNOSTEEL - Dispositivo antiribaltamento</t>
  </si>
  <si>
    <t>TS-RAC-P9240</t>
  </si>
  <si>
    <t>P9240</t>
  </si>
  <si>
    <t>TS-RAC-P9489</t>
  </si>
  <si>
    <t>P9489</t>
  </si>
  <si>
    <t>TECNOSTEEL - Maniglia girevole per porta</t>
  </si>
  <si>
    <t>TECNOSTEEL - Contenitore 19" per apparecchiature su guida DIN</t>
  </si>
  <si>
    <t>TS-RAC-F3027</t>
  </si>
  <si>
    <t>F3027</t>
  </si>
  <si>
    <t>TECNOSTEEL - Guida din con supporto arretrato 19'', 1u</t>
  </si>
  <si>
    <t>TECNOSTEEL - Spazzola ingresso cavi per tetto</t>
  </si>
  <si>
    <t>TECNOSTEEL - Spazzola ingresso cavi per base per armadi prof.600mm</t>
  </si>
  <si>
    <t>TECNOSTEEL - Spazzola ingresso cavi per base per armadi prof.800mm</t>
  </si>
  <si>
    <t>TECNOSTEEL - Spazzola ingresso cavi per base per armadi prof.1000mm (3 kit)</t>
  </si>
  <si>
    <t>TS-RAC-P9093</t>
  </si>
  <si>
    <t>P9093</t>
  </si>
  <si>
    <t>TECNOSTEEL - Coppia canala gestione cavi verticale, con sportello chiusura a scatto in lamiera di acciaio spessore mm 1,5 - 24u</t>
  </si>
  <si>
    <t>TECNOSTEEL - Filtro antipolvere per base x Prof. 600</t>
  </si>
  <si>
    <t>TECNOSTEEL - Filtro antipolvere per base x Prof. 800</t>
  </si>
  <si>
    <t>TS-CLI-F9217</t>
  </si>
  <si>
    <t>F9217</t>
  </si>
  <si>
    <t>TECNOSTEEL - Filtro antipolvere per base prof.1000 m</t>
  </si>
  <si>
    <t>TS-RAC-P9042N</t>
  </si>
  <si>
    <t>TECNOSTEEL - Cassetto estraibile fibra ottica - 24SC SMPLX - Colore nero - 1U</t>
  </si>
  <si>
    <t>TECNOSTEEL - Cassetto estraibile  fibra ottica - 24SC DPLX - Colore nero - 1U</t>
  </si>
  <si>
    <t>TECNOSTEEL - Cassetto estraibile per fibra ottica - 12ST SMPLX - 1U</t>
  </si>
  <si>
    <t>TECNOSTEEL - Cassetto estraibile per fibra ottica - 12SC SPX/12LC DPX - 1U</t>
  </si>
  <si>
    <t>TECNOSTEEL - Cassetto estraibile per fibra ottica - 12SC DPLX - 1U</t>
  </si>
  <si>
    <t>TECNOSTEEL - Kit cassetto ottico - cbl mng, pressacavi, viti bussole</t>
  </si>
  <si>
    <t>TECNOSTEEL - Tappo cieco per connettore ST</t>
  </si>
  <si>
    <t>TECNOSTEEL - Pannello RJ45 - 24 porte Toolless</t>
  </si>
  <si>
    <t>TECNOSTEEL - Pannello arretrato 4U per blocchi 110</t>
  </si>
  <si>
    <t>TECNOSTEEL - Pannello piano 2U per blocchi 110</t>
  </si>
  <si>
    <t>TECNOSTEEL - Pannello cieco 1U</t>
  </si>
  <si>
    <t>TECNOSTEEL - Pannello cieco 2U</t>
  </si>
  <si>
    <t>TECNOSTEEL - Pannello cieco 3U</t>
  </si>
  <si>
    <t>TECNOSTEEL - Pannello cieco 4U</t>
  </si>
  <si>
    <t>TECNOSTEEL - Pannello 1U con asola passacavi</t>
  </si>
  <si>
    <t>TECNOSTEEL - Pannello passapermute 1U - 4 anelli metallo</t>
  </si>
  <si>
    <t>TECNOSTEEL - Pannello passapermute 2U - 4 anelli metallo</t>
  </si>
  <si>
    <t xml:space="preserve">TECNOSTEEL - Pannello passapermute 1U - 4 anelli corti </t>
  </si>
  <si>
    <t>TECNOSTEEL - Pannello passapermute 1U - 4 anelli lunghi</t>
  </si>
  <si>
    <t xml:space="preserve">TECNOSTEEL - Ventilatore assiale - Montaggio a tetto </t>
  </si>
  <si>
    <t>TECNOSTEEL - Gruppo 2 ventole Progress - Silver</t>
  </si>
  <si>
    <t>TECNOSTEEL - Gruppo 2 ventole con Termostato Progress - Silver</t>
  </si>
  <si>
    <t>TECNOSTEEL - Gruppo 3 ventole Progress - Silver</t>
  </si>
  <si>
    <t>TECNOSTEEL - Gruppo 3 ventole con Termostato Progress - Silver</t>
  </si>
  <si>
    <t>TECNOSTEEL - Gruppo 4 ventole Progress - Silver</t>
  </si>
  <si>
    <t>TECNOSTEEL - Gruppo 4 ventole con Termostato Progress - Silver</t>
  </si>
  <si>
    <t>TS-CLI-P9092T</t>
  </si>
  <si>
    <t>P9092T</t>
  </si>
  <si>
    <t>TECNOSTEEL - Cassetto 2 ventole con interruttore luminoso e termostato - montaggio Rack 19''</t>
  </si>
  <si>
    <t>TS-CLI-P9130T</t>
  </si>
  <si>
    <t>P9130T</t>
  </si>
  <si>
    <t>TECNOSTEEL - Cassetto 4 ventole con interruttore luminoso e termostato - montaggio Rack 19''</t>
  </si>
  <si>
    <t>TS-CLI-P9133T</t>
  </si>
  <si>
    <t>P9133T</t>
  </si>
  <si>
    <t>TECNOSTEEL - Cassetto 3 ventole con interruttore luminoso e termostato - montaggio Rack 19''</t>
  </si>
  <si>
    <t>TECNOSTEEL - Scambiatore a parete 35W - 325x144x780h</t>
  </si>
  <si>
    <t>TECNOSTEEL - Scambiatore a parete 70W - 450x144x1480h</t>
  </si>
  <si>
    <t>TS-CLI-F9368</t>
  </si>
  <si>
    <t>F9368</t>
  </si>
  <si>
    <t>TECNOSTEEL - Condizionatore a parete 380w - 324x206x443 mm</t>
  </si>
  <si>
    <t>TS-CLI-F9367</t>
  </si>
  <si>
    <t>F9367</t>
  </si>
  <si>
    <t>TECNOSTEEL - Condizionatore a parete 850w - 324x206x443 mm</t>
  </si>
  <si>
    <t>TS-CLI-F9207</t>
  </si>
  <si>
    <t>F9207</t>
  </si>
  <si>
    <t>TECNOSTEEL - Condizionatore a parete 1,4kw - 410x248x913 mm</t>
  </si>
  <si>
    <t>TECNOSTEEL - Condizionatore a parete 2kW - 406x244x934 mm</t>
  </si>
  <si>
    <t>TECNOSTEEL - Condizionatore a parete 2,8kW - 508x375x1234 mm</t>
  </si>
  <si>
    <t>TECNOSTEEL - Condizionatore a parete 4kW - 508x375x1234 mm</t>
  </si>
  <si>
    <t>TS-CLI-F9218</t>
  </si>
  <si>
    <t>F9218</t>
  </si>
  <si>
    <t>TECNOSTEEL - Condizionatore a tetto 600w - 600x325x325 mm</t>
  </si>
  <si>
    <t>TS-CLI-F9204</t>
  </si>
  <si>
    <t>F9204</t>
  </si>
  <si>
    <t>TECNOSTEEL - Condizionatore a tetto 900w - 600x325x325 mm</t>
  </si>
  <si>
    <t>TS-CLI-F9208</t>
  </si>
  <si>
    <t>F9208</t>
  </si>
  <si>
    <t>TECNOSTEEL - Condizionatore a tetto 1,4kw - 800x600x550 mm</t>
  </si>
  <si>
    <t>TS-CLI-F9205</t>
  </si>
  <si>
    <t>F9205</t>
  </si>
  <si>
    <t>TECNOSTEEL - Condizionatore a tetto 2kw - 600x400x400 mm</t>
  </si>
  <si>
    <t>TS-CLI-F9206</t>
  </si>
  <si>
    <t>F9206</t>
  </si>
  <si>
    <t>TECNOSTEEL - Condizionatore a tetto 3,8kw - 800x600x550 mm</t>
  </si>
  <si>
    <t>TS-CLI-T4381</t>
  </si>
  <si>
    <t>T4381</t>
  </si>
  <si>
    <t>TECNOSTEEL - Condizionatore a tetto 5,2kw - 800x600x550 mm</t>
  </si>
  <si>
    <t>Tecno LIM</t>
  </si>
  <si>
    <t>TS-VDR-F4250</t>
  </si>
  <si>
    <t>F4250</t>
  </si>
  <si>
    <t>TECNOSTEEL - Porta NoteBook Potection</t>
  </si>
  <si>
    <t>TS-VDR-F4255</t>
  </si>
  <si>
    <t>F4255</t>
  </si>
  <si>
    <t>TECNOSTEEL - Porta NoteBook Security</t>
  </si>
  <si>
    <t>TS-VDR-F4260</t>
  </si>
  <si>
    <t>F4260</t>
  </si>
  <si>
    <t>TECNOSTEEL - PDU 4 prese universali per porta NoteBook</t>
  </si>
  <si>
    <t>TS-VDR-F4265</t>
  </si>
  <si>
    <t>F4265</t>
  </si>
  <si>
    <t>TECNOSTEEL - Kit di sicurezza per porta NoteBook composto da 2 serrature e 1 chiave tubolare</t>
  </si>
  <si>
    <t>TECNOSTEEL - Filtro entrata aria - mm. 148,5x148,5 - IP55</t>
  </si>
  <si>
    <t>TECNOSTEEL - Ventilatore 65mc/h - mm. 148,5x148,5 - IP55</t>
  </si>
  <si>
    <t>TECNOSTEEL - Filtro entrata aria - mm. 320x320 - IP55</t>
  </si>
  <si>
    <t>TECNOSTEEL - Ventilatore 520mc/h - mm. 320x320 - IP55</t>
  </si>
  <si>
    <t>TECNOSTEEL - Riscaldatore anticondensa 50W</t>
  </si>
  <si>
    <t>TECNOSTEEL - Tettuccio parapioggia profondità 400mm</t>
  </si>
  <si>
    <t>TECNOSTEEL - Tettuccio parapioggia profondità 500mm</t>
  </si>
  <si>
    <t>TECNOSTEEL - Tettuccio parapioggia profondità 600mm</t>
  </si>
  <si>
    <t>TECNOSTEEL - Ventilatore 140mc/h - mm. 204x204 - IP55</t>
  </si>
  <si>
    <t>TECNOSTEEL - Filtro entrata aria - mm. 204x204 - IP55</t>
  </si>
  <si>
    <t>TECNOSTEEL - Zoccolo A=100  600x600</t>
  </si>
  <si>
    <t>TECNOSTEEL - Zoccolo h.100 - 600x800 - 800x600</t>
  </si>
  <si>
    <t>TECNOSTEEL - Zoccolo A=100  800x800</t>
  </si>
  <si>
    <t>TECNOSTEEL - Zoccolo A=100 800x1000</t>
  </si>
  <si>
    <t>TECNOSTEEL - Zoccolo A=100 600x1000</t>
  </si>
  <si>
    <t>TECNOSTEEL - Zoccolo A=100 800x800</t>
  </si>
  <si>
    <t>TECNOSTEEL - Termostato doppio per comando ventola e riscaldatore</t>
  </si>
  <si>
    <t>TECNOSTEEL - Termostato analogico</t>
  </si>
  <si>
    <t>TECNOSTEEL - Staffe per fissaggio a parete (4pz.)</t>
  </si>
  <si>
    <t>TS-RAC-F9460</t>
  </si>
  <si>
    <t>F9460</t>
  </si>
  <si>
    <t>TECNOSTEEL - Membrana passacavi ip65 su Piastra zincata,22 fori diversi per cavi da 3 a 12,5mm per rack a pavimento largh.600mm</t>
  </si>
  <si>
    <t>TS-RAC-F9461</t>
  </si>
  <si>
    <t>F9461</t>
  </si>
  <si>
    <t>TECNOSTEEL - Membrana passacavi ip65 su Piastra zincata,tonda,19 fori per cavi ø da 3 a 5 mm per rack a pavimento largh.600mm</t>
  </si>
  <si>
    <t>TS-RAC-F9462</t>
  </si>
  <si>
    <t>F9462</t>
  </si>
  <si>
    <t>TECNOSTEEL - Membrana passacavi ip65 su Piastra zincata,tonda,8 fori per cavi ø da 3 a 15,9mm per rack a pavimento largh.600mm</t>
  </si>
  <si>
    <t>TS-RAC-F9525</t>
  </si>
  <si>
    <t>F9525</t>
  </si>
  <si>
    <t>TECNOSTEEL - Membrana passacavi ip65 su Piastra zincata,22 fori diversi per cavi da 3 a 12,5mm per rack a pavimento largh.800mm</t>
  </si>
  <si>
    <t>TS-RAC-F9526</t>
  </si>
  <si>
    <t>F9526</t>
  </si>
  <si>
    <t>TECNOSTEEL - Membrana passacavi ip65 su Piastra zincata,tonda,19 fori per cavi ø da 3 a 5 mm per rack a pavimento largh.800mm</t>
  </si>
  <si>
    <t>TS-RAC-F9527</t>
  </si>
  <si>
    <t>F9527</t>
  </si>
  <si>
    <t>TECNOSTEEL - Membrana passacavi ip65 su Piastra zincata,tonda,8 fori per cavi ø da 3 a 15,9mm per rack a pavimento largh.800mm</t>
  </si>
  <si>
    <t>TECNOSTEEL - Coppia di montanti posteriori 19" - 25U</t>
  </si>
  <si>
    <t>TECNOSTEEL - Coppia di montanti posteriori 19" - 42U</t>
  </si>
  <si>
    <t>TECNOSTEEL - Maniglia girevole cromata per porta con chiave 333</t>
  </si>
  <si>
    <t>TECNOSTEEL - Membrana passacavi rettangolare 22 fori diversi per cavi ø da 3 a 12,5mm</t>
  </si>
  <si>
    <t>TECNOSTEEL - Membrana passacavi tonda 19 fori per cavi ø da 3 a 5 mm</t>
  </si>
  <si>
    <t>TECNOSTEEL - Membrana passacavi tonda 8 fori per cavi ø da 3 a 15,9mm</t>
  </si>
  <si>
    <t>TECNOSTEEL - Rack porta ant 1 batt vetro e porta post dbatt cieca no pann lat nero - c/ruote e piedini di livell - 42U 600x1030</t>
  </si>
  <si>
    <t>TECNOSTEEL - Rack porta ant 1 batt vetro e porta post dbatt cieca no pann lat nero - c/ruote e piedini di livell - 42U 800x1030</t>
  </si>
  <si>
    <t>TECNOSTEEL - Rack porta ant 1 batt vetro e porta post dbatt cieca no pann lat nero - c/ruote e piedini di livell - 48U 600x1030</t>
  </si>
  <si>
    <t>TECNOSTEEL - Rack porta ant 1 batt vetro e porta post dbatt cieca no pann lat nero - c/ruote e piedini di livell - 42U 600x1200</t>
  </si>
  <si>
    <t>TECNOSTEEL - Rack porta ant 1 batt vetro e porta post dbatt cieca no pann lat nero - c/ruote e piedini di livell - 42U 800x1200</t>
  </si>
  <si>
    <t>TECNOSTEEL - Rack porta ant 1 batt vetro e porta post dbatt cieca no pann lat nero - c/ruote e piedini di livell - 48U 600x1200</t>
  </si>
  <si>
    <t>TECNOSTEEL - Rack porta ant 1 batt in vetro e porta post dbatt cieca no pann lat nero - c/ruote e piedini di livel - 42U 800x800</t>
  </si>
  <si>
    <t>TECNOSTEEL - Rack porta ant 1 batt in vetro e porta post dbatt cieca no pann lat nero - c/ruote e piedini di livel - 48U 800x800</t>
  </si>
  <si>
    <t>TECNOSTEEL - Rack porta ant 1batt vetro e porta post dbatt cieca,no pann lat,nero,c/ruote e piedini vers x TCooling 42U 600x1200</t>
  </si>
  <si>
    <t>TECNOSTEEL - Rack porta ant 1batt vetro e porta post dbatt cieca,no pann lat,nero,c/ruote e piedini vers x TCooling 42U 800x1200</t>
  </si>
  <si>
    <t>TECNOSTEEL - Rack porta ant 1batt vetro e porta post dbatt cieca,no pann lat,nero,c/ruote e piedini vers x TCooling 48U 600x1200</t>
  </si>
  <si>
    <t>TECNOSTEEL - Rack porta ant 1batt vetro e porta post dbatt cieca,no pann lat,nero,c/ruote e piedini vers x TCooling 48U 800x1200</t>
  </si>
  <si>
    <t>TECNOSTEEL - Modulo Side Bladecooling3 gas c/motocondensante est 4,7 kW senza pann lat interfaccia Web 42U 300x1200</t>
  </si>
  <si>
    <t>TECNOSTEEL - Modulo Side Bladecooling3 - Gas - c/motocondensante esterna 8 kW - senza pann lat - Interfaccia Web - 42U 300x1200</t>
  </si>
  <si>
    <t>TECNOSTEEL - Modulo Side Bladecooling3 - Gas - c/motocondensante esterna 12 kW - senza pann lat - Interfaccia Web - 42U 300x1200</t>
  </si>
  <si>
    <t>TECNOSTEEL - Modulo Side Bladecooling3 - Gas - c/motocondensante esterna 20 kW - senza pann lat - Interfaccia Web - 42U 300x1200</t>
  </si>
  <si>
    <t>TECNOSTEEL - Pannello intermedio con passaggio flussi aria - 42U 1200 mm.</t>
  </si>
  <si>
    <t>TECNOSTEEL - Modulo Side Bladecooling3 gas c/motocondensante est 4,7 kW senza pann lat interfaccia Web 48U 300x1200</t>
  </si>
  <si>
    <t>TECNOSTEEL - Modulo Side Bladecooling3 - Gas - c/motocondensante esterna 8 kW - senza pann lat - Interfaccia Web - 48U 300x1200</t>
  </si>
  <si>
    <t>TECNOSTEEL - Modulo Side Bladecooling3 - Gas - c/motocondensante esterna 12 kW - senza pann lat - Interfaccia Web - 48U 300x1200</t>
  </si>
  <si>
    <t>TECNOSTEEL - Modulo Side Bladecooling3 - Gas - c/motocondensante esterna 20 kW - senza pann lat - Interfaccia Web - 48U 300x1200</t>
  </si>
  <si>
    <t>TECNOSTEEL - Pannello intermedio con passaggio flussi aria - 48U 1200 mm.</t>
  </si>
  <si>
    <t>TECNOSTEEL - Modulo Side Bladecooling3 gas c/motocondensante est 4,7 kW senza pann lat, con filtri interfaccia Web 42U 300x1030</t>
  </si>
  <si>
    <t>TECNOSTEEL - Modulo Side Bladecooling3 gas c/motocondensante est 8 kW senza pann lat, con filtri interfaccia Web 42U 300x1030</t>
  </si>
  <si>
    <t>TECNOSTEEL - Modulo Side Bladecooling3 gas c/motocondensante est 12 kW senza pann lat, con filtri interfaccia Web 42U 300x1030</t>
  </si>
  <si>
    <t>TECNOSTEEL - Modulo Side Bladecooling3 gas c/motocondensante est 20 kW senza pann lat, con filtri interfaccia Web 42U 300x1030</t>
  </si>
  <si>
    <t>TECNOSTEEL - Pannello Laterale p/sitemi BladeCooling Open Loop - 42U 1030 mm.</t>
  </si>
  <si>
    <t>TECNOSTEEL - Modulo Side Bladecooling3 gas c/motocondensante est 4,7 kW senza pann lat, con filtri interfaccia Web 48U 300x1030</t>
  </si>
  <si>
    <t>TECNOSTEEL - Modulo Side Bladecooling3 gas c/motocondensante est 8 kW senza pann lat, con filtri interfaccia Web 48U 300x1030</t>
  </si>
  <si>
    <t>TECNOSTEEL - Modulo Side Bladecooling3 gas c/motocondensante est 12 kW senza pann lat, con filtri interfaccia Web 48U 300x1030</t>
  </si>
  <si>
    <t>TECNOSTEEL - Modulo Side Bladecooling3 gas c/motocondensante est 20 kW senza pann lat, con filtri interfaccia Web 48U 300x1030</t>
  </si>
  <si>
    <t>TECNOSTEEL - Pannello Laterale p/sitemi BladeCooling Open Loop - 48U 1030 mm.</t>
  </si>
  <si>
    <t>TECNOSTEEL - Modulo Side Bladecooling3 gas c/motocondensante est 4,7 kW senza pann lat, con filtri interfaccia Web 42U 300x1200</t>
  </si>
  <si>
    <t>TECNOSTEEL - Modulo Side Bladecooling3 gas c/motocondensante est 8 kW senza pann lat, con filtri interfaccia Web 42U 300x1200</t>
  </si>
  <si>
    <t>TECNOSTEEL - Modulo Side Bladecooling3 gas c/motocondensante est 12 kW senza pann lat, con filtri interfaccia Web 42U 300x1200</t>
  </si>
  <si>
    <t>TECNOSTEEL - Modulo Side Bladecooling3 gas c/motocondensante est 20 kW senza pann lat, con filtri interfaccia Web 42U 300x1200</t>
  </si>
  <si>
    <t>TECNOSTEEL - Pannello Laterale p/sitemi BladeCooling Open Loop - 42U 1200 mm.</t>
  </si>
  <si>
    <t>TECNOSTEEL - Modulo Side Bladecooling3 gas c/motocondensante est 4,7 kW senza pann lat, con filtri interfaccia Web 48U 300x1200</t>
  </si>
  <si>
    <t>TECNOSTEEL - Modulo Side Bladecooling3 gas c/motocondensante est 8 kW senza pann lat, con filtri interfaccia Web 48U 300x1200</t>
  </si>
  <si>
    <t>TECNOSTEEL - Modulo Side Bladecooling3 gas c/motocondensante est 12 kW senza pann lat, con filtri interfaccia Web 48U 300x1200</t>
  </si>
  <si>
    <t>TECNOSTEEL - Modulo Side Bladecooling3 gas c/motocondensante est 20 kW senza pann lat, con filtri interfaccia Web 48U 300x1200</t>
  </si>
  <si>
    <t>TECNOSTEEL - Pannello Laterale p/sitemi BladeCooling Open Loop - 48U 1200 mm.</t>
  </si>
  <si>
    <t>TECNOSTEEL - Modulo Side Bladecooling3 - Acqua - fino a 22 kW - senza pann lat - Interfaccia Web - 42U 300x1200</t>
  </si>
  <si>
    <t>TECNOSTEEL - Modulo Side Bladecooling3 - Acqua - fino a 30 kW - senza pann lat - Interfaccia Web - 42U 300x1200</t>
  </si>
  <si>
    <t>TECNOSTEEL - Modulo Side Bladecooling3 - Acqua - fino a 36 kW - senza pann lat - Interfaccia Web - 42U 300x1200</t>
  </si>
  <si>
    <t>TECNOSTEEL - Modulo Side Bladecooling3 - Acqua - fino a 60 kW - senza pann lat - Interfaccia Web - 42U 600x1200</t>
  </si>
  <si>
    <t>TECNOSTEEL - Modulo Side Bladecooling3 - Acqua - fino a 22 kW - senza pann lat - Interfaccia Web - 48U 300x1200</t>
  </si>
  <si>
    <t>TECNOSTEEL - Modulo Side Bladecooling3 - Acqua - fino a 30 kW - senza pann lat - Interfaccia Web - 48U 300x1200</t>
  </si>
  <si>
    <t>TECNOSTEEL - Modulo Side Bladecooling3 - Acqua - fino a 36 kW - senza pann lat - Interfaccia Web - 48U 300x1200</t>
  </si>
  <si>
    <t>TECNOSTEEL - Modulo Side Bladecooling3 - Acqua - fino a 60 kW - senza pann lat - Interfaccia Web - 48U 600x1200</t>
  </si>
  <si>
    <t>TECNOSTEEL - Modulo Side Bladecooling3 - Acqua - fino a 12 kW - senza pann lat - Interfaccia Web - 42U 300x1030</t>
  </si>
  <si>
    <t>TECNOSTEEL - Modulo Side Bladecooling3 - Acqua - fino a 22 kW - senza pann lat - Interfaccia Web - 42U 300x1030</t>
  </si>
  <si>
    <t>TECNOSTEEL - Modulo Side Bladecooling3 - Acqua - fino a 30 kW - senza pann lat - Interfaccia Web - 42U 300x1030</t>
  </si>
  <si>
    <t>TECNOSTEEL - Modulo Side Bladecooling3 - Acqua - fino a 42 kW - senza pann lat - Interfaccia Web - 42U 600x1030</t>
  </si>
  <si>
    <t>TECNOSTEEL - Modulo Side Bladecooling3 - Acqua - fino a 12 kW - senza pann lat - Interfaccia Web - 48U 300x1030</t>
  </si>
  <si>
    <t>TECNOSTEEL - Modulo Side Bladecooling3 - Acqua - fino a 22 kW - senza pann lat - Interfaccia Web - 48U 300x1030</t>
  </si>
  <si>
    <t>TECNOSTEEL - Modulo Side Bladecooling3 - Acqua - fino a 30 kW - senza pann lat - Interfaccia Web - 48U 300x1030</t>
  </si>
  <si>
    <t>TECNOSTEEL - Modulo Side Bladecooling3 - Acqua - fino a 12 kW - senza pann lat - Interfaccia Web - 42U 300x1200</t>
  </si>
  <si>
    <t>TECNOSTEEL - Sistema BaldeShelter Infrastructure Management</t>
  </si>
  <si>
    <t>TECNOSTEEL - Modulo passaggio cavi intermedio per tetti BladeCooling</t>
  </si>
  <si>
    <t>TECNOSTEEL - Modulo passaggio cavi di testa per tetti BladeCooling</t>
  </si>
  <si>
    <t>TECNOSTEEL - Modulo passaggio cavi intermedio per tetti Quadri Elettrici</t>
  </si>
  <si>
    <t>TECNOSTEEL - Modulo passaggio cavi di testa per tetti Quadri Elettrici</t>
  </si>
  <si>
    <t>TECNOSTEEL - Modulo passaggio cavi intermedio per tetti T7 ''''PLUS''''</t>
  </si>
  <si>
    <t>TECNOSTEEL - Modulo passaggio cavi di testa per tetti T7 ''''PLUS''''</t>
  </si>
  <si>
    <t>TECNOSTEEL - Ponte passagio cavi per Corridoio profondita' da 940 a 1200mm</t>
  </si>
  <si>
    <t>TECNOSTEEL - Ponte passagio cavi per Corridoio profondita' 1500mm</t>
  </si>
  <si>
    <t>TECNOSTEEL - Coppia porte scorrevoli per Corridoio composto da armadi profondi 1030mm - 42U x 1000mm.</t>
  </si>
  <si>
    <t>TECNOSTEEL - Coppia porte scorrevoli per Corridoio composto da armadi profondi 1030mm - 48U x 1000mm.</t>
  </si>
  <si>
    <t>TECNOSTEEL - Coppia porte scorrevoli per Corridoio composto da armadi profondi 1200mm - 42U x 1000mm.</t>
  </si>
  <si>
    <t>TECNOSTEEL - Coppia porte scorrevoli per Corridoio composto da armadi profondi 1200mm - 48U x 1000mm.</t>
  </si>
  <si>
    <t>TECNOSTEEL - Coppia porte scorrevoli per Corridoio composto da armadi profondi 1030mm - 42U x 1200mm.</t>
  </si>
  <si>
    <t>TECNOSTEEL - Coppia porte scorrevoli per Corridoio composto da armadi profondi 1030mm - 48U x 1200mm.</t>
  </si>
  <si>
    <t>TECNOSTEEL - Coppia porte scorrevoli per Corridoio composto da armadi profondi 1200mm - 42U x 1200mm.</t>
  </si>
  <si>
    <t>TECNOSTEEL - Coppia porte scorrevoli per Corridoio composto da armadi profondi 1200mm - 48U x 1200mm.</t>
  </si>
  <si>
    <t>TECNOSTEEL - Coppia porte scorrevoli per Corridoio composto da armadi profondi 1030mm - 42U x 1500mm.</t>
  </si>
  <si>
    <t>TECNOSTEEL - Coppia porte scorrevoli per Corridoio composto da armadi profondi 1030mm - 48U x 1500mm.</t>
  </si>
  <si>
    <t>TECNOSTEEL - Coppia porte scorrevoli per Corridoio composto da armadi profondi 1200mm - 42U x 1500mm.</t>
  </si>
  <si>
    <t>TECNOSTEEL - Coppia porte scorrevoli per Corridoio composto da armadi profondi 1200mm - 48U x 1500mm.</t>
  </si>
  <si>
    <t>TECNOSTEEL - Pannello di chiusura Corridoio - 42U x 1000mm.</t>
  </si>
  <si>
    <t>TECNOSTEEL - Pannello di chiusura Corridoio - 42U x 1200mm.</t>
  </si>
  <si>
    <t>TECNOSTEEL - Pannello di chiusura Corridoio - 48U x 1200mm.</t>
  </si>
  <si>
    <t>TECNOSTEEL - Pannello di chiusura Corridoio - 42U x 1500mm.</t>
  </si>
  <si>
    <t>TECNOSTEEL - Modulo tetto per Corridoio per Quadro Elettrico - 300 x 1000 mm.</t>
  </si>
  <si>
    <t>TECNOSTEEL - Modulo tetto per Corridoio per BladeCooling - 300 x 1000 mm.</t>
  </si>
  <si>
    <t>TECNOSTEEL - Modulo tetto per Corridoio - 600 x 1000 mm.</t>
  </si>
  <si>
    <t>TECNOSTEEL - Modulo tetto per Corridoio - 800 x 1000 mm.</t>
  </si>
  <si>
    <t>TECNOSTEEL - Modulo tetto per Corridoio per Quadro Elettrico - 300 x 1200 mm.</t>
  </si>
  <si>
    <t>TECNOSTEEL - Modulo tetto in Policarbonato per Corridoio, per BladeCooling - 300 x 1200 mm.</t>
  </si>
  <si>
    <t>TECNOSTEEL - Modulo tetto per Corridoio per BladeCooling - 300 x 1200 mm.</t>
  </si>
  <si>
    <t>TECNOSTEEL - Modulo tetto per Corridoio - 600 x 1200 mm.</t>
  </si>
  <si>
    <t>TECNOSTEEL - Modulo tetto in Policarbonato per Corridoio - 600 x 1200 mm.</t>
  </si>
  <si>
    <t>TECNOSTEEL - Modulo tetto per Corridoio - 800 x 1200 mm.</t>
  </si>
  <si>
    <t>TECNOSTEEL - Modulo tetto in Policarbonato per Corridoio - 800 x 1200 mm.</t>
  </si>
  <si>
    <t>TECNOSTEEL - Modulo tetto ispezionabile per Corridoio - 800 x 1200 mm.</t>
  </si>
  <si>
    <t>TECNOSTEEL - Modulo tetto per Corridoio - 800 x 1500 mm.</t>
  </si>
  <si>
    <t>TECNOSTEEL - Pannello antimiscelazione/compartimentazione per BladeCooling e/o Quadri Elettrici - 300 mm.</t>
  </si>
  <si>
    <t>TECNOSTEEL - Pannello antimiscelazione/compartimentazione per rack - 600 mm.</t>
  </si>
  <si>
    <t>TECNOSTEEL - Pannello antimiscelazione/compartimentazione per rack - 800 mm.</t>
  </si>
  <si>
    <t>TECNOSTEEL - Pannello antimiscelazione/compartimentazione per rack - 1030 mm.</t>
  </si>
  <si>
    <t>TECNOSTEEL - Pannello antimiscelazione/compartimentazione per rack - 1200 mm.</t>
  </si>
  <si>
    <t>TECNOSTEEL - Air Duct per sistemi con canalizzazione aria laterale</t>
  </si>
  <si>
    <t>TECNOSTEEL - Pannello di illuminazione a LED a rifrazione luminosa-600x300mm.</t>
  </si>
  <si>
    <t>TECNOSTEEL - Alimentatore per pann di illuminazione a LED</t>
  </si>
  <si>
    <t>TECNOSTEEL - Sensore di presenza per accensione e spegnimento luci corridoio</t>
  </si>
  <si>
    <t>TECNOSTEEL - Sistema di ventilazione automatica in caso di malfunzionamento cooling</t>
  </si>
  <si>
    <t>FK-ACC-GLD-DSX-8000QI</t>
  </si>
  <si>
    <t>BY-R-6000HF</t>
  </si>
  <si>
    <t>CG-040402G5Z20001M</t>
  </si>
  <si>
    <t>040402G5Z20001M</t>
  </si>
  <si>
    <t>SYSTIMAX - Cavo Cat.6A Gigaspeed X10D U/UTP 23AWG B2ca, s1, d0, a1 LSZH IEC 332.3 bianco (box 305m) p/n 3091B-B WH 4/23 W1000</t>
  </si>
  <si>
    <t>SYSTIMAX - Cavo Cat.6A Gigaspeed X10D U/UTP 23AWG Dca LSZH IEC 332.3 bianco (bobina 914m) p/n 3091B WH 4/23 R3000</t>
  </si>
  <si>
    <t>AM-MJ6-215336404</t>
  </si>
  <si>
    <t>AM-MJ6-215344804</t>
  </si>
  <si>
    <t>AM-CVR-88403611410</t>
  </si>
  <si>
    <t>NPC6ASZDB-WT150C</t>
  </si>
  <si>
    <t>AM-PLG-284300761</t>
  </si>
  <si>
    <t>6-2843007-1</t>
  </si>
  <si>
    <t>AM-PC6A-NPC6ASZDBW1.5</t>
  </si>
  <si>
    <t>TY-CVF-159445599</t>
  </si>
  <si>
    <t>9-1594455-9</t>
  </si>
  <si>
    <t>SN-TIP-4340</t>
  </si>
  <si>
    <t>SN-TIP-4382</t>
  </si>
  <si>
    <t>SN-TIP-4389</t>
  </si>
  <si>
    <t>SN-TIP-4396</t>
  </si>
  <si>
    <t>SN-TIP-4392</t>
  </si>
  <si>
    <t>CG-012T8J-32198E2G</t>
  </si>
  <si>
    <t>012T8J-32198E2G</t>
  </si>
  <si>
    <t>CG-024E8J-32125E2G</t>
  </si>
  <si>
    <t>024E8J-32125E2G</t>
  </si>
  <si>
    <t>LAN CORE - Attrezzatura e connettori pre-terminati UniCam</t>
  </si>
  <si>
    <t>CORNING - Kit di terminazione UniCam high-performance per terminazione connettori LC, SC e ST</t>
  </si>
  <si>
    <t>CG-95-000-50</t>
  </si>
  <si>
    <t>95-000-50</t>
  </si>
  <si>
    <t>CG-95-000-51</t>
  </si>
  <si>
    <t>95-000-51</t>
  </si>
  <si>
    <t>CORNING - Connettore Unicam ST OM2 standard performance</t>
  </si>
  <si>
    <t>CG-95-050-51-X</t>
  </si>
  <si>
    <t>95-050-51-X</t>
  </si>
  <si>
    <t>CORNING - Connettore Unicam ST OM3/OM4 high performance</t>
  </si>
  <si>
    <t>CORNING - Connettore Unicam ST OS2 UPC high performance</t>
  </si>
  <si>
    <t>CG-95-000-40</t>
  </si>
  <si>
    <t>95-000-40</t>
  </si>
  <si>
    <t>CORNING - Connettore Unicam SC OM1 standard performance</t>
  </si>
  <si>
    <t>CG-95-000-41</t>
  </si>
  <si>
    <t>95-000-41</t>
  </si>
  <si>
    <t>CORNING - Connettore Unicam SC OM1 high performance</t>
  </si>
  <si>
    <t>CORNING - Connettore Unicam SC OM3/OM4 high performance</t>
  </si>
  <si>
    <t>CORNING - Connettore Unicam SC OS2 UPC high performance</t>
  </si>
  <si>
    <t>CG-95-200-44</t>
  </si>
  <si>
    <t>95-200-44</t>
  </si>
  <si>
    <t>CORNING - Connettore Unicam SC OS2 APC standard performance</t>
  </si>
  <si>
    <t>CG-95-000-99</t>
  </si>
  <si>
    <t>95-000-99</t>
  </si>
  <si>
    <t>CORNING - Connettore Unicam LC OM1 high performance</t>
  </si>
  <si>
    <t>CG-95-050-90</t>
  </si>
  <si>
    <t>95-050-90</t>
  </si>
  <si>
    <t>CORNING - Connettore Unicam LC OM2 standard performance</t>
  </si>
  <si>
    <t>CORNING - Connettore Unicam LC OM2 high performance</t>
  </si>
  <si>
    <t>CORNING - Connettore Unicam LC OS2 UPC high performance</t>
  </si>
  <si>
    <t>CG-INS-06F-250-2-O</t>
  </si>
  <si>
    <t>INS-06F-250-2-O</t>
  </si>
  <si>
    <t>PANDUIT - Cavo PanNet Cat6A U/UTP LSZH1 AWG 23 con nastro soppressione ANEXT, Classe Cca-s1b-d1-a1 -blu- bobina 305 m</t>
  </si>
  <si>
    <t>Categoria 6A UTP NetKey</t>
  </si>
  <si>
    <t>Cavo Cat6A NetKey</t>
  </si>
  <si>
    <t>PA-CVR-NUY6X04BU-HEG</t>
  </si>
  <si>
    <t>NUY6X04BU-HEG</t>
  </si>
  <si>
    <t>PANDUIT - Cavo NetKey Cat6A U/UTP LSFRZH a singole coppie protette, AWG 23 Classe Cca-s1a-d1-a1 -blu- box 305m</t>
  </si>
  <si>
    <t>PA-CVR-NUL6X04WH-CEG</t>
  </si>
  <si>
    <t>NUL6X04WH-CEG</t>
  </si>
  <si>
    <t>PANDUIT - Cavo NetKey Cat6A U/UTP LSZH AWG 23 con nastro soppressione ANEXT, Classe Dca-s2-d2-a1 -bianco- box 305m</t>
  </si>
  <si>
    <t>Prese NetKey Cat6A modulari RJ45 UTP</t>
  </si>
  <si>
    <t>PA-MJ6A-NK6X88MIW</t>
  </si>
  <si>
    <t>NK6X88MIW</t>
  </si>
  <si>
    <t>PANDUIT - Presa NetKey RJ45 UTP Cat6A keystone, terminazione 110, bianca</t>
  </si>
  <si>
    <t>Pannelli di permutazione precaricati NetKey Cat6A</t>
  </si>
  <si>
    <t>PA-PP6A-NK6XPPG24Y</t>
  </si>
  <si>
    <t>NK6XPPG24Y</t>
  </si>
  <si>
    <t>PANDUIT - Pannello NetKey Cat6A UTP 24 porte RJ45 schema TIA 568A/B, terminazione 110, etichette adesive</t>
  </si>
  <si>
    <t>PA-PP6A-NK6XPPG48Y</t>
  </si>
  <si>
    <t>NK6XPPG48Y</t>
  </si>
  <si>
    <t>PANDUIT - Pannello NetKey Cat6A UTP 48 porte RJ45 schema TIA 568A/B, terminazione 110, etichette adesive</t>
  </si>
  <si>
    <t xml:space="preserve">Bretelle di permutazione NetKey Cat6A UTP </t>
  </si>
  <si>
    <t>PA-PC6A-NK6APC1M</t>
  </si>
  <si>
    <t>NK6APC1M</t>
  </si>
  <si>
    <t>PA-PC6A-NK6APC2M</t>
  </si>
  <si>
    <t>NK6APC2M</t>
  </si>
  <si>
    <t>PA-PC6A-NK6APC3M</t>
  </si>
  <si>
    <t>NK6APC3M</t>
  </si>
  <si>
    <t>PA-PC6A-NK6APC5M</t>
  </si>
  <si>
    <t>NK6APC5M</t>
  </si>
  <si>
    <t>PANDUIT - Inserto cieco NetKey nero, confezione da 10pz</t>
  </si>
  <si>
    <t>PANDUIT - Pannello cieco 19'' 1U</t>
  </si>
  <si>
    <t>PANDUIT - Pannello cieco 19'' 1U montaggio senza viti</t>
  </si>
  <si>
    <t>SX-PLT-700016488</t>
  </si>
  <si>
    <t>SX-PLT-107984015</t>
  </si>
  <si>
    <t>SX-PLT-107952459</t>
  </si>
  <si>
    <t>SYSTIMAX - Cavo Cat. 6A Gigaspeed XL F/UTP 23AWG B2ca bianco (bobina 305m) p/n 3291B-B WH 4/23 R1000</t>
  </si>
  <si>
    <t>SYSTIMAX - Cavo Cat. 6A Gigaspeed XL F/UTP 23AWG Cca bianco (bobina 305m) p/n 3291B-C WH 4/23 R1000</t>
  </si>
  <si>
    <t>SYSTIMAX - Cavo Cat. 6A Gigaspeed XL F/UTP 23AWG Dca bianco (bobina 305m) p/n 3291B WH 4/23 R1000</t>
  </si>
  <si>
    <t>SX-CVR-760240767</t>
  </si>
  <si>
    <t>SX-CVR-760107318</t>
  </si>
  <si>
    <t>SX-CVR-760106054</t>
  </si>
  <si>
    <t>SX-PP6-760152587</t>
  </si>
  <si>
    <t>SX-PP6-760152595</t>
  </si>
  <si>
    <t>SX-PP6-760151324</t>
  </si>
  <si>
    <t>SX-PP6-760151779</t>
  </si>
  <si>
    <t>SX-PP-760151183</t>
  </si>
  <si>
    <t>SX-MJ6-760092361</t>
  </si>
  <si>
    <t>SX-MJ6-760092429</t>
  </si>
  <si>
    <t>SX-MJ6-760092411</t>
  </si>
  <si>
    <t>SX-MJ6-760092445</t>
  </si>
  <si>
    <t>SX-MJ6-760092403</t>
  </si>
  <si>
    <t>SX-MJ6-760092452</t>
  </si>
  <si>
    <t>SX-MJ6-760092387</t>
  </si>
  <si>
    <t>SX-PC6-CPCSSZ2-08F003</t>
  </si>
  <si>
    <t>SX-PC6-CPCSSZ2-08F005</t>
  </si>
  <si>
    <t>SX-PC6-CPCSSZ2-08F007</t>
  </si>
  <si>
    <t>SX-PC6-CPCSSZ2-08F010</t>
  </si>
  <si>
    <t>SX-PC6-CPCSSZ2-08F016</t>
  </si>
  <si>
    <t>SX-PC6-CPCSSZ2-08F020</t>
  </si>
  <si>
    <t>SX-PC6-CPCSSZ2-03F003</t>
  </si>
  <si>
    <t>SX-PC6-CPCSSZ2-03F005</t>
  </si>
  <si>
    <t>SX-PC6-CPCSSZ2-03F007</t>
  </si>
  <si>
    <t>SX-PC6-CPCSSZ2-03F010</t>
  </si>
  <si>
    <t>SX-PC6-CPCSSZ2-03F016</t>
  </si>
  <si>
    <t>SX-PC6-CPCSSZ2-03F020</t>
  </si>
  <si>
    <t>SX-CVR-760237886</t>
  </si>
  <si>
    <t>SX-CVR-760237885</t>
  </si>
  <si>
    <t>SX-CVR-760081323</t>
  </si>
  <si>
    <t>SX-CVR-760178129</t>
  </si>
  <si>
    <t>SX-MJ6-760152801</t>
  </si>
  <si>
    <t>SX-ACC-760152827</t>
  </si>
  <si>
    <t>SX-PP6-760150144</t>
  </si>
  <si>
    <t>SX-PP6-760151498</t>
  </si>
  <si>
    <t>SX-PC6-CA111K2-08F003</t>
  </si>
  <si>
    <t>SX-PC6-CA111K2-08F005</t>
  </si>
  <si>
    <t>SX-PC6-CA111K2-08F007</t>
  </si>
  <si>
    <t>SX-PC6-CA111K2-08F010</t>
  </si>
  <si>
    <t>SX-PC6-CA111K2-08F016</t>
  </si>
  <si>
    <t>SX-PC6-CA111K2-08F020</t>
  </si>
  <si>
    <t>SX-PC6-CA111K2-03F003</t>
  </si>
  <si>
    <t>SX-PC6-CA111K2-03F005</t>
  </si>
  <si>
    <t>SX-PC6-CA111K2-03F007</t>
  </si>
  <si>
    <t>SX-PC6-CA111K2-03F010</t>
  </si>
  <si>
    <t>SX-PC6-CA111K2-03F016</t>
  </si>
  <si>
    <t>SX-PC6-CA111K2-03F020</t>
  </si>
  <si>
    <t>SX-CVR-760237883</t>
  </si>
  <si>
    <t>SX-CVR-760237882</t>
  </si>
  <si>
    <t>SX-CVR-700216450</t>
  </si>
  <si>
    <t>SX-CVR-760008888</t>
  </si>
  <si>
    <t>SX-PP6-760152561</t>
  </si>
  <si>
    <t>SX-PP6-760152579</t>
  </si>
  <si>
    <t>SX-PP6-760151308</t>
  </si>
  <si>
    <t>SX-PP6-760151753</t>
  </si>
  <si>
    <t>SX-PP6-760151167</t>
  </si>
  <si>
    <t>SX-MJ6-700206725</t>
  </si>
  <si>
    <t>SX-MJ6-700206667</t>
  </si>
  <si>
    <t>SX-MJ6-700206717</t>
  </si>
  <si>
    <t>SX-MJ6-700206741</t>
  </si>
  <si>
    <t>SX-MJ6-700206709</t>
  </si>
  <si>
    <t>SX-MJ6-700206758</t>
  </si>
  <si>
    <t>SX-MJ6-700206691</t>
  </si>
  <si>
    <t>SX-PC6-CPC3392-08F003</t>
  </si>
  <si>
    <t>SX-PC6-CPC3392-08F005</t>
  </si>
  <si>
    <t>SX-PC6-CPC3392-08F007</t>
  </si>
  <si>
    <t>SX-PC6-CPC3392-08F010</t>
  </si>
  <si>
    <t>SX-PC6-CPC3392-08F016</t>
  </si>
  <si>
    <t>SX-PC6-CPC3392-08F020</t>
  </si>
  <si>
    <t>SX-PC6-CPC3392-03F003</t>
  </si>
  <si>
    <t>SX-PC6-CPC3392-03F005</t>
  </si>
  <si>
    <t>SX-PC6-CPC3392-03F007</t>
  </si>
  <si>
    <t>SX-PC6-CPC3392-03F010</t>
  </si>
  <si>
    <t>SX-PC6-CPC3392-03F016</t>
  </si>
  <si>
    <t>SX-PP-760184507</t>
  </si>
  <si>
    <t>SX-PP-760187187</t>
  </si>
  <si>
    <t>SX-PP-760187195</t>
  </si>
  <si>
    <t>SX-PP-760187203</t>
  </si>
  <si>
    <t>SX-PP-760187211</t>
  </si>
  <si>
    <t>SX-PP-760187179</t>
  </si>
  <si>
    <t>SX-CVF-760091835</t>
  </si>
  <si>
    <t>SX-CVF-760154963</t>
  </si>
  <si>
    <t>SX-CVF-760154971</t>
  </si>
  <si>
    <t>SX-CVF-760154997</t>
  </si>
  <si>
    <t>SX-FPP-760193771</t>
  </si>
  <si>
    <t>SX-FPP-760193839</t>
  </si>
  <si>
    <t>SX-FPP-760193821</t>
  </si>
  <si>
    <t>SX-FPP-760033860</t>
  </si>
  <si>
    <t>SX-FPP-760227306</t>
  </si>
  <si>
    <t>SX-FPP-760193755</t>
  </si>
  <si>
    <t>SX-FPP-760217414</t>
  </si>
  <si>
    <t>SX-FPP-760217422</t>
  </si>
  <si>
    <t>SX-FPP-760217448</t>
  </si>
  <si>
    <t>SX-FPP-760217455</t>
  </si>
  <si>
    <t>SX-FPP-760039867</t>
  </si>
  <si>
    <t>SX-FPP-760031856</t>
  </si>
  <si>
    <t>SX-FPP-760057075</t>
  </si>
  <si>
    <t>SX-FPP-760031054</t>
  </si>
  <si>
    <t>SX-FPP-760148502</t>
  </si>
  <si>
    <t>SX-FAD-760109462</t>
  </si>
  <si>
    <t>SX-FAD-760115907</t>
  </si>
  <si>
    <t>SX-FAD-700002215</t>
  </si>
  <si>
    <t>SX-FAD-700004815</t>
  </si>
  <si>
    <t>SX-FAD-108622895</t>
  </si>
  <si>
    <t>SX-ACC-760161380</t>
  </si>
  <si>
    <t>SX-PP-760201137</t>
  </si>
  <si>
    <t>SX-PP-760201111</t>
  </si>
  <si>
    <t>SX-PP-760201145</t>
  </si>
  <si>
    <t>SX-PP-760201129</t>
  </si>
  <si>
    <t>SX-PP-760202556</t>
  </si>
  <si>
    <t>SX-PP-760202572</t>
  </si>
  <si>
    <t>SX-PP-760201178</t>
  </si>
  <si>
    <t>SX-PP-760201186</t>
  </si>
  <si>
    <t>SX-PP-760198747</t>
  </si>
  <si>
    <t>SX-PP-760198754</t>
  </si>
  <si>
    <t>SX-PP-760198762</t>
  </si>
  <si>
    <t>SX-PP-760201244</t>
  </si>
  <si>
    <t>SX-PP-760201210</t>
  </si>
  <si>
    <t>SX-PP-760201269</t>
  </si>
  <si>
    <t>SX-PP-760201236</t>
  </si>
  <si>
    <t>SX-PP-760201152</t>
  </si>
  <si>
    <t>SX-PP-760201160</t>
  </si>
  <si>
    <t>SX-PP-760073866</t>
  </si>
  <si>
    <t>SX-PP-760201194</t>
  </si>
  <si>
    <t>SX-PP-760201202</t>
  </si>
  <si>
    <t>SX-FPP-760193789</t>
  </si>
  <si>
    <t>SX-FPP-760193797</t>
  </si>
  <si>
    <t>SX-FPP-760105148</t>
  </si>
  <si>
    <t>SX-FPP-760168443</t>
  </si>
  <si>
    <t>SX-FPP-760168419</t>
  </si>
  <si>
    <t>SX-FPP-760188326</t>
  </si>
  <si>
    <t>SX-FPP-760168435</t>
  </si>
  <si>
    <t>SX-FPP-760188375</t>
  </si>
  <si>
    <t>SX-FPP-760188391</t>
  </si>
  <si>
    <t>SX-FPP-760188383</t>
  </si>
  <si>
    <t>SX-ACC-760072942</t>
  </si>
  <si>
    <t>SX-ACC-760072959</t>
  </si>
  <si>
    <t>SX-ACC-760072967</t>
  </si>
  <si>
    <t>SX-ACC-760038240</t>
  </si>
  <si>
    <t>SX-ACC-760038257</t>
  </si>
  <si>
    <t>CORNING - Pinza a crimpare per prese xs500 (Cat.6A) e S1200 (Cat.7A)</t>
  </si>
  <si>
    <t>CORNING - Attrezzo preparazione cavi S/FTP e F/FTP</t>
  </si>
  <si>
    <t>Sistema di terminazione ottica LANscape</t>
  </si>
  <si>
    <t>LANscape - Vassoi di giunzione con pigtail e accessori</t>
  </si>
  <si>
    <t>CG-SP12-39Q-S8</t>
  </si>
  <si>
    <t>SP12-39Q-S8</t>
  </si>
  <si>
    <t>CORNING - Tubetti di protezione 250 - 900 micron, 3cm (conf. 25 pz)</t>
  </si>
  <si>
    <t>CORNING - Elemento di protezione meccanico per giunti a fusione lungh. 30mm (conf. 150 pz)</t>
  </si>
  <si>
    <t>CG-000301Q4Z80002M</t>
  </si>
  <si>
    <t>000301Q4Z80002M</t>
  </si>
  <si>
    <t>CG-004T8X-32198E2G</t>
  </si>
  <si>
    <t>004T8X-32198E2G</t>
  </si>
  <si>
    <t>CG-008T8X-32198E2G</t>
  </si>
  <si>
    <t>008T8X-32198E2G</t>
  </si>
  <si>
    <t>CG-004E8J-32125E2G</t>
  </si>
  <si>
    <t>004E8J-32125E2G</t>
  </si>
  <si>
    <t>CG-004T8J-32198E2G</t>
  </si>
  <si>
    <t>004T8J-32198E2G</t>
  </si>
  <si>
    <t>CG-012E8J-32125E2G</t>
  </si>
  <si>
    <t>012E8J-32125E2G</t>
  </si>
  <si>
    <t>CG-024T8J-32198E2G</t>
  </si>
  <si>
    <t>024T8J-32198E2G</t>
  </si>
  <si>
    <t>DC CORE - Sistema precablato MTP</t>
  </si>
  <si>
    <t>Sistema EDGE: Moduli e e Cassetti Ottici</t>
  </si>
  <si>
    <t>CG-EDGE-01U</t>
  </si>
  <si>
    <t>EDGE-01U</t>
  </si>
  <si>
    <t>CG-EDGE-02U</t>
  </si>
  <si>
    <t>EDGE-02U</t>
  </si>
  <si>
    <t>CG-EDGE-04U</t>
  </si>
  <si>
    <t>EDGE-04U</t>
  </si>
  <si>
    <t>CG-EDGE-02U-FP</t>
  </si>
  <si>
    <t>EDGE-02U-FP</t>
  </si>
  <si>
    <t>CG-EMOD-CP12-AE</t>
  </si>
  <si>
    <t>EMOD-CP12-AE</t>
  </si>
  <si>
    <t>CG-EMOD-CP12-AD</t>
  </si>
  <si>
    <t>EMOD-CP12-AD</t>
  </si>
  <si>
    <t>CG-ECM-UM12-04-89G</t>
  </si>
  <si>
    <t>ECM-UM12-04-89G</t>
  </si>
  <si>
    <t>CG-ECM-UM12-04-89GULL</t>
  </si>
  <si>
    <t>ECM-UM12-04-89G-ULL</t>
  </si>
  <si>
    <t>CG-ECM-UM12-05-93QULL</t>
  </si>
  <si>
    <t>ECM-UM12-05-93Q-ULL</t>
  </si>
  <si>
    <t>Sistema Plug &amp; Play: Moduli Ottici</t>
  </si>
  <si>
    <t>CG-CCHE-CP12-AD</t>
  </si>
  <si>
    <t>CCHE-CP12-AD</t>
  </si>
  <si>
    <t>CORNING - Modulo di giunzione scarico, accetta 1 frontale Plug &amp; Play CCH fino a 24 giunzioni con 12 termorestringenti</t>
  </si>
  <si>
    <t>CG-CCH-BLNK</t>
  </si>
  <si>
    <t>CCH-BLNK</t>
  </si>
  <si>
    <t>CORNING - Modulo cieco</t>
  </si>
  <si>
    <t>Sistema Plug &amp; Play: Moduli di Giunzione</t>
  </si>
  <si>
    <t>CORNING - Modulo di giunzione 24 fibre, terminazione 12 LC duplex OS2 con pigtail e termorestringenti</t>
  </si>
  <si>
    <t>CORNING - Modulo di giunzione 24 fibre, terminazione 12 LC duplex OS2 con sportello, pigtail e termorestringenti</t>
  </si>
  <si>
    <t>CORNING - Modulo di giunzione 24 fibre, terminazione 12 LC duplex OM4 con sportello, pigtail e termorestringenti</t>
  </si>
  <si>
    <t>CORNING - Modulo di giunzione 24 fibre, terminazione 12 LC duplex OM4 con pigtail e termorestringenti</t>
  </si>
  <si>
    <t>CG-CCH-CS12-A9-P00RE</t>
  </si>
  <si>
    <t>CCH-CS12-A9-P00RE</t>
  </si>
  <si>
    <t>CORNING - Modulo di giunzione 12 fibre, terminazione 6 LC duplex OS2 con pigtail e termorestringenti</t>
  </si>
  <si>
    <t>CORNING - Modulo di giunzione 12 fibre, terminazione 6 SC duplex OS2 con pigtail e termorestringenti</t>
  </si>
  <si>
    <t>CORNING - Modulo di giunzione 12 fibre, terminazione 6 SC duplex OM3/OM4 con pigtail e termorestringenti</t>
  </si>
  <si>
    <t>Sistema Plug &amp; Play: Cassetti Ottici e Accessori</t>
  </si>
  <si>
    <t>Sistema Plug &amp; Play: Cassetta a muro e barra DIN</t>
  </si>
  <si>
    <t>CG-SPH-DIN-KIT</t>
  </si>
  <si>
    <t>SPH-DIN-KIT</t>
  </si>
  <si>
    <t>CORNING - Staffa per montaggio a barra DIN per cassetta SPH-01P</t>
  </si>
  <si>
    <t>Bretelle in Fibra Ottica zipcord</t>
  </si>
  <si>
    <t>CG-040402R5Z20005M</t>
  </si>
  <si>
    <t>040402R5Z20005M</t>
  </si>
  <si>
    <t>Bretelle in Fibra Ottica bend insensitive cavo tondo 2 mm</t>
  </si>
  <si>
    <t>Pannelli scarichi non schermati</t>
  </si>
  <si>
    <t>AM-PP6-760237040</t>
  </si>
  <si>
    <t>AM-PP6-760237041</t>
  </si>
  <si>
    <t>Pannelli scarichi schermati</t>
  </si>
  <si>
    <t>AM-PP6-760237046</t>
  </si>
  <si>
    <t>AM-PLG-211197963</t>
  </si>
  <si>
    <t>6-2111979-3</t>
  </si>
  <si>
    <t>Sistema Cat.6 non schermato</t>
  </si>
  <si>
    <t>Sistema Cat.6 non schermato: Cavi in Rame</t>
  </si>
  <si>
    <t>Sistema Cat.6 non schermato: Pannelli di permutazione SL</t>
  </si>
  <si>
    <t>AM-PP6-760237024</t>
  </si>
  <si>
    <t>AM-PP6-760237025</t>
  </si>
  <si>
    <t>Sistema Cat6 non schermato: Bretelle di permutazione LSZH</t>
  </si>
  <si>
    <t>Sistema Cat6 schermato</t>
  </si>
  <si>
    <t>Sistema Cat6 schermato: Prese RJ45 SL</t>
  </si>
  <si>
    <t>Sistema Cat6 schermato: Bretelle di permutazione S/FTP LSZH</t>
  </si>
  <si>
    <t>Sistema Cat 6A non schermato</t>
  </si>
  <si>
    <t>Sistema Cat6A non schermato: Cavi in Rame</t>
  </si>
  <si>
    <t>AM-CVR-88402721410</t>
  </si>
  <si>
    <t>Sistema Cat6A non schermato: Pannelli di permutazione 110 Connect SL</t>
  </si>
  <si>
    <t>AM-PP6A-760237032</t>
  </si>
  <si>
    <t>AM-PP6A-760237033</t>
  </si>
  <si>
    <t>Sistema Cat6A non schermato: Bretelle di permutazione U/UTP LSZH</t>
  </si>
  <si>
    <t>AM-PC6A-NPC6AUZDBWT01</t>
  </si>
  <si>
    <t>NPC6AUZDB-WT001M</t>
  </si>
  <si>
    <t>AM-PC6A-NPC6AUZDBWT02</t>
  </si>
  <si>
    <t>NPC6AUZDB-WT002M</t>
  </si>
  <si>
    <t>AM-PC6A-NPC6AUZDBWT03</t>
  </si>
  <si>
    <t>NPC6AUZDB-WT003M</t>
  </si>
  <si>
    <t>AM-PC6A-NPC6AUZDBWT05</t>
  </si>
  <si>
    <t>NPC6AUZDB-WT005M</t>
  </si>
  <si>
    <t>Sistema Cat 6A schermato</t>
  </si>
  <si>
    <t>Sistema Cat6A schermato: Cavi in Rame</t>
  </si>
  <si>
    <t>Sistema Cat6A schermato: Prese RJ45 SL</t>
  </si>
  <si>
    <t>Sistema Cat7 e Cat7A schermato: Cavi in Rame</t>
  </si>
  <si>
    <t>AM-FPP-167100022</t>
  </si>
  <si>
    <t>2-1671000-2</t>
  </si>
  <si>
    <t>AM-FPP-167100042</t>
  </si>
  <si>
    <t>4-1671000-2</t>
  </si>
  <si>
    <t>Attrezzatura per le connessioni in Rame</t>
  </si>
  <si>
    <t>Accessori e PDU</t>
  </si>
  <si>
    <t>Planet</t>
  </si>
  <si>
    <t>POWER OVER ETHERNET</t>
  </si>
  <si>
    <t>SOLUZIONI POE SU LUNGA DISTANZA</t>
  </si>
  <si>
    <t>SOLUZIONI ETHERNET INDUSTRIALI</t>
  </si>
  <si>
    <t>SWITCH INDUSTRIALI NON GESTITI.</t>
  </si>
  <si>
    <t>SWITCH INDUSTRIALI POWER OVER ETHERNET</t>
  </si>
  <si>
    <t>GATEWAY INDUSTRIALI LTE</t>
  </si>
  <si>
    <t>PERIFERICHE INTERNET/ETHERNET</t>
  </si>
  <si>
    <t>Switch,Gateway,Mediaconv,Tranceiver</t>
  </si>
  <si>
    <t>PLANET</t>
  </si>
  <si>
    <t xml:space="preserve">PLANET - 40G QSFP+ Direct Attach Copper Cable for XGS3-24242(v2) hardware stacking port - 0.5 Meters </t>
  </si>
  <si>
    <t>Switch gestiti, Layer 3 IPv4/IPv6, Routing Statico, Stack su IP.</t>
  </si>
  <si>
    <t>PN-SWT-XGS635012X8TR</t>
  </si>
  <si>
    <t>XGS-6350-12X8TR</t>
  </si>
  <si>
    <t>SGS-6341-24T4X</t>
  </si>
  <si>
    <t>PN-SWT-GS634116S8C4XR</t>
  </si>
  <si>
    <t>SGS-6341-16S8C4XR</t>
  </si>
  <si>
    <t>SGS-6341-24P4X</t>
  </si>
  <si>
    <t>SGS-6341-48T4X</t>
  </si>
  <si>
    <t>Switch gestiti, Layer 2+ / 4 10/100/1000Mbps e 10G, routing statico.</t>
  </si>
  <si>
    <t>GS-5220-16S8CR</t>
  </si>
  <si>
    <t>Switch gestiti Metro, Layer 2+ / 4 10/100/1000Mbps e 10G routing statico, ring, doppia alimentazione AC/DC, allarmi.</t>
  </si>
  <si>
    <t>MGSD-10080F</t>
  </si>
  <si>
    <t>MGSW-24160F</t>
  </si>
  <si>
    <t>MGSW-28240F</t>
  </si>
  <si>
    <t>Switch gestiti, Display LCD, Layer 2+ / 4 10/100/1000Mbps e 10G, routing statico, stack hardware.</t>
  </si>
  <si>
    <t>PLANET - 10G SFP+ Direct Attach Copper Cable - 0.5 Meters</t>
  </si>
  <si>
    <t>CB-DASFP-2M</t>
  </si>
  <si>
    <t>PLANET - 10G SFP+ Direct Attach Copper Cable - 2 Meters</t>
  </si>
  <si>
    <t>Switch con gestione Lite, Layer 2+ / 4 10/100/1000Mbps</t>
  </si>
  <si>
    <t>GSD-1002M</t>
  </si>
  <si>
    <t>GS-4210-16T2S</t>
  </si>
  <si>
    <t>GS-4210-24T2S</t>
  </si>
  <si>
    <t>GSW-1601</t>
  </si>
  <si>
    <t>GSW-2401</t>
  </si>
  <si>
    <t xml:space="preserve">Switch Desktop non gestiti con alimentatore esterno. </t>
  </si>
  <si>
    <t>FSD-503</t>
  </si>
  <si>
    <t>FSD-803</t>
  </si>
  <si>
    <t>GSD-503</t>
  </si>
  <si>
    <t>GSD-803</t>
  </si>
  <si>
    <t>GSD-805</t>
  </si>
  <si>
    <t>Kit per montaggio rack</t>
  </si>
  <si>
    <t>RKE-10A</t>
  </si>
  <si>
    <t>RKE-10B</t>
  </si>
  <si>
    <t>Switch gestiti POE++</t>
  </si>
  <si>
    <t>Switch gestiti, POE+ Display LCD, Layer 2+ / 4 10/100/1000Mbps e 10G, routing statico.</t>
  </si>
  <si>
    <t>Switch gestiti, POE+, Display LCD, Layer 2+ / 4 10/100/1000Mbps e 10G, routing statico, stack hardware.</t>
  </si>
  <si>
    <t>GS-5220-8P2T2S</t>
  </si>
  <si>
    <t>GS-4210-48P4S</t>
  </si>
  <si>
    <t>GS-4210-24P4C</t>
  </si>
  <si>
    <t>GS-4210-24PL4C</t>
  </si>
  <si>
    <t>GS-4210-24P2S</t>
  </si>
  <si>
    <t>GS-4210-16P4C</t>
  </si>
  <si>
    <t>GS-4210-8P2S</t>
  </si>
  <si>
    <t>GS-4210-16P2S</t>
  </si>
  <si>
    <t>FGSW-2624HPS</t>
  </si>
  <si>
    <t>Switch con gestione Lite, POE std.</t>
  </si>
  <si>
    <t>Switch non gestiti POE+</t>
  </si>
  <si>
    <t>FGSW-2622VHP</t>
  </si>
  <si>
    <t>GSD-1222VHP</t>
  </si>
  <si>
    <t>GSW-1820VHP</t>
  </si>
  <si>
    <t>GSW-2620VHP</t>
  </si>
  <si>
    <t>GSW-2620HP</t>
  </si>
  <si>
    <t>GSD-1008HP</t>
  </si>
  <si>
    <t>GSD-908HP</t>
  </si>
  <si>
    <t>GSD-604HP</t>
  </si>
  <si>
    <t>FSD-1008HP</t>
  </si>
  <si>
    <t>FGSD-1011HP</t>
  </si>
  <si>
    <t>FSD-604HP</t>
  </si>
  <si>
    <t>Iniettori Poe e Hub non gestiti 802.3af /at PoE.</t>
  </si>
  <si>
    <t>HPOE-2400G</t>
  </si>
  <si>
    <t>HPOE-1200G</t>
  </si>
  <si>
    <t>HPOE-460</t>
  </si>
  <si>
    <t>POE-2400G</t>
  </si>
  <si>
    <t>POE-1200G</t>
  </si>
  <si>
    <t>Iniettori e splitter POE++.</t>
  </si>
  <si>
    <t>UPOE-800G</t>
  </si>
  <si>
    <t>UPOE-1600G</t>
  </si>
  <si>
    <t>UPOE-2400G</t>
  </si>
  <si>
    <t>POE-173</t>
  </si>
  <si>
    <t>POE-172</t>
  </si>
  <si>
    <t>POE-171A-60</t>
  </si>
  <si>
    <t>POE-171A-95</t>
  </si>
  <si>
    <t>POE-171S</t>
  </si>
  <si>
    <t>POE-172S</t>
  </si>
  <si>
    <t>POE-E304</t>
  </si>
  <si>
    <t>Iniettori, Splitter, Extender POE+</t>
  </si>
  <si>
    <t>POE-163</t>
  </si>
  <si>
    <t>PLANET - IEEE802.3at High Power PoE+ Gigabit Ethernet Injector - 30W (All-in-one Pack), PoE Output 53VDC</t>
  </si>
  <si>
    <t>POE-161S</t>
  </si>
  <si>
    <t>PLANET - Gigabit IEEE802.3at High Power PoE  Splitter - 5V/12V</t>
  </si>
  <si>
    <t>POE-162S</t>
  </si>
  <si>
    <t>PLANET - IEEE802.3at High Power PoE  Splitter - 12V/24V</t>
  </si>
  <si>
    <t>POE-E201</t>
  </si>
  <si>
    <t>PLANET - IEEE802.3at POE+ Repeater (Extender) - High Power POE</t>
  </si>
  <si>
    <t>POE-E202</t>
  </si>
  <si>
    <t>Iniettori POE su cavo coassiale</t>
  </si>
  <si>
    <t>Trasmissione POE fino a 1 km su cavo coassiale e fino a 500m su UTP</t>
  </si>
  <si>
    <t>LRP-101C-KIT</t>
  </si>
  <si>
    <t>LRP-101CH</t>
  </si>
  <si>
    <t>LRP-101U-KIT</t>
  </si>
  <si>
    <t>LRP-101CE</t>
  </si>
  <si>
    <t>LRP-101UH</t>
  </si>
  <si>
    <t>PWR-65-56</t>
  </si>
  <si>
    <t>PLANET - 65W AC to DC Power Adapter (100-240VAC to 56VDC) - for LRP-101 series</t>
  </si>
  <si>
    <t>PN-SWT-IGS632520T4C4X</t>
  </si>
  <si>
    <t>IGS-6325-20T4C4X</t>
  </si>
  <si>
    <t>IGSW-24040T</t>
  </si>
  <si>
    <t>IGS-5225-16T4S</t>
  </si>
  <si>
    <t>IGS-20040MT</t>
  </si>
  <si>
    <t>IGS-10080MFT</t>
  </si>
  <si>
    <t>IGS-12040MT</t>
  </si>
  <si>
    <t>IGS-5225-4T2S</t>
  </si>
  <si>
    <t>PN-SWT-IGS52258T2S2X</t>
  </si>
  <si>
    <t>IGS-5225-8T2S2X</t>
  </si>
  <si>
    <t>IGS-801M</t>
  </si>
  <si>
    <t>Switch Gigabit da Barra Din</t>
  </si>
  <si>
    <t>IGS-1020TF</t>
  </si>
  <si>
    <t>IGS-620TF</t>
  </si>
  <si>
    <t>IGS-801T</t>
  </si>
  <si>
    <t>IGS-501T</t>
  </si>
  <si>
    <t>IGS-500T</t>
  </si>
  <si>
    <t>Switch Fast Ethernet da barra Din</t>
  </si>
  <si>
    <t>ISW-500T</t>
  </si>
  <si>
    <t>ISW-501T</t>
  </si>
  <si>
    <t>ISW-800T</t>
  </si>
  <si>
    <t>ISW-801T</t>
  </si>
  <si>
    <t>ISW-621T</t>
  </si>
  <si>
    <t>ISW-621TS15</t>
  </si>
  <si>
    <t>ISW-621TF</t>
  </si>
  <si>
    <t>ISW-511</t>
  </si>
  <si>
    <t>ISW-511T</t>
  </si>
  <si>
    <t>ISW-511TS15</t>
  </si>
  <si>
    <t>Switch Industriali Gigabit POE+ da Barra Din</t>
  </si>
  <si>
    <t>IGS-20160HPT</t>
  </si>
  <si>
    <t>IGS-10020HPT</t>
  </si>
  <si>
    <t>IGS-10020PT</t>
  </si>
  <si>
    <t>IGS-4215-4P4T</t>
  </si>
  <si>
    <t>PN-SWT-IGS42154P4T2S</t>
  </si>
  <si>
    <t>IGS-4215-4P4T2S</t>
  </si>
  <si>
    <t>PN-SWT-IGS42158P2T2S</t>
  </si>
  <si>
    <t>IGS-4215-8P2T2S</t>
  </si>
  <si>
    <t>PN-SWT-IGS52254U1T2S</t>
  </si>
  <si>
    <t>IGS-5225-4UP1T2S</t>
  </si>
  <si>
    <t>IGS-5225-8P4S</t>
  </si>
  <si>
    <t>PLANET - IP30 Industrial L2+/L4 8-Port 10/100/1000T 802.3at PoE+ 4-port 100/1000X SFP Full Managed Switch (-40 to 75 C, dual redundant power input on 48~56VDC terminal block, DIDO, ERPS Ring Supported, 1588), ModBus TCP</t>
  </si>
  <si>
    <t>PN-SWT-IGS52258P2S2X</t>
  </si>
  <si>
    <t>IGS-5225-8P2S2X</t>
  </si>
  <si>
    <t>IGS-624HPT</t>
  </si>
  <si>
    <t>IGS-504HPT</t>
  </si>
  <si>
    <t>Switch Industriali Fast Ethernet POE+ da Barra Din</t>
  </si>
  <si>
    <t>ISW-504PT</t>
  </si>
  <si>
    <t>ISW-514PTF</t>
  </si>
  <si>
    <t>IFGS-1022HPT</t>
  </si>
  <si>
    <t>Solar Power Poe Convertion</t>
  </si>
  <si>
    <t>BSP-360</t>
  </si>
  <si>
    <t>Iniettori e Splitter Industriali</t>
  </si>
  <si>
    <t>IPOE-162S</t>
  </si>
  <si>
    <t>IPOE-171-60W</t>
  </si>
  <si>
    <t>IPOE-171-95W</t>
  </si>
  <si>
    <t>IPOE-E174</t>
  </si>
  <si>
    <t>Soluzioni Industriali Flat Non Gestite</t>
  </si>
  <si>
    <t>WGS-803</t>
  </si>
  <si>
    <t>WGS-804HP</t>
  </si>
  <si>
    <t>WGS-804HPT</t>
  </si>
  <si>
    <t>WGS-4215-8T</t>
  </si>
  <si>
    <t>WGS-4215-8T2S</t>
  </si>
  <si>
    <t>WGS-5225-8T2SV</t>
  </si>
  <si>
    <t>WGS-4215-8P2S</t>
  </si>
  <si>
    <t>WGS-5225-8P2S</t>
  </si>
  <si>
    <t>WGS-5225-8P2SV</t>
  </si>
  <si>
    <t>Media Converter Industriali 10G</t>
  </si>
  <si>
    <t>IXT-705AT</t>
  </si>
  <si>
    <t>Mediaconverter Barra Din</t>
  </si>
  <si>
    <t>IGT-1205AT</t>
  </si>
  <si>
    <t>IGT-805AT</t>
  </si>
  <si>
    <t>IGTP-802T</t>
  </si>
  <si>
    <t>IGTP-802TS</t>
  </si>
  <si>
    <t>PLANET - IP30 Industrial 10/100/1000BASE-T to 100/1000BASE-LX Converter with 802.3at PoE+ (Single mode, 10km, -40 to 75C, 12V~48V DC power boost)</t>
  </si>
  <si>
    <t>IGTP-805AT</t>
  </si>
  <si>
    <t>PLANET - IP30 Industrial 10/100/1000Base-T to Gigabit SFP Converter with 802.3at POE+ (-40 to 75C)</t>
  </si>
  <si>
    <t>IFT-802T</t>
  </si>
  <si>
    <t>PLANET - IP30 Slim type Industrial Fast Ethernet Media Converter SC MM (-40 to 75 degree C)</t>
  </si>
  <si>
    <t>IFT-802TS15</t>
  </si>
  <si>
    <t>PLANET - IP30 Slim type Industrial Fast Ethernet Media Converter SC SM-15KM (-40 to 75 degree C)</t>
  </si>
  <si>
    <t>IFT-805AT</t>
  </si>
  <si>
    <t>PLANET - IP30 Slim type Industrial Fast Ethernet Media Converter SFP (-40 to 75 degree C)</t>
  </si>
  <si>
    <t>IVC-234GT</t>
  </si>
  <si>
    <t>PLANET - IP30 Industrial Gigabit Ethernet Extender w/ G.vectoring, 4-Port 10/100/1000T RJ45 (LAN), 1-Port BNC, 1-Port RJ11 (-40 to 75C)</t>
  </si>
  <si>
    <t>MTB-TSR</t>
  </si>
  <si>
    <t>PLANET - 10G SFP+ Fiber Transceiver (Multi-mode, DDM, -40~75 degrees C) -300M</t>
  </si>
  <si>
    <t>MTB-TLR</t>
  </si>
  <si>
    <t>PLANET - 10G SFP+ Fiber Transceiver (Single-mode, DDM, -40~75 degrees C) -10KM</t>
  </si>
  <si>
    <t>MGB-TSX</t>
  </si>
  <si>
    <t>MGB-TSX2</t>
  </si>
  <si>
    <t>MGB-TLX</t>
  </si>
  <si>
    <t>MGB-TLA10</t>
  </si>
  <si>
    <t>PLANET - Mini GBIC WDM TX1310 Module - 10KM (-40 to 75C), DDM Supported, Single Fiber</t>
  </si>
  <si>
    <t>MGB-TLB10</t>
  </si>
  <si>
    <t>PLANET - Mini GBIC WDM TX1550 Module - 10KM (-40 to 75C), DDM Supported, Single Fiber</t>
  </si>
  <si>
    <t>MGB-TLA20</t>
  </si>
  <si>
    <t>PLANET - Mini GBIC WDM TX1310 Module - 20KM (-40 to 75C), DDM Supported, Single Fiber</t>
  </si>
  <si>
    <t>MGB-TLB20</t>
  </si>
  <si>
    <t>PLANET - Mini GBIC WDM TX1550 Module - 20KM (-40 to 75C), DDM Supported, Single Fiber</t>
  </si>
  <si>
    <t>MGB-TLA40</t>
  </si>
  <si>
    <t>PLANET - Mini GBIC WDM TX1310 Module - 40KM (-40 to 75C), DDM Supported, Single Fiber</t>
  </si>
  <si>
    <t>MGB-TLB40</t>
  </si>
  <si>
    <t>PLANET - Mini GBIC WDM TX1550 Module - 40KM (-40 to 75C), DDM Supported, Single Fiber</t>
  </si>
  <si>
    <t>MFB-TFX</t>
  </si>
  <si>
    <t>PLANET - 100Mbps SFP fiber transceiver (Multi-mode) (2KM)  (-40 to 75 C)</t>
  </si>
  <si>
    <t>MFB-TF20</t>
  </si>
  <si>
    <t>PLANET - 20KM, 100Mbps SFP fiber transceiver  - (-40 to 75 C)</t>
  </si>
  <si>
    <t>MFB-TFA20</t>
  </si>
  <si>
    <t>PLANET - WDM Tx-1310,  20KM, 100Mbps SFP fiber transceiver (-40 to 75C), Single Fiber</t>
  </si>
  <si>
    <t>MFB-TFB20</t>
  </si>
  <si>
    <t>PLANET - WDM Tx-1550,  20KM, 100Mbps SFP fiber transceiver  (-40 to 75C), Single Fiber</t>
  </si>
  <si>
    <t>MFB-TFA40</t>
  </si>
  <si>
    <t>PLANET - WDM Tx-1310,  40KM, 100Mbps SFP fiber transceiver (-40 to 75C), Single Fiber</t>
  </si>
  <si>
    <t>MFB-TFB40</t>
  </si>
  <si>
    <t>PLANET - WDM Tx-1550,  40KM, 100Mbps SFP fiber transceiver  (-40 to 75C), Single Fiber</t>
  </si>
  <si>
    <t>MFB-TSA</t>
  </si>
  <si>
    <t>PLANET - Multi-mode WDM Tx-1310,  2KM, 100Mbps SFP fiber transceiver (-40 to 75C), DDM supported</t>
  </si>
  <si>
    <t>MFB-TSB</t>
  </si>
  <si>
    <t>PLANET - Multi-mode WDM Tx-1550,  2KM, 100Mbps SFP fiber transceiver (-40 to 75C) , DDM supported</t>
  </si>
  <si>
    <t>Armadi Standard per Media Converter</t>
  </si>
  <si>
    <t>MC-700</t>
  </si>
  <si>
    <t>MC-1500</t>
  </si>
  <si>
    <t>MC-1500R</t>
  </si>
  <si>
    <t>MC-1500R48</t>
  </si>
  <si>
    <t>Media Converter 10G</t>
  </si>
  <si>
    <t>XT-705A</t>
  </si>
  <si>
    <t>PLANET - 10G/5G/2.5G/1G/100M Copper to 10GBASE-X SFP+ Media Converter</t>
  </si>
  <si>
    <t>Gigabit Media Converter</t>
  </si>
  <si>
    <t>GT-802</t>
  </si>
  <si>
    <t>PLANET - 10/100/1000Base-T to 1000Base-SX Gigabit Converter</t>
  </si>
  <si>
    <t>GT-802S</t>
  </si>
  <si>
    <t>PLANET - 10/100/1000Base-T to 1000Base-LX Gigabit Converter (Single Mode)</t>
  </si>
  <si>
    <t>GT-806A15</t>
  </si>
  <si>
    <t>PLANET - 10/100/1000Base-T to WDM Bi-directional Fiber Converter - 1310nm - 15KM</t>
  </si>
  <si>
    <t>GT-806B15</t>
  </si>
  <si>
    <t>PLANET - 10/100/1000Base-T to WDM Bi-directional Fiber Converter - 1550nm - 15KM</t>
  </si>
  <si>
    <t>GT-806A60</t>
  </si>
  <si>
    <t>PLANET - 10/100/1000Base-T to WDM Bi-directional Fiber Converter - 1310nm - 60KM</t>
  </si>
  <si>
    <t>GT-806B60</t>
  </si>
  <si>
    <t>PLANET - 10/100/1000Base-T to WDM Bi-directional Fiber Converter - 1550nm - 60KM</t>
  </si>
  <si>
    <t>GT-805A</t>
  </si>
  <si>
    <t>PLANET - 10/100/1000Base-T to miniGBIC (SFP) Converter</t>
  </si>
  <si>
    <t>GT-1205A</t>
  </si>
  <si>
    <t>PLANET - 1-Port 10/100/1000Base-T - 2-Port Gigabit SFP Switch/Redundant Media Converter</t>
  </si>
  <si>
    <t>Fast Ethernet Media Converter</t>
  </si>
  <si>
    <t>FT-801</t>
  </si>
  <si>
    <t>PLANET - 10/100Base-TX to 100Base-FX (ST) Bridge Media Converter, LFPT Supported</t>
  </si>
  <si>
    <t>FT-802</t>
  </si>
  <si>
    <t>PLANET - 10/100Base-TX to 100Base-FX (SC) Bridge Media Converter, LFPT Supported</t>
  </si>
  <si>
    <t>FT-802S15</t>
  </si>
  <si>
    <t>PLANET - 10/100TX - 100Base-FX (SC) Single Mode Bridge Fiber Converter - 15KM, LFPT</t>
  </si>
  <si>
    <t>FT-802S35</t>
  </si>
  <si>
    <t>PLANET - 10/100TX - 100Base-FX (SC) Single Mode Bridge Fiber Converter - 35KM, LFPT</t>
  </si>
  <si>
    <t>FT-802S50</t>
  </si>
  <si>
    <t>PLANET - 10/100TX - 100Base-FX (SC) Single Bridge Mode Fiber Converter - 50KM, LFPT</t>
  </si>
  <si>
    <t>FT-806A20</t>
  </si>
  <si>
    <t>PLANET - 10/100TX - 100Base-FX (WDM) Bi-directional Fiber Converter - 1310nm - 20KM, LFPT</t>
  </si>
  <si>
    <t>FT-806B20</t>
  </si>
  <si>
    <t>PLANET - 10/100TX - 100Base-FX (WDM) Bi-directional Fiber Converter - 1550nm - 20KM, LFPT</t>
  </si>
  <si>
    <t>Convertitore Video su Fibra Ottica</t>
  </si>
  <si>
    <t>VF-101G-KIT</t>
  </si>
  <si>
    <t>PLANET - 1-Channel 4-in-1 Video over Gigabit Fiber(ST) converter up to 20KM, a pair include Tx &amp; Rx in package (TVI/CVI/AHD/CVBS)</t>
  </si>
  <si>
    <t>VF-102G-KIT</t>
  </si>
  <si>
    <t>PLANET - 1-Channel 4-in-1 Video over Gigabit Fiber(FC) converter up to 20KM, a pair include Tx &amp; Rx in package (TVI/CVI/AHD/CVBS)</t>
  </si>
  <si>
    <t>VF-106G-KIT</t>
  </si>
  <si>
    <t>PLANET - 1-Channel 4-in-1 Video over Gigabit Fiber(SC WDM) converter up to 20KM, a pair include Tx &amp; Rx in package (TVI/CVI/AHD/CVBS)</t>
  </si>
  <si>
    <t>VF-402-KIT</t>
  </si>
  <si>
    <t>PLANET - 4-Channel 4-in-1 Video over Fiber(FC) converter up to 20KM, a pair include Tx &amp; Rx in package (TVI/CVI/AHD/CVBS)</t>
  </si>
  <si>
    <t>Media Converter Gestiti</t>
  </si>
  <si>
    <t>Armadi per Media Converter Gestiti</t>
  </si>
  <si>
    <t>MC-1610MR</t>
  </si>
  <si>
    <t>MC-1610MR48</t>
  </si>
  <si>
    <t>MC-RPS48</t>
  </si>
  <si>
    <t xml:space="preserve">PLANET - 130W Redundant Power Supply, DC -48V for MC-1610MR/48 </t>
  </si>
  <si>
    <t>Media Converter Gigabit con gestione Lite</t>
  </si>
  <si>
    <t>GST-802</t>
  </si>
  <si>
    <t>PLANET - 10/100/1000Base-T to 1000Base-SX Smart Gigabit Converter</t>
  </si>
  <si>
    <t>GST-802S</t>
  </si>
  <si>
    <t>PLANET - 10/100/1000Base-T to 1000Base-LX Smart Gigabit Converter (Single Mode)</t>
  </si>
  <si>
    <t>GST-805A</t>
  </si>
  <si>
    <t xml:space="preserve">PLANET - 10/100/1000Base-T to Mini-GBIC Smart Gigabit Converter </t>
  </si>
  <si>
    <t>GST-806A15</t>
  </si>
  <si>
    <t>PLANET - 10/100/1000Base-T to WDM  Bi-directional Smart Fiber Converter - 1310nm - 15KM</t>
  </si>
  <si>
    <t>GST-806B15</t>
  </si>
  <si>
    <t>PLANET - 10/100/1000Base-T to WDM  Bi-directional Smart Fiber Converter - 1550nm - 15KM</t>
  </si>
  <si>
    <t>GST-806A60</t>
  </si>
  <si>
    <t>PLANET - 10/100/1000Base-T to WDM  Bi-directional Smart Fiber Converter - 1310nm - 60KM</t>
  </si>
  <si>
    <t>GST-806B60</t>
  </si>
  <si>
    <t>PLANET - 10/100/1000Base-T to WDM  Bi-directional Smart Fiber Converter - 1550nm - 60KM</t>
  </si>
  <si>
    <t>Media Converter Fast Ethernet con gestione Lite</t>
  </si>
  <si>
    <t>FST-801</t>
  </si>
  <si>
    <t>PLANET - 10/100Base-TX to 100Base-FX (ST) Smart Media Converter</t>
  </si>
  <si>
    <t>FST-802</t>
  </si>
  <si>
    <t>PLANET - 10/100Base-TX to 100Base-FX (SC) Smart Media Converter</t>
  </si>
  <si>
    <t>FST-802S15</t>
  </si>
  <si>
    <t>PLANET - 10/100Base-TX to 100Base-FX (SC) Smart Media Converter - Single Mode 15KM</t>
  </si>
  <si>
    <t>FST-802S35</t>
  </si>
  <si>
    <t>PLANET - 10/100Base-TX to 100Base-FX (SC) Smart Media Converter - Single Mode 35KM</t>
  </si>
  <si>
    <t>FST-802S50</t>
  </si>
  <si>
    <t>PLANET - 10/100Base-TX to 100Base-FX (SC) Smart Media Converter - Single Mode 50KM</t>
  </si>
  <si>
    <t>Media Converter POE</t>
  </si>
  <si>
    <t>GTP-805A</t>
  </si>
  <si>
    <t>PLANET - IEEE802.3af/at PoE 10/100/1000Base-T to MiniGBIC (SFP) Converter</t>
  </si>
  <si>
    <t>FTP-802</t>
  </si>
  <si>
    <t>PLANET - IEEE802.3af PoE 10/100Base-TX to 100Base-FX (SC) Media Converter</t>
  </si>
  <si>
    <t>FTP-802S15</t>
  </si>
  <si>
    <t>PLANET - IEEE802.3af PoE 10/100TX - 100Base-FX (SC) Single Mode Fiber Converter - 15KM</t>
  </si>
  <si>
    <t>Passive Optical Network (PON)</t>
  </si>
  <si>
    <t>MTB-RJ</t>
  </si>
  <si>
    <t xml:space="preserve">PLANET - 10GBASE-T SFP+ Copper RJ45  Transceiver </t>
  </si>
  <si>
    <t>MTB-SR</t>
  </si>
  <si>
    <t>MTB-LR</t>
  </si>
  <si>
    <t>MTB-LA20</t>
  </si>
  <si>
    <t>PLANET - 10G SFP+ Fiber Transceiver (WDM, TX:1270nm, RX:1330nm) - 20KM , Single Fiber</t>
  </si>
  <si>
    <t>MTB-LB20</t>
  </si>
  <si>
    <t>PLANET - 10G SFP+ Fiber Transceiver (WDM, TX:1330nm, RX:1270nm) - 20KM , Single Fiber</t>
  </si>
  <si>
    <t>MTB-LA40</t>
  </si>
  <si>
    <t>PLANET - 10G SFP+ Fiber Transceiver (WDM, TX:1270nm, RX:1330nm) - 40KM , Single Fiber</t>
  </si>
  <si>
    <t>MTB-LB40</t>
  </si>
  <si>
    <t>PLANET - 10G SFP+ Fiber Transceiver (WDM, TX:1330nm, RX:1270nm) - 40KM , Single Fiber</t>
  </si>
  <si>
    <t>MTB-LA60</t>
  </si>
  <si>
    <t>PLANET - 10G SFP+ Fiber Transceiver (WDM, TX:1270nm, RX:1330nm) - 60KM , Single Fiber</t>
  </si>
  <si>
    <t>MTB-LB60</t>
  </si>
  <si>
    <t>PLANET - 10G SFP+ Fiber Transceiver (WDM, TX:1330nm, RX:1270nm) - 60KM , Single Fiber</t>
  </si>
  <si>
    <t>MGB-GT</t>
  </si>
  <si>
    <t>PLANET - Mini GBIC TP Module (Copper), Distance 100 MT</t>
  </si>
  <si>
    <t>MGB-SX</t>
  </si>
  <si>
    <t>PLANET - Mini GBIC SX Module  (Multi-mode, 550 MT)</t>
  </si>
  <si>
    <t>MGB-SX2</t>
  </si>
  <si>
    <t>PLANET - Mini GBIC SX Module - up to 2KM  (Multi-mode)</t>
  </si>
  <si>
    <t>MGB-LX</t>
  </si>
  <si>
    <t>MGB-L120</t>
  </si>
  <si>
    <t>PLANET - Mini GBIC LX Module - 120KM</t>
  </si>
  <si>
    <t>MGB-LA10</t>
  </si>
  <si>
    <t>PLANET - Mini GBIC WDM TX1310 Module - 10KM , Single Fiber</t>
  </si>
  <si>
    <t>MGB-LB10</t>
  </si>
  <si>
    <t>PLANET - Mini GBIC WDM TX1550 Module - 10KM, Single Fiber</t>
  </si>
  <si>
    <t>MGB-LA20</t>
  </si>
  <si>
    <t>PLANET - Mini GBIC WDM TX1310 Module - 20KM , Single Fiber</t>
  </si>
  <si>
    <t>MGB-LB20</t>
  </si>
  <si>
    <t>PLANET - Mini GBIC WDM TX1550 Module - 20KM , Single Fiber</t>
  </si>
  <si>
    <t>MGB-LA40</t>
  </si>
  <si>
    <t>PLANET - Mini GBIC WDM TX1310 Module - 40KM, Single Fiber</t>
  </si>
  <si>
    <t>MGB-LB40</t>
  </si>
  <si>
    <t>PLANET - Mini GBIC WDM TX1550 Module - 40KM, Single Fiber</t>
  </si>
  <si>
    <t>MFB-FX</t>
  </si>
  <si>
    <t>PLANET - Multi-mode 100Mbps SFP fiber transceiver (Multi-mode)(2KM)</t>
  </si>
  <si>
    <t>MFB-F20</t>
  </si>
  <si>
    <t xml:space="preserve">PLANET - Single Mode 20KM, 100Mbps SFP fiber transceiver </t>
  </si>
  <si>
    <t>MFB-F40</t>
  </si>
  <si>
    <t xml:space="preserve">PLANET - Single Mode 40KM, 100Mbps SFP fiber transceiver </t>
  </si>
  <si>
    <t>MFB-F60</t>
  </si>
  <si>
    <t xml:space="preserve">PLANET - Single Mode 60KM, 100Mbps SFP fiber transceiver </t>
  </si>
  <si>
    <t>MFB-F120</t>
  </si>
  <si>
    <t xml:space="preserve">PLANET - Single Mode 120KM, 100Mbps SFP fiber transceiver </t>
  </si>
  <si>
    <t>MFB-FA20</t>
  </si>
  <si>
    <t>PLANET - WDM Tx-1310,  20KM, 100Mbps SFP fiber transceiver , Single Fiber</t>
  </si>
  <si>
    <t>MFB-FB20</t>
  </si>
  <si>
    <t>PLANET - WDM Tx-1550,  20KM, 100Mbps SFP fiber transceiver  , Single Fiber</t>
  </si>
  <si>
    <t>ADSL / ADSL 2/2+ IP DSLAM</t>
  </si>
  <si>
    <t>VDSL2 Switch / IP DSLAM</t>
  </si>
  <si>
    <t>Ethernet Over VDSL2 Converter, Router</t>
  </si>
  <si>
    <t>PN-SWT-CB-DAQSFP-0.5M</t>
  </si>
  <si>
    <t>PN-SWT-SGS-6341-24T4X</t>
  </si>
  <si>
    <t>PN-SWT-SGS-6341-24P4X</t>
  </si>
  <si>
    <t>PN-SWT-SGS-6341-48T4X</t>
  </si>
  <si>
    <t>PN-SWT-GS-5220-16S8CR</t>
  </si>
  <si>
    <t>PN-SWT-MGSD-10080F</t>
  </si>
  <si>
    <t>PN-SWT-MGSW-24160F</t>
  </si>
  <si>
    <t>PN-SWT-MGSW-28240F</t>
  </si>
  <si>
    <t>PN-SWT-CB-DASFP-0.5</t>
  </si>
  <si>
    <t>PN-SWT-CB-DASFP-2M</t>
  </si>
  <si>
    <t>PN-SWT-GSD-1002M</t>
  </si>
  <si>
    <t>PN-SWT-GS-4210-16T2S</t>
  </si>
  <si>
    <t>PN-SWT-GS-4210-24T2S</t>
  </si>
  <si>
    <t>PN-SWT-GSW-1601</t>
  </si>
  <si>
    <t>PN-SWT-GSW-2401</t>
  </si>
  <si>
    <t>PN-SWT-FSD-503</t>
  </si>
  <si>
    <t>PN-SWT-FSD-803</t>
  </si>
  <si>
    <t>PN-SWT-GSD-503</t>
  </si>
  <si>
    <t>PN-SWT-GSD-803</t>
  </si>
  <si>
    <t>PN-SWT-GSD-805</t>
  </si>
  <si>
    <t>PN-SWT-RKE-10A</t>
  </si>
  <si>
    <t>PN-ACC-RKE-10B</t>
  </si>
  <si>
    <t>PN-SWT-GS-5220-8P2T2S</t>
  </si>
  <si>
    <t>PN-SWT-GS-4210-48P4S</t>
  </si>
  <si>
    <t>PN-SWT-GS-4210-24P4C</t>
  </si>
  <si>
    <t>PN-SWT-GS-4210-24PL4C</t>
  </si>
  <si>
    <t>PN-SWT-GS-4210-24P2S</t>
  </si>
  <si>
    <t>PN-SWT-GS-4210-16P4C</t>
  </si>
  <si>
    <t>PN-SWT-GS-4210-8P2S</t>
  </si>
  <si>
    <t>PN-SWT-GS-4210-16P2S</t>
  </si>
  <si>
    <t>PN-SWT-FGSW-2624HPS</t>
  </si>
  <si>
    <t>PN-SWT-FGSW-2622VHP</t>
  </si>
  <si>
    <t>PN-SWT-GSD-1222VHP</t>
  </si>
  <si>
    <t>PN-SWT-GSW-1820VHP</t>
  </si>
  <si>
    <t>PN-SWT-GSW-2620VHP</t>
  </si>
  <si>
    <t>PN-SWT-GSW-2620HP</t>
  </si>
  <si>
    <t>PN-SWT-GSD-1008HP</t>
  </si>
  <si>
    <t>PN-SWT-GSD-908HP</t>
  </si>
  <si>
    <t>PN-SWT-GSD-604HP</t>
  </si>
  <si>
    <t>PN-SWT-FSD-1008HP</t>
  </si>
  <si>
    <t>PN-SWT-FGSD-1011HP</t>
  </si>
  <si>
    <t>PN-SWT-FSD-604HP</t>
  </si>
  <si>
    <t>PN-SWT-HPOE-2400G</t>
  </si>
  <si>
    <t>PN-SWT-HPOE-1200G</t>
  </si>
  <si>
    <t>PN-SWT-HPOE-460</t>
  </si>
  <si>
    <t>PN-SWT-POE-2400G</t>
  </si>
  <si>
    <t>PN-SWT-POE-1200G</t>
  </si>
  <si>
    <t>PN-ACC-UPOE-800G</t>
  </si>
  <si>
    <t>PN-ACC-UPOE-1600G</t>
  </si>
  <si>
    <t>PN-ACC-UPOE-2400G</t>
  </si>
  <si>
    <t>PN-ACC-POE-173</t>
  </si>
  <si>
    <t>PN-ACC-POE-172</t>
  </si>
  <si>
    <t>PN-ACC-POE-171A-60</t>
  </si>
  <si>
    <t>PN-ACC-POE-171A-95</t>
  </si>
  <si>
    <t>PN-ACC-POE-171S</t>
  </si>
  <si>
    <t>PN-ACC-POE-172S</t>
  </si>
  <si>
    <t>PN-EXT-POE-E304</t>
  </si>
  <si>
    <t>PN-ACC-POE-163</t>
  </si>
  <si>
    <t>PN-ACC-POE-161S</t>
  </si>
  <si>
    <t>PN-ACC-POE-162S</t>
  </si>
  <si>
    <t>PN-ACC-POE-E201</t>
  </si>
  <si>
    <t>PN-ACC-POE-E202</t>
  </si>
  <si>
    <t>PN-EXT-LRP-101C-KIT</t>
  </si>
  <si>
    <t>PN-EXT-LRP-101CH</t>
  </si>
  <si>
    <t>PN-EXT-LRP-101U-KIT</t>
  </si>
  <si>
    <t>PN-EXT-LRP-101CE</t>
  </si>
  <si>
    <t>PN-EXT-LRP-101UH</t>
  </si>
  <si>
    <t>PN-EXT-PWR-65-56</t>
  </si>
  <si>
    <t>PN-SWT-IGSW-24040T</t>
  </si>
  <si>
    <t>PN-SWT-IGS-5225-16T4S</t>
  </si>
  <si>
    <t>PN-SWT-IGS-20040MT</t>
  </si>
  <si>
    <t>PN-SWT-IGS-10080MFT</t>
  </si>
  <si>
    <t>PN-SWT-IGS-12040MT</t>
  </si>
  <si>
    <t>PN-SWT-IGS-5225-4T2S</t>
  </si>
  <si>
    <t>PN-SWT-IGS-801M</t>
  </si>
  <si>
    <t>PN-SWT-IGS-1020TF</t>
  </si>
  <si>
    <t>PN-SWT-IGS-620TF</t>
  </si>
  <si>
    <t>PN-SWT-IGS-801T</t>
  </si>
  <si>
    <t>PN-SWT-IGS-501T</t>
  </si>
  <si>
    <t>PN-SWT-IGS-500T</t>
  </si>
  <si>
    <t>PN-SWT-ISW-500T</t>
  </si>
  <si>
    <t>PN-SWT-ISW-501T</t>
  </si>
  <si>
    <t>PN-SWT-ISW-800T</t>
  </si>
  <si>
    <t>PN-SWT-ISW-801T</t>
  </si>
  <si>
    <t>PN-SWT-ISW-621T</t>
  </si>
  <si>
    <t>PN-SWT-ISW-621TS15</t>
  </si>
  <si>
    <t>PN-SWT-ISW-621TF</t>
  </si>
  <si>
    <t>PN-SWT-ISW-511</t>
  </si>
  <si>
    <t>PN-SWT-ISW-511T</t>
  </si>
  <si>
    <t>PN-SWT-ISW-511TS15</t>
  </si>
  <si>
    <t>PN-SWT-IGS-20160HPT</t>
  </si>
  <si>
    <t>PN-SWT-IGS-10020HPT</t>
  </si>
  <si>
    <t>PN-SWT-IGS-10020PT</t>
  </si>
  <si>
    <t>PN-SWT-IGS-4215-4P4T</t>
  </si>
  <si>
    <t>PN-SWT-IGS-5225-8P4S</t>
  </si>
  <si>
    <t>PN-SWT-IGS-624HPT</t>
  </si>
  <si>
    <t>PN-SWT-IGS-504HPT</t>
  </si>
  <si>
    <t>PN-SWT-ISW-504PT</t>
  </si>
  <si>
    <t>PN-SWT-ISW-514PTF</t>
  </si>
  <si>
    <t>PN-SWT-IFGS-1022HPT</t>
  </si>
  <si>
    <t>PN-SWT-BSP-360</t>
  </si>
  <si>
    <t>PN-ACC-IPOE-162S</t>
  </si>
  <si>
    <t>PN-ACC-IPOE-171-60W</t>
  </si>
  <si>
    <t>PN-ACC-IPOE-171-95W</t>
  </si>
  <si>
    <t>PN-EXT-IPOE-E174</t>
  </si>
  <si>
    <t>PN-SWT-WGS-803</t>
  </si>
  <si>
    <t>PN-SWT-WGS-804HP</t>
  </si>
  <si>
    <t>PN-SWT-WGS-804HPT</t>
  </si>
  <si>
    <t>PN-SWT-WGS-4215-8T</t>
  </si>
  <si>
    <t>PN-SWT-WGS-4215-8T2S</t>
  </si>
  <si>
    <t>PN-SWT-WGS-5225-8T2SV</t>
  </si>
  <si>
    <t>PN-SWT-WGS-4215-8P2S</t>
  </si>
  <si>
    <t>PN-SWT-WGS-5225-8P2S</t>
  </si>
  <si>
    <t>PN-SWT-WGS-5225-8P2SV</t>
  </si>
  <si>
    <t>PN-CNV-IXT-705AT</t>
  </si>
  <si>
    <t>PN-CNV-IGT-1205AT</t>
  </si>
  <si>
    <t>PN-CNV-IGT-805AT</t>
  </si>
  <si>
    <t>PN-CNV-IGTP-802T</t>
  </si>
  <si>
    <t>PN-CNV-IGTP-802TS</t>
  </si>
  <si>
    <t>PN-CNV-IGTP-805AT</t>
  </si>
  <si>
    <t>PN-CNV-IFT-802T</t>
  </si>
  <si>
    <t>PN-CNV-IFT-802TS15</t>
  </si>
  <si>
    <t>PN-CNV-IFT-805AT</t>
  </si>
  <si>
    <t>PN-EXT-IVC-234GT</t>
  </si>
  <si>
    <t>PN-ACC-MTB-TSR</t>
  </si>
  <si>
    <t>PN-ACC-MTB-TLR</t>
  </si>
  <si>
    <t>PN-ACC-MGB-TSX</t>
  </si>
  <si>
    <t>PN-ACC-MGB-TSX2</t>
  </si>
  <si>
    <t>PN-ACC-MGB-TLX</t>
  </si>
  <si>
    <t>PN-ACC-MGB-TLA10</t>
  </si>
  <si>
    <t>PN-ACC-MGB-TLB10</t>
  </si>
  <si>
    <t>PN-ACC-MGB-TLA20</t>
  </si>
  <si>
    <t>PN-ACC-MGB-TLB20</t>
  </si>
  <si>
    <t>PN-ACC-MGB-TLA40</t>
  </si>
  <si>
    <t>PN-ACC-MGB-TLB40</t>
  </si>
  <si>
    <t>PN-ACC-MFB-TFX</t>
  </si>
  <si>
    <t>PN-ACC-MFB-TF20</t>
  </si>
  <si>
    <t>PN-ACC-MFB-TFA20</t>
  </si>
  <si>
    <t>PN-ACC-MFB-TFB20</t>
  </si>
  <si>
    <t>PN-ACC-MFB-TFA40</t>
  </si>
  <si>
    <t>PN-ACC-MFB-TFB40</t>
  </si>
  <si>
    <t>PN-ACC-MFB-TSA</t>
  </si>
  <si>
    <t>PN-ACC-MFB-TSB</t>
  </si>
  <si>
    <t>PN-CNV-MC-700</t>
  </si>
  <si>
    <t>PN-CNV-MC-1500</t>
  </si>
  <si>
    <t>PN-CNV-MC-1500R</t>
  </si>
  <si>
    <t>PN-CNV-MC-1500R48</t>
  </si>
  <si>
    <t>PN-CNV-XT-705A</t>
  </si>
  <si>
    <t>PN-CNV-GT-802</t>
  </si>
  <si>
    <t>PN-CNV-GT-802S</t>
  </si>
  <si>
    <t>PN-CNV-GT-806A15</t>
  </si>
  <si>
    <t>PN-CNV-GT-806B15</t>
  </si>
  <si>
    <t>PN-CNV-GT-806A60</t>
  </si>
  <si>
    <t>PN-CNV-GT-806B60</t>
  </si>
  <si>
    <t>PN-CNV-GT-805A</t>
  </si>
  <si>
    <t>PN-CNV-GT-1205A</t>
  </si>
  <si>
    <t>PN-CNV-FT-801</t>
  </si>
  <si>
    <t>PN-CNV-FT-802</t>
  </si>
  <si>
    <t>PN-CNV-FT-802S15</t>
  </si>
  <si>
    <t>PN-CNV-FT-802S35</t>
  </si>
  <si>
    <t>PN-CNV-FT-802S50</t>
  </si>
  <si>
    <t>PN-CNV-FT-806A20</t>
  </si>
  <si>
    <t>PN-CNV-FT-806B20</t>
  </si>
  <si>
    <t>PN-CNV-VF-101G-KIT</t>
  </si>
  <si>
    <t>PN-CNV-VF-102G-KIT</t>
  </si>
  <si>
    <t>PN-CNV-VF-106G-KIT</t>
  </si>
  <si>
    <t>PN-CNV-VF-402-KIT</t>
  </si>
  <si>
    <t>PN-CNV-MC-1610MR</t>
  </si>
  <si>
    <t>PN-CNV-MC-1610MR48</t>
  </si>
  <si>
    <t>PN-ACC-MC-RPS48</t>
  </si>
  <si>
    <t>PN-CNV-GST-802</t>
  </si>
  <si>
    <t>PN-CNV-GST-802S</t>
  </si>
  <si>
    <t>PN-CNV-GST-805A</t>
  </si>
  <si>
    <t>PN-CNV-GST-806A15</t>
  </si>
  <si>
    <t>PN-CNV-GST-806B15</t>
  </si>
  <si>
    <t>PN-CNV-GST-806A60</t>
  </si>
  <si>
    <t>PN-CNV-GST-806B60</t>
  </si>
  <si>
    <t>PN-CNV-FST-801</t>
  </si>
  <si>
    <t>PN-CNV-FST-802</t>
  </si>
  <si>
    <t>PN-CNV-FST-802S15</t>
  </si>
  <si>
    <t>PN-CNV-FST-802S35</t>
  </si>
  <si>
    <t>PN-CNV-FST-802S50</t>
  </si>
  <si>
    <t>PN-CNV-GTP-805A</t>
  </si>
  <si>
    <t>PN-CNV-FTP-802</t>
  </si>
  <si>
    <t>PN-CNV-FTP-802S15</t>
  </si>
  <si>
    <t>PN-ACC-MTB-RJ</t>
  </si>
  <si>
    <t>PN-ACC-MTB-SR</t>
  </si>
  <si>
    <t>PN-ACC-MTB-LR</t>
  </si>
  <si>
    <t>PN-ACC-MTB-LA20</t>
  </si>
  <si>
    <t>PN-ACC-MTB-LB20</t>
  </si>
  <si>
    <t>PN-ACC-MTB-LA40</t>
  </si>
  <si>
    <t>PN-ACC-MTB-LB40</t>
  </si>
  <si>
    <t>PN-ACC-MTB-LA60</t>
  </si>
  <si>
    <t>PN-ACC-MTB-LB60</t>
  </si>
  <si>
    <t>PN-ACC-MGB-GT</t>
  </si>
  <si>
    <t>PN-ACC-MGB-SX</t>
  </si>
  <si>
    <t>PN-ACC-MGB-SX2</t>
  </si>
  <si>
    <t>PN-ACC-MGB-LX</t>
  </si>
  <si>
    <t>PN-ACC-MGB-L120</t>
  </si>
  <si>
    <t>PN-ACC-MGB-LA10</t>
  </si>
  <si>
    <t>PN-ACC-MGB-LB10</t>
  </si>
  <si>
    <t>PN-ACC-MGB-LA20</t>
  </si>
  <si>
    <t>PN-ACC-MGB-LB20</t>
  </si>
  <si>
    <t>PN-ACC-MGB-LA40</t>
  </si>
  <si>
    <t>PN-ACC-MGB-LB40</t>
  </si>
  <si>
    <t>PN-ACC-MFB-FX</t>
  </si>
  <si>
    <t>PN-ACC-MFB-F20</t>
  </si>
  <si>
    <t>PN-ACC-MFB-F40</t>
  </si>
  <si>
    <t>PN-ACC-MFB-F60</t>
  </si>
  <si>
    <t>PN-ACC-MFB-F120</t>
  </si>
  <si>
    <t>PN-ACC-MFB-FA20</t>
  </si>
  <si>
    <t>PN-ACC-MFB-FB20</t>
  </si>
  <si>
    <t>PFFY6X04WH-HED</t>
  </si>
  <si>
    <t>PANDUIT - Cavo NetKey Cat6 U/UTP LSZH AWG 24 Classe Cca-s1a-d1-a1 -bianco- box 305m</t>
  </si>
  <si>
    <t>NK6APC1MBU</t>
  </si>
  <si>
    <t>NK6APC2MBU</t>
  </si>
  <si>
    <t>NK6APC3MBU</t>
  </si>
  <si>
    <t>NK6APC5MBU</t>
  </si>
  <si>
    <t>PANDUIT - Pannello plastico NetKey non schermato, scarico 24 porte keystone con frontalino estraibile 1U, nero</t>
  </si>
  <si>
    <t>WMPVF45E</t>
  </si>
  <si>
    <t>FLBSIM-51</t>
  </si>
  <si>
    <t xml:space="preserve">PANDUIT - Pannello cieco a tendina da 4 a 51U consecutive su guide verticali 19'' </t>
  </si>
  <si>
    <t>PA-CVR-PFFY6X04WH-HED</t>
  </si>
  <si>
    <t>PA-PC6A-NK6APC1MBU</t>
  </si>
  <si>
    <t>PA-PC6A-NK6APC2MBU</t>
  </si>
  <si>
    <t>PA-PC6A-NK6APC3MBU</t>
  </si>
  <si>
    <t>PA-PC6A-NK6APC5MBU</t>
  </si>
  <si>
    <t>PA-RAC-WMPVF45E</t>
  </si>
  <si>
    <t>PA-RAC-FLBSIM-51</t>
  </si>
  <si>
    <t>6-2111984-3</t>
  </si>
  <si>
    <t>1-790163-1</t>
  </si>
  <si>
    <t>AM-PLG-211198463</t>
  </si>
  <si>
    <t>AM-TL-79016311</t>
  </si>
  <si>
    <t>SYSTIMAX - Adattatore pannello 360 Evolve, 6-porte per prese M-series (4 pz) p/n 360 Evolve M-Series Bezel</t>
  </si>
  <si>
    <t>COMMSCOPE - Cavo ottico Lazrspeed 300, 12 FO OM3, int/ext, loose tube, gel filled, Eca LSZH -nero- p/n Z-012-LN-5L-F12BK/20G/E</t>
  </si>
  <si>
    <t>COMMSCOPE - Cavo ottico Teraspeed, 12 FO OS2 ZWP, int/ext, arm. met. loose, Cca s1b d2 a1 LSZH nero- p/n Z-012-LA-8W-F12BK/25D/C</t>
  </si>
  <si>
    <t>COMMSCOPE - Cavo ottico Teraspeed, 24 FO OS2 ZWP, int/ext, arm. met. loose, Cca s1b d2 a1 LSZH nero- p/n Z-024-LA-8W-F12BK/25D/C</t>
  </si>
  <si>
    <t>COMMSCOPE - Cavo ottico Teraspeed, 48 FO OS2 ZWP, int/ext, arm. met. loose, Cca s1b d2 a1 LSZH nero- p/n Z-048-LA-8W-F12BK/25D/C</t>
  </si>
  <si>
    <t>SX-PLT-106658156</t>
  </si>
  <si>
    <t>OC-ACC-3AX6S-EL</t>
  </si>
  <si>
    <t>OC-PC6-223170-A1</t>
  </si>
  <si>
    <t>ORCA - Bretella di permutazione Cat6 UTP colore rosso L. 1,5mt</t>
  </si>
  <si>
    <t>OC-PC6-223190-A1</t>
  </si>
  <si>
    <t>OC-PC6-223160-A1</t>
  </si>
  <si>
    <t>OC-PC6-223180-A1</t>
  </si>
  <si>
    <t>ORCA - Bretella di permutazione Cat6 UTP colore giallo L. 1,5mt</t>
  </si>
  <si>
    <t>TECNOSTEEL - Cavo di alim C19 SCHUKO 2,5 metri, diametro 3x1,5mm2 - 0U</t>
  </si>
  <si>
    <t>SYSTIMAX - Cavo Cat. 6 Gigaspeed XL U/UTP 23AWG B2ca LSZH IEC 332.3 bianco (bobina 305m) p/n 3071E-B WHT C6 4/23 U/UTP R1000</t>
  </si>
  <si>
    <t>SYSTIMAX - Cavo Cat. 6 Gigaspeed XL U/UTP 23AWG B2ca LSZH IEC 332.3 bianco (box 305m) p/n 3071E-B WHT C6 4/23 U/UTP W1000</t>
  </si>
  <si>
    <t>SYSTIMAX - Cavo Cat. 6 Gigaspeed XL U/UTP 23AWG Cca LSZH IEC 332.3 bianco (bobina 305m) p/n 3071E-C WHT C6 4/23 U/UTP R1000</t>
  </si>
  <si>
    <t>SX-CVR-760241923</t>
  </si>
  <si>
    <t>AM-CVR-88401571410</t>
  </si>
  <si>
    <t>AM-MJ6A-215336504</t>
  </si>
  <si>
    <t>AM-MJ6A-215344904</t>
  </si>
  <si>
    <t>PA-MJ6A-NK6X88MBL</t>
  </si>
  <si>
    <t>NK6X88MBL</t>
  </si>
  <si>
    <t>PANDUIT - Presa NetKey RJ45 UTP Cat6A keystone, terminazione 110, nera</t>
  </si>
  <si>
    <t>PA-ACC-UPS00100DC</t>
  </si>
  <si>
    <t>UPS00100DC</t>
  </si>
  <si>
    <t>BY-M21-375-430-WT-CL</t>
  </si>
  <si>
    <t>139748</t>
  </si>
  <si>
    <t>TECNOSTEEL - Sistema di fissaggio a palo con due punti di ancoraggio (uno superiore e uno inferiore)</t>
  </si>
  <si>
    <t>LANscape - Pannelli ottici precaricati LAN1, connettività LC duplex</t>
  </si>
  <si>
    <t>CG-LAN1-12AE-ADPT-B</t>
  </si>
  <si>
    <t>LAN1-12AE-ADPT-B</t>
  </si>
  <si>
    <t>CG-LAN1-24AE-ADPT-B</t>
  </si>
  <si>
    <t>LAN1-24AE-ADPT-B</t>
  </si>
  <si>
    <t>CG-LAN1-48AE-ADPT-B</t>
  </si>
  <si>
    <t>LAN1-48AE-ADPT-B</t>
  </si>
  <si>
    <t>CG-LAN1-12AE-PGTL-B</t>
  </si>
  <si>
    <t>LAN1-12AE-PGTL-B</t>
  </si>
  <si>
    <t>CG-LAN1-24AE-PGTL-B</t>
  </si>
  <si>
    <t>LAN1-24AE-PGTL-B</t>
  </si>
  <si>
    <t>CG-LAN1-48AE-PGTL-B</t>
  </si>
  <si>
    <t>LAN1-48AE-PGTL-B</t>
  </si>
  <si>
    <t>CG-LAN1-12AD-ADPT-B</t>
  </si>
  <si>
    <t>LAN1-12AD-ADPT-B</t>
  </si>
  <si>
    <t>CG-LAN1-24AD-ADPT-B</t>
  </si>
  <si>
    <t>LAN1-24AD-ADPT-B</t>
  </si>
  <si>
    <t>CG-LAN1-48AD-ADPT-B</t>
  </si>
  <si>
    <t>LAN1-48AD-ADPT-B</t>
  </si>
  <si>
    <t>CG-LAN1-12AD-PGTL-B</t>
  </si>
  <si>
    <t>LAN1-12AD-PGTL-B</t>
  </si>
  <si>
    <t>CG-LAN1-24AD-PGTL-B</t>
  </si>
  <si>
    <t>LAN1-24AD-PGTL-B</t>
  </si>
  <si>
    <t>CG-LAN1-48AD-PGTL-B</t>
  </si>
  <si>
    <t>LAN1-48AD-PGTL-B</t>
  </si>
  <si>
    <t>LANscape - Pannelli ottici precaricati LAN1, connettività SC duplex</t>
  </si>
  <si>
    <t>CG-LAN1-1272-ADPT-B</t>
  </si>
  <si>
    <t>LAN1-1272-ADPT-B</t>
  </si>
  <si>
    <t>CG-LAN1-2472-ADPT-B</t>
  </si>
  <si>
    <t>LAN1-2472-ADPT-B</t>
  </si>
  <si>
    <t>CG-LAN1-1272-PGTL-B</t>
  </si>
  <si>
    <t>LAN1-1272-PGTL-B</t>
  </si>
  <si>
    <t>CG-LAN1-2472-PGTL-B</t>
  </si>
  <si>
    <t>LAN1-2472-PGTL-B</t>
  </si>
  <si>
    <t>CG-LAN1-12E7-ADPT-B</t>
  </si>
  <si>
    <t>CG-LAN1-24E7-ADPT-B</t>
  </si>
  <si>
    <t>LAN1-24E7-ADPT-B</t>
  </si>
  <si>
    <t>CG-LAN1-12E7-PGTL-B</t>
  </si>
  <si>
    <t>LAN1-12E7-PGTL-B</t>
  </si>
  <si>
    <t>CG-LAN1-24E7-PGTL-B</t>
  </si>
  <si>
    <t>LAN1-24E7-PGTL-B</t>
  </si>
  <si>
    <t>Sistema non schermato in rame</t>
  </si>
  <si>
    <t>CG-VOL-PPUD-F24K</t>
  </si>
  <si>
    <t>CG-VOL-OCK6-U8</t>
  </si>
  <si>
    <t>CG-VOL-OCK6-U-BK</t>
  </si>
  <si>
    <t>CG-VOLOCK6UH8</t>
  </si>
  <si>
    <t>CG-VOLOCK6AUN8</t>
  </si>
  <si>
    <t>CG-VOL-6AULN4-C</t>
  </si>
  <si>
    <t>CG-VOL-6UDL-L1T</t>
  </si>
  <si>
    <t>CG-VOL-6UDL-L3T</t>
  </si>
  <si>
    <t>CG-VOL6AULL1</t>
  </si>
  <si>
    <t>CG-VOL6AULL2</t>
  </si>
  <si>
    <t>PA-FPS-FZ23LSNSNSNM01</t>
  </si>
  <si>
    <t>PA-FPS-FZ23LSNSNSNM02</t>
  </si>
  <si>
    <t>PA-FPS-FZ23LSNSNSNM03</t>
  </si>
  <si>
    <t>804465</t>
  </si>
  <si>
    <t>710612</t>
  </si>
  <si>
    <t>↓</t>
  </si>
  <si>
    <t>Prese, pannello e bretelle Cat6A Keystone</t>
  </si>
  <si>
    <t>PA-MJ6A-KJS6X88TC</t>
  </si>
  <si>
    <t>KJS6X88TC</t>
  </si>
  <si>
    <t>PANDUIT - Presa keystone RJ45 Cat6A schermata per cavo solido o trefolato da 22 a 24 AWG</t>
  </si>
  <si>
    <t>PANDUIT - Pannello metallico keystone scarico 24 porte schermato 1U, con barra di sostegno e etichette, nero</t>
  </si>
  <si>
    <t>PA-CVR-PUFY6X04WH-HED</t>
  </si>
  <si>
    <t>PUFY6X04WH-HED</t>
  </si>
  <si>
    <t>PA-CVR-PSW7A04WH-HED</t>
  </si>
  <si>
    <t>PSW7A04WH-HED</t>
  </si>
  <si>
    <t>PANDUIT - Cavo PanNet Cat7A S/FTP LSFRZH AWG 23 Classe B2ca-s1a-d1-a1 -bianco- bobina 500 m</t>
  </si>
  <si>
    <t>PA-RAC-CMPHF1</t>
  </si>
  <si>
    <t>SYSTIMAX - Pannello 24 porte Cat.6A U/UTP 360 Gigaspeed X10D 1100GS6 Evolve (iPatch ready) p/n 360-IPR-1100-E-GS6-1U-24</t>
  </si>
  <si>
    <t>SYSTIMAX - Pannello 48 porte Cat.6A U/UTP 360 Gigaspeed X10D 1100GS6 Evolve (iPatch ready) p/n 360-IPR-1100-E-GS6-2U-48</t>
  </si>
  <si>
    <t>SYSTIMAX - Pannello 24 porte Cat.6A U/UTP 360 Gigaspeed X10D 1100GS6 Evolve Angled (iPatch ready) p/n 360-IPR-1100A-E-GS6-1U-24</t>
  </si>
  <si>
    <t>SYSTIMAX - Pannello 48 porte Cat.6A U/UTP 360 Gigaspeed X10D 1100GS6 Evolve Angled (iPatch ready) p/n 360-IPR-1100A-E-GS6-2U-48</t>
  </si>
  <si>
    <t>SYSTIMAX - Pannello 24 porte Cat.6A F/UTP 360 Gigaspeed X10D 1100GS6 Evolve (iPatch ready) scarico p/n 360-IPR-MFTP-E-HD6B-1U-24</t>
  </si>
  <si>
    <t>SYSTIMAX - Pannello 48 porte Cat.6A F/UTP 360 Gigaspeed X10D 1100GS6 Evolve (iPatch ready) scarico p/n 360-IPR-MFTP-E-HD6B-2U-48</t>
  </si>
  <si>
    <t>SX-PC6-CPC3392-03F020</t>
  </si>
  <si>
    <t>CPC3392-03F020</t>
  </si>
  <si>
    <t>Bretelle di permutazione Cat6 MiNO6 a diametro ridotto</t>
  </si>
  <si>
    <t>CO166S2-08F003</t>
  </si>
  <si>
    <t>CO166S2-08F005</t>
  </si>
  <si>
    <t>COMMSCOPE - Bretella di permutazione Cat.6 U/UTP, diametro ridotto 28 AWG, LSZH 1,52m -bianca- p/n MINO6-WH-5FT</t>
  </si>
  <si>
    <t>CO166S2-08F007</t>
  </si>
  <si>
    <t>COMMSCOPE - Bretella di permutazione Cat.6 U/UTP, diametro ridotto 28 AWG, LSZH 2,13m -bianca- p/n MINO6-WH-7FT</t>
  </si>
  <si>
    <t>CO166S2-08F010</t>
  </si>
  <si>
    <t>COMMSCOPE - Bretella di permutazione Cat.6 U/UTP, diametro ridotto 28 AWG, LSZH 3,05m -bianca- p/n MINO6-WH-10FT</t>
  </si>
  <si>
    <t>SX-CVF-760241762</t>
  </si>
  <si>
    <t xml:space="preserve">COMMSCOPE - Cavo ottico Lazrspeed 550, 12 FO tight OM4, distrib. da interno, Cca s1a d1 a1 LSZH -aqua- p/n N-012-DS-5K-FSUAQ/C </t>
  </si>
  <si>
    <t>SYSTIMAX - 360 imVision controller p/n 360-iMV-CNTRLR</t>
  </si>
  <si>
    <t>OC-RAC-572201-20N</t>
  </si>
  <si>
    <t>OC-RAC-572200-24N</t>
  </si>
  <si>
    <t>ORCA - Armadio a pavimento 600x600x24U, smontabile, piedini (zoccolo optional), portata 500 kg Nero</t>
  </si>
  <si>
    <t>BY-NET-LAN</t>
  </si>
  <si>
    <t>142267</t>
  </si>
  <si>
    <t>Stampanti M611</t>
  </si>
  <si>
    <t>BY-M611-EU-BT-W</t>
  </si>
  <si>
    <t>Accessori per M611</t>
  </si>
  <si>
    <t>BY-BMP-STRAP-1</t>
  </si>
  <si>
    <t>BY-PCK-5</t>
  </si>
  <si>
    <t>PANDUIT - Pannello plastico MiniCom scarico 24 porte non schermato 1U con frontalino estraibile, nero</t>
  </si>
  <si>
    <t>PANDUIT - Pannello plastico MiniCom scarico 24 porte non schermato 1U con frontalino estraibile e porta etichette, nero</t>
  </si>
  <si>
    <t>PANDUIT - Pannello metallico MiniCom scarico 24 porte schermato 1U, nero</t>
  </si>
  <si>
    <t>PANDUIT - Pannello metallico MiniCom scarico 24 porte schermato, angolato 1U, nero</t>
  </si>
  <si>
    <t>PANDUIT - Pannello metallico MiniCom scarico 24 porte schermato 1U, con barra posteriore, nero</t>
  </si>
  <si>
    <t>PA-RAC-UICFPHSE2IW</t>
  </si>
  <si>
    <t>UICFPHSE2IW</t>
  </si>
  <si>
    <t>PANDUIT - Placca MiniCom 503 executive orizzontale 2 posizioni inclinata, bianca</t>
  </si>
  <si>
    <t>PA-FPL-NKFP92ELLLSM01</t>
  </si>
  <si>
    <t>PA-FPL-NKFP92ELLLSM02</t>
  </si>
  <si>
    <t>PA-FPL-NKFP92ELLLSM03</t>
  </si>
  <si>
    <t>PA-FPL-NKFP92ELLSSM01</t>
  </si>
  <si>
    <t>PA-FPL-NKFP92ELLSSM02</t>
  </si>
  <si>
    <t>PA-FPL-NKFP92ELLSSM03</t>
  </si>
  <si>
    <t>PA-FPS-NKFP923LSSSM01</t>
  </si>
  <si>
    <t>PA-FPS-NKFP923LSSSM02</t>
  </si>
  <si>
    <t>PA-FPS-NKFP923LSSSM03</t>
  </si>
  <si>
    <t>PA-FPL-NKFPX2ELLLSM01</t>
  </si>
  <si>
    <t>PA-FPL-NKFPX2ELLLSM02</t>
  </si>
  <si>
    <t>PA-FPL-NKFPX2ELLLSM03</t>
  </si>
  <si>
    <t>PA-FPL-NKFPX2ELLSSM01</t>
  </si>
  <si>
    <t>PA-FPL-NKFPX2ELLSSM02</t>
  </si>
  <si>
    <t>PA-FPL-NKFPX2ELLSSM03</t>
  </si>
  <si>
    <t>PA-FPS-NKFPX23LSSSM01</t>
  </si>
  <si>
    <t>PA-FPS-NKFPX23LSSSM02</t>
  </si>
  <si>
    <t>PA-FPS-NKFPX23LSSSM03</t>
  </si>
  <si>
    <t>PA-FPL-NKFPZ22LLLSM01</t>
  </si>
  <si>
    <t>PA-FPL-NKFPZ22LLLSM02</t>
  </si>
  <si>
    <t>PA-FPL-NKFPZ22LLLSM03</t>
  </si>
  <si>
    <t>PA-FPG-NKFP91BN1NNM01</t>
  </si>
  <si>
    <t>PA-FPG-NKFP91BN3NNM01</t>
  </si>
  <si>
    <t>PA-FPG-NKFPX1BN1NNM01</t>
  </si>
  <si>
    <t>PA-FPG-NKFPX1BN3NNM01</t>
  </si>
  <si>
    <t>PA-FPG-NKFPZ1BN1NNM01</t>
  </si>
  <si>
    <t>AM-CVR-88404695416</t>
  </si>
  <si>
    <t>AM-MJ6A-215344901</t>
  </si>
  <si>
    <t>AM-MJ6A-215344902</t>
  </si>
  <si>
    <t>Adattatori</t>
  </si>
  <si>
    <t>SX-PLT-BT 3270SY</t>
  </si>
  <si>
    <t>SX-PLT-BT 3271SY</t>
  </si>
  <si>
    <t>SX-PLT-BT 3272SY</t>
  </si>
  <si>
    <t>SX-PLT-BT 3281SY</t>
  </si>
  <si>
    <t>SX-PLT-BT 3282SY</t>
  </si>
  <si>
    <t>SX-PLT-BT 3284SY</t>
  </si>
  <si>
    <t>SX-PLT-BT 3287SY</t>
  </si>
  <si>
    <t>SX-PLT-BT 3289SY</t>
  </si>
  <si>
    <t>SX-PLT-GW 4200SY</t>
  </si>
  <si>
    <t>SX-PLT-GW 4201SY</t>
  </si>
  <si>
    <t>SX-PLT-GW 4210SY</t>
  </si>
  <si>
    <t>SX-PLT-GW 4212SY</t>
  </si>
  <si>
    <t>SX-PLT-GW 4214SY</t>
  </si>
  <si>
    <t>SX-PLT-LG 6050SY</t>
  </si>
  <si>
    <t>SX-PLT-LG 6060SY</t>
  </si>
  <si>
    <t>SX-PLT-VM 6234SY</t>
  </si>
  <si>
    <t>SX-PLT-VM 6235SY</t>
  </si>
  <si>
    <t>CO199K2-08F003</t>
  </si>
  <si>
    <t>COMMSCOPE - Bretella di permutazione Cat.6A U/UTP, diametro ridotto 28 AWG, LSZH 0,91m -bianca- p/n MiNo6A-WH-3FT</t>
  </si>
  <si>
    <t>CO199K2-08F005</t>
  </si>
  <si>
    <t>COMMSCOPE - Bretella di permutazione Cat.6A U/UTP, diametro ridotto 28 AWG, LSZH 1,52m -bianca- p/n MiNo6A-WH-5FT</t>
  </si>
  <si>
    <t>CO199K2-08F007</t>
  </si>
  <si>
    <t>COMMSCOPE - Bretella di permutazione Cat.6A U/UTP, diametro ridotto 28 AWG, LSZH 2,13m -bianca- p/n MiNo6A-WH-7FT</t>
  </si>
  <si>
    <t>CO199K2-08F010</t>
  </si>
  <si>
    <t>COMMSCOPE - Bretella di permutazione Cat.6A U/UTP, diametro ridotto 28 AWG, LSZH 3,05m -bianca- p/n MiNo6A-WH-10FT</t>
  </si>
  <si>
    <t>SX-FAD-760216762</t>
  </si>
  <si>
    <t>SX-FAD-760230946</t>
  </si>
  <si>
    <t>SX-FAD-760216754</t>
  </si>
  <si>
    <t>SX-FAD-760230938</t>
  </si>
  <si>
    <t>SYSTIMAX - Cassetto ottico 360 iPatch G2, 1U 24 porte LC precaricato, fisso p/n 360-iP-G2-1U-LC-FX</t>
  </si>
  <si>
    <t>SYSTIMAX - Cassetto ottico 360 iPatch G2, 1U 24 porte LC precaricato, scorrevole p/n 360-iP-G2-1U-LC-SD</t>
  </si>
  <si>
    <t>SYSTIMAX - Cassetto ottico 360 iPatch G2 precaricato, 1U 48 porte LC, scorrevole p/n 360G2-iP-1U-96F-LC-DP-SD</t>
  </si>
  <si>
    <t>SYSTIMAX - Cassetto ottico 360 iPatch G2, InstaPatch Teraspeed 1U 48 porte LC, scorrevole p/n 360G2-iP-1U-96F-LC-DM-TS-SD</t>
  </si>
  <si>
    <t>SYSTIMAX - Cassetto ottico 360 iPatch G2, InstaPatch Lazrspeed 1U 48 porte LC, scorrevole p/n 360G2-iP-1U-96F-LC-DM-LS-SD</t>
  </si>
  <si>
    <t>SYSTIMAX - Cassetto ottico 360 iPatch G2 precaricato, 2U 96 porte LC, scorrevole p/n 360G2-iP-2U-192F-LC-DP-SD</t>
  </si>
  <si>
    <t>SYSTIMAX - Cassetto ottico 360 iPatch G2, InstaPatch Teraspeed 1U 96 porte LC, scorrevole p/n 360G2-iP 2U 192F LC DM TS SD</t>
  </si>
  <si>
    <t>SYSTIMAX - Cassetto ottico 360 iPatch G2, InstaPatch Lazrspeed 1U 96 porte LC, scorrevole p/n 360G2-iP 2U 192F LC DM LS SD</t>
  </si>
  <si>
    <t>SN-TIP-4384</t>
  </si>
  <si>
    <t>SNOM - A210 USB WiFi Dongle</t>
  </si>
  <si>
    <t>SNOM - A230 USB DECT Dongle</t>
  </si>
  <si>
    <t>ORCA - Bretella di permutazione Cat6 UTP colore verde L. 1,5mt</t>
  </si>
  <si>
    <t>ORCA - Bretella di permutazione Cat6 UTP colore blu L. 1,5mt</t>
  </si>
  <si>
    <t>ORCA - Cavi Ottici Loose classe B2ca - d0 - a1</t>
  </si>
  <si>
    <t>OC-CVF-111120-08</t>
  </si>
  <si>
    <t>OC-CVF-111120-12</t>
  </si>
  <si>
    <t>OC-CVF-111120-24</t>
  </si>
  <si>
    <t>OC-CVF-111130-08</t>
  </si>
  <si>
    <t>OC-CVF-111130-12</t>
  </si>
  <si>
    <t>OC-CVF-111130-24</t>
  </si>
  <si>
    <t>OC-CVF-111150-12</t>
  </si>
  <si>
    <t>OC-ACC-6S-BATT</t>
  </si>
  <si>
    <t>OC-CVR-212214-22</t>
  </si>
  <si>
    <t>PN-ACC-MGB-TL40</t>
  </si>
  <si>
    <t>MGB-TL40</t>
  </si>
  <si>
    <t>PLANET - Mini GBIC Single Mode LX Module - 40KM, DDM Supported (-40 to 75 C)</t>
  </si>
  <si>
    <t>PA-PP-NKFP48Y</t>
  </si>
  <si>
    <t>NKFP48Y</t>
  </si>
  <si>
    <t>PANDUIT - Pannello plastico NetKey non schermato, scarico 48 porte keystone con frontalino estraibile 1U, nero</t>
  </si>
  <si>
    <t>LS-PP5-UC5E-24P</t>
  </si>
  <si>
    <t>LS-PP-UC5E-24P-EX</t>
  </si>
  <si>
    <t>LS - Pannello di permutazione Categoria 5 enhanced precaricato UTP a 24 porte (PCB)</t>
  </si>
  <si>
    <t>LS-PP5-UC5E-48P</t>
  </si>
  <si>
    <t>LS-PP-UC5E-48P-EX</t>
  </si>
  <si>
    <t>LS - Pannello di permutazione Categoria 5 enhanced precaricato UTP a 48 porte (PCB)</t>
  </si>
  <si>
    <t>LS-MJ5-UC5E-WH-RIDC</t>
  </si>
  <si>
    <t>LS-MJ-UC5E-WH-RIDC-EX</t>
  </si>
  <si>
    <t>LS - Jack Categoria 5 enhanced non schermato, 180 gradi colore bianco</t>
  </si>
  <si>
    <t>LS-MJ5-UC5E-WH-ERI</t>
  </si>
  <si>
    <t>LS-MJ-UC5E-WH-ERI</t>
  </si>
  <si>
    <t>LS - Jack Categoria 5 enhanced non schermato, slim body colore bianco serie ERI</t>
  </si>
  <si>
    <t>LS-MJ5-UC5E-BK-RIDC</t>
  </si>
  <si>
    <t>LS-MJ-UC5E-BK-RIDC-E</t>
  </si>
  <si>
    <t>LS - Jack Categoria 5 enhanced non schermato, 180 gradi colore nero</t>
  </si>
  <si>
    <t>Bretelle di permutazione Categoria 5e UTP</t>
  </si>
  <si>
    <t>LS-PC5-UC5E-WH-0.5</t>
  </si>
  <si>
    <t>LS-PC-UC5E-WH-005</t>
  </si>
  <si>
    <t>LS - Bretella di permutazione UTP Categoria 5 enhanced bianca, 0,5 m</t>
  </si>
  <si>
    <t>LS-PC5-UC5E-WH-002</t>
  </si>
  <si>
    <t>LS-PC-UC5E-WH-020</t>
  </si>
  <si>
    <t xml:space="preserve">LS - Bretella di permutazione UTP Categoria 5 enhanced bianca, 2 m </t>
  </si>
  <si>
    <t>LS-PC5-UC5E-WH-003</t>
  </si>
  <si>
    <t>LS-PC-UC5E-WH-030</t>
  </si>
  <si>
    <t xml:space="preserve">LS - Bretella di permutazione UTP Categoria 5 enhanced bianca, 3 m </t>
  </si>
  <si>
    <t>LS-PC5-UC5E-WH-005</t>
  </si>
  <si>
    <t>LS-PC-UC5E-WH-050</t>
  </si>
  <si>
    <t>LS - Bretella di permutazione UTP Categoria 5 enhanced bianca, 5 m</t>
  </si>
  <si>
    <t>LS-PC5-UC5E-WH-010</t>
  </si>
  <si>
    <t>LS-PC-UC5E-WH-100</t>
  </si>
  <si>
    <t xml:space="preserve">LS - Bretella di permutazione UTP Categoria 5 enhanced bianca, 10 m </t>
  </si>
  <si>
    <t>Bretelle di permutazione Categoria 5e UTP colorate</t>
  </si>
  <si>
    <t>LS-PC5-UC5E-BL-0.5</t>
  </si>
  <si>
    <t>LS-PC-UC5E-BL-005</t>
  </si>
  <si>
    <t>LS - Bretella di permutazione UTP Categoria 5 enhanced blu, 0,5 m</t>
  </si>
  <si>
    <t>LS-PC5-UC5E-BL-001</t>
  </si>
  <si>
    <t>LS-PC-UC5E-BL-010</t>
  </si>
  <si>
    <t>LS - Bretella di permutazione UTP Categoria 5 enhanced blu, 1 m</t>
  </si>
  <si>
    <t>LS-PC5-UC5E-BL-002</t>
  </si>
  <si>
    <t>LS-PC-UC5E-BL-020</t>
  </si>
  <si>
    <t>LS - Bretella di permutazione UTP Categoria 5 enhanced blu, 2 m</t>
  </si>
  <si>
    <t>LS-PC5-UC5E-BL-003</t>
  </si>
  <si>
    <t>LS-PC-UC5E-BL-030</t>
  </si>
  <si>
    <t>LS - Bretella di permutazione UTP Categoria 5 enhanced blu, 3 m</t>
  </si>
  <si>
    <t>LS-PC5-UC5E-BL-005</t>
  </si>
  <si>
    <t>LS-PC-UC5E-BL-050</t>
  </si>
  <si>
    <t>LS - Bretella di permutazione UTP Categoria 5 enhanced blu, 5 m</t>
  </si>
  <si>
    <t>LS-PC5-UC5E-YL-0.5</t>
  </si>
  <si>
    <t>LS-PC-UC5E-YL-005</t>
  </si>
  <si>
    <t>LS - Bretella di permutazione UTP Categoria 5 enhanced giallo, 0,5m</t>
  </si>
  <si>
    <t>LS-PC5-UC5E-YL-001</t>
  </si>
  <si>
    <t>LS-PC-UC5E-YL-010</t>
  </si>
  <si>
    <t>LS - Bretella di permutazione UTP Categoria 5 enhanced giallo, 1 m</t>
  </si>
  <si>
    <t>LS-PC5-UC5E-YL-002</t>
  </si>
  <si>
    <t>LS-PC-UC5E-YL-020</t>
  </si>
  <si>
    <t>LS - Bretella di permutazione UTP Categoria 5 enhanced giallo, 2 m</t>
  </si>
  <si>
    <t>LS-PC5-UC5E-YL-003</t>
  </si>
  <si>
    <t>LS-PC-UC5E-YL-030</t>
  </si>
  <si>
    <t>LS - Bretella di permutazione UTP Categoria 5 enhanced giallo, 3 m</t>
  </si>
  <si>
    <t>LS-PC5-UC5E-YL-005</t>
  </si>
  <si>
    <t>LS-PC-UC5E-YL-050</t>
  </si>
  <si>
    <t>LS - Bretella di permutazione UTP Categoria 5 enhanced giallo, 5 m</t>
  </si>
  <si>
    <t>LS-PC5-UC5E-RD-0.5</t>
  </si>
  <si>
    <t>LS-PC-UC5E-RD-005</t>
  </si>
  <si>
    <t>LS - Bretella di permutazione UTP Categoria 5 enhanced rosso, 0,5 m</t>
  </si>
  <si>
    <t>LS-PC5-UC5E-RD-001</t>
  </si>
  <si>
    <t>LS-PC-UC5E-RD-010</t>
  </si>
  <si>
    <t>LS - Bretella di permutazione UTP Categoria 5 enhanced rosso, 1 m</t>
  </si>
  <si>
    <t>LS-PC5-UC5E-RD-002</t>
  </si>
  <si>
    <t>LS-PC-UC5E-RD-020</t>
  </si>
  <si>
    <t>LS - Bretella di permutazione UTP Categoria 5 enhanced rosso, 2 m</t>
  </si>
  <si>
    <t>LS-PC5-UC5E-RD-003</t>
  </si>
  <si>
    <t>LS-PC-UC5E-RD-030</t>
  </si>
  <si>
    <t>LS - Bretella di permutazione UTP Categoria 5 enhanced rosso, 3 m</t>
  </si>
  <si>
    <t>LS-PC5-UC5E-RD-005</t>
  </si>
  <si>
    <t>LS-PC-UC5E-RD-050</t>
  </si>
  <si>
    <t>LS - Bretella di permutazione UTP Categoria 5 enhanced rosso, 5 m</t>
  </si>
  <si>
    <t>LS-PC5-UC5E-GR-0.5</t>
  </si>
  <si>
    <t>LS-PC-UC5E-GN-005</t>
  </si>
  <si>
    <t>LS - Bretella di permutazione UTP Categoria 5 enhanced verde, 0,5 m</t>
  </si>
  <si>
    <t>LS-PC5-UC5E-GR-001</t>
  </si>
  <si>
    <t>LS-PC-UC5E-GN-010</t>
  </si>
  <si>
    <t xml:space="preserve">LS - Bretella di permutazione UTP Categoria 5 enhanced verde, 1 m </t>
  </si>
  <si>
    <t>LS-PC5-UC5E-GR-002</t>
  </si>
  <si>
    <t>LS-PC-UC5E-GN-020</t>
  </si>
  <si>
    <t>LS - Bretella di permutazione UTP Categoria 5 enhanced verde, 2 m</t>
  </si>
  <si>
    <t>LS-PC5-UC5E-GR-003</t>
  </si>
  <si>
    <t>LS-PC-UC5E-GN-030</t>
  </si>
  <si>
    <t>LS - Bretella di permutazione UTP Categoria 5 enhanced verde, 3 m</t>
  </si>
  <si>
    <t>LS-PC5-UC5E-GR-005</t>
  </si>
  <si>
    <t>LS-PC-UC5E-GN-050</t>
  </si>
  <si>
    <t>LS - Bretella di permutazione UTP Categoria 5 enhanced verde, 5 m</t>
  </si>
  <si>
    <t>Categoria 5e FTP</t>
  </si>
  <si>
    <t>LS-PP5-SC5E-24P</t>
  </si>
  <si>
    <t>LS-PP-SC5E-24P</t>
  </si>
  <si>
    <t>LS - Pannello di permutazione Categoria 5 enhanced schermato precaricato 24 porte (PCB)</t>
  </si>
  <si>
    <t>LS-MJ5-SC5E-WH-RIDC</t>
  </si>
  <si>
    <t>LS-MJ-SC5E-WH-RIDC</t>
  </si>
  <si>
    <t>LS - Jack Categoria 5 enhanced schermato slim body 180 gradi serie RIDC</t>
  </si>
  <si>
    <t>Bretelle di permutazione Categoria 5e schermate</t>
  </si>
  <si>
    <t>LS-PC5-SC5E-WH-0.5</t>
  </si>
  <si>
    <t>LS-PC-SC5E-WH-005</t>
  </si>
  <si>
    <t>LS - Bretella di permutazione Categoria 5 enhanced S/FTP schermata bianca, 0,5 m</t>
  </si>
  <si>
    <t>LS-PC5-SC5E-WH-001</t>
  </si>
  <si>
    <t>LS-PC-SC5E-WH-010</t>
  </si>
  <si>
    <t>LS - Bretella di permutazione Categoria 5 enhanced S/FTP schermata bianca, 1 m</t>
  </si>
  <si>
    <t>LS-PC5-SC5E-WH-002</t>
  </si>
  <si>
    <t>LS-PC-SC5E-WH-020</t>
  </si>
  <si>
    <t>LS - Bretella di permutazione Categoria 5 enhanced S/FTP schermata bianca, 2 m</t>
  </si>
  <si>
    <t>LS-PC5-SC5E-WH-003</t>
  </si>
  <si>
    <t>LS-PC-SC5E-WH-030</t>
  </si>
  <si>
    <t>LS - Bretella di permutazione Categoria 5 enhanced S/FTP schermata bianca, 3 m</t>
  </si>
  <si>
    <t>LS-PC5-SC5E-WH-005</t>
  </si>
  <si>
    <t>LS-PC-SC5E-WH-050</t>
  </si>
  <si>
    <t>LS - Bretella di permutazione Categoria 5 enhanced S/FTP schermata bianca, 5 m</t>
  </si>
  <si>
    <t>LS-PC5-SC5E-WH-010</t>
  </si>
  <si>
    <t>LS-PC-SC5E-WH-100</t>
  </si>
  <si>
    <t>LS - Bretella di permutazione Categoria 5 enhanced S/FTP schermata bianca, 10 m</t>
  </si>
  <si>
    <t>Categoria 6 UTP</t>
  </si>
  <si>
    <t>LS-PP6-UC6-24P</t>
  </si>
  <si>
    <t>LS-PP-UC6-24P-WM-EX</t>
  </si>
  <si>
    <t>LS - Pannello di permutazione Categoria 6 precaricato UTP a 24 porte (PCB) con barra di supporto posteriore</t>
  </si>
  <si>
    <t>LS-MJ6-UC6-WH-RIDC</t>
  </si>
  <si>
    <t>LS-MJ-UC6-WH-RIDC-EX</t>
  </si>
  <si>
    <t xml:space="preserve">LS - Jack Categoria 6 non schermato, 180 gradi colore bianco </t>
  </si>
  <si>
    <t>LS-MJ6-UC6-WH-ERI</t>
  </si>
  <si>
    <t>LS-MJ-UC6-WH-ERI</t>
  </si>
  <si>
    <t>LS - Jack Categoria 6 non schermato, slim body colore bianco serie ERI</t>
  </si>
  <si>
    <t>LS-MJ6-UCC6-WH-ERI</t>
  </si>
  <si>
    <t>LS-MJ-UCC6-WH-ERI</t>
  </si>
  <si>
    <t>LS - Jack Categoria 6 keystone non schermato, slim body colore bianco serie ERI, tipo RIDC migliorato</t>
  </si>
  <si>
    <t>Bretelle di permutazione Categoria 6 UTP</t>
  </si>
  <si>
    <t>LS-PC6-UC6-WH-0.5</t>
  </si>
  <si>
    <t>LS-PC-UC6-WH-005</t>
  </si>
  <si>
    <t xml:space="preserve">LS - Bretella di permutazione UTP Categoria 6 bianca, 0,5 m </t>
  </si>
  <si>
    <t>LS-PC6-UC6-WH-003</t>
  </si>
  <si>
    <t>LS-PC-UC6-WH-030</t>
  </si>
  <si>
    <t xml:space="preserve">LS - Bretella di permutazione UTP Categoria 6 bianca, 3 m </t>
  </si>
  <si>
    <t>LS-PC6-UC6-WH-005</t>
  </si>
  <si>
    <t>LS-PC-UC6-WH-050</t>
  </si>
  <si>
    <t xml:space="preserve">LS - Bretella di permutazione UTP Categoria 6 bianca, 5 m </t>
  </si>
  <si>
    <t>Bretelle di permutazione Categoria 6 UTP colorate</t>
  </si>
  <si>
    <t>LS-PC6-UC6-BL-0.5</t>
  </si>
  <si>
    <t>LS-PC-UC6-BL-005</t>
  </si>
  <si>
    <t xml:space="preserve">LS - Bretella di permutazione UTP Categoria 6 blu, 0,5 m </t>
  </si>
  <si>
    <t>LS-PC6-UC6-BL-003</t>
  </si>
  <si>
    <t>LS-PC-UC6-BL-030</t>
  </si>
  <si>
    <t xml:space="preserve">LS - Bretella di permutazione UTP Categoria 6 blu, 3 m </t>
  </si>
  <si>
    <t>LS-PC6-UC6-BL-005</t>
  </si>
  <si>
    <t>LS-PC-UC6-BL-050</t>
  </si>
  <si>
    <t xml:space="preserve">LS - Bretella di permutazione UTP Categoria 6 blu, 5 m </t>
  </si>
  <si>
    <t>LS-PC6-UC6-YL-0.5</t>
  </si>
  <si>
    <t>LS-PC-UC6-YL-005</t>
  </si>
  <si>
    <t>LS - Bretella di permutazione UTP Categoria 6 giallo, 0,5 m</t>
  </si>
  <si>
    <t>LS-PC6-UC6-YL-001</t>
  </si>
  <si>
    <t>LS-PC-UC6-YL-010</t>
  </si>
  <si>
    <t xml:space="preserve">LS - Bretella di permutazione UTP Categoria 6 giallo, 1 m </t>
  </si>
  <si>
    <t>LS-PC6-UC6-YL-002</t>
  </si>
  <si>
    <t>LS-PC-UC6-YL-020</t>
  </si>
  <si>
    <t xml:space="preserve">LS - Bretella di permutazione UTP Categoria 6 giallo, 2 m </t>
  </si>
  <si>
    <t>LS-PC6-UC6-YL-003</t>
  </si>
  <si>
    <t>LS-PC-UC6-YL-030</t>
  </si>
  <si>
    <t>LS - Bretella di permutazione UTP Categoria 6 giallo, 3 m</t>
  </si>
  <si>
    <t>LS-PC6-UC6-YL-005</t>
  </si>
  <si>
    <t>LS-PC-UC6-YL-050</t>
  </si>
  <si>
    <t xml:space="preserve">LS - Bretella di permutazione UTP Categoria 6 giallo, 5 m </t>
  </si>
  <si>
    <t>LS-PC6-UC6-RD-0.5</t>
  </si>
  <si>
    <t>LS-PC-UC6-RD-005</t>
  </si>
  <si>
    <t xml:space="preserve">LS - Bretella di permutazione UTP Categoria 6 rosso, 0,5 m </t>
  </si>
  <si>
    <t>LS-PC6-UC6-RD-003</t>
  </si>
  <si>
    <t>LS-PC-UC6-RD-030</t>
  </si>
  <si>
    <t xml:space="preserve">LS - Bretella di permutazione UTP Categoria 6 rosso, 3 m </t>
  </si>
  <si>
    <t>LS-PC6-UC6-RD-005</t>
  </si>
  <si>
    <t>LS-PC-UC6-RD-050</t>
  </si>
  <si>
    <t xml:space="preserve">LS - Bretella di permutazione UTP Categoria 6 rosso, 5 m </t>
  </si>
  <si>
    <t>LS-PC6-UC6-GR-0.5</t>
  </si>
  <si>
    <t>LS-PC-UC6-GN-005</t>
  </si>
  <si>
    <t xml:space="preserve">LS - Bretella di permutazione UTP Categoria 6 verde, 0,5 m </t>
  </si>
  <si>
    <t>LS-PC6-UC6-GR-001</t>
  </si>
  <si>
    <t>LS-PC-UC6-GN-010</t>
  </si>
  <si>
    <t xml:space="preserve">LS - Bretella di permutazione UTP Categoria 6 verde, 1 m </t>
  </si>
  <si>
    <t>LS-PC6-UC6-GR-002</t>
  </si>
  <si>
    <t>LS-PC-UC6-GN-020</t>
  </si>
  <si>
    <t xml:space="preserve">LS - Bretella di permutazione UTP Categoria 6 verde, 2 m </t>
  </si>
  <si>
    <t>LS-PC6-UC6-GR-003</t>
  </si>
  <si>
    <t>LS-PC-UC6-GN-030</t>
  </si>
  <si>
    <t xml:space="preserve">LS - Bretella di permutazione UTP Categoria 6 verde, 3 m </t>
  </si>
  <si>
    <t>LS-PC6-UC6-GR-005</t>
  </si>
  <si>
    <t>LS-PC-UC6-GN-050</t>
  </si>
  <si>
    <t>LS - Bretella di permutazione UTP Categoria 6 verde, 5 m</t>
  </si>
  <si>
    <t>Categoria 6 Schermato</t>
  </si>
  <si>
    <t>LS-PP6-SC6-24P</t>
  </si>
  <si>
    <t>LS-PP-SC6-24P</t>
  </si>
  <si>
    <t>LS - Pannello permutazione Categoria 6 schermato precaricato 24 porte (PCB)</t>
  </si>
  <si>
    <t>LS-MJ6-SC6-WH-RIDC</t>
  </si>
  <si>
    <t>LS-MJ-SC6-RIDC</t>
  </si>
  <si>
    <t>LS - Jack Categoria 6 schermato 180 gradi slim body serie RIDC</t>
  </si>
  <si>
    <t>Bretelle di permutazione Categoria 6 schermate</t>
  </si>
  <si>
    <t>LS-PC6-SC6-WH-002</t>
  </si>
  <si>
    <t>LS-PC-SC6-WH-020</t>
  </si>
  <si>
    <t>LS - Bretella di permutazione S/STP Categoria 6 bianca, 2 m</t>
  </si>
  <si>
    <t>LS-PC6-SC6-WH-003</t>
  </si>
  <si>
    <t>LS-PC-SC6-WH-030</t>
  </si>
  <si>
    <t>LS - Bretella di permutazione S/STP Categoria 6 bianca, 3 m</t>
  </si>
  <si>
    <t>LS-PC6-SC6-WH-005</t>
  </si>
  <si>
    <t>LS-PC-SC6-WH-050</t>
  </si>
  <si>
    <t>LS - Bretella di permutazione S/STP Categoria 6 bianca, 5 m</t>
  </si>
  <si>
    <t>LS-PC6-SC6-WH-010</t>
  </si>
  <si>
    <t>LS-PC-SC6-WH-100</t>
  </si>
  <si>
    <t>LS - Bretella di permutazione S/STP Categoria 6 bianca, 10 m</t>
  </si>
  <si>
    <t>Categoria 6A UTP</t>
  </si>
  <si>
    <t>LS-CVR-U6AL04-01</t>
  </si>
  <si>
    <t>LS - Cavo non schermato U/UTP Categoria 6A, AWG 23, guaina LSZH diametro esterno: 9 mm Classe CPR Eca</t>
  </si>
  <si>
    <t>LS-MJ6-UC6A-WH-ERI</t>
  </si>
  <si>
    <t>LS-MJ-UC6A-WH-ERI</t>
  </si>
  <si>
    <t>LS - Jack Categoria 6A non schermato slim body colore bianco serie ERI</t>
  </si>
  <si>
    <t>Bretelle di permutazione Categoria 6A UTP</t>
  </si>
  <si>
    <t>LS-PC6-UC6A-WH-001</t>
  </si>
  <si>
    <t>LS-PC-UC6AL-WH-010</t>
  </si>
  <si>
    <t xml:space="preserve">LS - Bretella permutazione UTP Categoria 6A LSZH bianca, 1 m </t>
  </si>
  <si>
    <t>LS-PC6-UC6A-WH-002</t>
  </si>
  <si>
    <t>LS-PC-UC6AL-WH-020</t>
  </si>
  <si>
    <t>LS - Bretella permutazione UTP Categoria 6A LSZH bianca, 2 m</t>
  </si>
  <si>
    <t>LS-PC6-UC6A-WH-003</t>
  </si>
  <si>
    <t>LS-PC-UC6AL-WH-030</t>
  </si>
  <si>
    <t>LS - Bretella permutazione UTP Categoria 6A LSZH bianca, 3 m</t>
  </si>
  <si>
    <t>LS-PC6-UC6A-WH-005</t>
  </si>
  <si>
    <t>LS-PC-UC6AL-WH-050</t>
  </si>
  <si>
    <t>LS - Bretella permutazione UTP Categoria 6A LSZH bianca, 5 m</t>
  </si>
  <si>
    <t>LS-PC6-UC6A-WH-010</t>
  </si>
  <si>
    <t>LS-PC-UC6AL-WH-100</t>
  </si>
  <si>
    <t>LS - Bretella permutazione UTP Categoria 6A LSZH bianca, 10 m</t>
  </si>
  <si>
    <t>Categoria 6A FTP</t>
  </si>
  <si>
    <t>LS-MJ6-SC6A-WH-RIDC</t>
  </si>
  <si>
    <t>LS-MJ-SC6A-RIDC</t>
  </si>
  <si>
    <t>LS - Jack Categoria 6A schermato serie RIDC toolless</t>
  </si>
  <si>
    <t>LS-MJ6-SC6A-WH-ERI</t>
  </si>
  <si>
    <t>LS-MJ-SC6A-ERI</t>
  </si>
  <si>
    <t xml:space="preserve">LS - Jack Categoria 6A schermato slim body serie ERI </t>
  </si>
  <si>
    <t>Bretelle di permutazione Categoria 6A FTP</t>
  </si>
  <si>
    <t>LS-PC6-SC6A-WH-001</t>
  </si>
  <si>
    <t>LS-PC-SC6AL-WH-010</t>
  </si>
  <si>
    <t xml:space="preserve">LS - Bretella permutazione FTP Categoria 6A LSZH bianca, 1 m </t>
  </si>
  <si>
    <t>LS-PC6-SC6A-WH-002</t>
  </si>
  <si>
    <t>LS-PC-SC6AL-WH-020</t>
  </si>
  <si>
    <t>LS - Bretella permutazione FTP Categoria 6A LSZH bianca, 2 m</t>
  </si>
  <si>
    <t>LS-PC6-SC6A-WH-003</t>
  </si>
  <si>
    <t>LS-PC-SC6AL-WH-030</t>
  </si>
  <si>
    <t>LS - Bretella permutazione FTP Categoria 6A LSZH bianca, 3 m</t>
  </si>
  <si>
    <t>LS-PC6-SC6A-WH-005</t>
  </si>
  <si>
    <t>LS-PC-SC6AL-WH-050</t>
  </si>
  <si>
    <t>LS - Bretella permutazione FTP Categoria 6A LSZH bianca, 5 m</t>
  </si>
  <si>
    <t>Telefonia</t>
  </si>
  <si>
    <t>LS-PPT-25TEL</t>
  </si>
  <si>
    <t>TELEPHONE PATCH PANEL LS-TPP-25P</t>
  </si>
  <si>
    <t>LS - Pannello telefonico a 25 porte non schermato</t>
  </si>
  <si>
    <t>LS-PPT-50TEL</t>
  </si>
  <si>
    <t>TELEPHONE PATCH PANEL  LS-TPP-50P</t>
  </si>
  <si>
    <t>LS - Pannello telefonico a 50 porte non schermato</t>
  </si>
  <si>
    <t>Pannelli di permutazione scarichi modulari ed attrezzi di attestazione prese RJ45</t>
  </si>
  <si>
    <t>LS-PP-48P-E-WM</t>
  </si>
  <si>
    <t>LS-CBL-L4</t>
  </si>
  <si>
    <t>LS - Pannello passapermute 1U 4 anelli lunghi in metallo -nero-</t>
  </si>
  <si>
    <t>LS-CBL-S4</t>
  </si>
  <si>
    <t>LS - Pannello passapermute 1U 4 anelli corti in metallo -nero-</t>
  </si>
  <si>
    <t>LS-PLT-1W</t>
  </si>
  <si>
    <t>LS - Placca utente ad una posizione colore bianco</t>
  </si>
  <si>
    <t>LS-PLT-1B</t>
  </si>
  <si>
    <t>LS - Placca utente ad una posizione colore nero</t>
  </si>
  <si>
    <t>LS-PLT-2B</t>
  </si>
  <si>
    <t>LS - Placca utente a due posizioni colore nero</t>
  </si>
  <si>
    <t>LS-PLT-3B</t>
  </si>
  <si>
    <t>LS - Placca utente a tre posizioni colore nero</t>
  </si>
  <si>
    <t>LS-PLT-BL-B</t>
  </si>
  <si>
    <t>LS - Inserto cieco per placca colore nero</t>
  </si>
  <si>
    <t>LS-ACC-WH</t>
  </si>
  <si>
    <t>LS - Icone per pannelli colore bianco (10 pezzi)</t>
  </si>
  <si>
    <t>LS-ACC-BL</t>
  </si>
  <si>
    <t>LS - Icone per pannelli colore blu (10 pezzi)</t>
  </si>
  <si>
    <t>LS-ACC-RD</t>
  </si>
  <si>
    <t>LS - Icone per pannelli colore rosso (10 pezzi)</t>
  </si>
  <si>
    <t>LS-ACC-YL</t>
  </si>
  <si>
    <t>LS - Icone per pannelli colore giallo (10 pezzi)</t>
  </si>
  <si>
    <t>LS-EZT-TOOL-FR</t>
  </si>
  <si>
    <t>LS - Attrezzo ad impatto per la connettorizzazione RIDC 180 gradi</t>
  </si>
  <si>
    <t>LS-EZT-TOOL-ER</t>
  </si>
  <si>
    <t>LS - Attrezzo ad impatto per la connettorizzazione ERI</t>
  </si>
  <si>
    <t>Connettori ottici prelappati</t>
  </si>
  <si>
    <t>LS-FCE-SC/PC-SMBLFI09</t>
  </si>
  <si>
    <t>LS-FC-SC/PC-SM-BL-FI-09</t>
  </si>
  <si>
    <t>LS - Connettore ottico prelappato SC/PC singlemode, 250um &amp; 900um colore blu</t>
  </si>
  <si>
    <t>Connettori Ottici a resinare Multimodali</t>
  </si>
  <si>
    <t>LS-FCE-SCSXMM</t>
  </si>
  <si>
    <t>LS-FC-SC/PC-MM-1-BG</t>
  </si>
  <si>
    <t xml:space="preserve">LS - Connettore ottico a resinare SC simplex multimodale </t>
  </si>
  <si>
    <t>LS-FCE-LCSXMM-28</t>
  </si>
  <si>
    <t>LS-FC-LC/PC-MM-2-BG</t>
  </si>
  <si>
    <t xml:space="preserve">LS - Connettore ottico a resinare LC duplex multimodale </t>
  </si>
  <si>
    <t xml:space="preserve">Bussole per cassetti ottici </t>
  </si>
  <si>
    <t>LS-FAD-SCDXSM</t>
  </si>
  <si>
    <t>LS-FA-SC-SM-C-2-BL-W</t>
  </si>
  <si>
    <t>LS - Bussola SC duplex SM, slitta ceramica, corpo plastico</t>
  </si>
  <si>
    <t>LS-FAD-LCDXSM</t>
  </si>
  <si>
    <t>LS-FA-LC-SM-C-2-BL-W</t>
  </si>
  <si>
    <t>LS - Bussola LC duplex SM, slitta ceramica, corpo plastico</t>
  </si>
  <si>
    <t>Cassetti ottici Estraibili per bussole LC Multi e Mono</t>
  </si>
  <si>
    <t>LS-FDF-LC-EP-048-SL</t>
  </si>
  <si>
    <t>LS-FDF-SC-EP-048-H</t>
  </si>
  <si>
    <t>LS - Cassetto ottico estraibile scarico 1U predisposto fino a 24 bussole LC duplex dotato di vassoio portagiunti ed accessori</t>
  </si>
  <si>
    <t>Bretelle in Fibra ottica SC-SC duplex</t>
  </si>
  <si>
    <t>LS-FPS-SC50-1</t>
  </si>
  <si>
    <t>LS-JC-SC/SC-M2-20DPZ-010</t>
  </si>
  <si>
    <t>LS - Bretella ottica SC-SC duplex LSZH 50/125um, 1 m</t>
  </si>
  <si>
    <t>LS-FPS-SC50-2</t>
  </si>
  <si>
    <t>LS-JC-SC/SC-M2-20DPZ-020</t>
  </si>
  <si>
    <t>LS - Bretella ottica SC-SC duplex LSZH 50/125um, 2 m</t>
  </si>
  <si>
    <t>LS-FPS-SC503-1</t>
  </si>
  <si>
    <t>LS-JC-SC/SC-M3-20DPZ-010</t>
  </si>
  <si>
    <t>LS - Bretella ottica SC-SC duplex LSZH 50/125um OM3, 1 m</t>
  </si>
  <si>
    <t>LS-FPS-SC503-2</t>
  </si>
  <si>
    <t>LS-JC-SC/SC-M3-20DPZ-020</t>
  </si>
  <si>
    <t>LS - Bretella ottica SC-SC duplex LSZH 50/125um OM3, 2 m</t>
  </si>
  <si>
    <t>LS-FPS-SC503-3</t>
  </si>
  <si>
    <t>LS-JC-SC/SC-M3-20DPZ-030</t>
  </si>
  <si>
    <t>LS - Bretella ottica SC-SC duplex LSZH 50/125um OM3, 3 m</t>
  </si>
  <si>
    <t>LS-FPS-SC503-5</t>
  </si>
  <si>
    <t>LS-JC-SC/SC-M3-20DPZ-050</t>
  </si>
  <si>
    <t>LS - Bretella ottica SC-SC duplex LSZH 50/125um OM3, 5 m</t>
  </si>
  <si>
    <t>LS-FPS-SC09-1</t>
  </si>
  <si>
    <t>LS-JC-SC/SC-SM-20DPZ-010</t>
  </si>
  <si>
    <t>LS - Bretella ottica SC-SC duplex LSZH 9/125um, 1 m</t>
  </si>
  <si>
    <t>LS-FPS-SC09-2</t>
  </si>
  <si>
    <t>LS-JC-SC/SC-SM-20DPZ-020</t>
  </si>
  <si>
    <t>LS - Bretella ottica SC-SC duplex LSZH 9/125um, 2 m</t>
  </si>
  <si>
    <t>LS-FPS-SC09-3</t>
  </si>
  <si>
    <t>LS-JC-SC/SC-SM-20DPZ-030</t>
  </si>
  <si>
    <t>LS - Bretella ottica SC-SC duplex LSZH 9/125um, 3 m</t>
  </si>
  <si>
    <t>LS-FPS-SC09-5</t>
  </si>
  <si>
    <t>LS-JC-SC/SC-SM-20DPZ-050</t>
  </si>
  <si>
    <t>LS - Bretella ottica SC-SC duplex LSZH 9/125um, 5 m</t>
  </si>
  <si>
    <t>Bretelle in Fibra ottica LC Duplex</t>
  </si>
  <si>
    <t>LS-FPL-LC50-1</t>
  </si>
  <si>
    <t>LS-JC-LC/LC-M2-20DPZ-010</t>
  </si>
  <si>
    <t>LS - Bretella ottica LC-LC duplex LSZH 50/125um, 1 m</t>
  </si>
  <si>
    <t>LS-FPL-LC50-2</t>
  </si>
  <si>
    <t>LS-JC-LC/LC-M2-20DPZ-020</t>
  </si>
  <si>
    <t>LS - Bretella ottica LC-LC duplex LSZH 50/125um, 2m</t>
  </si>
  <si>
    <t>LS-FPL-LC50-3</t>
  </si>
  <si>
    <t>LS-JC-LC/LC-M2-20DPZ-030</t>
  </si>
  <si>
    <t>LS - Bretella ottica LC-LC duplex LSZH 50/125um, 3m</t>
  </si>
  <si>
    <t>LS-FPL-LC50-5</t>
  </si>
  <si>
    <t>LS-JC-LC/LC-M2-20DPZ-050</t>
  </si>
  <si>
    <t>LS - Bretella ottica LC-LC duplex LSZH 50/125um, 5m</t>
  </si>
  <si>
    <t>LS-FPL-LC503-1</t>
  </si>
  <si>
    <t>LS-JC-LC/LC-M3-20DPZ-010</t>
  </si>
  <si>
    <t xml:space="preserve">LS - Bretella ottica LC-LC duplex LSZH 50/125um OM3, 1 m </t>
  </si>
  <si>
    <t>LS-FPL-LC503-2</t>
  </si>
  <si>
    <t>LS-JC-LC/LC-M3-20DPZ-020</t>
  </si>
  <si>
    <t xml:space="preserve">LS - Bretella ottica LC-LC duplex LSZH 50/125um OM3, 2 m </t>
  </si>
  <si>
    <t>LS-FPL-LC503-3</t>
  </si>
  <si>
    <t>LS-JC-LC/LC-M3-20DPZ-030</t>
  </si>
  <si>
    <t xml:space="preserve">LS - Bretella ottica LC-LC duplex LSZH 50/125um OM3, 3 m </t>
  </si>
  <si>
    <t>LS-FPL-LC09-1</t>
  </si>
  <si>
    <t>LS-JC-LC/LC-SM-20DPZ-010</t>
  </si>
  <si>
    <t>LS - Bretella ottica LC-LC duplex LSZH 09/125um, 1 m</t>
  </si>
  <si>
    <t>LS-FPL-LC09-2</t>
  </si>
  <si>
    <t>LS-JC-LC/LC-SM-20DPZ-020</t>
  </si>
  <si>
    <t>LS - Bretella ottica LC-LC duplex LSZH 09/125um, 2 m</t>
  </si>
  <si>
    <t>LS-FPL-LC09-3</t>
  </si>
  <si>
    <t>LS-JC-LC/LC-SM-20DPZ-030</t>
  </si>
  <si>
    <t>LS - Bretella ottica LC-LC duplex LSZH 09/125um, 3 m</t>
  </si>
  <si>
    <t>LS-FPL-LC09-5</t>
  </si>
  <si>
    <t>LS-JC-LC/LC-SM-20DPZ-050</t>
  </si>
  <si>
    <t>LS - Bretella ottica LC-LC duplex LSZH 09/125um, 5 m</t>
  </si>
  <si>
    <t>Bretelle in Fibra ottica LC-SC Duplex</t>
  </si>
  <si>
    <t>LS-FPL-LCSC50-1</t>
  </si>
  <si>
    <t>LS-JC-LC/SC-M2-20DPZ-010</t>
  </si>
  <si>
    <t>LS - Bretella ottica LC-SC duplex LSZH 50/125um, 1 m</t>
  </si>
  <si>
    <t>LS-FPL-LCSC50-2</t>
  </si>
  <si>
    <t>LS-JC-LC/SC-M2-20DPZ-020</t>
  </si>
  <si>
    <t>LS - Bretella ottica LC-SC duplex LSZH 50/125um, 2m</t>
  </si>
  <si>
    <t>LS-FPL-LCSC50-3</t>
  </si>
  <si>
    <t>LS-JC-LC/SC-M2-20DPZ-030</t>
  </si>
  <si>
    <t>LS - Bretella ottica LC-SC duplex LSZH 50/125um, 3m</t>
  </si>
  <si>
    <t>LS-FPL-LCSC50-5</t>
  </si>
  <si>
    <t>LS-JC-LC/SC-M2-20DPZ-050</t>
  </si>
  <si>
    <t>LS - Bretella ottica LC-SC duplex LSZH 50/125um, 5m</t>
  </si>
  <si>
    <t>LS-FPL-LCSC503-1</t>
  </si>
  <si>
    <t>LS-JC-LC/SC-M3-20DPZ-010</t>
  </si>
  <si>
    <t>LS - Bretella ottica LC-SC duplex LSZH 50/125um OM3, 1 m</t>
  </si>
  <si>
    <t>LS-FPL-LCSC503-3</t>
  </si>
  <si>
    <t>LS-JC-LC/SC-M3-20DPZ-030</t>
  </si>
  <si>
    <t>LS - Bretella ottica LC-SC duplex LSZH 50/125um OM3, 3 m</t>
  </si>
  <si>
    <t>LS-FPL-LCSC503-5</t>
  </si>
  <si>
    <t>LS-JC-LC/SC-M3-20DPZ-050</t>
  </si>
  <si>
    <t>LS - Bretella ottica LC-SC duplex LSZH 50/125um OM3, 5 m</t>
  </si>
  <si>
    <t>CG-CCH-CP12-5C</t>
  </si>
  <si>
    <t>CCH-CP12-5C</t>
  </si>
  <si>
    <t>406185-1</t>
  </si>
  <si>
    <t>558251-1</t>
  </si>
  <si>
    <t>1116412-1</t>
  </si>
  <si>
    <t>1116412-2</t>
  </si>
  <si>
    <t>558856-1</t>
  </si>
  <si>
    <t>2153437-1</t>
  </si>
  <si>
    <t>1933671-1</t>
  </si>
  <si>
    <t>1933674-1</t>
  </si>
  <si>
    <t>884015714/10</t>
  </si>
  <si>
    <t>884032314/10</t>
  </si>
  <si>
    <t>1375055-1</t>
  </si>
  <si>
    <t>1375055-2</t>
  </si>
  <si>
    <t>1375187-1</t>
  </si>
  <si>
    <t>1375187-2</t>
  </si>
  <si>
    <t>AM-PP6-760237060</t>
  </si>
  <si>
    <t>2153364-4</t>
  </si>
  <si>
    <t>2153448-4</t>
  </si>
  <si>
    <t>884027214/10</t>
  </si>
  <si>
    <t>884036114/10</t>
  </si>
  <si>
    <t>884048458/16</t>
  </si>
  <si>
    <t>884024804/10</t>
  </si>
  <si>
    <t>884046954/16</t>
  </si>
  <si>
    <t>2153449-1</t>
  </si>
  <si>
    <t>2153449-2</t>
  </si>
  <si>
    <t>2153449-4</t>
  </si>
  <si>
    <t>2153365-4</t>
  </si>
  <si>
    <t>884049058/16</t>
  </si>
  <si>
    <t>884010858/16</t>
  </si>
  <si>
    <t>884021358/16</t>
  </si>
  <si>
    <t>1671000-8</t>
  </si>
  <si>
    <t>5504640-2</t>
  </si>
  <si>
    <t>5504663-4</t>
  </si>
  <si>
    <t>1671273-1</t>
  </si>
  <si>
    <t>1671281-1</t>
  </si>
  <si>
    <t>1671281-2</t>
  </si>
  <si>
    <t>2160046-1</t>
  </si>
  <si>
    <t>2160046-2</t>
  </si>
  <si>
    <t>2160046-3</t>
  </si>
  <si>
    <t>2160046-5</t>
  </si>
  <si>
    <t>6536501-1</t>
  </si>
  <si>
    <t>6536501-2</t>
  </si>
  <si>
    <t>6536501-3</t>
  </si>
  <si>
    <t>6536501-5</t>
  </si>
  <si>
    <t>2160043-2</t>
  </si>
  <si>
    <t>5233582-1</t>
  </si>
  <si>
    <t>5233582-2</t>
  </si>
  <si>
    <t>2160042-2</t>
  </si>
  <si>
    <t>6536880-2</t>
  </si>
  <si>
    <t>790163-1</t>
  </si>
  <si>
    <t>853400-3</t>
  </si>
  <si>
    <t>853400-8</t>
  </si>
  <si>
    <t>853400-1</t>
  </si>
  <si>
    <t>AM-TL-172515006</t>
  </si>
  <si>
    <t>1725150-6</t>
  </si>
  <si>
    <t>569949-1</t>
  </si>
  <si>
    <t>FK-STR-MS-POE</t>
  </si>
  <si>
    <t>MS-POE</t>
  </si>
  <si>
    <t>FK-STR-MS-POE-KIT</t>
  </si>
  <si>
    <t>MS-POE-KIT</t>
  </si>
  <si>
    <t>FK-STR-MS-POE-WM</t>
  </si>
  <si>
    <t>MS-POE-WM</t>
  </si>
  <si>
    <t>AIDR600AA3</t>
  </si>
  <si>
    <t>AIDR1K2AA3</t>
  </si>
  <si>
    <t>Cassetti ottici Modulari sistema AGILE per moduli G2 e adapter pack</t>
  </si>
  <si>
    <t xml:space="preserve">COMMSCOPE - Pannello ottico Agile aperto 19'' 1U fisso, accetta 4 moduli G2 p/n AGL-1U-FX </t>
  </si>
  <si>
    <t>COMMSCOPE - Cassetto ottico Agile con coperchio metallico 19'' 1U scorrevole, accetta 4 moduli G2 p/n AGL-1U-DRW-SL</t>
  </si>
  <si>
    <t>COMMSCOPE - Pannello ottico Agile aperto inclinato 19'' 1U fisso, accetta 4 moduli G2 p/nAGL-1U-ANG-FX</t>
  </si>
  <si>
    <t>COMMSCOPE - Pannello ottico Agile aperto inclinato 19'' 1U scorrevole, accetta 4 moduli G2 p/nAGL-1U-ANG-SL</t>
  </si>
  <si>
    <t>FutureCom Solution - Attrezzature per la terminazione</t>
  </si>
  <si>
    <t>BY-R4300 83mmx300m /O</t>
  </si>
  <si>
    <t>035243</t>
  </si>
  <si>
    <t>BY-THT-67-427-1.5</t>
  </si>
  <si>
    <t>030541</t>
  </si>
  <si>
    <t>PA-MJ6-CJ688TGAW</t>
  </si>
  <si>
    <t>CJ688TGAW</t>
  </si>
  <si>
    <t>PA-CVR-PFL6X04WH-CEG</t>
  </si>
  <si>
    <t>PFL6X04WH-CEG</t>
  </si>
  <si>
    <t>PANDUIT - Cavo PanNet Cat6A F/UTP LSZH1 AWG 23 Classe Dca-s2-d2-a1 -bianco- bobina 305 m</t>
  </si>
  <si>
    <t>PA-MJ6A-CJ6X88TGWH</t>
  </si>
  <si>
    <t>CJ6X88TGWH</t>
  </si>
  <si>
    <t>PA-RAC-CBXF6IW-AY</t>
  </si>
  <si>
    <t>CBXF6IW-AY</t>
  </si>
  <si>
    <t>PANDUIT - Scatola di superficie MiniCom 6 posizioni allungata con gestore fibra (25h x 119,4w x 169,2l mm), bianca</t>
  </si>
  <si>
    <t>PA-PLT-NK2HSFAWY</t>
  </si>
  <si>
    <t>NK2HSFAWY</t>
  </si>
  <si>
    <t>PANDUIT - Placca NetKey 503 orizzontale 2 posizioni inclinata, bianco artico</t>
  </si>
  <si>
    <t>PA-PLT-NK4HSFAWY</t>
  </si>
  <si>
    <t>NK4HSFAWY</t>
  </si>
  <si>
    <t>PANDUIT - Placca NetKey 503 orizzontale 4 posizioni inclinata, bianco artico</t>
  </si>
  <si>
    <t>AM-ACC-193367113</t>
  </si>
  <si>
    <t>1-1933671-3</t>
  </si>
  <si>
    <t>AM-ACC-193367413</t>
  </si>
  <si>
    <t>1-1933674-3</t>
  </si>
  <si>
    <t>AM-MJ6-215344801</t>
  </si>
  <si>
    <t>2153448-1</t>
  </si>
  <si>
    <t>AM-MJ6-215344802</t>
  </si>
  <si>
    <t>2153448-2</t>
  </si>
  <si>
    <t>AM-MJ6A-760241184</t>
  </si>
  <si>
    <t>AM-MJ6A-760241194</t>
  </si>
  <si>
    <t>AM-MJ6A-760241185</t>
  </si>
  <si>
    <t>AM-MJ6A-215336502</t>
  </si>
  <si>
    <t>2153365-2</t>
  </si>
  <si>
    <t>AM-PP6A-760237066</t>
  </si>
  <si>
    <t>COMMSCOPE - Pinza per la connessione dei jack SL e AMP Twist per cavi a diametro maggiorato</t>
  </si>
  <si>
    <t>AM-TL-167395606</t>
  </si>
  <si>
    <t>1673956-6</t>
  </si>
  <si>
    <t>COMMSCOPE - Matrice per pinza 1725150-6 a diametro maggiorato fino a 7,24 mm</t>
  </si>
  <si>
    <t>TY-CVF-159213999</t>
  </si>
  <si>
    <t>9-1592139-9</t>
  </si>
  <si>
    <t xml:space="preserve">ORCA - Cavo telefonico per esterno TEGHE 10 coppie schermato guaina PE </t>
  </si>
  <si>
    <t>ORCA - Cavo telefonico per esterno TEGHE 30 coppie schermato guaina PE</t>
  </si>
  <si>
    <t>ORCA - Cavo telefonico per esterno TEGHE 50 coppie schermato guaina PE</t>
  </si>
  <si>
    <t>ORCA - Cavo telefonico per esterno TEGHE 100 coppie schermato guaina PE</t>
  </si>
  <si>
    <t>ORCA - Pannello precaricato Cat6 24 pt prec UTP icon, etich</t>
  </si>
  <si>
    <t>OC-CVR-212012-32</t>
  </si>
  <si>
    <t>OC-CVR-212215-22</t>
  </si>
  <si>
    <t>OC-CVF-111150-08</t>
  </si>
  <si>
    <t>OC-CVF-111150-24</t>
  </si>
  <si>
    <t>PA-CVR-PUD6C2804WH-CE</t>
  </si>
  <si>
    <t>PUD6C2804WH-CE</t>
  </si>
  <si>
    <t>PANDUIT - Cavo PanNet Cat6 U/UTP LSZH3 AWG 28 Classe Eca -bianco- bobina 305m</t>
  </si>
  <si>
    <t>PA-CVR-NUY6X04WH-HEG</t>
  </si>
  <si>
    <t>NUY6X04WH-HEG</t>
  </si>
  <si>
    <t>PANDUIT - Cavo NetKey Cat6A U/UTP LSFRZH a singole coppie protette, AWG 23 Classe Cca-s1a-d1-a1 -bianco- box 305m</t>
  </si>
  <si>
    <t>PA-CVF-FACCZ12-24</t>
  </si>
  <si>
    <t>FACCZ12-24</t>
  </si>
  <si>
    <t>CG-C46197-A7-A66</t>
  </si>
  <si>
    <t>CORNING - Vassoio di giunzione standard per 12 fibre senza portagiunti e coperchio, confezione 10 pz.</t>
  </si>
  <si>
    <t>CG-C46197-A7-A70</t>
  </si>
  <si>
    <t>CORNING - Vassoio di giunzione standard per 12 fibre senza portagiunti e coperchio, confezione 2 pz.</t>
  </si>
  <si>
    <t>CG-S46998-A4-A1</t>
  </si>
  <si>
    <t>CG-S46998-A4-A2</t>
  </si>
  <si>
    <t>CORNING - Vassoio di giunzione standard per 12 fibre con coperchio senza portagiunti, confezione 10 pz.</t>
  </si>
  <si>
    <t>CG-S46999-Z12-A1</t>
  </si>
  <si>
    <t>HSP-45S100-1</t>
  </si>
  <si>
    <t>UU001622867</t>
  </si>
  <si>
    <t>FQ100031258</t>
  </si>
  <si>
    <t>FQ100031209</t>
  </si>
  <si>
    <t>XF500006432</t>
  </si>
  <si>
    <t>XF500006457</t>
  </si>
  <si>
    <t>UU009161587</t>
  </si>
  <si>
    <t>UU009161595</t>
  </si>
  <si>
    <t>UU008073957</t>
  </si>
  <si>
    <t>UU008074435</t>
  </si>
  <si>
    <t>UU001074879</t>
  </si>
  <si>
    <t>UU001075009</t>
  </si>
  <si>
    <t>CG-HSP-45S100-1</t>
  </si>
  <si>
    <t>AM-PC6-760235586</t>
  </si>
  <si>
    <t>COMMSCOPE - Bretella di collegamento CCA per sistemi a soffitto, LSZH RJ45/terminazione 110 UTP bianca, Cat.6,  1,5m</t>
  </si>
  <si>
    <t>AM-PC6A760235590</t>
  </si>
  <si>
    <t>COMMSCOPE - Bretella di collegamento CCA per sistemi a soffitto, LSZH RJ45/terminazione 110 UTP bianca, Cat.6A,  1,5m</t>
  </si>
  <si>
    <t>AM-ACC-760234921</t>
  </si>
  <si>
    <t>AM-FPP-760241517</t>
  </si>
  <si>
    <t>AM-FPP-760242455</t>
  </si>
  <si>
    <t>AM-FPP-760241518</t>
  </si>
  <si>
    <t>AM-FPP-760242454</t>
  </si>
  <si>
    <t>AM-FPP-760241378</t>
  </si>
  <si>
    <t>COMMSCOPE - Vassoio portagiunti per 48 giunti di tipo SMOUV p/n AGL-SPLICE-48</t>
  </si>
  <si>
    <t>LS-MJ5-SC5E-WH</t>
  </si>
  <si>
    <t>LS - Jack Categoria 5 Enhanced schermato</t>
  </si>
  <si>
    <t>CG-VOL-OCK6S-H8</t>
  </si>
  <si>
    <t>XF500006010</t>
  </si>
  <si>
    <t>CG-XF500003553</t>
  </si>
  <si>
    <t>XF500003553</t>
  </si>
  <si>
    <t>CG-80611127574</t>
  </si>
  <si>
    <t>CG-80610755896</t>
  </si>
  <si>
    <t>CG-JE421001619</t>
  </si>
  <si>
    <t>JE421001619</t>
  </si>
  <si>
    <t>CG-80610581870</t>
  </si>
  <si>
    <t>COMMSCOPE - Cassetto ottico high density 1U estraibile 4 pos. iPatch ready x moduli 360G2/360DM/360DP p/n HD-1U</t>
  </si>
  <si>
    <t>COMMSCOPE - Cassetto ottico high density 2U estraibile 8 pos. iPatch ready x moduli 360G2/360DM/360DP p/n HD-2U</t>
  </si>
  <si>
    <t>COMMSCOPE - Kit vassoio 2 portagiunti a fusione (32 splices) RoloSplice per cassetti G2 p/n RS-2AF-16SF</t>
  </si>
  <si>
    <t>COMMSCOPE - Kit vassoio 4 portagiunti a fusione (64 splices) RoloSplice per cassetti G2 p/n RS-4AF-16SF</t>
  </si>
  <si>
    <t>COMMSCOPE - Kit vassoio 3 portagiunti a fusione (48 splices) a portafoglio per cassetti G2 4U p/n SW-03-FUS</t>
  </si>
  <si>
    <t>COMMSCOPE - Kit vassoio 6 portagiunti a fusione (96 splices) a portafoglio per cassetti G2 4U p/n SW-6AF-16SF</t>
  </si>
  <si>
    <t>COMMSCOPE - Kit vassoio per cassetti 360G2 e G2 impilabile (48 splices) p/n 360-LP-STACK-SPT</t>
  </si>
  <si>
    <t>COMMSCOPE - Bussola Teraspeed LC duplex - SM blu p/n SFA-LC02-BL (JR/SR)</t>
  </si>
  <si>
    <t>COMMSCOPE - Bussola Teraspeed SC duplex - SM blu p/n SFA-SC02-BL</t>
  </si>
  <si>
    <t>COMMSCOPE - Bussola Lazrspeed SC duplex - MM aqua p/n MFA-SC02-AQ</t>
  </si>
  <si>
    <t>COMMSCOPE - Passacavi orizzontale, kit di gestione retrocessa, 1U, lato singolo p/n HTK-19-SS-1U</t>
  </si>
  <si>
    <t>COMMSCOPE - Passacavi orizzontale, kit di gestione retrocessa, 2U, lato singolo p/n HTK-19-SS-2U</t>
  </si>
  <si>
    <t>COMMSCOPE - Passacavi orizzontale, kit di gestione retrocessa, 3U, lato singolo p/n HTK-19-SS-3U</t>
  </si>
  <si>
    <t>COMMSCOPE - Passacavi orizzontale, 1U p/n HCM-19-SS-1U-EMEA</t>
  </si>
  <si>
    <t>COMMSCOPE - Passacavi orizzontale, 2U p/n HCM-19-SS-2U-EMEA</t>
  </si>
  <si>
    <t>Commscope Cavi ottici Tight interno/esterno rodent resistant Cca</t>
  </si>
  <si>
    <t>OC-PC3-226104-A0</t>
  </si>
  <si>
    <t>ORCA - Bretella Cat. 3 RJ45/RJ45 1 Cp. L. 0,5Mt. Grigio</t>
  </si>
  <si>
    <t>OC-PC3-226104-01</t>
  </si>
  <si>
    <t>ORCA - Bretella Cat. 3 RJ45/RJ45 1 Cp. L. 1 Mt. Grigio</t>
  </si>
  <si>
    <t>OC-PC3-226104-A1</t>
  </si>
  <si>
    <t>ORCA - Bretella Cat. 3 RJ45/RJ45 1 Cp. L. 1,5 Mt. Grigio</t>
  </si>
  <si>
    <t>OC-PC3-226104-02</t>
  </si>
  <si>
    <t>ORCA - Bretella Cat. 3 RJ45/RJ45 1 Cp. L. 2 Mt. Grigio</t>
  </si>
  <si>
    <t>OC-PC3-226104-03</t>
  </si>
  <si>
    <t>ORCA - Bretella Cat. 3 RJ45/RJ45 1 Cp. L. 3 Mt. Grigio</t>
  </si>
  <si>
    <t>OC-PC3-226104-05</t>
  </si>
  <si>
    <t>ORCA - Bretella Cat. 3 RJ45/RJ45 1 Cp. L. 5 Mt. Grigio</t>
  </si>
  <si>
    <t>COMMSCOPE - Placca autoportante 2 porte RJ45 con porta etichette -bianca- p/n M12L-262</t>
  </si>
  <si>
    <t>COMMSCOPE - Placca autoportante 3 porte RJ45 con porta etichette -bianca- p/n M13L-262</t>
  </si>
  <si>
    <t>COMMSCOPE - Placca autoportante 4 porte RJ45 con porta etichette -bianca- p/n M14L-262</t>
  </si>
  <si>
    <t>COMMSCOPE - Placca autoportante 2 porte RJ45 con porta etichette -avorio- p/n M12L-246</t>
  </si>
  <si>
    <t>COMMSCOPE - Placca autoportante 3 porta RJ45 con porta etichette -avorio- p/n M13L-246</t>
  </si>
  <si>
    <t>COMMSCOPE - Placca autoportante 4 porte RJ45 con porta etichette -avorio- p/n M14L-246</t>
  </si>
  <si>
    <t>COMMSCOPE - Adattatore Bticino International - nero- p/n LF85IT-003</t>
  </si>
  <si>
    <t>COMMSCOPE - Adattatore Bticino International - bianco- p/n LF85IT-262</t>
  </si>
  <si>
    <t>COMMSCOPE - Adattatore Bticino Matix - bianco- p/n LF84IT-262</t>
  </si>
  <si>
    <t>ADMK - Adattatore Bticino Axolute per presa MGS -bianco-</t>
  </si>
  <si>
    <t>ADMK - Adattatore Bticino Axolute per presa MGS -HS Dark-</t>
  </si>
  <si>
    <t>ADMK - Adattatore Bticino Axolute per presa MGS -HC Clear-</t>
  </si>
  <si>
    <t>ADMK - Adattatore Bticino Living Light per presa MGS -antracite-</t>
  </si>
  <si>
    <t>ADMK - Adattatore Bticino Living Light per presa MGS -bianco-</t>
  </si>
  <si>
    <t>ADMK - Adattatore Bticino Living Light per presa MGS -silver-</t>
  </si>
  <si>
    <t>ADMK - Adattatore Bticino Magic TT per presa MGS -avorio-</t>
  </si>
  <si>
    <t>ADMK - Adattatore Bticino Matix per presa MGS -bianco-</t>
  </si>
  <si>
    <t>ADMK - Adattatore Gewiss System per presa MGS -nero-</t>
  </si>
  <si>
    <t>ADMK - Adattatore Gewiss System per presa MGS -bianco-</t>
  </si>
  <si>
    <t>ADMK - Adattatore Gewiss Chorus per presa MGS -bianco-</t>
  </si>
  <si>
    <t>ADMK - Adattatore Gewiss Chorus per presa MGS -nero-</t>
  </si>
  <si>
    <t>ADMK - Adattatore Gewiss Chorus per presa MGS -titanio-</t>
  </si>
  <si>
    <t>ADMK - Adattatore Legrand Arteor per presa MGS -bianco-</t>
  </si>
  <si>
    <t>ADMK - Adattatore Legrand Arteor per presa MGS -magnesium-</t>
  </si>
  <si>
    <t>ADMK - Adattatore Vimar Plana per presa MGS-bianco-</t>
  </si>
  <si>
    <t>ADMK - Adattatore Vimar Plana per presa MGS -silver-</t>
  </si>
  <si>
    <t>COMMSCOPE - Scatola di superficie a una porta, bianca p/n M101SMB-B-262</t>
  </si>
  <si>
    <t>COMMSCOPE - Scatola di superficie a quattro porte, bianca p/n M104SMB-A-262</t>
  </si>
  <si>
    <t xml:space="preserve">COMMSCOPE - Pannello scarico a 24 porte 1U, per jack SL non schermati p/n CPP-UDDM-SL-1U-24 </t>
  </si>
  <si>
    <t xml:space="preserve">COMMSCOPE - Pannello scarico a 48 porte 2U, per jack SL non schermati p/n CPP-UDDM-SL-2U-48 </t>
  </si>
  <si>
    <t xml:space="preserve">COMMSCOPE - Pannello scarico a 24 porte 1U, per jack SL schermati p/n CPP-SDDM-SL-1U-24 </t>
  </si>
  <si>
    <t>COMMSCOPE - Pannello precaricato Cat.6A a 48 porte 1U, STP con jack SL p/n CPP-6A-SDDM-SL-1U-48</t>
  </si>
  <si>
    <t>COMMSCOPE - PoE extender, staffa universale, 1 porta posa da esterno, 60 Watt</t>
  </si>
  <si>
    <t>COMMSCOPE - PoE extender, staffa universale, 2 porte posa da esterno, 60 Watt</t>
  </si>
  <si>
    <t>COMMSCOPE - Cavo ibrido rame/FO - 2 conduttori rame 12 AWG / 4 fibre ottiche OM3, guaina PE applicazioni da esterno</t>
  </si>
  <si>
    <t>COMMSCOPE - Cavo ibrido rame/FO - 2 conduttori rame 16 AWG / 4 fibre ottiche OM3, guaina PE applicazioni da esterno</t>
  </si>
  <si>
    <t>COMMSCOPE - Cavo ibrido rame/FO - 2 conduttori rame 12 AWG / 4 fibre ottiche OS2, guaina PE applicazioni da esterno</t>
  </si>
  <si>
    <t>COMMSCOPE - Cavo ibrido rame/FO - 2 conduttori rame 16 AWG / 4 fibre ottiche OS2, guaina PE applicazioni da esterno</t>
  </si>
  <si>
    <t>COMMSCOPE - Pro-Installer - pinza con matrice modular plug 8 posizioni</t>
  </si>
  <si>
    <t>COMMSCOPE - Pro-Installer -Pinza senza matrici</t>
  </si>
  <si>
    <t>COMMSCOPE - Pro-Crimper con matrice per modular plug schermati B size (5,1-6,0 mm)</t>
  </si>
  <si>
    <t>COMMSCOPE - Pro-Crimper con matrice per modular plug schermati C size (5,7-7,0 mm)</t>
  </si>
  <si>
    <t>COMMSCOPE - Supporto per connettorizzazione frutti 110Connect, SL e ACO 110</t>
  </si>
  <si>
    <t>OC-RAC-550620-00N</t>
  </si>
  <si>
    <t>OC-RAC-550624-00N</t>
  </si>
  <si>
    <t>TECNOSTEEL - Coppia supplementare montanti per armadi CompactNet a parete 7U Zincata</t>
  </si>
  <si>
    <t>AM-CVR-88401990410</t>
  </si>
  <si>
    <t>884019904/10</t>
  </si>
  <si>
    <t>COMMSCOPE - Cavo non schermato Cat.6, solido AWG 24, 4cp da posa esterna, guaina PE UV resistant,  reel 305m -nero- p/n CS34O BLK C6 4/24</t>
  </si>
  <si>
    <t>AM-MJ6-229121613</t>
  </si>
  <si>
    <t>1-2291216-3</t>
  </si>
  <si>
    <t>AM-MJ6-229121602</t>
  </si>
  <si>
    <t>2291216-2</t>
  </si>
  <si>
    <t>Bretelle di permutazione Cat6 MiNo6 a diametro ridotto</t>
  </si>
  <si>
    <t>AM-PC6-CO166S2-08F003</t>
  </si>
  <si>
    <t>COMMSCOPE - Bretella di permutazione Cat.6 U/UTP, diametro ridotto 28 AWG, LSZH 0,91m -bianca- p/n MINO6-WH-3F</t>
  </si>
  <si>
    <t>AM-PC6-CO166S2-08F005</t>
  </si>
  <si>
    <t>AM-PC6-CO166S2-08F007</t>
  </si>
  <si>
    <t>AM-PC6-CO166S2-08F010</t>
  </si>
  <si>
    <t>Bretelle di permutazione Cat6A MiNo6 a diametro ridotto</t>
  </si>
  <si>
    <t>AM-PC6A-CO199K2-08F03</t>
  </si>
  <si>
    <t>AM-PC6A-CO199K2-08F05</t>
  </si>
  <si>
    <t>AM-PC6A-CO199K2-08F07</t>
  </si>
  <si>
    <t>AM-PC6A-CO199K2-08F10</t>
  </si>
  <si>
    <t>Bretelle Ottiche SC - LC</t>
  </si>
  <si>
    <t>Bretelle Ottiche Duplex monomodali OS2</t>
  </si>
  <si>
    <t>AM-FPL-FFWLCLC42JXF03</t>
  </si>
  <si>
    <t>COMMSCOPE - Bretella ottica Teraspeed LC-LC duplex OS2, LSZH, 1,6 mm zipcord, gialla, 0,91 m</t>
  </si>
  <si>
    <t>AM-FPL-FFWLCLC42JXF05</t>
  </si>
  <si>
    <t>COMMSCOPE - Bretella ottica Teraspeed LC-LC duplex OS2, LSZH, 1,6 mm zipcord, gialla, 1,52 m</t>
  </si>
  <si>
    <t>AM-FPL-FFWLCLC42JXF07</t>
  </si>
  <si>
    <t>COMMSCOPE - Bretella ottica Teraspeed LC-LC duplex OS2, LSZH, 1,6 mm zipcord, gialla, 2,13 m</t>
  </si>
  <si>
    <t>AM-FPL-FFWLCLC42JXF10</t>
  </si>
  <si>
    <t>COMMSCOPE - Bretella ottica Teraspeed LC-LC duplex OS2, LSZH, 1,6 mm zipcord, gialla, 3,05 m</t>
  </si>
  <si>
    <t>AM-FPL-FFWLCLC42JXF16</t>
  </si>
  <si>
    <t>COMMSCOPE - Bretella ottica Teraspeed LC-LC duplex OS2, LSZH, 1,6 mm zipcord, gialla, 4,88 m</t>
  </si>
  <si>
    <t>AM-FPL-FFWLCSC42JXF03</t>
  </si>
  <si>
    <t>COMMSCOPE - Bretella ottica Teraspeed LC-SC duplex OS2, LSZH, 1,6 mm zipcord, gialla, 0,91 m</t>
  </si>
  <si>
    <t>AM-FPL-FFWLCSC42JXF05</t>
  </si>
  <si>
    <t>COMMSCOPE - Bretella ottica Teraspeed LC-SC duplex OS2, LSZH, 1,6 mm zipcord, gialla, 1,52 m</t>
  </si>
  <si>
    <t>AM-FPL-FFWLCSC42JXF07</t>
  </si>
  <si>
    <t>COMMSCOPE - Bretella ottica Teraspeed LC-SC duplex OS2, LSZH, 1,6 mm zipcord, gialla, 2,13 m</t>
  </si>
  <si>
    <t>AM-FPL-FFWLCSC42JXF10</t>
  </si>
  <si>
    <t>COMMSCOPE - Bretella ottica Teraspeed LC-SC duplex OS2, LSZH, 1,6 mm zipcord, gialla, 3,05 m</t>
  </si>
  <si>
    <t>AM-FPL-FFWLCSC42JXF16</t>
  </si>
  <si>
    <t>COMMSCOPE - Bretella ottica Teraspeed LC-SC duplex OS2, LSZH, 1,6 mm zipcord, gialla, 4,88 m</t>
  </si>
  <si>
    <t>AM-FPS-FFWSCSC42JXF03</t>
  </si>
  <si>
    <t>COMMSCOPE - Bretella ottica Teraspeed SC-SC duplex OS2, LSZH, 1,6 mm zipcord, gialla, 0,91 m</t>
  </si>
  <si>
    <t>AM-FPS-FFWSCSC42JXF05</t>
  </si>
  <si>
    <t>COMMSCOPE - Bretella ottica Teraspeed SC-SC duplex OS2, LSZH, 1,6 mm zipcord, gialla, 1,52 m</t>
  </si>
  <si>
    <t>AM-FPS-FFWSCSC42JXF07</t>
  </si>
  <si>
    <t>COMMSCOPE - Bretella ottica Teraspeed SC-SC duplex OS2, LSZH, 1,6 mm zipcord, gialla, 2,13 m</t>
  </si>
  <si>
    <t>AM-FPS-FFWSCSC42JXF10</t>
  </si>
  <si>
    <t>COMMSCOPE - Bretella ottica Teraspeed SC-SC duplex OS2, LSZH, 1,6 mm zipcord, gialla, 3,05 m</t>
  </si>
  <si>
    <t>AM-FPS-FFWSCSC42JXF16</t>
  </si>
  <si>
    <t>COMMSCOPE - Bretella ottica Teraspeed SC-SC duplex OS2, LSZH, 1,6 mm zipcord, gialla, 4,88 m</t>
  </si>
  <si>
    <t>Bretelle Ottiche Duplex multimodali OM4</t>
  </si>
  <si>
    <t>AM-FPL-FFXLCLC42MXF03</t>
  </si>
  <si>
    <t>COMMSCOPE - Bretella ottica Lazrspeed 550 LC-LC duplex OM4, LSZH, 1,6 mm zipcord, aqua, 0,91 m</t>
  </si>
  <si>
    <t>AM-FPL-FFXLCLC42MXF05</t>
  </si>
  <si>
    <t>COMMSCOPE - Bretella ottica Lazrspeed 550 LC-LC duplex OM4, LSZH, 1,6 mm zipcord, aqua, 1,52 m</t>
  </si>
  <si>
    <t>AM-FPL-FFXLCLC42MXF07</t>
  </si>
  <si>
    <t>COMMSCOPE - Bretella ottica Lazrspeed 550 LC-LC duplex OM4, LSZH, 1,6 mm zipcord, aqua, 2,13 m</t>
  </si>
  <si>
    <t>AM-FPL-FFXLCLC42MXF10</t>
  </si>
  <si>
    <t>COMMSCOPE - Bretella ottica Lazrspeed 550 LC-LC duplex OM4, LSZH, 1,6 mm zipcord, aqua, 3,05 m</t>
  </si>
  <si>
    <t>AM-FPL-FFXLCLC42MXF16</t>
  </si>
  <si>
    <t>COMMSCOPE - Bretella ottica Lazrspeed 550 LC-LC duplex OM4, LSZH, 1,6 mm zipcord, aqua, 4,88 m</t>
  </si>
  <si>
    <t>AM-FPL-FFXLCSC42MXF03</t>
  </si>
  <si>
    <t>COMMSCOPE - Bretella ottica Lazrspeed 550 LC-SC duplex OM4, LSZH, 1,6 mm zipcord, aqua, 0,91 m</t>
  </si>
  <si>
    <t>AM-FPL-FFXLCSC42MXF05</t>
  </si>
  <si>
    <t>COMMSCOPE - Bretella ottica Lazrspeed 550 LC-SC duplex OM4, LSZH, 1,6 mm zipcord, aqua, 1,52 m</t>
  </si>
  <si>
    <t>AM-FPL-FFXLCSC42MXF07</t>
  </si>
  <si>
    <t>COMMSCOPE - Bretella ottica Lazrspeed 550 LC-SC duplex OM4, LSZH, 1,6 mm zipcord, aqua, 2,13 m</t>
  </si>
  <si>
    <t>AM-FPL-FFXLCSC42MXF10</t>
  </si>
  <si>
    <t>COMMSCOPE - Bretella ottica Lazrspeed 550 LC-SC duplex OM4, LSZH, 1,6 mm zipcord, aqua, 3,05 m</t>
  </si>
  <si>
    <t>AM-FPL-FFXLCSC42MXF16</t>
  </si>
  <si>
    <t>COMMSCOPE - Bretella ottica Lazrspeed 550 LC-SC duplex OM4, LSZH, 1,6 mm zipcord, aqua, 4,88 m</t>
  </si>
  <si>
    <t>AM-FPS-FFXSCSC42MXF03</t>
  </si>
  <si>
    <t>COMMSCOPE - Bretella ottica Lazrspeed 550 SC-SC duplex OM4, LSZH, 1,6 mm zipcord, aqua, 0,91 m</t>
  </si>
  <si>
    <t>AM-FPS-FFXSCSC42MXF05</t>
  </si>
  <si>
    <t>COMMSCOPE - Bretella ottica Lazrspeed 550 SC-SC duplex OM4, LSZH, 1,6 mm zipcord, aqua, 1,52 m</t>
  </si>
  <si>
    <t>AM-FPS-FFXSCSC42MXF07</t>
  </si>
  <si>
    <t>COMMSCOPE - Bretella ottica Lazrspeed 550 SC-SC duplex OM4, LSZH, 1,6 mm zipcord, aqua, 2,13 m</t>
  </si>
  <si>
    <t>AM-FPS-FFXSCSC42MXF10</t>
  </si>
  <si>
    <t>COMMSCOPE - Bretella ottica Lazrspeed 550 SC-SC duplex OM4, LSZH, 1,6 mm zipcord, aqua, 3,05 m</t>
  </si>
  <si>
    <t>AM-FPS-FFXSCSC42MXF16</t>
  </si>
  <si>
    <t>COMMSCOPE - Bretella ottica Lazrspeed 550 SC-SC duplex OM4, LSZH, 1,6 mm zipcord, aqua, 4,88 m</t>
  </si>
  <si>
    <t>AM-FPG-FBWLCUC11JXF05</t>
  </si>
  <si>
    <t>AM-FPG-FBWSCUC11JXF05</t>
  </si>
  <si>
    <t>AM-FPG-FBXLCUC11MXF05</t>
  </si>
  <si>
    <t>AM-FPG-FBXSCUC11MXF05</t>
  </si>
  <si>
    <t>COMMSCOPE - Consolidation point box 12 posizioni per serie M, bianco p/n M112SMB-262</t>
  </si>
  <si>
    <t>COMMSCOPE - Adattatore keystone per presa HGS, confezione 25 pz. p/n HGS-A-KS-BK</t>
  </si>
  <si>
    <t>COMMSCOPE - Modulo per cassetto 360G2 con 6 bussole LC dpx, OM4 Lazrspeed con sportello interno aqua p/n 360DPis-12LC-LS</t>
  </si>
  <si>
    <t>COMMSCOPE - Modulo per cassetto 360G2 con 12 bussole LC dpx, OM4 Lazrspeed con sportello interno aqua p/n 360DPis-24LC-LS</t>
  </si>
  <si>
    <t>COMMSCOPE - Modulo per cassetto 360G2 con 6 bussole LC dpx, OS2 Teraspeed con sportello interno blu p/n 360DPis-12LC-SM</t>
  </si>
  <si>
    <t>COMMSCOPE - Modulo per cassetto 360G2 con 12 bussole LC dpx, OS2 Teraspeed con sportello interno blu p/n 360DPis-24LC-SM</t>
  </si>
  <si>
    <t>COMMSCOPE - Modulo per cassetto 360DP 24 LC, OM3/4 Lazrspeed (iPatch Ready) aqua p/n 360DP-24LC-LS</t>
  </si>
  <si>
    <t>Bretelle ottiche TeraSPEED, OS2 (zero water peak singlemode fiber G.652.D, G.657.A1)</t>
  </si>
  <si>
    <t>Pigtail TeraSPEED, OS2 (zero water peak singlemode fiber G.652.D, G.657.A1)</t>
  </si>
  <si>
    <t>COMMSCOPE - Pigtail Teraspeed LC OS2, 0,9 mm giallo, riser, 1,52 m p/n FBWLCUC11-JX</t>
  </si>
  <si>
    <t>CORNING - Coperchio per vassoio di giunzione standard per 12 fibre S46999-Z12-A1, confezione 10 pz.</t>
  </si>
  <si>
    <t>CG-008EEG-13122A20</t>
  </si>
  <si>
    <t>008EEG-13122A20</t>
  </si>
  <si>
    <t>CORNING - Cavo 8 FO OS2 SST loose tube gel filled, posa esterna, armatura dielettrica, UV resistant, LDPE -nero-</t>
  </si>
  <si>
    <t>CG-012EEG-13122A20</t>
  </si>
  <si>
    <t>012EEG-13122A20</t>
  </si>
  <si>
    <t>CG-PCH-01U</t>
  </si>
  <si>
    <t>PCH-01U</t>
  </si>
  <si>
    <t>CG-UU001520574</t>
  </si>
  <si>
    <t>UU001520574</t>
  </si>
  <si>
    <t>CG-DE010022734</t>
  </si>
  <si>
    <t>DE010022734</t>
  </si>
  <si>
    <t>FK-ACC-GLD3-DSX8000QI</t>
  </si>
  <si>
    <t>GLD3-DSX-8000QI</t>
  </si>
  <si>
    <t>SN-DCT-4397</t>
  </si>
  <si>
    <t>SN-DCT-4398</t>
  </si>
  <si>
    <t>SN-DCT-4444</t>
  </si>
  <si>
    <t>SN-DCT-4445</t>
  </si>
  <si>
    <t>SN-DCT-4426</t>
  </si>
  <si>
    <t>SN-DCT-4423</t>
  </si>
  <si>
    <t>SN-DCT-4424</t>
  </si>
  <si>
    <t>SN-DCT-4425</t>
  </si>
  <si>
    <t>BY-TS-8/12-26</t>
  </si>
  <si>
    <t>PA-RAC-CBXF12IW-AY</t>
  </si>
  <si>
    <t>CBXF12IW-AY</t>
  </si>
  <si>
    <t>PANDUIT - Scatola di superficie MiniCom 12 posizioni allungata con gestore fibra (46,1h x 120,0w x 170,0l mm), bianca</t>
  </si>
  <si>
    <t>PANDUIT - Plug RJ45 modulare Cat6A UTP TX6A terminabile in campo</t>
  </si>
  <si>
    <t>PANDUIT - Plug RJ45 modulare Cat6A UTP TX6A terminabile in campo angolato 45 grsdi</t>
  </si>
  <si>
    <t>PA-ACC-CMDSAQLCZBL</t>
  </si>
  <si>
    <t>CMDSAQLCZBL</t>
  </si>
  <si>
    <t>PANDUIT - Adattatore MiniCom LC duplex aqua, slitta ceramica</t>
  </si>
  <si>
    <t>PA-ACC-CMDBUSCZEI</t>
  </si>
  <si>
    <t>CMDBUSCZEI</t>
  </si>
  <si>
    <t>Cassetti FMD, FMRE e FMT Modulari Opticom</t>
  </si>
  <si>
    <t>PA-FPP-FST24S</t>
  </si>
  <si>
    <t>FST24S</t>
  </si>
  <si>
    <t>PANDUIT - Vassoio portagiunti per 24 fibre a fusione per pannelli FMT e FMD da utilizzare con supporto FSTHED</t>
  </si>
  <si>
    <t>Cassetti FCE Modulari Opticom</t>
  </si>
  <si>
    <t>PA-FPP-FCE1U</t>
  </si>
  <si>
    <t>FCE1U</t>
  </si>
  <si>
    <t>PA-FPP-FCE2U</t>
  </si>
  <si>
    <t>FCE2U</t>
  </si>
  <si>
    <t>PA-FPP-FCE4U</t>
  </si>
  <si>
    <t>FCE4U</t>
  </si>
  <si>
    <t>PANDUIT - Cassetto ottico estraibile 12 posizioni moduli FAP/FMP, 4U nero con sportello</t>
  </si>
  <si>
    <t>PA-FPP-FOSMF</t>
  </si>
  <si>
    <t>FOSMF</t>
  </si>
  <si>
    <t>PANDUIT - Vassoio portagiunti per 24 fibre a fusione per pannelli FCEU o FRMEU da utilizzare con supporti FOSMH</t>
  </si>
  <si>
    <t>PROMO</t>
  </si>
  <si>
    <t>ORCA - Inserto RJ45 Categoria 3 colore NERO UTP</t>
  </si>
  <si>
    <t>OC-CVR-211213-05</t>
  </si>
  <si>
    <t>OC-CVR-211213-04</t>
  </si>
  <si>
    <t>OC-CVR-211313-04</t>
  </si>
  <si>
    <t>OC-CVR-212212-12</t>
  </si>
  <si>
    <t>OC-CVR-212213-12</t>
  </si>
  <si>
    <t>DSX-8000 CableAnalyzer - Accessori -</t>
  </si>
  <si>
    <t>DSX-8000 CableAnalyzer - Contratti di Manutenzione -</t>
  </si>
  <si>
    <t>DSX-5000 CableAnalyzer</t>
  </si>
  <si>
    <t>DSX-5000 CableAnalyzer - Accessori -</t>
  </si>
  <si>
    <t>DSX-5000 CableAnalyzer - Contratti di Manutenzione -</t>
  </si>
  <si>
    <t>DSX-600 CableAnalyzer - Contratti di Manutenzione -</t>
  </si>
  <si>
    <t>DSX-8000 CableAnalyzer Kits</t>
  </si>
  <si>
    <t>DSX-5000 CableAnalyzer Kits</t>
  </si>
  <si>
    <t>SimpliFiber Pro</t>
  </si>
  <si>
    <t>Accessori fibra</t>
  </si>
  <si>
    <t>Pulizia fibra</t>
  </si>
  <si>
    <t>VisiFault</t>
  </si>
  <si>
    <t>CableIQ - Accessori -</t>
  </si>
  <si>
    <t>MicroScanner2</t>
  </si>
  <si>
    <t>MicroScanner2 - Accessori -</t>
  </si>
  <si>
    <t>MicroMapper</t>
  </si>
  <si>
    <t>Pro3000 Analog Toner &amp; Probes</t>
  </si>
  <si>
    <t>Punchdown Tools</t>
  </si>
  <si>
    <t>DSX-8000 CableAnalyzer</t>
  </si>
  <si>
    <t>CG-CCXEDB-DC047C001L6</t>
  </si>
  <si>
    <t>CCXEDB-DC047-C001-L6</t>
  </si>
  <si>
    <t>CG-S46998-A2-R135</t>
  </si>
  <si>
    <t>CORNING - Vassoi di giunzione MFT per 12+12 fibre con portagiunti e 1 coperchio, confezione 2 pz.</t>
  </si>
  <si>
    <t>012Z8J-32125E2G</t>
  </si>
  <si>
    <t>WCH-02P</t>
  </si>
  <si>
    <t>Terminazioni ottiche Hot melt - Fibrlok</t>
  </si>
  <si>
    <t>CG-012Z8J-32125E2G</t>
  </si>
  <si>
    <t>CG-WCH-02P</t>
  </si>
  <si>
    <t>PLANET - Mini GBIC LX Module (Single Mode , 20 KM) (-40 to 75 C), DDM Supported</t>
  </si>
  <si>
    <t>OC-CVR-211313-00</t>
  </si>
  <si>
    <t>ORCA - Patch Cords RJ45 Cat6A Cat. B2ca</t>
  </si>
  <si>
    <t>OC-CVR-212013-62</t>
  </si>
  <si>
    <t>OC-CVR-212013-52</t>
  </si>
  <si>
    <t>OC-MJ6-233220-00</t>
  </si>
  <si>
    <t>OC-MJ6-235220-00</t>
  </si>
  <si>
    <t>OC-PLG-233412-01</t>
  </si>
  <si>
    <t>OC-PLG-233312-01</t>
  </si>
  <si>
    <t>DSX-602 INT</t>
  </si>
  <si>
    <t>FK-STR-DSX-602-PROINT</t>
  </si>
  <si>
    <t>DSX-602-PRO INT</t>
  </si>
  <si>
    <t>GLD-DSX-602</t>
  </si>
  <si>
    <t>FK-STR-GLD-DSX-602PRO</t>
  </si>
  <si>
    <t>GLD-DSX-602-PRO</t>
  </si>
  <si>
    <t>Kit di certificazione per rame e fibra</t>
  </si>
  <si>
    <t>FK-STR-DSX2-8000MIINT</t>
  </si>
  <si>
    <t>OptiFiber Pro HDR OTDR</t>
  </si>
  <si>
    <t>OFP2-200-S INT</t>
  </si>
  <si>
    <t>FK-ACC-OFP2-200-SIINT</t>
  </si>
  <si>
    <t>OFP2-200-SI INT</t>
  </si>
  <si>
    <t>MultiFiber Pro</t>
  </si>
  <si>
    <t>MFPOWERMETER</t>
  </si>
  <si>
    <t>FK-ACC-MFMMSOURCE</t>
  </si>
  <si>
    <t>MFMULTIMODESOURCE</t>
  </si>
  <si>
    <t>MF1310SOURCE</t>
  </si>
  <si>
    <t>Fiber Inspection</t>
  </si>
  <si>
    <t>Strumenti per telecomunicazioni</t>
  </si>
  <si>
    <t>JR-PAN-2</t>
  </si>
  <si>
    <t>JR-PAN-2-H</t>
  </si>
  <si>
    <t>FK-STR-DSX-602 INT</t>
  </si>
  <si>
    <t>FK-STR-GLD-DSX-602</t>
  </si>
  <si>
    <t>FK-ACC-OFP2-200-S INT</t>
  </si>
  <si>
    <t>FK-ACC-MFPOWERMETER</t>
  </si>
  <si>
    <t>FK-ACC-MF1310SOURCE</t>
  </si>
  <si>
    <t>FK-ACC-JR-PAN-2</t>
  </si>
  <si>
    <t>FK-ACC-JR-PAN-2-H</t>
  </si>
  <si>
    <t>KP24WSBL</t>
  </si>
  <si>
    <t>NUZ6C04BU-KE</t>
  </si>
  <si>
    <t>PA-PP-KP24WSBL</t>
  </si>
  <si>
    <t>PA-CVR-NUZ6C04BU-KE</t>
  </si>
  <si>
    <t>UU009120245</t>
  </si>
  <si>
    <t>DE010012784</t>
  </si>
  <si>
    <t>CG-UU009120245</t>
  </si>
  <si>
    <t>CG-DE010012784</t>
  </si>
  <si>
    <t>AM-MJ6A-215344913</t>
  </si>
  <si>
    <t>1-2153449-3</t>
  </si>
  <si>
    <t>AM-MJ6A-215336513</t>
  </si>
  <si>
    <t>1-2153365-3</t>
  </si>
  <si>
    <t>AM-PC6A-NPC6ASZDBW0.5</t>
  </si>
  <si>
    <t>NPC6ASZDB-WT050C</t>
  </si>
  <si>
    <t>Consolidation point</t>
  </si>
  <si>
    <t>AM-ACC-167112801</t>
  </si>
  <si>
    <t>1671128-1</t>
  </si>
  <si>
    <t>AM-ACC-167116321</t>
  </si>
  <si>
    <t>2-1671163-1</t>
  </si>
  <si>
    <t>AM-ACC-167116311</t>
  </si>
  <si>
    <t>1-1671163-1</t>
  </si>
  <si>
    <t>Cassetti ottici Modulari sistema High Density Solution (HD)</t>
  </si>
  <si>
    <t>AM-FPP-760231506</t>
  </si>
  <si>
    <t>COMMSCOPE - Cassetto ottico high density 1U estraibile 4 pos. x moduli 360G2/360DM/360DP e giunzioni p/n HD-1U-SP</t>
  </si>
  <si>
    <t>AM-FPP-760231514</t>
  </si>
  <si>
    <t>COMMSCOPE - Cassetto ottico high density 2U estraibile 8 pos. x moduli 360G2/360DM/360DP e giunzioni p/n HD-2U-SP</t>
  </si>
  <si>
    <t>AM-FPP-760209940</t>
  </si>
  <si>
    <t>AM-FPP-760209957</t>
  </si>
  <si>
    <t>COMMSCOPE - Scatola di superficie a sei porte, bianca p/n M106SMB-262</t>
  </si>
  <si>
    <t>SX-ACC-CO166S2-08M007</t>
  </si>
  <si>
    <t>SX-ACC-CO166S2-08M010</t>
  </si>
  <si>
    <t>COMMSCOPE - Cassetto ottico 360G2 Modular 19" 1U estraibile (iPatch ready) 4 pos. x moduli 360G2/360DM/360DP p/n 360G2-1U-MOD-SD</t>
  </si>
  <si>
    <t>COMMSCOPE - Cassetto ottico 360G2 senza pannello frontale 19" 1U - estraibile p/n 360G2-1U-UP-SD</t>
  </si>
  <si>
    <t>COMMSCOPE - Cassetto ottico 360G2 senza pannello frontale 19" 1U -fisso p/n 360G2-1U-UP-FX</t>
  </si>
  <si>
    <t>COMMSCOPE - Pannello ottico 19'' 1U fisso, accetta 4 moduli 360DM o 360DP p/n 360MP-1U-PANEL</t>
  </si>
  <si>
    <t>SX-FPL-FFXLCLC42MXF07</t>
  </si>
  <si>
    <t>COMMSCOPE - Bretella ottica Lazrspeed 550 LC/LC duplex OM4, LSZH, 1,6 mm zipcord aqua, LSZH, 2,13 m p/n FFXLCLC42-MX</t>
  </si>
  <si>
    <t>SX-FPL-FFXLCLC42MXF10</t>
  </si>
  <si>
    <t>COMMSCOPE - Bretella ottica Lazrspeed 550 LC/LC duplex OM4, LSZH, 1,6 mm zipcord aqua, LSZH, 3,05 m p/n FFXLCLC42-MX</t>
  </si>
  <si>
    <t>SX-FPL-FFXLCLC42MXF16</t>
  </si>
  <si>
    <t>COMMSCOPE - Bretella ottica Lazrspeed 550 LC/LC duplex OM4, LSZH, 1,6 mm zipcord aqua, LSZH, 4,88 m p/n FFXLCLC42-MX</t>
  </si>
  <si>
    <t>SX-FPL-FFXLCSC42MXF07</t>
  </si>
  <si>
    <t>COMMSCOPE - Bretella ottica Lazrspeed 550 LC/SC duplex OM4, LSZH, 1,6 mm zipcord aqua, LSZH, 2,13 m p/n FFXLCSC42-MX</t>
  </si>
  <si>
    <t>SX-PLT-107431538</t>
  </si>
  <si>
    <t>Datwyler</t>
  </si>
  <si>
    <t>DATWYLER</t>
  </si>
  <si>
    <t>DT-CVR-24014100DS</t>
  </si>
  <si>
    <t>24014100DS</t>
  </si>
  <si>
    <t>DATWYLER - Cavo 662 non schermato U/UTP Cat.6, solido AWG 23, 4cp, LSZH, Dca-s2,d1,a1, reel in box 305m -arancio-</t>
  </si>
  <si>
    <t>DT-CVR-19145300CL</t>
  </si>
  <si>
    <t>19145300CL</t>
  </si>
  <si>
    <t>DATWYLER - Cavo 6502 schermato U/FTP Cat.6A, solido AWG 23, 4cp, LSZH, Cca-s1a,d1,a1, bobina 500m -arancio-</t>
  </si>
  <si>
    <t>DT-CVR-18291100CL</t>
  </si>
  <si>
    <t>18291100CL</t>
  </si>
  <si>
    <t>DATWYLER - Cavo 7080 schermato S/FTP Cat.7, solido AWG 23, 4cp, LSZH, Cca-s1a,d1,a1, bobina 500m -arancio-</t>
  </si>
  <si>
    <t>DATWYLER - Cavo 662 non schermato U/UTP Cat.6, solido AWG 23, 4cp, LSZH, B2ca-s1a,d1,a1, pull box 305m -arancio-</t>
  </si>
  <si>
    <t>Componenti rame Cat.6 UTP</t>
  </si>
  <si>
    <t>DT-PP-418022</t>
  </si>
  <si>
    <t>DATWYLER - Pannello scarico a 24 porte 1U per jack keystone KU-T / KU-TC Plus non schermati, nero</t>
  </si>
  <si>
    <t>DT-MJ6-418070</t>
  </si>
  <si>
    <t>DT-PC6-309321</t>
  </si>
  <si>
    <t>DT-PC6-309323</t>
  </si>
  <si>
    <t>DT-PC6-309325</t>
  </si>
  <si>
    <t>DT-PPT-418003</t>
  </si>
  <si>
    <t>DATWYLER - Pannello telefonico CU 50/4 in Cat.3 a 50 porte precaricato nero</t>
  </si>
  <si>
    <t>Componenti rame Cat.6A UTP</t>
  </si>
  <si>
    <t>DATWYLER - Inserto RJ45 KU-TC Plus 1/8 di Cat.6A tool-less non schermato colore bianco -conf. 12 pz-</t>
  </si>
  <si>
    <t>DATWYLER - Inserto RJ45 KU-TC Plus 1/8 di Cat.6A tool-less non schermato colore nero -conf. 12 pz-</t>
  </si>
  <si>
    <t>Componenti rame Cat.6A FTP</t>
  </si>
  <si>
    <t>DT-PP-418019</t>
  </si>
  <si>
    <t>DATWYLER - Inserto RJ45 KS-TC Plus 1/8 di Cat.6A tool-less schermato -conf. 12 pz-</t>
  </si>
  <si>
    <t>DT-PC6A-653508</t>
  </si>
  <si>
    <t>DATWYLER - Bretella di permutazione Cat.6A, S/FTP RJ45/RJ45 FR/LSZH grigia, 1m</t>
  </si>
  <si>
    <t>DATWYLER - Bretella di permutazione Cat.6A, S/FTP RJ45/RJ45 FR/LSZH grigia, 2m</t>
  </si>
  <si>
    <t>DATWYLER - Bretella di permutazione Cat.6A, S/FTP RJ45/RJ45 FR/LSZH grigia, 3m</t>
  </si>
  <si>
    <t>Cavi Fibra Ottica posa interna ZGGFR/szGGFR, loose gel free, antiroditore LSZH Cca-s1a,d1,a1 (disponibilità 4÷12 FO, multitubo fino a 144 FO anche in Dca e B2ca)</t>
  </si>
  <si>
    <t>DT-CVF-19603100CZ</t>
  </si>
  <si>
    <t>19603100CZ</t>
  </si>
  <si>
    <t>DT-CVF-19603200CZ</t>
  </si>
  <si>
    <t>19603200CZ</t>
  </si>
  <si>
    <t>DT-CVF-19456300CZ</t>
  </si>
  <si>
    <t>19456300CZ</t>
  </si>
  <si>
    <t>DT-CVF-19456400CZ</t>
  </si>
  <si>
    <t>19456400CZ</t>
  </si>
  <si>
    <t>DT-CVF-19603600CZ</t>
  </si>
  <si>
    <t>19603600CZ</t>
  </si>
  <si>
    <t>DATWYLER - Cavo ZGGFR da interno 1x4 OM4, loose dry tube, antiroditore 5,9mm, LSZH/FR Cca-s1a,d1,a1 -viola-</t>
  </si>
  <si>
    <t>DT-CVF-19603700CZ</t>
  </si>
  <si>
    <t>19603700CZ</t>
  </si>
  <si>
    <t>DATWYLER - Cavo ZGGFR da interno 1x8 OM4, loose dry tube, antiroditore 5,9mm, LSZH/FR Cca-s1a,d1,a1 -viola-</t>
  </si>
  <si>
    <t>DT-CVF-19603500CZ</t>
  </si>
  <si>
    <t>19603500CZ</t>
  </si>
  <si>
    <t>DT-CVF-19597400CZ</t>
  </si>
  <si>
    <t>19597400CZ</t>
  </si>
  <si>
    <t>DATWYLER - Cavo ZGGFR da interno 1x12 OM4, loose dry tube, antiroditore 5,9mm, LSZH/FR Cca-s1a,d1,a1 -viola-</t>
  </si>
  <si>
    <t>DT-CVF-19602500CZ</t>
  </si>
  <si>
    <t>19602500CZ</t>
  </si>
  <si>
    <t>DATWYLER - Cavo szGGFR da interno 2x12 OM4, loose dry tube, antiroditore 5,9mm, LSZH/FR Cca-s1a,d1,a1 -viola-</t>
  </si>
  <si>
    <t>DT-CVF-19618100CZ</t>
  </si>
  <si>
    <t>19618100CZ</t>
  </si>
  <si>
    <t>DT-CVF-19618500CZ</t>
  </si>
  <si>
    <t>19618500CZ</t>
  </si>
  <si>
    <t>DATWYLER - Cavo Universal DLTS ZGGFR da int/ext 1x12 OM4, loose dry tube, antiroditore 7,6mm, LSZH/FR Cca-s1a,d1,a1 -viola-</t>
  </si>
  <si>
    <t>DT-CVF-19618100BZ</t>
  </si>
  <si>
    <t>19618100BZ</t>
  </si>
  <si>
    <t>DT-CVF-19618500BZ</t>
  </si>
  <si>
    <t>19618500BZ</t>
  </si>
  <si>
    <t>DATWYLER - Cavo Universal DLTS ZGGFR da int/ext 1x12 OM4, loose dry tube, antiroditore 7,6mmm, LSZH/FR B2ca-s1a,d1,a1 -viola-</t>
  </si>
  <si>
    <t>DT-CVF-19016900FZ</t>
  </si>
  <si>
    <t>19016900FZ</t>
  </si>
  <si>
    <t>DT-CVF-18636100FZ</t>
  </si>
  <si>
    <t>18636100FZ</t>
  </si>
  <si>
    <t>DT-CVF-19261000FZ</t>
  </si>
  <si>
    <t>19261000FZ</t>
  </si>
  <si>
    <t>Cavi Fibra Ottica posa esterna ZwbKWT Basic Line, loose tube, armato in corrugato metallico HDPE Fca (disponibilità 4÷24 FO, multitubo fino a 144 FO)</t>
  </si>
  <si>
    <t>DT-CVF-19020100FZ</t>
  </si>
  <si>
    <t>19020100FZ</t>
  </si>
  <si>
    <t>DT-CVF-19020200FZ</t>
  </si>
  <si>
    <t>19020200FZ</t>
  </si>
  <si>
    <t>DT-CVF-19035500FZ</t>
  </si>
  <si>
    <t>19035500FZ</t>
  </si>
  <si>
    <t>DT-CVF-19007200FZ</t>
  </si>
  <si>
    <t>19007200FZ</t>
  </si>
  <si>
    <t>DT-CVF-19180600FZ</t>
  </si>
  <si>
    <t>19180600FZ</t>
  </si>
  <si>
    <t>DT-CVF-19268900FZ</t>
  </si>
  <si>
    <t>19268900FZ</t>
  </si>
  <si>
    <t>DT-CVF-19611400FZ</t>
  </si>
  <si>
    <t>19611400FZ</t>
  </si>
  <si>
    <t>Componenti Ottici</t>
  </si>
  <si>
    <t>DT-FPP-417374</t>
  </si>
  <si>
    <t>DT-FPP-417378</t>
  </si>
  <si>
    <t>DATWYLER - Pannello frontale per cassetto ottico OV-T/OV-S per 12 bussole SC dpx, o LC quad, nero</t>
  </si>
  <si>
    <t>DT-FAD-418513</t>
  </si>
  <si>
    <t>DATWYLER - Bussola adattatore LC duplex MM con flange, slitta ceramica, beige</t>
  </si>
  <si>
    <t>DT-FAD-418514</t>
  </si>
  <si>
    <t>DATWYLER - Bussola adattatore LC duplex SM con flange, slitta ceramica, blu</t>
  </si>
  <si>
    <t>DT-FAD-418529</t>
  </si>
  <si>
    <t>DATWYLER - Bussola adattatore SC simplex MM con flange, slitta ceramica, beige</t>
  </si>
  <si>
    <t>DT-FAD-418505</t>
  </si>
  <si>
    <t>DATWYLER - Bussola adattatore SC simplex SM con flange, slitta ceramica, blu</t>
  </si>
  <si>
    <t>DT-FAD-418507</t>
  </si>
  <si>
    <t>DATWYLER - Bussola adattatore SC duplex MM con flange, slitta ceramica, beige</t>
  </si>
  <si>
    <t>DT-FAD-418511</t>
  </si>
  <si>
    <t>DT-ACC-418596</t>
  </si>
  <si>
    <t>DATWYLER - Tappo cieco SC spx LC dpx, nero</t>
  </si>
  <si>
    <t>DT-FPP-1411150</t>
  </si>
  <si>
    <t>DATWYLER - Vassoio portagiunti senza coperchio</t>
  </si>
  <si>
    <t>DATWYLER - Coperchio per vassoio portagiunti</t>
  </si>
  <si>
    <t>DT-FPP-1411153</t>
  </si>
  <si>
    <t>DATWYLER - Supporto per 6 giunti termoretraibili</t>
  </si>
  <si>
    <t>DT-FPP-415364</t>
  </si>
  <si>
    <t>DT-FPP-415365</t>
  </si>
  <si>
    <t>DT-FPG-421121</t>
  </si>
  <si>
    <t>DT-FPG-421144</t>
  </si>
  <si>
    <t>DT-FPG-421141</t>
  </si>
  <si>
    <t>DT-FPG-423321</t>
  </si>
  <si>
    <t>DT-FPG-423348</t>
  </si>
  <si>
    <t>DT-FPG-423341</t>
  </si>
  <si>
    <t>DT-FPG-421122</t>
  </si>
  <si>
    <t>DT-FPG-421145</t>
  </si>
  <si>
    <t>DT-FPS-421112</t>
  </si>
  <si>
    <t>DATWYLER - Bretella ottica SC-SC duplex OS2, LSZH, zipcord, gialla, 2 m</t>
  </si>
  <si>
    <t>DT-FPS-431142</t>
  </si>
  <si>
    <t>DATWYLER - Bretella ottica SC-SC duplex OM4, LSZH, zipcord, viola, 2 m</t>
  </si>
  <si>
    <t>DT-FPS-421132</t>
  </si>
  <si>
    <t>DATWYLER - Bretella ottica SC-SC duplex OM3, LSZH, zipcord, aqua, 2 m</t>
  </si>
  <si>
    <t>DT-FPL-423311</t>
  </si>
  <si>
    <t>DT-FPL-423312</t>
  </si>
  <si>
    <t>DT-FPL-433341</t>
  </si>
  <si>
    <t>DT-FPL-433342</t>
  </si>
  <si>
    <t>DT-FPL-423331</t>
  </si>
  <si>
    <t>DT-FPL-423332</t>
  </si>
  <si>
    <t>DT-MJ6A-418077</t>
  </si>
  <si>
    <t>DATWYLER - Plug RJ45 Cat.6A schermato IP20 per applicazioni in campo, dritto</t>
  </si>
  <si>
    <t>DT-MJ6A-418078</t>
  </si>
  <si>
    <t>DATWYLER - Plug RJ45 Cat.6A schermato IP20 per applicazioni in campo, ingresso 90 gradi</t>
  </si>
  <si>
    <t>Accoppiatori keystone con doppia porta RJ45 con isolatore galvanico</t>
  </si>
  <si>
    <t>DT-ACC-417918</t>
  </si>
  <si>
    <t>DATWYLER - Accoppiatore keystone con doppia porta RJ45 classe D con protezione di sovratensioni e isolamento galvanico 180 gradi</t>
  </si>
  <si>
    <t>DT-ACC-417919</t>
  </si>
  <si>
    <t>DATWYLER - Accoppiatore keystone con doppia porta RJ45 classe D con protezione di sovratensioni e isolamento galvanico 90 gradi</t>
  </si>
  <si>
    <t>Armadi rack</t>
  </si>
  <si>
    <t>DT-RAC-195046</t>
  </si>
  <si>
    <t>DATWYLER - Zoccolo angolare per rack 10 cm, nero RAL 9005, confezione 4 pz</t>
  </si>
  <si>
    <t>DT-RAC-195131</t>
  </si>
  <si>
    <t>Cavi in rame</t>
  </si>
  <si>
    <t>DATWYLER - Cavo 662 non schermato U/UTP Cat.6, solido AWG 23, 4cp, LSZH, Cca-s1a,d1,a1, pull box 305m -arancio-</t>
  </si>
  <si>
    <t>OC-PP6-273220-24</t>
  </si>
  <si>
    <t>ORCA - Pannello precaricato Cat6 24 pt precaricato FTP</t>
  </si>
  <si>
    <t>ORCA - Pannelli Ottici a Muro - Desk e barra DIN</t>
  </si>
  <si>
    <t>Faceplates and Adapters</t>
  </si>
  <si>
    <t>DT-ACC-440100</t>
  </si>
  <si>
    <t>DATWYLER - Faceplate passo 503 per 1 presa keystone, sviluppo orizzontale standard italiano, bianco</t>
  </si>
  <si>
    <t>DT-ACC-440101</t>
  </si>
  <si>
    <t>DATWYLER - Faceplate passo 503 per 2 prese keystone, sviluppo orizzontale standard italiano, bianco</t>
  </si>
  <si>
    <t>DT-ACC-440102</t>
  </si>
  <si>
    <t>DATWYLER - Faceplate passo 503 per 3 prese keystone, sviluppo orizzontale standard italiano, bianco</t>
  </si>
  <si>
    <t>DT-ACC-440103</t>
  </si>
  <si>
    <t>DATWYLER - Faceplate passo 503 per 4 prese keystone, sviluppo orizzontale standard italiano, bianco</t>
  </si>
  <si>
    <t>DT-ACC-440105</t>
  </si>
  <si>
    <t>DATWYLER - Inserto cieco per faceplate, bianco</t>
  </si>
  <si>
    <t>DT-CVR-19421500FL</t>
  </si>
  <si>
    <t>19421500FL</t>
  </si>
  <si>
    <t>DATWYLER - Cavo 662 non schermato U/UTP Cat.6, solido AWG 23, 4cp, guaina PE posa esterna, Fca, bobina 500m -nero-</t>
  </si>
  <si>
    <t>DT-CVR-18292400BL</t>
  </si>
  <si>
    <t>18292400BL</t>
  </si>
  <si>
    <t>DATWYLER - Cavo 7060 schermato S/FTP Cat.6A, solido AWG 23, 4cp, LSZH, B2ca-s1a,d1,a1, bobina 500m -arancio-</t>
  </si>
  <si>
    <t>DT-PC6-309322</t>
  </si>
  <si>
    <t>DATWYLER - Bretella di permutazione Cat.6A, S/FTP RJ45/RJ45 FR/LSZH grigia, 5m</t>
  </si>
  <si>
    <t>Cavi Fibra Ottica posa interna ZGGFR/szGGFR, loose gel free, antiroditore LSZH B2ca-s1a,d1,a1 (disponibilità 4÷12 FO, multitubo fino a 144 FO anche in Dca e Cca)</t>
  </si>
  <si>
    <t>DT-CVF-19603200BZ</t>
  </si>
  <si>
    <t>19603200BZ</t>
  </si>
  <si>
    <t>DATWYLER - Cavo ZGGFR da interno 1x8 OS2 G652.D, loose dry tube, antiroditore 5,9mm, LSZH/FR B2ca-s1a,d1,a1 -giallo-</t>
  </si>
  <si>
    <t>DT-CVF-19456300BZ</t>
  </si>
  <si>
    <t>19456300BZ</t>
  </si>
  <si>
    <t>DATWYLER - Cavo ZGGFR da interno 1x12 OS2 G652.D, loose dry tube, antiroditore 5,9mm, LSZH/FR B2ca-s1a,d1,a1 -giallo-</t>
  </si>
  <si>
    <t>DT-CVF-19456400BZ</t>
  </si>
  <si>
    <t>19456400BZ</t>
  </si>
  <si>
    <t>DATWYLER - Cavo szGGFR da interno 2x12 OS2 G652.D, loose dry tube, antiroditore 5,9mm, LSZH/FR B2ca-s1a,d1,a1 -giallo-</t>
  </si>
  <si>
    <t>DATWYLER - Cavo ZGGFR da interno 1x4 OS2 G652.D, loose dry tube, antiroditore 5,9mm, LSZH/FR Cca-s1a,d1,a1 -giallo-</t>
  </si>
  <si>
    <t>DATWYLER - Cavo ZGGFR da interno 1x8 OS2 G652.D, loose dry tube, antiroditore 5,9mm, LSZH/FR Cca-s1a,d1,a1 -giallo-</t>
  </si>
  <si>
    <t>DATWYLER - Cavo ZGGFR da interno 1x12 OS2 G652.D, loose dry tube, antiroditore 5,9mm, LSZH/FR Cca-s1a,d1,a1 -giallo-</t>
  </si>
  <si>
    <t>DATWYLER - Cavo szGGFR da interno 2x12 OS2 G652.D, loose dry tube, antiroditore 5,9mm, LSZH/FR Cca-s1a,d1,a1 -giallo-</t>
  </si>
  <si>
    <t>DATWYLER - Cavo ZGGFR da interno 1x12 OM3, loose dry tube, antiroditore, LSZH/FR Cca-s1a,d1,a1 -aqua-</t>
  </si>
  <si>
    <t>DATWYLER - Cavo Universal DLTS ZGGFR da int/ext 1x12 OS2 G652D, loose dry tube, antirodit. 7,6mm, LSZH/FR Cca-s1a,d1,a1 -giallo-</t>
  </si>
  <si>
    <t>DATWYLER - Cavo Universal DLTS ZGGFR da int/ext 1x12 OS2 G652D, loose dry tube, antirod. 7,6mm, LSZH/FR B2ca-s1a,d1,a1 -giallo-</t>
  </si>
  <si>
    <t>DATWYLER - Cassetto ottico OV-S 19'' 1U estraibile, senza pannello frontale, nero</t>
  </si>
  <si>
    <t>DATWYLER - Pannello frontale per cassetto ottico OV-T/OV-S per 24 bussole SC slx, o 24 bussole LC dpx, nero</t>
  </si>
  <si>
    <t>DATWYLER - Cassetto ottico OV-S 19'' 1U estraibile con 6 adattatori SC dpx SM blu, 12 pigtail SC da 2m OS2, nero</t>
  </si>
  <si>
    <t>DATWYLER - Cassetto ottico OV-S 19'' 1U estraibile con 6 adattatori SC dpx MM viola, 12 pigtail SC da 2m OM4, nero</t>
  </si>
  <si>
    <t>DATWYLER - Pigtail SC semi tight OS2, 2m -giallo-</t>
  </si>
  <si>
    <t>DATWYLER - Pigtail SC semi tight OM4, 2m -viola-</t>
  </si>
  <si>
    <t>DATWYLER - Pigtail SC semi tight OM3, 2m -aqua-</t>
  </si>
  <si>
    <t>DATWYLER - Pigtail LC semi tight OS2, 2m -giallo-</t>
  </si>
  <si>
    <t>DATWYLER - Pigtail LC semi tight OM4, 2m -viola-</t>
  </si>
  <si>
    <t>DATWYLER - Pigtail LC semi tight OM3, 2m -aqua-</t>
  </si>
  <si>
    <t>DATWYLER - Set di 12 pigtail SC semi tight OS2, 2m -colori vari IEC-</t>
  </si>
  <si>
    <t>DATWYLER - Set di 12 pigtail SC semi tight OM4, 2m -colori vari IEC-</t>
  </si>
  <si>
    <t>Categoria 5e UTP</t>
  </si>
  <si>
    <t>Sistema di cablaggio Stutturato PanNet</t>
  </si>
  <si>
    <t>PA-CVR-PUY6004WH-HE</t>
  </si>
  <si>
    <t>PUY6004WH-HE</t>
  </si>
  <si>
    <t>PANDUIT - Cavo PanNet Cat6 U/UTP LSFRZH AWG 23 Classe Cca-s1a-d1-a1 -bianco- box 305m</t>
  </si>
  <si>
    <t>PA-PC6A-UTP28X1M</t>
  </si>
  <si>
    <t>UTP28X1M</t>
  </si>
  <si>
    <t>PA-PC6A-UTP28X2M</t>
  </si>
  <si>
    <t>UTP28X2M</t>
  </si>
  <si>
    <t>PA-PC6A-UTP28X3M</t>
  </si>
  <si>
    <t>UTP28X3M</t>
  </si>
  <si>
    <t>PA-PC6A-UTP28X5M</t>
  </si>
  <si>
    <t>UTP28X5M</t>
  </si>
  <si>
    <t>OC-PC6A-224230-03-B2</t>
  </si>
  <si>
    <t>OC-PC6A-224230-05-B2</t>
  </si>
  <si>
    <t>ORCA - Metro aggiuntivo fibra Ribbon 09/125um Monomodale per MPO</t>
  </si>
  <si>
    <t>ORCA - Tubetto termorestringente per giunti L 40mm - in confezione da 120pz</t>
  </si>
  <si>
    <t>ORCA - Tubetto termorestringente per giunti L 60mm -  in confezione da 120pz</t>
  </si>
  <si>
    <t>DT-ACC-1401581</t>
  </si>
  <si>
    <t xml:space="preserve">DATWYLER - Protezione termoretraibile per giunti 60 mm -conf. 100 pz- </t>
  </si>
  <si>
    <t>FK-STR-DSX-8-TERA-KIT</t>
  </si>
  <si>
    <t>DSX-8-TERA-KIT</t>
  </si>
  <si>
    <t>FK-ACC-OFP2-200-S1625</t>
  </si>
  <si>
    <t>OFP2-200-S1625 INT</t>
  </si>
  <si>
    <t>COMMSCOPE - Consolidation point box 24 posizioni per serie M, bianco p/n M224SMB-262</t>
  </si>
  <si>
    <t>SX-PLT-107984049</t>
  </si>
  <si>
    <t>COMMSCOPE - Scatola di superficie a due porte, avorio p/n M102SMB-B-246</t>
  </si>
  <si>
    <t>SX-PLT-107952442</t>
  </si>
  <si>
    <t>COMMSCOPE - Scatola di superficie a quattro porte, avorio p/n M104SMB-A-246</t>
  </si>
  <si>
    <t>SX-PLT-107431546</t>
  </si>
  <si>
    <t>COMMSCOPE - Scatola di superficie a sei porte, avorio p/n M106SMB-246</t>
  </si>
  <si>
    <t>COMMSCOPE - Bretella di permutazione Cat.6 U/UTP, diametro ridotto 28 AWG, LSZH 7,00m -bianca- p/n MINO6-WH-7M</t>
  </si>
  <si>
    <t>COMMSCOPE - Bretella di permutazione Cat.6 U/UTP, diametro ridotto 28 AWG, LSZH 10,00m -bianca- p/n MINO6-WH-10M</t>
  </si>
  <si>
    <t>CG-UU009161587</t>
  </si>
  <si>
    <t>PANDUIT - Gruppo di continuità industriale (UPS) senza batteria e manutenzione, 100 Watt, 24 V CC a barra DIN 80x143x169 mm</t>
  </si>
  <si>
    <t>Switch Rack 19" non gestiti</t>
  </si>
  <si>
    <t>PLANET - Rack Mount Kits for 10-inch cabinet (10" Desktop Switch)</t>
  </si>
  <si>
    <t>PLANET - Rack Mount Kits for 19-inch cabinet (10" Desktop Switch)</t>
  </si>
  <si>
    <t>Switch industriale POE da rack 19"</t>
  </si>
  <si>
    <t>PLANET - 7-Slot 10" Media Converter Chassis</t>
  </si>
  <si>
    <t xml:space="preserve">PLANET - 15-slot 19" Media Converter Chassis </t>
  </si>
  <si>
    <t>PLANET - 15-slot 19" Media Converter Chassis with Redundant Power Option</t>
  </si>
  <si>
    <t>PLANET - 19" 16-slot SNMP Managed Media Converter Chassis (AC Power) with redundant power option</t>
  </si>
  <si>
    <t>PLANET - 19" 16-slot  SNMP Managed Media Converter Chassis (-48VDC) with redundant power option</t>
  </si>
  <si>
    <t>CG-FQ100027173</t>
  </si>
  <si>
    <t>FQ100027173</t>
  </si>
  <si>
    <t>CG-FQ100029302</t>
  </si>
  <si>
    <t>FQ100029302</t>
  </si>
  <si>
    <t>CG-XF500006390</t>
  </si>
  <si>
    <t>XF500006390</t>
  </si>
  <si>
    <t>COMMSCOPE - Placca autoportante 1 porta RJ45 con porta etichette -bianca- p/n M10L-262</t>
  </si>
  <si>
    <t>ADM-BT 3270SY</t>
  </si>
  <si>
    <t>ADM-BT 3271SY</t>
  </si>
  <si>
    <t>ADM-BT 3272SY</t>
  </si>
  <si>
    <t>ADM-BT 3281SY</t>
  </si>
  <si>
    <t>ADM-BT 3282SY</t>
  </si>
  <si>
    <t>ADM-BT 3284SY</t>
  </si>
  <si>
    <t>ADM-BT 3287SY</t>
  </si>
  <si>
    <t>ADM-BT 3289SY</t>
  </si>
  <si>
    <t>ADM-GW 4200SY</t>
  </si>
  <si>
    <t>ADM-GW 4201SY</t>
  </si>
  <si>
    <t>ADM-GW 4210SY</t>
  </si>
  <si>
    <t>ADM-GW 4212SY</t>
  </si>
  <si>
    <t>ADM-GW 4214SY</t>
  </si>
  <si>
    <t>ADM-LG 6050SY</t>
  </si>
  <si>
    <t>ADM-LG 6060SY</t>
  </si>
  <si>
    <t>ADM-VM 6234SY</t>
  </si>
  <si>
    <t>ADM-VM 6235SY</t>
  </si>
  <si>
    <t>AM-PC6-NPC06UZDBWT1.5</t>
  </si>
  <si>
    <t>NPC06UZDB-WT150C</t>
  </si>
  <si>
    <t>COMMSCOPE - Pannello ottico di permutazione 24 porte SC duplex caricato con 24 bussole monomodali</t>
  </si>
  <si>
    <t>COMMSCOPE - Pannello ottico di permutazione 24 porte LC duplex, scarico</t>
  </si>
  <si>
    <t>COMMSCOPE - Pannello ottico di permutazione 24 porte LC duplex caricato con 12 bussole multimodali</t>
  </si>
  <si>
    <t>COMMSCOPE - Pannello ottico di permutazione 24 porte LC duplex caricato con 24 bussole multimodali</t>
  </si>
  <si>
    <t>COMMSCOPE - Pannello ottico di permutazione 24 porte LC duplex caricato con 12 bussole OM4 -aqua-</t>
  </si>
  <si>
    <t>COMMSCOPE - Pannello ottico di permutazione 24 porte LC duplex caricato con 24 bussole OM4 -aqua-</t>
  </si>
  <si>
    <t>COMMSCOPE - Pannello ottico di permutazione 24 porte LC duplex caricato con 24 bussole OS2 -blu-</t>
  </si>
  <si>
    <t>COMMSCOPE - Bussola MM SC duplex plastica allin.metall.avorio (pacco da 50pz)</t>
  </si>
  <si>
    <t>COMMSCOPE - Bussola MM SC/ST duplex, plastica, allineatore metallico , avorio</t>
  </si>
  <si>
    <t xml:space="preserve">COMMSCOPE - Bussola MM LC OM3/OM4 duplex, corpo plastico, allineatore ceramico, OC-ADP-L5-L5-NNCD aqua </t>
  </si>
  <si>
    <t>COMMSCOPE - Bussola MM SC OM3/OM4 duplex con flangia, allineatore ceram. aqua</t>
  </si>
  <si>
    <t>COMMSCOPE - Kit accessori pre pannello ottico - inclusi i passacavi</t>
  </si>
  <si>
    <t>COMMSCOPE - Vassoio portagiunti per 24 giunti di tipo SMOUV</t>
  </si>
  <si>
    <t>COMMSCOPE - Vassoio portagiunti per 24 giunti di tipo ANT</t>
  </si>
  <si>
    <t>OC-PC6-223150-A0</t>
  </si>
  <si>
    <t>OC-PC6-223150-01</t>
  </si>
  <si>
    <t>OC-PC6-223150-02</t>
  </si>
  <si>
    <t>OC-PC6-223150-03</t>
  </si>
  <si>
    <t>OC-PC6-223150-05</t>
  </si>
  <si>
    <t>OC-PC6-223110-A0</t>
  </si>
  <si>
    <t>OC-PC6-223110-01</t>
  </si>
  <si>
    <t>OC-PC6-223110-02</t>
  </si>
  <si>
    <t>OC-PC6-223110-03</t>
  </si>
  <si>
    <t>OC-PC6-223110-05</t>
  </si>
  <si>
    <t>ORCA - Bretella di permutazione Cat6 UTP colore viola L. 0,5mt</t>
  </si>
  <si>
    <t>ORCA - Bretella di permutazione Cat6 UTP colore viola L. 1mt</t>
  </si>
  <si>
    <t>ORCA - Bretella di permutazione Cat6 UTP colore viola L. 2mt</t>
  </si>
  <si>
    <t>ORCA - Bretella di permutazione Cat6 UTP colore viola L. 3mt</t>
  </si>
  <si>
    <t>ORCA - Bretella di permutazione Cat6 UTP colore viola L. 5mt</t>
  </si>
  <si>
    <t>ORCA - Bretella di permutazione Cat6 UTP colore nero L. 0,5mt</t>
  </si>
  <si>
    <t>ORCA - Bretella di permutazione Cat6 UTP colore nero L. 1mt</t>
  </si>
  <si>
    <t>ORCA - Bretella di permutazione Cat6 UTP colore nero L. 2mt</t>
  </si>
  <si>
    <t>ORCA - Bretella di permutazione Cat6 UTP colore nero L. 3mt</t>
  </si>
  <si>
    <t>ORCA - Bretella di permutazione Cat6 UTP colore nero L. 5mt</t>
  </si>
  <si>
    <t>19437200CL</t>
  </si>
  <si>
    <t>DATWYLER - Pannello precaricato Cat.6 a 24 porte 1U, UTP, nero</t>
  </si>
  <si>
    <t>DATWYLER - Gruppo di 2 ventole con termostato per rack profondità 600/800/1200, montaggio a tetto, nero</t>
  </si>
  <si>
    <t>DT-CVR-19437200CL</t>
  </si>
  <si>
    <t>DT-PP-418005</t>
  </si>
  <si>
    <t>OC-FTL-3AXC5+SCB</t>
  </si>
  <si>
    <t>ORCA - Penna One-click cleaner per pulizia connettori LC da 1.25mm</t>
  </si>
  <si>
    <t>ORCA - Penna One-click cleaner per pulizia connettori  SC/FC/ST/E2000 da 2.5mm</t>
  </si>
  <si>
    <t>OC-FTL-150016-01</t>
  </si>
  <si>
    <t>OC-FTL-150016-00</t>
  </si>
  <si>
    <t>OC-PC6-223240-A0</t>
  </si>
  <si>
    <t>COMMSCOPE - Modulo ottico 360G2 cieco, confezione 4 pz. p/n 360G2 MOD-BLANK-4PK</t>
  </si>
  <si>
    <t>SYSTIMAX - Upgrade kit 360 iPatch per cassetti LC 24 porte 360G2-1U-MOD, confezione 5 pz. p/n 360-iP-UP-KIT-G2-LC - 5pk</t>
  </si>
  <si>
    <t>SYSTIMAX - Upgrade kit 360 iPatch per cassetti LC 48 porte 360G2-1U-MOD confezione 5 pz. p/n 360G2-iP-96F-LC-SD-KIT - 5pk</t>
  </si>
  <si>
    <t>PA-MJ6-CC688BL</t>
  </si>
  <si>
    <t>CC688BL</t>
  </si>
  <si>
    <t>PANDUIT - Adattatore PanNet MiniCom RJ45/F-RJ45/F UTP Cat6 nero</t>
  </si>
  <si>
    <t>ADMK - Adattatore MiniCom compatibile per Ave Noir AX nero</t>
  </si>
  <si>
    <t>ADMK - Adattatore MiniCom compatibile per Ave Banquise bianco</t>
  </si>
  <si>
    <t>ADMK - Adattatore MiniCom compatibile per Ave Blanc avorio</t>
  </si>
  <si>
    <t>ADMK - Adattatore MiniCom compatibile per Ave Ral grigio</t>
  </si>
  <si>
    <t>ADMK - Adattatore MiniCom compatibile per BTicino Living Now sabbia</t>
  </si>
  <si>
    <t>ADMK - Adattatore MiniCom compatibile per BTicino Living Now nero</t>
  </si>
  <si>
    <t>ADMK - Adattatore MiniCom compatibile per BTicino Living Now bianco</t>
  </si>
  <si>
    <t>ADMK - Adattatore MiniCom compatibile per BTicino Axolute bianco</t>
  </si>
  <si>
    <t>ADMK - Adattatore MiniCom compatibile per BTicino Axolute HS dark</t>
  </si>
  <si>
    <t>ADMK - Adattatore MiniCom compatibile per BTicino Axolute HC clear</t>
  </si>
  <si>
    <t>ADMK - Adattatore MiniCom compatibile per BTicino Living Light antracite</t>
  </si>
  <si>
    <t>ADMK - Adattatore MiniCom compatibile per BTicino Living Light bianco</t>
  </si>
  <si>
    <t>ADMK - Adattatore MiniCom compatibile per BTicino Living nero</t>
  </si>
  <si>
    <t>ADMK - Adattatore MiniCom compatibile per BTicino Living Light argento</t>
  </si>
  <si>
    <t>ADMK - Adattatore MiniCom compatibile per BTicino Magic avorio</t>
  </si>
  <si>
    <t>ADMK - Adattatore MiniCom compatibile per BTicino Magic TT avorio</t>
  </si>
  <si>
    <t>ADMK - Adattatore MiniCom compatibile per BTicino Matix bianco</t>
  </si>
  <si>
    <t>ADMK - Adattatore MiniCom compatibile per Gewiss Chorus bianco</t>
  </si>
  <si>
    <t>ADMK - Adattatore MiniCom compatibile per Gewiss Chorus nero</t>
  </si>
  <si>
    <t>ADMK - Adattatore MiniCom compatibile per Gewiss Chorus titanio</t>
  </si>
  <si>
    <t>PA-ACC-GW 4015</t>
  </si>
  <si>
    <t>GW 4015</t>
  </si>
  <si>
    <t>ADMK - Adattatore MiniCom compatibile per Gewiss Playbus nero</t>
  </si>
  <si>
    <t>ADMK - Adattatore MiniCom compatibile per Gewiss System nero</t>
  </si>
  <si>
    <t>ADMK - Adattatore MiniCom compatibile per Gewiss System bianco</t>
  </si>
  <si>
    <t>ADMK - Adattatore MiniCom compatibile per Vimar Plana bianco</t>
  </si>
  <si>
    <t>ADMK - Adattatore MiniCom compatibile per Vimar Plana argento</t>
  </si>
  <si>
    <t>PA-PC6-NK6PC5MY</t>
  </si>
  <si>
    <t>NK6PC5MY</t>
  </si>
  <si>
    <t>PANDUIT - Bretella di permutazione NetKey U/UTP Cat6, 5m, bianca</t>
  </si>
  <si>
    <t>PA-MJ6A-FPS6X88MTG</t>
  </si>
  <si>
    <t>FPS6X88MTG</t>
  </si>
  <si>
    <t>PANDUIT - Plug RJ45 modulare Cat6A FTP TX6A terminabile in campo</t>
  </si>
  <si>
    <t>LS - Pannello permutazione scarico 48 porte con barra di supporto 2 unità -nero-</t>
  </si>
  <si>
    <t>DATWYLER - Cavo 696 U/UTP Cat.6A, solido AWG 23, 4cp con barriera, diam. 6.8mm, LSZH, Cca-s1a,d1,a1, bobina 500m -arancio-</t>
  </si>
  <si>
    <t>19557800ZY</t>
  </si>
  <si>
    <t>DATWYLER - Armadio Rack, 24U 800x800, porta in vetro, profili 19'' fronte e retro, piedini livellam. IP30, nero RAL 9005</t>
  </si>
  <si>
    <t>19670100ZY</t>
  </si>
  <si>
    <t>DATWYLER - Armadio Rack, 42U 800x800, porta in vetro, profili 19'' fronte e retro, piedini livellam. IP30, nero RAL 9005</t>
  </si>
  <si>
    <t>19557400ZY</t>
  </si>
  <si>
    <t>DATWYLER - Armadio Rack, 24U 600x600, porta in vetro, profili 19'' fronte e retro, piedini livellam. IP30, nero RAL 9005</t>
  </si>
  <si>
    <t>19559200ZY</t>
  </si>
  <si>
    <t>DATWYLER - Armadio Rack, 42U 600x600, porta in vetro, profili 19'' fronte e retro, piedini livellam. IP30, nero RAL 9005</t>
  </si>
  <si>
    <t>19683400ZY</t>
  </si>
  <si>
    <t>DATWYLER - Zoccolo per rack 800x800, altezza 10cm, nero RAL 9005</t>
  </si>
  <si>
    <t>19557100ZY</t>
  </si>
  <si>
    <t>DATWYLER - Pannello di comando per sistema di ventilazione, 1U, nero RAL 9005</t>
  </si>
  <si>
    <t>19557200ZY</t>
  </si>
  <si>
    <t>DATWYLER - Sistema di ventilazione, 2 ventole per montaggio a rack superiore-inferiore, con cavo e presa, 3U, nero RAL 9005</t>
  </si>
  <si>
    <t>19686700ZY</t>
  </si>
  <si>
    <t>DATWYLER - Sistema di ventilazione, 3 ventole per montaggio a rack superiore-inferiore, con cavo e presa, 3U, nero RAL 9005</t>
  </si>
  <si>
    <t>19550200ZY</t>
  </si>
  <si>
    <t>DATWYLER - Cavi per messa a terra, confezione di 4 pezzi</t>
  </si>
  <si>
    <t>19550300ZY</t>
  </si>
  <si>
    <t>DATWYLER - Barra in rame equipotenziale, 20 x 4 mm, fori M6</t>
  </si>
  <si>
    <t>19556500ZY</t>
  </si>
  <si>
    <t>DATWYLER - Pannello passacavi 1U con 4 anelli in plastica, nero</t>
  </si>
  <si>
    <t>DT-RAC-19557800ZY</t>
  </si>
  <si>
    <t>DT-RAC-19670100ZY</t>
  </si>
  <si>
    <t>DT-RAC-19557400ZY</t>
  </si>
  <si>
    <t>DT-RAC-19559200ZY</t>
  </si>
  <si>
    <t>DT-RAC-19683400ZY</t>
  </si>
  <si>
    <t>DT-RAC-19557100ZY</t>
  </si>
  <si>
    <t>DT-RAC-19557200ZY</t>
  </si>
  <si>
    <t>DT-RAC-19686700ZY</t>
  </si>
  <si>
    <t>DT-RAC-19550200ZY</t>
  </si>
  <si>
    <t>DT-RAC-19550300ZY</t>
  </si>
  <si>
    <t>DT-RAC-19556500ZY</t>
  </si>
  <si>
    <t>BY-R-4300</t>
  </si>
  <si>
    <t>066027</t>
  </si>
  <si>
    <t>AM-PP-760237050</t>
  </si>
  <si>
    <t>COMMSCOPE - Pannello scarico angolato 24 porte 1U STP per jack SL colore nero p/n CPPR-SDDM-SL-1U-24</t>
  </si>
  <si>
    <t>AM-PLG-760244129</t>
  </si>
  <si>
    <t>COMMSCOPE - Plug 8/8 Cat6A per terminazione da campo (std. MPTL) cavo U/UTP solido e tref. OD max 7,4 mm 26-23 AWG, conf. 100pz</t>
  </si>
  <si>
    <t>AM-PLG-760244130</t>
  </si>
  <si>
    <t>COMMSCOPE - Plug 8/8 Cat6 per terminazione da campo (std. MPTL) cavo U/UTP solido e tref. OD max 6,0 mm 26-23 AWG, conf. 100pz</t>
  </si>
  <si>
    <t>SYSTIMAX - Pannello 24 porte Cat.6A U/UTP 360 Gigaspeed X10D Patchmax GS6, iPatch ready p/n 360-PM-GS6-2U-24</t>
  </si>
  <si>
    <t>Pannelli di permutazione scarichi U/UTP</t>
  </si>
  <si>
    <t>SYSTIMAX - Upgrade Kit per pannelli Evolve e Patchmax 360 iPatch, 2U, 48 porte, confezione da 5 pz. p/n 360-iP-UP-KIT-E+PMAX-48</t>
  </si>
  <si>
    <t>SYSTIMAX - Upgrade Kit per pannelli Patchmax 360 iPatch, 2U, 24 porte, confezione da 10 pz. p/n 360-iP-UP-KIT-PMAX-2U-24</t>
  </si>
  <si>
    <t>SX-PP6-760102251</t>
  </si>
  <si>
    <t>SX-PP-760207274</t>
  </si>
  <si>
    <t>DATWYLER - Bretella ottica LC-LC duplex OS2, LSZH, zipcord, gialla, 1 m</t>
  </si>
  <si>
    <t>DATWYLER - Bretella ottica LC-LC duplex OS2, LSZH, zipcord, gialla, 2 m</t>
  </si>
  <si>
    <t>DATWYLER - Bretella ottica LC-LC duplex OM4, LSZH, zipcord, viola, 1 m</t>
  </si>
  <si>
    <t>DATWYLER - Bretella ottica LC-LC duplex OM4, LSZH, zipcord, viola, 2 m</t>
  </si>
  <si>
    <t>DATWYLER - Bretella ottica LC-LC duplex OM3, LSZH, zipcord, aqua, 1 m</t>
  </si>
  <si>
    <t>DATWYLER - Bretella ottica LC-LC duplex OM3, LSZH, zipcord, aqua, 2 m</t>
  </si>
  <si>
    <t>CG-PCH-M3-01U</t>
  </si>
  <si>
    <t>PCH-M3-01U</t>
  </si>
  <si>
    <t>CG-VOL-PPCB-F32K</t>
  </si>
  <si>
    <t>UU001622891</t>
  </si>
  <si>
    <t>COMMSCOPE - Inserto cieco per placche nero, confezione 100 pz. p/n M20AP-003</t>
  </si>
  <si>
    <t>SYSTIMAX - Presa RJ45 Cat.6A U/UTP Gigaspeed X10D serie MGS600 -grigia- p/n MGS600-270</t>
  </si>
  <si>
    <t>SX-PC6-CPC3392-03F015</t>
  </si>
  <si>
    <t>CPC3392-03F015</t>
  </si>
  <si>
    <t>SYSTIMAX - Bretella di permutazione Cat.6 U/UTP Gigaspeed XL LSZH 4,57m -grigio scuro- p/n GS8E-L-DG- 15FT</t>
  </si>
  <si>
    <t>AM-FPG-FAWLCUC01JXF05</t>
  </si>
  <si>
    <t>FAWLCUC01-JXF005</t>
  </si>
  <si>
    <t>COMMSCOPE - Pigtail Lazrspeed 550 SC OM4, LSZH, 0,9 mm reinforced tight buffered, aqua, 1,52 m</t>
  </si>
  <si>
    <t>AM-FPG-FAXLCUC01MXF05</t>
  </si>
  <si>
    <t>FAXLCUC01-MXF005</t>
  </si>
  <si>
    <t>SX-MJ6-760092437</t>
  </si>
  <si>
    <t>AM-PLG-211198163</t>
  </si>
  <si>
    <t>6-2111981-3</t>
  </si>
  <si>
    <t>AM-ACC-284802502</t>
  </si>
  <si>
    <t>2848025-2</t>
  </si>
  <si>
    <t>AM-ACC-284802503</t>
  </si>
  <si>
    <t>2848025-3</t>
  </si>
  <si>
    <t>AM-PC6A-NPC6ASZDBWT10</t>
  </si>
  <si>
    <t>NPC6ASZDB-WT010M</t>
  </si>
  <si>
    <t>SN-DCT-4478</t>
  </si>
  <si>
    <t>OC-PC6-223142-01</t>
  </si>
  <si>
    <t>OC-PC6-223142-02</t>
  </si>
  <si>
    <t>OC-PC6-223142-03</t>
  </si>
  <si>
    <t>OC-PC6-223142-05</t>
  </si>
  <si>
    <t>OC-PC6-223142-10</t>
  </si>
  <si>
    <t>OC-RAC-571055-02</t>
  </si>
  <si>
    <t>OC-ACC-286000-07</t>
  </si>
  <si>
    <t>FK-ACC-DSX-CHA8-GG45S</t>
  </si>
  <si>
    <t>DSX-CHA-8-GG45-S</t>
  </si>
  <si>
    <t>DSX-TERA-KIT</t>
  </si>
  <si>
    <t>DSX-COAX</t>
  </si>
  <si>
    <t>FK-STR-OFP2-100-MIINT</t>
  </si>
  <si>
    <t>GLD3-OFP-Q-ADD</t>
  </si>
  <si>
    <t>262003AL</t>
  </si>
  <si>
    <t>FK-STR-DSX-TERA-KIT</t>
  </si>
  <si>
    <t>FK-STR-DSX-COAX</t>
  </si>
  <si>
    <t>FK-ACC-GLD3-OFP-Q-ADD</t>
  </si>
  <si>
    <t>FK-STR-262003AL</t>
  </si>
  <si>
    <t>PA-CVR-PUL6004BU-FE</t>
  </si>
  <si>
    <t>PUL6004BU-FE</t>
  </si>
  <si>
    <t>PANDUIT - Cavo PanNet Cat6 U/UTP LSZH1 AWG 23 Classe Dca-s2-d2-a1 -blu- box 305m</t>
  </si>
  <si>
    <t>PANDUIT - Cavo PanNet Cat7 S/FTP LSZH1 AWG 23 Classe B2ca-s1a-d1-a1 -bianco- bobina 500 m</t>
  </si>
  <si>
    <t>PA-PP-CP48HDBL</t>
  </si>
  <si>
    <t>CP48HDBL</t>
  </si>
  <si>
    <t>PANDUIT - Pannello metallico MiniCom scarico 48 porte FTP 1U alta densità, etichettatura migliorata, nero</t>
  </si>
  <si>
    <t>PA-ACC-BT 3660</t>
  </si>
  <si>
    <t>PA-ACC-BT 3661</t>
  </si>
  <si>
    <t>PA-ACC-BT 3662</t>
  </si>
  <si>
    <t>PA-CVR-NUY6C04BU-FE</t>
  </si>
  <si>
    <t>NUY6C04BU-FE</t>
  </si>
  <si>
    <t>PA-CVR-NUY6C04WH-FE</t>
  </si>
  <si>
    <t>NUY6C04WH-FE</t>
  </si>
  <si>
    <t>PANDUIT - Passacavi verticale NetRunner singolo a canalina frontale in PVC con coperchio, 45U, nero</t>
  </si>
  <si>
    <t>DATWYLER - Cavo 662 non schermato U/UTP Cat.6, solido AWG 23, 4cp, LSZH, B2ca-s1a,d1,a1, bobina 500m -arancio-</t>
  </si>
  <si>
    <t>24014100EP</t>
  </si>
  <si>
    <t>DATWYLER - Cavo 662 non schermato U/UTP Cat.6, solido AWG 23, 4cp, LSZH, Eca, pullquick box 305m -arancio-</t>
  </si>
  <si>
    <t>19618100DZ</t>
  </si>
  <si>
    <t>DATWYLER - Cavo Univ.l DLTS ZGGFR da int/ext 1x12 OS2 G652.D, loose dry tube, antiroditore 7,6mm, LSZH/FR Dca-s2,d1,a1 -giallo-</t>
  </si>
  <si>
    <t>19618500DZ</t>
  </si>
  <si>
    <t>DATWYLER - Cavo Universal DLTS ZGGFR da int/ext 1x12 OM4, loose dry tube, antiroditore 7,6mm, LSZH/FR Dca-s2,d1,a1 -viola-</t>
  </si>
  <si>
    <t>19708300BZ</t>
  </si>
  <si>
    <t>DATWYLER - Cavo Universal DLTS ZGGFR da int/ext 1x12 OM3, loose dry tube, antiroditore 7,6mm, LSZH/FR B2ca–s1a,d1,a1 -aqua-</t>
  </si>
  <si>
    <t>DATWYLER - Bretella ottica LC-LC duplex OS2, LSZH, zipcord, gialla, 3 m</t>
  </si>
  <si>
    <t>19690000ZY</t>
  </si>
  <si>
    <t>DATWYLER - Box in lamiera, predisposto per 8 prese RJ45 keystone, montaggio su barra DIN, nero RAL 9005</t>
  </si>
  <si>
    <t>DT-CVR-24014100EP</t>
  </si>
  <si>
    <t>DT-CVF-19618100DZ</t>
  </si>
  <si>
    <t>DT-CVF-19618500DZ</t>
  </si>
  <si>
    <t>DT-CVF-19708300BZ</t>
  </si>
  <si>
    <t>DT-FPL-423313</t>
  </si>
  <si>
    <t>DT-ACC-19690000ZY</t>
  </si>
  <si>
    <t>PA-CVR-PUY6C04WH-FE</t>
  </si>
  <si>
    <t>PUY6C04WH-FE</t>
  </si>
  <si>
    <t>PA-CVR-PUY6004BU-HED</t>
  </si>
  <si>
    <t>PUY6004BU-HED</t>
  </si>
  <si>
    <t>PANDUIT - Cavo PanNet Cat6 U/UTP LSFRZH AWG 23 Classe Cca-s1a-d1-a1 -blu- bobina 500m</t>
  </si>
  <si>
    <t>PA-CVR-PFY6X04WH-CED</t>
  </si>
  <si>
    <t>PFY6X04WH-CED</t>
  </si>
  <si>
    <t>PANDUIT - Cavo PanNet Cat6A F/UTP LSZH1 AWG 23 Classe Cca-s1a-d1-a1 -bianco- bobina 500m</t>
  </si>
  <si>
    <t>PANDUIT - Bretella di permutazione PanNet S/FTP Cat6A con plug modulari TX6 PLUS, LSZH, 1 m, grigia</t>
  </si>
  <si>
    <t>PANDUIT - Bretella di permutazione PanNet S/FTP Cat6A con plug modulari TX6 PLUS, LSZH, 2 m, grigia</t>
  </si>
  <si>
    <t>PANDUIT - Bretella di permutazione PanNet S/FTP Cat6A con plug modulari TX6 PLUS, LSZH, 3 m, grigia</t>
  </si>
  <si>
    <t>PANDUIT - Bretella di permutazione PanNet S/FTP Cat6A con plug modulari TX6 PLUS, LSZH, 5 m, grigia</t>
  </si>
  <si>
    <t>PA-CVR-PUW6AV04WH-EG</t>
  </si>
  <si>
    <t>PUW6AV04WH-EG</t>
  </si>
  <si>
    <t>PANDUIT - Cavo PanNet Cat6A U/UTP Vari-MaTriX LSZH3 AWG 23 Classe B2ca-s1a-d1-a1 -bianco- bobina 305 m</t>
  </si>
  <si>
    <t>PA-CVR-PUY6AV04WH-EG</t>
  </si>
  <si>
    <t>PUY6AV04WH-EG</t>
  </si>
  <si>
    <t>PANDUIT - Cavo PanNet Cat6A U/UTP Vari-MaTriX LSZH3 AWG 23 Classe Cca-s1a-d1-a1 -bianco- bobina 305 m</t>
  </si>
  <si>
    <t>PA-CVR-PUFL6X04WH-HED</t>
  </si>
  <si>
    <t>PUFL6X04WH-HED</t>
  </si>
  <si>
    <t>PANDUIT - Cavo PanNet Cat6A U/FTP LSZH3 AWG 23 Classe Dca-s2-d2-a1 -bianco- bobina 500 m</t>
  </si>
  <si>
    <t>PANDUIT - Pannello plastico MiniCom scarico 24 porte UTP 1U angolato con frontalino estraibiile e porta etichette, nero</t>
  </si>
  <si>
    <t>BT 3660</t>
  </si>
  <si>
    <t>BT 3661</t>
  </si>
  <si>
    <t>BT 3662</t>
  </si>
  <si>
    <t>PA-CVR-NUL6X04WH-HEG</t>
  </si>
  <si>
    <t>NUL6X04WH-HEG</t>
  </si>
  <si>
    <t>PANDUIT - Cavo NetKey Cat6A U/UTP LSZH AWG 23 con nastro soppressione ANEXT, Classe Dca-s2-d2-a1 -bianco- bobina 305m</t>
  </si>
  <si>
    <t>PA-FPG-FX1BN1NNNSNM02</t>
  </si>
  <si>
    <t>FX1BN1NNNSNM002</t>
  </si>
  <si>
    <t>PANDUIT - Pigtail LC simplex 50/125 buffer 900mic. OM3 2m</t>
  </si>
  <si>
    <t>PANDUIT - Adattatore NetKey SC simplex multimodale, slitta in bronzo, bianco</t>
  </si>
  <si>
    <t>PANDUIT - Adattatore NetKey LC duplex multimodale, slitta ceramica, aqua</t>
  </si>
  <si>
    <t>PANDUIT - Adattatore NetKey LC duplex monomodale, slitta ceramica, blu</t>
  </si>
  <si>
    <t>Cassetti ottici</t>
  </si>
  <si>
    <t>AM-PP-760237052</t>
  </si>
  <si>
    <t>COMMSCOPE - Pannello scarico a 24 porte 1U, per jack KJ non schermati p/n CPP-UDDM-KJ-1U-24</t>
  </si>
  <si>
    <t>Cavi Fibra ottica Mini Breakout da interno</t>
  </si>
  <si>
    <t>AM-CVF-760241757</t>
  </si>
  <si>
    <t>AM-CVF-760241753</t>
  </si>
  <si>
    <t>AM-CVF-760248866</t>
  </si>
  <si>
    <t>AM-CVF-760248874</t>
  </si>
  <si>
    <t>Cavi Fibra Ottica FREEDM™ Tight Buffer per interno/esterno, resistente raggi UV, LSZH Cca-s1a,d1,a1 (disponibilità 2 ÷ 24 FO OM1, OM2, OM3, OM4, OS2)</t>
  </si>
  <si>
    <t>Cavi Fibra Ottica FREEDM™ Tight Buffer per interno/esterno, armatura dielettrica, resistente raggi UV, doppia guaina LSZH Cca-s1a,d1,a1 (disponibilità 2 ÷ 24 FO OM1, OM2, OM3, OM4, OS2)</t>
  </si>
  <si>
    <t>P8147NA2P75</t>
  </si>
  <si>
    <t>P8147NAP75</t>
  </si>
  <si>
    <t>P8142NA2P75</t>
  </si>
  <si>
    <t>P8142NAP75</t>
  </si>
  <si>
    <t>P6147NA2P75</t>
  </si>
  <si>
    <t>P6147NAP75</t>
  </si>
  <si>
    <t>P6142NA2P75</t>
  </si>
  <si>
    <t>P6142NAP75</t>
  </si>
  <si>
    <t>P8147N</t>
  </si>
  <si>
    <t>P8142N</t>
  </si>
  <si>
    <t>P8127N</t>
  </si>
  <si>
    <t>P6147N</t>
  </si>
  <si>
    <t>P6142N</t>
  </si>
  <si>
    <t>P6127N</t>
  </si>
  <si>
    <t>P8847N</t>
  </si>
  <si>
    <t>P8842N</t>
  </si>
  <si>
    <t>P8838N</t>
  </si>
  <si>
    <t>P8833N</t>
  </si>
  <si>
    <t>P8827N</t>
  </si>
  <si>
    <t>P8647N</t>
  </si>
  <si>
    <t>P8642N</t>
  </si>
  <si>
    <t>P8638N</t>
  </si>
  <si>
    <t>P8633N</t>
  </si>
  <si>
    <t>P8627N</t>
  </si>
  <si>
    <t>P6847N</t>
  </si>
  <si>
    <t>P6842N</t>
  </si>
  <si>
    <t>P6838N</t>
  </si>
  <si>
    <t>P6833N</t>
  </si>
  <si>
    <t>P6827N</t>
  </si>
  <si>
    <t>P6820N</t>
  </si>
  <si>
    <t>P6647N</t>
  </si>
  <si>
    <t>P6642N</t>
  </si>
  <si>
    <t>P6638N</t>
  </si>
  <si>
    <t>P6633N</t>
  </si>
  <si>
    <t>P6627N</t>
  </si>
  <si>
    <t>P6624N</t>
  </si>
  <si>
    <t>P6620N</t>
  </si>
  <si>
    <t>P6442N</t>
  </si>
  <si>
    <t>P6427N</t>
  </si>
  <si>
    <t>F2516N</t>
  </si>
  <si>
    <t>F2512KSN</t>
  </si>
  <si>
    <t>F2509N</t>
  </si>
  <si>
    <t>F2508N</t>
  </si>
  <si>
    <t>F2507N</t>
  </si>
  <si>
    <t>FPA6022N</t>
  </si>
  <si>
    <t>FP6022N</t>
  </si>
  <si>
    <t>FPA6016N</t>
  </si>
  <si>
    <t>FP6016N</t>
  </si>
  <si>
    <t>FPA6013N</t>
  </si>
  <si>
    <t>FP6013N</t>
  </si>
  <si>
    <t>FPA6010N</t>
  </si>
  <si>
    <t>FP6010N</t>
  </si>
  <si>
    <t>FPA5022N</t>
  </si>
  <si>
    <t>FP5022N</t>
  </si>
  <si>
    <t>FPA5016N</t>
  </si>
  <si>
    <t>FP5016N</t>
  </si>
  <si>
    <t>FPA5013N</t>
  </si>
  <si>
    <t>FP5013N</t>
  </si>
  <si>
    <t>FPA5010N</t>
  </si>
  <si>
    <t>FP5010N</t>
  </si>
  <si>
    <t>FPA5007N</t>
  </si>
  <si>
    <t>FP5007N</t>
  </si>
  <si>
    <t>FPA4016N</t>
  </si>
  <si>
    <t>FP4016N</t>
  </si>
  <si>
    <t>FPA4013N</t>
  </si>
  <si>
    <t>FP4013N</t>
  </si>
  <si>
    <t>FPA4010N</t>
  </si>
  <si>
    <t>FP4010N</t>
  </si>
  <si>
    <t>FPA4007N</t>
  </si>
  <si>
    <t>FP4007N</t>
  </si>
  <si>
    <t>TECNOSTEEL - Armadio 10" a parete per piccole reti - 7U 358x270x387h</t>
  </si>
  <si>
    <t>TECNOSTEEL - Coppia supplementare montanti 19'' con unita' numerate - in lamiera di acciaio spessore 1,8 mm - 24u</t>
  </si>
  <si>
    <t>TECNOSTEEL - Coppia canala gestione cavi verticale, con sportello chiusura a scatto in lamiera di acciaio spessore mm 1,5 - 33u</t>
  </si>
  <si>
    <t>TECNOSTEEL - Traversa fissaggio cavi per armadi profondità 600 mm. Silver</t>
  </si>
  <si>
    <t>621978</t>
  </si>
  <si>
    <t>621980</t>
  </si>
  <si>
    <t>621981</t>
  </si>
  <si>
    <t>Software Brady Workstation Product and Wire ID Suite; licenze aggiuntive</t>
  </si>
  <si>
    <t>SN-TIP-4467</t>
  </si>
  <si>
    <t>18292400CL</t>
  </si>
  <si>
    <t>DATWYLER - Cavo 7060 schermato S/FTP Cat.6A, solido AWG 23, 4cp, LSZH, Cca-s1a,d1,a1, bobina 500m -arancio-</t>
  </si>
  <si>
    <t>18292400CK</t>
  </si>
  <si>
    <t>DATWYLER - Cavo 7060 schermato S/FTP Cat.6A, solido AWG 23, 4cp, LSZH, Cca-s1a,d1,a1, bobina 1000m -arancio-</t>
  </si>
  <si>
    <t>Cavi Fibra Ottica posa interna e esterna Universal DLTS ZGGFR, loose gel free, antiroditore LSZH Dca-s1a,d1,a1 (disponibilità 4÷24 FO, multitubo fino a 144 FO in colorazioni giallo, aqua, viola)</t>
  </si>
  <si>
    <t>Cavi Fibra Ottica posa interna e esterna Universal DLTS ZGGFR, loose gel free, antiroditore LSZH Cca-s1a,d1,a1 (disponibilità 4÷24 FO, multitubo fino a 144 FO in colorazioni giallo, aqua, viola)</t>
  </si>
  <si>
    <t>Cavi Fibra Ottica posa interna e esterna Universal DLTS ZGGFR, loose gel free, antiroditore LSZH B2ca-s1a,d1,a1 (disponibilità 4÷24 FO, multitubo fino a 144 FO in colorazioni giallo, aqua, viola)</t>
  </si>
  <si>
    <t>Cavi Fibra Ottica posa esterna ZGGT High Performance, loose tube, armato dielettrico HDPE Fca (disponibilità 4÷24 FO, multitubo wbGGT fino a 288 FO)</t>
  </si>
  <si>
    <t>DT-CVR-18292400CL</t>
  </si>
  <si>
    <t>DT-CVR-18292400CK</t>
  </si>
  <si>
    <t>LG-646815</t>
  </si>
  <si>
    <t>LG-646861</t>
  </si>
  <si>
    <t>LG-646764</t>
  </si>
  <si>
    <t>LG-646760</t>
  </si>
  <si>
    <t>LG-646751</t>
  </si>
  <si>
    <t>LG-646750</t>
  </si>
  <si>
    <t>LG-646400</t>
  </si>
  <si>
    <t>LG-646403</t>
  </si>
  <si>
    <t>LG-646342</t>
  </si>
  <si>
    <t>LG-646340</t>
  </si>
  <si>
    <t>LG-646430</t>
  </si>
  <si>
    <t>LG-646431</t>
  </si>
  <si>
    <t>LG-646505</t>
  </si>
  <si>
    <t>LG-646506</t>
  </si>
  <si>
    <t>LG-646507</t>
  </si>
  <si>
    <t>LG-646508</t>
  </si>
  <si>
    <t>LG-646509</t>
  </si>
  <si>
    <t>LG-646510</t>
  </si>
  <si>
    <t>LG-646520</t>
  </si>
  <si>
    <t>LG-046482</t>
  </si>
  <si>
    <t>BTICINO - Kit 4 ruote pivottanti, di cui 2 con freno, portata 500kg.</t>
  </si>
  <si>
    <t>BTICINO - Coppia di staffe per quick fix (verso retro) PDU Legrand/Raritan in armadi Varicon</t>
  </si>
  <si>
    <t>LG-646425</t>
  </si>
  <si>
    <t>BTICINO - Set di 6 anelli guida cavo metallo, Dim. utile : 65 x 145 mm, linkeo larg.800mm.</t>
  </si>
  <si>
    <t>LG-646421</t>
  </si>
  <si>
    <t>BTICINO - Griglia discesa cavi laterale</t>
  </si>
  <si>
    <t>A RICHIESTA</t>
  </si>
  <si>
    <t>ORCA - Ventola Singola da tetto per armadio con griglia di protezione e termostato</t>
  </si>
  <si>
    <t>ORCA - 6 prese Multistandard con int.magnetotermico BIP 16A Montaggio 19"- Interno</t>
  </si>
  <si>
    <t>ORCA - 8 prese Multistandard con interruttore luminoso protetto 16A Montaggio 19"- Interno</t>
  </si>
  <si>
    <t>ORCA - 9 prese Multistandard 16A Montaggio 19"- Interno</t>
  </si>
  <si>
    <t>OC-CVF-112115-04</t>
  </si>
  <si>
    <t>OC-CVF-112115-08</t>
  </si>
  <si>
    <t>OC-CVF-112115-12</t>
  </si>
  <si>
    <t>OC-CVF-112115-24</t>
  </si>
  <si>
    <t>OC-CVF-112215-04</t>
  </si>
  <si>
    <t>OC-CVF-112215-08</t>
  </si>
  <si>
    <t>OC-CVF-112215-12</t>
  </si>
  <si>
    <t>OC-CVF-112215-24</t>
  </si>
  <si>
    <t>OC-FCE-131115-04</t>
  </si>
  <si>
    <t>OC-FCE-131116-04</t>
  </si>
  <si>
    <t>ORCA - Carta di diamantata 3M per finitura fibra 1 foglio 6"x6"</t>
  </si>
  <si>
    <t>OC-CVR-212213-22</t>
  </si>
  <si>
    <t>ORCA - Pannello precaricato 24 porte Cat.6A FTP - IDC LSA 90° con gestione cavo</t>
  </si>
  <si>
    <t>OC-ACC-281000-04</t>
  </si>
  <si>
    <t>OC-ACC-288000-05</t>
  </si>
  <si>
    <t>OC-ACC-288000-06</t>
  </si>
  <si>
    <t>OC-ACC-288000-07</t>
  </si>
  <si>
    <t>OC-ACC-282000-04</t>
  </si>
  <si>
    <t>OC-ACC-282000-05</t>
  </si>
  <si>
    <t>OC-ACC-287000-06</t>
  </si>
  <si>
    <t>Armadi T7 Plus - Solo per sistemi non refrigerati</t>
  </si>
  <si>
    <t>ORCA - Fascetta in velcro colore nero 12X2,5X200mm (conf. 50pz)</t>
  </si>
  <si>
    <t>RL-ZDVD001B</t>
  </si>
  <si>
    <t>PA-ACC-CMBAW-X</t>
  </si>
  <si>
    <t>CMBAW-X</t>
  </si>
  <si>
    <t>PA-ACC-NKDLCMZAQ</t>
  </si>
  <si>
    <t>NKDLCMZAQ</t>
  </si>
  <si>
    <t>Pigtails LC</t>
  </si>
  <si>
    <t>F000201G1Z09002M</t>
  </si>
  <si>
    <t>CORNING - Pigtail LC/UPC basic series, 900 µm LSZH tight buffer easy strip, OS2 G657.A1, giallo, 2 m</t>
  </si>
  <si>
    <t>F000301Q1Z09002M</t>
  </si>
  <si>
    <t>CORNING - Pigtail LC/UPC basic series, 900 µm LSZH tight buffer easy strip, OM4, aqua, 2 m</t>
  </si>
  <si>
    <t>Pigtails SC</t>
  </si>
  <si>
    <t>F005801G1Z09002M</t>
  </si>
  <si>
    <t>F003901Q1Z09002M</t>
  </si>
  <si>
    <t>CCHE-CP12-AE</t>
  </si>
  <si>
    <t>F040402G2Z20001M</t>
  </si>
  <si>
    <t>F040402G2Z20002M</t>
  </si>
  <si>
    <t>F040402G2Z20003M</t>
  </si>
  <si>
    <t>F050502Q2Z20001M</t>
  </si>
  <si>
    <t>F050502Q2Z20002M</t>
  </si>
  <si>
    <t>F050502Q2Z20003M</t>
  </si>
  <si>
    <t>F047202G2Z20001M</t>
  </si>
  <si>
    <t>F047202G2Z20002M</t>
  </si>
  <si>
    <t>F047202G2Z20003M</t>
  </si>
  <si>
    <t>F055702Q2Z20001M</t>
  </si>
  <si>
    <t>F055702Q2Z20002M</t>
  </si>
  <si>
    <t>F055702Q2Z20003M</t>
  </si>
  <si>
    <t>CG-UU009175405</t>
  </si>
  <si>
    <t>UU009175405</t>
  </si>
  <si>
    <t>CG-F000201G1Z09002M</t>
  </si>
  <si>
    <t>CG-F000301Q1Z09002M</t>
  </si>
  <si>
    <t>CG-F005801G1Z09002M</t>
  </si>
  <si>
    <t>CG-F003901Q1Z09002M</t>
  </si>
  <si>
    <t>CG-CCHE-CP12-AE</t>
  </si>
  <si>
    <t>CG-F040402G2Z20001M</t>
  </si>
  <si>
    <t>CG-F040402G2Z20002M</t>
  </si>
  <si>
    <t>CG-F040402G2Z20003M</t>
  </si>
  <si>
    <t>CG-F050502Q2Z20001M</t>
  </si>
  <si>
    <t>CG-F050502Q2Z20002M</t>
  </si>
  <si>
    <t>CG-F050502Q2Z20003M</t>
  </si>
  <si>
    <t>CG-F047202G2Z20001M</t>
  </si>
  <si>
    <t>CG-F047202G2Z20002M</t>
  </si>
  <si>
    <t>CG-F047202G2Z20003M</t>
  </si>
  <si>
    <t>CG-F055702Q2Z20001M</t>
  </si>
  <si>
    <t>CG-F055702Q2Z20002M</t>
  </si>
  <si>
    <t>CG-F055702Q2Z20003M</t>
  </si>
  <si>
    <t>AM-MJ6A-760241217</t>
  </si>
  <si>
    <t>AM-MJ6A-760241208</t>
  </si>
  <si>
    <t>AM-ACC-760245049</t>
  </si>
  <si>
    <t>COMMSCOPE - Codolo metallico per jack SLX uscita cavo a quattro direzioni, confezione da 50 pz</t>
  </si>
  <si>
    <t>SX-FAD-760242975</t>
  </si>
  <si>
    <t>SYSTIMAX - Modulo per cassetto 360G2 con 6 bussole LC dpx, OM4 Lazrspeed, iPatch Ready aqua p/n 360DPiP-12LC-LS</t>
  </si>
  <si>
    <t>SX-FAD-760242979</t>
  </si>
  <si>
    <t>SYSTIMAX - Modulo per cassetto 360G2 con 12 bussole LC dpx, OM4 Lazrspeed, iPatch Ready aqua p/n 360DPiP-24LC-LS</t>
  </si>
  <si>
    <t>SX-FAD-760242976</t>
  </si>
  <si>
    <t>SYSTIMAX - Modulo per cassetto 360G2 con 6 bussole LC dpx, OS2 Teraspeed, iPatch Ready blu p/n 360DPiP-12LC-SM</t>
  </si>
  <si>
    <t>SX-FAD-760242980</t>
  </si>
  <si>
    <t>SYSTIMAX - Modulo per cassetto 360G2 con 12 bussole LC dpx, OS2 Teraspeed, iPatch Ready blu p/n 360DPiP-24LC-SM</t>
  </si>
  <si>
    <t>SX-FAD-760242978</t>
  </si>
  <si>
    <t>SYSTIMAX - Modulo per cassetto 360G2 con 6 bussole LC APC dpx, OS2 Teraspeed, iPatch Ready verde p/n 360DPiP-12LCA-SM</t>
  </si>
  <si>
    <t>SX-FAD-760242982</t>
  </si>
  <si>
    <t>SYSTIMAX - Modulo per cassetto 360G2 con 12 bussole LC APC dpx, OS2 Teraspeed iPatch Ready verde p/n 360DPiP-24LCA-SM</t>
  </si>
  <si>
    <t>DT-PPT-418002</t>
  </si>
  <si>
    <t>DATWYLER - Pannello telefonico CU 25/4 in Cat.3 a 25 porte precaricato nero</t>
  </si>
  <si>
    <t>DT-CVF-19618200BZ</t>
  </si>
  <si>
    <t>19618200BZ</t>
  </si>
  <si>
    <t>DT-FAD-418510</t>
  </si>
  <si>
    <t>DT-ACC-1414224</t>
  </si>
  <si>
    <t>DATWYLER - Tappo cieco SC duplex, nero</t>
  </si>
  <si>
    <t>DT-ACC-418026</t>
  </si>
  <si>
    <t>DATWYLER - Adattatore per barra DIN IP20, 1 porta con attacco Keystone, scarico, grigio</t>
  </si>
  <si>
    <t>DT-ACC-19686600ZY</t>
  </si>
  <si>
    <t>19686600ZY</t>
  </si>
  <si>
    <t>DATWYLER - Pannello 19'' 4U con barra per il fissaggio di componenti con sistema DIN</t>
  </si>
  <si>
    <t>ORCA - Rack Server PFr 1anta e PPo dpbatt,gr75,pann lat ciechi,piedini,mont fronte/retro 19'' - 42U 800x1000,portata 800Kg Nero</t>
  </si>
  <si>
    <t>ORCA - Connettore UY, 1 cond. con gel, OD 1,52, max 0,4-0,7mm (moq. 100 pz:)</t>
  </si>
  <si>
    <t>ORCA - Cavo Lan UTP 4 coppia per bretelle Cat6 Guaina Col Grigio  (box 305m)</t>
  </si>
  <si>
    <t>ORCA - Cavo Lan FTP 4 coppia per bretelle Cat5E Guaina Col Grigio  (box 305m)</t>
  </si>
  <si>
    <t>ORCA - Cavo non schermato U-UTP Cat.5E, AWG 24, 4cp, guaina LSZH - CPR Class Eca - Grigio (box. 305)</t>
  </si>
  <si>
    <t>ORCA - Cavo schermato F-UTP Cat.5E, AWG 24, 4cp, guaina LSZH - CPR Class Eca - bianco (box. 305)</t>
  </si>
  <si>
    <t>ORCA - Cavo Non schermato Categoria 6, AWG 24, 4cp, guaina LSZH - CPR Class Eca - colore Bianco (box. 305)</t>
  </si>
  <si>
    <t>ORCA - Cavo Non schermato UTP Categoria 6, AWG 24, 4cp, guaina LSZH - CPR Class B2ca - s1a,d1,a1 - Col Magenta (box. 305)</t>
  </si>
  <si>
    <t>ORCA - Cavo schermato F-UTP Categoria 6, AWG 24, 4cp, guaina LSZH - CPR Class B2ca - s1a,d1,a1 - Col. Magenta (reel 500)</t>
  </si>
  <si>
    <t>ORCA - Cavo  schermato U-FTP Cat.6A AWG 23, 4cp, guaina LSZH - CPR Class B2ca (s1a,d1,a1) - Magenta (reel 500)</t>
  </si>
  <si>
    <t>ORCA - Cavo schermato F-UTP Cat.6 da esterno, guaina PE 24AWG - CPR Class Fca - nero (bob 500)</t>
  </si>
  <si>
    <t>ORCA - Cavo non schermato U-UTP Cat.6 da esterno, guaina PE AWG24 - CPR Class Fca - nero (bob 500)</t>
  </si>
  <si>
    <t>ORCA - Cavo non schermato U-UTP Cat.6 doppia guaina PVC/PE 24AWG da esterno - CPR Class Fca - nero (bob 500)</t>
  </si>
  <si>
    <t>ORCA - Cavo schermato F-UTP Cat.6 doppia guaina PVC/PE 24AWG da esterno - CPR Class Fca - nero (bob 500)</t>
  </si>
  <si>
    <t>ORCA - Plug a 4 posizioni non schermato per cavo rigido (moq. 50 pz.)</t>
  </si>
  <si>
    <t>ORCA - Plug a 6/4 posizioni non schermato (moq. 50 pz.)</t>
  </si>
  <si>
    <t>ORCA - Plug a 6 posizioni non schermato (moq. 50 pz.)</t>
  </si>
  <si>
    <t>ORCA - Plug a 8 posizioni non schermato per cavo trefolato Cat5E (moq. 50 pz.)</t>
  </si>
  <si>
    <t>ORCA - Plug a 8 posizioni schermato per cavo trefolato Cat5E (moq. 50 pz.)</t>
  </si>
  <si>
    <t>ORCA - Plug a 8 posizioni non schermato per cavo rigido Cat5E (moq. 50 pz.)</t>
  </si>
  <si>
    <t>ORCA - Plug a 8 posizioni schermato per cavo rigido Cat5E (moq. 50 pz.)</t>
  </si>
  <si>
    <t>ORCA - Plug a 8 posizioni non schermato per cavo rigido Cat6 (moq. 50 pz.)</t>
  </si>
  <si>
    <t>ORCA - Plug a 8 posizioni non schermato per cavo trefolato Cat6 (moq. 50 pz.)</t>
  </si>
  <si>
    <t>ORCA - Plug a 8 posizioni schermato per cavo rigido Cat6 (moq. 50 pz.)</t>
  </si>
  <si>
    <t>ORCA - Plug a 8 posizioni schermato per cavo trefolato Cat6 (moq. 50 pz.)</t>
  </si>
  <si>
    <t>ORCA - Copri Plug di colore blu (moq. 50 pz.)</t>
  </si>
  <si>
    <t>ORCA - Copri Plug di colore nero (moq. 50 pz.)</t>
  </si>
  <si>
    <t>ORCA - Copri Plug di colore verde (moq. 50 pz.)</t>
  </si>
  <si>
    <t>ORCA - Copri Plug di colore rosso (moq. 50 pz.)</t>
  </si>
  <si>
    <t>ORCA - Copri Plug di colore grigio (moq. 50 pz.)</t>
  </si>
  <si>
    <t>ORCA - Copri Plug di colore arancio (moq. 50 pz.)</t>
  </si>
  <si>
    <t>ORCA - Copri Plug di colore giallo (moq. 50 pz.)</t>
  </si>
  <si>
    <t>ORCA - Copri Plug di colore bianco (moq. 50 pz.)</t>
  </si>
  <si>
    <t>ORCA - Placca autoportante colore bianco ad 1 posizione univ. (moq. 10 pz.)</t>
  </si>
  <si>
    <t>ORCA - Placca autoportante colore bianco a 2 posizioni univ. (moq. 10 pz.)</t>
  </si>
  <si>
    <t>ORCA - Placca autoportante colore bianco a 3 posizioni univ. (moq. 10 pz.)</t>
  </si>
  <si>
    <t>ORCA - Placca autoportante colore bianco a 4 posizioni univ. (moq. 10 pz.)</t>
  </si>
  <si>
    <t>ORCA - Placca autoportante colore nero ad 1 posizione univ. (moq. 10 pz.)</t>
  </si>
  <si>
    <t>ORCA - Placca autoportante colore nero a 2 posizioni univ. (moq. 10 pz.)</t>
  </si>
  <si>
    <t>ORCA - Placca autoportante colore nero a 3 posizioni univ. (moq. 10 pz.)</t>
  </si>
  <si>
    <t>ORCA - Supporto AVE Serie Ral (moq. 20 pz.)</t>
  </si>
  <si>
    <t>ORCA - Supporto ABB Serie Milos Chiara (moq. 20 pz.)</t>
  </si>
  <si>
    <t>ORCA - Supporto ABB serie Elos colore nero (moq. 20 pz.)</t>
  </si>
  <si>
    <t>ORCA - Supporto ABB serie Chiara colore bianco (moq. 20 pz.)</t>
  </si>
  <si>
    <t>ORCA - Supporto ABB serie Mylos Velvet (moq. 20 pz.)</t>
  </si>
  <si>
    <t>ORCA - Supporto AVE serie Blanc colore avorio (moq. 20 pz.)</t>
  </si>
  <si>
    <t>ORCA - Supporto AVE serie Banquise colore bianco (moq. 20 pz.)</t>
  </si>
  <si>
    <t>ORCA - Supporto AVE serie Noir colore nero (moq. 20 pz.)</t>
  </si>
  <si>
    <t>ORCA - Supporto AVE serie RAL (moq. 20 pz.)</t>
  </si>
  <si>
    <t>ORCA - Supporto AVE serie RAL colore grigio (moq. 20 pz.)</t>
  </si>
  <si>
    <t>ORCA - Supporto AVE serie TEKLA colore nero (moq. 20 pz.)</t>
  </si>
  <si>
    <t>ORCA - Supporto AVE serie SISTEMIA444 ALLUMIA (moq. 20 pz.)</t>
  </si>
  <si>
    <t>ORCA - Supporto Gewiss serie 9000 System colore nero (moq. 20 pz.)</t>
  </si>
  <si>
    <t>ORCA - Supporto Gewiss serie 9000 System colore bianco (moq. 20 pz.)</t>
  </si>
  <si>
    <t>ORCA - Supporto Gewiss serie 9000 System colore rosso Ferrari (moq. 20 pz.)</t>
  </si>
  <si>
    <t>ORCA - Supporto Gewiss serieChorus Titanio col.argento metallizz. (moq. 20 pz.)</t>
  </si>
  <si>
    <t>ORCA - Supporto Gewiss serie Chorus colore Nero (moq. 20 pz.)</t>
  </si>
  <si>
    <t>ORCA - Supporto Gewiss serie Chorus colore bianco (moq. 20 pz.)</t>
  </si>
  <si>
    <t>ORCA - Supporto Gewiss serie Playbus colore nero (moq. 20 pz.)</t>
  </si>
  <si>
    <t>ORCA - Supporto Legrand serie Cross colore bianco (moq. 20 pz.)</t>
  </si>
  <si>
    <t>ORCA - Supporto Legrand serie Mosaic colore bianco (moq. 20 pz.)</t>
  </si>
  <si>
    <t>ORCA - Supporto Legrand serie Vela colore nero (moq. 20 pz.)</t>
  </si>
  <si>
    <t>ORCA - Supporto Legrand serie Vela colore bianco (moq. 20 pz.)</t>
  </si>
  <si>
    <t>ORCA - Supporto Vimar serie Eikon colore argento metalizzato (moq. 20 pz.)</t>
  </si>
  <si>
    <t>ORCA - Supporto Vimar serie Eikon colore nero (moq. 20 pz.)</t>
  </si>
  <si>
    <t>ORCA - Supporto Vimar serie Eikon colore bianco (moq. 20 pz.)</t>
  </si>
  <si>
    <t>ORCA - Supporto Vimar serie Idea colore bianco (moq. 20 pz.)</t>
  </si>
  <si>
    <t>ORCA - Supporto Vimar serie Plana colore bianco (moq. 20 pz.)</t>
  </si>
  <si>
    <t>ORCA - Supporto Vimar serie Plana Silver col. argento metallizz. (moq. 20 pz.)</t>
  </si>
  <si>
    <t>ORCA - Supporto Vimar serie Arkè colore nero (moq. 20 pz.)</t>
  </si>
  <si>
    <t>ORCA - Supporto Vimar serie Arkè colore bianco (moq. 20 pz.)</t>
  </si>
  <si>
    <t>ORCA - Sdoppiatore dati/fonia Cat5 con cavo di prolunga (moq. 4 pz.)</t>
  </si>
  <si>
    <t>ORCA - Sdoppiatore dati/dati Cat5 con cavo di prolunga (moq. 4 pz.)</t>
  </si>
  <si>
    <t>ORCA - Sdoppiatore dati/dati Cat5 compatto (moq. 4 pz.)</t>
  </si>
  <si>
    <t>ORCA - Sdoppiatore fonia/fonia Cat5 compatto (moq. 4 pz.)</t>
  </si>
  <si>
    <t>ORCA - Sdoppiatore fonia/fonia Cat5 con cavo di prolunga (moq. 4 pz.)</t>
  </si>
  <si>
    <t>ORCA - Sdoppiatore a T a 6 poli, 2F/1M Cat3 (moq. 4 pz.)</t>
  </si>
  <si>
    <t>ORCA - AdattatoreF/Fda pannello RJ45 di giunz.dritto Cat5 plugFTP (moq. 5 pz.)</t>
  </si>
  <si>
    <t>ORCA - Adattatore F/F di giunz. diritto per connettore plug Cat 3 (moq. 4 pz.)</t>
  </si>
  <si>
    <t>ORCA - Adattatore F/F di giunz. diritto per connettore plug Cat 5 (moq. 4 pz.)</t>
  </si>
  <si>
    <t>ORCA - Connettore ST Multimodale  con codolo 3.0mm/900um (moq. 10 pz)</t>
  </si>
  <si>
    <t>ORCA - Connettore SC Simplex Multimodale  con codolo 3.0mm/900um (moq. 10 pz)</t>
  </si>
  <si>
    <t>ORCA - Clips per unire due ORCA - Connettori SC colore beige (moq. 10 pz)</t>
  </si>
  <si>
    <t>ORCA - Connettore LC SPX Multimodale con codolo 3.0mm (moq. 10 pz)</t>
  </si>
  <si>
    <t>ORCA - Connettore LC DPX Multimodale con codolo 3.0mm e clip (moq. 10 pz)</t>
  </si>
  <si>
    <t>ORCA - Connettore LC SPX Multimodale con codolo 900um (moq. 10 pz)</t>
  </si>
  <si>
    <t>ORCA - Connettore ST Monomodale  con codolo 3.0mm (moq. 10 pz)</t>
  </si>
  <si>
    <t>ORCA - Connettore SC SPX Monomodale  con codolo 2.8mm/900um (moq. 10 pz)</t>
  </si>
  <si>
    <t>ORCA - Clips per unire due ORCA - Connettori SC colore blu (moq. 10 pz)</t>
  </si>
  <si>
    <t>ORCA - Connettore LC SPX Monomodale con codolo 3,0mm (moq. 10 pz)</t>
  </si>
  <si>
    <t>ORCA - Connettore LC DPX Monomodale con codolo 3.0mm e clip (moq. 10 pz)</t>
  </si>
  <si>
    <t>ORCA - Connettore LC SPX Monomodale con codolo 900um (moq. 10 pz)</t>
  </si>
  <si>
    <t>ORCA - Bussola ST SPX Multimodale, sleeve bronzo fosf, corpo met. (moq. 10 pz)</t>
  </si>
  <si>
    <t>ORCA - Bussola SC SPX Multimodale, ferula ceramica, corpo plast. (moq. 10 pz)</t>
  </si>
  <si>
    <t>ORCA - Bussola SC DPX Multimodale,  ferula ceramica, corpo plast (moq. 10 pz)</t>
  </si>
  <si>
    <t>ORCA - Bussola ST DPX Multimodale, ferula ceramica, corpo plast. (moq. 10 pz)</t>
  </si>
  <si>
    <t>ORCA - Bussola LC SPX Multimodale, ferula ceramica, corpo plast. (moq. 10 pz)</t>
  </si>
  <si>
    <t>ORCA - Bussola LC DPX Multimodale, ferula ceramica, corpo plast. (moq. 10 pz)</t>
  </si>
  <si>
    <t>ORCA - Bussola MT DPX Multimod, ferula ceramica, corpo plast. (moq. 10 pz)</t>
  </si>
  <si>
    <t>ORCA - Bussola FC Multimodale, sleeve bronzo fosf, corpo met. (moq. 10 pz)</t>
  </si>
  <si>
    <t>ORCA - Bussola ST SPX Monomodale, sleeve bronzo, corpo met. (moq. 10 pz)</t>
  </si>
  <si>
    <t>ORCA - Bussola ST DPX Monomodale, ferula ceramica, corpo met. (moq. 10 pz)</t>
  </si>
  <si>
    <t>ORCA - Bussola SC SPX Monomodale, ferula ceramica, corpo plast. (moq. 10 pz)</t>
  </si>
  <si>
    <t>ORCA - Bussola SC DPX Monomodale, ferula ceramica,corpo plast. (moq. 10 pz)</t>
  </si>
  <si>
    <t>ORCA - Bussola ST-SC DPX Monomod, ferula ceramica, corpo plast. (moq. 10 pz)</t>
  </si>
  <si>
    <t>ORCA - Bussola LC SPX Monomodale, ferula ceramica, corpo plast. (moq. 10 pz)</t>
  </si>
  <si>
    <t>ORCA - Bussola LC DPX Monomodale, ferula ceramica, corpo plast. (moq. 10 pz)</t>
  </si>
  <si>
    <t>ORCA - Bussola MT DPX Monomodale, ferula ceramica, corpo plast. (moq. 10 pz)</t>
  </si>
  <si>
    <t>ORCA - Bussola FC Monomodale, ferula ceramica, corpo metallico (moq. 10 pz)</t>
  </si>
  <si>
    <t>ORCA - Siringhe per distribuzione colla con ago a vite 3ml (moq. 10 pz:)</t>
  </si>
  <si>
    <t>ORCA - Colla EPO-TEK bicomponente bustine 4gr (moq. 10 pz:)</t>
  </si>
  <si>
    <t>ORCA - Microscopio 200X  ECO - Universale ST, FC, SC</t>
  </si>
  <si>
    <t>ORCA - Adattatore per microscopio Professionale 400x per connettori  LC</t>
  </si>
  <si>
    <t>PN-SWT-IGS-5225-4P2S</t>
  </si>
  <si>
    <t>IGS-5225-4P2S</t>
  </si>
  <si>
    <t>ORCA - Cavo ottico Loose int/est antird 4 fibre 62,5/125um OM1 LSZH - CPR Class Eca</t>
  </si>
  <si>
    <t>ORCA - Cavo ottico Loose int/est antird 6 fibre 62,5/125um OM1 LSZH - CPR Class Eca</t>
  </si>
  <si>
    <t>ORCA - Cavo ottico Loose int/est antird 8 fibre 62,5/125um OM1 LSZH - CPR Class Eca</t>
  </si>
  <si>
    <t>ORCA - Cavo ottico Loose int/est antird 12 fibre 62,5/125um OM1 LSZH - CPR Class Eca</t>
  </si>
  <si>
    <t>ORCA - Cavo ottico Loose int/est antird 24 fibre 62,5/125um OM1 LSZH - CPR Class Dca-S2-D1</t>
  </si>
  <si>
    <t>DT-CVR-19429500FL</t>
  </si>
  <si>
    <t>19429500FL</t>
  </si>
  <si>
    <t>DATWYLER - Cavo 7060 schermato S/FTP Cat.6A, solido AWG 23, 4cp, guaina PE posa esterna, Fca, bobina 500m -nero-</t>
  </si>
  <si>
    <t>Componenti rame Cat.5e UTP</t>
  </si>
  <si>
    <t>DT-MJ5-418073</t>
  </si>
  <si>
    <t>DATWYLER - Inserto RJ45 KU-T 1/8 di Cat.5e tool-less non schermato, nero -conf. 10 pz-</t>
  </si>
  <si>
    <t>DATWYLER - Inserto RJ45 KU-T 1/8 di Cat.6 tool-less non schermato colore bianco -conf. 10 pz-</t>
  </si>
  <si>
    <t>DATWYLER - Pannello scarico a 24 porte 1U per jack keystone KS Plus schermati, nero</t>
  </si>
  <si>
    <t>DATWYLER - Inserto cieco keystone per pannello scarico, nero -conf. 10 pz-</t>
  </si>
  <si>
    <t>DT-CVF-19708300CZ</t>
  </si>
  <si>
    <t>19708300CZ</t>
  </si>
  <si>
    <t>DT-FPP-417379</t>
  </si>
  <si>
    <t>DATWYLER - Pannello frontale per cassetto ottico OV-T/OV-S per 24 bussole SC dpx, o LC quad, nero</t>
  </si>
  <si>
    <t>DATWYLER - Bussola adattatore SC duplex MM con flange senza viti, slitta ceramica, aqua</t>
  </si>
  <si>
    <t>DT-FAD-418532</t>
  </si>
  <si>
    <t>DATWYLER - Bussola adattatore SC duplex MM con flange senza viti, slitta ceramica, viola</t>
  </si>
  <si>
    <t>DATWYLER - Bussola adattatore SC duplex SM con flange senza viti, slitta ceramica, blu</t>
  </si>
  <si>
    <t>DT-FPG-423342</t>
  </si>
  <si>
    <t>DATWYLER - Set di 12 pigtail LC semi tight OM3, 2m -colori vari IEC-</t>
  </si>
  <si>
    <t>DT-FPL-423333</t>
  </si>
  <si>
    <t>DATWYLER - Bretella ottica LC-LC duplex OM3, LSZH, zipcord, aqua, 3 m</t>
  </si>
  <si>
    <t>FK-ACC-GLD-DSX8000QOI</t>
  </si>
  <si>
    <t>GLD-DSX-8000QOI</t>
  </si>
  <si>
    <t>FK-ACC-GLD3DSX8000QOI</t>
  </si>
  <si>
    <t>GLD3-DSX-8000QOI</t>
  </si>
  <si>
    <t>FK-ACC-GLD3-CFP-Q-ADD</t>
  </si>
  <si>
    <t>GLD3-CFP-Q-ADD</t>
  </si>
  <si>
    <t>FK-ACC-SMC-9-SCSCAPC</t>
  </si>
  <si>
    <t>SMC-9-SCSCAPC</t>
  </si>
  <si>
    <t>LinkIQ Cable &amp; Network Tester</t>
  </si>
  <si>
    <t>FK-STR-LIQ-100</t>
  </si>
  <si>
    <t>LIQ-100</t>
  </si>
  <si>
    <t>FK-STR-LIQ-KIT</t>
  </si>
  <si>
    <t>LIQ-KIT</t>
  </si>
  <si>
    <t>LinkIQ - Accessori -</t>
  </si>
  <si>
    <t>FK-ACC-REMOTEID-1</t>
  </si>
  <si>
    <t>REMOTEID-1</t>
  </si>
  <si>
    <t>FK-ACC-REMOTEID-KIT</t>
  </si>
  <si>
    <t>REMOTEID-KIT</t>
  </si>
  <si>
    <t>LinkIQ - Contratti di manutenzione -</t>
  </si>
  <si>
    <t>FK-ACC-GLD-LIQ</t>
  </si>
  <si>
    <t>GLD-LIQ</t>
  </si>
  <si>
    <t>FK-ACC-GLD3-LIQ</t>
  </si>
  <si>
    <t>GLD3-LIQ</t>
  </si>
  <si>
    <t>FK-STR-26100900</t>
  </si>
  <si>
    <t>FK-ACC-10061110</t>
  </si>
  <si>
    <t>FK-ACC-10176500</t>
  </si>
  <si>
    <t>FK-ACC-10051501</t>
  </si>
  <si>
    <t>CG-VOL-6AULN4-C/W</t>
  </si>
  <si>
    <t>MCXKEE-DC047-V009-L6</t>
  </si>
  <si>
    <t>PA-ACC-CMDSLCZBU</t>
  </si>
  <si>
    <t>CMDSLCZBU</t>
  </si>
  <si>
    <t>PANDUIT - Adattatore MiniCom LC duplex OS2 blu, slitta ceramica, adattatore blu</t>
  </si>
  <si>
    <t>PANDUIT - Adattatore MiniCom LC duplex OS2 blu, slitta ceramica, adattatore bianco</t>
  </si>
  <si>
    <t>PA-ACC-CMDBUSCZBU</t>
  </si>
  <si>
    <t>CMDBUSCZBU</t>
  </si>
  <si>
    <t>PANDUIT - Adattatore MiniCom SC duplex OS2 blu, slitta ceramica con adattatore blu</t>
  </si>
  <si>
    <t>OC-TL-268000-00</t>
  </si>
  <si>
    <t>ORCA - Outdoor Hybrid cable-  12fo - 9/125 - OS2 - PE</t>
  </si>
  <si>
    <t>ORCA - Outdoor Hybrid cable -  12fo - 62,5/125 - OM1 - PE</t>
  </si>
  <si>
    <t>ORCA - Outdoor Hybrid cable-  24fo - 62,5/125 - OM1 - PE</t>
  </si>
  <si>
    <t>OC-FPP-171100-06U-DIN</t>
  </si>
  <si>
    <t>OC-FPP-171100-08U-DIN</t>
  </si>
  <si>
    <t>OC-FTH-900001-01D</t>
  </si>
  <si>
    <t>OC-FTH-900001-02</t>
  </si>
  <si>
    <t>OC-FTH-900001-03</t>
  </si>
  <si>
    <t>OC-FTH-900001-04</t>
  </si>
  <si>
    <t>ORCA - SISTEMA FTTx - adattatori ottici</t>
  </si>
  <si>
    <t>OC-FTH-900002-01</t>
  </si>
  <si>
    <t>OC-FTH-900002-02</t>
  </si>
  <si>
    <t>OC-FTH-900002-03</t>
  </si>
  <si>
    <t>OC-FAD-SC-MM</t>
  </si>
  <si>
    <t>OC-FAD-SC-MMB</t>
  </si>
  <si>
    <t>ORCA - SISTEMA FTTx - pigtail e connettori</t>
  </si>
  <si>
    <t>OC-FTH-900003-01</t>
  </si>
  <si>
    <t>OC-FTH-120728-02</t>
  </si>
  <si>
    <t>ORCA - Pigtail Monomodale 9/125 G657A2 SC/APC - 2m colore bianco - easystrip</t>
  </si>
  <si>
    <t>OC-FTH-120728-12</t>
  </si>
  <si>
    <t>ORCA - Pigtail Monomodale 9/125 G657A2 SC/APC - 2m - KIT 12 COLORI</t>
  </si>
  <si>
    <t>OC-FCE-131115-06</t>
  </si>
  <si>
    <t>OC-FTH-900005-01</t>
  </si>
  <si>
    <t>ORCA - Connettore a resinare SC/APC 0,9mm Monomodale</t>
  </si>
  <si>
    <t>OC-FTH-900006-01</t>
  </si>
  <si>
    <t>ORCA - Connettore a resinare SC/APC 2mm Monomodale</t>
  </si>
  <si>
    <t>ORCA - SISTEMA FTTx - cavo ottico</t>
  </si>
  <si>
    <t>OC-FTH-900004-01</t>
  </si>
  <si>
    <t>ORCA - SISTEMA FTTx - terminali e CSOE</t>
  </si>
  <si>
    <t>OC-FTH-900007-01</t>
  </si>
  <si>
    <t>OC-FTH-900009-01</t>
  </si>
  <si>
    <t>OC-FTH-900009-02</t>
  </si>
  <si>
    <t>OC-FTH-900009-03</t>
  </si>
  <si>
    <t>ORCA - CSOE terminal box plastico per fibre ottiche, 32 cores, dim: 320*150*105 mm</t>
  </si>
  <si>
    <t>OC-FTH-900009-04</t>
  </si>
  <si>
    <t>ORCA - CSOE Slim terminal box per fibre ottiche, 32 cores, dim: 323*150*65 mm</t>
  </si>
  <si>
    <t>ORCA - SISTEMA FTTx - splitter passivi</t>
  </si>
  <si>
    <t>OC-FTH-900010-01</t>
  </si>
  <si>
    <t>OC-FTH-900010-04</t>
  </si>
  <si>
    <t>OC-FTH-900010-08</t>
  </si>
  <si>
    <t>OC-FTH-900010-04A</t>
  </si>
  <si>
    <t>OC-FTH-900010-08A</t>
  </si>
  <si>
    <t>ORCA - SISTEMA FTTx - BOX</t>
  </si>
  <si>
    <t>OC-FTH-900001-01A</t>
  </si>
  <si>
    <t>OC-FTH-900001-01B</t>
  </si>
  <si>
    <t>OC-FTH-900001-08</t>
  </si>
  <si>
    <t>OC-FTH-900001-12</t>
  </si>
  <si>
    <t>OC-FTH-900001-24</t>
  </si>
  <si>
    <t>OC-FTH-900001-48</t>
  </si>
  <si>
    <t>OC-FTH-900001-04H</t>
  </si>
  <si>
    <t>OC-FTH-900001-08H</t>
  </si>
  <si>
    <t>OC-FTH-900001-12H</t>
  </si>
  <si>
    <t>OC-FTH-900001-24H</t>
  </si>
  <si>
    <t>OC-FTH-900001-08H3</t>
  </si>
  <si>
    <t>ORCA - BOX a 3 ingressi - IP66</t>
  </si>
  <si>
    <t>ORCA - SISTEMA FTTx - PatchCord</t>
  </si>
  <si>
    <t>OC-FTH-127708-01</t>
  </si>
  <si>
    <t>OC-FTH-127708-02</t>
  </si>
  <si>
    <t>OC-FTH-127708-03</t>
  </si>
  <si>
    <t>OC-FTH-127708-05</t>
  </si>
  <si>
    <t>OC-FTH-127708-10</t>
  </si>
  <si>
    <t>ORCA - Bretella Ottica G.657.A2 SC/APC -SC/APC Simplex LSZH giallo - 10m</t>
  </si>
  <si>
    <t>OC-FTH-127718-01</t>
  </si>
  <si>
    <t>OC-FTH-127718-02</t>
  </si>
  <si>
    <t>OC-FTH-127718-03</t>
  </si>
  <si>
    <t>OC-FTH-127718-05</t>
  </si>
  <si>
    <t>OC-FTH-127718-10</t>
  </si>
  <si>
    <t>ORCA - Bretella Ottica G.657.A2 SC/APC -SC/APC Duplex LSZH giallo - 10m</t>
  </si>
  <si>
    <t>OC-FPS-127703-01</t>
  </si>
  <si>
    <t>OC-FPS-127703-02</t>
  </si>
  <si>
    <t>OC-FPS-127703-03</t>
  </si>
  <si>
    <t>OC-FPS-127703-05</t>
  </si>
  <si>
    <t>OC-FPS-127703-10</t>
  </si>
  <si>
    <t>ORCA - Bretella Ottica OS2 G.652 SC/APC -SC/APC Simplex LSZH giallo - 10m</t>
  </si>
  <si>
    <t>OC-FPS-127713-01</t>
  </si>
  <si>
    <t>OC-FPS-127713-02</t>
  </si>
  <si>
    <t>OC-FPS-127713-03</t>
  </si>
  <si>
    <t>OC-FPS-127713-05</t>
  </si>
  <si>
    <t>OC-FPS-127713-10</t>
  </si>
  <si>
    <t>ORCA - Bretella Ottica OS2 G.652 SC/APC -SC/APC Duplex LSZH giallo - 10m</t>
  </si>
  <si>
    <t>ORCA - Bretella Ottica OS2 G.652 LC - SC/APC Duplex LSZH giallo - 1m</t>
  </si>
  <si>
    <t>ORCA - Bretella Ottica OS2 G.652 LC - SC/APC Duplex LSZH giallo - 2m</t>
  </si>
  <si>
    <t>ORCA - Bretella Ottica OS2 G.652 LC - SC/APC Duplex LSZH giallo - 3m</t>
  </si>
  <si>
    <t>ORCA - Bretella Ottica OS2 G.652 LC - SC/APC Duplex LSZH giallo - 5m</t>
  </si>
  <si>
    <t>OC-FTH-2S0090-04-15</t>
  </si>
  <si>
    <t>OC-FTH-2S0090-04-30</t>
  </si>
  <si>
    <t>OC-FTH-2S0090-04-50</t>
  </si>
  <si>
    <t>OC-FTH-2S0090-04-O100</t>
  </si>
  <si>
    <t>OC-FTL-150010-02</t>
  </si>
  <si>
    <t>ORCA - Detergente per pulizia delle fibre ottiche a base acqua (flacone spray 100 ml)</t>
  </si>
  <si>
    <t>FK-ACC-GLD-OFP-100-S</t>
  </si>
  <si>
    <t>GLD-OFP-100-S</t>
  </si>
  <si>
    <t>Adapter pack con bussole 360DP per sistema SYSTIMAX 360G2</t>
  </si>
  <si>
    <t>SX-FAD-760134551</t>
  </si>
  <si>
    <t>COMMSCOPE - Modulo per cassetto 360G2 con 6 bussole SC dpx, OM4 aqua p/n 360DP-12SC-LS</t>
  </si>
  <si>
    <t>SX-FAD-760135087</t>
  </si>
  <si>
    <t>COMMSCOPE - Modulo per cassetto 360G2 con 6 bussole SC dpx, OS2 blu p/n 360DP-12SC-SM</t>
  </si>
  <si>
    <t>Cassette 360G2 con bussole e pigtail</t>
  </si>
  <si>
    <t>Adapter pack con bussole 360DPiP per sistema SYSTIMAX 360G2 iPatch Ready</t>
  </si>
  <si>
    <t>SYSTIMAX - Upgrade Kit per pannelli Evolve 360 iPatch 24 porte, confezione da 10 pz. p/n 360-iP-UP-KIT-E-24</t>
  </si>
  <si>
    <t>CG-FQ100031241</t>
  </si>
  <si>
    <t>FQ100031241</t>
  </si>
  <si>
    <t>Bretelle Cat.6 U/UTP</t>
  </si>
  <si>
    <t>CG-CCAVGE-DB002A010C0</t>
  </si>
  <si>
    <t>CCAVGE-DB002-A010-C0</t>
  </si>
  <si>
    <t>CG-CCAVGE-DB002A020C0</t>
  </si>
  <si>
    <t>CCAVGE-DB002-A020-C0</t>
  </si>
  <si>
    <t>CG-CCAVGE-DB002A030C0</t>
  </si>
  <si>
    <t>CCAVGE-DB002-A030-C0</t>
  </si>
  <si>
    <t>CG-CCAVGE-DB002A050C0</t>
  </si>
  <si>
    <t>CCAVGE-DB002-A050-C0</t>
  </si>
  <si>
    <t>Bretelle Cat.6A U/UTP</t>
  </si>
  <si>
    <t>CG-CCAKYE-GB002A010C0</t>
  </si>
  <si>
    <t>CCAKYE-GB002-A010-C0</t>
  </si>
  <si>
    <t>CG-CCAKYE-GB002A020C0</t>
  </si>
  <si>
    <t>CCAKYE-GB002-A020-C0</t>
  </si>
  <si>
    <t>CG-CCAKYE-GB002A030C0</t>
  </si>
  <si>
    <t>CCAKYE-GB002-A030-C0</t>
  </si>
  <si>
    <t>CG-CCAKYE-GB002A050C0</t>
  </si>
  <si>
    <t>CCAKYE-GB002-A050-C0</t>
  </si>
  <si>
    <t>PA-PLT-NK6BXIW-AY</t>
  </si>
  <si>
    <t>NK6BXIW-AY</t>
  </si>
  <si>
    <t>PANDUIT - Scatola di superficie NetKey 6 posizioni allungata, tamburo per fibra ottica, con viti e adesivo, bianca</t>
  </si>
  <si>
    <t>PANDUIT - Adattatore MiniCom SC duplex, slitta ceramica con adattatore blu</t>
  </si>
  <si>
    <t>PANDUIT - Cavo ottico 12 fibre OS2 int/ext central loose tube, antirod. diam. 7,7mm B2ca s1a d1 a1, nero</t>
  </si>
  <si>
    <t>PANDUIT - Cavo ottico 24 fibre OS2 int/ext central loose tube, antirod. diam. 7,7mm B2ca s1a d1 a1, nero</t>
  </si>
  <si>
    <t>PANDUIT - Cavo ottico 24 fibre OS2 int/ext central loose tube, antirod. diam. 9,0mm Cca s1a d1 a1, nero</t>
  </si>
  <si>
    <t>PANDUIT - Cavo ottico 12 fibre OS2 int/ext central loose tube, antirod. diam. 9,0mm Eca s1a d1 a1, nero</t>
  </si>
  <si>
    <t>PANDUIT - Cavo ottico 24 fibre OS2 int/ext central loose tube, antirod. diam. 9,0mm Eca s1a d1 a1, nero</t>
  </si>
  <si>
    <t>PANDUIT - Cavo ottico 12 fibre OM3 int/ext central loose tube, antirod. diam. 7,5mm Eca, nero</t>
  </si>
  <si>
    <t>PANDUIT - Cavo ottico 24 fibre OM3 int/ext central loose tube, antirod. diam. 8,0mm Eca, nero</t>
  </si>
  <si>
    <t>PA-CVF-FACCZ24-24</t>
  </si>
  <si>
    <t>FACCZ24-24</t>
  </si>
  <si>
    <t>PANDUIT - Cavo ottico 12 fibre OM4 int/ext central loose tube, antirod. diam. 7,5mm Eca, nero</t>
  </si>
  <si>
    <t>PANDUIT - Cavo ottico 24 fibre OM4 int/ext central loose tube, antirod. diam. 8,0mm Eca, nero</t>
  </si>
  <si>
    <t>COMMSCOPE - Contenitore di terminazione CCA non schermato per sistemi a soffitto, senza semi-bretella</t>
  </si>
  <si>
    <t>AM-ACC-760250028</t>
  </si>
  <si>
    <t>COMMSCOPE - Contenitore di terminazione CCA schermato per sistemi a soffitto, senza semi-bretella, confezione da 5 pz</t>
  </si>
  <si>
    <t>ORCA -  Cat.7</t>
  </si>
  <si>
    <t>ORCA - Cavo  schermato S-FTP Cat.7 AWG 23, 4cp, guaina LSZH - CPR Class B2ca (s1a,d1,a1) - Magenta (reel 500)</t>
  </si>
  <si>
    <t>ORCA - Bretella di permutazione Cat6 UTP colore rosso L. 10mt</t>
  </si>
  <si>
    <t>ORCA - Bretella di permutazione Cat6 UTP colore verde L. 10mt</t>
  </si>
  <si>
    <t>ORCA - Bretella di permutazione Cat6 UTP colore blu L. 10mt</t>
  </si>
  <si>
    <t>ORCA - Bretella di permutazione Cat6 UTP colore giallo L. 10mt</t>
  </si>
  <si>
    <t>ORCA - Bretella di permutazione Cat6 UTP colore viola L. 10mt</t>
  </si>
  <si>
    <t>ORCA - Bretella di permutazione Cat6 UTP colore nero L. 10mt</t>
  </si>
  <si>
    <t>ORCA - Supporto Vimar serie Plana Antibacterial (moq. 20 pz.)</t>
  </si>
  <si>
    <t>ORCA - Supporto Vimar serie Arkè Metal (moq. 20 pz.)</t>
  </si>
  <si>
    <t>OC-CVR-212216-01</t>
  </si>
  <si>
    <t>OC-ACC-286000-09</t>
  </si>
  <si>
    <t>OC-ACC-286000-10</t>
  </si>
  <si>
    <t>OC-PLT-250011-02</t>
  </si>
  <si>
    <t>OC-PLT-250010-02</t>
  </si>
  <si>
    <t>ORCA - Bretella ottica SC-SC DPX LSZH 50/125um OM2 L. 1 mt Arancio</t>
  </si>
  <si>
    <t>ORCA - Bretella ottica SC-SC DPX LSZH 50/125um OM2 L. 2 mt Arancio</t>
  </si>
  <si>
    <t>ORCA - Bretella ottica SC-SC DPX LSZH 50/125um OM2 L. 3 mt Arancio</t>
  </si>
  <si>
    <t>ORCA - Bretella ottica SC-SC DPX LSZH 50/125um OM2 L. 5 mt Arancio</t>
  </si>
  <si>
    <t>ORCA - Bretella ottica SC-SC DPX LSZH 50/125um OM2 L. 10 mt Arancio</t>
  </si>
  <si>
    <t>ORCA - Bretella ottica SC-SC DPX LSZH 9/125um OS2 L. 1 mt Giallo</t>
  </si>
  <si>
    <t>ORCA - Bretella ottica SC-SC DPX LSZH 9/125um OS2 L. 2 mt Giallo</t>
  </si>
  <si>
    <t>ORCA - Bretella ottica SC-SC DPX LSZH 9/125um OS2 L. 3 mt Giallo</t>
  </si>
  <si>
    <t>ORCA - Bretella ottica SC-SC DPX LSZH 9/125um OS2 L. 5 mt Giallo</t>
  </si>
  <si>
    <t>ORCA - Bretella ottica SC-SC DPX LSZH 9/125um OS2 L. 10 mt Giallo</t>
  </si>
  <si>
    <t>ORCA - Bretella ottica ST-ST DPX LSZH 50/125um OM2 L. 1 mt Arancio</t>
  </si>
  <si>
    <t>ORCA - Bretella ottica ST-ST DPX LSZH 50/125um OM2 L. 2 mt Arancio</t>
  </si>
  <si>
    <t>ORCA - Bretella ottica ST-ST DPX LSZH 50/125um OM2 L. 3 mt Arancio</t>
  </si>
  <si>
    <t>ORCA - Bretella ottica ST-ST DPX LSZH 50/125um OM2 L. 5 mt Arancio</t>
  </si>
  <si>
    <t>ORCA - Bretella ottica ST-ST DPX LSZH 50/125um OM2 L. 10 mt Arancio</t>
  </si>
  <si>
    <t>ORCA - Bretella ottica ST-ST DPX LSZH 50/125um OM3 L. 1 mt Aqua</t>
  </si>
  <si>
    <t>ORCA - Bretella ottica ST-ST DPX LSZH 50/125um OM3 L. 2 mt Aqua</t>
  </si>
  <si>
    <t>ORCA - Bretella ottica ST-ST DPX LSZH 50/125um OM3 L. 3 mt Aqua</t>
  </si>
  <si>
    <t>ORCA - Bretella ottica ST-ST DPX LSZH 50/125um OM3 L. 5 mt Aqua</t>
  </si>
  <si>
    <t>ORCA - Bretella ottica ST-ST DPX LSZH 50/125um OM3 L. 10 mt Aqua</t>
  </si>
  <si>
    <t>ORCA - Bretella ottica ST-ST DPX LSZH 9/125um OS2 L. 1 mt Giallo</t>
  </si>
  <si>
    <t>ORCA - Bretella ottica ST-ST DPX LSZH 9/125um OS2 L. 2 mt Giallo</t>
  </si>
  <si>
    <t>ORCA - Bretella ottica ST-ST DPX LSZH 9/125um OS2 L. 3 mt Giallo</t>
  </si>
  <si>
    <t>ORCA - Bretella ottica ST-ST DPX LSZH 9/125um OS2 L. 5 mt Giallo</t>
  </si>
  <si>
    <t>ORCA - Bretella ottica ST-ST DPX LSZH 9/125um OS2 L. 10 mt Giallo</t>
  </si>
  <si>
    <t>ORCA - Bretella ottica SC-ST DPX LSZH 50/125um OM2 L. 10 mt Arancio</t>
  </si>
  <si>
    <t>ORCA - Bretella ottica SC-ST DPX LSZH 50/125um OM3 L. 1 mt Aqua</t>
  </si>
  <si>
    <t>ORCA - Bretella ottica SC-ST DPX LSZH 50/125um OM3 L. 2 mt Aqua</t>
  </si>
  <si>
    <t>ORCA - Bretella ottica SC-ST DPX LSZH 50/125um OM3 L. 3 mt Aqua</t>
  </si>
  <si>
    <t>ORCA - Bretella ottica SC-ST DPX LSZH 50/125um OM3 L. 5 mt Aqua</t>
  </si>
  <si>
    <t>ORCA - Bretella ottica SC-ST DPX LSZH 9/125um OS2 L. 1 mt Giallo</t>
  </si>
  <si>
    <t>ORCA - Bretella ottica SC-ST DPX LSZH 9/125um OS2 L. 2 mt Giallo</t>
  </si>
  <si>
    <t>ORCA - Bretella ottica SC-ST DPX LSZH 9/125um OS2 L. 3 mt Giallo</t>
  </si>
  <si>
    <t>ORCA - Bretella ottica SC-ST DPX LSZH 9/125um OS2 L. 5 mt Giallo</t>
  </si>
  <si>
    <t>ORCA - Bretella ottica SC-ST DPX LSZH 9/125um OS2 L. 10 mt Giallo</t>
  </si>
  <si>
    <t>ORCA - Bretella ottica MT-MT DPX LSZH 50/125um OM2 L. 1 mt</t>
  </si>
  <si>
    <t>ORCA - Bretella ottica MT-MT DPX LSZH 50/125um OM2 L. 2 mt</t>
  </si>
  <si>
    <t>ORCA - Bretella ottica MT-MT DPX LSZH 50/125um OM2 L. 3 mt</t>
  </si>
  <si>
    <t>ORCA - Bretella ottica MT-MT DPX LSZH 50/125um OM2 L. 5 mt</t>
  </si>
  <si>
    <t>ORCA - Bretella ottica MT-MT DPX LSZH 09/125um OS2 L. 1 mt</t>
  </si>
  <si>
    <t>ORCA - Bretella ottica MT-MT DPX LSZH 09/125um OS2 L. 2 mt</t>
  </si>
  <si>
    <t>ORCA - Bretella ottica MT-MT DPX LSZH 09/125um OS2 L. 3 mt</t>
  </si>
  <si>
    <t>ORCA - Bretella ottica MT-MT DPX LSZH 09/125um OS2 L. 5 mt</t>
  </si>
  <si>
    <t>ORCA - Bretella ottica MT-ST DPX LSZH 50/125um OM2 L. 1 mt</t>
  </si>
  <si>
    <t>ORCA - Bretella ottica MT-ST DPX LSZH 50/125um OM2 L. 2 mt</t>
  </si>
  <si>
    <t>ORCA - Bretella ottica MT-ST DPX LSZH 50/125um OM2 L. 3 mt</t>
  </si>
  <si>
    <t>ORCA - Bretella ottica MT-ST DPX LSZH 50/125um OM2 L. 5 mt</t>
  </si>
  <si>
    <t>ORCA - Bretella ottica MT-ST DPX LSZH 09/125um OS2 L. 1 mt</t>
  </si>
  <si>
    <t>ORCA - Bretella ottica MT-ST DPX LSZH 09/125um OS2 L. 2 mt</t>
  </si>
  <si>
    <t>ORCA - Bretella ottica MT-ST DPX LSZH 09/125um OS2 L. 3 mt</t>
  </si>
  <si>
    <t>ORCA - Bretella ottica MT-ST DPX LSZH 09/125um OS2 L. 5 mt</t>
  </si>
  <si>
    <t>ORCA - Bretella ottica MT-SC DPX LSZH 50/125um OM2 L. 1 mt</t>
  </si>
  <si>
    <t>ORCA - Bretella ottica MT-SC DPX LSZH 50/125um OM2 L. 2 mt</t>
  </si>
  <si>
    <t>ORCA - Bretella ottica MT-SC DPX LSZH 50/125um OM2 L. 3 mt</t>
  </si>
  <si>
    <t>ORCA - Bretella ottica MT-SC DPX LSZH 50/125um OM2 L. 5 mt</t>
  </si>
  <si>
    <t>ORCA - Bretella ottica MT-SC DPX LSZH 09/125um OS2 L. 1 mt</t>
  </si>
  <si>
    <t>ORCA - Bretella ottica MT-SC DPX LSZH 09/125um OS2 L. 2 mt</t>
  </si>
  <si>
    <t>ORCA - Bretella ottica MT-SC DPX LSZH 09/125um OS2 L. 3 mt</t>
  </si>
  <si>
    <t>ORCA - Bretella ottica MT-SC DPX LSZH 09/125um OS2 L. 5 mt</t>
  </si>
  <si>
    <t>ORCA - Bretella ottica MT-LC DPX LSZH 50/125um OM2 L. 1 mt</t>
  </si>
  <si>
    <t>ORCA - Bretella ottica MT-LC DPX LSZH 50/125um OM2 L. 2 mt</t>
  </si>
  <si>
    <t>ORCA - Bretella ottica MT-LC DPX LSZH 50/125um OM2 L. 3 mt</t>
  </si>
  <si>
    <t>ORCA - Bretella ottica MT-LC DPX LSZH 50/125um OM2 L. 5 mt</t>
  </si>
  <si>
    <t>ORCA - Bretella ottica MT-LC DPX LSZH 09/125um OS2 L. 1 mt</t>
  </si>
  <si>
    <t>ORCA - Bretella ottica MT-LC DPX LSZH 09/125um OS2 L. 2 mt</t>
  </si>
  <si>
    <t>ORCA - Bretella ottica MT-LC DPX LSZH 09/125um OS2 L. 3 mt</t>
  </si>
  <si>
    <t>ORCA - Bretella ottica MT-LC DPX LSZH 09/125um OS2 L. 5 mt</t>
  </si>
  <si>
    <t>ORCA - Bretella ottica LC-LC DPX LSZH 50/125um OM2 L. 1 mt Arancio</t>
  </si>
  <si>
    <t>ORCA - Bretella ottica LC-LC DPX LSZH 50/125um OM2 L. 2 mt Arancio</t>
  </si>
  <si>
    <t>ORCA - Bretella ottica LC-LC DPX LSZH 50/125um OM2 L. 3 mt Arancio</t>
  </si>
  <si>
    <t>ORCA - Bretella ottica LC-LC DPX LSZH 50/125um OM2 L. 5 mt Arancio</t>
  </si>
  <si>
    <t>ORCA - Bretella ottica LC-LC DPX LSZH 50/125um OM2 L. 10 mt Arancio</t>
  </si>
  <si>
    <t>ORCA - Bretella ottica LC-LC DPX LSZH 09/125um OS2 L. 1 mt Giallo</t>
  </si>
  <si>
    <t>ORCA - Bretella ottica LC-LC DPX LSZH 09/125um OS2 L. 2 mt Giallo</t>
  </si>
  <si>
    <t>ORCA - Bretella ottica LC-LC DPX LSZH 09/125um OS2 L. 3 mt Giallo</t>
  </si>
  <si>
    <t>ORCA - Bretella ottica LC-LC DPX LSZH 09/125um OS2 L. 5 mt Giallo</t>
  </si>
  <si>
    <t>ORCA - Bretella ottica LC-LC DPX LSZH 09/125um OS2 L. 10 mt Giallo</t>
  </si>
  <si>
    <t>ORCA - Bretella ottica LC-ST DPX LSZH 50/125um OM2 L. 1 mt Arancio</t>
  </si>
  <si>
    <t>ORCA - Bretella ottica LC-ST DPX LSZH 50/125um OM2 L. 2 mt Arancio</t>
  </si>
  <si>
    <t>ORCA - Bretella ottica LC-ST DPX LSZH 50/125um OM2 L. 3 mt Arancio</t>
  </si>
  <si>
    <t>ORCA - Bretella ottica LC-ST DPX LSZH 50/125um OM2 L. 5 mt Arancio</t>
  </si>
  <si>
    <t>ORCA - Bretella ottica LC-ST DPX LSZH 50/125um OM2 L. 10 mt Arancio</t>
  </si>
  <si>
    <t>ORCA - Bretella ottica LC-ST DPX LSZH 50/125um OM3 L. 1 mt Aqua</t>
  </si>
  <si>
    <t>ORCA - Bretella ottica LC-ST DPX LSZH 50/125um OM3 L. 2 mt Aqua</t>
  </si>
  <si>
    <t>ORCA - Bretella ottica LC-ST DPX LSZH 50/125um OM3 L. 3 mt Aqua</t>
  </si>
  <si>
    <t>ORCA - Bretella ottica LC-ST DPX LSZH 50/125um OM3 L. 5 mt Aqua</t>
  </si>
  <si>
    <t>ORCA - Bretella ottica LC-ST DPX LSZH 50/125um OM3 L. 10 mt Aqua</t>
  </si>
  <si>
    <t>ORCA - Bretella ottica LC-ST DPX LSZH 9/125um OS2 L. 1 mt Giallo</t>
  </si>
  <si>
    <t>ORCA - Bretella ottica LC-ST DPX LSZH 9/125um OS2 L. 2 mt Giallo</t>
  </si>
  <si>
    <t>ORCA - Bretella ottica LC-ST DPX LSZH 9/125um OS2 L. 3 mt Giallo</t>
  </si>
  <si>
    <t>ORCA - Bretella ottica LC-ST DPX LSZH 9/125um OS2 L. 5 mt Giallo</t>
  </si>
  <si>
    <t>ORCA - Bretella ottica LC-ST DPX LSZH 9/125um OS2 L. 10 mt Giallo</t>
  </si>
  <si>
    <t>ORCA - Bretella ottica LC-SC DPX LSZH 50/125um OM2 L. 1 mt Arancio</t>
  </si>
  <si>
    <t>ORCA - Bretella ottica LC-SC DPX LSZH 50/125um OM2 L. 2 mt Arancio</t>
  </si>
  <si>
    <t>ORCA - Bretella ottica LC-SC DPX LSZH 50/125um OM2 L. 3 mt Arancio</t>
  </si>
  <si>
    <t>ORCA - Bretella ottica LC-SC DPX LSZH 50/125um OM2 L. 5 mt Arancio</t>
  </si>
  <si>
    <t>ORCA - Bretella ottica LC-SC DPX LSZH 50/125um OM2 L. 10 mt Arancio</t>
  </si>
  <si>
    <t>ORCA - Bretella ottica LC-SC DPX LSZH 50/125um OM3 L. 1 mt Aqua</t>
  </si>
  <si>
    <t>ORCA - Bretella ottica LC-SC DPX LSZH 50/125um OM3 L. 2 mt Aqua</t>
  </si>
  <si>
    <t>ORCA - Bretella ottica LC-SC DPX LSZH 50/125um OM3 L. 3 mt Aqua</t>
  </si>
  <si>
    <t>ORCA - Bretella ottica LC-SC DPX LSZH 50/125um OM3 L. 5 mt Aqua</t>
  </si>
  <si>
    <t>ORCA - Bretella ottica LC-SC DPX LSZH 50/125um OM3 L. 10 mt Aqua</t>
  </si>
  <si>
    <t>ORCA - Bretella ottica LC-SC DPX LSZH 9/125um OS2 L. 1 mt Giallo</t>
  </si>
  <si>
    <t>ORCA - Bretella ottica LC-SC DPX LSZH 9/125um OS2 L. 2 mt Giallo</t>
  </si>
  <si>
    <t>ORCA - Bretella ottica LC-SC DPX LSZH 9/125um OS2 L. 3 mt Giallo</t>
  </si>
  <si>
    <t>ORCA - Bretella ottica LC-SC DPX LSZH 9/125um OS2  L. 5 mt Giallo</t>
  </si>
  <si>
    <t>ORCA - Bretella ottica LC-SC DPX LSZH 9/125um OS2 L. 10 mt Giallo</t>
  </si>
  <si>
    <t>ORCA - Pigtail SC Monomodale 9/125 easy strip - Lunghezza 2mt (cf. 6 pz.)</t>
  </si>
  <si>
    <t>ORCA - Pigtail LC Monomodale 9/125  easy strip - Lunghezza 2mt (cf. 6 pz.)</t>
  </si>
  <si>
    <t>ORCA - Armadio a pavimento 600X600X33U, smontabile, piedini (zoccolo optional), portata 500 kg Nero</t>
  </si>
  <si>
    <t>DT-PC6A-65350800DY</t>
  </si>
  <si>
    <t>65350800DY</t>
  </si>
  <si>
    <t>DT-PC6A-65351000DY</t>
  </si>
  <si>
    <t>65351000DY</t>
  </si>
  <si>
    <t>DT-PC6A-65351200DY</t>
  </si>
  <si>
    <t>65351200DY</t>
  </si>
  <si>
    <t>DT-PC6A-65351600DY</t>
  </si>
  <si>
    <t>65351600DY</t>
  </si>
  <si>
    <t>DT-CVF-19708700CZ</t>
  </si>
  <si>
    <t>19708700CZ</t>
  </si>
  <si>
    <t>DATWYLER - Cavo Universal DLTS ZGGFR da int/ext 1x8 OM4, loose dry tube, antiroditore 7,6mm, LSZH/FR Cca-s1a,d1,a1 -viola-</t>
  </si>
  <si>
    <t>DT-FPP-19903000ZY</t>
  </si>
  <si>
    <t>19903000ZY</t>
  </si>
  <si>
    <t>DT-FAD-418519</t>
  </si>
  <si>
    <t>DATWYLER - Bussola adattatore LC Quad SM con flange, slitta ceramica, blu</t>
  </si>
  <si>
    <t>Componenti cablaggio industriale</t>
  </si>
  <si>
    <t>DT-ACC-19692200ZY</t>
  </si>
  <si>
    <t>19692200ZY</t>
  </si>
  <si>
    <t>DATWYLER - Box in lamiera, predisposto per 6 porte LCD/SC, scarico, senza accessori, montaggio su barra DIN, nero RAL 9005</t>
  </si>
  <si>
    <t>DT-ACC-19692300ZY</t>
  </si>
  <si>
    <t>19692300ZY</t>
  </si>
  <si>
    <t>DATWYLER - Box in lamiera, predisposto per 6 pirte LC Quad, scarico, senza accessori, montaggio su barra DIN, nero RAL 9005</t>
  </si>
  <si>
    <t>Sentinel DUAL (Dialog DUAL/ Sentinel XR) - SDL</t>
  </si>
  <si>
    <t>YSKCMP1B</t>
  </si>
  <si>
    <t>ORCA - Fire Survival Cable 24fo 50/125 - OM2 - LSZH</t>
  </si>
  <si>
    <t>ORCA - Box a muro 24 SC SPX/LC DPX con accessori (beige)</t>
  </si>
  <si>
    <t>ORCA - FAOC - Connettore pre-lappato SC  Multimodale 62,5/125 - 3.0mm (moq. 10 pz)</t>
  </si>
  <si>
    <t>ORCA - FAOC - Connettore pre-lappato SC Monomodale 9/125 - 250/900 (moq. 10 pz)</t>
  </si>
  <si>
    <t>ORCA - FAOC - Connettore pre-lappato SC Multimodale 62,5/125 - 250/900 (moq. 10 pz)</t>
  </si>
  <si>
    <t>ORCA - FAOC - Connettore pre-lappato SC Multimodale 50/125 - 250/900 (moq. 10 pz)</t>
  </si>
  <si>
    <t>ORCA - FAOC - Connettore pre-lappato SC Multimodale 50/125 OM3 - 250/900 (moq. 10 pz)</t>
  </si>
  <si>
    <t>ORCA - FAOC - Connettore pre-lappato SC Multimodale 50/125 OM4 - 250/900 (moq. 10 pz)</t>
  </si>
  <si>
    <t>ORCA - FAOC - Connettore pre-lappato LC  Multimodale 62,5/125 - 2.0mm (moq. 10 pz)</t>
  </si>
  <si>
    <t>ORCA - FAOC - Connettore pre-lappato LC  Multimodale 50/125 - 2.0mm (moq. 10 pz)</t>
  </si>
  <si>
    <t>ORCA - FAOC - Connettore pre-lappato LC  Monomodale 9/125 - 2.0mm (moq. 10 pz)</t>
  </si>
  <si>
    <t>ORCA - FAOC - Connettore pre-lappato LC Monomodale 9/125 - 250/900 (moq. 10 pz)</t>
  </si>
  <si>
    <t>ORCA - FAOC - Connettore pre-lappato LC Multimodale 62,5/125 - 250/900 (moq. 10 pz)</t>
  </si>
  <si>
    <t>ORCA - FAOC - Connettore pre-lappato LC Multimodale 50/125 - 250/900 (moq. 10 pz)</t>
  </si>
  <si>
    <t>ORCA - FAOC - Connettore pre-lappato LC Multimodale 50/125 OM3 - 250/900 (moq. 10 pz)</t>
  </si>
  <si>
    <t>ORCA - FAOC - Connettore pre-lappato LC Multimodale 50/125 OM4 - 250/900 (moq. 10 pz)</t>
  </si>
  <si>
    <t>ORCA - Bussola SC DPX OM3/4 AQUA, ferula ceramica, corpo plast (moq. 10 pz)</t>
  </si>
  <si>
    <t>ORCA - Bussola LC DPX OM3/4 AQUA, ferula ceramica, corpo plast (moq. 10 pz)</t>
  </si>
  <si>
    <t>ORCA - Bretella ottica SC-SC DPX LSZH 62,5/125um OM1 L. 1 mt Grigio</t>
  </si>
  <si>
    <t>ORCA - Bretella ottica SC-SC DPX LSZH 62,5/125um OM1 L. 2 mt Grigio</t>
  </si>
  <si>
    <t>ORCA - Bretella ottica SC-SC DPX LSZH 62,5/125um OM1 L. 3 mt Grigio</t>
  </si>
  <si>
    <t>ORCA - Bretella ottica SC-SC DPX LSZH 62,5/125um OM1 L. 5 mt Grigio</t>
  </si>
  <si>
    <t>ORCA - Bretella ottica SC-SC DPX LSZH 62,5/125um OM1 L. 10 mt Grigio</t>
  </si>
  <si>
    <t>ORCA - Bretella ottica ST-ST DPX LSZH 62,5/125um OM1 L. 1 mt Grigio</t>
  </si>
  <si>
    <t>ORCA - Bretella ottica ST-ST DPX LSZH 62,5/125um OM1 L. 2 mt Grigio</t>
  </si>
  <si>
    <t>ORCA - Bretella ottica ST-ST DPX LSZH 62,5/125um OM1 L. 3 mt Grigio</t>
  </si>
  <si>
    <t>ORCA - Bretella ottica ST-ST DPX LSZH 62,5/125um OM1 L. 5 mt Grigio</t>
  </si>
  <si>
    <t>ORCA - Bretella ottica ST-ST DPX LSZH 62,5/125um OM1 L. 10 mt Grigio</t>
  </si>
  <si>
    <t>ORCA - Bretella ottica SC-ST DPX LSZH 50/125um OM3 L. 10 mt Aqua</t>
  </si>
  <si>
    <t>ORCA - Bretella ottica SC-ST DPX LSZH 62,5/125um OM1 L. 1 mt Grigio</t>
  </si>
  <si>
    <t>ORCA - Bretella ottica SC-ST DPX LSZH 62,5/125um OM1 L. 2 mt Grigio</t>
  </si>
  <si>
    <t>ORCA - Bretella ottica SC-ST DPX LSZH 62,5/125um OM1 L. 3 mt Grigio</t>
  </si>
  <si>
    <t>ORCA - Bretella ottica SC-ST DPX LSZH 62,5/125um OM1 L. 5 mt Grigio</t>
  </si>
  <si>
    <t>ORCA - Bretella ottica SC-ST DPX LSZH 62,5/125um OM1 L. 10 mt Grigio</t>
  </si>
  <si>
    <t>ORCA - Bretella ottica LC-LC DPX LSZH 62,5/125um OM1 L. 1 mt Grigio</t>
  </si>
  <si>
    <t>ORCA - Bretella ottica LC-LC DPX LSZH 62,5/125um OM1 L. 2 mt Grigio</t>
  </si>
  <si>
    <t>ORCA - Bretella ottica LC-LC DPX LSZH 62,5/125um OM1 L. 3 mt Grigio</t>
  </si>
  <si>
    <t>ORCA - Bretella ottica LC-LC DPX LSZH 62,5/125um OM1 L. 5 mt Grigio</t>
  </si>
  <si>
    <t>ORCA - Bretella ottica LC-LC DPX LSZH 62,5/125um OM1 L. 10 mt Grigio</t>
  </si>
  <si>
    <t>ORCA - Bretella ottica LC-ST DPX LSZH 62,5/125um OM1 L. 1 mt Grigio</t>
  </si>
  <si>
    <t>ORCA - Bretella ottica LC-ST DPX LSZH 62,5/125um OM1 L. 2 mt Grigio</t>
  </si>
  <si>
    <t>ORCA - Bretella ottica LC-ST DPX LSZH 62,5/125um OM1 L. 3 mt Grigio</t>
  </si>
  <si>
    <t>ORCA - Bretella ottica LC-ST DPX LSZH 62,5/125um OM1 L. 5 mt Grigio</t>
  </si>
  <si>
    <t>ORCA - Bretella ottica LC-ST DPX LSZH 62,5/125um OM1 L. 10 mt Grigio</t>
  </si>
  <si>
    <t>ORCA - Bretella ottica LC-SC DPX LSZH 50/125um OM4 L. 1 mt Aqua</t>
  </si>
  <si>
    <t>ORCA - Bretella ottica LC-SC DPX LSZH 50/125um OM4 L. 2 mt Aqua</t>
  </si>
  <si>
    <t>ORCA - Bretella ottica LC-SC DPX LSZH 50/125um OM4 L. 3 mt Aqua</t>
  </si>
  <si>
    <t>ORCA - Bretella ottica LC-SC DPX LSZH 50/125um OM4 L. 5 mt Aqua</t>
  </si>
  <si>
    <t>ORCA - Bretella ottica LC-SC DPX LSZH 50/125um OM4 L. 10 mt Aqua</t>
  </si>
  <si>
    <t>ORCA - Bretella ottica LC-SC DPX LSZH 62,5/125um OM1 L. 1 mt Grigio</t>
  </si>
  <si>
    <t>ORCA - Bretella ottica LC-SC DPX LSZH 62,5/125um OM1 L. 2 mt Grigio</t>
  </si>
  <si>
    <t>ORCA - Bretella ottica LC-SC DPX LSZH 62,5/125um OM1 L. 3 mt Grigio</t>
  </si>
  <si>
    <t>ORCA - Bretella ottica LC-SC DPX LSZH 62,5/125um OM1 L. 5 mt Grigio</t>
  </si>
  <si>
    <t>ORCA - Bretella ottica LC-SC DPX LSZH 62,5/125um OM1 L. 10 mt Grigio</t>
  </si>
  <si>
    <t>ORCA - Terminale di Testa per numero 8 adattatori SC/APC</t>
  </si>
  <si>
    <t>ORCA - BOX a 8 posizioni per SC Simplex (non include le bussole) - IP55</t>
  </si>
  <si>
    <t>ORCA - BOX a 12 posizioni per SC Simplex (non include le bussole) - IP55</t>
  </si>
  <si>
    <t>ORCA - BOX a 24 posizioni per SC Simplex (non include le bussole) - IP55</t>
  </si>
  <si>
    <t>ORCA - BOX a 48 posizioni per SC/ Simplex (non include le bussole) - IP55</t>
  </si>
  <si>
    <t>ORCA - Cavo telefonico TE 1 coppia x 1  "Bronzino" (mat. 300m)</t>
  </si>
  <si>
    <t>ORCA - Pannello Telefonico 50 porte 1U 19" Rack</t>
  </si>
  <si>
    <t>ORCA - Pannello Telefonico 25 porte 1U 19" Rack</t>
  </si>
  <si>
    <t>ORCA - Inserto RJ11 Categoria 3 colore NERO UTP (toolless)</t>
  </si>
  <si>
    <t>ORCA - Cavo schermato F-UTP Cat.6, AWG 24, 4cp, guaina LSZH - CPR Class Dca (s2,d2,a1) - Bianco (box. 305)</t>
  </si>
  <si>
    <t>OC-PC5-222110-01</t>
  </si>
  <si>
    <t>ORCA - Bretella di permutazione Cat5E UTP colore nero L. 1mt</t>
  </si>
  <si>
    <t>OC-PC5-222110-A1</t>
  </si>
  <si>
    <t>OC-PC5-222110-02</t>
  </si>
  <si>
    <t>ORCA - Bretella di permutazione Cat5E UTP colore nero L. 2mt</t>
  </si>
  <si>
    <t>OC-PC5-222110-03</t>
  </si>
  <si>
    <t>ORCA - Bretella di permutazione Cat5E UTP colore nero L. 3mt</t>
  </si>
  <si>
    <t>OC-PC5-222110-05</t>
  </si>
  <si>
    <t>ORCA - Bretella di permutazione Cat5E UTP colore nero L. 5mt</t>
  </si>
  <si>
    <t>OC-PC5-222110-10</t>
  </si>
  <si>
    <t>ORCA - Bretella di permutazione Cat5E UTP colore nero L. 10mt</t>
  </si>
  <si>
    <t>OC-PC6-223170-10</t>
  </si>
  <si>
    <t>OC-PC6-223190-10</t>
  </si>
  <si>
    <t>OC-PC6-223160-10</t>
  </si>
  <si>
    <t>OC-PC6-223180-10</t>
  </si>
  <si>
    <t>OC-PC6-223150-10</t>
  </si>
  <si>
    <t>OC-PC6-223110-10</t>
  </si>
  <si>
    <t>ORCA - Bretella di permutazione Cat6 U/UTP diametro AWG 28 - colore Grigio L. 1mt</t>
  </si>
  <si>
    <t>ORCA - Bretella di permutazione Cat6 U/UTP diametro AWG 28 - colore Grigio L. 2mt</t>
  </si>
  <si>
    <t>ORCA - Bretella di permutazione Cat6 U/UTP diametro AWG 28 - colore Grigio L. 3mt</t>
  </si>
  <si>
    <t>ORCA - Bretella di permutazione Cat6 U/UTP diametro AWG 28 - colore Grigio L. 5mt</t>
  </si>
  <si>
    <t>ORCA - Bretella di permutazione Cat6 U/UTP diametro AWG 28 - colore Grigio L. 10mt</t>
  </si>
  <si>
    <t>ORCA - Bretella di permutazione Cat6A S/FTP colore viola boot blu - LSZH L. 3mt CPR Class B2ca</t>
  </si>
  <si>
    <t>ORCA - Bretella di permutazione Cat6A S/FTP colore viola boot blu - LSZH L. 5mt CPR Class B2ca</t>
  </si>
  <si>
    <t>ORCA - Plug a 4 posizioni non schermato per cavo trefolato (moq. 50 pz.)</t>
  </si>
  <si>
    <t>ORCA - Rotolo in velcro colore nero 20mm altezza L. 5mt</t>
  </si>
  <si>
    <t>ORCA - Modulo SFP - 1.25G SM (Single Mode) - Distanza 20km 1310nm - LC/PC</t>
  </si>
  <si>
    <t>ORCA - Modulo SFP - 1.25G MM (Multi Mode) - Distanza 550mt 850nm - LC/PC</t>
  </si>
  <si>
    <t>ORCA - Coppia Moduli SFP Singola fibra - 155Mb SM (Single Mode) - Distanza 20Km 1310/1550 - LC/PC</t>
  </si>
  <si>
    <t>ORCA - Modulo SFP - 155Mb MM (Multi Mode) - Dual Fiber - Distanza 2km 850nm - LC/PC</t>
  </si>
  <si>
    <t>ORCA - ACCESSORI RACK</t>
  </si>
  <si>
    <t>ORCA - PDU - Canaline di Alimentazione</t>
  </si>
  <si>
    <t>FIRE FIGHTER</t>
  </si>
  <si>
    <t>TS-RAC-F9292</t>
  </si>
  <si>
    <t>F9292IS</t>
  </si>
  <si>
    <t>TECNOSTEEL - Ripiano fisso per armadi a pavimento e a parete con tutte le profondità 1U 19 "x200mm, Imballo Singolo</t>
  </si>
  <si>
    <t>TS-RAC-F9243</t>
  </si>
  <si>
    <t>F9243IS</t>
  </si>
  <si>
    <t>TECNOSTEEL - Ripiano fisso per armadi a pavimento e a parete con profondità minima 310mm, Imballo Singolo</t>
  </si>
  <si>
    <t>TS-RAC-F9107</t>
  </si>
  <si>
    <t>F9107IS</t>
  </si>
  <si>
    <t>TECNOSTEEL - Ripiano fisso - 1U 19"x350mm -Portata max15Kg -Montaggio a sbalzo</t>
  </si>
  <si>
    <t>TS-RAC-F9000</t>
  </si>
  <si>
    <t>F9000IS</t>
  </si>
  <si>
    <t>TECNOSTEEL - Ripiano fisso x rack a pavimento e parete con tutte le prof. 2U 19'' x250mm Portata max 25Kg Montaggio a sbalzo grigio</t>
  </si>
  <si>
    <t>TS-RAC-F9001</t>
  </si>
  <si>
    <t>F9001IS</t>
  </si>
  <si>
    <t>TECNOSTEEL - Ripiano -2U 19"x400mm - Portata max 25Kg - Montaggio a sbalzo</t>
  </si>
  <si>
    <t>TS-RAC-F9292N</t>
  </si>
  <si>
    <t>F9292NIS</t>
  </si>
  <si>
    <t>TS-RAC-F9243N</t>
  </si>
  <si>
    <t>F9243NIS</t>
  </si>
  <si>
    <t>TS-RAC-F9107N</t>
  </si>
  <si>
    <t>F9107NIS</t>
  </si>
  <si>
    <t>TS-RAC-F9000N</t>
  </si>
  <si>
    <t>F9000NIS</t>
  </si>
  <si>
    <t>TECNOSTEEL - Ripiano fisso x rack a pavimento e parete con tutte le prof. 2U 19''x250mm Portata max 25Kg Montaggio a sbalzo nero</t>
  </si>
  <si>
    <t>TS-RAC-F9001N</t>
  </si>
  <si>
    <t>F9001NIS</t>
  </si>
  <si>
    <t>FLUKE - DSX-8000 Cat 8 CableAnalyzer 2 GHz con Wi-Fi abilitato: unità principale e remota Versiv2 (N-120)</t>
  </si>
  <si>
    <t>FLUKE - Kit add-on DSX-8000 Cat 8 CableAnalyzer da 2 GHz con unità remota: 2 moduli Cat 8 DSX + unità remota Versiv2 (N-120)</t>
  </si>
  <si>
    <t>FLUKE - Unità di sostituzione principale Versiv2 (N-140)</t>
  </si>
  <si>
    <t>FLUKE - Unità di sostituzione remota Versiv2 (N-140)</t>
  </si>
  <si>
    <t>FLUKE - Set di adattatori Permanent Link Cat 8 per DSX-8000 (N-140)</t>
  </si>
  <si>
    <t>FLUKE - 1 anno di servizi Gold per DSX-8000 oppure DSX-8000-W (N-750)</t>
  </si>
  <si>
    <t>FLUKE - 3 anni di servizi Gold per DSX-8000 oppure DSX-8000-W (N-750)</t>
  </si>
  <si>
    <t>FLUKE - 1 anno di servizi Gold per DSX-8000-ADD (N-750)</t>
  </si>
  <si>
    <t>FLUKE - 1 anno di servizi Gold per DSX-8000Mi oppure DSX-8000Mi-W (N-750)</t>
  </si>
  <si>
    <t>FLUKE - 3 anni di servizi Gold per DSX-8000Mi oppure DSX-8000Mi-W (N-750)</t>
  </si>
  <si>
    <t>FLUKE - 1 anno di servizi Gold per DSX-8000Oi oppure DSX-8000Oi-W (N-750)</t>
  </si>
  <si>
    <t>FLUKE - 1 anno di servizi Gold per DSX-8000Qi oppure DSX-8000Qi-W (N-750)</t>
  </si>
  <si>
    <t>FLUKE - 3 anni di servizi Gold per DSX-8000Qi oppure DSX-8000Qi-W (N-750)</t>
  </si>
  <si>
    <t>FLUKE - 1 anno di servizi Gold per DSX-8000QOi oppure DSX-8000QOi-NW (N-750)</t>
  </si>
  <si>
    <t>FLUKE - 3 anni di servizi Gold per DSX-8000QOi oppure DSX-8000QOi-NW (N-750)</t>
  </si>
  <si>
    <t>FLUKE - DSX-5000 CableAnalyzer 1 GHz: unità principale e remota Versiv2+2 moduli DSX-5000 + WiFi abilitato (N-120)</t>
  </si>
  <si>
    <t>FLUKE - DSX-5000 CableAnalyzer 1 GHz: unità principale e remota Versiv2+2 moduli DSX-5000+WiFi abilitato+1 anno Gold (N-120)</t>
  </si>
  <si>
    <t>FLUKE - Kit add-on modulo DSX-5000 CableAnalyzer da 1 GHz con unità remota: 2 moduli DSX-5000 + unità remota Versiv2 (N-120)</t>
  </si>
  <si>
    <t>FLUKE - Kit add-on modulo DSX-5000 CableAnalyzer da 1 GHz: (2) moduli in rame DSX (N-120)</t>
  </si>
  <si>
    <t>FLUKE - Singolo modulo DSX-5000 CableAnalyzer da 1 GHz: (1) modulo in rame DSX (N-140)</t>
  </si>
  <si>
    <t>FLUKE - Kit set di adattatori canale e adattatori DSX Tera Cat 7A/Classe 7A Permanent Link (N-140)</t>
  </si>
  <si>
    <t>FLUKE - Set di adattatori coassiali DSX (N-140)</t>
  </si>
  <si>
    <t>FLUKE - Set di adattatori Permanent Link DSX Cat 6A/Classe EA (N-140)</t>
  </si>
  <si>
    <t>FLUKE - Set di adattatori di canale DSX Cat 6A/Classe EA (N-140)</t>
  </si>
  <si>
    <t>FLUKE - Modulo di riferimento set DSX (N-140)</t>
  </si>
  <si>
    <t>FLUKE - 1 anno di servizi Gold per DSX-5000 (N-750)</t>
  </si>
  <si>
    <t>FLUKE - 3 anni di servizi Gold per DSX-5000 (N-750)</t>
  </si>
  <si>
    <t>FLUKE - 1 anno di servizi Gold per DSX-5000Qi (N-750)</t>
  </si>
  <si>
    <t>FLUKE - 3 anni di servizi Gold per DSX-5000Qi (N-750)</t>
  </si>
  <si>
    <t>FLUKE - 1 anno di servizi Gold per DSX-5000QOi (N-750)</t>
  </si>
  <si>
    <t>FLUKE - 3 anni di servizi Gold per DSX-5000QOi (N-750)</t>
  </si>
  <si>
    <t>FLUKE - 1 anno di servizi Gold per DSX-5000Mi (N-750)</t>
  </si>
  <si>
    <t>FLUKE - 3 anni di servizi Gold per DSX-5000Mi (N-750)</t>
  </si>
  <si>
    <t>FLUKE - 1 anno di servizi Gold per DSX-ADD (N-750)</t>
  </si>
  <si>
    <t>FLUKE - 1 anno di servizi Gold per DSX-ADD-R (N-750)</t>
  </si>
  <si>
    <t>FLUKE - 1 anno di servizi Gold per DSX-CFP-Q-ADD-R (N-750)</t>
  </si>
  <si>
    <t>FLUKE - 1 anno di servizi Gold per DSX-OFP-Q-ADD-R (N-750)</t>
  </si>
  <si>
    <t>FLUKE - DSX-602 500 MHz CableAnalyzer. Modello solo in rame con Wi-Fi (N-110)</t>
  </si>
  <si>
    <t>FLUKE - DSX-602-PRO 500 MHz CableAnalyzer con Wi-Fi + set adattatori Permanent Link DSX-PLA004S. Modello solo in rame (N-110)</t>
  </si>
  <si>
    <t>FLUKE - 1 anno di servizi Gold per DSX-602 PRO, versione con adattatori di canale e Permanent Link (N-750)</t>
  </si>
  <si>
    <t>FLUKE - DSX-8000 Cat 8 CableAnalyzer 2 GHz, 2 moduli OLTS MM CertiFiber Pro, telecamera di ispezione, WiFI abilitato (NR-300)</t>
  </si>
  <si>
    <t>FLUKE - DSX-8000 CableAnalyzer 1 GHz, 2 moduli OLTS MM CertiFiber Pro, telecamera ispezione+WiFi abilitato+1 anno Gold (NR-300)</t>
  </si>
  <si>
    <t>FLUKE - DSX-8000 Cat 8 CableAnalyzer 2 GHz, 2 moduli OLTS CertiFiber Pro Quad, telecamera di ispezione+WiFi abilitato (NR-300)</t>
  </si>
  <si>
    <t>FLUKE - DSX-8000 Cat 8 CableAnalyzer 2 GHz, 2 OLTS CertiFiber Pro Quad+OptiFiber OTDR, telecam. ispez.+WiFi abilitato (NR-300)</t>
  </si>
  <si>
    <t>FK-STR-DSX28000QOIGIN</t>
  </si>
  <si>
    <t>DSX2-8000QOI/G INT</t>
  </si>
  <si>
    <t>FLUKE - DSX2-8000 Cat 8 CableAnaliz.+CertiFiber Pro Quad OLTS + OptiFiber OTDR + tel. ispez.+ Wi-Fi+1 anno servizi Gold (NR-300)</t>
  </si>
  <si>
    <t>FLUKE - Kit add-on moduli DSX-8000 Cat 8 CableAnalyzer da 2 GHz e moduli Quad (MM e SM) OLTS con unità remota (NR-300)</t>
  </si>
  <si>
    <t>FLUKE - DSX-5000 CableAnalyzer 1 GHz, moduli CertiFiber Pro Quad OLTS (MM e SM), telecamera di ispezione+WiFi abilitato (NR-300)</t>
  </si>
  <si>
    <t>FLUKE - DSX-5000 CableAnalyzer 1 GHz, moduli CertiFiber Pro Quad OLTS (MM e SM), telecamera+WiFi abilitato+1 anno Gold (NR-300)</t>
  </si>
  <si>
    <t>FLUKE - Moduli DSX-5000 CableAnalyzer da 1 GHz e kit add-on moduli Quad MM e SM OLTS con unità remota (NR-300)</t>
  </si>
  <si>
    <t>FLUKE - CertiFiber Pro con Wi-Fi abilitato: unità principale e remota Versiv2 + (2) moduli OLTS multimodali (N-220)</t>
  </si>
  <si>
    <t>FLUKE - CertiFiber Pro con Wi-Fi abilitato OLTS: unità principale e remota Versiv2 + moduli monomodali) OLTS (2) (N-220)</t>
  </si>
  <si>
    <t>FLUKE - CertiFiber Pro con Wi-Fi abilitato Quad OLTS: unità principale e remota Versiv2 + moduli Quad OLTS (2) (N-220)</t>
  </si>
  <si>
    <t>FLUKE - Kit add-on CertiFiber Pro Quad (multimodale e monomodale) OLTS: (2) moduli CertiFiber Pro Quad OLTS (N-220)</t>
  </si>
  <si>
    <t>FLUKE - Kit add-on CertiFiber Pro Quad (multimodale e monomodale) OLTS e unità remota Versiv2 con Wi-Fi abilitato (N-220)</t>
  </si>
  <si>
    <t>FLUKE - add-on OLTS multimodali CertiFiber Pro: (2) moduli OLTS multimodali CertiFiber Pro (N-220)</t>
  </si>
  <si>
    <t>FLUKE - Kit add-on CertiFiber Pro OLTS monomodale: (2) moduli CertiFiber Pro OLTS monomodali (N-220)</t>
  </si>
  <si>
    <t>FK-FK-CFP-MM MOD</t>
  </si>
  <si>
    <t>CFP-MM MOD</t>
  </si>
  <si>
    <t>FLUKE - Modulo di ricambio singolo OLTS multimodale CertiFiber Pro: (1) modulo OLTS multimodale (N-220)</t>
  </si>
  <si>
    <t>FK-FK-CFP-SM MOD</t>
  </si>
  <si>
    <t>CFP-SM MOD</t>
  </si>
  <si>
    <t>FLUKE - Modulo di ricambio singolo CertiFiber Pro OLTS monomodale: (1) modulo OLTS monomodale (N-220)</t>
  </si>
  <si>
    <t>FK-FK-CFP-QUAD MOD</t>
  </si>
  <si>
    <t>CFP-QUAD MOD</t>
  </si>
  <si>
    <t>FLUKE - Modulo di ricambio singolo CertiFiber Pro Quad (multimodale e monomodale) OLTS: (1) modulo Quad OLTS (N-220)</t>
  </si>
  <si>
    <t>FLUKE - 1 anno di servizi Gold per OptiFiber Pro e CertiFiber Pro OFP-CFP-QI (N-750)</t>
  </si>
  <si>
    <t>FLUKE - 3 anni di servizi Gold per OptiFiber Pro e CertiFiber Pro OFP-CFP-QI (N-750)</t>
  </si>
  <si>
    <t>FLUKE - 1 anno di servizi Gold per CFP-Q-ADD-R (N-750)</t>
  </si>
  <si>
    <t>FLUKE - 1 anno di servizi Gold per CFP-Q-ADD (N-750)</t>
  </si>
  <si>
    <t>FLUKE - 3 anni di servizi Gold per CFP-Q-ADD (N-750)</t>
  </si>
  <si>
    <t>FLUKE - 1 anno di servizi Gold per CFP-100-Q (N-750)</t>
  </si>
  <si>
    <t>FLUKE - 3 anni di servizi Gold per CFP-100-Q (N-750)</t>
  </si>
  <si>
    <t>FLUKE - OTDR OptiFiber Pro Quad + CertiFiber Pro Quad OLTS con Wi-Fi abilitato + telecamera di ispezione FI-1000-KIT (NR-200)</t>
  </si>
  <si>
    <t>FLUKE - OTDR OFP con Wi-Fi abilitato HDR monomodale 1310 e 1550 nm + Versiv2 unità principale (NR-230)</t>
  </si>
  <si>
    <t>FLUKE - OTDR OFP con Wi-Fi abilitato HDR monomodale 1310 e 1550 nm, tel. ispez. FI-1000-KIT, Versiv2 unità principale (NR-230)</t>
  </si>
  <si>
    <t>FLUKE - OTDR OFP HDR monomodale con modulo 1310 nm, 1550 nm e 1625 nm, adattatore wireless per Versiv2 unità principale (NR-230)</t>
  </si>
  <si>
    <t>FLUKE - 1 anno di servizi Gold per modulo monomodale OptiFiber Pro (OFP-100-S) (N-750)</t>
  </si>
  <si>
    <t>FLUKE - 1 anno di servizi Gold per OptiFiber Pro Quad (OFP-100-Q) (N-750)</t>
  </si>
  <si>
    <t>FLUKE - 3 anni di servizi Gold per OptiFiber Pro Quad (OFP-100-Q) (N-750)</t>
  </si>
  <si>
    <t>FLUKE - 1 anno di servizi Gold per OptiFiber Pro Quad con telecamera di ispezione (OFP-100-Qi) (N-750)</t>
  </si>
  <si>
    <t>FLUKE - 3 anni di servizi Gold per OptiFiber Pro Quad con telecamera di ispezione (OFP-100-Qi) (N-750)</t>
  </si>
  <si>
    <t>FLUKE - 3 anni di servizi Gold per OptiFiber Pro Quad (OFP-Q-ADD) (N-750)</t>
  </si>
  <si>
    <t>FLUKE - Misuratore di potenza MultiFiber Pro (NR-230)</t>
  </si>
  <si>
    <t>FLUKE - Sorgente multimodale MultiFiber Pro, 850 nm (NR-230)</t>
  </si>
  <si>
    <t>FLUKE - Sorgente monomodale MultiFiber Pro, 1310 nm (NR-230)</t>
  </si>
  <si>
    <t>FLUKE - Kit di base MultiFiber Pro, PMLS MPO, cavo riferimento di test e sistema di pulizia OneClick per MPO (NR-230)</t>
  </si>
  <si>
    <t>FLUKE - Kit di verifica multimodale SimpliFiber Pro (N-210)</t>
  </si>
  <si>
    <t>FLUKE - Kit di verifica monomodale SimpliFiber Pro (N-210)</t>
  </si>
  <si>
    <t>FLUKE - Sorgente monomodale da 1310/1550 nm SimpliFiber Pro (N-210)</t>
  </si>
  <si>
    <t>FLUKE - Sorgente multimodale da 850/1300 nm SimpliFiber Pro (N-210)</t>
  </si>
  <si>
    <t>FLUKE - Misuratore di potenza ottica SimpliFiber Pro (N-210)</t>
  </si>
  <si>
    <t>FLUKE - FiberInspector Pro: unità principale e telecam. ispez. conf. 4 punte (conn. LC, FC/SC, punte da 1,25 e 2,5 mm) (N-210)</t>
  </si>
  <si>
    <t>FLUKE - Cubo per la pulizia delle fibre ottiche (2x2), ogni cubo pulisce 800 terminazioni (N-240)</t>
  </si>
  <si>
    <t>FLUKE - Prodotti per la pulizia delle fibre ottiche: cubo, penna, tamponi da 2,5 mm, 5 cartoncini (N-240)</t>
  </si>
  <si>
    <t>FLUKE - Kit di pulizia delle fibre ottiche: custodia, cubo, penna, tamponi da 1,25 + 2,5 mm, 10 cartoncini (N-240)</t>
  </si>
  <si>
    <t>FLUKE - Penna con solvente per la pulizia delle fibre ottiche, contiene 10 g/0,35 oz/12 ml (N-240)</t>
  </si>
  <si>
    <t>FLUKE - Tamponi per la pulizia delle fibre ottiche - Diametro 1,25 mm (N-240)</t>
  </si>
  <si>
    <t>FLUKE - Tamponi per la pulizia delle fibre ottiche - Diametro 2,5 mm (N-240)</t>
  </si>
  <si>
    <t>FLUKE - Cartoncini per la pulizia delle fibre ottiche (confezione da 5), ogni cartoncino pulisce 12 terminazioni (N-240)</t>
  </si>
  <si>
    <t>FLUKE - Adattatore ST intercambiabile per porta sorgente dell'OTDR (N-240)</t>
  </si>
  <si>
    <t>FLUKE - Adattatore FC intercambiabile per porta sorgente dell'OTDR (N-240)</t>
  </si>
  <si>
    <t>FLUKE - Bretella di lancio multimodale, 50 µm, FC/FC (N-240)</t>
  </si>
  <si>
    <t>FLUKE - Bretella di lancio multimodale, 50 µm, ST/ST (N-240)</t>
  </si>
  <si>
    <t>FLUKE - Bretella di lancio multimodale, 50 µm, SC/SC (N-240)</t>
  </si>
  <si>
    <t>FLUKE - Bretella di lancio multimodale, 50 µm, SC/ST (N-240)</t>
  </si>
  <si>
    <t>FLUKE - Bretella di lancio multimodale, 50 µm, SC/E2000 (N-240)</t>
  </si>
  <si>
    <t>FLUKE - Bretella di lancio multimodale, 50 µm, SC/FC (N-240)</t>
  </si>
  <si>
    <t>FLUKE - Bretella di lancio monomodale, 9 µm, SC/SC (N-240)</t>
  </si>
  <si>
    <t>FLUKE - Bretella di lancio monomodale, 9 µm, SC/SC APC (N-240)</t>
  </si>
  <si>
    <t>FLUKE - Bretella di lancio monomodale, 9 µm, SC/ST (N-240)</t>
  </si>
  <si>
    <t>FLUKE - Bretella di lancio monomodale, 9 µm, SC/E2000APC (N-240)</t>
  </si>
  <si>
    <t>FLUKE - Bretella di lancio monomodale, 9 µm, SC/FC (N-240)</t>
  </si>
  <si>
    <t>FLUKE - Kit cavi di riferimento per test (TRC) monomodali, 2 m, (4) SC/SC (N-240)</t>
  </si>
  <si>
    <t>FLUKE - Kit cavi di riferimento per test (TRC) monomodali, 2 m, (2) SC/FC, (2) FC/FC (N-240)</t>
  </si>
  <si>
    <t>FLUKE - Kit cavi di riferimento per test (TRC) monomodali, 2 m, (2) SC/ST, (2) ST/ST (N-240)</t>
  </si>
  <si>
    <t>FLUKE - Cavo di riferimento per test (TRC) monomodale, 2 m, SC/SC (N-240)</t>
  </si>
  <si>
    <t>FLUKE - Cavo di riferimento per test (TRC) monomodale, 2 m, SC/FC (N-240)</t>
  </si>
  <si>
    <t>FLUKE - Cavo di riferimento per test (TRC) monomodale, 2 m, SC/ST (N-240)</t>
  </si>
  <si>
    <t>FLUKE - Cavo di riferimento per test (TRC) monomodale, 2 m, FC/FC (N-240)</t>
  </si>
  <si>
    <t>FLUKE - Cavo di riferimento per test (TRC) monomodale, 2 m, ST/ST (N-240)</t>
  </si>
  <si>
    <t>FLUKE - Cavo di riferimento per test (TRC) multimodale Encircled Flux (EF), 2 m, 50 µm, SC/SC (N-240)</t>
  </si>
  <si>
    <t>FLUKE - Cavo di riferimento per test (TRC) multimodale Encircled Flux (EF), 2 m, 50 µm, SC/ST (N-240)</t>
  </si>
  <si>
    <t>FLUKE - Cavo di riferimento per test (TRC) multimodale, 2 m, 50 µm, SC/SC (N-240)</t>
  </si>
  <si>
    <t>FLUKE - Cavo di riferimento per test (TRC) multimodale, 2 m, 50 µm, FC/FC (N-240)</t>
  </si>
  <si>
    <t>FLUKE - Cavo di riferimento per test (TRC) multimodale, 2 m, 50 µm, ST/ST (N-240)</t>
  </si>
  <si>
    <t>FLUKE - Custodia per il trasporto dei cavi di riferimento per test (N-240)</t>
  </si>
  <si>
    <t>FLUKE - Adattatore duplex SC-SC (N-240)</t>
  </si>
  <si>
    <t>FLUKE - Adattatore duplex LC-LC (N-240)</t>
  </si>
  <si>
    <t>FLUKE - Set di adattatori per test FC (2) (N-240)</t>
  </si>
  <si>
    <t>FLUKE - Set di adattatori per test LC (2) (N-240)</t>
  </si>
  <si>
    <t>FLUKE - Set di adattatori per test SC (2) (N-240)</t>
  </si>
  <si>
    <t>FLUKE - Set di adattatori per test ST (2) (N-240)</t>
  </si>
  <si>
    <t>FLUKE - Adattatore Visifault universale da 1,25 mm (N-240)</t>
  </si>
  <si>
    <t>FLUKE - Tester di rete LinkIQ con 1 ID remoto, caricatore CA, accoppiatore universale RJ45/11 e custodia (N-410)</t>
  </si>
  <si>
    <t>FLUKE - Tester di rete LinkIQ con 1-7 ID remoti, caricatore CA, accoppiatore univ. RJ45/11, sonda Intellitone Pro 200 (N-410)</t>
  </si>
  <si>
    <t>FLUKE - ID sostitutivo per ID remoto LinkIQ n. 1 (N-410)</t>
  </si>
  <si>
    <t>FLUKE - Kit ID remoto (ID n. 2-7) per LinkIQ e MicroScanner PoE (N-410)</t>
  </si>
  <si>
    <t>FLUKE - 1 anno di assistenza Gold per un mainframe LinkIQ (N-750)</t>
  </si>
  <si>
    <t>FLUKE - 3 anni di assistenza Gold per un mainframe LinkIQ (N-750)</t>
  </si>
  <si>
    <t>FLUKE - Kit adattatore coassiale CableIQ, include un connettore F, connettori BNC e RCA (N-410)</t>
  </si>
  <si>
    <t>FLUKE - Kit di identificatori in remoto n. 2-4 CABLEIQ (N-410)</t>
  </si>
  <si>
    <t>FLUKE - Kit di identificatori in remoto n. 5-7 CABLEIQ (N-410)</t>
  </si>
  <si>
    <t>FLUKE - Adattatore modulare RJ45/11 CABLEIQ (N-410)</t>
  </si>
  <si>
    <t>FLUKE - Adattatore per cavi altoparlante CABLEIQ (N-410)</t>
  </si>
  <si>
    <t>FLUKE - Adattatore di mappatura cavi CABLEIQ (N-410)</t>
  </si>
  <si>
    <t>FLUKE - Verificatore di cavi MicroScanner POE con adattatore di mappatura MS-POE (N-410)</t>
  </si>
  <si>
    <t>FLUKE - Kit professionale MicroScanner POE: identificatori remoti 2-7+IntelliTone Pro 200 Probe+cavi connessione (N-410)</t>
  </si>
  <si>
    <t>FLUKE - Verificatore di cavi MicroScanner2 (N-410)</t>
  </si>
  <si>
    <t>FLUKE - Kit professionale Microscanner2: identificatori remoti 2-7+IntelliTone Pro 200 Probe+cavi connessione+custodia (N-410)</t>
  </si>
  <si>
    <t>FLUKE - Adattatore per mappa dei fili per MicroScanner POE (N-410)</t>
  </si>
  <si>
    <t>FLUKE - Kit di identificatori in remoto n. 2-7 MicroScanner2 (N-410)</t>
  </si>
  <si>
    <t>FLUKE - Custodia MicroScanner2 (N-410)</t>
  </si>
  <si>
    <t>FLUKE - MicroScanner2 Wiremap (N-410)</t>
  </si>
  <si>
    <t>FLUKE - Sonda IntelliTone Pro 200 (N-410)</t>
  </si>
  <si>
    <t>FLUKE - Kit emettitore di segnale LAN e sonda IntelliTone Pro 200 (N-410)</t>
  </si>
  <si>
    <t>FLUKE - Emettitore di segnale LAN IntelliTone Pro 200 (N-410)</t>
  </si>
  <si>
    <t>FLUKE - MicroMapper - Unita' a Led per verifica funzioni di mappatura (N-410)</t>
  </si>
  <si>
    <t>FLUKE - Kit emettitore di segnale e sonda PRO3000 (N-510)</t>
  </si>
  <si>
    <t>FLUKE - Generatore di segnale PRO3000, pinze a coccodrillo e presa RJ11 (N-510)</t>
  </si>
  <si>
    <t>FLUKE - Sonda Pro3000 (N-510)</t>
  </si>
  <si>
    <t>FLUKE - Punta per sonda Pro3000 (N-510)</t>
  </si>
  <si>
    <t>FLUKE - Impugnatura ergonomica Jackrapid (N-510)</t>
  </si>
  <si>
    <t>FLUKE - Strumento per terminazioni Jackrapid (per Systimax MGS400, MGS500, MFP420, MFP520) (N-510)</t>
  </si>
  <si>
    <t>FLUKE - Testa portalama di ricambio Jackrapid (per Systimax MGS400, MGS500, MFP420, MFP520) (N-510)</t>
  </si>
  <si>
    <t>FLUKE - Strumento per terminazioni Jackrapid (per Panduit Nk688M) (N-510)</t>
  </si>
  <si>
    <t>FLUKE - Testa portalama di ricambio Jackrapid (per Panduit Nk688M) (N-510)</t>
  </si>
  <si>
    <t>FK-ACC-10061000</t>
  </si>
  <si>
    <t>FLUKE - Strumento a impatto D914S (N-510)</t>
  </si>
  <si>
    <t>Varie</t>
  </si>
  <si>
    <t>BY-CM4BSP</t>
  </si>
  <si>
    <t>CM4BSP</t>
  </si>
  <si>
    <t>BY-CM6BSP</t>
  </si>
  <si>
    <t>CM6BSP</t>
  </si>
  <si>
    <t xml:space="preserve">PLANET - Mini GBIC LX Module  (Single-Mode, 20 KM) </t>
  </si>
  <si>
    <t>DT-CVR-24014101BP</t>
  </si>
  <si>
    <t>24014101BP</t>
  </si>
  <si>
    <t>DT-CVR-24014101BL</t>
  </si>
  <si>
    <t>24014101BL</t>
  </si>
  <si>
    <t>DT-CVR-24014101CP</t>
  </si>
  <si>
    <t>24014101CP</t>
  </si>
  <si>
    <t>DATWYLER - Cavo 662 non schermato U/UTP Cat.6, solido AWG 23, 4cp, LSZH, Cca-s1a,d1,a1, pull box 500m -arancio-</t>
  </si>
  <si>
    <t>DT-MJ6A-418069CF</t>
  </si>
  <si>
    <t>DT-ACC-418011CF</t>
  </si>
  <si>
    <t>DT-CVF-19618200CZ</t>
  </si>
  <si>
    <t>19618200CZ</t>
  </si>
  <si>
    <t>DATWYLER - Cavo Universal DLTS ZGGFR da int/ext 1x24 OS2 G652D, loose dry tube, antirodit. 8,2mm, LSZH/FR Cca-s1a,d1,a1 -giallo-</t>
  </si>
  <si>
    <t>DATWYLER - Cavo Universal DLTS ZGGFR da int/ext 1x12 OM3, loose dry tube, antiroditore 7,6mm, LSZH/FR Cca-s1a,d1,a1 -aqua-</t>
  </si>
  <si>
    <t>DT-CVF-19708400CZ</t>
  </si>
  <si>
    <t>19708400CZ</t>
  </si>
  <si>
    <t>DATWYLER - Cavo Universal DLTS ZGGFR da int/ext 1x24 OM3, loose dry tube, antiroditore 8,2mm, LSZH/FR Cca-s1a,d1,a1 -aqua-</t>
  </si>
  <si>
    <t>DT-CVF-19014900FZ</t>
  </si>
  <si>
    <t>19014900FZ</t>
  </si>
  <si>
    <t>DT-RAC-19683000ZY</t>
  </si>
  <si>
    <t>19683000ZY</t>
  </si>
  <si>
    <t>DATWYLER - Zoccolo per rack 600x600, altezza 10cm, nero RAL 9005</t>
  </si>
  <si>
    <t>DT-RAC-19687800ZY</t>
  </si>
  <si>
    <t>19687800ZY</t>
  </si>
  <si>
    <t>DATWYLER - Kit dadi e viti -50 + 50 pz-</t>
  </si>
  <si>
    <t>DT-ACC-19692000ZY</t>
  </si>
  <si>
    <t>19692000ZY</t>
  </si>
  <si>
    <t>DATWYLER - Canala verticale 42U per rack di rete/server, coperchio frontale, nero RAL 9005, premontata in rack da 800 mm, 2 pz</t>
  </si>
  <si>
    <t>DT-RAC-19688800ZY</t>
  </si>
  <si>
    <t>19688800ZY</t>
  </si>
  <si>
    <t>DATWYLER - PDU, 6 prese universali + interruttore, 19", 1U</t>
  </si>
  <si>
    <t>DT-RAC-19689100ZY</t>
  </si>
  <si>
    <t>19689100ZY</t>
  </si>
  <si>
    <t>DATWYLER - PDU, 6 prese universali con magnetotermico 16A, 19'', 1U</t>
  </si>
  <si>
    <t>PA-RAC-CFP4IW</t>
  </si>
  <si>
    <t>CFP4IW</t>
  </si>
  <si>
    <t>PANDUIT - Placca MiniCom 503 verticale 4 posizioni, bianca</t>
  </si>
  <si>
    <t>CORNING - Giunto meccanico Fibrlok 4x4 250 micron 2540G</t>
  </si>
  <si>
    <t>CORNING - Pressa assemblaggio per giunti Fibrlok 2529 cod. 2501</t>
  </si>
  <si>
    <t>Strada del Portone, 159</t>
  </si>
  <si>
    <t>10095 Grugliasco (TO)</t>
  </si>
  <si>
    <t>Tel. +39 011 0627111</t>
  </si>
  <si>
    <t>Fax +39 011 4241155</t>
  </si>
  <si>
    <t>Tel. +39 0444 913875</t>
  </si>
  <si>
    <t>Tel. +39 06 9075524</t>
  </si>
  <si>
    <t>Fax +39 06 9075280</t>
  </si>
  <si>
    <t xml:space="preserve">  Tel. +39 0546 645711</t>
  </si>
  <si>
    <t xml:space="preserve">  Fax +39 0546 645821</t>
  </si>
  <si>
    <t>Tel. +39 0574 729184</t>
  </si>
  <si>
    <t>Fax +39 0574 700804</t>
  </si>
  <si>
    <t>Tel. +39 081 5406493</t>
  </si>
  <si>
    <t>Fax +39 081 5406493</t>
  </si>
  <si>
    <t>DT-CVF-18674800FZ</t>
  </si>
  <si>
    <t>18674800FZ</t>
  </si>
  <si>
    <t>ORCA - Terminal Box ottico barra DIN 6 SC DPX unloaded, Grigio, viti per bussole e tappi in dotazione</t>
  </si>
  <si>
    <t>ORCA - Terminal Box ottico barra DIN 8 SC SPX unloaded, Grigio, viti per bussole e tappi in dotazione</t>
  </si>
  <si>
    <t>ORCA - Bussola ST-SC SPX Multimodale, ferula ceramica, corpo plast. (moq. 10 pz)</t>
  </si>
  <si>
    <t>ORCA - Bretella ottica SC-ST DPX LSZH 50/125um OM2 L. 1 mt Arancio</t>
  </si>
  <si>
    <t>ORCA - Bretella ottica SC-ST DPX LSZH 50/125um OM2 L. 2 mt Arancio</t>
  </si>
  <si>
    <t>ORCA - Bretella ottica SC-ST DPX LSZH 50/125um OM2 L. 3 mt Arancio</t>
  </si>
  <si>
    <t>ORCA - Bretella ottica SC-ST DPX LSZH 50/125um OM2 L. 5 mt Arancio</t>
  </si>
  <si>
    <t>ORCA - SISTEMA FTTx - Borchie utenza STOA</t>
  </si>
  <si>
    <t>ORCA - Pigtail Monomodale 9/125 G657A2 SC/APC - LSZH 2m colore bianco (kit 12 pz.)</t>
  </si>
  <si>
    <t>ORCA - FAOC - Connettore pre-lappato SC/APC Monomodale 9/125 - 250/900 (moq. 10 pz)</t>
  </si>
  <si>
    <t>ORCA - BOX a protezione giunto fibra simplex cilindrico</t>
  </si>
  <si>
    <t>ORCA - BOX a protezione doppio giunto fibra simplex rettangolare, fori fissaggio</t>
  </si>
  <si>
    <t>ORCA - Plug a 8 posizioni non schermato per cavo rigido Cat6A UTP toolless</t>
  </si>
  <si>
    <t>ORCA - Plug a 8 posizioni schermato per cavo rigido Cat6A FTP toolless</t>
  </si>
  <si>
    <t>ORCA - Box di giunzione Cat. 5E FTP (66x36x25.5mm)</t>
  </si>
  <si>
    <t>ORCA - Adattatore plastico su guida DIN per inserto keystone UTP - senza coperchio laterale - grigio</t>
  </si>
  <si>
    <t>ORCA - coperchio laterale per adattatore guida DIN OC-PLT-250011-02</t>
  </si>
  <si>
    <t>Media Converter da Seriale a Fibra Ottica</t>
  </si>
  <si>
    <t>CORNING - Giunto singolo Fibrlok universale monomodale 2529</t>
  </si>
  <si>
    <t>PANDUIT - Presa PanNet MiniCom RJ45 UTP Cat6, nera</t>
  </si>
  <si>
    <t>PANDUIT - Presa PanNet MiniCom RJ45 UTP Cat6, bianco avorio</t>
  </si>
  <si>
    <t>PANDUIT - Presa PanNet MiniCom RJ45 UTP Cat6, bianco artico</t>
  </si>
  <si>
    <t>PA-MJ6-CJ688TGBU</t>
  </si>
  <si>
    <t>CJ688TGBU</t>
  </si>
  <si>
    <t>PANDUIT - Presa PanNet MiniCom RJ45 UTP Cat6, blu</t>
  </si>
  <si>
    <t>PA-MJ6-CJ688TGRD</t>
  </si>
  <si>
    <t>CJ688TGRD</t>
  </si>
  <si>
    <t>PANDUIT - Presa PanNet MiniCom RJ45 UTP Cat6, rossa</t>
  </si>
  <si>
    <t>PA-PC6-UTP28SP0.5M</t>
  </si>
  <si>
    <t>UTP28SP0.5M</t>
  </si>
  <si>
    <t>PANDUIT - Bretella di permutazione PanNet U/UTP Cat6, diametro ridotto 3,8 mm, 28 AWG, LSZH 0.5 m, bianca</t>
  </si>
  <si>
    <t>PA-PC6-UTP28SP1MGY</t>
  </si>
  <si>
    <t>UTP28SP1MGY</t>
  </si>
  <si>
    <t>PANDUIT - Bretella di permutazione PanNet U/UTP Cat6, diametro ridotto 3,8 mm, 28 AWG, LSZH 1 m, grigia</t>
  </si>
  <si>
    <t>PA-PC6-UTP28SP2MGY</t>
  </si>
  <si>
    <t>UTP28SP2MGY</t>
  </si>
  <si>
    <t>PANDUIT - Bretella di permutazione PanNet U/UTP Cat6, diametro ridotto 3,8 mm, 28 AWG, LSZH 2 m, grigia</t>
  </si>
  <si>
    <t>PA-PC6-UTP28SP3MGY</t>
  </si>
  <si>
    <t>UTP28SP3MGY</t>
  </si>
  <si>
    <t>PANDUIT - Bretella di permutazione PanNet U/UTP Cat6, diametro ridotto 3,8 mm, 28 AWG, LSZH 3 m, grigia</t>
  </si>
  <si>
    <t>PA-PC6-UTP28SP5MGY</t>
  </si>
  <si>
    <t>UTP28SP5MGY</t>
  </si>
  <si>
    <t>PANDUIT - Bretella di permutazione PanNet U/UTP Cat6, diametro ridotto 3,8 mm, 28 AWG, LSZH 5 m, grigia</t>
  </si>
  <si>
    <t>PANDUIT - Presa PanNet MiniCom RJ45 UTP Cat6A, nera</t>
  </si>
  <si>
    <t>PANDUIT - Presa PanNet MiniCom RJ45 UTP Cat6A, bianco avorio</t>
  </si>
  <si>
    <t>PANDUIT - Presa PanNet MiniCom RJ45 UTP Cat6A, bianca</t>
  </si>
  <si>
    <t>PA-MJ6A-CJ6X88TGAW</t>
  </si>
  <si>
    <t>CJ6X88TGAW</t>
  </si>
  <si>
    <t>PANDUIT - Presa PanNet MiniCom RJ45 UTP Cat6A, bianco artico</t>
  </si>
  <si>
    <t>PANDUIT - Presa PanNet MiniCom RJ45 UTP Cat6A, nera con sportello a molla</t>
  </si>
  <si>
    <t>PANDUIT - Presa PanNet MiniCom RJ45 UTP Cat6A, bianca con sportello a molla</t>
  </si>
  <si>
    <t>PA-PC6A-UTP28X1.5M</t>
  </si>
  <si>
    <t>UTP28X1.5M</t>
  </si>
  <si>
    <t>PANDUIT - Scatola di superficie MiniCom 1 posizione (23,2h x 26,3w x 48,1l mm), bianca</t>
  </si>
  <si>
    <t>PA-RAC-CBXQ1IW-A</t>
  </si>
  <si>
    <t>CBXQ1IW-A</t>
  </si>
  <si>
    <t>PANDUIT - Scatola di superficie MiniCom 1 posizione (24,89 x 37,6w x 66,0l mm), bianca</t>
  </si>
  <si>
    <t>PA-ACC-CBXF6AW-AY</t>
  </si>
  <si>
    <t>CBXF6AW-AY</t>
  </si>
  <si>
    <t>PANDUIT - Scatola di superficie MiniCom 6 posizioni allungata con gestore fibra (25h x 120,0w x 170,0l mm), bianco artico</t>
  </si>
  <si>
    <t>PA-ACC-CBXF12AW-AY</t>
  </si>
  <si>
    <t>CBXF12AW-AY</t>
  </si>
  <si>
    <t>PA-MJ6-NK6TMBU</t>
  </si>
  <si>
    <t>NK6TMBU</t>
  </si>
  <si>
    <t>PANDUIT - Presa NetKey RJ45 UTP Cat6 Giga TX keystone, terminabile con CGJT, blu</t>
  </si>
  <si>
    <t>PANDUIT - Adattatore singolo per guida DIN presa MiniCom Rj45</t>
  </si>
  <si>
    <t>AM-MJ6-171189701</t>
  </si>
  <si>
    <t>1711897-1</t>
  </si>
  <si>
    <t>AM-ACC-171165802</t>
  </si>
  <si>
    <t>1711658-2</t>
  </si>
  <si>
    <t>AM-PC6-NPC06UZDBWT0.5</t>
  </si>
  <si>
    <t>NPC06UZDB-WT050C</t>
  </si>
  <si>
    <t>Box a muro WB2</t>
  </si>
  <si>
    <t xml:space="preserve">COMMSCOPE - Box a muro a due porte per due moduli G2, cassette di giunzione o adattatori p/n WB2-EMT-BK-2P-MOD </t>
  </si>
  <si>
    <t>COMMSCOPE - Box a muro a due porte per quattro moduli G2, cassette di giunzione o adattatori p/n  WB2-EMT-BK-4P-MOD</t>
  </si>
  <si>
    <t>COMMSCOPE - Box a muro a due porte per otto moduli G2, cassette di giunzione o adattatori p/n  WB2-EMT-BK-8P-MOD</t>
  </si>
  <si>
    <t>COMMSCOPE - Cavo ottico tight da interno, 4 FO OM4, B2ca s1a d1 a1 LSZH -aqua- p/n N-004-DS-5K-FSUAQ/B2</t>
  </si>
  <si>
    <t>COMMSCOPE - Cavo ottico tight da interno, 4 FO OS2 (G.652.D e G.657.A1), B2ca s1a d1 a1 LSZH -giallo- p/n N-004-DS-8W-FSUYL/B2</t>
  </si>
  <si>
    <t>COMMSCOPE - Cavo ottico tight da interno, 12 FO OM4, B2ca s1a d1 a1 LSZH -aqua- p/n N-012-DS-5K-FSUAQ/B2</t>
  </si>
  <si>
    <t>COMMSCOPE - Cavo ottico tight da interno, 12 FO OS2 (G.652.D e G.657.A1), B2ca s1a d1 a1 LSZH -giallo- p/n N-012-DS-8W-FSUYL/B2</t>
  </si>
  <si>
    <t>COMMSCOPE - Cavo loose antirod. 4 FO OM3, LSZH Eca -aqua- p/n C-004-CN-5L-M04AQ/28G/GY/E</t>
  </si>
  <si>
    <t>COMMSCOPE - Cavo loose antirod. 4 FO OM4, LSZH Eca -aqua- p/n C-004-CN-5K-M04AQ/28G/GY/E</t>
  </si>
  <si>
    <t>COMMSCOPE - Cavo loose antirod. 8 FO OM3, LSZH Eca -aqua- p/n C-008-CN-5L-M08AQ/28G/GY/E/2K</t>
  </si>
  <si>
    <t>COMMSCOPE - Cavo loose antirod. 12 FO OM4, LSZH Eca -aqua- p/n C-012-CN-5K-M12AQ/28G/GY/E/2K</t>
  </si>
  <si>
    <t>COMMSCOPE - Cavo loose antirod. 12 FO OM3, LSZH Eca -aqua-</t>
  </si>
  <si>
    <t>COMMSCOPE - Cavo ottico loose armato CST, 12 FO OM4, HDPE -nero-</t>
  </si>
  <si>
    <t>COMMSCOPE - Bretella ottica LC-LC duplex OM4, 1,8 mm zipcord LSZH, aqua, 1 m</t>
  </si>
  <si>
    <t>COMMSCOPE - Bretella ottica LC-LC duplex OM4, 1,8 mm zipcord LSZH, aqua, 2 m</t>
  </si>
  <si>
    <t>COMMSCOPE - Bretella ottica LC-LC duplex OM4, 1,8 mm zipcord LSZH, aqua, 3 m</t>
  </si>
  <si>
    <t>COMMSCOPE - Bretella ottica LC-LC duplex OM4, 1,8 mm zipcord LSZH, aqua, 5 m</t>
  </si>
  <si>
    <t>COMMSCOPE - Bretella ottica LC-LC duplex OM4, 1,8 mm zipcord LSZH, aqua, 10 m</t>
  </si>
  <si>
    <t>COMMSCOPE - Bretella ottica LC-LC duplex OS2, 1,8 mm zipcord LSZH, gialla, 1 m</t>
  </si>
  <si>
    <t>COMMSCOPE - Bretella ottica LC-LC duplex OS2, 1,8 mm zipcord LSZH, gialla, 2 m</t>
  </si>
  <si>
    <t>COMMSCOPE - Bretella ottica LC-LC duplex OS2, 1,8 mm zipcord LSZH, gialla, 3 m</t>
  </si>
  <si>
    <t>COMMSCOPE - Bretella ottica LC-LC duplex OS2, 1,8 mm zipcord LSZH, gialla, 5 m</t>
  </si>
  <si>
    <t>COMMSCOPE - Bretella ottica LC-LC duplex OS2, 1,8 mm zipcord LSZH, gialla, 10 m</t>
  </si>
  <si>
    <t>COMMSCOPE - Pigtail SC OM4 tight buffered, LSZH, aqua, 2 m</t>
  </si>
  <si>
    <t>COMMSCOPE - Pigtail SC/PC OS2 tight buffered, LSZH, bianco, 1 m</t>
  </si>
  <si>
    <t>COMMSCOPE - Pigtail SC/PC OS2 tight buffered, LSZH, bianco, 2 m</t>
  </si>
  <si>
    <t>COMMSCOPE - Pigtail LC/UPC OM4 tight buffered, LSZH, aqua, 2 m</t>
  </si>
  <si>
    <t>COMMSCOPE - Pigtail LC/UPC OS2 tight buffered, LSZH, bianco, 2 m</t>
  </si>
  <si>
    <t xml:space="preserve">COMMSCOPE - Pigtail LC/UPC OS2 Teraspeed, 0,9 mm reinforced tight buffered, LSZH, giallo, 1,52 m </t>
  </si>
  <si>
    <t>COMMSCOPE - Pigtail SC/UPC OS2 Teraspeed, 0,9 mm reinforced tight buffered, LSZH, giallo, 1,52 m</t>
  </si>
  <si>
    <t xml:space="preserve">COMMSCOPE - Pigtail LC/UPC OS2 Teraspeed, 0,9 mm tight buffered, giallo, 1,52 m </t>
  </si>
  <si>
    <t>FAWSCUC01-JXF005</t>
  </si>
  <si>
    <t>COMMSCOPE - Pigtail LC/UPC OM4 Lazrspeed 550, 0,9 mm reinforced tight buffered, LSZH, aqua, 1,52 m</t>
  </si>
  <si>
    <t>COMMSCOPE - Pigtail SC/UPC OM4 Lazrspeed 550, 0,9 mm reinforced tight buffered, LSZH, aqua, 1,52 m</t>
  </si>
  <si>
    <t>COMMSCOPE - Pigtail LC/UPC OM4 Lazrspeed 550, 0,9 mm tight buffered, aqua, 1,52 m</t>
  </si>
  <si>
    <t>AM-FPG-FAXSCUC01MXF05</t>
  </si>
  <si>
    <t>FAXSCUC01-MXF005</t>
  </si>
  <si>
    <t>COMMSCOPE - Pigtail SC/UPC OM4 Lazrspeed 550, 0,9 mm tight buffered, aqua, 1,52 m</t>
  </si>
  <si>
    <t>COMMSCOPE - Cavo ottico tight indoor/outdoor, 4 FO OM4, Cca s2 d1 a1 -aqua- p/n C-004-DS-5K-MSUAQ/GY/C</t>
  </si>
  <si>
    <t>COMMSCOPE - Cavo ottico tight indoor/outdoor, 24 FO OM4, Cca s2 d1 a1 -aqua- p/n C-024-DS-5K-MSUAQ/GY/C</t>
  </si>
  <si>
    <t>AM-FPP-760248901</t>
  </si>
  <si>
    <t>AM-FPP-760248902</t>
  </si>
  <si>
    <t>AM-FPP-760248903</t>
  </si>
  <si>
    <t>DATWYLER - Cavo ZGGT HP da esterno 1x12 OS2 G652.D, loose tube, armato dielettrico 8,2mm, HDPE Fca -nero-</t>
  </si>
  <si>
    <t>DATWYLER - Cavo ZGGT HP da esterno 1x24 OS2 G652.D, loose tube, armato dielettrico 8,6mm, HDPE Fca -nero-</t>
  </si>
  <si>
    <t>DATWYLER - Cavo wbGGT HP da esterno 2x12 OS2 G652.D, loose tube, armato dielettrico 12mm, HDPE Fca -nero-</t>
  </si>
  <si>
    <t>DATWYLER - Cavo ZGGT HP da esterno 1x12 OM3, loose tube, armato dielettrico 8,2mm, HDPE Fca -nero-</t>
  </si>
  <si>
    <t>DATWYLER - Cavo ZGGT HP da esterno 1x12 OM4, loose tube, armato dielettrico 8,2mm, HDPE Fca -nero-</t>
  </si>
  <si>
    <t>ORCA - Ripiano a sbalzo profondo 250mm, 2U, colore nero 25Kg</t>
  </si>
  <si>
    <t>ORCA - Ripiano a sbalzo profondo 400mm, 2U, colore nero 25Kg</t>
  </si>
  <si>
    <t xml:space="preserve">ORCA - Cavo telefonico per esterno TEGHE 20 coppie schermato guaina PE </t>
  </si>
  <si>
    <t>ORCA - Indoor / Outdoor Twin Cable 2fo 9/125 - OS2 - LSZH</t>
  </si>
  <si>
    <t>ORCA - Indoor / Outdoor Twin Cable 2fo 62,5/125 - OM1 - LSZH</t>
  </si>
  <si>
    <t>ORCA - Indoor / Outdoor Twin Cable 2fo 50/125 - OM2 - LSZH</t>
  </si>
  <si>
    <t>ORCA - Indoor / Outdoor Twin Cable 2fo 50/125 - OM3 - LSZH</t>
  </si>
  <si>
    <t>ORCA - Indoor / Outdoor Twin Cable 2fo 50/125 - OM4 - LSZH</t>
  </si>
  <si>
    <t>CG-UU009175728</t>
  </si>
  <si>
    <t>UU009175728</t>
  </si>
  <si>
    <t>ORCA - Twin Cable</t>
  </si>
  <si>
    <t>SOC - micro connettori per giuntatrice</t>
  </si>
  <si>
    <t>OC-ACC-SOC-LCOS2-02</t>
  </si>
  <si>
    <t>OC-ACC-SOC-SCOS2-01</t>
  </si>
  <si>
    <t>OC-ACC-SOC-SCOS2-02</t>
  </si>
  <si>
    <t>OC-ACC-SOC-STOS2-02</t>
  </si>
  <si>
    <t>OC-ACC-SOC-SCAPC-01</t>
  </si>
  <si>
    <t>OC-ACC-SOC-SCAPC-02</t>
  </si>
  <si>
    <t>OC-ACC-SOC-LCOM3-01</t>
  </si>
  <si>
    <t>ORCA - SOC LC OM2/3 codolo flessibile 2 mm per giuntatrice FiberFox (moq. 10 pz)</t>
  </si>
  <si>
    <t>OC-ACC-SOC-LCOM3-02</t>
  </si>
  <si>
    <t>ORCA - SOC LC OM2/3 codolo 0,9 mm per giuntatrice FiberFox (moq. 10 pz)</t>
  </si>
  <si>
    <t>OC-ACC-SOC-SCOM3-01</t>
  </si>
  <si>
    <t>ORCA - SOC SC OM2/3 codolo flessibile 2 mm per giuntatrice FiberFox (moq. 10 pz)</t>
  </si>
  <si>
    <t>OC-ACC-SOC-SCOM3-02</t>
  </si>
  <si>
    <t>ORCA - SOC SC OM2/3 codolo 0,9 mm per giuntatrice FiberFox (moq. 10 pz)</t>
  </si>
  <si>
    <t>OC-ACC-SOC-FCOM3-01</t>
  </si>
  <si>
    <t>ORCA - SOC FC OM2/3 codolo flessibile 2 mm per giuntatrice FiberFox (moq. 10 pz)</t>
  </si>
  <si>
    <t>OC-ACC-SOC-FCOM3-02</t>
  </si>
  <si>
    <t>ORCA - SOC FC OM2/3 codolo 0,9 mm per giuntatrice FiberFox (moq. 10 pz)</t>
  </si>
  <si>
    <t>OC-ACC-SOC-LCOM4-02</t>
  </si>
  <si>
    <t>ORCA - SOC LC OM4 codolo 0,9 mm per giuntatrice FiberFox (moq. 10 pz)</t>
  </si>
  <si>
    <t>OC-ACC-SOC-SCOM4-01</t>
  </si>
  <si>
    <t>ORCA - SOC SC OM4 codolo flessibile 2 mm per giuntatrice FiberFox (moq. 10 pz)</t>
  </si>
  <si>
    <t>OC-ACC-SOC-SCOM4-02</t>
  </si>
  <si>
    <t>ORCA - SOC SC OM4 codolo 0,9 mm per giuntatrice FiberFox (moq. 10 pz)</t>
  </si>
  <si>
    <t>OC-ACC-SOC-FCOM4-01</t>
  </si>
  <si>
    <t>ORCA - SOC FC OM4 codolo flessibile 2 mm per giuntatrice FiberFox (moq. 10 pz)</t>
  </si>
  <si>
    <t>OC-ACC-SOC-FCOM4-02</t>
  </si>
  <si>
    <t>ORCA - SOC FC OM4 codolo 0,9 mm per giuntatrice FiberFox (moq. 10 pz)</t>
  </si>
  <si>
    <t>OC-ACC-SOC-STOM4-01</t>
  </si>
  <si>
    <t>ORCA - SOC ST OM4 codolo flessibile 2 mm per giuntatrice FiberFox (moq. 10 pz)</t>
  </si>
  <si>
    <t>OC-ACC-SOC-STOM4-02</t>
  </si>
  <si>
    <t>ORCA - SOC ST OM4 codolo 0,9 mm per giuntatrice FiberFox (moq. 10 pz)</t>
  </si>
  <si>
    <t>OC-FPP-170602-12</t>
  </si>
  <si>
    <t>ORCA - Vassoio per 12/24 portagiunti termorestingenti bianco</t>
  </si>
  <si>
    <t>ORCA - Cavo fo per utente guaina bianca 4 fibre Monomodale G657.A2 Bend insensitive ( 4 mm)</t>
  </si>
  <si>
    <t>ORCA - Tappo cieco per placca autoportante ORCA - bianco univ. (moq. 20 pz.)</t>
  </si>
  <si>
    <t>ORCA - Tappo cieco per placca autoportante ORCA - nero univ. (moq. 20 pz.)</t>
  </si>
  <si>
    <t>OC-RAC-572600-42N</t>
  </si>
  <si>
    <t>ORCA - Rack Server PFr 1anta e PPo dpbatt,gr75,pann lat ciechi,piedini,mont fronte/retro 19'' - 42U 600x1000,portata 800Kg Nero</t>
  </si>
  <si>
    <t>OC-RAC-585515-01</t>
  </si>
  <si>
    <t>ORCA - Armadio di Sicurezza dim. 580Lx546Hx150P protezione DVR - Pred. PDU 4vie - base VESA - doppia chiave</t>
  </si>
  <si>
    <t>OC-RAC-585515-02</t>
  </si>
  <si>
    <t>ORCA - Staffa da 2U per armadio di Sicurezza (opzionale)</t>
  </si>
  <si>
    <t>OC-PWR-475000-04</t>
  </si>
  <si>
    <t>ORCA - Canalina alimentazione 4 prese multistandard, per armadio di Sicurezza o 10"</t>
  </si>
  <si>
    <t>OC-RAC-550270-01N</t>
  </si>
  <si>
    <t>OC-RAC-550505-01N</t>
  </si>
  <si>
    <t>OC-RAC-550070-01N</t>
  </si>
  <si>
    <t>OC-RAC-550060-01N</t>
  </si>
  <si>
    <t>ORCA - Ripiano fisso, fissaggio 4 montanti per armadi a pavimento prof. 600</t>
  </si>
  <si>
    <t>OC-RAC-550071-01N</t>
  </si>
  <si>
    <t>OC-RAC-550072-01N</t>
  </si>
  <si>
    <t>Strada di Casale, 175</t>
  </si>
  <si>
    <t>36100 Vicenza (VI)</t>
  </si>
  <si>
    <t>Fax +39 0444 913700</t>
  </si>
  <si>
    <t>Via Sabadell, 145/1</t>
  </si>
  <si>
    <t>Soluzioni industriali stagne EN50155</t>
  </si>
  <si>
    <t>FK-ACC-DSX-CHA021S</t>
  </si>
  <si>
    <t>DSX-CHA021S</t>
  </si>
  <si>
    <t>FK-ACC-DSX-CHA011S</t>
  </si>
  <si>
    <t>DSX-CHA011S</t>
  </si>
  <si>
    <t>FLUKE - OTDR OptiFiber Pro Quad (MM e SM) con Wi-Fi abilitato: unità principale Versiv2 + modulo OTDR Quad (NR-200)</t>
  </si>
  <si>
    <t>FLUKE - OTDR OptiFiber Pro multimodale con Wi-Fi abilitato: unità principale Versiv2 + modulo OTDR (NR-200)</t>
  </si>
  <si>
    <t>FLUKE - OTDR OptiFiber Pro multimodale con Wi-Fi abilitato: unità Versiv2, modulo OTDR, FI-1000-KIT, tel. ispez. (NR-200)</t>
  </si>
  <si>
    <t>FLUKE - OTDR OptiFiber Pro monomodale con Wi-Fi abilitato: unità principale Versiv2 + modulo OTDR (NR-200)</t>
  </si>
  <si>
    <t>FLUKE - OTDR OptiFiber Pro monomodale con Wi-Fi abilitato: unità Versiv2 + modulo OTDR + FI-1000-KIT + tel. ispez. (NR-200)</t>
  </si>
  <si>
    <t>FLUKE - OptiFiber Pro Modulo Quad multimodale e monomodale (NR-200)</t>
  </si>
  <si>
    <t>FLUKE - OptiFiber Pro modulo multimodale (NR-200)</t>
  </si>
  <si>
    <t>FLUKE - OptiFiber Pro modulo monomodale (NR-200)</t>
  </si>
  <si>
    <t>FLUKE - OptiFiber Pro modulo Quad multimodale e monomodale (NR-200)</t>
  </si>
  <si>
    <t>Sonda/Telecamera</t>
  </si>
  <si>
    <t>FK-ACC-FI-1000</t>
  </si>
  <si>
    <t>FI-1000</t>
  </si>
  <si>
    <t>FK-ACC-MMC-50-LCLC-M</t>
  </si>
  <si>
    <t>MMC-50-LCLC-M</t>
  </si>
  <si>
    <t>FLUKE - Bobina di lancio multimodale, 50 µm, LC/LC 105 m (N-240)</t>
  </si>
  <si>
    <t>FK-ACC-MMC-50-SCLC-M</t>
  </si>
  <si>
    <t>MMC-50-SCLC-M</t>
  </si>
  <si>
    <t>FLUKE - Bobina di lancio multimodale, 50 µm, SC/LC 105 m (N-240)</t>
  </si>
  <si>
    <t>FK-ACC-SMC-9-LCLC-M</t>
  </si>
  <si>
    <t>SMC-9-LCLC-M</t>
  </si>
  <si>
    <t>FLUKE - Bobina di lancio monomodale, 9 µm, LC/LC 160 m (N-240)</t>
  </si>
  <si>
    <t>FK-ACC-SMC-9-SCLC-M</t>
  </si>
  <si>
    <t>SMC-9-SCLC-M</t>
  </si>
  <si>
    <t>FLUKE - Visifault, sorgente laser per la verifica della continuita' della fibra ottica (N-210)</t>
  </si>
  <si>
    <t>FiberLert</t>
  </si>
  <si>
    <t>FK-ACC-FIBERLERT-125</t>
  </si>
  <si>
    <t>FIBERLERT-125</t>
  </si>
  <si>
    <t>FLUKE - FiberLert, rilevatore segnale su F.O. in tempo reale da 850nm a 1.625 nm -batterie incluse- (N-210)</t>
  </si>
  <si>
    <t>BRADY -AF- Etichetta in poliestere ad alta adesione B-483 25,40x25,40mm per M611/BMP61/BMP71 -bianca- (250 pz)</t>
  </si>
  <si>
    <t>BRADY -AB- Nastro nero serie 4300 in cera/resina, resist. sbavature e prod.chimici per i5100 e IP series; 83,00mmx300,00m</t>
  </si>
  <si>
    <t>BY-R-4302 60MMX300M</t>
  </si>
  <si>
    <t>035244</t>
  </si>
  <si>
    <t>BRADY -AB- Nastro nero senza alogeni serie 6000 in resina, resis. solventi, termica e graffi per i5100 e IP series; 60,00mmx300m</t>
  </si>
  <si>
    <t>BRADY -AB- Etichetta a bandiera in polipropilene B-425A 30,00x10,00 per stampanti laser posiz. verticale -bianca- (750 pz)</t>
  </si>
  <si>
    <t>BRADY -AB- Etichetta a bandiera in polipropilene B-425A 30,00x10,00 per stampanti laser posiz. orizzontale -bianca- (750 pz)</t>
  </si>
  <si>
    <t>BRADY -AB- Etichetta in poliestere autolaminante B-361B 25,00x80,44mm per stampanti laser -bianca- (1008 pz)</t>
  </si>
  <si>
    <t>BRADY -AB- Etichetta in poliestere autolaminante B-361B 12,00x19,00mm per stampanti laser -bianca- (5070 pz)</t>
  </si>
  <si>
    <t xml:space="preserve">BRADY -AB- Etichetta in poliestere autolaminante B-361B 25,00x33,00mm per stampanti laser -bianca- (2520 pz) </t>
  </si>
  <si>
    <t xml:space="preserve">BRADY -AB- Nastro nero serie 7950 in cera/resina, resist. sbavature e prod.chimici per BBP11/12; 110,00mmx70,00m </t>
  </si>
  <si>
    <t>BY-R7950/40-300</t>
  </si>
  <si>
    <t>236005</t>
  </si>
  <si>
    <t>BY-R7950/90-300</t>
  </si>
  <si>
    <t>236004</t>
  </si>
  <si>
    <t>BY-THT-119-427-2.5</t>
  </si>
  <si>
    <t>622025</t>
  </si>
  <si>
    <t>BY-M21-375-499-TB</t>
  </si>
  <si>
    <t>110938</t>
  </si>
  <si>
    <t>BRADY -AJ- LAN network card per BMP51</t>
  </si>
  <si>
    <t xml:space="preserve">BRADY -AJ- BMP71 batteria di scorta </t>
  </si>
  <si>
    <t>BRADY -AB- Tubetto pretagliato 26 mm per diametro cavo da 1 a 4 mm - conf. 1000 pz</t>
  </si>
  <si>
    <t>BRADY -AB- Tubetto pretagliato 26 mm per diametro cavo da 4 a 6 mm - conf. 1000 pz</t>
  </si>
  <si>
    <t>BRADY -AB- Tubetto pretagliato 26 mm per diametro cavo da 6 a 8 mm - conf. 400 pz</t>
  </si>
  <si>
    <t>BRADY -AB- Tubetto pretagliato 26 mm per diametro cavo da 8 a 12 mm - conf. 250 pz</t>
  </si>
  <si>
    <t>BY-SRM1BI</t>
  </si>
  <si>
    <t>SRM1BI</t>
  </si>
  <si>
    <t>BRADY -BE- Spirale Record diam. int 3 mm diam. ext 5 mm, bianca, confezione 100 m</t>
  </si>
  <si>
    <t>BY-SRM3BI</t>
  </si>
  <si>
    <t>SRM3BI</t>
  </si>
  <si>
    <t>BRADY -BE- Spirale Record diam. int 8 mm diam. ext 10 mm, bianca, confezione 100 m</t>
  </si>
  <si>
    <t>BY-CM3BRO</t>
  </si>
  <si>
    <t>CM3BRO</t>
  </si>
  <si>
    <t>BRADY -BE- Cordino millecapi tipo 3/840 per legatura cavi, rotolo 1000 m</t>
  </si>
  <si>
    <t>BRADY -BE- Cordino millecapi tipo 4/840 per legatura cavi, rotolo 200 m</t>
  </si>
  <si>
    <t>BRADY -BE- Cordino millecapi tipo 6/840 per legatura cavi, rotolo 200 m</t>
  </si>
  <si>
    <t>ORCA - Cavo telefonico TE 1 coppie x 0,6 "Abb.Telecom" (mat. 250m)</t>
  </si>
  <si>
    <t>ORCA - Cavo non scherm. U/UTP Cat.6A Alien-Next Proof AWG 23, LSZH CPR Dca (s2,d2,a1) - Arancio (reel 500)</t>
  </si>
  <si>
    <t>ORCA - Cat. 6 per Esterno</t>
  </si>
  <si>
    <t>ORCA - Switch 4 Porte 10/100 POE (PoE bgtm 60W) + 2 porte 10/100 per uplink</t>
  </si>
  <si>
    <t>ORCA - Switch 8 Porte 100Mbps POE (PoE bgtm 120W) + 1 porta 100 Ethernet per uplink</t>
  </si>
  <si>
    <t>ORCA - POE Switch Managed 24 porte 100Mb (PoE bgtm 390W) + 2 porte Giga Ethernet Uplink</t>
  </si>
  <si>
    <t>ORCA - Cavi Ottici armati CST guina PE</t>
  </si>
  <si>
    <t>ORCA - Cassetto ottico scarico ST 24p 1U  con accessori plastici - colore NERO</t>
  </si>
  <si>
    <t>ORCA - Bretella Ottica G.657.A2 SC/APC -SC/APC Simplex LSZH giallo - 1m (moq. 10 pz)</t>
  </si>
  <si>
    <t>ORCA - Bretella Ottica G.657.A2 SC/APC -SC/APC Simplex LSZH giallo - 2m (moq. 10 pz)</t>
  </si>
  <si>
    <t>ORCA - Bretella Ottica G.657.A2 SC/APC -SC/APC Simplex LSZH giallo - 3m (moq. 10 pz)</t>
  </si>
  <si>
    <t>ORCA - Bretella Ottica G.657.A2 SC/APC -SC/APC Simplex LSZH giallo - 5m (moq. 5 pz)</t>
  </si>
  <si>
    <t>ORCA - Bretella Ottica G.657.A2 SC/APC -SC/APC Duplex LSZH giallo - 1m (moq. 10 pz)</t>
  </si>
  <si>
    <t>ORCA - Bretella Ottica G.657.A2 SC/APC -SC/APC Duplex LSZH giallo - 2m (moq. 10 pz)</t>
  </si>
  <si>
    <t>ORCA - Bretella Ottica G.657.A2 SC/APC -SC/APC Duplex LSZH giallo - 3m (moq. 10 pz)</t>
  </si>
  <si>
    <t>ORCA - Bretella Ottica G.657.A2 SC/APC -SC/APC Duplex LSZH giallo - 5m (moq. 5 pz)</t>
  </si>
  <si>
    <t>ORCA - Bretella Ottica OS2 G.652 SC/APC -SC/APC Simplex LSZH giallo - 1m (moq. 10 pz)</t>
  </si>
  <si>
    <t>ORCA - Bretella Ottica OS2 G.652 SC/APC -SC/APC Simplex LSZH giallo - 2m (moq. 10 pz)</t>
  </si>
  <si>
    <t>ORCA - Bretella Ottica OS2 G.652 SC/APC -SC/APC Simplex LSZH giallo - 3m (moq. 10 pz)</t>
  </si>
  <si>
    <t>ORCA - Bretella Ottica OS2 G.652 SC/APC -SC/APC Simplex LSZH giallo - 5m (moq. 5 pz)</t>
  </si>
  <si>
    <t>ORCA - Bretella Ottica OS2 G.652 SC/APC -SC/APC Duplex LSZH giallo - 1m (moq. 10 pz)</t>
  </si>
  <si>
    <t>ORCA - Bretella Ottica OS2 G.652 SC/APC -SC/APC Duplex LSZH giallo - 2m (moq. 10 pz)</t>
  </si>
  <si>
    <t>ORCA - Bretella Ottica OS2 G.652 SC/APC -SC/APC Duplex LSZH giallo - 3m (moq. 10 pz)</t>
  </si>
  <si>
    <t>ORCA - Bretella Ottica OS2 G.652 SC/APC -SC/APC Duplex LSZH giallo - 5m (moq. 5 pz)</t>
  </si>
  <si>
    <t>ORCA - Pannello scarico per Jack TIPO AMP SL Toolless iconab, etichettab</t>
  </si>
  <si>
    <t>ORCA - Passapermute 1U, 5 anelli in PVC - NERO</t>
  </si>
  <si>
    <t>OC-RAC-550120-01N</t>
  </si>
  <si>
    <t xml:space="preserve">ORCA - Pannello cieco 1U - Nero </t>
  </si>
  <si>
    <t>OC-RAC-550120-02N</t>
  </si>
  <si>
    <t xml:space="preserve">ORCA - Pannello cieco 2U - Nero </t>
  </si>
  <si>
    <t>OC-RAC-550120-03N</t>
  </si>
  <si>
    <t>ORCA - Pannello cieco 3U - Nero</t>
  </si>
  <si>
    <t>OC-RAC-554440-00</t>
  </si>
  <si>
    <t>OC-RAC-556142-01N</t>
  </si>
  <si>
    <t>PA-MJ6-CJ688TGWH</t>
  </si>
  <si>
    <t>CJ688TGWH</t>
  </si>
  <si>
    <t>PANDUIT - Presa PanNet MiniCom RJ45 UTP Cat6, bianca</t>
  </si>
  <si>
    <t>PA-PC6A-UTP6AX1M</t>
  </si>
  <si>
    <t>UTP6AX1M</t>
  </si>
  <si>
    <t>PANDUIT - Bretella di permutazione PanNet U/UTP Cat6A, diametro 6,4 mm, 24 AWG, PVC CM rating 1m, bianca</t>
  </si>
  <si>
    <t>PA-PC6A-UTP6AX2M</t>
  </si>
  <si>
    <t>UTP6AX2M</t>
  </si>
  <si>
    <t>PANDUIT - Bretella di permutazione PanNet U/UTP Cat6A, diametro 6,4 mm, 24 AWG, PVC CM rating 2m, bianca</t>
  </si>
  <si>
    <t>PA-PC6A-UTP6AX3M</t>
  </si>
  <si>
    <t>UTP6AX3M</t>
  </si>
  <si>
    <t>PANDUIT - Bretella di permutazione PanNet U/UTP Cat6A, diametro 6,4 mm, 24 AWG, PVC CM rating 3m, bianca</t>
  </si>
  <si>
    <t>PA-PC6A-UTP6AX5M</t>
  </si>
  <si>
    <t>UTP6AX5M</t>
  </si>
  <si>
    <t>PANDUIT - Bretella di permutazione PanNet U/UTP Cat6A, diametro 6,4 mm, 24 AWG, PVC CM rating 5m, bianca</t>
  </si>
  <si>
    <t>Bretelle di permutazione PanNet Cat6A a diametro ridotto 4,7 mm, 28 AWG</t>
  </si>
  <si>
    <t>PANDUIT - Bretella di permutazione PanNet UTP Cat6A, diametro ridotto 4,7 mm, 28 AWG, LSZH 1m, bianca</t>
  </si>
  <si>
    <t>PANDUIT - Bretella di permutazione PanNet UTP Cat6A, diametro ridotto 4,7 mm, 28 AWG, LSZH 1.5m, bianca</t>
  </si>
  <si>
    <t>PANDUIT - Bretella di permutazione PanNet UTP Cat6A, diametro ridotto 4,7 mm, 28 AWG, LSZH 2m, bianca</t>
  </si>
  <si>
    <t>PANDUIT - Bretella di permutazione PanNet UTP Cat6A, diametro ridotto 4,7 mm, 28 AWG, LSZH 3m, bianca</t>
  </si>
  <si>
    <t>PANDUIT - Bretella di permutazione PanNet UTP Cat6A, diametro ridotto 4,7 mm, 28 AWG, LSZH 5m, bianca</t>
  </si>
  <si>
    <t>PA-PP-CPP48HDWBLY</t>
  </si>
  <si>
    <t>CPP48HDWBLY</t>
  </si>
  <si>
    <t>PANDUIT - Pannello plastico MiniCom scarico 48 porte UTP 1U alta densità, nero</t>
  </si>
  <si>
    <t>AM-MJ6-215344813</t>
  </si>
  <si>
    <t>1-2153448-3</t>
  </si>
  <si>
    <t>COMMSCOPE - Cavo ottico loose armato CST, 12 FO OM3, HDPE -nero-</t>
  </si>
  <si>
    <t>COMMSCOPE - Cavo ottico loose armato CST, 24 FO OM4, HDPE -nero-</t>
  </si>
  <si>
    <t>AM-FPG-FAWSCUC01JXF05</t>
  </si>
  <si>
    <t xml:space="preserve">COMMSCOPE - Pigtail SC OS2 Teraspeed, 0,9 mm tight buffered, giallo, 1,52 m </t>
  </si>
  <si>
    <t>Stampanti M210</t>
  </si>
  <si>
    <t>BY-M210</t>
  </si>
  <si>
    <t>BY-M210-KIT EU</t>
  </si>
  <si>
    <t>BY-M211-EU-UK-US</t>
  </si>
  <si>
    <t xml:space="preserve">BRADY -BG- M211 stampante in confezione di cartone con cavo alimentazione </t>
  </si>
  <si>
    <t>BY-M211-KIT-EU-UK-US</t>
  </si>
  <si>
    <t>BRADY -BG- M211 kit starter (con custodia rigida, power bank, clip da cintura e cavo di alimentazione)</t>
  </si>
  <si>
    <t>COMMSCOPE - Inserto cieco per placche bianche, confezione 100 pz. p/n M20AP-262</t>
  </si>
  <si>
    <t>COMMSCOPE - Inserto cieco per placche avorio, confezione 100 pz. p/n M20AP-246</t>
  </si>
  <si>
    <t>Cavi in rame Cat.6 U/UTP</t>
  </si>
  <si>
    <t>CG-MCXVEE-BC047V009L6</t>
  </si>
  <si>
    <t>MCXVEE-BC047-V009-L6</t>
  </si>
  <si>
    <t>Cavi in rame Cat.6A U/UTP</t>
  </si>
  <si>
    <t>CG-CCAEGB-DB002A010C0</t>
  </si>
  <si>
    <t>CCAEGB-DB002-A010-C0</t>
  </si>
  <si>
    <t>CG-CCAEGB-DB002A020C0</t>
  </si>
  <si>
    <t>CCAEGB-DB002-A020-C0</t>
  </si>
  <si>
    <t>CG-CCAEGB-DB002A030C0</t>
  </si>
  <si>
    <t>CCAEGB-DB002-A030-C0</t>
  </si>
  <si>
    <t>CG-CCAEGB-DB002A050C0</t>
  </si>
  <si>
    <t>CCAEGB-DB002-A050-C0</t>
  </si>
  <si>
    <t>CG-UU009175736</t>
  </si>
  <si>
    <t>UU009175736</t>
  </si>
  <si>
    <t>CG-CCXERA-B0047C001L7</t>
  </si>
  <si>
    <t>ECO Panel</t>
  </si>
  <si>
    <t>CG-ECO-48LCD-0000-B</t>
  </si>
  <si>
    <t>ECO-48LCD-0000-B</t>
  </si>
  <si>
    <t>CG-ECO-48SCD-0000-B</t>
  </si>
  <si>
    <t>ECO-48SCD-0000-B</t>
  </si>
  <si>
    <t>CG-ECO-SPLKIT-CR</t>
  </si>
  <si>
    <t>ECO-SPLKIT-CR</t>
  </si>
  <si>
    <t>CORNING - Everon ECO 2 vassoi di giunzione, 1 cover e 2 supporti a crimpare</t>
  </si>
  <si>
    <t>CG-ECO-SPLKIT-HS</t>
  </si>
  <si>
    <t>ECO-SPLKIT-HS</t>
  </si>
  <si>
    <t>CORNING - Everon ECO 2 vassoi di giunzione, 1 cover e 4 supporti per termorestringenti</t>
  </si>
  <si>
    <t>CG-ECO-ADP-DLCA-GR</t>
  </si>
  <si>
    <t>ECO-ADP-DLCA-GR</t>
  </si>
  <si>
    <t>CG-ECO-ADP-DLCU-BU</t>
  </si>
  <si>
    <t>ECO-ADP-DLCU-BU</t>
  </si>
  <si>
    <t>CG-ECO-ADP-DSCA-GR</t>
  </si>
  <si>
    <t>ECO-ADP-DSCA-GR</t>
  </si>
  <si>
    <t>CG-ECO-ADP-DSCU-BU</t>
  </si>
  <si>
    <t>ECO-ADP-DSCU-BU</t>
  </si>
  <si>
    <t>CG-005801G4Z31001M</t>
  </si>
  <si>
    <t>005801G4Z31001M</t>
  </si>
  <si>
    <t>CORNING - Pigtail SC/UPC basic series, 900 µm LSZH tight buffer easy strip, OS2 G657.A1, giallo, 2m</t>
  </si>
  <si>
    <t>CORNING - Pigtail SC/UPC basic series, 900 µm LSZH tight buffer easy strip, OM4, aqua, 2m</t>
  </si>
  <si>
    <t>DT-CVR-19462600CL</t>
  </si>
  <si>
    <t>19462600CL</t>
  </si>
  <si>
    <t>DT-FPP-41558000ZY</t>
  </si>
  <si>
    <t>41558000ZY</t>
  </si>
  <si>
    <t>DT-FAD-418517</t>
  </si>
  <si>
    <t>DATWYLER - Bussola adattatore LC Quad MM con flange, slitta ceramica, beige</t>
  </si>
  <si>
    <t>DT-RAC-19556300ZY</t>
  </si>
  <si>
    <t>19556300ZY</t>
  </si>
  <si>
    <t>DATWYLER - Zoccolo per rack 600x800, altezza 10cm, nero RAL 9005</t>
  </si>
  <si>
    <t>DT-MJ5-41807200ZF</t>
  </si>
  <si>
    <t>41807200ZF</t>
  </si>
  <si>
    <t>DATWYLER - Inserto RJ45 KU-T 1/8 di Cat.5e tool-less non schermato, bianco -conf. 12 pz-</t>
  </si>
  <si>
    <t>DT-MJ5-41807300ZF</t>
  </si>
  <si>
    <t>41807300ZF</t>
  </si>
  <si>
    <t>DATWYLER - Inserto RJ45 KU-T 1/8 di Cat.5e tool-less non schermato, nero -conf. 12 pz-</t>
  </si>
  <si>
    <t>DT-MJ6-41807000ZF</t>
  </si>
  <si>
    <t>41807000ZF</t>
  </si>
  <si>
    <t>DATWYLER - Inserto RJ45 KU-T 1/8 di Cat.6 tool-less non schermato colore bianco -conf. 12 pz-</t>
  </si>
  <si>
    <t>DT-MJ6-41807100ZF</t>
  </si>
  <si>
    <t>41807100ZF</t>
  </si>
  <si>
    <t>DATWYLER - Inserto RJ45 KU-T 1/8 di Cat.6 tool-less non schermato colore nero -conf. 12 pz-</t>
  </si>
  <si>
    <t>DT-PC6A-65547100ZY</t>
  </si>
  <si>
    <t>65547100ZY</t>
  </si>
  <si>
    <t>DATWYLER - Bretella di permutazione Cat.6A, U/UTP RJ45/RJ45 LSZH grigia, 1m</t>
  </si>
  <si>
    <t>DT-PC6A-65547300ZY</t>
  </si>
  <si>
    <t>65547300ZY</t>
  </si>
  <si>
    <t>DATWYLER - Bretella di permutazione Cat.6A, U/UTP RJ45/RJ45 LSZH grigia, 2m</t>
  </si>
  <si>
    <t>DT-PC6A-65547500ZY</t>
  </si>
  <si>
    <t>65547500ZY</t>
  </si>
  <si>
    <t>DATWYLER - Bretella di permutazione Cat.6A, U/UTP RJ45/RJ45 LSZH grigia, 3m</t>
  </si>
  <si>
    <t>DT-MJ6A-41806100ZF</t>
  </si>
  <si>
    <t>41806100ZF</t>
  </si>
  <si>
    <t>DATWYLER - Inserto RJ45 KS-T Plus 1/8 di Cat.6A tool-less schermato -conf. 12 pz-</t>
  </si>
  <si>
    <t>ORCA - Localizzatore laser rottura fibra tascab (fault locator) senza adattatore SC/LC</t>
  </si>
  <si>
    <t>ORCA - Placche</t>
  </si>
  <si>
    <t>ORCA - Ripiano estraibile prof. 750 per rack 1000, 2U, fissaggio 4 montanti, port. 40 KG</t>
  </si>
  <si>
    <t>OC-FTL-150016-02</t>
  </si>
  <si>
    <t>ORCA - Penna One-click cleaner per pulizia connettori MPO/MTP</t>
  </si>
  <si>
    <t>ORCA - Spela cavi telefonici  Miller 103-S, 22-10 AWG (0,65-2.6mm)</t>
  </si>
  <si>
    <t>OC-PP6-570125-24</t>
  </si>
  <si>
    <t>OC-MJ6-233120-18</t>
  </si>
  <si>
    <t>OC-MJ6-233130-18</t>
  </si>
  <si>
    <t>OC-MJ6-235220-01</t>
  </si>
  <si>
    <t>OC-MJ6-233125-18</t>
  </si>
  <si>
    <t>OC-MJ6-233135-18</t>
  </si>
  <si>
    <t>OC-TL-269000-08</t>
  </si>
  <si>
    <t>ORCA - Ripiano estraibile prof. 600 per rack 800, 2U, fissaggio 2 montanti + rinforzo, port. 40 KG</t>
  </si>
  <si>
    <t>COMMSCOPE - Plug 8/8 Cat6/6A non schermato, cavo tondo solido e tref. OD max 7,40 mm 26-23 AWG, conf. 100pz p/n MP-6AU-Plug-A-1</t>
  </si>
  <si>
    <t>COMMSCOPE - Plug 8/8 Cat6 schermato, cavo tondo solido e trefolato OD max 6,00 mm 26-23 AWG, conf. 100pz p/n MP-6S-B-1</t>
  </si>
  <si>
    <t>COMMSCOPE - Plug 8/8 Cat6A schermato, cavo tondo solido e trefolato OD max 6,00 mm 26-23 AWG, conf. 100pz p/n MP-6AS-B-1</t>
  </si>
  <si>
    <t>COMMSCOPE - Plug 8/8 Cat6A schermato, cavo tondo solido e trefolato OD max 7,00 mm 26-23 AWG, conf. 100pz p/n MP-6AS-C-1</t>
  </si>
  <si>
    <t>AM-MJ6-215344842</t>
  </si>
  <si>
    <t>4-2153448-2</t>
  </si>
  <si>
    <t>Sistema Cat6A schermato serie KJX (ex serie E)</t>
  </si>
  <si>
    <t>AM-MJ6A-760253419</t>
  </si>
  <si>
    <t>AM-PP-760253420</t>
  </si>
  <si>
    <t>COMMSCOPE - Pannello scarico 24 porte 1U STP per jack serie KJX colore nero p/n CPP-MOD-KJ-1U-24</t>
  </si>
  <si>
    <t>PA-CVR-PUY6X04WH-HEG</t>
  </si>
  <si>
    <t>PUY6X04WH-HEG</t>
  </si>
  <si>
    <t>PANDUIT - Bretella di permutazione PanNet S/FTP Cat6A, 26 AWG, LSZH 1m, grigia</t>
  </si>
  <si>
    <t>PANDUIT - Bretella di permutazione PanNet S/FTP Cat6A, 26 AWG, LSZH 2m, grigia</t>
  </si>
  <si>
    <t>PANDUIT - Bretella di permutazione PanNet S/FTP Cat6A, 26 AWG, LSZH 3m, grigia</t>
  </si>
  <si>
    <t>PANDUIT - Bretella di permutazione PanNet S/FTP Cat6A, 26 AWG, LSZH 5m, grigia</t>
  </si>
  <si>
    <t>PANDUIT - Bretella di permutazione PanNet S/FTP Cat6A, 26 AWG, LSZH 10m, grigia</t>
  </si>
  <si>
    <t>PANDUIT - Scatola di superficie MiniCom 12 posizioni allungata con gestore fibra ( 46,1h x 120,0w x 170,0l mm), bianco artico</t>
  </si>
  <si>
    <t>PANDUIT - Cavo NetKey Cat5e U/UTP LSZH1 AWG 24 Classe Eca -blu- box 305m</t>
  </si>
  <si>
    <t>PANDUIT - Bretella di permutazione NetKey U/UTP Cat6A, diametro 6,4 mm, 26 AWG, LSZH, 1m, bianca</t>
  </si>
  <si>
    <t>PANDUIT - Bretella di permutazione NetKey U/UTP Cat6A, diametro 6,4 mm, 26 AWG, LSZH, 2m, bianca</t>
  </si>
  <si>
    <t>PANDUIT - Bretella di permutazione NetKey U/UTP Cat6A, diametro 6,4 mm, 26 AWG, LSZH, 3m, bianca</t>
  </si>
  <si>
    <t>PANDUIT - Bretella di permutazione NetKey U/UTP Cat6A, diametro 6,4 mm, 26 AWG, LSZH, 5m, bianca</t>
  </si>
  <si>
    <t>PANDUIT - Bretella di permutazione NetKey U/UTP Cat6A, diametro 6,4 mm, 26 AWG, LSZH, 1m, blu</t>
  </si>
  <si>
    <t>PANDUIT - Bretella di permutazione NetKey U/UTP Cat6A, diametro 6,4 mm, 26 AWG, LSZH, 2m, blu</t>
  </si>
  <si>
    <t>PANDUIT - Bretella di permutazione NetKey U/UTP Cat6A, diametro 6,4 mm, 26 AWG, LSZH, 3m, blu</t>
  </si>
  <si>
    <t>PANDUIT - Bretella di permutazione NetKey U/UTP Cat6A, diametro 6,4 mm, 26 AWG, LSZH, 5m, blu</t>
  </si>
  <si>
    <t>PANDUIT - Modulo FAP precaricato con 3 bussole SC duplex 50/125 OM3/OM4 acqua</t>
  </si>
  <si>
    <t>PANDUIT - Passacavi orizzontali a canalina frontale, 1U</t>
  </si>
  <si>
    <t>PANDUIT - Passacavi orizzontali a canalina frontale, 2U</t>
  </si>
  <si>
    <t>PANDUIT - Passacavi orizzontali ad anelli frontale, 1U - D= 38,1x76,2mm</t>
  </si>
  <si>
    <t>PANDUIT - Passacavi orizzontali ad anelli frontale, 2U - D= 76,2x76,2mm</t>
  </si>
  <si>
    <t>COMMSCOPE - Pannello 24 porte 1U scarico Fleximax UTP -nero- p/n FLEXIMAX PANEL EMEA</t>
  </si>
  <si>
    <t>COMMSCOPE - Pannello 24 porte 1U scarico M-series UTP -nero- p/n CPP-UDDM-M-1U-24</t>
  </si>
  <si>
    <t>TS-RKF-P6427</t>
  </si>
  <si>
    <t>TS-RKW-FP4007N</t>
  </si>
  <si>
    <t>TS-RKW-FPA4007N</t>
  </si>
  <si>
    <t>TECNOSTEEL - Kit 4 piedini di livellamento m10 - h.125mm (solo per armadi progress server)</t>
  </si>
  <si>
    <t>OC-FAD-140121-01</t>
  </si>
  <si>
    <t>ORCA - Bussola SC SPX Multimodale OM3/4, ferula ceramica corpo plastico, colore Aqua (moq. 10 pz)</t>
  </si>
  <si>
    <t>ORCA - Dispenser per detergente alcool 100ml</t>
  </si>
  <si>
    <t>OC-ACC-291000-12</t>
  </si>
  <si>
    <t>OC-ACC-291000-15</t>
  </si>
  <si>
    <t>OC-ACC-291000-13</t>
  </si>
  <si>
    <t>OC-ACC-291000-10</t>
  </si>
  <si>
    <t>OC-ACC-291000-18</t>
  </si>
  <si>
    <t>OC-ACC-291000-16</t>
  </si>
  <si>
    <t>ORCA - Box di giunzione UTP Cat. 6 - presa IDC 110 (moq 4 pz)</t>
  </si>
  <si>
    <t>CG-CCXEDE-DD047V004L6</t>
  </si>
  <si>
    <t>CCXEDE-DD047-V004-L6</t>
  </si>
  <si>
    <t>CORNING - Portagiunti per vassoio standard a 6 fibre, confezione 10 pz.</t>
  </si>
  <si>
    <t>DT-ACC-440106</t>
  </si>
  <si>
    <t>DATWYLER - Scatola di superficie per faceplate 503, profondità 55mm</t>
  </si>
  <si>
    <t>DT-ACC-1406273</t>
  </si>
  <si>
    <t>DATWYLER - Scatola di superficie 40mm con cornice, bianca</t>
  </si>
  <si>
    <t>DT-CVR-19462600BL</t>
  </si>
  <si>
    <t>19462600BL</t>
  </si>
  <si>
    <t>DT-CVR-18291100CK</t>
  </si>
  <si>
    <t>18291100CK</t>
  </si>
  <si>
    <t>DATWYLER - Cavo 7080 schermato S/FTP Cat.7, solido AWG 23, 4cp, LSZH, Cca-s1a,d1,a1, bobina 1000m -arancio-</t>
  </si>
  <si>
    <t>DT-PC6A-65547700ZY</t>
  </si>
  <si>
    <t>65547700ZY</t>
  </si>
  <si>
    <t>DATWYLER - Bretella di permutazione Cat.6A, U/UTP RJ45/RJ45 LSZH grigia, 5m</t>
  </si>
  <si>
    <t>DT-PP-418020</t>
  </si>
  <si>
    <t>DATWYLER - Pannello scarico a 24 porte 1U per jack keystone KS Plus schermati, grigio</t>
  </si>
  <si>
    <t>DT-CVF-19618400CZ</t>
  </si>
  <si>
    <t>19618400CZ</t>
  </si>
  <si>
    <t>DATWYLER - Cavo Universal DLTS wbGGFR int/ext 4x12 OS2 G652.D, loose dry tube, antirod. 11, 4mm, LSZH/FR Cca-s1a,d1, a1 -giallo-</t>
  </si>
  <si>
    <t>DT-CVF-19005900FZ</t>
  </si>
  <si>
    <t>19005900FZ</t>
  </si>
  <si>
    <t>DATWYLER - Cavo wbGGT HP da esterno 1x12 OS2 G652.D, loose tube, armato dielettrico 12mm, HDPE Fca -nero-</t>
  </si>
  <si>
    <t>DT-CVF-18738500FZ</t>
  </si>
  <si>
    <t>18738500FZ</t>
  </si>
  <si>
    <t>DATWYLER - Cavo wbGGT HP da esterno 4x12 OS2 G652.D, loose tube, armato dielettrico 12mm, HDPE Fca -nero-</t>
  </si>
  <si>
    <t>DT-FPL-42331208ZY</t>
  </si>
  <si>
    <t>42331208ZY</t>
  </si>
  <si>
    <t>DATWYLER - Bretella ottica LC-LC duplex OS2 Fig.8, LSZH, zipcord, gialla, 2 m</t>
  </si>
  <si>
    <t>DT-FPL-42331308ZY</t>
  </si>
  <si>
    <t>42331308ZY</t>
  </si>
  <si>
    <t>DATWYLER - Bretella ottica LC-LC duplex OS2 Fig.8, LSZH, zipcord, gialla, 3 m</t>
  </si>
  <si>
    <t>DT-FPL-43334108ZY</t>
  </si>
  <si>
    <t>43334108ZY</t>
  </si>
  <si>
    <t>DATWYLER - Bretella ottica LC-LC duplex OM4 Fig.8, LSZH, zipcord, viola, 1 m</t>
  </si>
  <si>
    <t>DT-FPL-43334208ZY</t>
  </si>
  <si>
    <t>43334208ZY</t>
  </si>
  <si>
    <t>DATWYLER - Bretella ottica LC-LC duplex OM4 Fig.8, LSZH, zipcord, viola, 2 m</t>
  </si>
  <si>
    <t>DT-FPL-43334308ZY</t>
  </si>
  <si>
    <t>43334308ZY</t>
  </si>
  <si>
    <t>DATWYLER - Bretella ottica LC-LC duplex OM4 Fig.8, LSZH, zipcord, viola, 3 m</t>
  </si>
  <si>
    <t>DT-RAC-19556400ZY</t>
  </si>
  <si>
    <t>19556400ZY</t>
  </si>
  <si>
    <t>DATWYLER - Pannello passacavi 2U con fori, 4 anelli in metallo, nero</t>
  </si>
  <si>
    <t>152260</t>
  </si>
  <si>
    <t>311307</t>
  </si>
  <si>
    <t>Stampanti M211</t>
  </si>
  <si>
    <t>170381</t>
  </si>
  <si>
    <t>170390</t>
  </si>
  <si>
    <t>Accessori per M210 e M211</t>
  </si>
  <si>
    <t>BY-BMP-SC-1</t>
  </si>
  <si>
    <t>150617</t>
  </si>
  <si>
    <t>BY-M21-BELTCLIP</t>
  </si>
  <si>
    <t>170385</t>
  </si>
  <si>
    <t>BY-M210-BATTERY</t>
  </si>
  <si>
    <t>170420</t>
  </si>
  <si>
    <t>ORCA - OneTool - Fast tool inserzione keystone UTP Orca a 180°, con custodia</t>
  </si>
  <si>
    <t>OC-RKF-814200-00M</t>
  </si>
  <si>
    <t>OC-RKF-614200-00M</t>
  </si>
  <si>
    <t>OC-RKF-662000-00M</t>
  </si>
  <si>
    <t>OC-RKF-662400-00M</t>
  </si>
  <si>
    <t>OC-RKF-662700-00M</t>
  </si>
  <si>
    <t>OC-RKF-663300-00M</t>
  </si>
  <si>
    <t>OC-RKF-664200-00M</t>
  </si>
  <si>
    <t>OC-RKF-682700-00M</t>
  </si>
  <si>
    <t>OC-RKF-683300-00M</t>
  </si>
  <si>
    <t>OC-RKF-684200-00M</t>
  </si>
  <si>
    <t>OC-RKF-684700-00M</t>
  </si>
  <si>
    <t>OC-RKF-883300-00M</t>
  </si>
  <si>
    <t>OC-RKF-884200-00M</t>
  </si>
  <si>
    <t>OC-RKF-884700-00M</t>
  </si>
  <si>
    <t>ORCA - Armadi A PARETE (WxDxH) con telaio montanti anteriori 19" arretrabili e posteriore fisso, porta anteriore in vetro temperato, asole di areazione, pannelli laterali ciechi asportabili a sgancio rapido. Ingresso cavi superiore, inferiore e asola posteriore. Staffa di posizionamento rapido. Finitura Nero RAL 9005.</t>
  </si>
  <si>
    <t>OC-RKW-564500-06MN</t>
  </si>
  <si>
    <t xml:space="preserve">ORCA - Armadio a parete serie MARLIN, 540X450X6U Nero Assemblato - portata 60Kg </t>
  </si>
  <si>
    <t>OC-RKW-564500-09MN</t>
  </si>
  <si>
    <t xml:space="preserve">ORCA - Armadio a parete serie MARLIN, 540X450X9U Nero Assemblato - portata 60Kg </t>
  </si>
  <si>
    <t>OC-RKW-564500-12MN</t>
  </si>
  <si>
    <t xml:space="preserve">ORCA - Armadio a parete serie MARLIN, 540X450X12U Nero Assemblato - portata 60Kg </t>
  </si>
  <si>
    <t>OC-RKW-564500-15MN</t>
  </si>
  <si>
    <t xml:space="preserve">ORCA - Armadio a parete serie MARLIN, 540X450X15U Nero Assemblato- portata 60Kg </t>
  </si>
  <si>
    <t>OC-RKW-566000-12MN</t>
  </si>
  <si>
    <t xml:space="preserve">ORCA - Armadio a parete serie MARLIN, 540X600X12U Nero Assemblato - portata 60Kg </t>
  </si>
  <si>
    <t>OC-RKW-566000-15MN</t>
  </si>
  <si>
    <t xml:space="preserve">ORCA - Armadio a parete serie MARLIN, 540X600X15U Nero Assemblato- portata 60Kg </t>
  </si>
  <si>
    <t>OC-RKW-566000-20MN</t>
  </si>
  <si>
    <t xml:space="preserve">ORCA - Armadio a parete serie MARLIN, 540X600X20U Nero Assemblato- portata 60Kg </t>
  </si>
  <si>
    <t>ORCA - Armadi A PARETE (WxDxH) con telaio montanti anteriori 19" arretrabili e posteriore fisso, porta anteriore in vetro temperato, asole di areazione, pannelli laterali ciechi asportabili a sgancio rapido. Ingresso cavi superiore, inferiore ed asola posteriore.  Staffa di posizionamento rapido. Finitura Nero RAL 9005.</t>
  </si>
  <si>
    <t>OC-RKW-564500-06UM</t>
  </si>
  <si>
    <t xml:space="preserve">ORCA - Armadio a parete serie MARLIN, 540X450X6U Nero - Flat Pack- portata 60Kg </t>
  </si>
  <si>
    <t>OC-RKW-564500-09UM</t>
  </si>
  <si>
    <t xml:space="preserve">ORCA - Armadio a parete serie MARLIN, 540X450X9U Nero - Flat Pack- portata 60Kg </t>
  </si>
  <si>
    <t>OC-RKW-564500-12UM</t>
  </si>
  <si>
    <t xml:space="preserve">ORCA - Armadio a parete serie MARLIN, 540X450X12U Nero - Flat Pack - portata 60Kg </t>
  </si>
  <si>
    <t>OC-RKW-564500-15UM</t>
  </si>
  <si>
    <t xml:space="preserve">ORCA - Armadio a parete serie MARLIN, 540X450X15U Nero - Flat Pack- portata 60Kg </t>
  </si>
  <si>
    <t>OC-RKW-566000-12UM</t>
  </si>
  <si>
    <t xml:space="preserve">ORCA - Armadio a parete serie MARLIN, 540X600X12U Nero - Flat Pack- portata 60Kg </t>
  </si>
  <si>
    <t>OC-RKW-566000-15UM</t>
  </si>
  <si>
    <t xml:space="preserve">ORCA - Armadio a parete serie MARLIN, 540X600X15U Nero - Flat Pack - portata 60Kg </t>
  </si>
  <si>
    <t>OC-RKW-566000-20UM</t>
  </si>
  <si>
    <t xml:space="preserve">ORCA - Armadio a parete serie MARLIN, 540X600X20U Nero - Flat Pack- portata 60Kg </t>
  </si>
  <si>
    <t>OC-RKW-585515-00MS</t>
  </si>
  <si>
    <t>ORCA - Armadio di Sicurezza dim. 580Lx550Hx150P MARLIN DVR - Pred. PDU 4vie - base VESA - doppia chiave - RAL 7032 grigio</t>
  </si>
  <si>
    <t>OC-RAC-585515-02MS</t>
  </si>
  <si>
    <t>ORCA - Staffa da 2U per armadio di Sicurezza MARLIN (opzionale)</t>
  </si>
  <si>
    <t>OC-PWR-475000-04M</t>
  </si>
  <si>
    <t>OC-RAC-571055-02M</t>
  </si>
  <si>
    <t>OC-RAC-570025-05M</t>
  </si>
  <si>
    <t>OC-RAC-1S4C2B-00M</t>
  </si>
  <si>
    <t>ORCA - Kit 4 ruote di cui 2/freno per armadi a pavimento serie MARLIN.</t>
  </si>
  <si>
    <t>OC-RAC-550101-00M</t>
  </si>
  <si>
    <t>OC-RAC-550120-01M</t>
  </si>
  <si>
    <t>OC-RAC-550120-02M</t>
  </si>
  <si>
    <t>OC-RAC-550120-03M</t>
  </si>
  <si>
    <t xml:space="preserve">ORCA - Pannello cieco 3U - Nero </t>
  </si>
  <si>
    <t>OC-RAC-554440-00M</t>
  </si>
  <si>
    <t>ORCA - Kit M/Terra equipotenziale, barra rame 6 fori M6 L.200x3mm con cavetteria</t>
  </si>
  <si>
    <t>OC-RAC-606010-00M</t>
  </si>
  <si>
    <t>ORCA - Zoccolo cieco per armadi a pavimento serie MARLIN 600x600 - NERO</t>
  </si>
  <si>
    <t>OC-RAC-608010-00M</t>
  </si>
  <si>
    <t>ORCA - Zoccolo cieco per armadi a pavimento serie MARLIN 600x800 / 800x600 - NERO</t>
  </si>
  <si>
    <t>OC-RAC-808010-00M</t>
  </si>
  <si>
    <t>ORCA - Zoccolo cieco per armadi a pavimento serie MARLIN 800x800 - NERO</t>
  </si>
  <si>
    <t>OC-RAC-601010-00M</t>
  </si>
  <si>
    <t>OC-RAC-350019-01M</t>
  </si>
  <si>
    <t>OC-RAC-800019-01M</t>
  </si>
  <si>
    <t>OC-RAC-600019-01M</t>
  </si>
  <si>
    <t>OC-RAC-550100-04M</t>
  </si>
  <si>
    <t>ORCA - Gruppo 4 ventole da tetto per armadio a pavimento serie MARLIN, con griglia di protezione</t>
  </si>
  <si>
    <t>OC-RAC-550100-04MT</t>
  </si>
  <si>
    <t>ORCA - Gruppo 4 ventole da tetto per armadio a pavimento serie MARLIN, con griglia di protezione e termostato.</t>
  </si>
  <si>
    <t>CORNING - Everon, presa RJ45 E100 Cat.5e HW UTP toolless con sportellino, confezione 8 pz, nera, VOL-OCK5EU-BK8</t>
  </si>
  <si>
    <t>CORNING - Everon, presa RJ45 E100 Cat.5e HW UTP toolless con sportellino, confezione 8 pz, bianca, VOL-OCK5E-U8</t>
  </si>
  <si>
    <t>Everon Solution - Sistema non schermato in rame Cat.6</t>
  </si>
  <si>
    <t>Modular Jacks Cat.6 UTP</t>
  </si>
  <si>
    <t>CORNING - Everon, presa RJ45 E250 Cat.6 PL UTP toolless con sportellino, 22-26 AWG, confezione da 8 pz, bianca</t>
  </si>
  <si>
    <t>CORNING - Everon, presa RJ45 E250 Cat.6 PL UTP toolless con sportellino, 22-26 AWG, confezione da 8 pz, nera</t>
  </si>
  <si>
    <t>CORNING - Everon, presa RJ45 V250 Cat.6 HD a 3 ingressi cavo UTP toolless con sportellino, 22-26 AWG, conf. da 8 pz, bianca</t>
  </si>
  <si>
    <t>CORNING - Everon, presa RJ45 E250 Cat.6 PL UTP toolless con sportellino, 22-26 AWG, confezione da 480 pz, bianca</t>
  </si>
  <si>
    <t>CORNING - Everon, cavo Cat.6 U/UTP 24AWG 4cp, LSZH/FRNC Cca,s1a,d0,a1, box 305m, verde, cod. VOL6UL4305</t>
  </si>
  <si>
    <t>CORNING - Everon, cavo Cat.6 U/UTP 24AWG 4cp, LSZH/FRNC Cca,s1a,d0,a1, bobina 500m, verde, cod. VOL6UL4500</t>
  </si>
  <si>
    <t>CORNING - Everon, cavo Cat.6 U/UTP 24AWG 4cp, LSZH/FRNC Cca,s1a,d0,a1, bobina 500m, bianco, cod. VOL6UL4500</t>
  </si>
  <si>
    <t>CORNING - Everon, bretella di permutazione Cat.6 U/UTP, 26 AWG, LSZH/FR, aqua, 1 m cod. VOL- 6UDL-L1T</t>
  </si>
  <si>
    <t>CORNING - Everon, bretella di permutazione Cat.6 U/UTP, 26 AWG, LSZH/FR, aqua, 2 m cod. VOL- 6UDL-L2T</t>
  </si>
  <si>
    <t>CORNING - Everon, bretella di permutazione Cat.6 U/UTP, 26 AWG, LSZH/FR, aqua, 3 m cod. VOL- 6UDL-L3T</t>
  </si>
  <si>
    <t>CORNING - Everon, bretella di permutazione Cat.6 U/UTP, 26 AWG, LSZH/FR, aqua, 5 m cod. VOL- 6UDL-L5T</t>
  </si>
  <si>
    <t>CORNING - Bretella di permutazione Cat.6 UTP, LSZH, colore turchese 1 m</t>
  </si>
  <si>
    <t>CORNING - Bretella di permutazione Cat.6 UTP, LSZH, colore turchese 3 m</t>
  </si>
  <si>
    <t>Modular Jacks Cat.6A UTP</t>
  </si>
  <si>
    <t>CORNING - FutureCom, presa RJ45 V500 Cat.6A HD a 3 ingressi cavo UTP toolless con sportellino, 22-26 AWG, conf. da 8 pz, bianca</t>
  </si>
  <si>
    <t>CORNING - FutureCom, presa RJ45 V500 Cat.6A HD a 3 ingressi cavo UTP toolless con sportellino, 22-26 AWG, conf. da 8 pz, nera</t>
  </si>
  <si>
    <t>CORNING - Everon, cavo Cat.6A U/UTP 24AWG 4cp, LSZH/FRNC Cca,s1a,d0,a1, bobina 500m, verde, cod. VOL6AUL4500</t>
  </si>
  <si>
    <t>CORNING - Everon, cavo Cat.6A U/UTP 24AWG 4cp, LSZH/FRNC Cca,s1a,d0,a1, bobina 500m, bianco, cod. VOL6AUL4500</t>
  </si>
  <si>
    <t>CORNING - Everon, bretella di permutazione Cat.6A UTP, 24 AWG, LSZH/FR, aqua, 1 m cod. VOL-6AUL- L1-T</t>
  </si>
  <si>
    <t>CORNING - Everon, bretella di permutazione Cat.6A UTP, 24 AWG, LSZH/FR, aqua, 2 m cod. VOL-6AUL- L2-T</t>
  </si>
  <si>
    <t>CORNING - Everon, bretella di permutazione Cat.6A UTP, 24 AWG, LSZH/FR, aqua, 3 m cod. VOL-6AUL- L3-T</t>
  </si>
  <si>
    <t>CORNING - Everon, bretella di permutazione Cat.6A UTP, 24 AWG, LSZH/FR, aqua, 5 m cod. VOL-6AUL- L5-T</t>
  </si>
  <si>
    <t>CORNING - Bretella di permutazione Cat.6A UTP, LSZH, colore turchese 1 m</t>
  </si>
  <si>
    <t>CORNING - Bretella di permutazione Cat.6A UTP, LSZH, colore turchese 2 m</t>
  </si>
  <si>
    <t>Everon Solution - Sistema schermato in rame Cat.6</t>
  </si>
  <si>
    <t>Modular Jacks Cat.6 schermati</t>
  </si>
  <si>
    <t>CORNING - Everon, presa RJ45 V250S Cat.6 PL STP con schermo completo e sportellino, 22-24 AWG, conf. da 8 pz, metal-bianca</t>
  </si>
  <si>
    <t>CORNING - Everon, presa RJ45 E250 Flex Cat.6 PL FTP con schermo parziale e sportellino, 22-26 AWG, conf. da 8 pz, bianca</t>
  </si>
  <si>
    <t>Cavi in rame Cat.6 schermati</t>
  </si>
  <si>
    <t>CORNING - Everon, cavo Cat.6 F/UTP 450 MHz 23 AWG 4cp, LSZH/FRNC Dca,s2,d2,a1 bobina 500m -verde-</t>
  </si>
  <si>
    <t>CORNING - Everon, cavo Cat.6 U/FTP 250MHz 23AWG 4cp, LSZH/FRNC Cca,s1,d1,a1, bobina da 1000mt, blu</t>
  </si>
  <si>
    <t>CORNING - Everon, cavo Cat.6 U/FTP 250MHz 23AWG 4cp, LSZH/FRNC Dca,s2,d1,a1, bobina da 1000mt, nero</t>
  </si>
  <si>
    <t>CORNING - Everon, cavo Cat.6 F/FTP 450MHz 23AWG 4cp, LSZH/FRNC Dca,s1,d1,a1, bobina da 1000mt, blu</t>
  </si>
  <si>
    <t>CORNING - Everon, cavo Cat.6 F/FTP 450MHz 23AWG 4cp, LSZH/FRNC Dca,s1,d1,a1, bobina da 500mt, blu</t>
  </si>
  <si>
    <t>Bretelle Cat.6 schermate</t>
  </si>
  <si>
    <t>CORNING - Everon, bretella di permutazione Cat.6 S/FTP, 27 AWG, LSZH/FR, aqua, 1 m cod.VOL-6SSL-L1-T</t>
  </si>
  <si>
    <t>CORNING - Everon, bretella di permutazione Cat.6 S/FTP, 27 AWG, LSZH/FR, aqua, 2 m cod.VOL-6SSL-L2-T</t>
  </si>
  <si>
    <t>CORNING - Everon, bretella di permutazione Cat.6 S/FTP, 27 AWG, LSZH/FR, aqua, 3 m cod.VOL-6SSL-L3-T</t>
  </si>
  <si>
    <t>CORNING - Everon, bretella di permutazione Cat.6 S/FTP, 27 AWG, LSZH/FR, aqua, 5 m cod.VOL-6SSL-L5-T</t>
  </si>
  <si>
    <t>CORNING - FutureCom, bretella di permutazione Cat.6 U/FTP, LSZH/FR, cavo nero, copri plug colore grigio 2 m</t>
  </si>
  <si>
    <t>CORNING - FutureCom, bretella di permutazione Cat.6 U/FTP, LSZH/FR, cavo nero, copri plug colore grigio 3 m</t>
  </si>
  <si>
    <t>Everon Solution - Sistema schermato in rame Cat.6A</t>
  </si>
  <si>
    <t>Modular Jacks Cat.6A schermati</t>
  </si>
  <si>
    <t>CORNING - Everon, presa RJ45 Cat.6A xs500 schermata keystone con sportellino 22- 24 AWG cavo solido, conf. 24 pz, blu</t>
  </si>
  <si>
    <t>CORNING - Everon, presa RJ45 V500S Cat.6A HD STP schermo completo e sportellino, cavo a 3 ingressi, conf, da 8 pz, metal-bianca</t>
  </si>
  <si>
    <t>CORNING - Everon, presa RJ45 E500S Cat.6A PL schermata, cavo a ingresso orizzontale, conf. da 8 pz, bianca, cod. OCK6ASE8</t>
  </si>
  <si>
    <t>CORNING - Everon, presa RJ45 Cat.6A S500 schermata keystone con sportellino, 22-24 AWG cavo solido, blu</t>
  </si>
  <si>
    <t>Everon Solution - Cavi rame Cat.6A schermati</t>
  </si>
  <si>
    <t>CORNING - Everon, cavo Cat.6A F/UTP 500MHz 24AWG 4cp, LSZH/FRNC B2ca,s1a,d0, a1, bobina 500m, verde, cod. VOL6AFL4500</t>
  </si>
  <si>
    <t>CORNING - Everon, cavo Cat.6A F/UTP 500MHz 24AWG 4cp, LSZH/FRNC Cca, s1a,d0, a1 bobina 500m, verde, VOL6AFL4500</t>
  </si>
  <si>
    <t>CORNING - Everon, cavo Cat.6A S/FTP 550MHz 23AWG 4cp, (scherm.treccia completa), LSZH3/FRNC Cca,s1,d1,a1, bobina 1000m, blu</t>
  </si>
  <si>
    <t>CORNING - Everon, cavo Cat.6A S/FTP 550MHz 23AWG 4cp, (scherm.treccia completa), LSZH3/FRNC Cca,s1,d1,a1, bobina 500m, blu</t>
  </si>
  <si>
    <t>CORNING - Everon, cavo Cat.6A S/FTP 550MHz 23AWG 4cp, (scherm.treccia completa), LSZH3/FRNC Dca,s1,d1,a1, bobina 1000m, blu</t>
  </si>
  <si>
    <t>CORNING - Everon, cavo Cat.6A S/FTP 550MHz 23AWG 4cp, (scherm.treccia completa), LSZH3/FRNC Dca,s1,d1,a1, bobina 500m, blu</t>
  </si>
  <si>
    <t>CORNING - Everon, cavo Cat.6A S/FTP 550MHz 23AWG 4cp, (scherm.treccia ridotta), LSZH/FRNC Dca,s1,d1,a1, bobina 1000m, blu</t>
  </si>
  <si>
    <t>CORNING - Everon, cavo Cat.6A F/FTP 550MHz 23AWG 4cp, LSZH/FRNC Cca,s1,d1,a1 bobina 1000m, blu</t>
  </si>
  <si>
    <t>CORNING - Everon, cavo Cat.6A F/FTP 550MHz 23AWG 4cp, LSZH/FRNC Dca,s1,d1,a1, bobina 500m, blu</t>
  </si>
  <si>
    <t>Everon Solution - Bretelle Cat.6A schermate</t>
  </si>
  <si>
    <t>CORNING - Everon, bretella di permutazione Cat.6A S/FTP, 26 AWG, LSZH/FR, grigia, 0,5 m</t>
  </si>
  <si>
    <t>CORNING - Everon, bretella di permutazione Cat.6A S/FTP, 26 AWG, LSZH/FR, grigia, 1 m</t>
  </si>
  <si>
    <t>CORNING - Everon, bretella di permutazione Cat.6A S/FTP, 26 AWG, LSZH/FR, grigia, 2 m</t>
  </si>
  <si>
    <t>CORNING - Everon, bretella di permutazione Cat.6A S/FTP, 26 AWG, LSZH/FR, grigia, 3 m</t>
  </si>
  <si>
    <t>CORNING - Everon, bretella di permutazione Cat.6A S/FTP, 26 AWG, LSZH/FR, grigia, 5 m</t>
  </si>
  <si>
    <t>CORNING - Everon, bretella di permutazione Cat.6A S/FTP, 26 AWG, LSZH/FR, blu, 0,5 m</t>
  </si>
  <si>
    <t>CORNING - Everon, bretella di permutazione Cat.6A S/FTP, 26 AWG, LSZH/FR, blu, 1 m</t>
  </si>
  <si>
    <t>CORNING - Everon, bretella di permutazione Cat.6A S/FTP, 26 AWG, LSZH/FR, blu, 2 m</t>
  </si>
  <si>
    <t>CORNING - Everon, bretella di permutazione Cat.6A S/FTP, 26 AWG, LSZH/FR, blu, 3 m</t>
  </si>
  <si>
    <t>CORNING - Everon, bretella di permutazione Cat.6A S/FTP, 26 AWG, LSZH/FR, blu, 5 m</t>
  </si>
  <si>
    <t>Pannelli in rame scarichi per sistema keystone</t>
  </si>
  <si>
    <t>Pannelli in rame scarichi per sistema VOL</t>
  </si>
  <si>
    <t>CORNING - Pannello di permutazione scarico 24 porte UTP, VOL footprint senza barra di supporto, 1U, nero</t>
  </si>
  <si>
    <t>CORNING - Pannello di permutazione scarico 24 porte, VOL footprint con barra di supporto e messa a terra, 1U, nero</t>
  </si>
  <si>
    <t>CORNING - Pannello di permutazione scarico 32 porte, VOL footprint con barra di supporto e messa a terra, 2U, nero</t>
  </si>
  <si>
    <t>Everon Solution - Cavi rame Cat.7</t>
  </si>
  <si>
    <t>CORNING - LAN1 pannello ottico precaricato con 6 LC duplex OS2 1U scorrevole, senza vassoio di giunzione e pigtails, nero</t>
  </si>
  <si>
    <t>CORNING - LAN1 pannello ottico precaricato con 12 LC duplex OS2 1U scorrevole, senza vassoio di giunzione e pigtails, nero</t>
  </si>
  <si>
    <t>CORNING - LAN1 pannello ottico precaricato con 24 LC duplex OS2 1U scorrevole, senza vassoio di giunzione e pigtails, nero</t>
  </si>
  <si>
    <t>CORNING - LAN1 pannello ottico precaricato con 6 LC duplex OS2 1U scorrevole, con vassoio di giunzione e 12 pigtails, nero</t>
  </si>
  <si>
    <t>CORNING - LAN1 pannello ottico precaricato con 12 LC duplex OS2 1U scorrevole, con vassoio di giunzione e 24 pigtails, nero</t>
  </si>
  <si>
    <t>CORNING - LAN1 pannello ottico precaricato con 24 LC duplex OS2 1U scorrevole, con vassoio di giunzione e 48 pigtails, nero</t>
  </si>
  <si>
    <t>CORNING - LAN1 pannello ottico precaricato con 6 LC duplex OM3/OM4 1U, scorrevole, senza vassoio di giunzione e pigtails, nero</t>
  </si>
  <si>
    <t>CORNING - LAN1 pannello ottico precaricato con 12 LC duplex OM3/OM4 1U scorrevole, senza vassoio di giunzione e pigtails, nero</t>
  </si>
  <si>
    <t>CORNING - LAN1 pannello ottico precaricato con 24 LC duplex OM3/OM4 1U scorrevole, senza vassoio di giunzione e pigtails, nero</t>
  </si>
  <si>
    <t>CORNING - LAN1 pannello ottico precaricato con 6 LC duplex OM3/OM4 1U scorrevole, con vassoio di giunzione e 12 pigtails, nero</t>
  </si>
  <si>
    <t>CORNING - LAN1 pannello ottico precaricato con 12 LC duplex OM3/OM4 1U scorrevole, con vassoio di giunzione e 24 pigtails, nero</t>
  </si>
  <si>
    <t>CORNING - LAN1 pannello ottico precaricato con 24 LC duplex OM3/OM4 1U scorrevole, con vassoio di giunzione e 48 pigtails, nero</t>
  </si>
  <si>
    <t>CORNING - LAN1 pannello ottico precaricato con 6 SC duplex OS2 1U scorrevole, senza vassoio di giunzione e pigtails, nero</t>
  </si>
  <si>
    <t>CORNING - LAN1 pannello ottico precaricato con 12 SC duplex OS2 1U scorrevole, senza vassoio di giunzione e pigtails, nero</t>
  </si>
  <si>
    <t>CORNING - LAN1 pannello ottico precaricato con 6 SC duplex OS2 1U scorrevole, con vassoio di giunzione e 12 pigtails, nero</t>
  </si>
  <si>
    <t>CORNING - LAN1 pannello ottico precaricato con 12 SC duplex OS2 1U scorrevole, con vassoio di giunzione e 24 pigtails, nero</t>
  </si>
  <si>
    <t>CORNING - LAN1 pannello ottico precaricato con 6 SC duplex OM3/OM4 1U scorrevole, senza vassoio di giunzione e pigtails, nero</t>
  </si>
  <si>
    <t>CORNING - LAN1 pannello ottico precaricato con 12 SC duplex OM3/OM4 1U scorrevole, senza vassoio di giunzione e pigtails, nero</t>
  </si>
  <si>
    <t>CORNING - LAN1 pannello ottico precaricato con 6 SC duplex OM3/OM4 1U scorrevole, con vassoio di giunzione e 24 pigtails, nero</t>
  </si>
  <si>
    <t>CORNING - LAN1 pannello ottico precaricato con 12 SC duplex OM3/OM4 1U scorrevole, con vassoio di giunzione e 24 pigtails,nero</t>
  </si>
  <si>
    <t>CORNING - LAN1 vassoio di giunzione universal con 12 pigtail LC OS2, 2 m</t>
  </si>
  <si>
    <t>CORNING - LAN1 vassoio di giunzione universal con 12 pigtail LC OM4, 2 m</t>
  </si>
  <si>
    <t>CORNING - LAN1 vassoio di giunzione universal con 12 pigtail LC OM3, 2 m</t>
  </si>
  <si>
    <t>CORNING - LANC/LANS vassoio di giunzione con 12 pigtail LC OM2, 2 m</t>
  </si>
  <si>
    <t>CORNING - LAN1 vassoio di giunzione universal con 12 pigtail SC OM4, 2 m</t>
  </si>
  <si>
    <t>CORNING - LAN1 vassoio di giunzione universal con 12 pigtail SC OM3, 2 m</t>
  </si>
  <si>
    <t>CORNING - Tubetto termorestringente per giunti a fusione, lunghezza 45mm (conf.100 pz)</t>
  </si>
  <si>
    <t>CORNING - Tubetto termorestringente per giunti a fusione, lunghezza 60mm (conf.100 pz)</t>
  </si>
  <si>
    <t>CORNING - Everon ECO pannello ottico scarico 1U, 24 porte LC dpx, nero</t>
  </si>
  <si>
    <t>CORNING - Everon ECO pannello ottico scarico 1U, 24 porte SC dpx, nero</t>
  </si>
  <si>
    <t>CORNING - Everon ECO bussola multimodale LC/UPC dpx, confezione 60 pz, aqua</t>
  </si>
  <si>
    <t>CORNING - Everon ECO bussola monomodale LC/APC dpx, confezione 60 pz, verde</t>
  </si>
  <si>
    <t>CORNING - Everon ECO bussola multimodale LC/UPC dpx, confezione 60 pz, beige</t>
  </si>
  <si>
    <t>CORNING - Everon ECO bussola monomodale LC/UPC dpx, confezione 60 pz, blu</t>
  </si>
  <si>
    <t>CORNING - Everon ECO bussola monomodale SC/APC dpx, confezione 60 pz, verde</t>
  </si>
  <si>
    <t>CORNING - Everon ECO bussola multimodale SC/UPC dpx, confezione 60 pz, aqua</t>
  </si>
  <si>
    <t>CORNING - Everon ECO bussola multimodale SC/UPC dpx, confezione 60 pz, beige</t>
  </si>
  <si>
    <t>CORNING - Everon ECO bussola monomodale SC/UPC dpx, confezione 60 pz, blu</t>
  </si>
  <si>
    <t>CORNING - Pigtail Clearcurve LC/PC, OM4 tight buffer 0,9mm LSZH/FR, aqua 2 m</t>
  </si>
  <si>
    <t>CORNING - Pigtail SC/UPC, OS2 G.652.D e G.657.A1 tight buffer 0,9mm LSZH/FR, giallo, 1m</t>
  </si>
  <si>
    <t>CG-F005801G1Z09001M</t>
  </si>
  <si>
    <t>F005801G1Z09001M</t>
  </si>
  <si>
    <t>CORNING - Pigtail SC/UPC basic series, 900 µm LSZH tight buffer easy strip, OS2 G657.A1, giallo, 1m</t>
  </si>
  <si>
    <t>CORNING - Cavo 4 FO OM4 FREEDM tight buffer int/est, LSZH/FR Cca, s1a,d1,a1, UV resistant, nero</t>
  </si>
  <si>
    <t>CORNING - Cavo 8 FO OM4 FREEDM tight buffer int/est, LSZH/FR Cca, s1a,d1,a12, UV resistant, nero</t>
  </si>
  <si>
    <t>CORNING - Cavo 12 FO OM4 FREEDM tight buffer int/est, LSZH/FR Cca,s1a,d1,a1, UV resistant, nero</t>
  </si>
  <si>
    <t>CORNING - Cavo 24 FO OM4 FREEDM tight buffer int/est, LSZH/FR Cca,s1a,d1,a1, UV resistant, nero</t>
  </si>
  <si>
    <t>CORNING - Cavo 12 FO OM3 FREEDM tight buffer int/est, LSZH/FR Cca,s1a,d1,a1, UV resistant, nero</t>
  </si>
  <si>
    <t>CORNING - Cavo 4 FO OM4 FREEDM tight buffer int/est arm. dielettrica, LSZH/FR Cca,s1a, d1,a1, UV resistant, nero</t>
  </si>
  <si>
    <t>CORNING - Cavo 12 FO OM4 FREEDM tight buffer int/est arm. dielettrica, UV resistant, LSZH/FR Cca,s1a,d1,a1, doppia guaina, nero</t>
  </si>
  <si>
    <t>CORNING - Cavo 24 FO OM4 FREEDM tight buffer int/est arm. dielettrica, LSZH/FR Cca,s1a,d1,a1, UV resistant, doppia guaina, nero</t>
  </si>
  <si>
    <t>CORNING - Cavo 12 FO OM3 FREEDM tight buffer int/est arm. dielettrica, UV resistant, LSZH/FR Cca,s1a,d1,a1, doppia guaina, nero</t>
  </si>
  <si>
    <t>CORNING - Cavo 4 FO OS2 FREEDM tight buffer int/est arm. dielettrica, LSZH/FR Cca,s1a, d1,a1, UV resistant, nero</t>
  </si>
  <si>
    <t>CORNING - Cavo 12 FO OS2 FREEDM tight buffer int/est arm. dielettrica, UV resistant, LSZH/FR Cca,s1a,d1,a1, doppia guaina, nero</t>
  </si>
  <si>
    <t>CORNING - Cavo 24 FO OS2 FREEDM tight buffer int/est arm. dielettrica, LSZH/FR Cca,s1a,d1,a1, UV resistant, doppia guaina, nero</t>
  </si>
  <si>
    <t>CORNING - Cavo 12 FO OS2 SST loose tube gel filled, posa esterna, armatura dielettrica, UV resistant, LDPE, nero</t>
  </si>
  <si>
    <t>CORNING - Cassetto ottico 3 vassoi scorrevoli 1U capacita' max. 12 moduli Edge, argento</t>
  </si>
  <si>
    <t>CORNING - Cassetto ottico 2 vassoi scorrevoli 1U capacita' max. 8 moduli Edge -argento-</t>
  </si>
  <si>
    <t>CORNING - Cassetto ottico 6 vassoi scorrevoli 2U capacita' max. 24 moduli Edge, argento</t>
  </si>
  <si>
    <t>CORNING - Cassetto ottico 12 vassoi scorrevoli 4U capacita' max. 48 moduli Edge, argento</t>
  </si>
  <si>
    <t>CORNING - Cassetto ottico senza vassoi scorrevoli 2U capacita' max. 16 moduli Edge, argento</t>
  </si>
  <si>
    <t>CORNING - Modulo Edge con 2 adattatori MTP (24 fibre) OS2, nero</t>
  </si>
  <si>
    <t>CORNING - Modulo Edge con 2 adattatori MTP (24 fibre) OM3/OM4, acqua</t>
  </si>
  <si>
    <t>CORNING - Modulo Edge con 4 adattatori MTP (48 fibre) OM3/OM4, acqua</t>
  </si>
  <si>
    <t>CORNING - Modulo Edge con 6 adattatori LC duplex ( 12 fibre) OS2, blu</t>
  </si>
  <si>
    <t>CORNING - Modulo Edge con 6 adattatori LC duplex ( 12 fibre) OM3/OM4, aqua</t>
  </si>
  <si>
    <t>CORNING - Modulo Edge 1 MTP/M-6 LC duplex OS2 , blu</t>
  </si>
  <si>
    <t>CORNING - Modulo Edge 1 MTP/M-6 LC duplex OS2 ultra low loss, blu</t>
  </si>
  <si>
    <t>CORNING - Modulo Edge 1 MTP/M-6 LC duplex OM4, aqua</t>
  </si>
  <si>
    <t>CORNING - Modulo Edge 1 MTP/M-6 LC duplex OM4 ultra low loss, aqua</t>
  </si>
  <si>
    <t>CORNING - Modulo Plug &amp; Play con 6 adattatori SC duplex OS2, blu</t>
  </si>
  <si>
    <t>CORNING - Modulo Plug &amp; Play con 6 adattatori SC duplex OM3/OM4, aqua</t>
  </si>
  <si>
    <t>CORNING - Modulo Plug &amp; Play con 6 adattatori LC duplex OS2, blu</t>
  </si>
  <si>
    <t>CORNING - Modulo Plug &amp; Play con 12 adattatori LC duplex OS2, blu</t>
  </si>
  <si>
    <t>CORNING - Modulo Plug &amp; Play con 6 adattatori LC duplex OS2 con sportello, blu</t>
  </si>
  <si>
    <t>CORNING - Modulo Plug &amp; Play con 12 adattatori LC duplex OS2 con sportello, blu</t>
  </si>
  <si>
    <t>CORNING - Modulo Plug &amp; Play con 6 adattatori LC duplex OM3/OM4 con sportello, aqua</t>
  </si>
  <si>
    <t>CORNING - Modulo Plug &amp; Play con 12 adattatori LC duplex OM3/OM4 con sportello, aqua</t>
  </si>
  <si>
    <t>CORNING - Modulo Plug &amp; Play con 6 adattatori LC duplex OM3/OM4, aqua</t>
  </si>
  <si>
    <t>CORNING - Modulo Plug &amp; Play con 12 adattatori LC duplex OM3, aqua</t>
  </si>
  <si>
    <t>CORNING - Modulo Plug &amp; Play con 12 adattatori LC duplex OM4 con sportello, viola</t>
  </si>
  <si>
    <t>CORNING - Cassetto ottico 1U capacita' 2 moduli CCH Plug &amp; Play, grigio</t>
  </si>
  <si>
    <t>CORNING - Cassetto ottico 1U profondita' ridotta, capacita' 3 moduli CCH Plug &amp; Play, grigio</t>
  </si>
  <si>
    <t>CORNING - Cassetto ottico 1U capacita' 2 moduli CCH Plug &amp; Play, nero</t>
  </si>
  <si>
    <t>CORNING - Cassetto ottico 2U capacita' 4 moduli CCH Plug &amp; Play, nero</t>
  </si>
  <si>
    <t>CORNING - Cassetto ottico 3U capacita' 6 moduli CCH Plug &amp; Play, nero</t>
  </si>
  <si>
    <t>CORNING - Cassetto ottico 4U capacita' 12 moduli CCH Plug &amp; Play, nero</t>
  </si>
  <si>
    <t>CORNING - Cassetta montaggio a muro per alloggiamento fibre ottiche predisposta per 2 moduli CCH, nera</t>
  </si>
  <si>
    <t>CORNING - Cassetta montaggio a muro per alloggiamento fibre ottiche predisposta per modulo CCH e portagiunti, nera</t>
  </si>
  <si>
    <t>CORNING - Bretella ottica LC/UPC-LC/UPC duplex basic series OS2 G657.A1 LSZH, cavo zipcord 2x4mm, gialla, 1 m</t>
  </si>
  <si>
    <t>CORNING - Bretella ottica LC/UPC-LC/UPC duplex basic series OS2 G657.A1 LSZH, cavo zipcord 2x4mm, gialla, 2 m</t>
  </si>
  <si>
    <t>CORNING - Bretella ottica LC/UPC-LC/UPC duplex basic series OS2 G657.A1 LSZH, cavo zipcord 2x4mm, gialla, 3 m</t>
  </si>
  <si>
    <t>CORNING - Bretella ottica LC-LC duplex OS2 Ultra G652/G657 LSZH/FR cavo mini-zipcord 2x4mm, gialla, 1 m</t>
  </si>
  <si>
    <t>CORNING - Bretella ottica LC-LC duplex OS2 Ultra G652/G657 LSZH/FR cavo mini-zipcord 2x4mm, gialla, 2 m</t>
  </si>
  <si>
    <t>CORNING - Bretella ottica LC-LC duplex OS2 Ultra G652/G657 LSZH/FR cavo mini-zipcord 2x4mm, gialla, 3 m</t>
  </si>
  <si>
    <t>CORNING - Bretella ottica LC-LC duplex OS2 LSZH/FR cavo mini-zipcord 2x4mm, gialla, 5 m</t>
  </si>
  <si>
    <t>CORNING - Bretella ottica LC/UPC-LC/UPC duplex basic series OM4 LSZH, cavo zipcord 2x4mm, aqua, 1 m</t>
  </si>
  <si>
    <t>CORNING - Bretella ottica LC/UPC-LC/UPC duplex basic series OM4 LSZH, cavo zipcord 2x4mm, aqua, 2 m</t>
  </si>
  <si>
    <t>CORNING - Bretella ottica LC/UPC-LC/UPC duplex basic series OM4 LSZH, cavo zipcord 2x4mm, aqua, 3 m</t>
  </si>
  <si>
    <t>CORNING - Bretella ottica LC-LC duplex OM4 bend insensitive LSZH/FR, cavo mini-zipcord 2x4mm, aqua, 1 m</t>
  </si>
  <si>
    <t>CORNING - Bretella ottica LC-LC duplex OM4 bend insensitive LSZH/FR, cavo mini-zipcord 2x4mm, aqua, 2 m</t>
  </si>
  <si>
    <t>CORNING - Bretella ottica LC-LC duplex OM4 bend insensitive LSZH/FR, cavo mini-zipcord 2x4mm, aqua, 3 m</t>
  </si>
  <si>
    <t>CORNING - Bretella ottica LC-LC duplex OM4 bend insensitive LSZH/FR, cavo mini-zipcord 2x4mm, aqua, 5 m</t>
  </si>
  <si>
    <t>CORNING - Bretella ottica LC-LC duplex OM4 bend insensitive LSZH/FR, cavo mini-zipcord 2x4mm, aqua, 10 m</t>
  </si>
  <si>
    <t>CORNING - Bretella ottica LC/UPC-SC/UPC duplex basic series OS2 G657.A1 LSZH, cavo zipcord 2x4mm, gialla, 1 m</t>
  </si>
  <si>
    <t>CORNING - Bretella ottica LC/UPC-SC/UPC duplex basic series OS2 G657.A1 LSZH, cavo zipcord 2x4mm, gialla, 2 m</t>
  </si>
  <si>
    <t>CORNING - Bretella ottica LC/UPC-SC/UPC duplex basic series OS2 G657.A1 LSZH, cavo zipcord 2x4mm, gialla, 3 m</t>
  </si>
  <si>
    <t>CORNING - Bretella ottica LC/UPC-SC/UPC duplex basic series OM4 LSZH, cavo zipcord 2x4mm, aqua, 1 m</t>
  </si>
  <si>
    <t>CORNING - Bretella ottica LC/UPC-SC/UPC duplex basic series OM4 LSZH, cavo zipcord 2x4mm, aqua, 2 m</t>
  </si>
  <si>
    <t>CORNING - Bretella ottica LC/UPC-SC/UPC duplex basic series OM4 LSZH, cavo zipcord 2x4mm, aqua, 3 m</t>
  </si>
  <si>
    <t>CORNING - Bretella ottica SC-SC duplex OS2 Ultra (G652D/G657A.1) LSZH/FR, cavo zipcord 2,8x5,7mm, gialla, 1 m</t>
  </si>
  <si>
    <t>CORNING - Bretella ottica SC-SC duplex OS2 Ultra (G652D/G657A.1) LSZH/FR, cavo zipcord 2,8x5,7mm, gialla, 2 m</t>
  </si>
  <si>
    <t>CORNING - Bretella ottica SC-SC duplex OS2 Ultra (G652D/G657A.1) LSZH/FR, cavo zipcord 2,8x5,7mm, gialla, 3 m</t>
  </si>
  <si>
    <t>CORNING - Bretella ottica SC-SC duplex OS2 Ultra (G652D/G657A.1) LSZH/FR, cavo zipcord 2,8x5,7mm, gialla, 5 m</t>
  </si>
  <si>
    <t>CORNING - Bretella ottica SC-SC duplex OS2 Ultra (G652D/G657A.1) LSZH/FR, cavo zipcord 2,8x5,7mm, gialla, 10 m</t>
  </si>
  <si>
    <t>CORNING - Bretella ottica ClearCurve LC-LC duplex uniboot OS2 Ultra G652/G657 LSZH/FR cavo tondo 2mm, gialla 1 m</t>
  </si>
  <si>
    <t>CORNING - Bretella ottica ClearCurve LC-LC duplex uniboot OS2 Ultra G652/G657 LSZH/FR cavo tondo 2mm, gialla 2 m</t>
  </si>
  <si>
    <t>CORNING - Bretella ottica ClearCurve LC-LC duplex uniboot OS2 Ultra G652/G657 LSZH/FR cavo tondo 2mm, gialla 3 m</t>
  </si>
  <si>
    <t>CORNING - Bretella ottica ClearCurve LC-LC duplex uniboot OS2 Ultra G652/G657 LSZH/FR cavo tondo 2mm, gialla 4 m</t>
  </si>
  <si>
    <t>CORNING - Bretella ottica ClearCurve LC-LC duplex uniboot OS2 Ultra G652/G657 LSZH/FR cavo tondo 2mm, gialla 5 m</t>
  </si>
  <si>
    <t>CORNING - Bretella ottica ClearCurve LC-LC duplex uniboot OS2 Ultra G652/G657 LSZH/FR cavo tondo 2mm, gialla 10 m</t>
  </si>
  <si>
    <t>CORNING - Bretella ottica ClearCurve LC-LC duplex uniboot OM4 low loss LSZH/FR, cavo tondo 2mm, aqua, 1 m</t>
  </si>
  <si>
    <t>CORNING - Bretella ottica ClearCurve LC-LC duplex uniboot OM4 low loss LSZH/FR, cavo tondo 2mm, aqua, 2 m</t>
  </si>
  <si>
    <t>CORNING - Bretella ottica ClearCurve LC-LC duplex uniboot OM4 low loss LSZH/FR, cavo tondo 2mm, aqua, 3 m</t>
  </si>
  <si>
    <t>CORNING - Bretella ottica ClearCurve LC-LC duplex uniboot OM4 low loss LSZH/FR, cavo tondo 2mm, aqua, 4 m</t>
  </si>
  <si>
    <t>CORNING - Bretella ottica ClearCurve LC-LC duplex uniboot OM4 low loss LSZH/FR, cavo tondo 2mm, aqua, 5 m</t>
  </si>
  <si>
    <t>CORNING - Bretella ottica ClearCurve LC-LC duplex uniboot OM4 low loss LSZH/FR, cavo tondo 2mm, aqua, 10 m</t>
  </si>
  <si>
    <t>CORNING - Connettore Unicam LC OM3/OM4 high performance</t>
  </si>
  <si>
    <t>CORNING - Connettore Unicam SC OM2 high performance</t>
  </si>
  <si>
    <t>CORNING - Connettore Unicam SC OM2 standard performance</t>
  </si>
  <si>
    <t>CORNING - Connettore Unicam ST OM2 high performance</t>
  </si>
  <si>
    <t>CORNING - Connettore Unicam ST OM1 high performance</t>
  </si>
  <si>
    <t>CORNING - Connettore Unicam ST OM1 standard performance</t>
  </si>
  <si>
    <t>CORNING - Connettore SC Hot Melt multimodale ( ferrula ceramica) codolo bianco 6300-W</t>
  </si>
  <si>
    <t>CORNING - Supporto per 6 giunzioni Fibrlok cod.2529</t>
  </si>
  <si>
    <t>RICHIEDERE</t>
  </si>
  <si>
    <t>OC-FTL-150010-01</t>
  </si>
  <si>
    <t>ORCA - Scissor Cutter per kevlar</t>
  </si>
  <si>
    <t>ORCA - 50GB+ taglierina professionale per fibra ottica - Cestino raccogli fibra - Auto Pushback</t>
  </si>
  <si>
    <t>Trecciola telefonica da 2x0,6mm B/Verde (mat. 250m)</t>
  </si>
  <si>
    <t>Trecciola telefonica da 2x0,6mm B/Gialla (mat. 250m)</t>
  </si>
  <si>
    <t>Trecciola telefonica da 2x0,6mm B/Rosso (mat. 250m)</t>
  </si>
  <si>
    <t>Trecciola telefonica da 2x0,6mm B/Blu (mat. 250m)</t>
  </si>
  <si>
    <t>ORCA - Sistema rame OneTool</t>
  </si>
  <si>
    <t>ORCA - Patch Panel 24 porte scarico UTP/FTP Cat. 6/6A con supporto cavi attacco rapido (linea OneTool)</t>
  </si>
  <si>
    <t>ORCA - Inserto RJ45 Cat.6 FTP - tool 110/LSA 90° - (utente) rivestimento metallico</t>
  </si>
  <si>
    <t>ORCA - Inserto RJ45 Cat.6 FTP - toolless - (utente) - colore nero con rivestimento metallico</t>
  </si>
  <si>
    <t>ORCA - Bretella di permutazione Cat5E UTP colore nero L. 1,5mt</t>
  </si>
  <si>
    <t>OC-RAC-801010-00M</t>
  </si>
  <si>
    <t>AM-ACC-760248524</t>
  </si>
  <si>
    <t>AM-ACC-760248523</t>
  </si>
  <si>
    <t>AM-ACC-760248528</t>
  </si>
  <si>
    <t>AM-ACC-760248527</t>
  </si>
  <si>
    <t>Cavi Fibra ottica Armati metallici Antiroditore (Esterno) Loose, guaina in PE</t>
  </si>
  <si>
    <t>AM-FAD-1336388 </t>
  </si>
  <si>
    <t>COMMSCOPE - Bussola SM SC duplex, corpo plastico, allineatore ceramico, con flange, blu</t>
  </si>
  <si>
    <t>AM-FPG-FBXLCUC11MXF07</t>
  </si>
  <si>
    <t>FBXLCUC11-MXF007</t>
  </si>
  <si>
    <t>COMMSCOPE - Pigtail LC/UPC OM4 Lazrspeed 550, 0,9 mm reinforced tight buffered, LSZH, aqua, 2,13 m</t>
  </si>
  <si>
    <t>PN-SWT-XGS6320-8X8TR</t>
  </si>
  <si>
    <t>XGS-6320-8X8TR</t>
  </si>
  <si>
    <t>IGT-900-1T1S</t>
  </si>
  <si>
    <t>GT-915A</t>
  </si>
  <si>
    <t>PLANET - Managed Media Gigabit Converter 1-Port 10/100/1000T + 1-Port 100/1000X SFP  (IPv4/IPv6 Dual stack management)</t>
  </si>
  <si>
    <t>PN-CNV-IGT-900-1T1S</t>
  </si>
  <si>
    <t>PN-CNV-GT-915A</t>
  </si>
  <si>
    <t>Cavi in Rame Cat6A F/UTP e F/FTP SYSTIMAX GigaSPEED 3291 LSZH</t>
  </si>
  <si>
    <t>SYSTIMAX - Pannello 24 porte Cat.6 360 Gigaspeed XL 1100GS3 Evolve, (iPatch ready) U/UTP p/n 360-IPR-1100-E-GS3-1U-24</t>
  </si>
  <si>
    <t>SYSTIMAX - Pannello 48 porte Cat.6 360 Gigaspeed XL 1100GS3 Evolve, (iPatch ready) U/UTP p/n 360-IPR-1100-E-GS3-2U-48</t>
  </si>
  <si>
    <t>SYSTIMAX - Pannello 24 porte Cat.6 U/UTP 360 Gigaspeed XL 1100GS3 Evolve angolato (iPatch ready) p/n 360-IPR-1100A-E-GS3-1U-24</t>
  </si>
  <si>
    <t>SYSTIMAX - Pannello 48 porte Cat.6 U/UTP 360 Gigaspeed XL 1100GS3 Evolve angolato (iPatch ready) p/n 360-IPR-1100A-E-GS3-2U-48</t>
  </si>
  <si>
    <t>SYSTIMAX - Modulo 6 porte Cat.6 U/UTP 360 Gigaspeed XL 1100GS3 Evolve (per pannelli 360-E-KIT) p/n 360-IPR-1100-GS3-DM6</t>
  </si>
  <si>
    <t>CO166S2-08M007</t>
  </si>
  <si>
    <t>CO166S2-08M010</t>
  </si>
  <si>
    <t>COMMSCOPE - Pannello frontale per cassetto 600G2 scarico, accetta 24 bussole SC duplex p/n G2-1U-24SC-DPLX-EMT</t>
  </si>
  <si>
    <t>SYSTIMAX - Cassetto ottico ultra density 19" 2U estraibile accetta 12 moduli 360DM o 360DP p/n UD-2U</t>
  </si>
  <si>
    <t>SX-FAD-760245496</t>
  </si>
  <si>
    <t>SYSTIMAX - Cassetta G2 con 6 porte SC dpx senza pigtails con cornici colorate aqua, blu, verde, lime p/n G2-SP-12SC</t>
  </si>
  <si>
    <t>SX-FAD-760245495</t>
  </si>
  <si>
    <t>SYSTIMAX - Cassetta G2 con 6 porte LC dpx senza pigtails con cornici colorate aqua, blu, verde, lime p/n G2-SP-12LC</t>
  </si>
  <si>
    <t>SX-FAD-760245494</t>
  </si>
  <si>
    <t>SYSTIMAX - Cassetta G2 con 12 porte LC dpx senza pigtails con cornici colorate aqua, blu, verde, lime p/n G2-SP-24LC</t>
  </si>
  <si>
    <t>SX-FPL-FFWLCLC42JXF07</t>
  </si>
  <si>
    <t>SYSTIMAX - Bretella ottica Teraspeed LC/LC duplex OS2, LSZH, 1,6 mm zipcord gialla, LSZH, 2, 13 m p/n FFWLCLC42-JX</t>
  </si>
  <si>
    <t>SX-FPL-FFWLCLC42JXF16</t>
  </si>
  <si>
    <t>SYSTIMAX - Bretella ottica Teraspeed LC/LC duplex OS2, LSZH, 1,6 mm zipcord gialla, LSZH, 4,88 m p/n FFWLCLC42-JX</t>
  </si>
  <si>
    <t>Sistema Ottico G2 MPO Optimate Metodo A</t>
  </si>
  <si>
    <t>SX-MPO-760242498</t>
  </si>
  <si>
    <t>SYSTIMAX - Cassetto ottico G2 MPOptimate OS2, 1x12F MPO/M-12F LC blu, Metodo A, diritto, internal shutters p/n DM12-12LC-SM-A</t>
  </si>
  <si>
    <t>SX-MPO-760242499</t>
  </si>
  <si>
    <t>SYSTIMAX - Cassetto ottico G2 MPOptimate OS2, 1x12F MPO/M-12F LC blu, Metodo A, incrociato, int. shutters p/n DM12-12LC-SM-AF</t>
  </si>
  <si>
    <t>SX-MPO-760242493</t>
  </si>
  <si>
    <t>SYSTIMAX - Cassetto ottico G2 MPOptimate OM4, 1x12F MPO/M-12F LC aqua, Metodo A, diritto, internal shutters p/n DM12-12LC-LS-A</t>
  </si>
  <si>
    <t>SX-MPO-760242494</t>
  </si>
  <si>
    <t>SYSTIMAX - Cassetto ottico G2 MPOptimate OM4, 1x12F MPO/M-12F LC aqua, Metodo A, incrociato, int. shutters p/n DM12-12LC-LS-AF</t>
  </si>
  <si>
    <t>SX-MPO-760242496</t>
  </si>
  <si>
    <t>SYSTIMAX - Cassetto ottico G2 MPOptimate OM4, 2x12F MPO/M-24F LC aqua, Metodo A, incrociato, int. shutters p/n DM12-24LC-LS-AF</t>
  </si>
  <si>
    <t>SX-MPO-760242500</t>
  </si>
  <si>
    <t>SYSTIMAX - Cassetto ottico G2 MPO OS2, 2x12F MPO/M-24F LC blu, Metodo A, diritto, internal shutters p/n DM12-24LC-SM-A</t>
  </si>
  <si>
    <t>SX-MPO-760242501</t>
  </si>
  <si>
    <t>SYSTIMAX - Cassetto ottico G2 MPO OS2, 2x12F MPO/M-24F LC blu, Metodo A, incrociato, int. shutters p/n DM12-24LC-SM-AF</t>
  </si>
  <si>
    <t>SYSTIMAX - Pannello 24 porte 360 iPatch Evolve high density F/UTP p/n 360-iP-MFTP-E-HD6B-1U-24</t>
  </si>
  <si>
    <t>SYSTIMAX - Pannello 48 porte 360 iPatch Evolve high density F/UTP p/n 360-iP-MFTP-E-HD6B-2U-48</t>
  </si>
  <si>
    <t>SYSTIMAX - Pannello 24 porte Cat. 6 Patchmax GS3 360 iPatch U/UTP p/n 360-iP-PMAX-GS3-24</t>
  </si>
  <si>
    <t>SYSTIMAX - Pannello 48 porte Cat. 6 Patchmax GS3 360 iPatch U/UTP p/n 360-iP-PMAX-GS3-48</t>
  </si>
  <si>
    <t>SYSTIMAX - Pannello 24 porte Cat. 6A Patchmax GS6 360 iPatch U/UTP p/n 360-iP-PMAX-GS6-24</t>
  </si>
  <si>
    <t>SYSTIMAX - Pannello 48 porte Cat. 6A Patchmax GS6 360 iPatch U/UTP p/n 360-iP-PMAX-GS6-48</t>
  </si>
  <si>
    <t>SYSTIMAX - Pannello 24 porte scarico 360 iPatch 1100 Evolve p/n 360-iP-1100-E-1U-BLANK</t>
  </si>
  <si>
    <t>SYSTIMAX - Pannello 48 porte scarico 360 iPatch 1100 Evolve p/n 360-iP-1100-E-2U-BLANK</t>
  </si>
  <si>
    <t>SYSTIMAX - Pannello 24 porte scarico 360 iPatch M4200i p/n iP-M4200i-24</t>
  </si>
  <si>
    <t>SYSTIMAX - Pannello 24 porte scarico 360 iPatch FTP Evolve p/n 360-iP-MFTP-E-1U-BLANK</t>
  </si>
  <si>
    <t>SYSTIMAX - Pannello 48 porte scarico 360 iPatch FTP Evolve p/n 360-iP-MFTP-E-2U-BLANK</t>
  </si>
  <si>
    <t>PA-ACC-CBXQ2IW-A</t>
  </si>
  <si>
    <t>CBXQ2IW-A</t>
  </si>
  <si>
    <t>PANDUIT - Scatola di superficie MiniCom 2 posizioni (24,89h x 53,5w x 66,0l mm), bianca</t>
  </si>
  <si>
    <t>UPS Industriale a barra DIN tecnologia ultracapacitor -40°C - 60°C senza batteria e necessità di manutenzione</t>
  </si>
  <si>
    <t>FutureCom Solution - Sistema non schermato in rame Cat.6A</t>
  </si>
  <si>
    <t>CG-000201G4Z33002M</t>
  </si>
  <si>
    <t>000201G4Z33002M</t>
  </si>
  <si>
    <t>CORNING - Pigtail LC/UPC, 900 µm LSZH/FR tight buffer easy strip, OS2 Ultra, giallo, 2 m</t>
  </si>
  <si>
    <t>CG-F000201G1Z09001M</t>
  </si>
  <si>
    <t>F000201G1Z09001M</t>
  </si>
  <si>
    <t>CORNING - Pigtail LC/UPC basic series, 900 µm LSZH tight buffer easy strip, OS2 G657.A1, giallo, 1 m</t>
  </si>
  <si>
    <t>CORNING - Cavo 12 FO OS2 ULTRA FREEDM tight buffer int/est arm. diel. LSZH/FR Cca, s1a,d1,a1, UV resistant, doppia guaina, nero</t>
  </si>
  <si>
    <t>CORNING</t>
  </si>
  <si>
    <t>ORCA - Switch Industriale (DIN) unmanaged 4 Porte HPOE 10/100/1000 (PoE bgtm 60W) + 2 porte uplink combo Gibabit</t>
  </si>
  <si>
    <t>PLANET - L3 8x10GBASE-X SFP+ + 8x10GBASE-T Managed Ethernet Switch, 48V DC Redundant Power</t>
  </si>
  <si>
    <t>PLANET - IP30 19" Rack Mountable Industrial L3 Managed Core Ethernet Switch, 24x1000T with 4 shared 100/1000X SFP + 4x10G SFP+ (-40/75°C, AC + 2 DC, DIDO), ERPS Ring, 1588, Modbus TCP, Cybersecurity features, Hardware Layer3 OSPFv2 and IPv4/IPv6 Static Routing)</t>
  </si>
  <si>
    <t>PLANET - IP30 Industrial L2+/L4 16x1000T 802.3at PoE+ 2x1000T + 2x100/1000X SFP Full Managed Switch (-40/75°C, dual redundant power input on 48~56VDC terminal block, DIDO, ERPS Ring Supported,1588), ModBus TCP</t>
  </si>
  <si>
    <t>PLANET - IP30 L2+ SNMP Manageable 8xGigabit POE+(AT) Switch + 2xGb SFP Industrial Switch (-40/75°C), ERPS Ring Supported,1588 , ModBus TCP</t>
  </si>
  <si>
    <t>PLANET - IP30 L2+ SNMP Manageable 8xGb POE(Af) Switch + 2xGb SFP Industrial Switch (-40/75°C), ERPS Ring Supported, 1588 , ModBus TCP</t>
  </si>
  <si>
    <t>PLANET - IP30 Industrial L2/L4 4x10/100/1000T 802.3at PoE + 4x10/100/100T Managed Switch (-40/75°C), dual redundant power input on 48~56VDC terminal block, SNMPv3, 802.1Q VLAN, IGMP Snooping, SSL, SSH, ACL</t>
  </si>
  <si>
    <t>PLANET - IP30 Industrial L2/L4 4x10/100/1000T 802.3at PoE + 4x10/100/100T + 2x100/1000X SFP Managed Switch (-40~75 degrees C), dual redundant power input on 48~56VDC terminal block, SNMPv3, 802.1Q VLAN, IGMP Snooping, SSL, SSH, ACL</t>
  </si>
  <si>
    <t>PLANET - IP30 Industrial L2+/L4 8x1000T 802.3at PoE+ 2x100/1000X SFP + 2x10G SFP+ Full Managed Switch (-40 to 75 C, dual redundant power input on 48~56VDC terminal block, DIDO), (ERPS Ring, 1588 e ModBus TCP disponibili da Giugno 18)</t>
  </si>
  <si>
    <t>PLANET - IP30,Unmanaged, 6xGb Switch, 4 x 802.3AT POE+, 2 x 100/1000X SFP (-40 to 75 C)</t>
  </si>
  <si>
    <t>PLANET - IP30, Unmanaged, 5 x Gb Switch, 4 x 802.3AT POE+ (-40 to 75 C)</t>
  </si>
  <si>
    <t>E62406VRN</t>
  </si>
  <si>
    <t>E62408VRN</t>
  </si>
  <si>
    <t>E82406VRN</t>
  </si>
  <si>
    <t>E82408VRN</t>
  </si>
  <si>
    <t>E62906VRN</t>
  </si>
  <si>
    <t>E62908VRN</t>
  </si>
  <si>
    <t>E82906VRN</t>
  </si>
  <si>
    <t>E82908VRN</t>
  </si>
  <si>
    <t>E63306VRN</t>
  </si>
  <si>
    <t>E63308VRN</t>
  </si>
  <si>
    <t>E83306VRN</t>
  </si>
  <si>
    <t>E83308VRN</t>
  </si>
  <si>
    <t>E63806VRN</t>
  </si>
  <si>
    <t>E63808VRN</t>
  </si>
  <si>
    <t>E83806VRN</t>
  </si>
  <si>
    <t>E83808VRN</t>
  </si>
  <si>
    <t>E64206VRN</t>
  </si>
  <si>
    <t>E64208VRN</t>
  </si>
  <si>
    <t>E84206VRN</t>
  </si>
  <si>
    <t>E84208VRN</t>
  </si>
  <si>
    <t>E64706VRN</t>
  </si>
  <si>
    <t>E64708VRN</t>
  </si>
  <si>
    <t>E84706VRN</t>
  </si>
  <si>
    <t>E84708VRN</t>
  </si>
  <si>
    <t>Armadi Box a parete</t>
  </si>
  <si>
    <t>AESSE6645B</t>
  </si>
  <si>
    <t>AESSE6645F</t>
  </si>
  <si>
    <t>AESSE6945B</t>
  </si>
  <si>
    <t>AESSE6945F</t>
  </si>
  <si>
    <t>AESSE6960B</t>
  </si>
  <si>
    <t>AESSE6960F</t>
  </si>
  <si>
    <t>AESSE61245B</t>
  </si>
  <si>
    <t>AESSE61245F</t>
  </si>
  <si>
    <t>AESSE61260B</t>
  </si>
  <si>
    <t>AESSE61260F</t>
  </si>
  <si>
    <t>AESSE61545B</t>
  </si>
  <si>
    <t>AESSE61545F</t>
  </si>
  <si>
    <t>AESSE61560B</t>
  </si>
  <si>
    <t>AESSE61560F</t>
  </si>
  <si>
    <t>AESSE62060B</t>
  </si>
  <si>
    <t>AESSE62060F</t>
  </si>
  <si>
    <t>Accessori - RIPIANI</t>
  </si>
  <si>
    <t>AEP0050</t>
  </si>
  <si>
    <t>AEP0051</t>
  </si>
  <si>
    <t>AERI000365</t>
  </si>
  <si>
    <t>AERI000465</t>
  </si>
  <si>
    <t>AERI000565</t>
  </si>
  <si>
    <t>AERI000665</t>
  </si>
  <si>
    <t>AERI000765</t>
  </si>
  <si>
    <t>AEP0151</t>
  </si>
  <si>
    <t>ETA - Guide di sostegno p332</t>
  </si>
  <si>
    <t>AEP0152</t>
  </si>
  <si>
    <t>ETA - Guide di sostegno p532</t>
  </si>
  <si>
    <t>AEP0153</t>
  </si>
  <si>
    <t>ETA - Guide di sostegno p732</t>
  </si>
  <si>
    <t>AERI000465E</t>
  </si>
  <si>
    <t>AERI000565E</t>
  </si>
  <si>
    <t>AEP0055</t>
  </si>
  <si>
    <t>Accessori - PASSACAVI</t>
  </si>
  <si>
    <t>AEP0042</t>
  </si>
  <si>
    <t>AEP0043</t>
  </si>
  <si>
    <t>AEP0044</t>
  </si>
  <si>
    <t>AEP0045</t>
  </si>
  <si>
    <t>AEP0046</t>
  </si>
  <si>
    <t>AEP0047</t>
  </si>
  <si>
    <t>Accessori - MONTANTI RACK</t>
  </si>
  <si>
    <t>AEMK241200</t>
  </si>
  <si>
    <t>AEMK291400</t>
  </si>
  <si>
    <t>AEMK331600</t>
  </si>
  <si>
    <t>AEMK381800</t>
  </si>
  <si>
    <t>AEMK472200</t>
  </si>
  <si>
    <t>AEP0070</t>
  </si>
  <si>
    <t>ETA - Squadretta per montanti 19" in armadi L600 (4PZ)</t>
  </si>
  <si>
    <t>Accessori - ANELLI GUIDACAVI</t>
  </si>
  <si>
    <t>WTGC-042042</t>
  </si>
  <si>
    <t>ETA - Anelli guidacavi 42x42 (conf.10pz.)</t>
  </si>
  <si>
    <t>WTGC-042080</t>
  </si>
  <si>
    <t>ETA - Anelli guidacavi 42x80 (conf.10pz.)</t>
  </si>
  <si>
    <t>WTGC-068096</t>
  </si>
  <si>
    <t>ETA - Anelli guidacavi 68x96 (conf.10pz.)</t>
  </si>
  <si>
    <t>WTGC-096160</t>
  </si>
  <si>
    <t>ETA - Anelli guidacavi 96x160 (conf.10pz.)</t>
  </si>
  <si>
    <t>Accessori - TRAVERSE IN PROFONDITA' FISSAGGIO CAVI</t>
  </si>
  <si>
    <t>WTPR-025060R</t>
  </si>
  <si>
    <t>ETA - Traverse in profondita' aggancio rapido (4pz) p600</t>
  </si>
  <si>
    <t>WTPR-025080R</t>
  </si>
  <si>
    <t>ETA - Traverse in profondita' aggancio rapido (4pz) p800</t>
  </si>
  <si>
    <t>WTPR-025100R</t>
  </si>
  <si>
    <t>ETA - Traverse in profondita' aggancio rapido (4pz) p1000</t>
  </si>
  <si>
    <t>WTPR-025120R</t>
  </si>
  <si>
    <t>ETA - Traverse in profondita' aggancio rapido (4pz) p1200</t>
  </si>
  <si>
    <t>ETA - Traversa ammaraggio cavi l100 a2000 2pz</t>
  </si>
  <si>
    <t>Accessori - PIEDINI E RUOTE</t>
  </si>
  <si>
    <t>AEPX-001</t>
  </si>
  <si>
    <t>ETA - Piedini 4pz</t>
  </si>
  <si>
    <t>ETA - Kit ruote 80kg 4 pz 2+2</t>
  </si>
  <si>
    <t>WTRU-001</t>
  </si>
  <si>
    <t>ETA - Kit ruote 120kg 4pz 2+2</t>
  </si>
  <si>
    <t>AEP0062</t>
  </si>
  <si>
    <t>ETA - Accessorio fissaggio piedini su zoccolo</t>
  </si>
  <si>
    <t>AEP0060</t>
  </si>
  <si>
    <t>ETA - Dispositivo antiribaltamento l600</t>
  </si>
  <si>
    <t>AEP0061</t>
  </si>
  <si>
    <t>ETA - Dispositivo antiribaltamento l800</t>
  </si>
  <si>
    <t>Accessori - KIT VITI E DADI</t>
  </si>
  <si>
    <t>WA109</t>
  </si>
  <si>
    <t>ETA - Kit 20 viti e 20 dadi a gabbia</t>
  </si>
  <si>
    <t>WA110</t>
  </si>
  <si>
    <t>ETA - Kit 50 viti e 50 dadi a gabbia</t>
  </si>
  <si>
    <t>WA111</t>
  </si>
  <si>
    <t>ETA - Kit 20 viti, 20 dadi a gabbia e 20 rondelle in plastica</t>
  </si>
  <si>
    <t>WTDA-001</t>
  </si>
  <si>
    <t>ETA - Dadi a gabbia per struttura m8 20pz</t>
  </si>
  <si>
    <t>WTDA-002</t>
  </si>
  <si>
    <t>ETA - Dadi a gabbia per struttura m6 20pz</t>
  </si>
  <si>
    <t>Accessori - KIT TERRA</t>
  </si>
  <si>
    <t>AEP0120</t>
  </si>
  <si>
    <t>ETA - Barra di terra l400 con fori filettati m6 e isolatori</t>
  </si>
  <si>
    <t>AEP0122</t>
  </si>
  <si>
    <t>ETA - Cavetti di terra l250 6pz</t>
  </si>
  <si>
    <t>Accessori - LAMPADE</t>
  </si>
  <si>
    <t>WTLA-080</t>
  </si>
  <si>
    <t xml:space="preserve">ETA - Lampada a led </t>
  </si>
  <si>
    <t>Accessori - ACCESSORI VARI</t>
  </si>
  <si>
    <t>WE235</t>
  </si>
  <si>
    <t>ETA - Chiusura di sicurezza per parete laterale e retro</t>
  </si>
  <si>
    <t>ETA - Kit di unione per armadi ip20</t>
  </si>
  <si>
    <t>WA050</t>
  </si>
  <si>
    <t>ETA - Tasca portaschemi</t>
  </si>
  <si>
    <t>AEP0600</t>
  </si>
  <si>
    <t>ETA - Energy box 3he</t>
  </si>
  <si>
    <t>AEP0101</t>
  </si>
  <si>
    <t>ETA - Spazzola ingresso cavi fondo/tetto 1pz</t>
  </si>
  <si>
    <t>Accessori - MANIGLIE</t>
  </si>
  <si>
    <t>ELWE063</t>
  </si>
  <si>
    <t>ETA - Inserto fiat per maniglia</t>
  </si>
  <si>
    <t>ELWE064</t>
  </si>
  <si>
    <t>ETA - Chiave fiat</t>
  </si>
  <si>
    <t>ELWE065</t>
  </si>
  <si>
    <t>ETA - Inserto a pulsante per maniglia</t>
  </si>
  <si>
    <t>ELWE002</t>
  </si>
  <si>
    <t>ETA - Maniglia a leva</t>
  </si>
  <si>
    <t>ELWE050</t>
  </si>
  <si>
    <t>ETA - Inserto+chiave 333 per maniglia</t>
  </si>
  <si>
    <t>ELWE005</t>
  </si>
  <si>
    <t>ETA - Maniglia a leva lucchettabile</t>
  </si>
  <si>
    <t>Accessori - PANNELLI 19"</t>
  </si>
  <si>
    <t>AEP0010</t>
  </si>
  <si>
    <t>AEP0011</t>
  </si>
  <si>
    <t>AEP0012</t>
  </si>
  <si>
    <t>AEP0013</t>
  </si>
  <si>
    <t>ETA - Pannello in plastica  montaggio rapido</t>
  </si>
  <si>
    <t>WA115LB</t>
  </si>
  <si>
    <t>WA116LB</t>
  </si>
  <si>
    <t>WA117LB</t>
  </si>
  <si>
    <t>AEP0030</t>
  </si>
  <si>
    <t>ETA - Pannello guidacavi 5 anelli lamiera</t>
  </si>
  <si>
    <t>AEP0031</t>
  </si>
  <si>
    <t>ETA - Pannello guidacavi 5 anelli plastica</t>
  </si>
  <si>
    <t>AEP0032</t>
  </si>
  <si>
    <t>ETA - Pannello guidacavi con spazzola antipolvere</t>
  </si>
  <si>
    <t>AEP0020</t>
  </si>
  <si>
    <t>ETA - Pannello 1he in lamiera con canalina passacavi</t>
  </si>
  <si>
    <t>AEP0021</t>
  </si>
  <si>
    <t>ETA - Pannello 1he in plastica con canalina passacavi</t>
  </si>
  <si>
    <t>AEP0040</t>
  </si>
  <si>
    <t>ETA - Pannello 1he con spazzola antipolvere</t>
  </si>
  <si>
    <t>AEP0041</t>
  </si>
  <si>
    <t>ETA - Pannello 2he con spazzola antipolvere</t>
  </si>
  <si>
    <t>EUWA-001</t>
  </si>
  <si>
    <t>ETA - Guida din per montaggio arretrato su 19"</t>
  </si>
  <si>
    <t>Accessori - VENTILAZIONE</t>
  </si>
  <si>
    <t>ETA - Gruppo ventole da tetto 2 ventole senza termostato</t>
  </si>
  <si>
    <t>ETA - Gruppo ventole da tetto 4 ventole senza termostato</t>
  </si>
  <si>
    <t>ETA - Gruppo ventole da tetto 6 ventole senza termostato</t>
  </si>
  <si>
    <t>AEP0254</t>
  </si>
  <si>
    <t>ETA - Gruppo ventole da tetto 2 ventole con termostato</t>
  </si>
  <si>
    <t>ETA - Gruppo ventole da tetto 4 ventole con termostato</t>
  </si>
  <si>
    <t>AEP0256</t>
  </si>
  <si>
    <t>ETA - Gruppo ventole da tetto 6 ventole con termostato</t>
  </si>
  <si>
    <t>AEP0257</t>
  </si>
  <si>
    <t>ETA - Pannello 1he con termostato digitale</t>
  </si>
  <si>
    <t>AEP0249</t>
  </si>
  <si>
    <t>ETA - Ventola da tetto 180mc/h</t>
  </si>
  <si>
    <t>AEP0250</t>
  </si>
  <si>
    <t>ETA - Ventola a bassa rumorosita'</t>
  </si>
  <si>
    <t>Accessori - CANALINE D'ALIMENTAZIONE</t>
  </si>
  <si>
    <t>ETA - Canalina d'alimentazione  9 prese</t>
  </si>
  <si>
    <t>ETA - Canalina d'alimentazione  8 prese con interruttore luminoso</t>
  </si>
  <si>
    <t>ETA - Canalina d'alimentazione  6 prese con interruttore magnetotermico</t>
  </si>
  <si>
    <t>AEP0523</t>
  </si>
  <si>
    <t>ETA - Canalina d'alimentazione 13 prese</t>
  </si>
  <si>
    <t>ETA - Canalina alimentaz.13 prese con interruttore luminoso</t>
  </si>
  <si>
    <t>ETA - Canalina d'alimentazione 12 prese con interruttore magnetotermico</t>
  </si>
  <si>
    <t>AEP0526</t>
  </si>
  <si>
    <t>ETA - Canalina alimentaz. 9 prese c/int.</t>
  </si>
  <si>
    <t>AEP0527</t>
  </si>
  <si>
    <t>ETA - Canalina alimentaz.8 prese iec-c19</t>
  </si>
  <si>
    <t>ET-RKF-E62406VRN</t>
  </si>
  <si>
    <t>ET-RKF-E62408VRN</t>
  </si>
  <si>
    <t>ET-RKF-E82406VRN</t>
  </si>
  <si>
    <t>ET-RKF-E82408VRN</t>
  </si>
  <si>
    <t>ET-RKF-E62906VRN</t>
  </si>
  <si>
    <t>ET-RKF-E62908VRN</t>
  </si>
  <si>
    <t>ET-RKF-E82906VRN</t>
  </si>
  <si>
    <t>ET-RKF-E82908VRN</t>
  </si>
  <si>
    <t>ET-RKF-E63306VRN</t>
  </si>
  <si>
    <t>ET-RKF-E63308VRN</t>
  </si>
  <si>
    <t>ET-RKF-E83306VRN</t>
  </si>
  <si>
    <t>ET-RKF-E83308VRN</t>
  </si>
  <si>
    <t>ET-RKF-E63806VRN</t>
  </si>
  <si>
    <t>ET-RKF-E63808VRN</t>
  </si>
  <si>
    <t>ET-RKF-E83806VRN</t>
  </si>
  <si>
    <t>ET-RKF-E83808VRN</t>
  </si>
  <si>
    <t>ET-RKF-E64206VRN</t>
  </si>
  <si>
    <t>ET-RKF-E64208VRN</t>
  </si>
  <si>
    <t>ET-RKF-E84206VRN</t>
  </si>
  <si>
    <t>ET-RKF-E84208VRN</t>
  </si>
  <si>
    <t>ET-RKF-E64706VRN</t>
  </si>
  <si>
    <t>ET-RKF-E64708VRN</t>
  </si>
  <si>
    <t>ET-RKF-E84706VRN</t>
  </si>
  <si>
    <t>ET-RKF-E84708VRN</t>
  </si>
  <si>
    <t>ET-RKW-AESSE6645B</t>
  </si>
  <si>
    <t>ET-RKW-AESSE6645F</t>
  </si>
  <si>
    <t>ET-RKW-AESSE6945B</t>
  </si>
  <si>
    <t>ET-RKW-AESSE6945F</t>
  </si>
  <si>
    <t>ET-RKW-AESSE6960B</t>
  </si>
  <si>
    <t>ET-RKW-AESSE6960F</t>
  </si>
  <si>
    <t>ET-RKW-AESSE61245B</t>
  </si>
  <si>
    <t>ET-RKW-AESSE61245F</t>
  </si>
  <si>
    <t>ET-RKW-AESSE61260B</t>
  </si>
  <si>
    <t>ET-RKW-AESSE61260F</t>
  </si>
  <si>
    <t>ET-RKW-AESSE61545B</t>
  </si>
  <si>
    <t>ET-RKW-AESSE61545F</t>
  </si>
  <si>
    <t>ET-RKW-AESSE61560B</t>
  </si>
  <si>
    <t>ET-RKW-AESSE61560F</t>
  </si>
  <si>
    <t>ET-RKW-AESSE62060B</t>
  </si>
  <si>
    <t>ET-RKW-AESSE62060F</t>
  </si>
  <si>
    <t>ET-RAC-AEP0050</t>
  </si>
  <si>
    <t>ET-RAC-AEP0051</t>
  </si>
  <si>
    <t>ET-RAC-AERI000365</t>
  </si>
  <si>
    <t>ET-RAC-AERI000465</t>
  </si>
  <si>
    <t>ET-RAC-AERI000565</t>
  </si>
  <si>
    <t>ET-RAC-AERI000665</t>
  </si>
  <si>
    <t>ET-RAC-AERI000765</t>
  </si>
  <si>
    <t>ET-RAC-AEP0151</t>
  </si>
  <si>
    <t>ET-RAC-AEP0152</t>
  </si>
  <si>
    <t>ET-RAC-AEP0153</t>
  </si>
  <si>
    <t>ET-RAC-AERI000465E</t>
  </si>
  <si>
    <t>ET-RAC-AERI000565E</t>
  </si>
  <si>
    <t>ET-RAC-AEP0055</t>
  </si>
  <si>
    <t>ET-RAC-AEP0042</t>
  </si>
  <si>
    <t>ET-RAC-AEP0043</t>
  </si>
  <si>
    <t>ET-RAC-AEP0044</t>
  </si>
  <si>
    <t>ET-RAC-AEP0045</t>
  </si>
  <si>
    <t>ET-RAC-AEP0046</t>
  </si>
  <si>
    <t>ET-RAC-AEP0047</t>
  </si>
  <si>
    <t>ET-RAC-AEMK241200</t>
  </si>
  <si>
    <t>ET-RAC-AEMK291400</t>
  </si>
  <si>
    <t>ET-RAC-AEMK331600</t>
  </si>
  <si>
    <t>ET-RAC-AEMK381800</t>
  </si>
  <si>
    <t>ET-RAC-AEMK472200</t>
  </si>
  <si>
    <t>ET-RAC-AEP0070</t>
  </si>
  <si>
    <t>ET-RAC-WTGC-042042</t>
  </si>
  <si>
    <t>ET-RAC-WTGC-042080</t>
  </si>
  <si>
    <t>ET-RAC-WTGC-068096</t>
  </si>
  <si>
    <t>ET-RAC-WTGC-096160</t>
  </si>
  <si>
    <t>ET-RAC-WTPR-025060R</t>
  </si>
  <si>
    <t>ET-RAC-WTPR-025080R</t>
  </si>
  <si>
    <t>ET-RAC-WTPR-025100R</t>
  </si>
  <si>
    <t>ET-RAC-WTPR-025120R</t>
  </si>
  <si>
    <t>ET-RAC-AEPX-001</t>
  </si>
  <si>
    <t>ET-RAC-WTRU-001</t>
  </si>
  <si>
    <t>ET-RAC-AEP0062</t>
  </si>
  <si>
    <t>ET-RAC-AEP0060</t>
  </si>
  <si>
    <t>ET-RAC-AEP0061</t>
  </si>
  <si>
    <t>ET-RAC-WA109</t>
  </si>
  <si>
    <t>ET-RAC-WA110</t>
  </si>
  <si>
    <t>ET-RAC-WA111</t>
  </si>
  <si>
    <t>ET-RAC-WTDA-001</t>
  </si>
  <si>
    <t>ET-RAC-WTDA-002</t>
  </si>
  <si>
    <t>ET-RAC-AEP0120</t>
  </si>
  <si>
    <t>ET-RAC-AEP0122</t>
  </si>
  <si>
    <t>ET-RAC-WTLA-080</t>
  </si>
  <si>
    <t>ET-RAC-WE235</t>
  </si>
  <si>
    <t>ET-RAC-WA050</t>
  </si>
  <si>
    <t>ET-RAC-AEP0600</t>
  </si>
  <si>
    <t>ET-RAC-AEP0101</t>
  </si>
  <si>
    <t>ET-RAC-ELWE063</t>
  </si>
  <si>
    <t>ET-RAC-ELWE064</t>
  </si>
  <si>
    <t>ET-RAC-ELWE065</t>
  </si>
  <si>
    <t>ET-RAC-ELWE002</t>
  </si>
  <si>
    <t>ET-RAC-ELWE050</t>
  </si>
  <si>
    <t>ET-RAC-ELWE005</t>
  </si>
  <si>
    <t>ET-RAC-AEP0010</t>
  </si>
  <si>
    <t>ET-RAC-AEP0011</t>
  </si>
  <si>
    <t>ET-RAC-AEP0012</t>
  </si>
  <si>
    <t>ET-RAC-AEP0013</t>
  </si>
  <si>
    <t>ET-RAC-WA115LB</t>
  </si>
  <si>
    <t>ET-RAC-WA116LB</t>
  </si>
  <si>
    <t>ET-RAC-WA117LB</t>
  </si>
  <si>
    <t>ET-RAC-AEP0030</t>
  </si>
  <si>
    <t>ET-RAC-AEP0031</t>
  </si>
  <si>
    <t>ET-RAC-AEP0032</t>
  </si>
  <si>
    <t>ET-RAC-AEP0020</t>
  </si>
  <si>
    <t>ET-RAC-AEP0021</t>
  </si>
  <si>
    <t>ET-RAC-AEP0040</t>
  </si>
  <si>
    <t>ET-RAC-AEP0041</t>
  </si>
  <si>
    <t>ET-RAC-EUWA-001</t>
  </si>
  <si>
    <t>ET-CLI-AEP0254</t>
  </si>
  <si>
    <t>ET-CLI-AEP0256</t>
  </si>
  <si>
    <t>ET-CLI-AEP0257</t>
  </si>
  <si>
    <t>ET-CLI-AEP0249</t>
  </si>
  <si>
    <t>ET-CLI-AEP0250</t>
  </si>
  <si>
    <t>ET-PWR-AEP0520</t>
  </si>
  <si>
    <t>ET-PWR-AEP0521</t>
  </si>
  <si>
    <t xml:space="preserve">ET-PWR-AEP0522 </t>
  </si>
  <si>
    <t>ET-PWR-AEP0523</t>
  </si>
  <si>
    <t>ET-PWR-AEP0524</t>
  </si>
  <si>
    <t>ET-PWR-AEP0525</t>
  </si>
  <si>
    <t>ET-PWR-AEP0526</t>
  </si>
  <si>
    <t>ET-PWR-AEP0527</t>
  </si>
  <si>
    <t>ORCA - Supporto AVE serie DOMUS colore bianco (moq. 20 pz.)</t>
  </si>
  <si>
    <t>OC-RAC-250019-01M</t>
  </si>
  <si>
    <t>ORCA - Ripiano fisso, fissaggio 4 montanti per armadi a pavimento, adattabile prof. 800, 75Kg</t>
  </si>
  <si>
    <t>ORCA - Ripiano fisso, fissaggio 4 montanti per armadi a pavimento, adattabile prof. 600, 75Kg</t>
  </si>
  <si>
    <t>↑</t>
  </si>
  <si>
    <t>SN-TIP-4536</t>
  </si>
  <si>
    <t>SN-TIP-4535</t>
  </si>
  <si>
    <t>SN-DCT-4610</t>
  </si>
  <si>
    <t>SN-DCT-4452</t>
  </si>
  <si>
    <t>SN-DCT-4589</t>
  </si>
  <si>
    <t>SN-DCT-4587</t>
  </si>
  <si>
    <t>SN-DCT-4607</t>
  </si>
  <si>
    <t>FLUKE - DSX-8000 Cat 8 CableAnalyzer 2 GHz con Wi-Fi abilitato: unità principale e remota Versiv2 +1 anno Gold (N-120)</t>
  </si>
  <si>
    <t>FK-ACC-PWRSPLY30WINTL</t>
  </si>
  <si>
    <t>PWR-SPLY-30W INTL</t>
  </si>
  <si>
    <t>FLUKE - Caricabatteria per Versiv, DSX-600, DSX-602 e DTX (N-140)</t>
  </si>
  <si>
    <t>FLUKE - OTDR OptiFiber Pro Quad con Wi-Fi abilitato: unità principale Versiv2 + modulo OTDR Quad + FI-1000-KIT (NR-200)</t>
  </si>
  <si>
    <t>FLUKE - Sonda video USB FI-1000 per prodotti Versiv (N-210)</t>
  </si>
  <si>
    <t>FK-ACC-SRC-9-SCLCKITM</t>
  </si>
  <si>
    <t>SRC-9-SCLC-KIT-M</t>
  </si>
  <si>
    <t>FLUKE - Kit cavi di riferimento per test (TRC) monomodali, 2 m, (2) SC/LC, (2) LC/LC (N-240)</t>
  </si>
  <si>
    <t>FLUKE - Kit test di terminazione MicroScanner2: kit attrezzi professionali IS60+IntelliTone 200 Probe+cavi connessione (N-410)</t>
  </si>
  <si>
    <t>FLUKE - Strumento a impatto D914S con lama EverSharp 110 (N-510)</t>
  </si>
  <si>
    <t>FLUKE - Lama EverSharp 110 (N-510)</t>
  </si>
  <si>
    <t>FLUKE - Strumento a impatto D914S con lama EverSharp 110, EverSharp 66 e lama libera (N-510)</t>
  </si>
  <si>
    <t>PLANET - IP30 Industrial 8x100/1000F SFP + 2x10/100/1000T Full Managed Ethernet Switch (-40 to 75 degree C),ERPS Ring, 1588</t>
  </si>
  <si>
    <t xml:space="preserve">PLANET - Switch Ind gestito, L2+/L4 4x10/100/1000T + 2x100/1000X SFP T(-40 +75C), alim. rid. </t>
  </si>
  <si>
    <t>PLANET - Industriale gestito L2+/L4 8x1000T + 2x100/1000X SFP + 2x10G SFP+ T(-40 +75 C). Alim ridond.</t>
  </si>
  <si>
    <t>PLANET - IP30 Slim type 8x Rame Industrial Manageable Gigabit Ethernet Switch (-40 to 75 degree C)</t>
  </si>
  <si>
    <t>PLANET - Mini GBIC SX Module (Multi-mode), 850nm, (-40 to 75 C), DDM Supported</t>
  </si>
  <si>
    <t>PLANET - Mini GBIC Multi-mode SX 2KM Module, 1310nm, (-40 to 75 C), DDM Supported</t>
  </si>
  <si>
    <t>PLANET - 10G SFP+ Fiber Transceiver (Multi-mode) - 300m</t>
  </si>
  <si>
    <t>PLANET - 10G SFP+ Fiber Transceiver (Single-Mode) - 10KM</t>
  </si>
  <si>
    <t>ETA - Box a parete 6U,  l=600 p=450, montato, porta vetro, pareti laterali e profili rack 19'' a ''L'' ant. e post., nero</t>
  </si>
  <si>
    <t>ETA - Box a parete  6U, l=600 p=450 flat pack, porta vetro, pareti laterali e profili rack 19'' a ''L'' ant. e post. nero</t>
  </si>
  <si>
    <t>ETA - Box a parete  9U, l=600 p=450 montato, porta vetro, pareti laterali e profili rack 19'' a ''L'' ant. e post., nero</t>
  </si>
  <si>
    <t>ETA - Box a parete  9U, l=600 p=450 flat pack, porta vetro, pareti laterali e profili rack 19'' a ''L'' ant. e post., nero</t>
  </si>
  <si>
    <t>ETA - Box a parete  9U, l=600 p=600 montato, porta vetro, pareti laterali e profili rack 19'' a ''L'' ant. e post., nero</t>
  </si>
  <si>
    <t>ETA - Box a parete  9U, l=600 p=600 flat pack, porta vetro, pareti laterali e profili rack 19'' a ''L'' ant. e post., nero</t>
  </si>
  <si>
    <t>ETA - Box a parete  12U, l=600 p=450 montato, porta vetro, pareti laterali e profili rack 19'' a ''L'' ant. e post., nero</t>
  </si>
  <si>
    <t>ETA - Box a parete  12U, l=600 p=450 flat pack, porta vetro, pareti laterali e profili rack 19'' a ''L'' ant. e post., nero</t>
  </si>
  <si>
    <t>ETA - Box a parete  12U, l=600 p=600 montato, porta vetro, pareti laterali e profili rack 19'' a ''L'' ant. e post., nero</t>
  </si>
  <si>
    <t>ETA - Box a parete  12U, l=600 p=600 flat pack, porta vetro, pareti laterali e profili rack 19'' a ''L'' ant. e post., nero</t>
  </si>
  <si>
    <t>ETA - Box a parete  15U, l=600 p=450 montato, porta vetro, pareti laterali e profili rack 19'' a ''L'' ant. e post., nero</t>
  </si>
  <si>
    <t>ETA - Box a parete  15U, l=600 p=450 flat pack, porta vetro, pareti laterali e profili rack 19'' a ''L'' ant. e post., nero</t>
  </si>
  <si>
    <t>ETA - Box a parete  15U, l=600 p=600 montato, porta vetro, pareti laterali e profili rack 19'' a ''L'' ant. e post., nero</t>
  </si>
  <si>
    <t>ETA - Box a parete  15U, l=600 p=600 flat pack, porta vetro, pareti laterali e profili rack 19'' a ''L'' ant. e post., nero</t>
  </si>
  <si>
    <t>ETA - Box a parete  20U, l=600 p=600 montato, porta vetro, pareti laterali e profili rack 19'' a ''L'' ant. e post., nero</t>
  </si>
  <si>
    <t>ETA - Box a parete  20U, l=600 p=600 flat pack, porta vetro, pareti laterali e profili rack 19'' a ''L'' ant. e post., nero</t>
  </si>
  <si>
    <t>ETA - Ripiano fisso p300 nero bucciato</t>
  </si>
  <si>
    <t>ETA - Ripiano fisso p400 nero bucciato</t>
  </si>
  <si>
    <t>ETA - Ripiano fisso su 4 montanti p365 nero</t>
  </si>
  <si>
    <t>ETA - Ripiano fisso su 4 montanti p465 nero</t>
  </si>
  <si>
    <t>ETA - Ripiano fisso su 4 montanti p565 nero</t>
  </si>
  <si>
    <t>ETA - Ripiano fisso su 4 montanti p665 nero</t>
  </si>
  <si>
    <t>ETA - Ripiano fisso su 4 montanti p765 nero</t>
  </si>
  <si>
    <t>ETA - Ripiano estraibile su 4 montanti p465, n.1 pz, nero</t>
  </si>
  <si>
    <t>ETA - Ripiano estraibile su 4 montanti p565, n.1 pz, nero</t>
  </si>
  <si>
    <t>ETA - Canala passacavi con coperchio 24U 2pz nero</t>
  </si>
  <si>
    <t>ETA - Canala passacavi con coperchio 29U 2pz nero</t>
  </si>
  <si>
    <t>ETA - Canala passacavi con coperchio 33U 2pz nero</t>
  </si>
  <si>
    <t>ETA - Canala passacavi con coperchio 38U 2pz nero</t>
  </si>
  <si>
    <t>ETA - Canala passacavi con coperchio 42U 2pz nero</t>
  </si>
  <si>
    <t>ETA - Canala passacavi con coperchio 47U 2pz nero</t>
  </si>
  <si>
    <t>ETA - Montante Rack 19" 24U</t>
  </si>
  <si>
    <t>ETA - Montante Rack 19" 29U</t>
  </si>
  <si>
    <t>ETA - Montante Rack 19" 33U</t>
  </si>
  <si>
    <t>ETA - Montante Rack 19" 38U</t>
  </si>
  <si>
    <t>ETA - Montante Rack 19" 42U</t>
  </si>
  <si>
    <t>ETA - Montante Rack 19" 47U</t>
  </si>
  <si>
    <t>ETA - Pannello 1U nero</t>
  </si>
  <si>
    <t>ETA - Pannello 2U nero</t>
  </si>
  <si>
    <t>ETA - Pannello 3U nero</t>
  </si>
  <si>
    <t>ETA - Pannello 1U grigio</t>
  </si>
  <si>
    <t>ETA - Pannello 2U grigio</t>
  </si>
  <si>
    <t>ETA - Pannello 3U grigio</t>
  </si>
  <si>
    <t>Armadi EVO da Pavimento NERO 29U</t>
  </si>
  <si>
    <t>Armadi EVO da Pavimento NERO 33U</t>
  </si>
  <si>
    <t>Armadi EVO da Pavimento NERO 38U</t>
  </si>
  <si>
    <t>Armadi EVO da Pavimento NERO 42U</t>
  </si>
  <si>
    <t>E64210VRN</t>
  </si>
  <si>
    <t>E64210ABN</t>
  </si>
  <si>
    <t>E64212VRN</t>
  </si>
  <si>
    <t>E84210VRN</t>
  </si>
  <si>
    <t>E84210ABN</t>
  </si>
  <si>
    <t>E84212VRN</t>
  </si>
  <si>
    <t>Armadi EVO da Pavimento NERO 47U</t>
  </si>
  <si>
    <t>E64710VRN</t>
  </si>
  <si>
    <t>E64712VRN</t>
  </si>
  <si>
    <t>E84710VRN</t>
  </si>
  <si>
    <t>E84712VRN</t>
  </si>
  <si>
    <t>ET-RKF-E64210VRN</t>
  </si>
  <si>
    <t>ET-RKF-E64210ABN</t>
  </si>
  <si>
    <t>ET-RKF-E64212VRN</t>
  </si>
  <si>
    <t>ET-RKF-E84210VRN</t>
  </si>
  <si>
    <t>ET-RKF-E84210ABN</t>
  </si>
  <si>
    <t>ET-RKF-E84212VRN</t>
  </si>
  <si>
    <t>ET-RKF-E64710VRN</t>
  </si>
  <si>
    <t>ET-RKF-E64712VRN</t>
  </si>
  <si>
    <t>ET-RKF-E84710VRN</t>
  </si>
  <si>
    <t>ET-RKF-E84712VRN</t>
  </si>
  <si>
    <t>Armadi EVO da Pavimento NERO 24U</t>
  </si>
  <si>
    <t>PLANET - L3 12x10G SFP+8x10/100/1000T Managed Gigabit Switch With Dual 100-240V AC Redundant Power</t>
  </si>
  <si>
    <t>PLANET - L3 24x10/100/1000T + 4x10G SFP+ IP Stackable Managed Gigabit Switch</t>
  </si>
  <si>
    <t>PLANET - L3 24x10/100/1000T 802.3at POE + 4x10G SFP+ Stackable Managed Gigabit Switch (370W)</t>
  </si>
  <si>
    <t>PLANET - L3 48x10/100/1000T + 4x10G SFP+ IP Stackable Managed Gigabit Switch</t>
  </si>
  <si>
    <t>PLANET -  L2+ 24x100/1000X SFP + 8 Shared TP Managed Switches, Hardware L3 IPv4/IPv6 StaticRouting, Redundant AC/DC Pwr (PWR-75-48)</t>
  </si>
  <si>
    <t>PLANET - L2+ 6x100/1000X SFP, 2x1G/2.5G SFP, 2x10/100/1000T Managed Metro Ethernet Switch</t>
  </si>
  <si>
    <t>PLANET - L2+ 16x100/1000BASE-X SFP, 8x10/100/1000BASE-T Managed Metro Ethernet Switch</t>
  </si>
  <si>
    <t>PLANET - L3 14x100/1G SFP, 4 shared 10/100/1000T, 10x1G/2.5G SFP, 4x10G SFP+ Metro Ethernet Switch</t>
  </si>
  <si>
    <t>PLANET - 16x10/100/1000Mbps Gigabit Ethernet Switch</t>
  </si>
  <si>
    <t>PLANET - 24x10/100/1000Mbps Gigabit Ethernet Switch</t>
  </si>
  <si>
    <t>PLANET - 5x10/100Mbps Fast Ethernet Switch, Metal</t>
  </si>
  <si>
    <t xml:space="preserve">PLANET - 8x10/100Mbps Fast Ethernet Switch, Metal </t>
  </si>
  <si>
    <t>PLANET - 5x10/100/1000Mbps Gigabit Ethernet Switch (External Power) - Metal Case</t>
  </si>
  <si>
    <t>PLANET - 8x10/100/1000Mbps Gigabit Ethernet Switch (External Power) - Metal Case</t>
  </si>
  <si>
    <t>PLANET -  8x1000Base-T Desktop Gigabit Ethernet Switch - Internal Power</t>
  </si>
  <si>
    <t>PLANET - IPv4 / IPv6  L2+ 8x10/100/1000T 802.3at PoE + 2x10/100/1000T + 2x100/1000X SFP Managed Switch (240W PoE Budget,)</t>
  </si>
  <si>
    <t>PLANET - IPv6/IPv4, 48x10/100/1000T 802.3at PoE, 4x100/1000BASE-X SFP Managed Switch (440W)</t>
  </si>
  <si>
    <t>PLANET - IPv6/IPv4, 24x10/100/1000T 802.3at PoE, 4xGb TP/SFP Combo Managed Switch (280W PoE)</t>
  </si>
  <si>
    <t>PLANET - IPv6/IPv4, 24x10/100/1000T 802.3at PoE, 4xGb TP/SFP Combo Managed Switch (440W PoE)</t>
  </si>
  <si>
    <t>PLANET - IPv4, 24xManaged 802.3at POE+ Gb Ethernet Switch, 2x100/1000X SFP (300W PoE)</t>
  </si>
  <si>
    <t>PLANET - IPv6/IPv4, 16xManaged 802.3at POE+ Gigabit Ethernet Switch, 4xGb Combo TP/SFP (220W)</t>
  </si>
  <si>
    <t>PLANET - IPv4/IPv6, 8xManaged 802.3at POE+ Gigabit Ethernet Switch, 2x100/1000X SFP (120W)</t>
  </si>
  <si>
    <t>PLANET - 24x10/100TX 802.3at High Power POE, 2xGb TP/SFP Combo Managed Ethernet Switch (220W)</t>
  </si>
  <si>
    <t>PLANET - 24x10/100TX 802.3at PoE, 2xGbTP/SFP Combo Ethernet Switch, LCD PoE Monitor (300W)</t>
  </si>
  <si>
    <t>PLANET - 8x10/100/1000T 802.3at PoE, 2x10/100/1000T, 2x1000X SFP Ethernet Switch, PoE LCD Monitor (120W PoE, Standard/VLAN/Extend mode)</t>
  </si>
  <si>
    <t>PLANET - 16x10/100/1000T 802.3at PoE, 2x1000SX SFP Desktop Switch, LCD PoE Monitor (300W PoE, Standard/VLAN/Extend mode)</t>
  </si>
  <si>
    <t>PLANET - 24x10/100/1000T 802.3at PoE, 2x1000SX SFP Desktop Switch, LCD PoE Monitor (300W PoE Budget, Standard/VLAN/Extend mode)</t>
  </si>
  <si>
    <t>PLANET - 24x10/100/1000T 802.3at POE, 2x1000X SFP Unmanaged Gigabit Ethernet Switch (220W)</t>
  </si>
  <si>
    <t>PLANET - 8x10/100/1000T 802.3at PoE, 2x10/100/1000T Desktop Switch (120W PoE, Standard/VLAN/Extend mode, 10" rack-mountable)</t>
  </si>
  <si>
    <t>PLANET -  8x10/100/1000 Gb 802.3at POE+, 1xGb Ethernet Switch (120W POE) with External Power Supply)</t>
  </si>
  <si>
    <t>PLANET - 4x10/100/1000T 802.3at POE, 2x10/100/1000T Desktop Switch (55W POE, External Power Supply)</t>
  </si>
  <si>
    <t>PLANET - 8x10/100TX 802.3at PoE, 2x10/100TX Desktop Switch (120W PoE, Standard/VLAN/Extend mode, fanless, 10" rack-mount)</t>
  </si>
  <si>
    <t>PLANET - 8x10/100TX 802.3at PoE, 1x10/100/1000T,1x100/1000X SFP Desktop Switch (120W PoE, Standard/VLAN/Extend mode, 10" rack-mount)</t>
  </si>
  <si>
    <t>PLANET - 4x10/100TX 802.3at POE, 2x10/100TX Desktop Switch (60W POE, 250m Extend mode, fanless, internal Power Supply)</t>
  </si>
  <si>
    <t>PLANET - 24x802.3at 30w Gigabit High PoE Injector Hub (720W power)</t>
  </si>
  <si>
    <t>PLANET - 12x802.3at 30w Gigabit High PoE Injector Hub (350W power)</t>
  </si>
  <si>
    <t>PLANET - 4x802.3at 30W High PoE Injector Hub - 120W External Power Adapter</t>
  </si>
  <si>
    <t>PLANET - 24x802.3af Gigabit PoE Injector Hub (400W power)</t>
  </si>
  <si>
    <t>PLANET - 12x802.3af Gigabit PoE Injector Hub (200W power)</t>
  </si>
  <si>
    <t>PLANET - 8xGigabit 60W Ultra PoE Managed Injector Hub – 400W</t>
  </si>
  <si>
    <t>PLANET - 16xGigabit 60W Ultra PoE Managed Injector Hub – 600W</t>
  </si>
  <si>
    <t>PLANET - 24xGigabit 60W Ultra PoE Managed Injector Hub – 800W</t>
  </si>
  <si>
    <t>PLANET - 1x10/100/1000Mbps Ultra POE Injector (60 Watts) - w/internal power, PoE Output 50V DC</t>
  </si>
  <si>
    <t>PLANET - 1x10/100/1000Mbps Ultra POE Injector (60 Watts)- W/internal power,802.3at PoE compatible,PoE Output 56VDC</t>
  </si>
  <si>
    <t>PLANET - 1x10/100/1000Mbps Ultra POE Spliter (12V/19V/24V)</t>
  </si>
  <si>
    <t>PLANET - 1x10/100/1000Mbps 95W Ultra POE Spliter (12V/19V/24V)</t>
  </si>
  <si>
    <t>BVSD3K0LNB</t>
  </si>
  <si>
    <t>RIELLO - Battery Box 36V per UPS SEP 1000 Dim158x422x235</t>
  </si>
  <si>
    <t>RIELLO - Battery Box 36V per UPS SEP 1000 Dim 215x655x630</t>
  </si>
  <si>
    <t>RIELLO - Battery Box 72V per UPS SEP 2200-3000 Dim190x446x333</t>
  </si>
  <si>
    <t>RIELLO - Battery Box 72V per UPS SEP 2200-3000Dim190x446x333</t>
  </si>
  <si>
    <t>RIELLO - Battery Box 72V per UPS SEP 2200-3000Dim 215x655x630</t>
  </si>
  <si>
    <t>Serie Sentinel DUAL LP</t>
  </si>
  <si>
    <t>RIELLO - Battery Box per SDH 1000 Dim87(2U)x425x450(19'')13,5</t>
  </si>
  <si>
    <t>RIELLO - Battery Box per SDH 1000 Dim87(2U)x425x450(19'')20,5</t>
  </si>
  <si>
    <t>RIELLO - Battery Box per SDH 2200-3000 Dim87(2U)x625x450(19'')25</t>
  </si>
  <si>
    <t>RIELLO - Battery Box per SDH 2200-3000 Dim87(2U)x625x450(19'')38</t>
  </si>
  <si>
    <t>RIELLO - Sentinel DUAL Battery Box Rack completo x SDU 8000-10000</t>
  </si>
  <si>
    <t>RIELLO - Sentinel DUAL Battery Box 1320 180-B1</t>
  </si>
  <si>
    <t>RIELLO - Sentinel DUAL Battery Box 1320 240-B1</t>
  </si>
  <si>
    <t>RIELLO - Scheda di parallelo di 3 unità ridondanti ( 2+1) o di potenza x SDU</t>
  </si>
  <si>
    <t>RIELLO - Kit 2 guide universali per Ups DVR-VSD-SDH-SDL montaggio rack da 600 a 1000 mm</t>
  </si>
  <si>
    <t>RIELLO - Multi Switch con Slot x Netman204 (accessorio)</t>
  </si>
  <si>
    <t>RIELLO - Multi Switch ATS 16A Dim19'' x 330 x 1U</t>
  </si>
  <si>
    <t>RIELLO - Master Switch 100A 3P100 Dim685x530x1500</t>
  </si>
  <si>
    <t>RIELLO - Master Switch 150A 3P150 Dim685x530x1500</t>
  </si>
  <si>
    <t>RIELLO - Master Switch 200A 3P200 Dim685x580x1770</t>
  </si>
  <si>
    <t>RIELLO - Master Switch 250A 3P250 Dim685x580x1770</t>
  </si>
  <si>
    <t>RIELLO - Master Switch 300A 3P300 Dim685x580x1770</t>
  </si>
  <si>
    <t>RIELLO - Master Switch 400A 3P400 Dim685x580x1770</t>
  </si>
  <si>
    <t>RIELLO - Master Switch 600A 3P600 Dim950x730x1900</t>
  </si>
  <si>
    <t>RIELLO - Master Switch 100A 4P100 Dim685x530x1500</t>
  </si>
  <si>
    <t>RIELLO - Master Switch 150A 4P150 Dim685x530x1500</t>
  </si>
  <si>
    <t>RIELLO - Master Switch 200A 4P200 Dim685x580x1770</t>
  </si>
  <si>
    <t>RIELLO - Master Switch 250A 4P250 Dim685x580x1770</t>
  </si>
  <si>
    <t>RIELLO - Master Switch 300A 4P300 Dim685x580x1770</t>
  </si>
  <si>
    <t>RIELLO - Master Switch 400A 4P400 Dim685x580x1770</t>
  </si>
  <si>
    <t>RIELLO - Master Switch 600A 4P600 Dim950x730x1900</t>
  </si>
  <si>
    <t>RIELLO - Multi Sentry MST 60000VA/54000W Tri / Tri Aut. 0 Min.</t>
  </si>
  <si>
    <t>RIELLO - Multi Sentry MST 80000VA/72000W Tri / Tri Aut. 0 Min.</t>
  </si>
  <si>
    <t>RIELLO - Multi Sentry MST 100000VA/90000W Tri / Tri Aut. 0 Min,</t>
  </si>
  <si>
    <t>Multi Sentry MST 160KVA</t>
  </si>
  <si>
    <t>RIELLO - Multi Sentry MST 200000VA/200000W Tri / Tri Aut. 0 Min,</t>
  </si>
  <si>
    <t>RIELLO - Multicom302 Convertitore di protocol J-BUS ModBUS versslot</t>
  </si>
  <si>
    <t>RIELLO - Multicom352 Duplicatore RS232 versione slot</t>
  </si>
  <si>
    <t>RIELLO - Multicom372 Scheda RS232 + contatto ESD</t>
  </si>
  <si>
    <t xml:space="preserve">RIELLO - MULTICOM 392, 3 input 8 programmable output (max 25 Volt, 1 Amp)  </t>
  </si>
  <si>
    <t>RIELLO - Multi I/O BOX Contatti programmabili +3 RS232 ver box</t>
  </si>
  <si>
    <t>RIELLO - Multi I/O BAR DIN Contatti programm +3 RS232 ver barra DIN</t>
  </si>
  <si>
    <t>RIELLO - MP 10A By-pass Vers da muro 10A  per UPS da 800 VA a 2 KVA</t>
  </si>
  <si>
    <t>RIELLO - MP 16A By-pass Vers da muro 16A  per UPS da 800 VA a 4 KVA</t>
  </si>
  <si>
    <t>RIELLO - MPR 16A By-pass Vers Rack 16A per UPS da 800 VA a 4 KVA</t>
  </si>
  <si>
    <t>RIELLO - MOD GSM Modem GSM per SMS</t>
  </si>
  <si>
    <t>RIELLO - MOD 56K Modem 56K per TeleNetGuard</t>
  </si>
  <si>
    <t>RIELLO - Multi Panel Pannello sinottico remoto a display</t>
  </si>
  <si>
    <t>DT-CVR-19463100CP</t>
  </si>
  <si>
    <t>19463100CP</t>
  </si>
  <si>
    <t>DT-CVR-19463100CL</t>
  </si>
  <si>
    <t>19463100CL</t>
  </si>
  <si>
    <t>DT-CVF-19597400BZ</t>
  </si>
  <si>
    <t>19597400BZ</t>
  </si>
  <si>
    <t>DATWYLER - Cavo ZGGFR da interno 1x12 OM4, loose dry tube, antiroditore 5,9mm, LSZH/FR B2ca-s1a,d1,a1 -viola-</t>
  </si>
  <si>
    <t>DT-CVF-19618700CZ</t>
  </si>
  <si>
    <t>19618700CZ</t>
  </si>
  <si>
    <t>DATWYLER - Cavo Universal DLTS wbGGFR int/ext 2x12 OM4, loose dry tube, antirodit. 11,4mm, LSZH/FR Cca-s1a,d1,a1 - viola-</t>
  </si>
  <si>
    <t>DT-CVF-19706900CZ</t>
  </si>
  <si>
    <t>19706900CZ</t>
  </si>
  <si>
    <t>DATWYLER - Cavo Universal DLTS wbGGFR int/ext 2x12 OM5, loose dry tube, antirodit. 11,4mm, LSZH/FR Cca-s1a,d1,a1 - lime-</t>
  </si>
  <si>
    <t>DATWYLER - Cavo Universal DLTS ZGGFR da int/ext 1x24 OS2 G652D, loose dry tube, antirod. 8,2mm, LSZH/FR B2ca-s1a,d1,a1 -giallo-</t>
  </si>
  <si>
    <t>DT-CVF-19018500FZ</t>
  </si>
  <si>
    <t>19018500FZ</t>
  </si>
  <si>
    <t>DT-FPP-14111510ZY</t>
  </si>
  <si>
    <t>14111510ZY</t>
  </si>
  <si>
    <t>DT-FPL-42331108ZY</t>
  </si>
  <si>
    <t>42331108ZY</t>
  </si>
  <si>
    <t>DATWYLER - Bretella ottica LC-LC duplex OS2 Fig.8, LSZH, zipcord, gialla, 1 m</t>
  </si>
  <si>
    <t>DT-FPL-42333108ZY</t>
  </si>
  <si>
    <t>42333108ZY</t>
  </si>
  <si>
    <t>DATWYLER - Bretella ottica LC-LC duplex OM3 Fig.8, LSZH, zipcord, aqua, 1 m</t>
  </si>
  <si>
    <t>DT-FPL-42333208ZY</t>
  </si>
  <si>
    <t>42333208ZY</t>
  </si>
  <si>
    <t>DATWYLER - Bretella ottica LC-LC duplex OM3 Fig.8, LSZH, zipcord, aqua, 2 m</t>
  </si>
  <si>
    <t>DT-FPL-42333308ZY</t>
  </si>
  <si>
    <t>42333308ZY</t>
  </si>
  <si>
    <t>DATWYLER - Bretella ottica LC-LC duplex OM3 Fig.8, LSZH, zipcord, aqua, 3 m</t>
  </si>
  <si>
    <t>LEGRAND - PDU 19" 12 C13 with cord locking system with 3 mt cable 16A IEC60309 2P+E plug</t>
  </si>
  <si>
    <t>LEGRAND - PDU Vertical 20 C13 +4 C19 outlets with cord locking , with MCB with 3mt cable 32A IEC60309 2P+E plug </t>
  </si>
  <si>
    <t>BTICINO - Zoccolo 6X6, h.100mm., 4 blocchi angolari e 4 profili rimovibili, RAL 7016</t>
  </si>
  <si>
    <t>BTICINO - Zoccolo 8X8, h.100mm., 4 blocchi angolari e 4 profili rimovibili, RAL7016</t>
  </si>
  <si>
    <t>BTICINO - Set di 2 montanti per armadio 19" - 42U</t>
  </si>
  <si>
    <t>BTICINO - Set di 2 montanti per armadio 19" - 24U</t>
  </si>
  <si>
    <t>BTICINO - Gruppo 2 ventole termostatate, Termostato integrato, regolabile -10/80°C, 230 VA, cavo 2,5 m, RAL7016</t>
  </si>
  <si>
    <t>BTICINO - Gruppo 4 ventole termostatate, Termostato integrato, regolabile -10/80°C, 230 VA, cavo 2,5 m, RAL7016</t>
  </si>
  <si>
    <t>BTICINO - Mensola per rack prof. 600mm., prof. 425mm, 4 punti, max 50kg, Nero</t>
  </si>
  <si>
    <t>BTICINO - Mensola per rack prof. 800mm., prof. 625mm, 4 punti, max 50kg, Nero</t>
  </si>
  <si>
    <t>BTICINO - Mensola per rack prof. 1000mm., prof. 625mm, 4 punti, max 50kg, Nero</t>
  </si>
  <si>
    <t>BTICINO - Mensola estraibile per rack prof. 600mm. , prof. 425.mm, carico 30kg., altezza 1U, Nero</t>
  </si>
  <si>
    <t>BTICINO - Mensola estraibile per rack prof. 800mm. , prof. 625.mm, carico 30kg., altezza 1U, Nero</t>
  </si>
  <si>
    <t>BTICINO - Mensola estraibile per rack prof. 1000mm. , prof. 825.mm, carico 30kg., altezza 1U, Nero</t>
  </si>
  <si>
    <t>BTICINO - Pannello Passacavi 19", 1 Unità, con 5 anelli antisgancio, Nero</t>
  </si>
  <si>
    <t>ETA - Armadio EVO LxHxP LxHxP 600x1200x600 24U, zoccolo, fondo, montante 19" ant., porta vetro e 3 pannelli, nero</t>
  </si>
  <si>
    <t>ETA - Armadio EVO LxHxP 600x1200x800 24U, zoccolo, fondo,doppio montante 19", porta vetro e 3 pannelli, nero</t>
  </si>
  <si>
    <t>ETA - Armadio EVO LxHxP 800x1200x600 24U, zoccolo, fondo, montante 19" ant., porta vetro e 3 pannelli, nero</t>
  </si>
  <si>
    <t>ETA - Armadio EVO LxHxP 800x1200x800 24U, zoccolo, fondo,doppio montante 19", porta vetro e 3 pannelli, nero</t>
  </si>
  <si>
    <t>ETA - Armadio EVO LxHxP 600x1400x600 29U, zoccolo, fondo, montante 19" ant., porta vetro e 3 pannelli, nero</t>
  </si>
  <si>
    <t>ETA - Armadio EVO LxHxP 600x1400x800 29U, zoccolo, fondo,doppio montante 19", porta vetro e 3 pannelli, nero</t>
  </si>
  <si>
    <t>ETA - Armadio EVO LxHxP 800x1400x600 29U, zoccolo, fondo, montante 19" ant., porta vetro e 3 pannelli, nero</t>
  </si>
  <si>
    <t>ETA - Armadio EVO LxHxP 800x1400x800 29U, zoccolo, fondo,doppio montante 19", porta vetro e 3 pannelli, nero</t>
  </si>
  <si>
    <t>ETA - Armadio EVO LxHxP 600x1600x600 33U, zoccolo, fondo, montante 19" ant., porta vetro e 3 pannelli, nero</t>
  </si>
  <si>
    <t>ETA - Armadio EVO LxHxP 600x1600x800 33U, zoccolo, fondo,doppio montante 19", porta vetro e 3 pannelli, nero</t>
  </si>
  <si>
    <t>ETA - Armadio EVO LxHxP 800x1600x600 33U, zoccolo, fondo, montante 19" ant., porta vetro e 3 pannelli, nero</t>
  </si>
  <si>
    <t>ETA - Armadio EVO LxHxP 800x1600x800 33U, zoccolo, fondo,doppio montante 19", porta vetro e 3 pannelli, nero</t>
  </si>
  <si>
    <t>ETA - Armadio EVO LxHxP 600x1800x600 38U, zoccolo, fondo, montante 19" ant., porta vetro e 3 pannelli, nero</t>
  </si>
  <si>
    <t>ETA - Armadio EVO LxHxP 600x1800x800 38U, zoccolo, fondo,doppio montante 19", porta vetro e 3 pannelli, nero</t>
  </si>
  <si>
    <t>ETA - Armadio EVO LxHxP 800x1800x600 38U, zoccolo, fondo, montante 19" ant., porta vetro e 3 pannelli, nero</t>
  </si>
  <si>
    <t>ETA - Armadio EVO LxHxP 800x1800x800 38U, zoccolo, fondo,doppio montante 19", porta vetro e 3 pannelli, nero</t>
  </si>
  <si>
    <t>ETA - Armadio EVO LxHxP 600x2000x600 42U, zoccolo, fondo, montante 19" ant., porta vetro e 3 pannelli, nero</t>
  </si>
  <si>
    <t>ETA - Armadio EVO LxHxP 600x2000x800 42U, zoccolo, fondo,doppio montante 19", porta vetro e 3 pannelli, nero</t>
  </si>
  <si>
    <t>ETA - Armadio EVO LxHxP 600x2000x1000 42U, zoccolo, fondo,doppio montante 19", porta vetro e 3 pannelli, nero</t>
  </si>
  <si>
    <t>ETA - Armadio EVO LxHxP 600x2000x1000 42U, zoccolo, fondo, doppio montante 19", porta aerata, porta doppia aerata e 2 pannelli, nero</t>
  </si>
  <si>
    <t>ETA - Armadio EVO LxHxP 600x2000x1200 42U, zoccolo, fondo,doppio montante 19", porta vetro e 3 pannelli, nero</t>
  </si>
  <si>
    <t>ETA - Armadio EVO LxHxP 800x2000x600 42U, zoccolo, fondo, montante 19" ant., porta vetro e 3 pannelli, nero</t>
  </si>
  <si>
    <t>ETA - Armadio EVO LxHxP 800x2000x800 42U, zoccolo, fondo,doppio montante 19", porta vetro e 3 pannelli, nero</t>
  </si>
  <si>
    <t>ETA - Armadio EVO LxHxP 800x2000x1000 42U, zoccolo, fondo,doppio montante 19", porta vetro e 3 pannelli, nero</t>
  </si>
  <si>
    <t>ETA - Armadio EVO LxHxP 800x2000x1000 42U, zoccolo, fondo, doppio montante 19", porta aerata, porta doppia aerata e 2 pannelli, nero</t>
  </si>
  <si>
    <t>ETA - Armadio EVO LxHxP 800x2000x1200 42U, zoccolo, fondo,doppio montante 19", porta vetro e 3 pannelli, nero</t>
  </si>
  <si>
    <t>ETA - Armadio EVO LxHxP 600x2200x600 47U, zoccolo, fondo, montante 19" ant., porta vetro e 3 pannelli, nero</t>
  </si>
  <si>
    <t>ETA - Armadio EVO LxHxP 600x2200x800 47U, zoccolo, fondo,doppio montante 19", porta vetro e 3 pannelli, nero</t>
  </si>
  <si>
    <t>ETA - Armadio EVO LxHxP 600x2200x1000 47U, zoccolo, fondo,doppio montante 19", porta vetro e 3 pannelli, nero</t>
  </si>
  <si>
    <t>ETA - Armadio EVO LxHxP 600x2200x1200 47U, zoccolo, fondo,doppio montante 19", porta vetro e 3 pannelli, nero</t>
  </si>
  <si>
    <t>ETA - Armadio EVO LxHxP 800x2200x600 47U, zoccolo, fondo, montante 19" ant., porta vetro e 3 pannelli, nero</t>
  </si>
  <si>
    <t>ETA - Armadio EVO LxHxP 800x2200x800 47U, zoccolo, fondo,doppio montante 19", porta vetro e 3 pannelli, nero</t>
  </si>
  <si>
    <t>ETA - Armadio EVO LxHxP 800x2200x1000 47U, zoccolo, fondo,doppio montante 19", porta vetro e 3 pannelli, nero</t>
  </si>
  <si>
    <t>ETA - Armadio EVO LxHxP 800x2200x1200 47U, zoccolo, fondo,doppio montante 19", porta vetro e 3 pannelli, nero</t>
  </si>
  <si>
    <t>LINEA IP</t>
  </si>
  <si>
    <t>Box IP55</t>
  </si>
  <si>
    <t>600x600</t>
  </si>
  <si>
    <t>APRO061206PV</t>
  </si>
  <si>
    <t>ETA - Rack IP55 600x1200x600 24he con montante 19" ant, porta vetro ant, pannello post e 2 pareti laterali, grigio RAL7035</t>
  </si>
  <si>
    <t>APRO061606PV</t>
  </si>
  <si>
    <t>ETA - Rack IP55 600x1600x600 33he con montante 19" ant, porta vetro ant, pannello post e 2 pareti laterali, grigio RAL7035</t>
  </si>
  <si>
    <t>APRO061806PV</t>
  </si>
  <si>
    <t>ETA - Rack IP55 600x1800x600 38he con montante 19" ant, porta vetro ant, pannello post e 2 pareti laterali, grigio RAL7035</t>
  </si>
  <si>
    <t>APRO062006PV</t>
  </si>
  <si>
    <t>ETA - Rack IP55 600x2000x600 42he con montante 19" ant, porta vetro ant, pannello post e 2 pareti laterali, grigio RAL7035</t>
  </si>
  <si>
    <t>APRO062206PV</t>
  </si>
  <si>
    <t>ETA - Rack IP55 600x2200x600 47he con montante 19" ant, porta vetro ant, pannello post e 2 pareti laterali, grigio RAL7035</t>
  </si>
  <si>
    <t>600x800</t>
  </si>
  <si>
    <t>APRO061208PV</t>
  </si>
  <si>
    <t>ETA - Rack IP55 600x1200x800 24he montante 19" ant e post, porta vetro ant, pannello post e 2 pareti laterali, grigio RAL7035</t>
  </si>
  <si>
    <t>APRO061608PV</t>
  </si>
  <si>
    <t>ETA - Rack IP55 600x1600x800 33he montante 19" ant e post, porta vetro ant, pannello post e 2 pareti laterali, grigio RAL7035</t>
  </si>
  <si>
    <t>APRO061808PV</t>
  </si>
  <si>
    <t>ETA - Rack IP55 600x1800x800 38he montante 19" ant e post, porta vetro ant, pannello post e 2 pareti laterali, grigio RAL7035</t>
  </si>
  <si>
    <t>APRO062008PV</t>
  </si>
  <si>
    <t>ETA - Rack IP55 600x2000x800 42he montante 19" ant e post, porta vetro ant, pannello post e 2 pareti laterali, grigio RAL7035</t>
  </si>
  <si>
    <t>APRO062208PV</t>
  </si>
  <si>
    <t>ETA - Rack IP55 600x2200x800 47he montante 19" ant e post, porta vetro ant, pannello post e 2 pareti laterali, grigio RAL7035</t>
  </si>
  <si>
    <t>600x1000</t>
  </si>
  <si>
    <t>APRO061210PV</t>
  </si>
  <si>
    <t>ETA - Rack IP55 600x1200x1000 24he montante 19" ant e post, porta vetro ant, pannello post e 2 pareti laterali, grigio RAL7035</t>
  </si>
  <si>
    <t>APRO061610PV</t>
  </si>
  <si>
    <t>ETA - Rack IP55 600x1600x1000 33he montante 19" ant e post, porta vetro ant, pannello post e 2 pareti laterali, grigio RAL7035</t>
  </si>
  <si>
    <t>APRO061810PV</t>
  </si>
  <si>
    <t>ETA - Rack IP55 600x1800x1000 38he montante 19" ant e post, porta vetro ant, pannello post e 2 pareti laterali, grigio RAL7035</t>
  </si>
  <si>
    <t>APRO062010PV</t>
  </si>
  <si>
    <t>ETA - Rack IP55 600x2000x1000 42he montante 19" ant e post, porta vetro ant, pannello post e 2 pareti laterali, grigio RAL7035</t>
  </si>
  <si>
    <t>APRO062210PV</t>
  </si>
  <si>
    <t>ETA - Rack IP55 600x2200x1000 47he montante 19" ant e post, porta vetro ant, pannello post e 2 pareti laterali, grigio RAL7035</t>
  </si>
  <si>
    <t>600x1200</t>
  </si>
  <si>
    <t>APRO062012PV</t>
  </si>
  <si>
    <t>ETA - Rack IP55 600x2000x1200 42he montante 19" ant e post, porta vetro ant, pannello post e 2 pareti laterali, grigio RAL7035</t>
  </si>
  <si>
    <t>APRO062212PV</t>
  </si>
  <si>
    <t>ETA - Rack IP55 600x2200x1200 47he montante 19" ant e post, porta vetro ant, pannello post e 2 pareti laterali, grigio RAL7035</t>
  </si>
  <si>
    <t>800x600</t>
  </si>
  <si>
    <t>APRO081206PV</t>
  </si>
  <si>
    <t>ETA - Rack IP55 800x1200x600 24he con montante 19" ant, porta vetro ant, pannello post e 2 pareti laterali, grigio RAL7035</t>
  </si>
  <si>
    <t>APRO081606PV</t>
  </si>
  <si>
    <t>ETA - Rack IP55 800x1600x600 33he con montante 19" ant, porta vetro ant, pannello post e 2 pareti laterali, grigio RAL7035</t>
  </si>
  <si>
    <t>APRO081806PV</t>
  </si>
  <si>
    <t>ETA - Rack IP55 800x1800x600 38he con montante 19" ant, porta vetro ant, pannello post e 2 pareti laterali, grigio RAL7035</t>
  </si>
  <si>
    <t>APRO082006PV</t>
  </si>
  <si>
    <t>ETA - Rack IP55 800x2000x600 42he con montante 19" ant, porta vetro ant, pannello post e 2 pareti laterali, grigio RAL7035</t>
  </si>
  <si>
    <t>APRO082206PV</t>
  </si>
  <si>
    <t>ETA - Rack IP55 800x2200x600 47he con montante 19" ant, porta vetro ant, pannello post e 2 pareti laterali, grigio RAL7035</t>
  </si>
  <si>
    <t>800x800</t>
  </si>
  <si>
    <t>APRO081208PV</t>
  </si>
  <si>
    <t>ETA - Rack IP55 800x1200x800 24he montante 19" ant e post, porta vetro ant, pannello post e 2 pareti laterali, grigio RAL7035</t>
  </si>
  <si>
    <t>APRO081608PV</t>
  </si>
  <si>
    <t>ETA - Rack IP55 800x1600x800 33he montante 19" ant e post, porta vetro ant, pannello post e 2 pareti laterali, grigio RAL7035</t>
  </si>
  <si>
    <t>APRO081808PV</t>
  </si>
  <si>
    <t>ETA - Rack IP55 800x1800x800 38he montante 19" ant e post, porta vetro ant, pannello post e 2 pareti laterali, grigio RAL7035</t>
  </si>
  <si>
    <t>APRO082008PV</t>
  </si>
  <si>
    <t>ETA - Rack IP55 800x2000x800 42he montante 19" ant e post, porta vetro ant, pannello post e 2 pareti laterali, grigio RAL7035</t>
  </si>
  <si>
    <t>APRO082208PV</t>
  </si>
  <si>
    <t>ETA - Rack IP55 800x2200x800 47he montante 19" ant e post, porta vetro ant, pannello post e 2 pareti laterali, grigio RAL7035</t>
  </si>
  <si>
    <t>800x1000</t>
  </si>
  <si>
    <t>APRO081210PV</t>
  </si>
  <si>
    <t>ETA - Rack IP55 800x1200x1000 24he montante 19" ant e post, porta vetro ant, pannello post e 2 pareti laterali, grigio RAL7035</t>
  </si>
  <si>
    <t>APRO081610PV</t>
  </si>
  <si>
    <t>ETA - Rack IP55 800x1600x1000 33he montante 19" ant e post, porta vetro ant, pannello post e 2 pareti laterali, grigio RAL7035</t>
  </si>
  <si>
    <t>APRO081810PV</t>
  </si>
  <si>
    <t>ETA - Rack IP55 800x1800x1000 38he montante 19" ant e post, porta vetro ant, pannello post e 2 pareti laterali, grigio RAL7035</t>
  </si>
  <si>
    <t>APRO082010PV</t>
  </si>
  <si>
    <t>ETA - Rack IP55 800x2000x1000 42he montante 19" ant e post, porta vetro ant, pannello post e 2 pareti laterali, grigio RAL7035</t>
  </si>
  <si>
    <t>APRO082210PV</t>
  </si>
  <si>
    <t>ETA - Rack IP55 800x2200x1000 47he montante 19" ant e post, porta vetro ant, pannello post e 2 pareti laterali, grigio RAL7035</t>
  </si>
  <si>
    <t>800x1200</t>
  </si>
  <si>
    <t>APRO082012PV</t>
  </si>
  <si>
    <t>ETA - Rack IP55 800x2000x1200 42he montante 19" ant e post, porta vetro ant, pannello post e 2 pareti laterali, grigio RAL7035</t>
  </si>
  <si>
    <t>APRO082212PV</t>
  </si>
  <si>
    <t>ETA - Rack IP55 800x2200x1200 47he montante 19" ant e post, porta vetro ant, pannello post e 2 pareti laterali, grigio RAL7035</t>
  </si>
  <si>
    <t>Zoccoli</t>
  </si>
  <si>
    <t>APZ10606M</t>
  </si>
  <si>
    <t>ETA - Zoccolo h100 per armadio 600x600 (LxP) colore nero RAL9011, montato</t>
  </si>
  <si>
    <t>APZ10608M</t>
  </si>
  <si>
    <t>ETA - Zoccolo h100 per armadio 600x800 (LxP) colore nero RAL9011, montato</t>
  </si>
  <si>
    <t>APZ10610M</t>
  </si>
  <si>
    <t>ETA - Zoccolo h100 per armadio 600x1000 (LxP) colore nero RAL9011, montato</t>
  </si>
  <si>
    <t>APZ10612M</t>
  </si>
  <si>
    <t>ETA - Zoccolo h100 per armadio 600x1200 (LxP) colore nero RAL9011, montato</t>
  </si>
  <si>
    <t>APZ10806M</t>
  </si>
  <si>
    <t>ETA - Zoccolo h100 per armadio 800x600 (LxP) colore nero RAL9011, montato</t>
  </si>
  <si>
    <t>APZ10808M</t>
  </si>
  <si>
    <t>ETA - Zoccolo h100 per armadio 800x800 (LxP) colore nero RAL9011, montato</t>
  </si>
  <si>
    <t>APZ10810M</t>
  </si>
  <si>
    <t>ETA - Zoccolo h100 per armadio 800x1000 (LxP) colore nero RAL9011, montato</t>
  </si>
  <si>
    <t>APZ10812M</t>
  </si>
  <si>
    <t>ETA - Zoccolo h100 per armadio 800x1200 (LxP) colore nero RAL9011, montato</t>
  </si>
  <si>
    <t>APZ20606M</t>
  </si>
  <si>
    <t>ETA - Zoccolo h200 per armadio 600x600 (LxP) colore nero RAL9011, montato</t>
  </si>
  <si>
    <t>APZ20608M</t>
  </si>
  <si>
    <t>ETA - Zoccolo h200 per armadio 600x800 (LxP) colore nero RAL9011, montato</t>
  </si>
  <si>
    <t>APZ20610M</t>
  </si>
  <si>
    <t>ETA - Zoccolo h200 per armadio 600x1000 (LxP) colore nero RAL9011, montato</t>
  </si>
  <si>
    <t>APZ20612M</t>
  </si>
  <si>
    <t>ETA - Zoccolo h200 per armadio 600x1200 (LxP) colore nero RAL9011, montato</t>
  </si>
  <si>
    <t>APZ20806M</t>
  </si>
  <si>
    <t>ETA - Zoccolo h200 per armadio 800x600 (LxP) colore nero RAL9011, montato</t>
  </si>
  <si>
    <t>APZ20808M</t>
  </si>
  <si>
    <t>ETA - Zoccolo h200 per armadio 800x800 (LxP) colore nero RAL9011, montato</t>
  </si>
  <si>
    <t>APZ20810M</t>
  </si>
  <si>
    <t>ETA - Zoccolo h200 per armadio 800x1000 (LxP) colore nero RAL9011, montato</t>
  </si>
  <si>
    <t>APZ20812M</t>
  </si>
  <si>
    <t>ETA - Zoccolo h200 per armadio 800x1200 (LxP) colore nero RAL9011, montato</t>
  </si>
  <si>
    <t>ETA - Box a parete IP66 dim. 600x500x400 (LxAXP) 10he con porta cieca anteriore e montante 19", grigio RAL7035</t>
  </si>
  <si>
    <t>ETA - Box a parete IP66 dim. 600x500x500 (LxAXP) 10he con porta cieca anteriore e montante 19", grigio RAL7035</t>
  </si>
  <si>
    <t>ETA - Box a parete IP66 dim. 600x500x600 (LxAXP) 10he con porta cieca anteriore e montante 19", grigio RAL7035</t>
  </si>
  <si>
    <t>ETA - Box a parete IP66 dim. 600x600x400 (LxAXP) 13he con porta cieca anteriore e montante 19", grigio RAL7035</t>
  </si>
  <si>
    <t>ETA - Box a parete IP66 dim. 600x600x500 (LxAXP) 13he con porta cieca anteriore e montante 19", grigio RAL7035</t>
  </si>
  <si>
    <t>ETA - Box a parete IP66 dim. 600x600x600 (LxAXP) 13he con porta cieca anteriore e montante 19", grigio RAL7035</t>
  </si>
  <si>
    <t>ETA - Box a parete IP66 dim. 600x800x400 (LxAXP) 17he con porta cieca anteriore e montante 19", grigio RAL7035</t>
  </si>
  <si>
    <t>ETA - Box a parete IP66 dim. 600x800x500 (LxAXP) 17he con porta cieca anteriore e montante 19", grigio RAL7035</t>
  </si>
  <si>
    <t>ETA - Box a parete IP66 dim. 600x800x600 (LxAXP) 17he con porta cieca anteriore e montante 19", grigio RAL7035</t>
  </si>
  <si>
    <t>ETA - Box a parete IP66 dim. 600x500x400 (LxAXP) 10he con porta vetro anteriore e montante 19", grigio RAL7035</t>
  </si>
  <si>
    <t>ETA - Box a parete IP66 dim. 600x500x500 (LxAXP) 10he con porta vetro anteriore e montante 19", grigio RAL7035</t>
  </si>
  <si>
    <t>ETA - Box a parete IP66 dim. 600x500x600 (LxAXP) 10he con porta vetro anteriore e montante 19", grigio RAL7035</t>
  </si>
  <si>
    <t>ETA - Box a parete IP66 dim. 600x600x400 (LxAXP) 13he con porta vetro anteriore e montante 19", grigio RAL7035</t>
  </si>
  <si>
    <t>ETA - Box a parete IP66 dim. 600x600x500 (LxAXP) 13he con porta vetro anteriore e montante 19", grigio RAL7035</t>
  </si>
  <si>
    <t>ETA - Box a parete IP66 dim. 600x600x600 (LxAXP) 13he con porta vetro anteriore e montante 19", grigio RAL7035</t>
  </si>
  <si>
    <t>ETA - Box a parete IP66 dim. 600x800x400 (LxAXP) 17he con porta vetro anteriore e montante 19", grigio RAL7035</t>
  </si>
  <si>
    <t>ETA - Box a parete IP66 dim. 600x800x500 (LxAXP) 17he con porta vetro anteriore e montante 19", grigio RAL7035</t>
  </si>
  <si>
    <t>ETA - Box a parete IP66 dim. 600x800x600 (LxAXP) 17he con porta vetro anteriore e montante 19", grigio RAL7035</t>
  </si>
  <si>
    <t>ETA - Box a parete IP66 dim. 600x500x400 (LxAXP) 10he con porta cieca anteriore e montante 19", grigio RAL7035, versione outdoor</t>
  </si>
  <si>
    <t>ETA - Box a parete IP66 dim. 600x500x500 (LxAXP) 10he con porta cieca anteriore e montante 19", grigio RAL7035, versione outdoor</t>
  </si>
  <si>
    <t>ETA - Box a parete IP66 dim. 600x500x600 (LxAXP) 10he con porta cieca anteriore e montante 19", grigio RAL7035, versione outdoor</t>
  </si>
  <si>
    <t>ETA - Box a parete IP66 dim. 600x600x400 (LxAXP) 13he con porta cieca anteriore e montante 19", grigio RAL7035, versione outdoor</t>
  </si>
  <si>
    <t>ETA - Box a parete IP66 dim. 600x600x500 (LxAXP) 13he con porta cieca anteriore e montante 19", grigio RAL7035, versione outdoor</t>
  </si>
  <si>
    <t>ETA - Box a parete IP66 dim. 600x600x600 (LxAXP) 13he con porta cieca anteriore e montante 19", grigio RAL7035, versione outdoor</t>
  </si>
  <si>
    <t>ETA - Box a parete IP66 dim. 600x800x400 (LxAXP) 17he con porta cieca anteriore e montante 19", grigio RAL7035, versione outdoor</t>
  </si>
  <si>
    <t>ETA - Box a parete IP66 dim. 600x800x500 (LxAXP) 17he con porta cieca anteriore e montante 19", grigio RAL7035, versione outdoor</t>
  </si>
  <si>
    <t>ETA - Box a parete IP66 dim. 600x800x600 (LxAXP) 17he con porta cieca anteriore e montante 19", grigio RAL7035, versione outdoor</t>
  </si>
  <si>
    <t>AEP0271</t>
  </si>
  <si>
    <t>ETA - Montanti 19" posteriori A600 13he</t>
  </si>
  <si>
    <t>FPST-001</t>
  </si>
  <si>
    <t>ETA - Kit di fissaggio a palo</t>
  </si>
  <si>
    <t>SDWC-010</t>
  </si>
  <si>
    <t>ETA - Staffe per fissaggio a parete (4pz.)</t>
  </si>
  <si>
    <t>ECRM0012</t>
  </si>
  <si>
    <t>ETA - Flangia ingresso cavi 12 fori diam. 5-13,5</t>
  </si>
  <si>
    <t>ECRM0014</t>
  </si>
  <si>
    <t>ETA - Flangia ingresso cavi 14 fori diam. 5-11,5</t>
  </si>
  <si>
    <t>ECRM0022</t>
  </si>
  <si>
    <t>ETA - Flangia ingresso cavi 22 fori diam. 3-12,5</t>
  </si>
  <si>
    <t>ECRM0023</t>
  </si>
  <si>
    <t>ETA - Flangia ingresso cavi 23 fori diam. 4-8,5</t>
  </si>
  <si>
    <t>ECRM0029</t>
  </si>
  <si>
    <t>ETA - Flangia ingresso cavi 29 fori diam. 4-7</t>
  </si>
  <si>
    <t>Ventilazione IP</t>
  </si>
  <si>
    <t>WTSV1000220</t>
  </si>
  <si>
    <t>ETA - Ventilatore 119X119 35M3/H 230V</t>
  </si>
  <si>
    <t>WTSV1500220</t>
  </si>
  <si>
    <t>ETA - Ventilatore 152X152 67M3/H 230V</t>
  </si>
  <si>
    <t>WTSV2000220</t>
  </si>
  <si>
    <t>ETA - Ventilatore 204X204 108M3/H 230V</t>
  </si>
  <si>
    <t>WTSV2500220</t>
  </si>
  <si>
    <t>ETA - Ventilatore 250X250 190M3/H 230V</t>
  </si>
  <si>
    <t>WTSV2501220</t>
  </si>
  <si>
    <t>ETA - Ventilatore 250X250 270M3/H 230V</t>
  </si>
  <si>
    <t>WTSV3000220</t>
  </si>
  <si>
    <t>ETA - Ventilatore 318X318 500M3/H 230V</t>
  </si>
  <si>
    <t>WTSV3001220</t>
  </si>
  <si>
    <t>ETA - Ventilatore 318X318 700M3/H 230V</t>
  </si>
  <si>
    <t>WTSV3002220</t>
  </si>
  <si>
    <t>ETA - Ventilatore 318X318 850M3/H 230V</t>
  </si>
  <si>
    <t>WTSG10</t>
  </si>
  <si>
    <t>ETA - Griglia filtrante 119X119</t>
  </si>
  <si>
    <t>WTSG15</t>
  </si>
  <si>
    <t>ETA - Griglia filtrante 152X152</t>
  </si>
  <si>
    <t>WTSG20</t>
  </si>
  <si>
    <t>ETA - Griglia filtrante 204X204</t>
  </si>
  <si>
    <t>WTSG25</t>
  </si>
  <si>
    <t>ETA - Griglia filtrante 250X250</t>
  </si>
  <si>
    <t>WTSG30</t>
  </si>
  <si>
    <t>ETA - Griglia filtrante 318X318</t>
  </si>
  <si>
    <t>WITV1922CW</t>
  </si>
  <si>
    <t>ETA - Torrino di ventilazione 500mc/h</t>
  </si>
  <si>
    <t>WITV8623CW</t>
  </si>
  <si>
    <t>ETA - Torrino di ventilazione 650mc/h</t>
  </si>
  <si>
    <t>WI284</t>
  </si>
  <si>
    <t>ETA - Termostato analogico per regolazione ventilatori (contatto aperto)</t>
  </si>
  <si>
    <t>WI282</t>
  </si>
  <si>
    <t>ETA - Termostato analogico per regolazione riscaldatori (contatto chiuso)</t>
  </si>
  <si>
    <t>WI286</t>
  </si>
  <si>
    <t>ETA - Termostato analogico con doppio contatto (ventilatori e riscaldatori)</t>
  </si>
  <si>
    <t>WI250</t>
  </si>
  <si>
    <t>ETA - Riscaldatore anticondensa 15w</t>
  </si>
  <si>
    <t>WI255</t>
  </si>
  <si>
    <t>ETA - Riscaldatore anticondensa 30w</t>
  </si>
  <si>
    <t>WI260</t>
  </si>
  <si>
    <t>ETA - Riscaldatore anticondensa 45w</t>
  </si>
  <si>
    <t>WI265</t>
  </si>
  <si>
    <t>ETA - Riscaldatore anticondensa 75w</t>
  </si>
  <si>
    <t>WI270</t>
  </si>
  <si>
    <t>ETA - Riscaldatore anticondensa 150w</t>
  </si>
  <si>
    <t>WICD3823CW</t>
  </si>
  <si>
    <t>ETA - Condizionatore da parete  360/380W-230V</t>
  </si>
  <si>
    <t>WICD5823CW</t>
  </si>
  <si>
    <t>ETA - Condizionatore da parete  550/580W-230V</t>
  </si>
  <si>
    <t>WICD9023CW</t>
  </si>
  <si>
    <t>ETA - Condizionatore da parete   850/900W-230V</t>
  </si>
  <si>
    <t>WICD1123CW</t>
  </si>
  <si>
    <t>ETA - Condizionatore da parete 1100/1150W-230V</t>
  </si>
  <si>
    <t>WICD1623CW</t>
  </si>
  <si>
    <t>ETA - Condizionatore da parete 1500/1600W-230V</t>
  </si>
  <si>
    <t>WICD2223CW</t>
  </si>
  <si>
    <t>ETA - Condizionatore da parete 2100/2200W-230V</t>
  </si>
  <si>
    <t>WICD3123CW</t>
  </si>
  <si>
    <t>ETA - Condizionatore da parete 3000/3150W-230V</t>
  </si>
  <si>
    <t>WICD4123CW</t>
  </si>
  <si>
    <t>ETA - Condizionatore da parete 4000/4100W-230V</t>
  </si>
  <si>
    <t>WICT1423CW</t>
  </si>
  <si>
    <t>ETA - Condizionatore da tetto  1400W-230V</t>
  </si>
  <si>
    <t>WICT2023CW</t>
  </si>
  <si>
    <t>ETA - Condizionatore da tetto  2000W-230V</t>
  </si>
  <si>
    <t>WICT2723CW</t>
  </si>
  <si>
    <t>ETA - Condizionatore da tetto  2700W-230V</t>
  </si>
  <si>
    <t>ET-RKF-APRO061206PV</t>
  </si>
  <si>
    <t>ET-RKF-APRO061606PV</t>
  </si>
  <si>
    <t>ET-RKF-APRO061806PV</t>
  </si>
  <si>
    <t>ET-RKF-APRO062006PV</t>
  </si>
  <si>
    <t>ET-RKF-APRO062206PV</t>
  </si>
  <si>
    <t>ET-RKF-APRO061208PV</t>
  </si>
  <si>
    <t>ET-RKF-APRO061608PV</t>
  </si>
  <si>
    <t>ET-RKF-APRO061808PV</t>
  </si>
  <si>
    <t>ET-RKF-APRO062008PV</t>
  </si>
  <si>
    <t>ET-RKF-APRO062208PV</t>
  </si>
  <si>
    <t>ET-RKF-APRO061210PV</t>
  </si>
  <si>
    <t>ET-RKF-APRO061610PV</t>
  </si>
  <si>
    <t>ET-RKF-APRO061810PV</t>
  </si>
  <si>
    <t>ET-RKF-APRO062010PV</t>
  </si>
  <si>
    <t>ET-RKF-APRO062210PV</t>
  </si>
  <si>
    <t>ET-RKF-APRO062012PV</t>
  </si>
  <si>
    <t>ET-RKF-APRO062212PV</t>
  </si>
  <si>
    <t>ET-RKF-APRO081206PV</t>
  </si>
  <si>
    <t>ET-RKF-APRO081606PV</t>
  </si>
  <si>
    <t>ET-RKF-APRO081806PV</t>
  </si>
  <si>
    <t>ET-RKF-APRO082006PV</t>
  </si>
  <si>
    <t>ET-RKF-APRO082206PV</t>
  </si>
  <si>
    <t>ET-RKF-APRO081208PV</t>
  </si>
  <si>
    <t>ET-RKF-APRO081608PV</t>
  </si>
  <si>
    <t>ET-RKF-APRO081808PV</t>
  </si>
  <si>
    <t>ET-RKF-APRO082008PV</t>
  </si>
  <si>
    <t>ET-RKF-APRO082208PV</t>
  </si>
  <si>
    <t>ET-RKF-APRO081210PV</t>
  </si>
  <si>
    <t>ET-RKF-APRO081610PV</t>
  </si>
  <si>
    <t>ET-RKF-APRO081810PV</t>
  </si>
  <si>
    <t>ET-RKF-APRO082010PV</t>
  </si>
  <si>
    <t>ET-RKF-APRO082210PV</t>
  </si>
  <si>
    <t>ET-RKF-APRO082012PV</t>
  </si>
  <si>
    <t>ET-RKF-APRO082212PV</t>
  </si>
  <si>
    <t>ET-RAC-APZ10606M</t>
  </si>
  <si>
    <t>ET-RAC-APZ10608M</t>
  </si>
  <si>
    <t>ET-RAC-APZ10610M</t>
  </si>
  <si>
    <t>ET-RAC-APZ10612M</t>
  </si>
  <si>
    <t>ET-RAC-APZ10806M</t>
  </si>
  <si>
    <t>ET-RAC-APZ10808M</t>
  </si>
  <si>
    <t>ET-RAC-APZ10810M</t>
  </si>
  <si>
    <t>ET-RAC-APZ10812M</t>
  </si>
  <si>
    <t>ET-RAC-APZ20606M</t>
  </si>
  <si>
    <t>ET-RAC-APZ20608M</t>
  </si>
  <si>
    <t>ET-RAC-APZ20610M</t>
  </si>
  <si>
    <t>ET-RAC-APZ20612M</t>
  </si>
  <si>
    <t>ET-RAC-APZ20806M</t>
  </si>
  <si>
    <t>ET-RAC-APZ20808M</t>
  </si>
  <si>
    <t>ET-RAC-APZ20810M</t>
  </si>
  <si>
    <t>ET-RAC-APZ20812M</t>
  </si>
  <si>
    <t>ET-RAC-AEP0271</t>
  </si>
  <si>
    <t>ET-RAC-FPST-001</t>
  </si>
  <si>
    <t>ET-RAC-SDWC-010</t>
  </si>
  <si>
    <t>ET-RAC-ECRM0012</t>
  </si>
  <si>
    <t>ET-RAC-ECRM0014</t>
  </si>
  <si>
    <t>ET-RAC-ECRM0022</t>
  </si>
  <si>
    <t>ET-RAC-ECRM0023</t>
  </si>
  <si>
    <t>ET-RAC-ECRM0029</t>
  </si>
  <si>
    <t>ET-RAC-WTSV1000220</t>
  </si>
  <si>
    <t>ET-RAC-WTSV1500220</t>
  </si>
  <si>
    <t>ET-RAC-WTSV2000220</t>
  </si>
  <si>
    <t>ET-RAC-WTSV2500220</t>
  </si>
  <si>
    <t>ET-RAC-WTSV2501220</t>
  </si>
  <si>
    <t>ET-RAC-WTSV3000220</t>
  </si>
  <si>
    <t>ET-RAC-WTSV3001220</t>
  </si>
  <si>
    <t>ET-RAC-WTSV3002220</t>
  </si>
  <si>
    <t>ET-RAC-WTSG10</t>
  </si>
  <si>
    <t>ET-RAC-WTSG15</t>
  </si>
  <si>
    <t>ET-RAC-WTSG20</t>
  </si>
  <si>
    <t>ET-RAC-WTSG25</t>
  </si>
  <si>
    <t>ET-RAC-WTSG30</t>
  </si>
  <si>
    <t>ET-RAC-WITV1922CW</t>
  </si>
  <si>
    <t>ET-RAC-WITV8623CW</t>
  </si>
  <si>
    <t>ET-RAC-WI284</t>
  </si>
  <si>
    <t>ET-RAC-WI282</t>
  </si>
  <si>
    <t>ET-RAC-WI286</t>
  </si>
  <si>
    <t>ET-RAC-WI250</t>
  </si>
  <si>
    <t>ET-RAC-WI255</t>
  </si>
  <si>
    <t>ET-RAC-WI260</t>
  </si>
  <si>
    <t>ET-RAC-WI265</t>
  </si>
  <si>
    <t>ET-RAC-WI270</t>
  </si>
  <si>
    <t>ET-RAC-WICD3823CW</t>
  </si>
  <si>
    <t>ET-RAC-WICD5823CW</t>
  </si>
  <si>
    <t>ET-RAC-WICD9023CW</t>
  </si>
  <si>
    <t>ET-RAC-WICD1123CW</t>
  </si>
  <si>
    <t>ET-RAC-WICD1623CW</t>
  </si>
  <si>
    <t>ET-RAC-WICD2223CW</t>
  </si>
  <si>
    <t>ET-RAC-WICD3123CW</t>
  </si>
  <si>
    <t>ET-RAC-WICD4123CW</t>
  </si>
  <si>
    <t>ET-RAC-WICT1423CW</t>
  </si>
  <si>
    <t>ET-RAC-WICT2023CW</t>
  </si>
  <si>
    <t>ET-RAC-WICT2723CW</t>
  </si>
  <si>
    <t>CG-ECO-ADP-DLCP-AQ</t>
  </si>
  <si>
    <t>ECO-ADP-DLCP-AQ</t>
  </si>
  <si>
    <t>CG-ECO-ADP-DLCP-BE</t>
  </si>
  <si>
    <t>ECO-ADP-DLCP-BE</t>
  </si>
  <si>
    <t>CG-ECO-ADP-DSCP-AQ</t>
  </si>
  <si>
    <t>ECO-ADP-DSCP-AQ</t>
  </si>
  <si>
    <t>CG-ECO-ADP-DSCP-BE</t>
  </si>
  <si>
    <t>ECO-ADP-DSCP-BE</t>
  </si>
  <si>
    <t>ORCA - Cassetto ottico ST 24p 1U con 6 bussole multimodali OM1/4</t>
  </si>
  <si>
    <t>ORCA - Cassetto ottico ST 24p 1U con 12 bussole multimodali OM1/4</t>
  </si>
  <si>
    <t>ORCA - Cassetto ottico ST 24p 1U con 24 bussole multimodali OM1/4</t>
  </si>
  <si>
    <t xml:space="preserve">ORCA - Cassetto ottico ST 24p 1U con 6 bussole monomodali </t>
  </si>
  <si>
    <t>ORCA - Cassetto ottico SC 24p DPX 1U con 6 bussole multimodali OM1/2</t>
  </si>
  <si>
    <t>ORCA - Cassetto ottico SC 24p DPX 1U con 12 bussole multimodali OM1/2</t>
  </si>
  <si>
    <t>ORCA - Cassetto ottico SC 24p DPX 1U con 24 bussole multimodali OM1/2</t>
  </si>
  <si>
    <t>ORCA - Cassetto ottico SC 24p DPX 1U con 6 bussole multimodali OM3/4</t>
  </si>
  <si>
    <t>ORCA - Cassetto ottico SC 24p DPX 1U con 12 bussole multimodali OM3/4</t>
  </si>
  <si>
    <t>ORCA - Cassetto ottico SC 24p DPX 1U con 24 bussole multimodali OM3/4</t>
  </si>
  <si>
    <t xml:space="preserve">ORCA - Cassetto ottico SC 24p DPX 1U con 6 bussole monomodali </t>
  </si>
  <si>
    <t>ORCA - Cassetto ottico LC 24p DPX 1U con 6 bussole multimodali OM1/2</t>
  </si>
  <si>
    <t>ORCA - Cassetto ottico LC 24p DPX 1U con 12 bussole multimodali OM1/2</t>
  </si>
  <si>
    <t>ORCA - Cassetto ottico LC 24p DPX 1U con 24 bussole multimodali OM1/2</t>
  </si>
  <si>
    <t xml:space="preserve">ORCA - Cassetto ottico LC 24p QPX 1U con 12 bussole multimodali </t>
  </si>
  <si>
    <t>ORCA - Cassetto ottico LC 24p DPX 1U con 6 bussole multimodali OM3/4</t>
  </si>
  <si>
    <t>ORCA - Cassetto ottico LC 24p DPX 1U con 12 bussole multimodali OM3/4</t>
  </si>
  <si>
    <t>ORCA - Cassetto ottico LC 24p DPX 1U con 24 bussole multimodali OM3/4</t>
  </si>
  <si>
    <t>ORCA - Bussola LC QPX 4 posizioni MM, ferula ceramica, corpo plast. (moq. 4 pz)</t>
  </si>
  <si>
    <t>OC-FPS-121119-01</t>
  </si>
  <si>
    <t>ORCA - Bretella ottica SC-SC DPX LSZH 50/125um OM4 L. 1 mt - MAGENTA</t>
  </si>
  <si>
    <t>OC-FPS-121119-02</t>
  </si>
  <si>
    <t>ORCA - Bretella ottica SC-SC DPX LSZH 50/125um OM4 L. 2 mt - MAGENTA</t>
  </si>
  <si>
    <t>OC-FPS-121119-03</t>
  </si>
  <si>
    <t>ORCA - Bretella ottica SC-SC DPX LSZH 50/125um OM4 L. 3 mt - MAGENTA</t>
  </si>
  <si>
    <t>OC-FPS-121119-05</t>
  </si>
  <si>
    <t>ORCA - Bretella ottica SC-SC DPX LSZH 50/125um OM4 L. 5 mt - MAGENTA</t>
  </si>
  <si>
    <t>OC-FPS-121119-10</t>
  </si>
  <si>
    <t>ORCA - Bretella ottica SC-SC DPX LSZH 50/125um OM4 L. 10 mt - MAGENTA</t>
  </si>
  <si>
    <t>OC-FPL-123319-01</t>
  </si>
  <si>
    <t>ORCA - Bretella ottica LC-LC DPX LSZH 50/125um OM4 L. 1 mt - MAGENTA</t>
  </si>
  <si>
    <t>OC-FPL-123319-02</t>
  </si>
  <si>
    <t>ORCA - Bretella ottica LC-LC DPX LSZH 50/125um OM4 L. 2 mt - MAGENTA</t>
  </si>
  <si>
    <t>OC-FPL-123319-03</t>
  </si>
  <si>
    <t>ORCA - Bretella ottica LC-LC DPX LSZH 50/125um OM4 L. 3 mt - MAGENTA</t>
  </si>
  <si>
    <t>OC-FPL-123319-05</t>
  </si>
  <si>
    <t>ORCA - Bretella ottica LC-LC DPX LSZH 50/125um OM4 L. 5 mt - MAGENTA</t>
  </si>
  <si>
    <t>OC-FPL-123319-10</t>
  </si>
  <si>
    <t>ORCA - Bretella ottica LC-LC DPX LSZH 50/125um OM4 L. 10 mt - MAGENTA</t>
  </si>
  <si>
    <t>OC-FPL-123119-01</t>
  </si>
  <si>
    <t>ORCA - Bretella ottica LC-SC DPX LSZH 50/125um OM4 L. 1 mt - MAGENTA</t>
  </si>
  <si>
    <t>OC-FPL-123119-02</t>
  </si>
  <si>
    <t>ORCA - Bretella ottica LC-SC DPX LSZH 50/125um OM4 L. 2 mt - MAGENTA</t>
  </si>
  <si>
    <t>OC-FPL-123119-03</t>
  </si>
  <si>
    <t>ORCA - Bretella ottica LC-SC DPX LSZH 50/125um OM4 L. 3 mt - MAGENTA</t>
  </si>
  <si>
    <t>OC-FPL-123119-05</t>
  </si>
  <si>
    <t>ORCA - Bretella ottica LC-SC DPX LSZH 50/125um OM4 L. 5 mt - MAGENTA</t>
  </si>
  <si>
    <t>OC-FPL-123119-10</t>
  </si>
  <si>
    <t>ORCA - Bretella ottica LC-SC DPX LSZH 50/125um OM4 L. 10 mt - MAGENTA</t>
  </si>
  <si>
    <t>OC-FAD-140112-05</t>
  </si>
  <si>
    <t>OC-FAD-140111-05</t>
  </si>
  <si>
    <t>OC-FAD-140311-05</t>
  </si>
  <si>
    <t>OC-FPG-125129-02</t>
  </si>
  <si>
    <t>ORCA - Pigtail SC Multimodale 50/125 OM4  - Easystrip MAGENTA - L. 2mt (cf. 6 pz)</t>
  </si>
  <si>
    <t>OC-FPG-125329-02</t>
  </si>
  <si>
    <t>ORCA - Pigtail LC Multimodale 50/125 OM4  - Easystrip MAGENTA - L. 2mt (cf. 6 pz)</t>
  </si>
  <si>
    <t>ORCA - Pigtail SC Multimodale 50/125 OM3 AQUA - Lunghezza 2mt (cf. 6 pz)</t>
  </si>
  <si>
    <t>ORCA - Pigtail LC Multimodale 50/125 OM3 AQUA - Lunghezza 2mt (cf. 6 pz)</t>
  </si>
  <si>
    <t>ORCA - Pigtail ST Multimodale 50/125 OM3 AQUA - Lunghezza 2mt (cf. 6 pz)</t>
  </si>
  <si>
    <t>ORCA - Pigtail MT-RJ Femmina DPX MM 50/125 OM3 AQUA - L.2mt (cf. 6 pz.)</t>
  </si>
  <si>
    <t>ORCA - Pigtail MT-RJ Maschio DPX MM 50/125 OM3 AQUA - L.2mt (cf. 6 pz.)</t>
  </si>
  <si>
    <t>ORCA - Pigtail SC Multimodale 50/125 OM4 AQUA - Lunghezza 2mt (cf. 6 pz)</t>
  </si>
  <si>
    <t>ORCA - Pigtail LC Multimodale 50/125 OM4 AQUA - Lunghezza 2mt (cf. 6 pz)</t>
  </si>
  <si>
    <t>OC-FTL-OTDR-R</t>
  </si>
  <si>
    <t>OC-FTL-OTDR-P</t>
  </si>
  <si>
    <t>OC-FTL-FHOPS-Q</t>
  </si>
  <si>
    <t>Sorgente ottica QUAD Wave 850/1300/1310/1550nm, -5dB</t>
  </si>
  <si>
    <t>OC-FTL-FHOPM-A</t>
  </si>
  <si>
    <t>ORCA - Box di distribuzione 100 cp (max 10 moduli non inclusi) chius a vite</t>
  </si>
  <si>
    <t>ORCA - Box di distribuzione 100 cp (max 10 moduli non inclusi) metallo</t>
  </si>
  <si>
    <t>ORCA - Adattatore inline coupler F/F RJ45 da pannello KEJ di giunzione Cat6 FTP (moq 4 pz)</t>
  </si>
  <si>
    <t>ORCA - Adattatore inline coupler F/F RJ45 da pannello KEJ di giunzione Cat6A FTP (moq 4 pz)</t>
  </si>
  <si>
    <t>ORCA - Adattatore inline coupler F/F RJ45 di giunzione Cat6 UTP volante (moq 4 pz)</t>
  </si>
  <si>
    <t>ORCA - Adattatore inline coupler F/F RJ45 di giunzione Cat6 FTP volante (moq 4 pz)</t>
  </si>
  <si>
    <t>ORCA - Adattatore inline coupler F/F  RJ45 di giunzione Cat6A FTP volante (moq 4 pz)</t>
  </si>
  <si>
    <t>OC-RAC-550100-05M</t>
  </si>
  <si>
    <t>ORCA - Pannello 1U con spazzola per ingresso cavi. Colore Nero</t>
  </si>
  <si>
    <t>OC-RAC-570025-06M</t>
  </si>
  <si>
    <t>ORCA - Pannello passapermute 1U con coperchio metallico scorrevole. Colore nero.</t>
  </si>
  <si>
    <t>OC-RAC-550270-01M</t>
  </si>
  <si>
    <t>ORCA - Kit 10 anelli gestione cavo laterale, struttura in alluminio, 44x60mm, fissaggio su montanti</t>
  </si>
  <si>
    <t>OC-RAC-572802-42M</t>
  </si>
  <si>
    <t>ORCA - Passerella laterale gestione cavo verticale per rack MARLIN 42U</t>
  </si>
  <si>
    <t>OC-RAC-572801-33M</t>
  </si>
  <si>
    <t>ORCA - Kit coppia canale gestione cavi verticale per rack MARLIN l.800, c/portello chiusura - 33U colore nero</t>
  </si>
  <si>
    <t>OC-RAC-572801-42M</t>
  </si>
  <si>
    <t>ORCA - Kit coppia canale gestione cavi verticale per rack MARLIN l.800, c/portello chiusura - 42U colore nero</t>
  </si>
  <si>
    <t>OC-RAC-572801-47M</t>
  </si>
  <si>
    <t>ORCA - Kit coppia canale gestione cavi verticale per rack MARLIN l.800, c/portello chiusura - 47U colore nero</t>
  </si>
  <si>
    <t>OC-RAC-550501-00M</t>
  </si>
  <si>
    <t>OC-RAC-550270-11M</t>
  </si>
  <si>
    <t xml:space="preserve">ORCA - Giunto laterale per unione armadi a pavimento serie MARLIN </t>
  </si>
  <si>
    <t>OC-RAC-550270-12M</t>
  </si>
  <si>
    <t>ORCA - Giunto laterale per unione armadi server serie MARLIN</t>
  </si>
  <si>
    <t>OC-RAC-550270-13M</t>
  </si>
  <si>
    <t xml:space="preserve">ORCA - Giunto di testa per unione armadi a pavimento e server serie MARLIN </t>
  </si>
  <si>
    <t>OC-RAC-550071-02M</t>
  </si>
  <si>
    <t>OC-RAC-550072-02M</t>
  </si>
  <si>
    <t>OC-RAC-550073-02M</t>
  </si>
  <si>
    <t>OC-RAC-750100-01M</t>
  </si>
  <si>
    <t>ORCA - Ripiano fisso rinforzato, fissaggio 4 montanti, per armadio server adattabile prof. 1000, 100Kg</t>
  </si>
  <si>
    <t>OC-RAC-750100-02M</t>
  </si>
  <si>
    <t>ORCA - Ripiano estraibile 740mm per armadio server prof. 1000, fissaggio 4 montanti, 50Kg</t>
  </si>
  <si>
    <t>OC-RAC-750100-03M</t>
  </si>
  <si>
    <t>OC-RAC-550091-02M</t>
  </si>
  <si>
    <t>ORCA - Cassetto scorrevole porta tastiera, 1U</t>
  </si>
  <si>
    <t>OC-RAC-550100-02MW</t>
  </si>
  <si>
    <t>ORCA - Gruppo 2 ventole da tetto per armadio serie MARLIN, con griglia di protezione</t>
  </si>
  <si>
    <t>OC-RAC-550100-02MTW</t>
  </si>
  <si>
    <t>ORCA - Gruppo 2 ventole da tetto per armadio serie MARLIN, con griglia di protezione e termostato</t>
  </si>
  <si>
    <t xml:space="preserve">Accessori - DISCESA CAVI VERTICALE </t>
  </si>
  <si>
    <t>AEP0052</t>
  </si>
  <si>
    <t>ETA - Traversa ammaraggio cavi l100 a1200 2pz</t>
  </si>
  <si>
    <t>AEP0053</t>
  </si>
  <si>
    <t>ETA - Traversa ammaraggio cavi l100 a1400 2pz</t>
  </si>
  <si>
    <t>AEP0054</t>
  </si>
  <si>
    <t>ETA - Traversa ammaraggio cavi l100 a1600 2pz</t>
  </si>
  <si>
    <t>ETA - Traversa ammaraggio cavi l100 a1800 2pz</t>
  </si>
  <si>
    <t>AEP0056</t>
  </si>
  <si>
    <t>AEP0057</t>
  </si>
  <si>
    <t>ETA - Traversa ammaraggio cavi l100 a2200 2pz</t>
  </si>
  <si>
    <t>ET-RAC-AEP0052</t>
  </si>
  <si>
    <t>ET-RAC-AEP0053</t>
  </si>
  <si>
    <t>ET-RAC-AEP0054</t>
  </si>
  <si>
    <t>ET-RAC-AEP0056</t>
  </si>
  <si>
    <t>ET-RAC-AEP0057</t>
  </si>
  <si>
    <t>P</t>
  </si>
  <si>
    <t>BY-M6-12-109</t>
  </si>
  <si>
    <t>174185</t>
  </si>
  <si>
    <t>BRADY -AF- Targhetta in polietilene B-109 19,05x76,20mm identificazione fasci di cavi per M610/M611/M710 -bianca- (100 pz)</t>
  </si>
  <si>
    <t>BY-M6C-500-412</t>
  </si>
  <si>
    <t>173889</t>
  </si>
  <si>
    <t>BRADY -AF- Targhetta in rotolo in polipropilene B-412 12,70mmx15,24m scrittura su 2 righe per M610/M611/BMP61/M710/BMP71 -bianca-</t>
  </si>
  <si>
    <t>BY-M6C-785-412</t>
  </si>
  <si>
    <t>173891</t>
  </si>
  <si>
    <t>BRADY -AF- Targhetta in rotolo in polipropilene B-412 19,94mmx15,24m scrittura su 2 righe per M610/M611/BMP61/M710/BMP71 -bianca-</t>
  </si>
  <si>
    <t>BY-M6C-500-422</t>
  </si>
  <si>
    <t>174359</t>
  </si>
  <si>
    <t>BRADY -AF- Nastro continuo in poliestere B-422 12,70mmx15,24m scrittura su 2 righe per M610/M611/BMP61/M710/BMP71 -bianco-</t>
  </si>
  <si>
    <t>BY-M6C-8-422-TB</t>
  </si>
  <si>
    <t>312185</t>
  </si>
  <si>
    <t>BRADY -AF- Nastro continuo in poliestere B-422 8,00mmx15,00m scrittura su 1 riga per M610/M611/M710 -bianco-</t>
  </si>
  <si>
    <t>BY-M6-20-422</t>
  </si>
  <si>
    <t>174227</t>
  </si>
  <si>
    <t>BRADY -AF- Etichetta in poliestere B-422 25,40x50,80mm per M610/M611/BMP61/BMP71 -bianca- (100 pz)</t>
  </si>
  <si>
    <t>BY-M6C-1000-422</t>
  </si>
  <si>
    <t>174306</t>
  </si>
  <si>
    <t>BRADY -AF- Nastro continuo in poliestere B-422 25,40mmx15,24m per M610/M611/BMP61/BMP71 -bianco-</t>
  </si>
  <si>
    <t>BY-M6C-1900-422</t>
  </si>
  <si>
    <t>174316</t>
  </si>
  <si>
    <t>BRADY -AF- Nastro continuo in poliestere B-422 48,26mmx15,24m per M610/M611/BMP61/BMP71 -bianco-</t>
  </si>
  <si>
    <t>BY-M6-45-422</t>
  </si>
  <si>
    <t>174329</t>
  </si>
  <si>
    <t>BRADY -AF- Etichetta in poliestere B-422 38,10x9,53mm per M610/M611/BMP61/BMP71 -bianca- (500 pz)</t>
  </si>
  <si>
    <t>BY-M6-6-423</t>
  </si>
  <si>
    <t>174337</t>
  </si>
  <si>
    <t>BRADY -AF- Etichetta in poliestere B-423 12,70x6,99mm per M610/M611/BMP61/BMP71 -bianca- (750 pz)</t>
  </si>
  <si>
    <t>BY-M6-19-423</t>
  </si>
  <si>
    <t>174220</t>
  </si>
  <si>
    <t>BRADY -AF- Etichetta in poliestere B-423 25,40x25,40mm per M610/M611/BMP61/BMP71 -bianca- (250 pz)</t>
  </si>
  <si>
    <t>BY-M6-20-423</t>
  </si>
  <si>
    <t>174228</t>
  </si>
  <si>
    <t>BRADY -AF- Etichetta in poliestere B-423 25,40x50,80mm per M610/M611/BMP61/BMP71 -bianca- (100 pz)</t>
  </si>
  <si>
    <t>BY-M6-29-423</t>
  </si>
  <si>
    <t>174256</t>
  </si>
  <si>
    <t>BRADY -AF- Etichetta in poliestere B-423 38,10x12,70mm per M610/M611/BMP61/BMP71 -bianca- (500 pz)</t>
  </si>
  <si>
    <t>BY-M6-1-425-FT</t>
  </si>
  <si>
    <t>174383</t>
  </si>
  <si>
    <t>BRADY -AF- Etichetta a bandiera in polipropilene B-425A 30,00x20,00mm posiz. orizzontale per M611/M610/BMP71 -bianca- (250 pz)</t>
  </si>
  <si>
    <t>BY-M6-1-425-FP</t>
  </si>
  <si>
    <t>174381</t>
  </si>
  <si>
    <t>BRADY -AF- Etichetta a bandiera in polipropilene B-425A 30,00x20,00mm posiz. verticale per M611/M610/M710 -bianca- (250 pz)</t>
  </si>
  <si>
    <t>BY-M6-19-427</t>
  </si>
  <si>
    <t>174221</t>
  </si>
  <si>
    <t>BRADY -AF- Etichetta in vinile autolaminante B-427 25,40x25,40mm per M610/M611/BMP61/M710/BMP71 -bianca- (250 pz)</t>
  </si>
  <si>
    <t>BY-M6-21-427</t>
  </si>
  <si>
    <t>174236</t>
  </si>
  <si>
    <t>BRADY -AF- Etichetta in vinile autolaminante B-427 25,40x63,50mm per M611/M610/M710 -bianca- (100 pz)</t>
  </si>
  <si>
    <t>BY-M6-23-427</t>
  </si>
  <si>
    <t>174243</t>
  </si>
  <si>
    <t>BRADY -AF- Etichetta in vinile autolaminante B-427 25,40x101,60mm per M611/M610/M710 -bianca- (100 pz)</t>
  </si>
  <si>
    <t>BY-M6-31-427</t>
  </si>
  <si>
    <t>174275</t>
  </si>
  <si>
    <t>BRADY -AF- Etichetta in vinile autolaminante B-427 25,40x38,10mm per M611/M610/M710 -bianca- (250 pz)</t>
  </si>
  <si>
    <t>BY-M6-31-427-YL</t>
  </si>
  <si>
    <t>174276</t>
  </si>
  <si>
    <t>BRADY -AF- Etichetta in vinile autolaminante B-427 25,40x38,10mm per M611/M610/M710 -gialla- (250 pz)</t>
  </si>
  <si>
    <t>BY-M6-32-427</t>
  </si>
  <si>
    <t>174283</t>
  </si>
  <si>
    <t>BRADY -AF- Etichetta in vinile autolaminante B-427 38,10x38,10mm per M611/M610/M710 -bianca- (250 pz)</t>
  </si>
  <si>
    <t>BY-M6-66-427</t>
  </si>
  <si>
    <t>173894</t>
  </si>
  <si>
    <t>BRADY -AF- Etichetta in vinile autolaminante B-427 49,28x80,00mm per M611/M610/M710 -bianca- (100 pz)</t>
  </si>
  <si>
    <t>BY-M6-103-427</t>
  </si>
  <si>
    <t>173689</t>
  </si>
  <si>
    <t>BRADY -AF- Etichetta in vinile autolaminante B-427 25,40x31,75mm per M611/M610/M710 -bianca- (250 pz)</t>
  </si>
  <si>
    <t>BY-M6C-500-439</t>
  </si>
  <si>
    <t>174363</t>
  </si>
  <si>
    <t>BRADY -AF- Nastro continuo in vinile B-439 12,70mmx15,24m per M610/M611/BMP61/M710/BMP71 -bianco-</t>
  </si>
  <si>
    <t>BY-M6C-500-439-GR</t>
  </si>
  <si>
    <t>174366</t>
  </si>
  <si>
    <t>BRADY -AF- Nastro continuo in vinile B-439 12,70mmx15,24m per M610/M611/BMP61/M710/BMP71 -verde-</t>
  </si>
  <si>
    <t>BY-M6C-500-439-BL</t>
  </si>
  <si>
    <t>174365</t>
  </si>
  <si>
    <t>BRADY -AF- Nastro continuo in vinile B-439 12,70mmx15,24m per M610/M611/BMP61/M710/BMP71 -blu-</t>
  </si>
  <si>
    <t>BY-M6C-500-439-RD</t>
  </si>
  <si>
    <t>174368</t>
  </si>
  <si>
    <t>BRADY -AF- Nastro continuo in vinile B-439 12,70mmx15,24m per M610/M611/BMP61/BMP71 -rosso-</t>
  </si>
  <si>
    <t>BY-M6C-500-439-YL</t>
  </si>
  <si>
    <t>174369</t>
  </si>
  <si>
    <t>BRADY -AF- Nastro continuo in vinile B-439 12,70mmx15,24m per M610/M611/BMP61/M710/BMP71 -giallo-</t>
  </si>
  <si>
    <t>BY-M6C-1000-439</t>
  </si>
  <si>
    <t>174308</t>
  </si>
  <si>
    <t>BRADY -AF- Nastro continuo in vinile B-439 25,40mmx15,24m per M610/M611/BMP61/M710 -bianco-</t>
  </si>
  <si>
    <t>BY-M6C-1000-439-YL</t>
  </si>
  <si>
    <t>174314</t>
  </si>
  <si>
    <t>BRADY -AF- Nastro continuo in vinile B-439 25,40mmx15,24m per M610/M611/BMP61/M710/BMP71 -giallo-</t>
  </si>
  <si>
    <t>BY-M6C-1900-439</t>
  </si>
  <si>
    <t>174318</t>
  </si>
  <si>
    <t>BRADY -AF- Nastro continuo in vinile B-439 48,26mmx15,24m per M610/M611/BMP61/BMP71 -bianco-</t>
  </si>
  <si>
    <t>BY-M6C-1900-439-GR</t>
  </si>
  <si>
    <t>174321</t>
  </si>
  <si>
    <t>BRADY -AF- Nastro continuo in vinile B-439 48,26mmx15,24m per M610/M611/BMP61/BMP71 -verde-</t>
  </si>
  <si>
    <t>BY-M6C-1900-439-RD</t>
  </si>
  <si>
    <t>174323</t>
  </si>
  <si>
    <t>BRADY -AF- Nastro continuo in vinile B-439 48,26mmx15,24m per M610/M611/BMP61/BMP71 -rosso-</t>
  </si>
  <si>
    <t>BY-M6C-1900-439-BL</t>
  </si>
  <si>
    <t>174320</t>
  </si>
  <si>
    <t>BRADY -AF- Nastro continuo in vinile B-439 48,26mmx15,24m per M610/M611/BMP61/BMP71 -blu-</t>
  </si>
  <si>
    <t>BY-M6C-1900-439-YL</t>
  </si>
  <si>
    <t>174324</t>
  </si>
  <si>
    <t>BRADY -AF- Nastro continuo in vinile B-439 48,26mmx15,24m per M610/M611/BMP61/BMP71 -giallo-</t>
  </si>
  <si>
    <t>BY-M6-19-483</t>
  </si>
  <si>
    <t>174222</t>
  </si>
  <si>
    <t>BY-M6-29-486</t>
  </si>
  <si>
    <t>174262</t>
  </si>
  <si>
    <t>BRADY -AF- Etichetta in poliestere metallizzato B-486 38,10x12,70mm per M610/M611/BMP61/M710 -grigia- (500 pz)</t>
  </si>
  <si>
    <t>BY-M6-30-435</t>
  </si>
  <si>
    <t>173816</t>
  </si>
  <si>
    <t>BRADY -AF- Etichetta in poliestere metallizzato B-435A 38,10x19,05mm per M610/M611/BMP61/BMP71 -argento- (250 pz)</t>
  </si>
  <si>
    <t>BY-M6-30-486</t>
  </si>
  <si>
    <t>174271</t>
  </si>
  <si>
    <t>BRADY -AF- Etichetta in poliestere metallizzato B-486 38,10x19,05mm per M610/M611/BMP61/BMP71 -grigia- (250 pz)</t>
  </si>
  <si>
    <t>BY-M6-37-486</t>
  </si>
  <si>
    <t>174296</t>
  </si>
  <si>
    <t>BRADY -AF- Etichetta in poliestere metallizzato B-486 76,20x48,26mm per M610/M611/BMP61/BMP71 -grigia- (100 pz)</t>
  </si>
  <si>
    <t>BY-M6-02-7593-SL</t>
  </si>
  <si>
    <t>312094</t>
  </si>
  <si>
    <t>BRADY -AF- Etichetta spessorata EPREP B-7593 27,00x12,55mm per M611/M610/M710 -silver- (250 pz)</t>
  </si>
  <si>
    <t>BY-M6-05-7593-SL</t>
  </si>
  <si>
    <t>312119</t>
  </si>
  <si>
    <t>BRADY -AF- Etichetta spessorata EPREP B-7593 30,00x40,00mm per M611/M610/M710 -silver- (100 pz)</t>
  </si>
  <si>
    <t>BRADY -AB- Etichetta in poliestere autolaminante B-361B 47,00x80,00mm per stampanti laser -bianca- (1008 pz)</t>
  </si>
  <si>
    <t>BY-i7100-R4302-60x300</t>
  </si>
  <si>
    <t>BY-M21-MAGNET</t>
  </si>
  <si>
    <t>170425</t>
  </si>
  <si>
    <t>BRADY -BG- Magnete per stampante M210/M211/BMP21</t>
  </si>
  <si>
    <t>BY-M211-HC</t>
  </si>
  <si>
    <t>170386</t>
  </si>
  <si>
    <t>BRADY -BG- Valigetta rigida per stampante M211</t>
  </si>
  <si>
    <t>BRADY -BU- Nastro continuo in poliestere B-423 9,53mmx6,40m per M211/M210/BMP21 -nero su bianco-</t>
  </si>
  <si>
    <t>BY-M21-18-423</t>
  </si>
  <si>
    <t>152097</t>
  </si>
  <si>
    <t>BRADY -BU- Rotolo di etichette in poliestere B-423 25,40x19,55mm per M211/M210 -nero su bianco-</t>
  </si>
  <si>
    <t>BY-M21-30-423</t>
  </si>
  <si>
    <t>152098</t>
  </si>
  <si>
    <t>BRADY -BU- Rotolo di etichette in poliestere B-423 38,10x19,55mm per M211/M210 -nero su bianco-</t>
  </si>
  <si>
    <t>BY-M21-250-423</t>
  </si>
  <si>
    <t>139754</t>
  </si>
  <si>
    <t>BRADY -BU- Nastro continuo in poliestere B-423 6,35mmx6,40m per M211/M210/BMP21 -nero su bianco-</t>
  </si>
  <si>
    <t>BRADY -BU- Nastro continuo in poliestere B-423 12,70mmx6,40m per M211/M210/BMP21 -nero su bianco-</t>
  </si>
  <si>
    <t>BRADY -BU- Nastro continuo in poliestere B-423 19,05mmx6,40m per M211/M210/BMP21 -nero su bianco-</t>
  </si>
  <si>
    <t>BRADY -BU- Nastro continuo in vinile autolaminante B-427 19,05mmx4,30m per M211/M210/BMP21 -nero su bianco-</t>
  </si>
  <si>
    <t>BRADY -BU- Nastro continuo in vinile autolaminante B-427 25,40mmx4,30m per M211/M210/BMP21 -nero su bianco-</t>
  </si>
  <si>
    <t>BRADY -BU- Nastro continuo in vinile autolaminante B-427 31,75mmx4,30m per M211/M210/BMP21 -nero su bianco-</t>
  </si>
  <si>
    <t>BRADY -BU- Nastro continuo in vinile autolaminante B-427 38,10mmx4,30m per M211/M210/BMP21 -nero su bianco-</t>
  </si>
  <si>
    <t>BRADY -BU- Nastro continuo in poliestere B-430 9,53mmx6,40m per M211/M210/BMP21 -nero su trasparente-</t>
  </si>
  <si>
    <t>BRADY -BU- Nastro continuo in poliestere B-430 9,53mmx6,40m per M211/M210/BMP21 -bianco su trasparente-</t>
  </si>
  <si>
    <t>BRADY -BU- Nastro continuo in poliestere B-430 12,70mmx6,40m per M211/M210/BMP21 -nero su trasparente-</t>
  </si>
  <si>
    <t>BRADY -BU- Nastro continuo in poliestere B-430 19,05mmx6,40m per M211/M210/BMP21 -nero su trasparente-</t>
  </si>
  <si>
    <t>BY-M21-750-430-WT-CL</t>
  </si>
  <si>
    <t>139749</t>
  </si>
  <si>
    <t>BRADY -BU- Nastro continuo in poliestere B-430 19,05mmx6,40m per M211/M210/BMP21 -bianco su trasparente-</t>
  </si>
  <si>
    <t>BRADY -BU- Nastro continuo in poliestere B-488 9,53mmx6,40m per M211/M210/BMP21 -nero su bianco-</t>
  </si>
  <si>
    <t>BRADY -BU- Nastro continuo in poliestere B-488 12,70mmx6,40m per M211/M210/BMP21 -nero su bianco-</t>
  </si>
  <si>
    <t>BRADY -BU- Nastro continuo in poliestere B-488 19,05mmx6,40m per M211/M210/BMP21 -nero su bianco-</t>
  </si>
  <si>
    <t>BRADY -BU- Nastro continuo in tessuto di nylon B-499 9,53mmx4,88m per M211/M210/BMP21 -nero su bianco-</t>
  </si>
  <si>
    <t>BRADY -BU- Nastro continuo in tessuto di nylon B-499 12,70mmx4,88m per M211/M210/BMP21 -nero su bianco-</t>
  </si>
  <si>
    <t>BRADY -BU- Nastro continuo in tessuto di nylon B-499 19,05mmx4,88m per M211/M210/BMP21 -nero su bianco-</t>
  </si>
  <si>
    <t>BY-M21-250-595-WT</t>
  </si>
  <si>
    <t>139744</t>
  </si>
  <si>
    <t>BRADY -BU- Nastro continuo in vinile int/ext B-595 6,35mmx6,40m per M211/M210/BMP21 -nero su bianco-</t>
  </si>
  <si>
    <t>BRADY -BU- Nastro continuo in vinile int/ext B-595 9,53mmx6,40m per M211/M210/BMP21 -nero su bianco-</t>
  </si>
  <si>
    <t>BRADY -BU- Nastro continuo in vinile int/ext B-595 9,53mmx6,40m per M211/M210/BMP21 -nero su giallo-</t>
  </si>
  <si>
    <t>BRADY -BU- Nastro continuo in vinile int/ext B-595 9,53mmx6,40m per M211/M210/BMP21 -bianco su blu-</t>
  </si>
  <si>
    <t>BRADY -BU- Nastro continuo in vinile int/ext B-595 9,53mmx6,40m per M211/M210/BMP21 -bianco su verde-</t>
  </si>
  <si>
    <t>BRADY -BU- Nastro continuo in vinile int/ext B-595 9,53mmx6,40m per M211/M210/BMP21 -nero su arancio-</t>
  </si>
  <si>
    <t>BRADY -BU- Nastro continuo in vinile int/ext B-595 9,53mmx6,40m per M211/M210/BMP21 -bianco su rosso-</t>
  </si>
  <si>
    <t>BRADY -BU- Nastro continuo in vinile int/ext B-595 12,70mmx6,40m per M211/M210/BMP21 -nero su bianco-</t>
  </si>
  <si>
    <t>BRADY -BU- Nastro continuo in vinile int/ext B-595 12,70mmx6,40m per M211/M210/BMP21 -nero su giallo-</t>
  </si>
  <si>
    <t>BRADY -BU- Nastro continuo in vinile int/ext B-595 12,70mmx6,40m per M211/M210/BMP21 -bianco su blu-</t>
  </si>
  <si>
    <t>BRADY -BU- Nastro continuo in vinile int/ext B-595 12,70mmx6,40m per M211/M210/BMP21 -bianco su verde-</t>
  </si>
  <si>
    <t>BRADY -BU- Nastro continuo in vinile int/ext B-595 12,70mmx6,40m per M211/M210/BMP21 -nero su arancio-</t>
  </si>
  <si>
    <t>BRADY -BU- Nastro continuo in vinile int/ext B-595 12,70mmx6,40m per M211/M210/BMP21 -bianco su rosso-</t>
  </si>
  <si>
    <t>BY-M21-750-595-BK</t>
  </si>
  <si>
    <t>139743</t>
  </si>
  <si>
    <t>BRADY -BU- Nastro continuo in vinile int/ext B-595 19,05mmx6,40m per M211/M210/BMP21 -bianco su nero-</t>
  </si>
  <si>
    <t>BRADY -BU- Nastro continuo in vinile int/ext B-595 19,05mmx6,40m per M211/M210/BMP21 -bianco su blu-</t>
  </si>
  <si>
    <t>BRADY -BU- Nastro continuo in vinile int/ext B-595 19,05mmx6,40m per M211/M210/BMP21 -bianco su verde-</t>
  </si>
  <si>
    <t>BRADY -BU- Nastro continuo in vinile int/ext B-595 19,05mmx6,40m per M211/M210/BMP21 -nero su arancio-</t>
  </si>
  <si>
    <t>BRADY -BU- Nastro continuo in vinile int/ext B-595 19,05mmx6,40m per M211/M210/BMP21 -bianco su rosso-</t>
  </si>
  <si>
    <t>BRADY -BU- Nastro continuo in vinile int/ext B-595 19,05mmx6,40m per M211/M210/BMP21 -nero su bianco-</t>
  </si>
  <si>
    <t>BRADY -BU- Nastro continuo in vinile int/ext B-595 19,05mmx6,40m per M211/M210/BMP21 -nero su giallo-</t>
  </si>
  <si>
    <t>Stampanti M610</t>
  </si>
  <si>
    <t>317804</t>
  </si>
  <si>
    <t>317803</t>
  </si>
  <si>
    <t>BY-M7-29-423</t>
  </si>
  <si>
    <t>173363</t>
  </si>
  <si>
    <t>BRADY -AF- Etichetta in poliestere B-423 38,10x12,70mm per M710/BMP71-bianca- (500 pz)</t>
  </si>
  <si>
    <t>BY-M7-20-483</t>
  </si>
  <si>
    <t>173380</t>
  </si>
  <si>
    <t>BRADY -AF- Etichetta in poliestere ad alta adesione B-483 25,40x50,80mm per M710/BMP71 -bianca- (100 pz)</t>
  </si>
  <si>
    <t>BY-M7-12-109</t>
  </si>
  <si>
    <t>173426</t>
  </si>
  <si>
    <t>BY-M7-21-427</t>
  </si>
  <si>
    <t>173378</t>
  </si>
  <si>
    <t>BRADY -AF- Etichetta in vinile autolaminante B-427 25,40x63,50mm per M710/BMP71 -bianca- (100 pz)</t>
  </si>
  <si>
    <t>BY-M7-23-427</t>
  </si>
  <si>
    <t>173372</t>
  </si>
  <si>
    <t>BRADY -AF- Etichetta in vinile autolaminante B-427 25,40x101,60mm per M710/BMP71 -bianca- (100 pz)</t>
  </si>
  <si>
    <t>BY-M7-31-427</t>
  </si>
  <si>
    <t>173345</t>
  </si>
  <si>
    <t>BRADY -AF- Etichetta in vinile autolaminante B-427 25,40x38,10mm per M710/BMP71 -bianca- (250 pz)</t>
  </si>
  <si>
    <t>BY-M7-66-427</t>
  </si>
  <si>
    <t>174640</t>
  </si>
  <si>
    <t>BRADY -AF- Etichetta in vinile autolaminante B-427 49,23x80,00mm per M710/BMP71 -bianca- (100 pz)</t>
  </si>
  <si>
    <t>BY-M7C-1000-595-YL</t>
  </si>
  <si>
    <t>173271</t>
  </si>
  <si>
    <t>BY-BM-31-427</t>
  </si>
  <si>
    <t>173452</t>
  </si>
  <si>
    <t>BRADY -AF- Etichetta in vinile autolaminante B-427 25,40x38,10mm per M610/M611/BMP61/M710/BMP71 -bianca- (bulk 2500 pz)</t>
  </si>
  <si>
    <t xml:space="preserve">OC-FTL-FUSE4-CLAD </t>
  </si>
  <si>
    <t>OC-ACC-269000-09</t>
  </si>
  <si>
    <t>OC-ACC-282000-06</t>
  </si>
  <si>
    <t>OC-ACC-286000-11</t>
  </si>
  <si>
    <t>ORCA - Supporto Vimar serie Linea colore nero (moq. 20 pz.)</t>
  </si>
  <si>
    <t>OC-ACC-286000-12</t>
  </si>
  <si>
    <t>ORCA - Supporto Vimar serie Linea colore bianco (moq. 20 pz.)</t>
  </si>
  <si>
    <t>OC-ACC-286000-13</t>
  </si>
  <si>
    <t>ORCA - Supporto Vimar serie Linea colore canapa (moq. 20 pz.)</t>
  </si>
  <si>
    <t>OC-RAC-600800-00M</t>
  </si>
  <si>
    <t>ORCA - Canalina 1U - 19" con 6 shuko bipasso, int. luminoso 250V 16A nero - aletta rinforzata</t>
  </si>
  <si>
    <t>www.compass-distribution.it</t>
  </si>
  <si>
    <t>VISITA IL NOSTRO SITO - GET CLOSER</t>
  </si>
  <si>
    <t>ORCA - OneTool - Dima di ricambio / aggiuntiva per pinza inserzione</t>
  </si>
  <si>
    <t>ORCA - Supporto Vimar serie Idea colore grigio antracite (moq. 20 pz.)</t>
  </si>
  <si>
    <t>ORCA - Connettore UY2, 2 cond. con gel, OD 1,52, max 0,4-0,9mm (moq. 100 pz:)</t>
  </si>
  <si>
    <t>ORCA - Buffer tube stripper - blue - (rimuove la guaina fino a 5,5 mm )</t>
  </si>
  <si>
    <t>ORCA - Buffer tube stripper - grigia -  (rimuove la guaina fino a 3,5 mm )</t>
  </si>
  <si>
    <t>ORCA - STRUMENTI Fibra ottica</t>
  </si>
  <si>
    <t>ORCA - Giuntatrice sul CLAD FUSE4 con taglierina, valigia ed accessori</t>
  </si>
  <si>
    <t>ORCA - Giuntatrice sul CORE FUSE6 con taglierina, valigia ed accessori</t>
  </si>
  <si>
    <t xml:space="preserve">ORCA - MINI OTDR palmare, 1310/1550 28/26dB 4m-80Km, multifunzione VFL-OLS-OPM, interfaccia RJ45, bht </t>
  </si>
  <si>
    <t>ORCA - MINI OTDR touchscreen, 1310/1550 26/24dB, multifunzione VFL-OLS-OPM, interfaccia RJ45</t>
  </si>
  <si>
    <t>ORCA - Adattatore per bussole LCdx/SCsx su attacco Keystone - Bianco (Moq. 25 Pz)</t>
  </si>
  <si>
    <t>ORCA - Adattatore per bussoleLCdx/SCsx su attacco Keystone - Nero (Moq. 25 Pz)</t>
  </si>
  <si>
    <t>ORCA - MARLIN Server Rack, PFr dpbatt, PPo 1anta,gr80,pann lat sdopp,piedini,mont.A/P 19'' - 42U 800x1000,portata 2000Kg Nero</t>
  </si>
  <si>
    <t>ORCA - MARLIN Server Rack, PFr dpbatt, PPo 1anta,gr80,pann lat sdopp,piedini,mont.A/P 19'' - 42U 600x1000,portata 2000Kg Nero</t>
  </si>
  <si>
    <t>ORCA - Armadi a parete linea "MARLIN" - ASSEMBLATI</t>
  </si>
  <si>
    <t>ORCA - Armadi a parete linea "MARLIN" - FLAT PACK</t>
  </si>
  <si>
    <t>ORCA - ZOCCOLI linea "MARLIN"</t>
  </si>
  <si>
    <t>OC-RAC-550505-01M</t>
  </si>
  <si>
    <t>ORCA - Ripiano a sbalzo profondo 350mm, 2U, colore nero, 35Kg</t>
  </si>
  <si>
    <t>ORCA - Ripiano fisso, fissaggio 4 montanti per armadio server, adattabile prof. 1000, 60 Kg</t>
  </si>
  <si>
    <t>ORCA - Ripiano estraibile lite prof. 345 per rack 600P, 1U, fissaggio 4 montanti, Kg. 30</t>
  </si>
  <si>
    <t>ORCA - Ripiano estraibile lite prof. 525 per rack 800P, 1U, fissaggio 4 montanti, Kg. 30</t>
  </si>
  <si>
    <t>ORCA - ARMADIO DI SICUREZZA linea "MARLIN"</t>
  </si>
  <si>
    <t>ORCA - Armadi SERVER linea "N"</t>
  </si>
  <si>
    <t>ORCA - Armadi  a Pavimento linea "N"</t>
  </si>
  <si>
    <t>ORCA - ARMADIO DI SICUREZZA linea "N"</t>
  </si>
  <si>
    <t>ORCA - Armadi  a Pavimento linea "MARLIN"</t>
  </si>
  <si>
    <t>PA-ACC-CBX1AW-A</t>
  </si>
  <si>
    <t>CBX1AW-A</t>
  </si>
  <si>
    <t>PANDUIT - Scatola di superficie MiniCom 1 posizione (23,2h x 26,3w x 48,1l mm), bianco artico</t>
  </si>
  <si>
    <t>PANDUIT - Utensile per chiusura connettori Minicom (verde)</t>
  </si>
  <si>
    <t>PANDUIT - Utensile per chiusura plug PanNet FPUD6X88MTG (blu)</t>
  </si>
  <si>
    <t>PN-SWT-MGS-910X</t>
  </si>
  <si>
    <t>PLANET - 8x10/100/1000/2500T,1x10G SFP+ Multigigabit Ethernet Switch (Fanless design, Standard/VLAN mode, rackmount kit)</t>
  </si>
  <si>
    <t>PN-SWT-MGS-910XP</t>
  </si>
  <si>
    <t>MGS-910XP</t>
  </si>
  <si>
    <t>Switch industriali gestiti Layer 2 / 4 10/100/1000Mbps.</t>
  </si>
  <si>
    <t>SNOM - D120 w/o PS - Desktop phone Backlit graphical display | 4 context sensitive function keys</t>
  </si>
  <si>
    <t>SNOM - D150 w/o PS - Desktop phone Grey scale graphical display 2,8” | 4 context sensitive function keys</t>
  </si>
  <si>
    <t>SN-TIP-4652</t>
  </si>
  <si>
    <t>RL-NETMAN 208</t>
  </si>
  <si>
    <t>YSKCSA8ARU</t>
  </si>
  <si>
    <t>RIELLO - Scheda di rete LAN 10/100/1000Mb (32 bit RISC dualcore), 8Gb x protocolli TCP/IP,HTTPS,SMPT,SNMPv1/v2/v3/v4/v6,Modbus/TCP,BACnet/IP</t>
  </si>
  <si>
    <t>MEDIA CONVERTER PER FIBRA OTTICA</t>
  </si>
  <si>
    <t xml:space="preserve">senza alcun preavviso in base alla variazione </t>
  </si>
  <si>
    <t>BARI</t>
  </si>
  <si>
    <t>70123 Bari</t>
  </si>
  <si>
    <t>WWW.COMPASS-DISTRIBUTION.IT</t>
  </si>
  <si>
    <r>
      <t xml:space="preserve">In alcune sedi è attivo a richiesta il servizio FAST COURIER
Consegna in tutto il territorio comunale e prima cintura in poche ore dall'ordine
Richiedete al vs. riferimento di filiale la possibilità di utilizzare questo servizio ad un costo competitivo.
</t>
    </r>
    <r>
      <rPr>
        <sz val="10"/>
        <color theme="0"/>
        <rFont val="Arial"/>
        <family val="2"/>
      </rPr>
      <t>*Attivo attualmente sulle sedi di Roma e Torino</t>
    </r>
  </si>
  <si>
    <r>
      <t xml:space="preserve">Per tutte le sedi è attivo il servizio di consegna Express-Courirer
Consegna in tutto il territorio nazionale in 24 ore* incluso i festivi
Richiedetelo al momento dell'ordine
</t>
    </r>
    <r>
      <rPr>
        <sz val="10"/>
        <color theme="0"/>
        <rFont val="Arial"/>
        <family val="2"/>
      </rPr>
      <t>*Valido per le zone attualmente coperte dai principali corrieri, in caso di mancata consegna nel tempo stabilito viene addebitato solo il costo della consegna standard</t>
    </r>
  </si>
  <si>
    <r>
      <t xml:space="preserve">Il servizio di consegna Standard-Courirer è affidabile
Consegna in tutto il territorio nazionale in 48ore*
</t>
    </r>
    <r>
      <rPr>
        <sz val="10"/>
        <color theme="0"/>
        <rFont val="Arial"/>
        <family val="2"/>
      </rPr>
      <t xml:space="preserve">*Valido per le zone attualmente coperte dai principali corrieri, in caso di mancata consegna nel tempo stabilito non viene addebitato il costo della consegna </t>
    </r>
  </si>
  <si>
    <r>
      <t xml:space="preserve">Servizi accessori disponibili a richiesta:
Consegna al piano - Sponda idraulica - Gestione deposito - Servizio Dogana - Tracking on line* - Servizio aree remote - Imballi speciali - Fermo deposito - Consegna diretta su cantiere
</t>
    </r>
    <r>
      <rPr>
        <sz val="10"/>
        <color theme="0"/>
        <rFont val="Arial"/>
        <family val="2"/>
      </rPr>
      <t>*Ove previsto dal corriere utilizzato</t>
    </r>
  </si>
  <si>
    <t>Via Volga Pad. 129</t>
  </si>
  <si>
    <t>c/o Impact Hub, Fiera del Levante</t>
  </si>
  <si>
    <t xml:space="preserve">Tel. +39 011 0627171 </t>
  </si>
  <si>
    <t>LEGRAND</t>
  </si>
  <si>
    <t>Commscope Systimax</t>
  </si>
  <si>
    <t>Orca Networking</t>
  </si>
  <si>
    <t>Everon Solution - Sistema non schermato in rame Cat.5e</t>
  </si>
  <si>
    <t>Modular Jacks Cat.5e</t>
  </si>
  <si>
    <t>CORNING - Everon, cavo Cat.6 F/UTP 250 MHz 24 AWG 4cp, LSZH/FRNC Cca,s1a,d0,a1 bobina 500m, verde, cod. VOL6FL4500</t>
  </si>
  <si>
    <t>CORNING - Fan-out kit per 6 fibre 250 micron, costruzione breakout 2mm, 1m -arancio-</t>
  </si>
  <si>
    <t>CORNING - Modulo di scarico, accetta 1 frontale Plug &amp; Play CCH (senza vassoio portagiunti)</t>
  </si>
  <si>
    <t>BRADY -BG- Batteria ricaricabile a ioni di litio per stampante M210/BMP21</t>
  </si>
  <si>
    <t>BRADY -BG- Clip da cintura per stampante M210/M211</t>
  </si>
  <si>
    <t>Consumabile per BMP21, M211, M210</t>
  </si>
  <si>
    <t>BY-M21-750-461-AW</t>
  </si>
  <si>
    <t>110933</t>
  </si>
  <si>
    <t>BRADY -BU- Nastro in poliestere per M211; M210; BMP21-PLUS; BMP21-LAB; BMP21 19,05 mm x 6,40m</t>
  </si>
  <si>
    <t>BY-M4-47-422</t>
  </si>
  <si>
    <t>170738</t>
  </si>
  <si>
    <t>BRADY -AF- Etichetta in poliestere B-422 25,40x12,70mm per BMP41/BMP51/M511 -nero su bianco- (480 pz)</t>
  </si>
  <si>
    <t>BY-M4-48-427</t>
  </si>
  <si>
    <t>170752</t>
  </si>
  <si>
    <t>BRADY -AF- Etichetta in vinile autolaminante B-427 25,40x19,05mm per BMP41/BMP51/M511 -nero su bianco- (200 pz)</t>
  </si>
  <si>
    <t>BY-M4-51-427</t>
  </si>
  <si>
    <t>170749</t>
  </si>
  <si>
    <t>BRADY -AF- Etichetta in vinile autolaminante B-427 25,40x63,50mm per BMP41/BMP51/M511 -nero su bianco- (110 pz)</t>
  </si>
  <si>
    <t>BY-M4-53-427</t>
  </si>
  <si>
    <t>170754</t>
  </si>
  <si>
    <t>BRADY -AF- Etichetta in vinile autolaminante B-427 25,40x101,60mm per BMP41/BMP51/M511 -nero su bianco- (70 pz)</t>
  </si>
  <si>
    <t>BY-M4-53-427-YL</t>
  </si>
  <si>
    <t>170756</t>
  </si>
  <si>
    <t>BRADY -AF- Etichetta in vinile autolaminante B-427 25,40x101,60mm per BMP41/BMP51/M511 -nero su giallo- (70 pz)</t>
  </si>
  <si>
    <t>BY-M4-91-427</t>
  </si>
  <si>
    <t>170743</t>
  </si>
  <si>
    <t>BRADY -AF- Etichetta in vinile autolaminante B-427 25,40x38,10mm per BMP41/BMP51/M511 -nero su bianco- (180 pz)</t>
  </si>
  <si>
    <t>BY-M4-91-427-YL</t>
  </si>
  <si>
    <t>170746</t>
  </si>
  <si>
    <t>BRADY -AF- Etichetta in vinile autolaminante B-427 25,40x38,10mm per BMP41/BMP51/M511 -nero su giallo- (180 pz)</t>
  </si>
  <si>
    <t>BY-M4-143-427</t>
  </si>
  <si>
    <t>170744</t>
  </si>
  <si>
    <t>BRADY -AF- Etichetta in vinile autolaminante B-427 25,40x31,75mm per BMP41/BMP51/M511 -nero su bianco- (200 pz)</t>
  </si>
  <si>
    <t>BY-M4-60-483</t>
  </si>
  <si>
    <t>170772</t>
  </si>
  <si>
    <t>BRADY -AF- Etichetta in poliestere ad alta adesione B-483 25,40x50,80mm per BMP41/BMP51/M511 -nero su bianco- (140 pz)</t>
  </si>
  <si>
    <t>BY-M4C-500-595-WT-BK</t>
  </si>
  <si>
    <t>170818</t>
  </si>
  <si>
    <t>BRADY -AF- Nastro continuo in vinile int/ext B-595 12,70mmx7,62m per BMP41/BMP51/M511 -nero su bianco-</t>
  </si>
  <si>
    <t>BY-M4C-500-595-YL-BK</t>
  </si>
  <si>
    <t>170820</t>
  </si>
  <si>
    <t>BRADY -AF- Nastro continuo in vinile int/ext B-595 12,70mmx7,62m per BMP41/BMP51/M511 -nero su giallo-</t>
  </si>
  <si>
    <t>BY-M4C-750-595-WT-BK</t>
  </si>
  <si>
    <t>170830</t>
  </si>
  <si>
    <t>BRADY -AF- Nastro continuo in vinile int/ext B-595 19,05mmx7,62m per BMP41/BMP51/M511 -nero su bianco-</t>
  </si>
  <si>
    <t>BY-M4C-1000-595-WT-BK</t>
  </si>
  <si>
    <t>170833</t>
  </si>
  <si>
    <t>BRADY -AF- Nastro continuo in vinile int/ext B-595 25,40mmx7,62m per BMP41/BMP51/M511 -nero su bianco-</t>
  </si>
  <si>
    <t>BY-M4C-1000-595-YL-BK</t>
  </si>
  <si>
    <t>170834</t>
  </si>
  <si>
    <t>BRADY -AF- Nastro continuo in vinile int/ext B-595 25,40mmx7,62m per BMP41/BMP51/M511 -nero su giallo-</t>
  </si>
  <si>
    <t>BY-M4C-375-422</t>
  </si>
  <si>
    <t>170730</t>
  </si>
  <si>
    <t>BRADY -AF- Nastro continuo in poliestere B-422 per BMP41/BMP51/M511 9,53x7,62mm -nero su bianco-</t>
  </si>
  <si>
    <t>BY-M4C-475-422</t>
  </si>
  <si>
    <t>170731</t>
  </si>
  <si>
    <t>BRADY -AF- Nastro continuo in poliestere B-422 per BMP41/BMP51/M511 12,07x7,62mm -nero su bianco-</t>
  </si>
  <si>
    <t>BY-M4C-500-422</t>
  </si>
  <si>
    <t>170732</t>
  </si>
  <si>
    <t>BRADY -AF- Nastro continuo in poliestere B-422 per BMP41/BMP51/M511 12,70x7,62mm -nero su bianco-</t>
  </si>
  <si>
    <t>BY-M4C-1000-422</t>
  </si>
  <si>
    <t>170734</t>
  </si>
  <si>
    <t>BRADY -AF- Nastro continuo in poliestere B-422 per BMP41/BMP51/M511 25,4x7,62mm -nero su bianco-</t>
  </si>
  <si>
    <t>Nastri di stampa per BMP61/M610/M611</t>
  </si>
  <si>
    <t>BRADY -AF- Nastro nero serie R4300 in cera/resina, resist. ag. atmosf. sost. chimiche per BMP61/M610/M611; 50,00mm x 22,86m</t>
  </si>
  <si>
    <t>BRADY -AF- Nastro blu serie R4400 in resina, resist. graffi, calore elevato e solventi per BMP61/M610/M611; 50,00mm x 22,86m</t>
  </si>
  <si>
    <t>BRADY -AF- Nastro rosso serie R4400 in resina, resist. graffi, calore elevato e solventi per BMP61/M610/M611; 50,00mm x 22,86m</t>
  </si>
  <si>
    <t>BRADY -AF- Nastro nero serie R4400 in resina, resist. graffi, calore elevato e solventi per BMP61/M610/M611; 50,00mm x 22,86m</t>
  </si>
  <si>
    <t>BRADY -AF- Nastro nero serie R6000 in resina, resist. solventi, graffi e calore elevato per BMP61/M610/M611; 50,00mm x 22,86m</t>
  </si>
  <si>
    <t>BRADY -AF- Nastro nero serie R6400 in resina, resist. abrasione e sost. chimche per BMP61/M610/M611; 50,00mm x 22,86m</t>
  </si>
  <si>
    <t>BRADY -AF- Nastro nero serie R6600 in resina, resist. attrito e solventi per BMP61/M610/M611; 50,00mm x 22,86m</t>
  </si>
  <si>
    <t xml:space="preserve">BRADY -AF- Nastro bianco serie R6700 in cera/resina, resist. sost. chimiche per BMP61/M610/M611; 50,00mm 22,86m </t>
  </si>
  <si>
    <t>BRADY -AF- Nastro bianco serie R6800 in resina, resist. sbavature, graffi e solventi per BMP61/M610/M611; 50,00mm x 22,86m</t>
  </si>
  <si>
    <t xml:space="preserve">Consumabile per M610, M611, BMP61, M710 e BMP71 (con adattatore) </t>
  </si>
  <si>
    <t>BY-M6-2-425-FP</t>
  </si>
  <si>
    <t>173958</t>
  </si>
  <si>
    <t>BRADY -AF- Etichetta a bandiera in polipropilene B-425A 44,45x25,40mm posiz. verticale per M611/M610/M710 -bianca- (100 pz)</t>
  </si>
  <si>
    <t>BY-M6-44-422</t>
  </si>
  <si>
    <t>174327</t>
  </si>
  <si>
    <t>BRADY -AF- Etichetta in poliestere B-422 12,70x9,53mm per M610/M611/BMP61/BMP71 -bianca- (500 pz)</t>
  </si>
  <si>
    <t>BY-M6C-1000-595-YL</t>
  </si>
  <si>
    <t>174127</t>
  </si>
  <si>
    <t>BRADY -AF- Nastro continuo in vinile B-595 25,40mmx15,24m per M610/M611/BMP61/M710/BMP71 -giallo-</t>
  </si>
  <si>
    <t>BY-M6C-500-595-YL</t>
  </si>
  <si>
    <t>174163</t>
  </si>
  <si>
    <t>BRADY -AF- Nastro continuo in vinile B-595 12,70mmx15,24m per M610/M611/BMP61/M710/BMP71 -giallo-</t>
  </si>
  <si>
    <t>Accessori M710, BMP71</t>
  </si>
  <si>
    <t>BY-M7-R4300</t>
  </si>
  <si>
    <t>173193</t>
  </si>
  <si>
    <t>BRADY -AF- Nastro nero serie R4300 in cera/resina, resist. ag. atmosf. sost. chimiche e macchie per BMP71/M710; 50,00mm x 45,72m</t>
  </si>
  <si>
    <t>BY-M7-R4400-WT</t>
  </si>
  <si>
    <t>173192</t>
  </si>
  <si>
    <t>BRADY -AF- Nastro bianco serie R4400 in resina, resist. graffi, calore elevato e solventi per BMP71/M710; 50,00mm x 42,72m</t>
  </si>
  <si>
    <t>BY-M7-R6000</t>
  </si>
  <si>
    <t>173191</t>
  </si>
  <si>
    <t>BRADY -AF- Nastro nero serie R6000 in resina, resist. solventi, graffi e calore elevato per BMP71/M710; 50,00mm x 45,72m</t>
  </si>
  <si>
    <t>BY-M7-R6200</t>
  </si>
  <si>
    <t>173190</t>
  </si>
  <si>
    <t>BRADY -AF- Nastro nero serie R6200 in resina, resist. sost. chimiche, calore, macchie e graffi per BMP71/M710; 50,00mm x 45,72m</t>
  </si>
  <si>
    <t>BY-M7-R6600</t>
  </si>
  <si>
    <t>173188</t>
  </si>
  <si>
    <t>BRADY -AF- Nastro nero serie R6600 in resina, resist. attrito e solventi per BMP71/M710; 50,00mm x 45,72m</t>
  </si>
  <si>
    <t>Consumabili per BMP71</t>
  </si>
  <si>
    <t>BRADY -AF- Nastro continuo in vinile int/ext B-595 25,40mmx15,24m per M710/BMP71 -giallo-</t>
  </si>
  <si>
    <t>BY-M7C-2000-595-WT</t>
  </si>
  <si>
    <t>173241</t>
  </si>
  <si>
    <t>BRADY -AF- Nastro continuo in vinile int/ext B-595 50,80mmx15,24m per M710/BMP71 -bianco-</t>
  </si>
  <si>
    <t>Nastri di stampa per BBP11/12 i5100 e i7100</t>
  </si>
  <si>
    <t>BRADY -AB- Nastro nero senza alogeni serie 6000 in resina, resist. solventi, termica e graffi per BBP11/BBP12; 110,00mmx70m</t>
  </si>
  <si>
    <t>621979</t>
  </si>
  <si>
    <t>DT-CVR-19200900DK</t>
  </si>
  <si>
    <t>19200900DK</t>
  </si>
  <si>
    <t>DT-MJ6A-41806900ZF</t>
  </si>
  <si>
    <t>41806900ZF</t>
  </si>
  <si>
    <t>DT-FPP-14111500ZY</t>
  </si>
  <si>
    <t>14111500ZY</t>
  </si>
  <si>
    <t>Categoria 6 PanNet</t>
  </si>
  <si>
    <t>Cavo Cat6 PanNet</t>
  </si>
  <si>
    <t>PA-CVR-PUL6004WH-FE</t>
  </si>
  <si>
    <t>PUL6004WH-FE</t>
  </si>
  <si>
    <t>PA-PP-CPP48HDEWBL</t>
  </si>
  <si>
    <t>CPP48HDEWBL</t>
  </si>
  <si>
    <t>PANDUIT - Pannello plastico MiniCom scarico 48 porte UTP 1U alta densita', etichettatura migliorata, nero</t>
  </si>
  <si>
    <t>CCXERA-BC047-C001-L7</t>
  </si>
  <si>
    <t>CCXERA-B0047-C001-L7</t>
  </si>
  <si>
    <t>CCXEDA-DC047-C001-L7</t>
  </si>
  <si>
    <t>CG-MAXCSV-02408-C001</t>
  </si>
  <si>
    <t>MAXCSV-02408-C001</t>
  </si>
  <si>
    <t>PN-SWT-IGS-6325-8UP2S</t>
  </si>
  <si>
    <t>IGS-6325-8UP2S</t>
  </si>
  <si>
    <t>PLANET - IP30 DIN-rail Industrial L3 8-Port 10/100/1000T 802.3bt PoE + 2-port 1G/2.5G SFP Full Managed Switch</t>
  </si>
  <si>
    <t>ET-RKF-E62410ABN</t>
  </si>
  <si>
    <t>E62410ABN</t>
  </si>
  <si>
    <t>ETA - Armadio EVO LxHxP 600x1200x1000 24U, zoccolo, fondo, doppio montante 19", porta aerata, porta doppia aerata e 2 pannelli, nero</t>
  </si>
  <si>
    <t>ET-RKF-E82410VRN</t>
  </si>
  <si>
    <t>E82410VRN</t>
  </si>
  <si>
    <t>ETA - Armadio EVO LxHxP 800x1200x1000 24U, zoccolo, fondo,doppio montante 19", porta vetro e 3 pannelli, nero</t>
  </si>
  <si>
    <t>ET-RKF-E84212ABN</t>
  </si>
  <si>
    <t>E84212ABN</t>
  </si>
  <si>
    <t>ETA - Armadio EVO LxHxP 800x2000x1200 42U, zoccolo, fondo, doppio montante 19", porta aerata, porta doppia aerata, nero</t>
  </si>
  <si>
    <t>SX-FPG-FBWLAUC11JXF05</t>
  </si>
  <si>
    <t>FBWLAUC11-JXF005</t>
  </si>
  <si>
    <t>COMMSCOPE - Pigtail Teraspeed LC/APC OS2, 0,9 mm giallo (connettore verde) 1,52 m p/n FBWLAUC11-JX</t>
  </si>
  <si>
    <t>OC-FPP-170110-00M</t>
  </si>
  <si>
    <t>ORCA - Cassetto ottico scarico 24p SC-DPX 1U con accessori plastici - nero</t>
  </si>
  <si>
    <t>OC-FPP-170310-00M</t>
  </si>
  <si>
    <t>ORCA - Cassetto ottico scarico 24p SC-SPX/LC-DPX 1U con accessori plastici - nero</t>
  </si>
  <si>
    <t>OC-FPL-123713-01</t>
  </si>
  <si>
    <t>OC-FPL-123713-02</t>
  </si>
  <si>
    <t>OC-FPL-123713-03</t>
  </si>
  <si>
    <t>OC-FPL-123713-05</t>
  </si>
  <si>
    <t>ORCA - Armadi SERVER linea "MARLIN"</t>
  </si>
  <si>
    <t>ORCA - Rack Server PFr 1anta e PPo dpbatt,gr75,pann lat ciechi,piedini,mont fronte/retro 19'' - 42U 800x1200,portata 800Kg Nero</t>
  </si>
  <si>
    <t>OC-RAC-573600-42N</t>
  </si>
  <si>
    <t>ORCA - Rack Server PFr 1anta e PPo dpbatt,gr75,pann lat ciechi,piedini,mont fronte/retro 19'' - 42U 600x1200,portata 800Kg Nero</t>
  </si>
  <si>
    <t>ORCA - Cat5E</t>
  </si>
  <si>
    <t>PLANET - L3 16x100/1000X SFP + 8xGb TP/SFP 1000X SFP + 4x10G SFP+ Stackable Managed Gigabit Switch, 12V DC Red Power</t>
  </si>
  <si>
    <t>PLANET - IPv6 Managed 8x10/100/1000Mbps, 2x100/1000X SFP Gigabit Desktop Ethernet Switch (POE PD, External PWR)</t>
  </si>
  <si>
    <t>PLANET - IPv6, 16x10/100/1000Base-T, 2x100/1000MBPS SFP Web-Smart/SNMP Gigabit Ethernet Switch, Fan Less</t>
  </si>
  <si>
    <t>PLANET - IPv6, 24x10/100/1000Base-T, 2x100/1000MBPS SFP Web-Smart/SNMP Gigabit Ethernet Switch, Fan Less</t>
  </si>
  <si>
    <t>PN-SWT-GS632024UP2T2X</t>
  </si>
  <si>
    <t>GS-6320-24UP2T2XV</t>
  </si>
  <si>
    <t>PLANET - L3 24x10/100/1000T 802.3bt PoE, 2x10GBASE-T, 2x10G SFP+ Managed Switch LCD,  48VRed.pwr(600W PoE: 8x95W PoE++, 16x75W PoE++)</t>
  </si>
  <si>
    <t>PN-SWT-GS6311-24P4XV</t>
  </si>
  <si>
    <t>GS-6311-24P4XV</t>
  </si>
  <si>
    <t>PLANET - L3 24x10/100/1000T 802.3at PoE, 4x10G SFP+ Managed Ethernet Switch, Smart LCD Screen (370W PoE)</t>
  </si>
  <si>
    <t>PLANET - Gigabit Ethernet Switch IPv6/IPv4, 10/100/1000T 802.3at PoE, 2x100/1000X SFP (220W)</t>
  </si>
  <si>
    <t>PLANET - Ultra PoE Injector 1x10/100/1000Mbps 802.3bt (60 Watts, Legacy mode support, PoE Usage LED) -w/external power adapter</t>
  </si>
  <si>
    <t>PLANET - Ultra PoE Injector 1x10/100/1000Mbps 802.3bt (95 Watts, PoH, Legacy mode support, PoE Usage LED) -w/external power adapter</t>
  </si>
  <si>
    <t>PLANET - 1x60W Ultra PoE to 4x802.3af/at Gigabit PoE Extender</t>
  </si>
  <si>
    <t>PLANET - 1x802.3at PoE+ to 2x802.3af/at Gigabit PoE Extender</t>
  </si>
  <si>
    <t>PLANET - 1xLong Reach POE over Coax Extender Kit (LRP-101CH+LRP-101CE), -20/70C, up to 1KM</t>
  </si>
  <si>
    <t>PLANET - 1xLong Reach POE over Coax Injector, -20/70C, up to 1KM</t>
  </si>
  <si>
    <t>PLANET - 1xLong Reach POE over UTP Extender Kit (LRP-101UH+LRP-101UE), -20/70C, up to 500 meter</t>
  </si>
  <si>
    <t>PLANET - 1x10/100TX POE PSE + 1xCoax Long Reach POE Extender, -20/70C</t>
  </si>
  <si>
    <t>PLANET - 1xLong Reach POE over UTP Injector, -20/70C, up to 500 meter</t>
  </si>
  <si>
    <t>PLANET - IP30 19" Rack Mountable Industrial Ethernet Switch, 24x1000T, 4x1000TP/SFP (-40/75C), ERPS Ring Supported, 1588 , ModBus TCP</t>
  </si>
  <si>
    <t>PLANET - IP30 19" Rack Mountable Industrial L2+/L4 Managed Ethernet Switch, 16x1000T, 4x100/1000X SFP (-40/75C, AC Power 30W Incluso+ 2 DC, DIDO Optional), ERPS Ring Supported, 1588, ModBus TCP</t>
  </si>
  <si>
    <t>PLANET - IP30 Industrial 16x10/100/1000TP + 4x100/1000F SFP Full Managed Ethernet Switch (-40/75C, 2*DI, 2*DO), ERPS Ring Supported, 1588</t>
  </si>
  <si>
    <t>PLANET - IP30 Industrial 8x1000TP + 4x100/1000F SFP Full Managed Ethernet Switch (-40/75C, 2*DI, 2*DO, 12V-72VDC IN), ERPS Ring Supported,1588</t>
  </si>
  <si>
    <t>PN-SWT-IGS-1000-8UP4X</t>
  </si>
  <si>
    <t>IGS-1000-8UP4X</t>
  </si>
  <si>
    <t>PLANET - Industrial Ethernet Switch 8x10/100/1000T 802.3bt PoE, 4x10G SFP+ (360W PoE, -40/75°C, dual 48~54V DC, supports 1/2.5/10G SFP)</t>
  </si>
  <si>
    <t>PN-SWT-IGS-1000-8T4X</t>
  </si>
  <si>
    <t>IGS-1000-8T4X</t>
  </si>
  <si>
    <t>PLANET - IP30 Industrial Ethernet Switch 8x10/100/1000T, 4x10G SFP+ (-40/75°C, dual 9~48V DC/24V AC, supports 1/2.5/10G SFP)</t>
  </si>
  <si>
    <t>PN-SWT-IGS-824UPT</t>
  </si>
  <si>
    <t xml:space="preserve">PLANET - IP30 Industrial Gigabit Ethernet Switch 4x10/100/1000T 95W 802.3bt PoE,2x10/100/1000T, 2x100/1000X SFP </t>
  </si>
  <si>
    <t>PLANET - IP30 Industrial Ethernet Switch 8x10/100/1000T, 2x100/1000X SFP (-40/75C)</t>
  </si>
  <si>
    <t>PLANET - IP30 Industrial Gigabit Switch 4x10/100/1000T, 2x100/1000X SFP (-40/75C)</t>
  </si>
  <si>
    <t>PLANET - IP30 Industrial Gigabit Ethernet Switch Slim type 8x10/100/1000T (-40/75C)</t>
  </si>
  <si>
    <t>PLANET - IP30 Industrial Gigabit Ethernet Switch Slim type 5x10/100/1000T  (-40/75C)</t>
  </si>
  <si>
    <t>PLANET - IP30 Industrial Gigabit Ethernet Switch Compact size 5x10/100/1000T (-40/75C)</t>
  </si>
  <si>
    <t>PLANET - IP30 Industrial Compact Ethernet Switch 5x10/100TX  (-40/75°C)</t>
  </si>
  <si>
    <t>PLANET - IP30 Industrial Fast Ethernet Switch Slim Type 5x10/100TX  (-40/75°C)</t>
  </si>
  <si>
    <t>PLANET - IP30 Industrial Fast Ethernet Switch Compact size 8x10/100TX  (-40/75°C)</t>
  </si>
  <si>
    <t>PLANET - IP30 Industrial Fast Ethernet Switch Slim Type 8x10/100TX  (-40/75°C)</t>
  </si>
  <si>
    <t>PLANET - IP30 Industrial Slim Type Ethernet Switch 4x10/100Base-TX, 2x100Base-FX(SC) (-40/75°C)</t>
  </si>
  <si>
    <t>PLANET - IP30 Industrial Ethernet Switch Slim Type 4x10/100Base-TX ,2x100Base-FX(15KM) (-40/75°C)</t>
  </si>
  <si>
    <t>PLANET - IP30 Industrial Ethernet Switch Slim Type 4x10/100Base-TX, 2x100Base-FX SFP Fiber (-40/75°C)</t>
  </si>
  <si>
    <t>PLANET - IP30 Industrial Ethernet Switch Slim Type 4x10/100Base-TX, 1x100Base-FX(SC) (-10/60°C)</t>
  </si>
  <si>
    <t>PLANET - IP30 Industrial Ethernet Switch Slim Type 4x10/100Base-TX, 1x100Base-FX(SC) (-40/75°C)</t>
  </si>
  <si>
    <t>PLANET - IP30 Industrial Ethernet Switch Slim Type 4x10/100Base-TX, 1x100Base-FX(15KM) (-40/75°C)</t>
  </si>
  <si>
    <t>PLANET - IP30 Ind. Managed Switch, L2/L4 8x10/100/1000T 802.3at PoE, 2x10/100/100T, 2x100/1000X SFP (-40/75C), pwr input 48~56VDC</t>
  </si>
  <si>
    <t>PN-SWT-IGS421516P2T2S</t>
  </si>
  <si>
    <t>IGS-4215-16P2T2S</t>
  </si>
  <si>
    <t xml:space="preserve">PLANET - IP30 Ind. Managed Ethernet Switch, 16x10/100/1000T 802.3at PoE,2x10/100/1000T, 2x100/1000X SFP </t>
  </si>
  <si>
    <t>PLANET - IP40 Ind. Full Managed Switch L2+/L4 4x1000T 802.3at PoE, 2xPort 100/1000X SFP</t>
  </si>
  <si>
    <t>PN-SWT-IGS-6325-16P4S</t>
  </si>
  <si>
    <t>IGS-6325-16P4S</t>
  </si>
  <si>
    <t>PLANET - IP30 DIN-rail Industrial L3 16-Port 10/100/1000T 802.3at PoE + 4-port 100/1000X SFP Full Managed Switch (-40 to 75 C)</t>
  </si>
  <si>
    <t>PLANET - IP30 Industrial Fast Ethernet Switch 5x10/100TX (4xPoE 802.3af)  (-40/75C), Power Input 24/48VDC- Output per port PoE  48VDC</t>
  </si>
  <si>
    <t>PLANET - IP30 Industrial Fast Ethernet Switch 4x10/100TX 802.3at PoE+, 1x100FX (SFP) POE (-40/75C), Power Input 24/48VDC- Output per port PoE  48VDC</t>
  </si>
  <si>
    <t>PLANET - IP30 Industrial Ethernet Switch 8x10/100TX 802.3at PoE, 2xGigabit TP/SFP combo (-40/75C, 250m Extendmode, dual red pwr 48~56VDC)</t>
  </si>
  <si>
    <t>PLANET - IP30 Industrial Renewable Energy Managed Ethernet Switch, 4x10/100/1000T 802.3at PoE+ (-10/60C), 4xGb802.3at PoE+ injector + 1xGb; 24V/1A DC output</t>
  </si>
  <si>
    <t>PLANET - IP30, Industrial 802.3at High Power PoE  Splitter - 12V&amp;24V (-40/75C)</t>
  </si>
  <si>
    <t>PLANET - IP30, Industrial Single-Port 10/100/1000Mbps 802.3bt Ultra PoE Injector (60 Watts, Legacy mode support, PoE Usage LED, -40/75C)</t>
  </si>
  <si>
    <t>PLANET - IP30, Industrial 1x10/100/1000Mbps 802.3bt PoE++ Injector (95 Watts, PoH, Legacy mode support, -40/75 C, 24VDCpwr boost)</t>
  </si>
  <si>
    <t>PLANET - IP30 Industrial 1x60W Ultra POE to 4x802.3af/at Gigabit POE Extender (-40/75C)</t>
  </si>
  <si>
    <t>PLANET - IP30 Wall-mount Switch 8xGb (-10/60C), dual red power input 12-48VDC terminal block and power jack</t>
  </si>
  <si>
    <t>PLANET - IP30 Wall-mount Switch 8xGb (4x802.3at POE+) (-10/60C), dual red power input on 48-56V DC terminal block and power jack</t>
  </si>
  <si>
    <t>PLANET - IP30 Industrial Wall-mount Managed Switch 8x10/100/1000T (4xPoE+) (-40/75C)</t>
  </si>
  <si>
    <t>PLANET - IP30 Industrial Wall-mount Managed Switch 8x10/100/1000T (-40/75C)</t>
  </si>
  <si>
    <t>PLANET - IP30 Industrial Wall-mount Managed Switch 8x10/100/1000T, 2x100/1000X SFP (-40/75C)</t>
  </si>
  <si>
    <t>PLANET - IP30 Industrial L2+ Wall-mount Managed Switch with LCD Touch Screen 8x10/100/1000T, 2x1G/2.5G SFP (-20/75C)</t>
  </si>
  <si>
    <t>PLANET - IP30 Industrial Wall-mount Managed Switch 8x10/100/1000T 802.3at PoE, 2x100/1000X SFP (-40/75C)</t>
  </si>
  <si>
    <t>PLANET - IP30 Industrial L2+ Wall-mount Managed Switch 8x10/100/1000T 802.3at PoE , 2x1G/2.5G SFP (-40/75C)</t>
  </si>
  <si>
    <t xml:space="preserve">PLANET - IP30 Industrial Wall-mount Managed Switch with LCD Touch Screen 8x10/100/1000T 802.3at PoE, 2x1G/2.5G SFP </t>
  </si>
  <si>
    <t>PLANET - Industrial Media Converter 10G/5G/2.5G/1G/100M Copper to 10GBASE-X SFP+  (-40/75C, dual redundant power input on 12-48VDC / 24VAC terminal block)</t>
  </si>
  <si>
    <t>PN-CNV-IXT-900-1X1T</t>
  </si>
  <si>
    <t>IXT-900-1X1T</t>
  </si>
  <si>
    <t>PLANET - IP40 Industrial Managed Media Converter 1x10GBASE-X SFP+, 1x10GBASE-T  (-40/75°C)</t>
  </si>
  <si>
    <t>PN-CNV-IXT-900-2X</t>
  </si>
  <si>
    <t>IXT-900-2X</t>
  </si>
  <si>
    <t>PLANET - Industrial Managed Media Converter 2x10GBASE-X SFP+  (-40/75°C)</t>
  </si>
  <si>
    <t>PN-CNV-IXT-900-2X1T</t>
  </si>
  <si>
    <t>IXT-900-2X1T</t>
  </si>
  <si>
    <t>PLANET - Industrial Managed Media Converter 2x10GBASE-X SFP+, 1x10GBASE-T (-40/75°C)</t>
  </si>
  <si>
    <t>PN-CNV-IXT-900-2X1PD</t>
  </si>
  <si>
    <t>IXT-900-2X1PD</t>
  </si>
  <si>
    <t>PLANET - Industrial Managed Media Converter 2 x10GBASE-X SFP+, 1x10GBASE-T PoE PD (-40/75°C)</t>
  </si>
  <si>
    <t>PLANET - IP30 Industrial Gigabit Media Converter 1x10/100/1000T to 2x100/1000X SFP (-40/75°C)</t>
  </si>
  <si>
    <t>PLANET - IP30 Industrial Full Managed Media Converter 1x10/100/1000T, 1x100/1000/2500X SFP (-40/75°C, dual redundant powerinput 9~48VDC)</t>
  </si>
  <si>
    <t>PLANET - IP30 Industrial Gigabit Media Converter 10/100/1000T to 100/1000X SFP (-40/75°C)</t>
  </si>
  <si>
    <t>PLANET - IP30 Industrial Converter 1000BASE-X to 10/100/1000BASE-T 802.3at PoE+  with 802.3at PoE+ (Multi-mode: 50/125μm or 62.5/125μm optic fiber)</t>
  </si>
  <si>
    <t>PN-ACC-MGB-2GTLR20</t>
  </si>
  <si>
    <t>MGB-2GTLR20</t>
  </si>
  <si>
    <t>PLANET - MGB-2GTLR20 2.5G SFP Transceiver (Single mode, 1310nm, DDM, -40~75°C) – 20km</t>
  </si>
  <si>
    <t>CG-KAXCSV-02408-C001</t>
  </si>
  <si>
    <t>KAXCSV-02408-C001</t>
  </si>
  <si>
    <t>CORNING - Everon, pannello di permut. scarico 24 porte per prese xs500 keystone, barra supporto, messa a terra, 1U, nero</t>
  </si>
  <si>
    <t>CG-KAXCSV-02400-C001</t>
  </si>
  <si>
    <t>KAXCSV-02400-C001</t>
  </si>
  <si>
    <t>CORNING - Everon, pannello di permut. scarico 24 porte per prese xs500 keystone, barra supporto, messa a terra, 1U, alluminio</t>
  </si>
  <si>
    <t>CG-F000301Q1Z09001M</t>
  </si>
  <si>
    <t>F000301Q1Z09001M</t>
  </si>
  <si>
    <t>CORNING - Pigtail LC/UPC basic series, 900 µm LSZH tight buffer easy strip, OM4, aqua, 1 m</t>
  </si>
  <si>
    <t>DATWYLER - Bretella di permutazione Cat.6, U/UTP RJ45/RJ45 24 AWG, LSZH grigia, 1m</t>
  </si>
  <si>
    <t>DATWYLER - Bretella di permutazione Cat.6, U/UTP RJ45/RJ45 24 AWG, LSZH grigia, 1,5m</t>
  </si>
  <si>
    <t>DATWYLER - Bretella di permutazione Cat.6, U/UTP RJ45/RJ45 24 AWG, LSZH grigia, 2m</t>
  </si>
  <si>
    <t>DATWYLER - Bretella di permutazione Cat.6, U/UTP RJ45/RJ45 24 AWG, LSZH grigia, 3m</t>
  </si>
  <si>
    <t>DT-MJ6A-41807400ZF</t>
  </si>
  <si>
    <t>41807400ZF</t>
  </si>
  <si>
    <t>DT-MJ6A-41807500ZF</t>
  </si>
  <si>
    <t>41807500ZF</t>
  </si>
  <si>
    <t>DT-FPG-42330900ZY</t>
  </si>
  <si>
    <t>42330900ZY</t>
  </si>
  <si>
    <t>DATWYLER - Set di 12 pigtail SC semi tight OM5, 2m -colori vari IEC-</t>
  </si>
  <si>
    <t>PA-MJ6-NK688MBL</t>
  </si>
  <si>
    <t>NK688MBL</t>
  </si>
  <si>
    <t>PANDUIT - Presa NetKey RJ45 UTP Cat6 Giga TX keystone, terminabile con punchdown, nera</t>
  </si>
  <si>
    <t>PA-MJ6-NK688MIW</t>
  </si>
  <si>
    <t>NK688MIW</t>
  </si>
  <si>
    <t>PANDUIT - Presa NetKey RJ45 UTP Cat6 Giga TX keystone, terminabile con punchdown, bianca</t>
  </si>
  <si>
    <t>PANDUIT - Pannello di permutazione 8 porte rame MiniCom con guida DIN per applicazioni non schermate</t>
  </si>
  <si>
    <t>PA-ACC-MP300/E</t>
  </si>
  <si>
    <t>MP300/E</t>
  </si>
  <si>
    <t>PANDUIT - Kit stampante MP300 con etich. autolam. S100X150VAM, custodia rigida, batteria al litio, cavo USB e alimentatore</t>
  </si>
  <si>
    <t>PA-ACC-S050X075VAM</t>
  </si>
  <si>
    <t>S050X075VAM</t>
  </si>
  <si>
    <t>PANDUIT - Etichetta autolaminante in vinile 12,7x19,1mm per stampante MP300 ident. cavi da 2 a 4 mm, nero su bianco, 425 pz</t>
  </si>
  <si>
    <t>PA-ACC-S100X150VAM</t>
  </si>
  <si>
    <t>S100X150VAM</t>
  </si>
  <si>
    <t>PANDUIT - Etichetta autolaminante per stampante MP300 identificazione cavi diametro da 4 a 8,1 mm, bianca, 175 pz</t>
  </si>
  <si>
    <t>OC-PC5-222110-A0</t>
  </si>
  <si>
    <t>ORCA - Adattatore inline coupler F/F RJ45 da pannello KEJ di giunzione Cat6 UTP (conf. 4 pz)</t>
  </si>
  <si>
    <t>ORCA - Scatola parete (503) a sbalzo colore bianco, prof. 55 mm (moq. 5 pz.)</t>
  </si>
  <si>
    <t>ORCA - Scatola parete (503) a sbalzo colore avorio, prof. 55 mm (moq. 5 pz.)</t>
  </si>
  <si>
    <t>ORCA - Supporto BTICINO serie Axolute colore argento metallizzato (moq. 20 pz.)</t>
  </si>
  <si>
    <t>ORCA - Supporto BTICINO serie Axolute colore nero (moq. 20 pz.)</t>
  </si>
  <si>
    <t>ORCA - Supporto BTICINO serie Axolute colore bianco (moq. 20 pz.)</t>
  </si>
  <si>
    <t>ORCA - Supporto BTICINO serie Living Light colore bianco (moq. 20 pz.)</t>
  </si>
  <si>
    <t>ORCA - Supporto BTICINO serie Living Light Tech colore argento metallizz. (moq. 20 pz.)</t>
  </si>
  <si>
    <t>ORCA - Supporto BTICINO serie Luna colore bianco (moq. 20 pz.)</t>
  </si>
  <si>
    <t>ORCA - Supporto BTICINO serie Living colore nero (moq. 20 pz.)</t>
  </si>
  <si>
    <t>ORCA - Supporto BTICINO serie Living International colore nero (moq. 20 pz.)</t>
  </si>
  <si>
    <t>ORCA - Supporto BTICINO serie Living Now - colore bianco (moq. 20 pz.)</t>
  </si>
  <si>
    <t>ORCA - Supporto BTICINO serie Living Now - colore nero (moq. 20 pz.)</t>
  </si>
  <si>
    <t>ORCA - Supporto BTICINO serie Living Now - colore sabbia (moq. 20 pz.)</t>
  </si>
  <si>
    <t>ORCA - Supporto BTICINO serie Magic colore avorio (moq. 20 pz.)</t>
  </si>
  <si>
    <t>ORCA - Supporto BTICINO serie Magic TT colore avorio (moq. 20 pz.)</t>
  </si>
  <si>
    <t>ORCA - Supporto BTICINO serie Matix colore bianco (moq. 20 pz.)</t>
  </si>
  <si>
    <t>OC-ACC-280000-04</t>
  </si>
  <si>
    <t>ORCA - Supporto BTICINO serie MatixGO colore bianco (moq. 20 pz.)</t>
  </si>
  <si>
    <t>OC-ACC-280000-05</t>
  </si>
  <si>
    <t>ORCA - Supporto BTICINO serie MatixGO colore grigio (moq. 20 pz.)</t>
  </si>
  <si>
    <t>OC-ACC-283001-02</t>
  </si>
  <si>
    <t>OC-ACC-284001-04</t>
  </si>
  <si>
    <t>OC-ACC-282001-03</t>
  </si>
  <si>
    <t>OC-ACC-282001-04</t>
  </si>
  <si>
    <t>OC-ACC-282001-05</t>
  </si>
  <si>
    <t>OC-ACC-282001-06</t>
  </si>
  <si>
    <t>OC-ACC-280001-06</t>
  </si>
  <si>
    <t>OC-ACC-287001-02</t>
  </si>
  <si>
    <t>OC-ACC-287001-01</t>
  </si>
  <si>
    <t>OC-ACC-286001-03</t>
  </si>
  <si>
    <t>OC-ACC-286001-04</t>
  </si>
  <si>
    <t>OC-ACC-286001-05</t>
  </si>
  <si>
    <t>OC-ACC-286001-02</t>
  </si>
  <si>
    <t>OC-ACC-286001-07</t>
  </si>
  <si>
    <t>OC-ACC-286001-11</t>
  </si>
  <si>
    <t>OC-ACC-286001-12</t>
  </si>
  <si>
    <t>OC-ACC-286001-13</t>
  </si>
  <si>
    <t>ORCA - Cassetto ottico scarico 24p SC DPX 1U con accessori plastici</t>
  </si>
  <si>
    <t>ORCA - Cassetto ottico scarico 24p LC/DPX - SC/SPX 1U con accessori plastici</t>
  </si>
  <si>
    <t>ORCA - Bretelle in Fibra ottica Armata High Crusch Resistance SC-SC Duplex - GUAINA NERA</t>
  </si>
  <si>
    <t>OC-FTL-R550A-SM-SCSCA</t>
  </si>
  <si>
    <t>OC-FTL-R550-SM-SCSC</t>
  </si>
  <si>
    <t>ORCA - Borchia STOA a 4 posizioni footprint SC spx con supporto DIN (non include bussole)</t>
  </si>
  <si>
    <t>ORCA - Borchia STOA a 2 posizioni footprint SC spx (non include bussole)</t>
  </si>
  <si>
    <t>ORCA - Borchia STOA a 2 posizioni footprint SC spx con sportellino trasparente (non include bussole)</t>
  </si>
  <si>
    <t>ORCA - Borchia STOA a 2 posizioni footprint SC spx verticale per alloggiamento reflector (non include bussole)</t>
  </si>
  <si>
    <t>OC-FTH-120708-02</t>
  </si>
  <si>
    <t>ORCA - Pigtail Monomodale 9/125 G657A2 SC/APC - 2m colore bianco - semitight</t>
  </si>
  <si>
    <t>OC-FTH-120A08-02</t>
  </si>
  <si>
    <t>ORCA - Pigtail Monomodale 9/125 G657A2 LC/APC - 2m colore bianco - semitight</t>
  </si>
  <si>
    <t>x</t>
  </si>
  <si>
    <t>ORCA -  Splitter 1x2 - MINI, non connettorizato, cavi in-out da 0.9mm*1m</t>
  </si>
  <si>
    <t>ORCA -  Splitter 1x4 - MINI, non connettorizato, cavi in-out da 0.9mm*1m</t>
  </si>
  <si>
    <t>ORCA -  Splitter 1x8 - MINI, non connettorizato, cavi in-out da 0.9mm*1m</t>
  </si>
  <si>
    <t>ORCA -  Splitter 1x4 connettorizzato SC/APC G657.A1</t>
  </si>
  <si>
    <t>ORCA -  Splitter 1x8 connettorizzato SC/APC G657.A1</t>
  </si>
  <si>
    <t>ORCA - Ripiano estraibile lite prof. 720 per rack 1000P, 1U, fissaggio 4 montanti, Kg. 30</t>
  </si>
  <si>
    <t>OC-RAC-550502-3AM</t>
  </si>
  <si>
    <t>ORCA - modulo distribuzione elettrica 3U 19" - 482x123x133 senza bandella di terra - nero</t>
  </si>
  <si>
    <t>ARMADI SERVER</t>
  </si>
  <si>
    <t>BT-PWR-PXE-1847</t>
  </si>
  <si>
    <t>PXE-1847</t>
  </si>
  <si>
    <t>PDU:1PH,230‐240V,32A,2x16A Circuit Breakers,42 Outlets:36x IEC C13 and 6 x IEC C19,Plug:IEC 60309 32A, 7.4 – 7.7 kVA,0U Vertical</t>
  </si>
  <si>
    <t>BT-PWR-PXE-1488</t>
  </si>
  <si>
    <t>PXE-1488</t>
  </si>
  <si>
    <t>RARITAN - PDU:1PH, 230‐240V, 16A, 24 Outlets: 20x IEC C13 and 4x IEC C19, Plug: IEC 60309 16A, 3.7 – 3.8 kVA, 0U Vertical</t>
  </si>
  <si>
    <t>TRIMOD</t>
  </si>
  <si>
    <t>BTICINO - Caricabatt aggiuntivo Trimod</t>
  </si>
  <si>
    <t>BTICINO - Kit 4 cassetti batterie Trimod vuoti</t>
  </si>
  <si>
    <t>BTICINO - Cabinet batterie Trimod 16C vuoto</t>
  </si>
  <si>
    <t>BTICINO - Cabinet batterie Trimod 1kb 9 Ah</t>
  </si>
  <si>
    <t>BTICINO - Cabinet batterie Trimod 20C vuoto</t>
  </si>
  <si>
    <t>BTICINO - Cabinet batterie Trimod 2kb 9 Ah</t>
  </si>
  <si>
    <t>BTICINO - Cabinet batterie Trimod 3kb 9 Ah</t>
  </si>
  <si>
    <t>BTICINO - Cabinet batterie Trimod 4kb 9 Ah</t>
  </si>
  <si>
    <t>BTICINO - Cabinet batterie Trimod 5kb 9 Ah</t>
  </si>
  <si>
    <t>BTICINO - UPS Trimod HE Power Cabinet per 10 kVA ( 3power slot/12 Batt slot)</t>
  </si>
  <si>
    <t>BTICINO - UPS Trimod HE Power Cabinet per 10 kVA ( 3power slot/16 Batt slot)</t>
  </si>
  <si>
    <t>BTICINO - UPS Trimod HE Power Cabinet per 15/20 kVA ( 3power slot/12 Batt slot)</t>
  </si>
  <si>
    <t>BTICINO - UPS Trimod HE Power Cabinet per 15/20 kVA ( 3power slot/16 Batt slot)</t>
  </si>
  <si>
    <t>BTICINO - UPS Trimod HE Power Cabinet per 15/20 kVA ( 6power slot/12 Batt slot)</t>
  </si>
  <si>
    <t>BTICINO - UPS Trimod HE Power Cabinet per 30 kVA ( 6power slot/12 Batt slot) solo 3/3</t>
  </si>
  <si>
    <t>BTICINO - UPS Trimod HE Power Cabinet per 30 kVA ( 6power slot/No Batt slot) 3/1, 1/1, 3/1</t>
  </si>
  <si>
    <t>BTICINO - UPS Trimod HE Power Cabinet per 30 kVA ( 6power slot/No Batt slot) solo 3/3</t>
  </si>
  <si>
    <t>BTICINO - UPS Trimod HE Power Cabinet per 40 kVA ( 6power slot/No Batt slot) solo 3/3</t>
  </si>
  <si>
    <t>BTICINO - UPS Trimod HE Power Cabinet per 60 kVA ( 6power slot/No Batt slot) solo 3/3</t>
  </si>
  <si>
    <t>BTICINO - Modulo potenza Trimod HE 3,4kVA</t>
  </si>
  <si>
    <t>BTICINO - Modulo potenza Trimod HE 5kVA</t>
  </si>
  <si>
    <t>BTICINO - Modulo potenza Trimod-Archimod HE 6,7kVA</t>
  </si>
  <si>
    <t>BTICINO - UPS Trimod HE 10 kVA  0min</t>
  </si>
  <si>
    <t>BTICINO - UPS Trimod HE 10 kVA  11 min</t>
  </si>
  <si>
    <t>BTICINO - UPS Trimod HE 10 kVA  17 min</t>
  </si>
  <si>
    <t>BTICINO - UPS Trimod HE 10 kVA  35 min</t>
  </si>
  <si>
    <t>BTICINO - UPS Trimod HE 10 kVA Alto 0min</t>
  </si>
  <si>
    <t>BTICINO - UPS Trimod HE 10 kVA Alto 49min</t>
  </si>
  <si>
    <t>BTICINO - UPS Trimod HE 15 kVA  0min</t>
  </si>
  <si>
    <t>BTICINO - UPS Trimod HE 15 kVA 13 min</t>
  </si>
  <si>
    <t>BTICINO - UPS Trimod HE 15 kVA 21 min</t>
  </si>
  <si>
    <t>BTICINO - UPS Trimod HE 15 kVA Alto 0min</t>
  </si>
  <si>
    <t>BTICINO - UPS Trimod HE 15 kVA Alto 29min</t>
  </si>
  <si>
    <t>BTICINO - UPS Trimod HE 20 kVA 0min</t>
  </si>
  <si>
    <t>BTICINO - UPS Trimod HE 20 kVA 14 min</t>
  </si>
  <si>
    <t>BTICINO - UPS Trimod HE 20 kVA 9 min</t>
  </si>
  <si>
    <t>BTICINO - UPS Trimod HE 20 kVA Alto 0min</t>
  </si>
  <si>
    <t>BTICINO - UPS Trimod HE 20 kVA Alto 20min</t>
  </si>
  <si>
    <t>BTICINO - UPS Trimod HE 30 kVA  0min</t>
  </si>
  <si>
    <t>BTICINO - UPS Trimod HE 30 kVA 8min</t>
  </si>
  <si>
    <t>BTICINO - UPS Trimod HE 30 kVA Alto 0min</t>
  </si>
  <si>
    <t>BTICINO - UPS Trimod HE 40 kVA  0min</t>
  </si>
  <si>
    <t>BTICINO - UPS Trimod HE 60 kVA  0min</t>
  </si>
  <si>
    <t>BTICINO - Sensor Manager x CS121/CS121SK + sens SM_T</t>
  </si>
  <si>
    <t>BTICINO - Sensore apertura porte</t>
  </si>
  <si>
    <t>BTICINO - SM_FLASH segnalazione luminosa</t>
  </si>
  <si>
    <t>BTICINO - SM_T sensore temperatura x Sensor Manager</t>
  </si>
  <si>
    <t>BTICINO - SM_T_COM sens temperatura CS121/CS121SK</t>
  </si>
  <si>
    <t>BTICINO - SM_T_H sens temperatura/umidita xSenManager</t>
  </si>
  <si>
    <t>BTICINO - SM_T_H_COM sens temperatura/umidita CS121</t>
  </si>
  <si>
    <t>BTICINO - SMNP CS 141 (EXTERNAL)</t>
  </si>
  <si>
    <t>BTICINO - SMNP CS141M SK WITH RS485 MODBUS INTERFACE</t>
  </si>
  <si>
    <t>BTICINO - SMNP CS141M WITH RS485 MODBUS INTERFACE</t>
  </si>
  <si>
    <t>BTICINO - SNMP CS 141 SK CARD (SLOT)</t>
  </si>
  <si>
    <t>BTICINO - SNMP CS 141B SK CARD (SLOT)</t>
  </si>
  <si>
    <t>BTICINO - CONTR.ASSIST.ARCHIMOD 100 CANONE A</t>
  </si>
  <si>
    <t>BTICINO - CONTR.ASSIST.ARCHIMOD 100 CANONE B</t>
  </si>
  <si>
    <t>BTICINO - CONTR.ASSIST.ARCHIMOD 100 CANONE C</t>
  </si>
  <si>
    <t>BTICINO - CONTR.ASSIST.ARCHIMOD 100 CANONE D</t>
  </si>
  <si>
    <t>BTICINO - CONTR.ASSIST.ARCHIMOD 100 CANONE E</t>
  </si>
  <si>
    <t>BTICINO - CONTR.ASSIST.ARCHIMOD 120 CANONE A</t>
  </si>
  <si>
    <t>BTICINO - CONTR.ASSIST.ARCHIMOD 120 CANONE B</t>
  </si>
  <si>
    <t>BTICINO - CONTR.ASSIST.ARCHIMOD 120 CANONE C</t>
  </si>
  <si>
    <t>BTICINO - CONTR.ASSIST.ARCHIMOD 120 CANONE D</t>
  </si>
  <si>
    <t>BTICINO - CONTR.ASSIST.ARCHIMOD 120 CANONE E</t>
  </si>
  <si>
    <t>BTICINO - CONTR.ASSIST.ARCHIMOD 20 CANONE A</t>
  </si>
  <si>
    <t>BTICINO - CONTR.ASSIST.ARCHIMOD 20 CANONE B</t>
  </si>
  <si>
    <t>BTICINO - CONTR.ASSIST.ARCHIMOD 20 CANONE C</t>
  </si>
  <si>
    <t>BTICINO - CONTR.ASSIST.ARCHIMOD 20 CANONE D</t>
  </si>
  <si>
    <t>BTICINO - CONTR.ASSIST.ARCHIMOD 20 CANONE E</t>
  </si>
  <si>
    <t>BTICINO - CONTR.ASSIST.ARCHIMOD 40 CANONE A</t>
  </si>
  <si>
    <t>BTICINO - CONTR.ASSIST.ARCHIMOD 40 CANONE B</t>
  </si>
  <si>
    <t>BTICINO - CONTR.ASSIST.ARCHIMOD 40 CANONE C</t>
  </si>
  <si>
    <t>BTICINO - CONTR.ASSIST.ARCHIMOD 40 CANONE D</t>
  </si>
  <si>
    <t>BTICINO - CONTR.ASSIST.ARCHIMOD 40 CANONE E</t>
  </si>
  <si>
    <t>BTICINO - CONTR.ASSIST.ARCHIMOD 60 CANONE A</t>
  </si>
  <si>
    <t>BTICINO - CONTR.ASSIST.ARCHIMOD 60 CANONE B</t>
  </si>
  <si>
    <t>BTICINO - CONTR.ASSIST.ARCHIMOD 60 CANONE C</t>
  </si>
  <si>
    <t>BTICINO - CONTR.ASSIST.ARCHIMOD 60 CANONE D</t>
  </si>
  <si>
    <t>BTICINO - CONTR.ASSIST.ARCHIMOD 60 CANONE E</t>
  </si>
  <si>
    <t>BTICINO - CONTR.ASSIST.ARCHIMOD 80 CANONE A</t>
  </si>
  <si>
    <t>BTICINO - CONTR.ASSIST.ARCHIMOD 80 CANONE B</t>
  </si>
  <si>
    <t>BTICINO - CONTR.ASSIST.ARCHIMOD 80 CANONE C</t>
  </si>
  <si>
    <t>BTICINO - CONTR.ASSIST.ARCHIMOD 80 CANONE D</t>
  </si>
  <si>
    <t>BTICINO - CONTR.ASSIST.ARCHIMOD 80 CANONE E</t>
  </si>
  <si>
    <t>BTICINO - Contratto Assistenza Trimod 10 Standard A</t>
  </si>
  <si>
    <t>BTICINO - Contratto Assistenza Trimod 10 Standard B</t>
  </si>
  <si>
    <t>BTICINO - Contratto Assistenza Trimod 10 Standard C</t>
  </si>
  <si>
    <t>BTICINO - Contratto Assistenza Trimod 10 Standard D</t>
  </si>
  <si>
    <t>BTICINO - Contratto Assistenza Trimod 10 Standard E</t>
  </si>
  <si>
    <t>BTICINO - Contratto Assistenza Trimod 15 Standard A</t>
  </si>
  <si>
    <t>BTICINO - Contratto Assistenza Trimod 15 Standard B</t>
  </si>
  <si>
    <t>BTICINO - Contratto Assistenza Trimod 15 Standard C</t>
  </si>
  <si>
    <t>BTICINO - Contratto Assistenza Trimod 15 Standard D</t>
  </si>
  <si>
    <t>BTICINO - Contratto Assistenza Trimod 15 Standard E</t>
  </si>
  <si>
    <t>BTICINO - Contratto Assistenza Trimod 20 Standard A</t>
  </si>
  <si>
    <t>BTICINO - Contratto Assistenza Trimod 20 Standard B</t>
  </si>
  <si>
    <t>BTICINO - Contratto Assistenza Trimod 20 Standard C</t>
  </si>
  <si>
    <t>BTICINO - Contratto Assistenza Trimod 20 Standard D</t>
  </si>
  <si>
    <t>BTICINO - Contratto Assistenza Trimod 20 Standard E</t>
  </si>
  <si>
    <t>BTICINO - Contratto Assistenza Trimod 30 Standard A</t>
  </si>
  <si>
    <t>BTICINO - Contratto Assistenza Trimod 30 Standard B</t>
  </si>
  <si>
    <t>BTICINO - Contratto Assistenza Trimod 30 Standard C</t>
  </si>
  <si>
    <t>BTICINO - Contratto Assistenza Trimod 30 Standard D</t>
  </si>
  <si>
    <t>BTICINO - Contratto Assistenza Trimod 30 Standard E</t>
  </si>
  <si>
    <t>BTICINO - Contratto Assistenza Trimod 40 Standard A</t>
  </si>
  <si>
    <t>BTICINO - Contratto Assistenza Trimod 40 Standard B</t>
  </si>
  <si>
    <t>BTICINO - Contratto Assistenza Trimod 40 Standard C</t>
  </si>
  <si>
    <t>BTICINO - Contratto Assistenza Trimod 40 Standard D</t>
  </si>
  <si>
    <t>BTICINO - Contratto Assistenza Trimod 40 Standard E</t>
  </si>
  <si>
    <t>BTICINO - Contratto Assistenza Trimod 60 Standard A</t>
  </si>
  <si>
    <t>BTICINO - Contratto Assistenza Trimod 60 Standard B</t>
  </si>
  <si>
    <t>BTICINO - Contratto Assistenza Trimod 60 Standard C</t>
  </si>
  <si>
    <t>BTICINO - Contratto Assistenza Trimod 60 Standard D</t>
  </si>
  <si>
    <t>BTICINO - Contratto Assistenza Trimod 60 Standard E</t>
  </si>
  <si>
    <t>BTICINO - Energy Pack  4</t>
  </si>
  <si>
    <t>BTICINO - Energy Pack  5</t>
  </si>
  <si>
    <t>BTICINO - Energy Pack Exchange 1</t>
  </si>
  <si>
    <t>BTICINO - Energy Pack Exchange 2</t>
  </si>
  <si>
    <t>BTICINO - Energy Pack Exchange 3</t>
  </si>
  <si>
    <t>BTICINO - Energy Pack Exchange 4</t>
  </si>
  <si>
    <t>BTICINO - Energy Pack Exchange 5</t>
  </si>
  <si>
    <t>BTICINO - Energy Pack Nex Day 1</t>
  </si>
  <si>
    <t>BTICINO - Energy Pack Nex Day 2</t>
  </si>
  <si>
    <t>BTICINO - Nex Day 1</t>
  </si>
  <si>
    <t>BTICINO - Nex Day 2</t>
  </si>
  <si>
    <t>BTICINO - Messa in servizio UPS</t>
  </si>
  <si>
    <t>BTICINO - Bypass manuale Dk 1,2,3k</t>
  </si>
  <si>
    <t>BTICINO - UPS Whad Cab 1,25 kVA</t>
  </si>
  <si>
    <t>BTICINO - UPS Whad Cab 2,5 kVA</t>
  </si>
  <si>
    <t>BTICINO - UPS Whad OnLine 2 Kva</t>
  </si>
  <si>
    <t>BTICINO - UPS Whad OnLine 2,5 kVA</t>
  </si>
  <si>
    <t>BTICINO - UPS Whad OnLine 3 kVA HE</t>
  </si>
  <si>
    <t>BTICINO - UPS Whad OnLine 4 KVA HE</t>
  </si>
  <si>
    <t>BTICINO - UPS Whad OnLine 5 kVA HE</t>
  </si>
  <si>
    <t>BTICINO - UPS Whad OnLine 6 kVA HE</t>
  </si>
  <si>
    <t>BTICINO - UPS Whad OnLine He 1 kVA</t>
  </si>
  <si>
    <t>BTICINO - UPS Whad OnLine He 1 Kva no ext</t>
  </si>
  <si>
    <t>BTICINO - UPS Whad OnLine He 1,5 kVA</t>
  </si>
  <si>
    <t>BTICINO - UPS Whad OnLine He 1,5 kVA no ext</t>
  </si>
  <si>
    <t>BTICINO - UPS Whad OnLine He 800 Kva no ext</t>
  </si>
  <si>
    <t>BTICINO - UPS Whad OnLine He 800 VA</t>
  </si>
  <si>
    <t>BTICINO - Bypass manuale Whad 5-6k</t>
  </si>
  <si>
    <t>BTICINO - Cavo Y x battery aggiuntivo Whad</t>
  </si>
  <si>
    <t>BTICINO - Cabinet batterie Whad 0,8-1,5k</t>
  </si>
  <si>
    <t>BTICINO - Cabinet batterie Whad 2-2.5k</t>
  </si>
  <si>
    <t>BTICINO - BY-PASS MANUALE ESTERNO/EPO MEGALINE 1C</t>
  </si>
  <si>
    <t>BTICINO - BY-PASS MANUALE ESTERNO/EPO MEGALINE 2C</t>
  </si>
  <si>
    <t>BTICINO - Caricabatterie aggiuntivo Megaline</t>
  </si>
  <si>
    <t>BTICINO - Cavo Y cabinet aggiuntivo Megaline</t>
  </si>
  <si>
    <t>BTICINO - Modulo potenza Megaline 1250VA</t>
  </si>
  <si>
    <t>BTICINO - Prolunga cabinet batterie Megaline</t>
  </si>
  <si>
    <t>BTICINO - Kit espansione batteria Megaline 1C</t>
  </si>
  <si>
    <t>BTICINO - Kit espansione batteria Megaline 2C</t>
  </si>
  <si>
    <t>BTICINO - Cabinet batterie Megaline + 1 KB</t>
  </si>
  <si>
    <t>BTICINO - Cabinet batterie Megaline + 1 KB + CB</t>
  </si>
  <si>
    <t>BTICINO - Cabinet batterie Megaline + 10 KB</t>
  </si>
  <si>
    <t>BTICINO - Cabinet batterie Megaline + 10 KB + CB</t>
  </si>
  <si>
    <t>BTICINO - Cabinet batterie Megaline + 2 KB</t>
  </si>
  <si>
    <t>BTICINO - Cabinet batterie Megaline + 2 KB + CB</t>
  </si>
  <si>
    <t>BTICINO - Cabinet batterie Megaline + 3 KB</t>
  </si>
  <si>
    <t>BTICINO - Cabinet batterie Megaline + 3 KB + CB</t>
  </si>
  <si>
    <t>BTICINO - Cabinet batterie Megaline + 4 KB</t>
  </si>
  <si>
    <t>BTICINO - Cabinet batterie Megaline + 4 KB + CB</t>
  </si>
  <si>
    <t>BTICINO - Cabinet batterie Megaline + 5 KB</t>
  </si>
  <si>
    <t>BTICINO - Cabinet batterie Megaline + 5 KB + CB</t>
  </si>
  <si>
    <t>BTICINO - Cabinet batterie Megaline + 6 KB</t>
  </si>
  <si>
    <t>BTICINO - Cabinet batterie Megaline + 6 KB + CB</t>
  </si>
  <si>
    <t>BTICINO - Cabinet batterie Megaline + 7 KB</t>
  </si>
  <si>
    <t>BTICINO - Cabinet batterie Megaline + 7 KB + CB</t>
  </si>
  <si>
    <t>BTICINO - Cabinet batterie Megaline + 8 KB</t>
  </si>
  <si>
    <t>BTICINO - Cabinet batterie Megaline + 8 KB + CB</t>
  </si>
  <si>
    <t>BTICINO - Cabinet batterie Megaline + 9 KB</t>
  </si>
  <si>
    <t>BTICINO - Cabinet batterie Megaline + 9 KB + CB</t>
  </si>
  <si>
    <t>BTICINO - Cabinet batterie Megaline vuoto</t>
  </si>
  <si>
    <t>BTICINO - UPS Megaline OnLine 1,25 kVA</t>
  </si>
  <si>
    <t>BTICINO - UPS Megaline OnLine 1,25 kVA 30min</t>
  </si>
  <si>
    <t>BTICINO - UPS Megaline OnLine 1,25 kVA 52min</t>
  </si>
  <si>
    <t>BTICINO - UPS Megaline OnLine 1,25 kVA 75min</t>
  </si>
  <si>
    <t>BTICINO - UPS Megaline OnLine 10 kVA inverter</t>
  </si>
  <si>
    <t>BTICINO - UPS Megaline OnLine 2,5 kVA</t>
  </si>
  <si>
    <t>BTICINO - UPS Megaline OnLine 2,5 kVA 22min</t>
  </si>
  <si>
    <t>BTICINO - UPS Megaline OnLine 2,5 kVA 30min</t>
  </si>
  <si>
    <t>BTICINO - UPS Megaline OnLine 3,75 kVA</t>
  </si>
  <si>
    <t>BTICINO - UPS Megaline OnLine 3,75 kVA 18min</t>
  </si>
  <si>
    <t>BTICINO - UPS Megaline OnLine 5 kVA</t>
  </si>
  <si>
    <t>BTICINO - UPS Megaline OnLine 5 kVA inverter</t>
  </si>
  <si>
    <t>BTICINO - UPS Megaline OnLine 6,25 kVA inverter</t>
  </si>
  <si>
    <t>BTICINO - UPS Megaline OnLine 7,5 kVA inverter</t>
  </si>
  <si>
    <t>BTICINO - UPS Megaline OnLine 8,75 kVA inverter</t>
  </si>
  <si>
    <t>BTICINO - Kit guide rack 6U</t>
  </si>
  <si>
    <t>BTICINO - Cabinet batterie Megaline Rack + 1 KB</t>
  </si>
  <si>
    <t>BTICINO - Cabinet batterie Megaline rack + 1 KB + CB</t>
  </si>
  <si>
    <t>BTICINO - Cabinet batterie Megaline Rack + 2 KB</t>
  </si>
  <si>
    <t>BTICINO - Cabinet batterie Megaline rack + 2 KB + CB</t>
  </si>
  <si>
    <t>BTICINO - Cabinet batterie Megaline Rack + 3 KB</t>
  </si>
  <si>
    <t>BTICINO - Cabinet batterie Megaline rack + 3 KB + CB</t>
  </si>
  <si>
    <t>BTICINO - Cabinet batterie Megaline Rack + 4 KB</t>
  </si>
  <si>
    <t>BTICINO - Cabinet batterie Megaline rack + 4 KB + CB</t>
  </si>
  <si>
    <t>BTICINO - Cabinet batterie Megaline Rack vuoto</t>
  </si>
  <si>
    <t>BTICINO - UPS Megaline OnLine 1,25 kVA Rack</t>
  </si>
  <si>
    <t>BTICINO - UPS Megaline OnLine 1,25 kVA Rack 30min</t>
  </si>
  <si>
    <t>BTICINO - UPS Megaline OnLine 1,25 kVA Rack 52min</t>
  </si>
  <si>
    <t>BTICINO - UPS Megaline OnLine 1,25 kVA Rack 75min</t>
  </si>
  <si>
    <t>BTICINO - UPS Megaline OnLine 2,5 kVA Rack</t>
  </si>
  <si>
    <t>BTICINO - UPS Megaline OnLine 2,5 kVA Rack 22min</t>
  </si>
  <si>
    <t>BTICINO - UPS Megaline OnLine 2,5 kVA Rack 30min</t>
  </si>
  <si>
    <t>BTICINO - UPS Megaline OnLine 3,75 kVA Rack</t>
  </si>
  <si>
    <t>BTICINO - UPS Megaline OnLine 3,75 kVA Rack 18min</t>
  </si>
  <si>
    <t>BTICINO - UPS Megaline OnLine 5 kVA Rack</t>
  </si>
  <si>
    <t>BTICINO - Kit 5 multipresa 3p standard</t>
  </si>
  <si>
    <t>BTICINO - UPS Niky Line interactive 1 kVA IEC USB</t>
  </si>
  <si>
    <t>BTICINO - UPS Niky Line interactive 600 VA IEC USB</t>
  </si>
  <si>
    <t>RM</t>
  </si>
  <si>
    <t>Pannelli</t>
  </si>
  <si>
    <t>RM-PP-R813484</t>
  </si>
  <si>
    <t>R813484</t>
  </si>
  <si>
    <t>RM-PP-R813483</t>
  </si>
  <si>
    <t>R813483</t>
  </si>
  <si>
    <t>RM-PP-R305119</t>
  </si>
  <si>
    <t>R305119</t>
  </si>
  <si>
    <t>RM-PP-R511996</t>
  </si>
  <si>
    <t>R511996</t>
  </si>
  <si>
    <t>RM-PP-R837065</t>
  </si>
  <si>
    <t>R837065</t>
  </si>
  <si>
    <t>RM-PP6-R812473</t>
  </si>
  <si>
    <t>R812473</t>
  </si>
  <si>
    <t>RM-PP6-R305117</t>
  </si>
  <si>
    <t>R305117</t>
  </si>
  <si>
    <t>RM-PP6-R812472</t>
  </si>
  <si>
    <t>R812472</t>
  </si>
  <si>
    <t>RM-PP6-R305120</t>
  </si>
  <si>
    <t>R305120</t>
  </si>
  <si>
    <t>RM-PP6-R302362</t>
  </si>
  <si>
    <t>R302362</t>
  </si>
  <si>
    <t>RM-PP6-R302363</t>
  </si>
  <si>
    <t>R302363</t>
  </si>
  <si>
    <t>RM-PP6-R812475</t>
  </si>
  <si>
    <t>R812475</t>
  </si>
  <si>
    <t>RM-PP6-R813488</t>
  </si>
  <si>
    <t>R813488</t>
  </si>
  <si>
    <t>RM-PP6-R813487</t>
  </si>
  <si>
    <t>R813487</t>
  </si>
  <si>
    <t>RM-PP6-R813489</t>
  </si>
  <si>
    <t>R813489</t>
  </si>
  <si>
    <t>RM-PP6-R813490</t>
  </si>
  <si>
    <t>R813490</t>
  </si>
  <si>
    <t>Jack e plug</t>
  </si>
  <si>
    <t>RM-MJ6-R813516</t>
  </si>
  <si>
    <t>R813516</t>
  </si>
  <si>
    <t>RM-MJ6-R813518</t>
  </si>
  <si>
    <t>R813518</t>
  </si>
  <si>
    <t>RM-MJ6-R813512</t>
  </si>
  <si>
    <t>R813512</t>
  </si>
  <si>
    <t>RM-MJ6-R813514</t>
  </si>
  <si>
    <t>R813514</t>
  </si>
  <si>
    <t>RM-PLG-R312231</t>
  </si>
  <si>
    <t>R312231</t>
  </si>
  <si>
    <t>RM-PLG-R815651</t>
  </si>
  <si>
    <t>R815651</t>
  </si>
  <si>
    <t>Bretelle cat6 lszh</t>
  </si>
  <si>
    <t>RM-PC6-R302310</t>
  </si>
  <si>
    <t>R302310</t>
  </si>
  <si>
    <t>RM-PC6-R302311</t>
  </si>
  <si>
    <t>R302311</t>
  </si>
  <si>
    <t>RM-PC6-R302312</t>
  </si>
  <si>
    <t>R302312</t>
  </si>
  <si>
    <t>RM-PC6-R302313</t>
  </si>
  <si>
    <t>R302313</t>
  </si>
  <si>
    <t>RM-PC6-R302314</t>
  </si>
  <si>
    <t>R302314</t>
  </si>
  <si>
    <t>RM-PC6-R302316</t>
  </si>
  <si>
    <t>R302316</t>
  </si>
  <si>
    <t>Bretella cat6 awg28</t>
  </si>
  <si>
    <t>RM-PC6-R116000-01-C6U</t>
  </si>
  <si>
    <t>R116000-01-C6U-28-GU</t>
  </si>
  <si>
    <t>RM-PC6-R116000-02-C6U</t>
  </si>
  <si>
    <t>R116000-02-C6U-28-GU</t>
  </si>
  <si>
    <t>RM-PC6-R116000-03-C6U</t>
  </si>
  <si>
    <t>R116000-03-C6U-28-GU</t>
  </si>
  <si>
    <t>Bretelle cat6a thinline</t>
  </si>
  <si>
    <t>RM-PC6-R876021</t>
  </si>
  <si>
    <t>R876021</t>
  </si>
  <si>
    <t>RM-PC6-R876023</t>
  </si>
  <si>
    <t>R876023</t>
  </si>
  <si>
    <t>RM-PC6-R876024</t>
  </si>
  <si>
    <t>R876024</t>
  </si>
  <si>
    <t>RM-PC6-R876025</t>
  </si>
  <si>
    <t>R876025</t>
  </si>
  <si>
    <t>RM-PC6-R876027</t>
  </si>
  <si>
    <t>R876027</t>
  </si>
  <si>
    <t>RM-PC6-R876010</t>
  </si>
  <si>
    <t>R876010</t>
  </si>
  <si>
    <t>RM-PC6-R876012</t>
  </si>
  <si>
    <t>R876012</t>
  </si>
  <si>
    <t>RM-PC6-R876013</t>
  </si>
  <si>
    <t>R876013</t>
  </si>
  <si>
    <t>RM-PC6-R876014</t>
  </si>
  <si>
    <t>R876014</t>
  </si>
  <si>
    <t>RM-PC6-R876016</t>
  </si>
  <si>
    <t>R876016</t>
  </si>
  <si>
    <t>Bretelle cat6a sftp</t>
  </si>
  <si>
    <t>RM-PC6-R509860</t>
  </si>
  <si>
    <t>R509860</t>
  </si>
  <si>
    <t>RM-PC6-R509861</t>
  </si>
  <si>
    <t>R509861</t>
  </si>
  <si>
    <t>RM-PC6-R509862</t>
  </si>
  <si>
    <t>R509862</t>
  </si>
  <si>
    <t>RM-PC6-R509863</t>
  </si>
  <si>
    <t>R509863</t>
  </si>
  <si>
    <t>RM-PC6-R509864</t>
  </si>
  <si>
    <t>R509864</t>
  </si>
  <si>
    <t>RM-PC6-R509865</t>
  </si>
  <si>
    <t>R509865</t>
  </si>
  <si>
    <t>Cavi rame</t>
  </si>
  <si>
    <t>RM-CVR-R35057</t>
  </si>
  <si>
    <t>R35057</t>
  </si>
  <si>
    <t>RM-CVR-R852286</t>
  </si>
  <si>
    <t>R852286</t>
  </si>
  <si>
    <t>RM-CVR-R854455</t>
  </si>
  <si>
    <t>R854455</t>
  </si>
  <si>
    <t>RM-CVR-R837024</t>
  </si>
  <si>
    <t>R837024</t>
  </si>
  <si>
    <t>RM-CVR-R833675</t>
  </si>
  <si>
    <t>R833675</t>
  </si>
  <si>
    <t>RM-CVR-R870437</t>
  </si>
  <si>
    <t>R870437</t>
  </si>
  <si>
    <t>RM-CVR-R833677</t>
  </si>
  <si>
    <t>R833677</t>
  </si>
  <si>
    <t>RM-CVR-R833680</t>
  </si>
  <si>
    <t>R833680</t>
  </si>
  <si>
    <t>RM-CVR-R837029</t>
  </si>
  <si>
    <t>R837029</t>
  </si>
  <si>
    <t>RM-CVR-R892633</t>
  </si>
  <si>
    <t>R892633</t>
  </si>
  <si>
    <t>RM-CVR-R898154</t>
  </si>
  <si>
    <t>R898154</t>
  </si>
  <si>
    <t>Adattatori e scatole</t>
  </si>
  <si>
    <t>RM-ACC-R314000</t>
  </si>
  <si>
    <t>R314000</t>
  </si>
  <si>
    <t>RM-ACC-R115762-KST</t>
  </si>
  <si>
    <t>R115762-KST</t>
  </si>
  <si>
    <t>RM-ACC-R115765-KST</t>
  </si>
  <si>
    <t>R115765-KST</t>
  </si>
  <si>
    <t>RM-ACC-R115770-KST</t>
  </si>
  <si>
    <t>R115770-KST</t>
  </si>
  <si>
    <t>RM-ACC-R115782-KST</t>
  </si>
  <si>
    <t>R115782-KST</t>
  </si>
  <si>
    <t>RM-ACC-R115771-KST</t>
  </si>
  <si>
    <t>R115771-KST</t>
  </si>
  <si>
    <t>RM-ACC-R115763-KST</t>
  </si>
  <si>
    <t>R115763-KST</t>
  </si>
  <si>
    <t>RM-ACC-R115763</t>
  </si>
  <si>
    <t>R115763</t>
  </si>
  <si>
    <t>RM-PLT-R304275</t>
  </si>
  <si>
    <t>R304275</t>
  </si>
  <si>
    <t>RM-PLT-R118700-KST</t>
  </si>
  <si>
    <t>R118700-KST</t>
  </si>
  <si>
    <t>RM-ACC-R303901</t>
  </si>
  <si>
    <t>R303901</t>
  </si>
  <si>
    <t>RM-ACC-R804304</t>
  </si>
  <si>
    <t>R804304</t>
  </si>
  <si>
    <t>RM-ACC-R925892</t>
  </si>
  <si>
    <t>R925892</t>
  </si>
  <si>
    <t>Moduli</t>
  </si>
  <si>
    <t>RM-MJ6-R302372</t>
  </si>
  <si>
    <t>R302372</t>
  </si>
  <si>
    <t>RM-MJ6-R302373</t>
  </si>
  <si>
    <t>R302373</t>
  </si>
  <si>
    <t>RM-MJ6-R304373</t>
  </si>
  <si>
    <t>R304373</t>
  </si>
  <si>
    <t>RM-MJ6-R304374</t>
  </si>
  <si>
    <t>R304374</t>
  </si>
  <si>
    <t>RM-MJ6-R813504</t>
  </si>
  <si>
    <t>R813504</t>
  </si>
  <si>
    <t>RM-MJ6-R813509</t>
  </si>
  <si>
    <t>R813509</t>
  </si>
  <si>
    <t>RM-MJ6-R813511</t>
  </si>
  <si>
    <t>R813511</t>
  </si>
  <si>
    <t>RM-MJ6-R878844</t>
  </si>
  <si>
    <t>R878844</t>
  </si>
  <si>
    <t>RM-MJ6-R878846</t>
  </si>
  <si>
    <t>R878846</t>
  </si>
  <si>
    <t>RM-ACC-R837033</t>
  </si>
  <si>
    <t>R837033</t>
  </si>
  <si>
    <t>Pannelli e cassetti</t>
  </si>
  <si>
    <t>RM-FPP-R819674</t>
  </si>
  <si>
    <t>R819674</t>
  </si>
  <si>
    <t>RM-FPP-R512696</t>
  </si>
  <si>
    <t>R512696</t>
  </si>
  <si>
    <t>RM-FPP-R512721</t>
  </si>
  <si>
    <t>R512721</t>
  </si>
  <si>
    <t>RM-FPP-R816060</t>
  </si>
  <si>
    <t>R816060</t>
  </si>
  <si>
    <t>RM-FPP-R816057</t>
  </si>
  <si>
    <t>R816057</t>
  </si>
  <si>
    <t>Moduli e scatole</t>
  </si>
  <si>
    <t>RM-FPP-R804259</t>
  </si>
  <si>
    <t>R804259</t>
  </si>
  <si>
    <t>RM-FPP-R817041</t>
  </si>
  <si>
    <t>R817041</t>
  </si>
  <si>
    <t>RM-FPP-R868281</t>
  </si>
  <si>
    <t>R868281</t>
  </si>
  <si>
    <t>RM-FPP-R868282</t>
  </si>
  <si>
    <t>R868282</t>
  </si>
  <si>
    <t>RM-ACC-R820282</t>
  </si>
  <si>
    <t>R820282</t>
  </si>
  <si>
    <t>RM-ACC-R501212</t>
  </si>
  <si>
    <t>R501212</t>
  </si>
  <si>
    <t>RM-ACC-R309492</t>
  </si>
  <si>
    <t>R309492</t>
  </si>
  <si>
    <t>RM-ACC-R316552</t>
  </si>
  <si>
    <t>R316552</t>
  </si>
  <si>
    <t>Bussole e pigtail</t>
  </si>
  <si>
    <t>RM-FAD-R115813-OM4</t>
  </si>
  <si>
    <t>R115813-OM4</t>
  </si>
  <si>
    <t>RM-FAD-R115813-OM4-S/F</t>
  </si>
  <si>
    <t>R115813-OM4-S/F</t>
  </si>
  <si>
    <t>RM-FAD-R115813OM4SFAQ</t>
  </si>
  <si>
    <t>R115813-OM4-S/F-AQ</t>
  </si>
  <si>
    <t>RM-FAD-R115818</t>
  </si>
  <si>
    <t>R115818</t>
  </si>
  <si>
    <t>RM-FAD-R115818-S/F</t>
  </si>
  <si>
    <t>R115818-S/F</t>
  </si>
  <si>
    <t>RM-FPG-R116171-OM4</t>
  </si>
  <si>
    <t>R116171-OM4</t>
  </si>
  <si>
    <t>RM-FPG-R116170</t>
  </si>
  <si>
    <t>R116170</t>
  </si>
  <si>
    <t>Cordoni fibra</t>
  </si>
  <si>
    <t>RM-FPL-R115588-OM4</t>
  </si>
  <si>
    <t>R115588-OM4</t>
  </si>
  <si>
    <t>RM-FPL-R115559-OM4</t>
  </si>
  <si>
    <t>R115559-OM4</t>
  </si>
  <si>
    <t>RM-FPL-R115467-OM4</t>
  </si>
  <si>
    <t>R115467-OM4</t>
  </si>
  <si>
    <t>RM-FPL-R115460-OM4</t>
  </si>
  <si>
    <t>R115460-OM4</t>
  </si>
  <si>
    <t>RM-FPL-R115588-10OM4</t>
  </si>
  <si>
    <t>R115588-10OM4</t>
  </si>
  <si>
    <t>RM-FPL-R115688-OM4</t>
  </si>
  <si>
    <t>R115688-OM4</t>
  </si>
  <si>
    <t>RM-FPL-R115190-OM4</t>
  </si>
  <si>
    <t>R115190-OM4</t>
  </si>
  <si>
    <t>RM-FPL-R115880-OM4</t>
  </si>
  <si>
    <t>R115880-OM4</t>
  </si>
  <si>
    <t>RM-FPL-R115465-OM4</t>
  </si>
  <si>
    <t>R115465-OM4</t>
  </si>
  <si>
    <t>RM-FPL-R115589-OM4</t>
  </si>
  <si>
    <t>R115589-OM4</t>
  </si>
  <si>
    <t>RM-FPL-R115458</t>
  </si>
  <si>
    <t>R115458</t>
  </si>
  <si>
    <t>RM-FPL-R115459</t>
  </si>
  <si>
    <t>R115459</t>
  </si>
  <si>
    <t>RM-FPL-R115462</t>
  </si>
  <si>
    <t>R115462</t>
  </si>
  <si>
    <t>RM-FPL-R115463</t>
  </si>
  <si>
    <t>R115463</t>
  </si>
  <si>
    <t>RM-FPL-R115458-010</t>
  </si>
  <si>
    <t>R115458-010</t>
  </si>
  <si>
    <t>RM-FPL-R115469</t>
  </si>
  <si>
    <t>R115469</t>
  </si>
  <si>
    <t>RM-FPL-R115877</t>
  </si>
  <si>
    <t>R115877</t>
  </si>
  <si>
    <t>RM-FPL-R115183</t>
  </si>
  <si>
    <t>R115183</t>
  </si>
  <si>
    <t>RM-FPL-R115596</t>
  </si>
  <si>
    <t>R115596</t>
  </si>
  <si>
    <t>RM-FPL-R115469-10</t>
  </si>
  <si>
    <t>R115469-10</t>
  </si>
  <si>
    <t>Cavi fibra</t>
  </si>
  <si>
    <t>RM-CVF-R857783</t>
  </si>
  <si>
    <t>R857783</t>
  </si>
  <si>
    <t>RM-CVF-R857795</t>
  </si>
  <si>
    <t>R857795</t>
  </si>
  <si>
    <t>RM-CVF-R855848</t>
  </si>
  <si>
    <t>R855848</t>
  </si>
  <si>
    <t>RM-CVF-R855867</t>
  </si>
  <si>
    <t>R855867</t>
  </si>
  <si>
    <t>RM-CVF-R855731</t>
  </si>
  <si>
    <t>R855731</t>
  </si>
  <si>
    <t>RM-CVF-R855864</t>
  </si>
  <si>
    <t>R855864</t>
  </si>
  <si>
    <t>RM-CVF-R855868</t>
  </si>
  <si>
    <t>R855868</t>
  </si>
  <si>
    <t>RM-CVF-R856002</t>
  </si>
  <si>
    <t>R856002</t>
  </si>
  <si>
    <t>RM-CVF-R857785</t>
  </si>
  <si>
    <t>R857785</t>
  </si>
  <si>
    <t>RM-CVF-R857797</t>
  </si>
  <si>
    <t>R857797</t>
  </si>
  <si>
    <t>RM-CVF-R870418</t>
  </si>
  <si>
    <t>R870418</t>
  </si>
  <si>
    <t>RM-CVF-R870419</t>
  </si>
  <si>
    <t>R870419</t>
  </si>
  <si>
    <t>RM-CVF-R870427</t>
  </si>
  <si>
    <t>R870427</t>
  </si>
  <si>
    <t>RM-CVF-R870469</t>
  </si>
  <si>
    <t>R870469</t>
  </si>
  <si>
    <t>RM-CVF-R873700</t>
  </si>
  <si>
    <t>R873700</t>
  </si>
  <si>
    <t>RM-CVF-R873732</t>
  </si>
  <si>
    <t>R873732</t>
  </si>
  <si>
    <t>RM-CVF-R873734</t>
  </si>
  <si>
    <t>R873734</t>
  </si>
  <si>
    <t>RM-FPP-R817040</t>
  </si>
  <si>
    <t>R817040</t>
  </si>
  <si>
    <t>RM-FPP-R819342</t>
  </si>
  <si>
    <t>R819342</t>
  </si>
  <si>
    <t>RM-FPP-R305374</t>
  </si>
  <si>
    <t>R305374</t>
  </si>
  <si>
    <t>RM-FPP-R319101</t>
  </si>
  <si>
    <t>R319101</t>
  </si>
  <si>
    <t>RM-FPP-R804258</t>
  </si>
  <si>
    <t>R804258</t>
  </si>
  <si>
    <t>RM-FPP-R852203</t>
  </si>
  <si>
    <t>R852203</t>
  </si>
  <si>
    <t>RM-FPP-R853234</t>
  </si>
  <si>
    <t>R853234</t>
  </si>
  <si>
    <t>RM-ACC-R320246</t>
  </si>
  <si>
    <t>R320246</t>
  </si>
  <si>
    <t>RM-ACC-R802909</t>
  </si>
  <si>
    <t>R802909</t>
  </si>
  <si>
    <t>RM-ACC-R510710</t>
  </si>
  <si>
    <t>R510710</t>
  </si>
  <si>
    <t>PROTECT - PRP</t>
  </si>
  <si>
    <t>BVSD2K2LNB</t>
  </si>
  <si>
    <t>JSDH072PM4</t>
  </si>
  <si>
    <t>RIELLO - Battery Box Rack completo x VSD-SDH 2200-3000, dim. 482,6 (19")x625x87(2U), 42Kg</t>
  </si>
  <si>
    <t>CSDU4K0AA500RUA</t>
  </si>
  <si>
    <t>EMSTM16ANB00</t>
  </si>
  <si>
    <t>RIELLO - Multi Sentry MST 160000VA/160000W Tri / Tri Aut. 0 Min,</t>
  </si>
  <si>
    <t>YSKCC00B</t>
  </si>
  <si>
    <t>RIELLO - Multicom 384 Scheda contatti puliti 230V + contatto ESD</t>
  </si>
  <si>
    <t>YSKCIO1B</t>
  </si>
  <si>
    <t>YSKCIO2B</t>
  </si>
  <si>
    <t>Certificatori in rame</t>
  </si>
  <si>
    <t>FLUKE - Singolo modulo Cat.8 CableAnalyzer da 2 GHz: (1) modulo in rame DSX per DSX-8000 (N-120)</t>
  </si>
  <si>
    <t>FLUKE - Kit set di adattatori canale e adattatori Tera Cat 7A/Classe 7A e Cat 8.2/Classe II Permanent Link per DSX-8000 (N-140)</t>
  </si>
  <si>
    <t>FLUKE - Set di adattatori di canale GG45 Cat 7A/Classe FA per DSX-8000 (N-140)</t>
  </si>
  <si>
    <t>FLUKE - Set di adattatori di canale Cat.8 per DSX-8000 (N-140)</t>
  </si>
  <si>
    <t>FLUKE - Set di adattatori di canale Industrial Ethernet M12 a 4 posizioni per DSX-5000 (IA-640)</t>
  </si>
  <si>
    <t>FLUKE - Set di adattatori di canale Tera Cat 7A/Classe FA per DSX-5000 (N-140)</t>
  </si>
  <si>
    <t>DSX-602 CableAnalyzer</t>
  </si>
  <si>
    <t>Qualificatori rame</t>
  </si>
  <si>
    <t>FK-STR-LIQ-100-IE</t>
  </si>
  <si>
    <t>LIQ-100-IE</t>
  </si>
  <si>
    <t>FLUKE - Tester di rete industriale LinkIQ con 1 ID remoto, caricatore CA, bretelle Cat6A RJ45/RJ45, RJ45/M12X, M12D, M8D (N-410)</t>
  </si>
  <si>
    <t>FK-STR-LIQ-KIT-IE</t>
  </si>
  <si>
    <t>LIQ-KIT-IE</t>
  </si>
  <si>
    <t>FLUKE - Tester di rete industr. LinkIQ con 1-7 ID remoti, caricatore CA, bretelle Cat6A, M12X, M12D, M8D, Intellitone (N-410)</t>
  </si>
  <si>
    <t>Verificatori rame</t>
  </si>
  <si>
    <t>Certificatori per fibra ottica</t>
  </si>
  <si>
    <t>Certificatore Fibra: OLTS CertiFiber Pro</t>
  </si>
  <si>
    <t>CFP2-100-QI INT</t>
  </si>
  <si>
    <t>FLUKE - CertiFiber Pro con Wi-Fi abilitato Quad OLTS: (2) unità principale Versiv2 + (2) moduli Quad OLTS + FI-1000 (2)</t>
  </si>
  <si>
    <t>Certificatore Fibra: OLTS CertiFiber Pro - Contratti di Manutenzione -</t>
  </si>
  <si>
    <t>Test Reference Cord 50/125</t>
  </si>
  <si>
    <t>FK-ACC-MRC-50EF-FCKIT</t>
  </si>
  <si>
    <t>MRC-50EFC-SCFCKIT</t>
  </si>
  <si>
    <t>FLUKE - Cavo di riferimento per test (TRC) multimodale Encircled Flux (EF) per il test di fibre FC da 50 µm (N-240)</t>
  </si>
  <si>
    <t>FK-ACC-MRC50EFCSCSCKT</t>
  </si>
  <si>
    <t>MRC-50EFC-SCSCKIT</t>
  </si>
  <si>
    <t>FLUKE - Cavo di riferimento per test (TRC) multimodale Encircled Flux ( EF) per il test di fibre SC da 50 µ m (N-240)</t>
  </si>
  <si>
    <t>FK-ACC-MRC-50EF-STKIT</t>
  </si>
  <si>
    <t>MRC-50EFC-SCSTKIT</t>
  </si>
  <si>
    <t>FLUKE - Cavo di riferimento per test (TRC) multimodale Encircled Flux ( EF) per il test di fibre ST da 50 µ m (N-240)</t>
  </si>
  <si>
    <t>Test Reference Cord 9/125</t>
  </si>
  <si>
    <t>FK-ACC-SRC9SCSCAPCKIT</t>
  </si>
  <si>
    <t>SRC-9-SCSCAPCKIT</t>
  </si>
  <si>
    <t>FLUKE - Kit cavi di riferimento per test (TRC) simplex monomodali, SC/SC APC (N-240)</t>
  </si>
  <si>
    <t>Certificatore Fibra: OTDR OptiFiber Pro</t>
  </si>
  <si>
    <t>Certificatore Fibra: OTDR OptiFiber Pro - Contratti di manutenzione -</t>
  </si>
  <si>
    <t>FK-ACC-GLD-OFP-MOD-Q</t>
  </si>
  <si>
    <t>GLD-OFP-MOD-Q</t>
  </si>
  <si>
    <t>Bobine di lancio 50/125</t>
  </si>
  <si>
    <t>Bobine di lancio 9/125</t>
  </si>
  <si>
    <t>FLUKE - Bobina di lancio monomodale, 9 µm, SC/LC 160 m (N-240)</t>
  </si>
  <si>
    <t>Verificatori per fibra ottica -Microtools-</t>
  </si>
  <si>
    <t>FK-STR-FTK1475</t>
  </si>
  <si>
    <t>FTK1475</t>
  </si>
  <si>
    <t>FLUKE - FiberInspector Micro FI-500+SimpliFiber Pro mono/multimodale +VisiFault+FindFibers+kit di pulizia (N-210)</t>
  </si>
  <si>
    <t>Accessori per fibra ottica</t>
  </si>
  <si>
    <t>DT-CVR-19200900CK</t>
  </si>
  <si>
    <t>19200900CK</t>
  </si>
  <si>
    <t>DATWYLER - Cavo 8203 schermato S/FTP Cat.8.2, solido AWG 23, 4cp, LSZH, Cca-s1a,d1,a1, bobina 1000m -arancio-</t>
  </si>
  <si>
    <t>DATWYLER - Cavo 8203 schermato S/FTP Cat.8.2, solido AWG 23, 4cp, LSZH, Dca-s2,d1,a1, bobina 1000m -arancio-</t>
  </si>
  <si>
    <t>DT-FPG-423349</t>
  </si>
  <si>
    <t>DATWYLER - Set di 12 pigtail LC semi tight OM4, 2m -colori vari IEC-</t>
  </si>
  <si>
    <t>PA-ACC-CVIA1WH-X</t>
  </si>
  <si>
    <t>CVIA1WH-X</t>
  </si>
  <si>
    <t>PANDUIT - Adattatore MiniCom per Vimar Idea bianco</t>
  </si>
  <si>
    <t>RL-PRP 650</t>
  </si>
  <si>
    <t>RL-PRP 850</t>
  </si>
  <si>
    <t>RL-IPG 600 IT</t>
  </si>
  <si>
    <t>RL-IPG 800 IT</t>
  </si>
  <si>
    <t>RL-IDG 400</t>
  </si>
  <si>
    <t>RL-IDG 600</t>
  </si>
  <si>
    <t>RL-IDG 800</t>
  </si>
  <si>
    <t>RL-IDG 1200</t>
  </si>
  <si>
    <t>RL-IDG 1600</t>
  </si>
  <si>
    <t>RL-IDR 600</t>
  </si>
  <si>
    <t>RL-IDR 1200</t>
  </si>
  <si>
    <t>RL-NPW 600</t>
  </si>
  <si>
    <t>RL-NPW 800</t>
  </si>
  <si>
    <t>RL-NPW 1000</t>
  </si>
  <si>
    <t>RL-NPW 1500</t>
  </si>
  <si>
    <t>RL-NPW 2000</t>
  </si>
  <si>
    <t>RL-VSD 1100</t>
  </si>
  <si>
    <t>RL-VSD 1500</t>
  </si>
  <si>
    <t>RL-VSD 2200 A3</t>
  </si>
  <si>
    <t>RL-VSD 2200 ER</t>
  </si>
  <si>
    <t>RL-VSD 3000 A5</t>
  </si>
  <si>
    <t>RL-VSD 3000 ER</t>
  </si>
  <si>
    <t>RL-VST 800</t>
  </si>
  <si>
    <t>RL-VST 1100</t>
  </si>
  <si>
    <t>RL-VST 1500</t>
  </si>
  <si>
    <t>RL-VST 2000</t>
  </si>
  <si>
    <t>RL-SEP 1000 A3</t>
  </si>
  <si>
    <t>RL-SEP 2200 A3</t>
  </si>
  <si>
    <t>RL-SEP 3000 A5</t>
  </si>
  <si>
    <t>RL-SEP 1000 ER</t>
  </si>
  <si>
    <t>RL-SEP 2200 ER</t>
  </si>
  <si>
    <t>RL-SEP 3000 ER</t>
  </si>
  <si>
    <t>RL-BB SEP 36-A3</t>
  </si>
  <si>
    <t>RL-BB SEP 36-M1</t>
  </si>
  <si>
    <t>RL-BB SEP 36-B1</t>
  </si>
  <si>
    <t>RL-BB SEP 72-A3</t>
  </si>
  <si>
    <t>RL-BB SEP 72-M1</t>
  </si>
  <si>
    <t>RL-BB SEP 72-B1</t>
  </si>
  <si>
    <t>RL-SDH 1000 A3</t>
  </si>
  <si>
    <t>RL-SDH 2200 A3</t>
  </si>
  <si>
    <t>RL-BB SDH 36-A3</t>
  </si>
  <si>
    <t>RL-BB SDH 36-M1</t>
  </si>
  <si>
    <t>RL-BB SDH 72-A3</t>
  </si>
  <si>
    <t>RL-BB SDH 72-M1</t>
  </si>
  <si>
    <t>RL-BB SDH 72-M4</t>
  </si>
  <si>
    <t>RL-SDU 4000 A5</t>
  </si>
  <si>
    <t>RL-SDU 5000 A7 PDIST</t>
  </si>
  <si>
    <t>RL-SDU 5000 A7</t>
  </si>
  <si>
    <t>RL-SDU 6000 A7</t>
  </si>
  <si>
    <t>RL-SDU 6000 PDIST</t>
  </si>
  <si>
    <t>RL-SDU 6000 ER</t>
  </si>
  <si>
    <t>RL-SDU 10000 DI</t>
  </si>
  <si>
    <t>RL-SDU 10000 DI ER</t>
  </si>
  <si>
    <t>RL-BB SDU 240V A3</t>
  </si>
  <si>
    <t>RL-BB 1320 180-B1</t>
  </si>
  <si>
    <t>RL-BB 1320 240-B1</t>
  </si>
  <si>
    <t>RL-SDU PARA</t>
  </si>
  <si>
    <t>RL-MSW</t>
  </si>
  <si>
    <t>RL-MTA 16A</t>
  </si>
  <si>
    <t>RL-MTS100-3</t>
  </si>
  <si>
    <t>RL-MTS150-3</t>
  </si>
  <si>
    <t>RL-MTS200-3</t>
  </si>
  <si>
    <t>RL-MTS250-3</t>
  </si>
  <si>
    <t>RL-MTS300-3</t>
  </si>
  <si>
    <t>RL-MTS400-3</t>
  </si>
  <si>
    <t>RL-MTS600-3</t>
  </si>
  <si>
    <t>RL-MTS100-4</t>
  </si>
  <si>
    <t>RL-MTS150-4</t>
  </si>
  <si>
    <t>RL-MTS200-4</t>
  </si>
  <si>
    <t>RL-MTS250-4</t>
  </si>
  <si>
    <t>RL-MTS300-4</t>
  </si>
  <si>
    <t>RL-MTS400-4</t>
  </si>
  <si>
    <t>RL-MTS600-4</t>
  </si>
  <si>
    <t>RL-MST 60</t>
  </si>
  <si>
    <t>RL-MST 80</t>
  </si>
  <si>
    <t>RL-MST 100</t>
  </si>
  <si>
    <t>RL-MST 160</t>
  </si>
  <si>
    <t>RL-MST 200</t>
  </si>
  <si>
    <t>RL-MULTICOM   302</t>
  </si>
  <si>
    <t>RL-MULTICOM   352</t>
  </si>
  <si>
    <t>RL-MULTICOM   372</t>
  </si>
  <si>
    <t>RL-MULTICOM   384</t>
  </si>
  <si>
    <t>RL-MULTICOM   392</t>
  </si>
  <si>
    <t>RL-MULTI I/O  BOX</t>
  </si>
  <si>
    <t>RL-MULTI I/O GUIDADIN</t>
  </si>
  <si>
    <t>RL-MULTIPASS 10A</t>
  </si>
  <si>
    <t>RL-MULTIPASS 16A</t>
  </si>
  <si>
    <t>RL-MULTIPASS-R 16A</t>
  </si>
  <si>
    <t>RL-MODEM ESTERNO 56K</t>
  </si>
  <si>
    <t>RL-MULTI PANEL</t>
  </si>
  <si>
    <t>CORNING - Fan-out kit 6 fibre 250 micron, costruzione tight 0,9mm, 635mm -colori multipli-</t>
  </si>
  <si>
    <t>CORNING - Fan-out kit 12 fibre 250 micron, costruzione tight 0,9mm, 635mm -colori multipli-</t>
  </si>
  <si>
    <t>BY-M210-HC</t>
  </si>
  <si>
    <t>170421</t>
  </si>
  <si>
    <t>BRADY -BG- Valigetta rigida per stampante M210 e M210-LAB</t>
  </si>
  <si>
    <t>BY-M4-49-427</t>
  </si>
  <si>
    <t>170750</t>
  </si>
  <si>
    <t>BRADY -AF- Etichetta in vinile autolaminante B-427 25,40x25,40mm per BMP41/BMP51/M511 -nero su bianco- (260 pz)</t>
  </si>
  <si>
    <t>BY-M4C-375-595-WT-BK</t>
  </si>
  <si>
    <t>170843</t>
  </si>
  <si>
    <t>BRADY -AF- Nastro continuo in vinile B-595 9,53mmx7,62m per BMP41/BMP51/M511 -nero su bianco-</t>
  </si>
  <si>
    <t>317844</t>
  </si>
  <si>
    <t>BY-M6-18-427</t>
  </si>
  <si>
    <t>174216</t>
  </si>
  <si>
    <t>BRADY -AF- Etichetta in vinile autolaminante B-427 19,05x25,40mm per M610/M611/BMP61/M710/BMP71 -bianca- (250 pz)</t>
  </si>
  <si>
    <t>BY-M6-29-427</t>
  </si>
  <si>
    <t>174257</t>
  </si>
  <si>
    <t>BRADY -AF- Etichetta in vinile autolaminante B-427 12,70x38,10mm per M611/M610/M710 -bianca- (500 pz)</t>
  </si>
  <si>
    <t>BY-M6C-375-499</t>
  </si>
  <si>
    <t>174151</t>
  </si>
  <si>
    <t>BY-M6C-750-499</t>
  </si>
  <si>
    <t>174165</t>
  </si>
  <si>
    <t>BY-M6C-1000-499</t>
  </si>
  <si>
    <t>174116</t>
  </si>
  <si>
    <t>BY-M6-20-435</t>
  </si>
  <si>
    <t>174231</t>
  </si>
  <si>
    <t>BRADY -AF- Etichetta in poliestere metallizzato B-435A 25,40x50,80mm per M610/M611/BMP61/BMP71 -argento- (100 pz)</t>
  </si>
  <si>
    <t>BY-M6C-500-595-WT</t>
  </si>
  <si>
    <t>174162</t>
  </si>
  <si>
    <t>BRADY -AF- Nastro continuo in vinile B-595 12,70mmx15,24m per M610/M611/BMP61/M710/BMP71 -bianco-</t>
  </si>
  <si>
    <t>ORCA - Supporto MINI-COM Bticino serie Living Light colore bianco (moq. 20 pz.)</t>
  </si>
  <si>
    <t>ORCA - Supporto MINI-COM Bticino serie Living Light Tech colore argento metallizz. (moq. 20 pz.)</t>
  </si>
  <si>
    <t>ORCA - Supporto MINI-COM Bticino serie Living International colore nero (moq. 20 pz.)</t>
  </si>
  <si>
    <t>ORCA - Supporto MINI-COM Bticino serie Living Now - colore bianco (moq. 20 pz.)</t>
  </si>
  <si>
    <t>ORCA - Supporto MINI-COM Bticino serie Living Now - colore nero (moq. 20 pz.)</t>
  </si>
  <si>
    <t>ORCA - Supporto MINI-COM Bticino serie Living Now - colore sabbia (moq. 20 pz.)</t>
  </si>
  <si>
    <t>ORCA - Supporto MINI-COM Bticino serie Matix colore bianco (moq. 20 pz.)</t>
  </si>
  <si>
    <t>ORCA - Supporto MINI-COM Gewiss serie 9000 System colore nero (moq. 20 pz.)</t>
  </si>
  <si>
    <t>ORCA - Supporto MINI-COM Gewiss serie 9000 System colore bianco (moq. 20 pz.)</t>
  </si>
  <si>
    <t>ORCA - Supporto MINI-COM Vimar serie Eikon colore argento metalizzato (moq. 20 pz.)</t>
  </si>
  <si>
    <t>ORCA - Supporto MINI-COM Vimar serie Eikon colore nero (moq. 20 pz.)</t>
  </si>
  <si>
    <t>ORCA - Supporto MINI-COM Vimar serie Eikon colore bianco (moq. 20 pz.)</t>
  </si>
  <si>
    <t>ORCA - Supporto MINI-COM Vimar serie Plana colore bianco (moq. 20 pz.)</t>
  </si>
  <si>
    <t>ORCA - Supporto MINI-COM Vimar serie Arkè colore nero (moq. 20 pz.)</t>
  </si>
  <si>
    <t>ORCA - Supporto MINI-COM Vimar serie Arkè colore bianco (moq. 20 pz.)</t>
  </si>
  <si>
    <t>ORCA - Supporto MINI-COM Vimar serie Linea colore nero (moq. 20 pz.)</t>
  </si>
  <si>
    <t>ORCA - Supporto MINI-COM Vimar serie Linea colore bianco (moq. 20 pz.)</t>
  </si>
  <si>
    <t>ORCA - Supporto MINI-COM Vimar serie Linea colore canapa (moq. 20 pz.)</t>
  </si>
  <si>
    <t>ORCA - Bretella ottica Armata HCR SC-SC DPX 50/125um OM2 LSZH nera L. 1 mt</t>
  </si>
  <si>
    <t>ORCA - Bretella ottica Armata HCR SC-SC DPX 50/125um OM2 LSZH nera L.  2 mt</t>
  </si>
  <si>
    <t>ORCA - Bretella ottica Armata HCR SC-SC DPX 50/125um OM2 LSZH nera L.  3 mt</t>
  </si>
  <si>
    <t>ORCA - Bretella ottica Armata HCR SC-SC DPX 50/125um OM2 LSZH nera L.  5 mt</t>
  </si>
  <si>
    <t>ORCA - Bretella ottica Armata HCR SC-SC DPX 50/125um OM2 LSZH nera L.  10 mt</t>
  </si>
  <si>
    <t>OC-FPS-181114-01-1</t>
  </si>
  <si>
    <t>ORCA - Bretella ottica Armata HCR SC-SC DPX 50/125um OM3 LSZH nera L.  1 mt</t>
  </si>
  <si>
    <t>OC-FPS-181114-02-1</t>
  </si>
  <si>
    <t>ORCA - Bretella ottica Armata HCR SC-SC DPX  50/125um OM3 LSZH nera L.  2 mt</t>
  </si>
  <si>
    <t>OC-FPS-181114-03-1</t>
  </si>
  <si>
    <t>ORCA - Bretella ottica Armata HCR SC-SC DPX 50/125um OM3 LSZH nera L.  3 mt</t>
  </si>
  <si>
    <t>OC-FPS-181114-05-1</t>
  </si>
  <si>
    <t>ORCA - Bretella ottica Armata HCR SC-SC DPX 50/125um OM3 LSZH nera L.  5 mt</t>
  </si>
  <si>
    <t>OC-FPS-181114-10-1</t>
  </si>
  <si>
    <t>ORCA - Bretella ottica Armata HCR SC-SC DPX 50/125um OM3 LSZH nera L.  10 mt</t>
  </si>
  <si>
    <t>OC-FPS-181112-01-1</t>
  </si>
  <si>
    <t>ORCA - Bretella ottica Armata HCR SC-SC DPX 62,5/125um OM1 LSZH nera L.  1 mt</t>
  </si>
  <si>
    <t>OC-FPS-181112-02-1</t>
  </si>
  <si>
    <t>ORCA - Bretella ottica Armata HCR SC-SC DPX 62,5/125um OM1 LSZH nera L.  2 mt</t>
  </si>
  <si>
    <t>OC-FPS-181112-03-1</t>
  </si>
  <si>
    <t>ORCA - Bretella ottica Armata HCR SC-SC DPX 62,5/125um OM1 LSZH nera L.  3 mt</t>
  </si>
  <si>
    <t>OC-FPS-181112-05-1</t>
  </si>
  <si>
    <t>ORCA - Bretella ottica Armata HCR SC-SC DPX 62,5/125um OM1 LSZH nera L.  5 mt</t>
  </si>
  <si>
    <t>OC-FPS-181112-10-1</t>
  </si>
  <si>
    <t>ORCA - Bretella ottica Armata HCR SC-SC DPX 62,5/125um OM1 LSZH nera L.  10 mt</t>
  </si>
  <si>
    <t>OC-FPS-181113-01-1</t>
  </si>
  <si>
    <t>ORCA - Bretella ottica Armata HCR SC-SC DPX 9/125um OS2 LSZH nera L.  1 mt</t>
  </si>
  <si>
    <t>OC-FPS-181113-02-1</t>
  </si>
  <si>
    <t>ORCA - Bretella ottica Armata HCR SC-SC DPX 9/125um OS2 LSZH nera L.  2 mt</t>
  </si>
  <si>
    <t>OC-FPS-181113-03-1</t>
  </si>
  <si>
    <t>ORCA - Bretella ottica Armata HCR SC-SC DPX 9/125um OS2 LSZH nera L.  3 mt</t>
  </si>
  <si>
    <t>OC-FPS-181113-05-1</t>
  </si>
  <si>
    <t>ORCA - Bretella ottica Armata HCR SC-SC DPX 9/125um OS2 LSZH nera L.  5 mt</t>
  </si>
  <si>
    <t>OC-FPS-181113-10-1</t>
  </si>
  <si>
    <t>ORCA - Bretella ottica Armata HCR SC-SC DPX 9/125um OS2 LSZH nera L.  10 mt</t>
  </si>
  <si>
    <t>ORCA - Bretelle in Fibra ottica Armata High Crusch Resistance LC-LC Duplex - Guaina NERA</t>
  </si>
  <si>
    <t>ORCA - Bretella ottica Armata HCR  LC-LC DPX 50/125um OM2 LSZH nera L.  1 mt</t>
  </si>
  <si>
    <t>ORCA - Bretella ottica Armata HCR  LC-LC DPX 50/125um OM2 LSZH nera L.  2mt</t>
  </si>
  <si>
    <t>ORCA - Bretella ottica Armata HCR  LC-LC DPX 50/125um OM2 LSZH nera L.  3mt</t>
  </si>
  <si>
    <t>ORCA - Bretella ottica Armata HCR  LC-LC DPX 50/125um OM2 LSZH nera L.  5mt</t>
  </si>
  <si>
    <t>ORCA - Bretella ottica Armata HCR  LC-LC DPX 50/125um OM2 LSZH nera L.  10mt</t>
  </si>
  <si>
    <t>OC-FPL-183314-01-1</t>
  </si>
  <si>
    <t>ORCA - Bretella ottica Armata HCR  LC-LC DPX 50/125um OM3 LSZH nera L.  1 mt</t>
  </si>
  <si>
    <t>OC-FPL-183314-02-1</t>
  </si>
  <si>
    <t>ORCA - Bretella ottica Armata HCR  LC-LC DPX 50/125um OM3 LSZH nera L.  2 mt</t>
  </si>
  <si>
    <t>OC-FPL-183314-03-1</t>
  </si>
  <si>
    <t>ORCA - Bretella ottica Armata HCR  LC-LC DPX 50/125um OM3 LSZH nera L.  3 mt</t>
  </si>
  <si>
    <t>OC-FPL-183314-05-1</t>
  </si>
  <si>
    <t>ORCA - Bretella ottica Armata HCR  LC-LC DPX 50/125um OM3 LSZH nera L.  5 mt</t>
  </si>
  <si>
    <t>OC-FPL-183314-10-1</t>
  </si>
  <si>
    <t>ORCA - Bretella ottica Armata HCR  LC-LC DPX 50/125um OM3 LSZH nera L.  10 mt</t>
  </si>
  <si>
    <t>OC-FPL-183312-01-1</t>
  </si>
  <si>
    <t>ORCA - Bretella ottica Armata HCR  LC-LC DPX 62,5/125um OM1 LSZH nera L.  1 mt</t>
  </si>
  <si>
    <t>OC-FPL-183312-02-1</t>
  </si>
  <si>
    <t>ORCA - Bretella ottica Armata HCR  LC-LC DPX 62,5/125um OM1 LSZH nera L.  2 mt</t>
  </si>
  <si>
    <t>OC-FPL-183312-03-1</t>
  </si>
  <si>
    <t>ORCA - Bretella ottica Armata HCR  LC-LC DPX 62,5/125um OM1 LSZH nera L.  3 mt</t>
  </si>
  <si>
    <t>OC-FPL-183312-05-1</t>
  </si>
  <si>
    <t>ORCA - Bretella ottica Armata HCR  LC-LC DPX 62,5/125um OM1 LSZH nera L.  5 mt</t>
  </si>
  <si>
    <t>OC-FPL-183312-10-1</t>
  </si>
  <si>
    <t>ORCA - Bretella ottica Armata HCR  LC-LC DPX 62,5/125um OM1 LSZH nera L.  10 mt</t>
  </si>
  <si>
    <t>OC-FPL-183313-01-1</t>
  </si>
  <si>
    <t>ORCA - Bretella ottica Armata HCR  LC-LC DPX 09/125um OS2 LSZH nera L.  1 mt</t>
  </si>
  <si>
    <t>OC-FPL-183313-02-1</t>
  </si>
  <si>
    <t>ORCA - Bretella ottica Armata HCR  LC-LC DPX 09/125um OS2 LSZH nera L.  2 mt</t>
  </si>
  <si>
    <t>OC-FPL-183313-03-1</t>
  </si>
  <si>
    <t>ORCA - Bretella ottica Armata HCR  LC-LC DPX 09/125um OS2 LSZH nera L.  3 mt</t>
  </si>
  <si>
    <t>OC-FPL-183313-05-1</t>
  </si>
  <si>
    <t>ORCA - Bretella ottica Armata HCR  LC-LC DPX 09/125um OS2 LSZH nera L.  5 mt</t>
  </si>
  <si>
    <t>OC-FPL-183313-10-1</t>
  </si>
  <si>
    <t>ORCA - Bretella ottica Armata HCR  LC-LC DPX 09/125um OS2 LSZH nera L.  10 mt</t>
  </si>
  <si>
    <t>OC-ACC-50GB-BL</t>
  </si>
  <si>
    <t>ORCA - Lama di ricambio per taglierina di precisione professionale 50GB+</t>
  </si>
  <si>
    <t>OC-FTL-FUSE6-CO</t>
  </si>
  <si>
    <t>OC-FTL-160018-05</t>
  </si>
  <si>
    <t>ORCA - Taglierina di precisione per fibra ottica - Cestino raccogli fibra manuale</t>
  </si>
  <si>
    <t>OC-FTL-160018-06</t>
  </si>
  <si>
    <t>ORCA - Taglierina di precisione per fibra ottica - Cestino raccogli fibra - Auto Pushback</t>
  </si>
  <si>
    <t>OC-ACC-KLIV-BL</t>
  </si>
  <si>
    <t>ORCA - Lama di ricambio per taglierina di precisione serie 160018-05 e 06</t>
  </si>
  <si>
    <t>OC-ACC-FUSE-WK</t>
  </si>
  <si>
    <t>ORCA - KIT Modulo WiFi-NFC-QR opzionale per giuntatrice Fuse6</t>
  </si>
  <si>
    <t>OC-ACC-FUSE-EL</t>
  </si>
  <si>
    <t>ORCA - Elettrodi ricambio per giuntatrici serie Fuse</t>
  </si>
  <si>
    <t>OC-ACC-FUSE-BATT</t>
  </si>
  <si>
    <t>ORCA - Batteria al Litio 5200mA per giuntatrici Fuse</t>
  </si>
  <si>
    <t>ORCA - Bobina di Lancio O'ring 9/125 G657.A connettori SC-SC/APC mt 550</t>
  </si>
  <si>
    <t>ORCA - Bobina di Lancio O'ring 9/125 G652.D connettori SC-SC mt 550</t>
  </si>
  <si>
    <t>OC-FPS-187703-01-1</t>
  </si>
  <si>
    <t>ORCA - Bretella Ottica Armata HCR OS2 G.652 SC/APC -SC/APC Simplex LSZH nero - 1m</t>
  </si>
  <si>
    <t>OC-FPS-187703-02-1</t>
  </si>
  <si>
    <t>ORCA - Bretella Ottica Armata HCR OS2 G.652 SC/APC -SC/APC Simplex LSZH nero - 2m</t>
  </si>
  <si>
    <t>OC-FPS-187703-03-1</t>
  </si>
  <si>
    <t>ORCA - Bretella Ottica Armata HCR OS2 G.652 SC/APC -SC/APC Simplex LSZH nero - 3m</t>
  </si>
  <si>
    <t>OC-FPS-187703-05-1</t>
  </si>
  <si>
    <t>ORCA - Bretella Ottica Armata HCR OS2 G.652 SC/APC -SC/APC Simplex LSZH nero - 5m</t>
  </si>
  <si>
    <t>OC-FPS-187703-10-1</t>
  </si>
  <si>
    <t>ORCA - Bretella Ottica Armata HCR OS2 G.652 SC/APC -SC/APC Simplex LSZH nero - 10m</t>
  </si>
  <si>
    <t>OC-FPS-187713-01-1</t>
  </si>
  <si>
    <t>ORCA - Bretella Ottica Armata HCR OS2 G.652 SC/APC -SC/APC Duplex LSZH nero - 1m</t>
  </si>
  <si>
    <t>OC-FPS-187713-02-1</t>
  </si>
  <si>
    <t>ORCA - Bretella Ottica Armata HCR OS2 G.652 SC/APC -SC/APC Duplex LSZH nero - 2m</t>
  </si>
  <si>
    <t>OC-FPS-187713-03-1</t>
  </si>
  <si>
    <t>ORCA - Bretella Ottica Armata HCR OS2 G.652 SC/APC -SC/APC Duplex LSZH nero - 3m</t>
  </si>
  <si>
    <t>OC-FPS-187713-05-1</t>
  </si>
  <si>
    <t>ORCA - Bretella Ottica Armata HCR OS2 G.652 SC/APC -SC/APC Duplex LSZH nero - 5m</t>
  </si>
  <si>
    <t>OC-FPS-187713-10-1</t>
  </si>
  <si>
    <t>ORCA - Bretella Ottica Armata HCR OS2 G.652 SC/APC -SC/APC Duplex LSZH nero - 10m</t>
  </si>
  <si>
    <r>
      <t>Sistema Cat7 e Cat,7</t>
    </r>
    <r>
      <rPr>
        <b/>
        <vertAlign val="subscript"/>
        <sz val="8"/>
        <color indexed="9"/>
        <rFont val="Arial"/>
        <family val="2"/>
      </rPr>
      <t>A</t>
    </r>
  </si>
  <si>
    <t>ORCA - Cavi Ottici</t>
  </si>
  <si>
    <t>OC-PWR-495002-D06</t>
  </si>
  <si>
    <t>ORCA - Canalina alimentazione 1U/19" 6 prese universali 45° + interruttore luminoso + amp/volt</t>
  </si>
  <si>
    <t>OC-PWR-495002-06</t>
  </si>
  <si>
    <t>ORCA - Canalina alimentazione 1U/19" 6 prese universali 45° + interruttore luminoso</t>
  </si>
  <si>
    <t>OC-PWR-495002-08</t>
  </si>
  <si>
    <t>ORCA - Canalina alimentazione 1U/19" 8 prese universali 45° + interruttore luminoso</t>
  </si>
  <si>
    <t>OC-PWR-495002-16</t>
  </si>
  <si>
    <t>ORCA - Canalina alimentazione 1U/19" 6 prese universali 45° + interruttore magnetotermico 16A</t>
  </si>
  <si>
    <t>ET-RAC-EUKU-002</t>
  </si>
  <si>
    <t>EUKU-002</t>
  </si>
  <si>
    <t>ETA - Kit di unione e nux 8pz - h=1600/1800/2000/2200 - per armadi ip55</t>
  </si>
  <si>
    <t>ET-RAC-EUKU-003</t>
  </si>
  <si>
    <t>EUKU-003</t>
  </si>
  <si>
    <t>ETA - Squadrette di unione e nux - 4pz - h=1600/1800/2000/2200 - per armadi ip55</t>
  </si>
  <si>
    <t xml:space="preserve">ET-RAC-WTGS-001 </t>
  </si>
  <si>
    <t>ET-RAC-WE101</t>
  </si>
  <si>
    <t>WE101</t>
  </si>
  <si>
    <t xml:space="preserve">ETA - Maniglia girevole a combinazione nera  (porta a foratura speciale) </t>
  </si>
  <si>
    <t>ET-CLI-AEP0247</t>
  </si>
  <si>
    <t>AEP0247</t>
  </si>
  <si>
    <t>ETA - Ventola raffreddamento diam.120 mm cavo 140 cm - spina schuko per box ip20</t>
  </si>
  <si>
    <t>ET-CLI-AEP0246</t>
  </si>
  <si>
    <t>AEP0246</t>
  </si>
  <si>
    <t>ETA - Griglia protez.ventola diam.120 mm</t>
  </si>
  <si>
    <t>ET-RAC-APRO06540BC</t>
  </si>
  <si>
    <t>APRO06540BC</t>
  </si>
  <si>
    <t>ET-RAC-APRO06550BC</t>
  </si>
  <si>
    <t>APRO06550BC</t>
  </si>
  <si>
    <t>ET-RAC-APRO06560BC</t>
  </si>
  <si>
    <t>APRO06560BC</t>
  </si>
  <si>
    <t>ET-RAC-APRO06640BC</t>
  </si>
  <si>
    <t>APRO06640BC</t>
  </si>
  <si>
    <t>ET-RAC-APRO06650BC</t>
  </si>
  <si>
    <t>APRO06650BC</t>
  </si>
  <si>
    <t>ET-RAC-APRO06660BC</t>
  </si>
  <si>
    <t>APRO06660BC</t>
  </si>
  <si>
    <t>ET-RAC-APRO06840BC</t>
  </si>
  <si>
    <t>APRO06840BC</t>
  </si>
  <si>
    <t>ET-RAC-APRO06850BC</t>
  </si>
  <si>
    <t>APRO06850BC</t>
  </si>
  <si>
    <t>ET-RAC-APRO06860BC</t>
  </si>
  <si>
    <t>APRO06860BC</t>
  </si>
  <si>
    <t>ET-RAC-APRO06140BC</t>
  </si>
  <si>
    <t>APRO06140BC</t>
  </si>
  <si>
    <t>ETA - Box a parete ip66 dim. 600x1000x400 (lxaxp) 22he con porta cieca anteriore e montante 19", grigio ral7035</t>
  </si>
  <si>
    <t>ET-RAC-APRO06150BC</t>
  </si>
  <si>
    <t>APRO06150BC</t>
  </si>
  <si>
    <t>ETA - Box a parete ip66 dim. 600x1000x500 (lxaxp) 22he con porta cieca anteriore e montante 19", grigio ral7035</t>
  </si>
  <si>
    <t>ET-RAC-APRO06160BC</t>
  </si>
  <si>
    <t>APRO06160BC</t>
  </si>
  <si>
    <t>ETA - Box a parete ip66 dim. 600x1000x600 (lxaxp) 22he con porta cieca anteriore e montante 19", grigio ral7035</t>
  </si>
  <si>
    <t>ET-RAC-APRO06540BVC</t>
  </si>
  <si>
    <t>APRO06540BVC</t>
  </si>
  <si>
    <t>ET-RAC-APRO06550BVC</t>
  </si>
  <si>
    <t>APRO06550BVC</t>
  </si>
  <si>
    <t>ET-RAC-APRO06560BVC</t>
  </si>
  <si>
    <t>APRO06560BVC</t>
  </si>
  <si>
    <t>ET-RAC-APRO06640BVC</t>
  </si>
  <si>
    <t>APRO06640BVC</t>
  </si>
  <si>
    <t>ET-RAC-APRO06650BVC</t>
  </si>
  <si>
    <t>APRO06650BVC</t>
  </si>
  <si>
    <t>ET-RAC-APRO06660BVC</t>
  </si>
  <si>
    <t>APRO06660BVC</t>
  </si>
  <si>
    <t>ET-RAC-APRO06840BVC</t>
  </si>
  <si>
    <t>APRO06840BVC</t>
  </si>
  <si>
    <t>ET-RAC-APRO06850BVC</t>
  </si>
  <si>
    <t>APRO06850BVC</t>
  </si>
  <si>
    <t>ET-RAC-APRO06860BVC</t>
  </si>
  <si>
    <t>APRO06860BVC</t>
  </si>
  <si>
    <t>ET-RAC-APRO06140BVC</t>
  </si>
  <si>
    <t>APRO06140BVC</t>
  </si>
  <si>
    <t>ETA - Box a parete ip66 dim. 600x1000x400 (lxaxp) 22he con porta vetro anteriore e montante 19", grigio ral7035</t>
  </si>
  <si>
    <t>ET-RAC-APRO06150BVC</t>
  </si>
  <si>
    <t>APRO06150BVC</t>
  </si>
  <si>
    <t>ETA - Box a parete ip66 dim. 600x1000x500 (lxaxp) 22he con porta vetro anteriore e montante 19", grigio ral7035</t>
  </si>
  <si>
    <t>ET-RAC-APRO06160BVC</t>
  </si>
  <si>
    <t>APRO06160BVC</t>
  </si>
  <si>
    <t>ETA - Box a parete ip66 dim. 600x1000x600 (lxaxp) 22he con porta vetro anteriore e montante 19", grigio ral7035</t>
  </si>
  <si>
    <t>ET-RAC-APRO06540BOC</t>
  </si>
  <si>
    <t>APRO06540BOC</t>
  </si>
  <si>
    <t>ET-RAC-APRO06550BOC</t>
  </si>
  <si>
    <t>APRO06550BOC</t>
  </si>
  <si>
    <t>ET-RAC-APRO06560BOC</t>
  </si>
  <si>
    <t>APRO06560BOC</t>
  </si>
  <si>
    <t>ET-RAC-APRO06640BOC</t>
  </si>
  <si>
    <t>APRO06640BOC</t>
  </si>
  <si>
    <t>ET-RAC-APRO06650BOC</t>
  </si>
  <si>
    <t>APRO06650BOC</t>
  </si>
  <si>
    <t>ET-RAC-APRO06660BOC</t>
  </si>
  <si>
    <t>APRO06660BOC</t>
  </si>
  <si>
    <t>ET-RAC-APRO06840BOC</t>
  </si>
  <si>
    <t>APRO06840BOC</t>
  </si>
  <si>
    <t>ET-RAC-APRO06850BOC</t>
  </si>
  <si>
    <t>APRO06850BOC</t>
  </si>
  <si>
    <t>ET-RAC-APRO06860BOC</t>
  </si>
  <si>
    <t>APRO06860BOC</t>
  </si>
  <si>
    <t>ET-RAC-APRO06140BOC</t>
  </si>
  <si>
    <t>APRO06140BOC</t>
  </si>
  <si>
    <t>ETA - Box a parete ip66 600x1000x400 (lxaxp) 22he porta cieca ant. e montante 19", grigio ral7035, versione outdoor + tettuccio</t>
  </si>
  <si>
    <t>ET-RAC-APRO06150BOC</t>
  </si>
  <si>
    <t>APRO06150BOC</t>
  </si>
  <si>
    <t>ETA - Box a parete ip66 600x1000x500 (lxaxp) 22he porta cieca ant. e montante 19", grigio ral7035, versione outdoor + tettuccio</t>
  </si>
  <si>
    <t>ET-RAC-APRO06160BOC</t>
  </si>
  <si>
    <t>APRO06160BOC</t>
  </si>
  <si>
    <t>ETA - Box a parete ip66 600x1000x600 (lxaxp) 22he porta cieca ant. e montante 19", grigio ral7035, versione outdoor + tettuccio</t>
  </si>
  <si>
    <t>Videosorveglianza serie Ecor</t>
  </si>
  <si>
    <t>ET-RAC-EC030420</t>
  </si>
  <si>
    <t>EC030420</t>
  </si>
  <si>
    <t>ET-RAC-EC040525</t>
  </si>
  <si>
    <t>EC040525</t>
  </si>
  <si>
    <t>ETA - Cassa Ecor 400x500x250 cieca - ip66</t>
  </si>
  <si>
    <t>ET-RAC-EC040625</t>
  </si>
  <si>
    <t>EC040625</t>
  </si>
  <si>
    <t>ETA - Cassa Ecor 400x600x250 cieca - ip66</t>
  </si>
  <si>
    <t>ET-RAC-EC060430</t>
  </si>
  <si>
    <t>EC060430</t>
  </si>
  <si>
    <t>ETA - Cassa Ecor 600x400x300 cieca - ip66</t>
  </si>
  <si>
    <t>ET-RAC-EC060630</t>
  </si>
  <si>
    <t>EC060630</t>
  </si>
  <si>
    <t>ETA - Cassa Ecor 600x600x300 cieca - ip66</t>
  </si>
  <si>
    <t>ET-RAC-EC030420.VS</t>
  </si>
  <si>
    <t>EC030420.VS</t>
  </si>
  <si>
    <t>ET-RAC-EC040525.VS</t>
  </si>
  <si>
    <t>EC040525.VS</t>
  </si>
  <si>
    <t>ETA - Cassa Ecor 400x500x250 forata per ventilazione (wtsg10 / wtsv1000220)</t>
  </si>
  <si>
    <t>ET-RAC-EC040625.VS</t>
  </si>
  <si>
    <t>EC040625.VS</t>
  </si>
  <si>
    <t>ETA - Cassa Ecor 400x600x250 forata per ventilazione (wtsg10 / wtsv1000220)</t>
  </si>
  <si>
    <t>ET-RAC-EC060430.VS</t>
  </si>
  <si>
    <t>EC060430.VS</t>
  </si>
  <si>
    <t>ETA - Cassa Ecor 600x400x300 forata per ventilazione (wtsg10 / wtsv1000220)</t>
  </si>
  <si>
    <t>ET-RAC-EC060630.VS</t>
  </si>
  <si>
    <t>EC060630.VS</t>
  </si>
  <si>
    <t>ETA - Cassa Ecor 600x600x300 forata per ventilazione (wtsg10 / wtsv1000220)</t>
  </si>
  <si>
    <t>ET-RAC-ECFP0001</t>
  </si>
  <si>
    <t>ECFP0001</t>
  </si>
  <si>
    <t>ETA - Kit di fissaggio a palo box apro e ecor</t>
  </si>
  <si>
    <t>ET-RAC-ECIA0003</t>
  </si>
  <si>
    <t>ECIA0003</t>
  </si>
  <si>
    <t>ETA - Piastrina ingr.cavi alettata  (2pz) ingresso cavi 210x110 tipo s / d</t>
  </si>
  <si>
    <t>ET-RAC-ECIA0004</t>
  </si>
  <si>
    <t>ECIA0004</t>
  </si>
  <si>
    <t xml:space="preserve">ETA - Piastrina ingr.cavi alettata  (2pz) ingresso cavi 310x110 tipo s </t>
  </si>
  <si>
    <t>ET-RAC-ECIF0003</t>
  </si>
  <si>
    <t>ECIF0003</t>
  </si>
  <si>
    <t>ETA - Piastrina i.cavi forata 210x110</t>
  </si>
  <si>
    <t>ET-RAC-ECIF0004</t>
  </si>
  <si>
    <t>ECIF0004</t>
  </si>
  <si>
    <t>ETA - Piastrina i.cavi forata 310x110</t>
  </si>
  <si>
    <t>ET-RAC-ECMC0001</t>
  </si>
  <si>
    <t>ECMC0001</t>
  </si>
  <si>
    <t>ETA - Micro-interuttore</t>
  </si>
  <si>
    <t>ET-RAC-ECMR0400</t>
  </si>
  <si>
    <t>ECMR0400</t>
  </si>
  <si>
    <t>ETA - Montanti rack 19" (2pz)        8 he</t>
  </si>
  <si>
    <t>ET-RAC-ECMR0500</t>
  </si>
  <si>
    <t>ECMR0500</t>
  </si>
  <si>
    <t>ETA - Montanti 19" posteriori a500 10he box apro e ecor</t>
  </si>
  <si>
    <t>ET-RAC-ECMR0600</t>
  </si>
  <si>
    <t>ECMR0600</t>
  </si>
  <si>
    <t>ETA - Montanti 19" posteriori a600 13he box apro e ecor</t>
  </si>
  <si>
    <t>ET-RAC-ECMR0800</t>
  </si>
  <si>
    <t>ECMR0800</t>
  </si>
  <si>
    <t>ETA - Montanti 19" posteriori a800 17he box apro e ecor</t>
  </si>
  <si>
    <t>ET-RAC-ECPA060050</t>
  </si>
  <si>
    <t>ECPA060050</t>
  </si>
  <si>
    <t>ETA - Piastra di montaggio 600x500 casse ecor e box apro</t>
  </si>
  <si>
    <t>ET-RAC-ECPA060060</t>
  </si>
  <si>
    <t>ECPA060060</t>
  </si>
  <si>
    <t>ETA - Piastra di montaggio 600x600 casse ecor e box apro</t>
  </si>
  <si>
    <t>ET-RAC-ECPA060080</t>
  </si>
  <si>
    <t>ECPA060080</t>
  </si>
  <si>
    <t>ETA - Piastra di montaggio 600x800 casse ecor e box apro</t>
  </si>
  <si>
    <t>ET-RAC-ECPA060100</t>
  </si>
  <si>
    <t>ECPA060100</t>
  </si>
  <si>
    <t>ETA - Piastra di montaggio 600x1000 casse ecor e box apro</t>
  </si>
  <si>
    <t>ET-RAC-ECSF0001</t>
  </si>
  <si>
    <t>ECSF0001</t>
  </si>
  <si>
    <t>ETA - Staffe per fissaggio a parete (4pz.) box apro e ecor</t>
  </si>
  <si>
    <t>ET-RAC-ECTT060040</t>
  </si>
  <si>
    <t>ECTT060040</t>
  </si>
  <si>
    <t>ETA - Tettuccio parapioggia l600 p400 box apro</t>
  </si>
  <si>
    <t>ET-RAC-ECTT060050</t>
  </si>
  <si>
    <t>ECTT060050</t>
  </si>
  <si>
    <t>ETA - Tettuccio parapioggia l600 p500 box apro</t>
  </si>
  <si>
    <t>ET-RAC-ECTT060060</t>
  </si>
  <si>
    <t>ECTT060060</t>
  </si>
  <si>
    <t>ETA - Tettuccio parapioggia l600 p600 box apro</t>
  </si>
  <si>
    <t>ET-RAC-ECWA0001</t>
  </si>
  <si>
    <t>ECWA0001</t>
  </si>
  <si>
    <t>ETA - Fermo porta box apro e ecor</t>
  </si>
  <si>
    <t>ET-RAC-ECWE0006</t>
  </si>
  <si>
    <t>ECWE0006</t>
  </si>
  <si>
    <t>ETA - Inserto viro con chiave di sicurezza box apro e ecor</t>
  </si>
  <si>
    <t>ET-RAC-SDWA-020</t>
  </si>
  <si>
    <t>SDWA-020</t>
  </si>
  <si>
    <t>ETA - Profilo din per "ecor" l=300 10p</t>
  </si>
  <si>
    <t>ET-RAC-SDWA-025</t>
  </si>
  <si>
    <t>SDWA-025</t>
  </si>
  <si>
    <t>ETA - Profilo din per "ecor" l=400 10p</t>
  </si>
  <si>
    <t>ET-RAC-SDWA-035</t>
  </si>
  <si>
    <t>SDWA-035</t>
  </si>
  <si>
    <t>ETA - Profilo din per "ecor" l=600 10p</t>
  </si>
  <si>
    <t>ET-RAC-WE375</t>
  </si>
  <si>
    <t>WE375</t>
  </si>
  <si>
    <t>ETA - Maniglia a t girevole con chiave box apro e ecor</t>
  </si>
  <si>
    <t>ET-RAC-WE378</t>
  </si>
  <si>
    <t>WE378</t>
  </si>
  <si>
    <t>ETA - Maniglia con alette con chiave box apro e ecor</t>
  </si>
  <si>
    <t>ET-RAC-WI271</t>
  </si>
  <si>
    <t>WI271</t>
  </si>
  <si>
    <t>ETA - Riscaldatore anticondensa 10w</t>
  </si>
  <si>
    <t>ET-RAC-WI274</t>
  </si>
  <si>
    <t>WI274</t>
  </si>
  <si>
    <t>Pro evolution line</t>
  </si>
  <si>
    <t>Pdu monitored</t>
  </si>
  <si>
    <t>ET-PWR-AEP0421</t>
  </si>
  <si>
    <t>AEP0421</t>
  </si>
  <si>
    <t>ETA - Pdu monitored 1u 16a 230v iec320 c20 plug 8c13 1 rj45 in uscita - riPdu8m</t>
  </si>
  <si>
    <t>ET-PWR-AEP0418</t>
  </si>
  <si>
    <t>AEP0418</t>
  </si>
  <si>
    <t>ETA - Pdu monitored 0u 16a 230v iec320 c20 plug 21c13 3c20 1 rj45 in uscita - riPdu24m</t>
  </si>
  <si>
    <t>ET-PWR-AEP0420</t>
  </si>
  <si>
    <t>AEP0420</t>
  </si>
  <si>
    <t>ETA - Pdu monitored 0u 32a 230v iec309 plug 21c13 3c19 2rj11 in uscita - riPdu24m-32</t>
  </si>
  <si>
    <t>ET-PWR-AEP0422</t>
  </si>
  <si>
    <t>AEP0422</t>
  </si>
  <si>
    <t>ETA - Pdu monitored 0u 16a 3p4w 400v, wye, 11kva iec309 plug 18c13 6c19 1rj45 1rj11 6cbul489 in uscita - riPdu24m-316</t>
  </si>
  <si>
    <t>ET-PWR-AEP0429</t>
  </si>
  <si>
    <t>AEP0429</t>
  </si>
  <si>
    <t>ETA - Pdu monitored 0u 32a 3p4w 400v, wye, 22kva, iec309 plug, 18c13 6c19 1 rj45 1rj11 6cbul489 in uscita - riPdu24m-332</t>
  </si>
  <si>
    <t>Pdu switched</t>
  </si>
  <si>
    <t>ET-PWR-AEP0428</t>
  </si>
  <si>
    <t>AEP0428</t>
  </si>
  <si>
    <t>ETA - Pdu switched 1u, 16a 230v iec320 c20 plug, 8c13 1rj45 in uscita - riPdu8p</t>
  </si>
  <si>
    <t>ET-PWR-AEP0431</t>
  </si>
  <si>
    <t>AEP0431</t>
  </si>
  <si>
    <t xml:space="preserve">ETA - Pdu switched 0u, 16a 230v iec320 c20 plug, 21c13 3c20 1rj45 1rj11 in uscita - riPdu24p </t>
  </si>
  <si>
    <t>ET-PWR-AEP0427</t>
  </si>
  <si>
    <t>AEP0427</t>
  </si>
  <si>
    <t>ETA - Pdu switched 0u, 32a 230v iec309 plug, 21c13 3c19 1rj45 1rj11 in uscita - riPdu24p-32</t>
  </si>
  <si>
    <t>ET-PWR-AEP0426</t>
  </si>
  <si>
    <t>AEP0426</t>
  </si>
  <si>
    <t>ETA - Pdu switched 0u, 16a 400v, trifase wye, 11,1 kva, iec309 plug, 21c13 3c19 1rj45 1rj11 in uscita - riPdu24p-316</t>
  </si>
  <si>
    <t>ET-PWR-AEP0425</t>
  </si>
  <si>
    <t>AEP0425</t>
  </si>
  <si>
    <t>ETA - Pdu switched 0u 32a 400v, trifase wye, 22,2 kva, iec309 plug, 18c13 6c19 1rj45 1rj11 in uscita - riPdu24p-332</t>
  </si>
  <si>
    <t>ET-PWR-AEP0424</t>
  </si>
  <si>
    <t>AEP0424</t>
  </si>
  <si>
    <t>ETA - Pdu switched 1u 16a 230v, iec320, 8c13 - ro0816gt</t>
  </si>
  <si>
    <t>ET-PWR-AEP0423</t>
  </si>
  <si>
    <t>AEP0423</t>
  </si>
  <si>
    <t>ETA - Pdu switched 0u 32a 230v, iec320, 16c13 - ro1632gt</t>
  </si>
  <si>
    <t>ET-PWR-AEP0435</t>
  </si>
  <si>
    <t>AEP0435</t>
  </si>
  <si>
    <t>ETA - Pdu switched 0u 32a 230v, iec320, 24c13 - ro2432gt</t>
  </si>
  <si>
    <t>Sistema di monitoraggio</t>
  </si>
  <si>
    <t>ET-VDR-AEP0419</t>
  </si>
  <si>
    <t>AEP0419</t>
  </si>
  <si>
    <t>ETA - Sistema di monitoraggio con 4 ingressi digitali 4 4 uscite analogiche /digitale max 16a 250v 1 porta rj11 per temp/um</t>
  </si>
  <si>
    <t>ET-VDR-AEP0432</t>
  </si>
  <si>
    <t>AEP0432</t>
  </si>
  <si>
    <t>ETA - Sensore temperatura/umidita' - rienvth2</t>
  </si>
  <si>
    <t>Console kvm+ switch</t>
  </si>
  <si>
    <t>ET-VDR-AEP0401</t>
  </si>
  <si>
    <t>AEP0401</t>
  </si>
  <si>
    <t>ETA - Console kvm monitor 17" montaggio rack profondita' ridotta touch pad, 1 porta vga - ris1701s</t>
  </si>
  <si>
    <t>ET-VDR-AEP0430</t>
  </si>
  <si>
    <t>AEP0430</t>
  </si>
  <si>
    <t>ETA - Switch kvm 8 porte vga1 unita' rack, con modulo slot opzionale di gestione ip - ris108s</t>
  </si>
  <si>
    <t>ET-VDR-AEP0436</t>
  </si>
  <si>
    <t>AEP0436</t>
  </si>
  <si>
    <t>ETA - Switch kvm 16 porte vga1 unita' rack, con modulo slot opzionale di gestione ip - ris116s</t>
  </si>
  <si>
    <t>ET-VDR-AEP0411</t>
  </si>
  <si>
    <t>AEP0411</t>
  </si>
  <si>
    <t>ETA - Cavo per switch console vga usb ps2 l=1,8 mt - rkab1024</t>
  </si>
  <si>
    <t>ET-VDR-AEP0434</t>
  </si>
  <si>
    <t>AEP0434</t>
  </si>
  <si>
    <t>ETA - Cavo per switch console vga usb ps2 l=3,0 mt - rkab1034</t>
  </si>
  <si>
    <t>ET-VDR-AEP0433</t>
  </si>
  <si>
    <t>AEP0433</t>
  </si>
  <si>
    <t>ETA - Modulo di gestione ip per console e switch - rik101</t>
  </si>
  <si>
    <t>ET-VDR-AEP0417</t>
  </si>
  <si>
    <t>AEP0417</t>
  </si>
  <si>
    <t>ETA - Kvm extender hdmi, over ip, p top, multicast, videowall, incluso usb 2.0. rs232 audio, ir distanza 100mt con 1 cavo rj45</t>
  </si>
  <si>
    <t>ET-VDR-AEP0403</t>
  </si>
  <si>
    <t>AEP0403</t>
  </si>
  <si>
    <t>ETA - Kvm extender dvi usb 2.0, audio distanza 50/70mt su 2 cavi cat. 5 - ri-x50</t>
  </si>
  <si>
    <t>ET-VDR-AEP0404</t>
  </si>
  <si>
    <t>AEP0404</t>
  </si>
  <si>
    <t>ETA - Kwv extender</t>
  </si>
  <si>
    <t>DATWYLER - Cavo 692 non schermato U/UTP Cat.6A, solido AWG 23, 4cp, diam. 8.0mm, LSZH, B2ca-s1a,d1,a1, bobina 500m -arancio-</t>
  </si>
  <si>
    <t>DATWYLER - Cavo 692 non schermato U/UTP Cat.6A, solido AWG 23, 4cp, diam. 8.0mm, LSZH, Cca-s1a,d1,a1, bobina 500m -arancio-</t>
  </si>
  <si>
    <t>DT-FAD-418531</t>
  </si>
  <si>
    <t>DATWYLER - Bussola adattatore LC duplex MM con flange, slitta ceramica, viola</t>
  </si>
  <si>
    <t>DT-FAD-418515</t>
  </si>
  <si>
    <t>DATWYLER - Bussola adattatore LC /APC duplex SM con flange, slitta ceramica, verde</t>
  </si>
  <si>
    <t>DT-FPG-429922</t>
  </si>
  <si>
    <t>DATWYLER - Set di 12 pigtail LC/APC semi tight OS2, 2m -colori vari IEC-</t>
  </si>
  <si>
    <t>DT-RAC-19683300ZY</t>
  </si>
  <si>
    <t>19683300ZY</t>
  </si>
  <si>
    <t>DATWYLER - Zoccolo per rack 800x600, altezza 10cm, nero RAL 9005</t>
  </si>
  <si>
    <t>OC-FPP-173100-00</t>
  </si>
  <si>
    <t>ORCA - Cassetto ottico serie LITE scarico 24p SC-DPX 1U, accessori plastici e cartellina - nero</t>
  </si>
  <si>
    <t>OC-FPP-173300-00</t>
  </si>
  <si>
    <t>ORCA - Cassetto ottico serie LITE scarico 24p SC-SPX/LC-DPX 1U accessori plastici e cartellina - nero</t>
  </si>
  <si>
    <t>OC-FPP-170607-12</t>
  </si>
  <si>
    <t>ORCA - Vassoio per 12/24 portagiunti termorestingenti per cassetto LITE - nero</t>
  </si>
  <si>
    <t>OC-FPP-140110-24</t>
  </si>
  <si>
    <t xml:space="preserve">ORCA - Orcafit - Boccola fissaggio rapido per bussole ottiche SC/SPX footprint - (KIT 24Pz) </t>
  </si>
  <si>
    <t>OC-FPP-140120-24</t>
  </si>
  <si>
    <t xml:space="preserve">ORCA - Orcafit - Boccola fissaggio rapido per bussole ottiche SC/DPX footprint - (KIT 24Pz) </t>
  </si>
  <si>
    <t>OC-CVR-212215-02</t>
  </si>
  <si>
    <t>ORCA - Bretella di permutazione Cat5E UTP colore nero L. 0,5mt</t>
  </si>
  <si>
    <t xml:space="preserve">ORCA - Armadi SERVER MARLIN con doppi montanti zincati a 19" arretrabili, doppia porta anteriore grigliata 80% posteriore grigliata 80%, apribili a 180° con chiave, asole di areazione, pannelli laterali asportabili, sdoppiati, a sgancio rapido con chiave. Ingresso cavi superiore ed inferiore con spazzole e/o guarnizione gomma. Finitura Nero RAL 9005. Canale passacavi laterali integrate (solo per versioni larghe 800). Piedini di stazionamento regolabili, ruote. </t>
  </si>
  <si>
    <t>ORCA - Armadi DA PAVIMENTO (WxDxH) con montanti anteriori e posteriori zincati a 19" arretrabili, porta anteriore in vetro temperato, asole di areazione, pannelli posteriore e laterali ciechi doppiati, asportabili (su 42 e 47U) a sgancio rapido con chiave. Ingresso cavi superiore, inferiore con spazzole in dotazione. Piedini di stazionamento regolabili e ruote. Finitura Nero RAL 9005. (Canale passacavi laterali integrate solo per versioni larghezza 800)</t>
  </si>
  <si>
    <t xml:space="preserve">ORCA - Passapermute 1U, 5 anelli in metallo (1  conf. da 2 pz.) - NERO </t>
  </si>
  <si>
    <t>AM-CVR-88401570410</t>
  </si>
  <si>
    <t>884015704/10</t>
  </si>
  <si>
    <t>AM-CVR-88403233432</t>
  </si>
  <si>
    <t>884032334/32</t>
  </si>
  <si>
    <t>AM-CVR-88402921410</t>
  </si>
  <si>
    <t>884029214/10</t>
  </si>
  <si>
    <t>AM-CVR-171100601</t>
  </si>
  <si>
    <t>1711006-1</t>
  </si>
  <si>
    <t>COMMSCOPE - Pannello scarico 24 porte 1U STP per jack SL colore nero</t>
  </si>
  <si>
    <t>AM-CVR-88402720410</t>
  </si>
  <si>
    <t>884027204/10</t>
  </si>
  <si>
    <t>AM-CVR-88403610410</t>
  </si>
  <si>
    <t>884036104/10</t>
  </si>
  <si>
    <t>AM-CVR-88404195416</t>
  </si>
  <si>
    <t>884041954/16</t>
  </si>
  <si>
    <t>AM-CVR-149910101</t>
  </si>
  <si>
    <t>1499101-1</t>
  </si>
  <si>
    <t>AM-CVR-5789301</t>
  </si>
  <si>
    <t>57893-1</t>
  </si>
  <si>
    <t>AM-CVR-5789302</t>
  </si>
  <si>
    <t>57893-2</t>
  </si>
  <si>
    <t>AM-CVR-88404625816</t>
  </si>
  <si>
    <t>884046258/16</t>
  </si>
  <si>
    <t>AM-CVR-171116301</t>
  </si>
  <si>
    <t>1711163-1</t>
  </si>
  <si>
    <t>AM-CVR-171116302</t>
  </si>
  <si>
    <t>1711163-2</t>
  </si>
  <si>
    <t>AM-CVR-215316141</t>
  </si>
  <si>
    <t>4-2153161-1</t>
  </si>
  <si>
    <t>R&amp;M Reichle &amp; De Massari</t>
  </si>
  <si>
    <t>R&amp;M</t>
  </si>
  <si>
    <t>LS Cable</t>
  </si>
  <si>
    <t>TECNOSTEEL - Barra di alim 6 prese, interruttore luminoso, colore nero - lung. cavo 3 mt. - 1U</t>
  </si>
  <si>
    <t>TECNOSTEEL - Barra di alim 5 prese, interruttore magnetotermico 1P+N, colore nero - lung. cavo 3 mt. -1U</t>
  </si>
  <si>
    <t>TECNOSTEEL - Barra di alim 6 prese, interruttore magnetotermico bipolare, colore nero - Lung. cavo 3 mt. - 1U</t>
  </si>
  <si>
    <t>TECNOSTEEL - Barra di alim 9 prese, spia luminosa, colore nero - Lung. cavo 3 mt. - 1U</t>
  </si>
  <si>
    <t>F3043N</t>
  </si>
  <si>
    <t>TECNOSTEEL - Barra di alim 12 prese, interruttore magnetotermico bipolare, colore nero - 0U cavo 3mt.</t>
  </si>
  <si>
    <t>TECNOSTEEL - Barra di alim 12 prese, interruttore luminoso, colore nero - 0U cavo 3mt.</t>
  </si>
  <si>
    <t>TECNOSTEEL - Barra di alimentazione 16a 250v-6prese iec320 c13-interruttore luminoso, senza spina - 1u cavo 3mt.</t>
  </si>
  <si>
    <t>F3562</t>
  </si>
  <si>
    <t>TECNOSTEEL - Cavo di alimentazione C19=&gt;IEC 60309, 2,5 metri, diametro 3x1,5mm2 - U0</t>
  </si>
  <si>
    <t>TS-PWR-F3043N</t>
  </si>
  <si>
    <t>TS-PWR-F3562</t>
  </si>
  <si>
    <t>TecnoChargingStation</t>
  </si>
  <si>
    <t>F3098N</t>
  </si>
  <si>
    <t>TECNOSTEEL - Armadio con porta posteriore forata 75%, con ventilazione e termostato</t>
  </si>
  <si>
    <t>F3098NPW</t>
  </si>
  <si>
    <t>TECNOSTEEL - Armadio con porta posteriore forata 75%, con ventilazione e termostato, 2 PDU verticali da 12 prese universali</t>
  </si>
  <si>
    <t>F3099NPW</t>
  </si>
  <si>
    <t>TECNOSTEEL - Armadio predisposto per ventilazione e termostato, 2 PDU verticali da 12 prese universali</t>
  </si>
  <si>
    <t>P6824N</t>
  </si>
  <si>
    <t>P8824N</t>
  </si>
  <si>
    <t>TS-RKW-F3098N</t>
  </si>
  <si>
    <t>TS-RKW-F3098NPW</t>
  </si>
  <si>
    <t>TS-RKW-F3099NPW</t>
  </si>
  <si>
    <t>TS-RKF-P6824</t>
  </si>
  <si>
    <t>TS-RKF-P8824</t>
  </si>
  <si>
    <t>TS-RKF-P6824N</t>
  </si>
  <si>
    <t>TS-RKF-P8824N</t>
  </si>
  <si>
    <t>FP9990</t>
  </si>
  <si>
    <t>TECNOSTEEL - Kit rinforzo aumento portata a 60kg per FP/FPA6022 - U0</t>
  </si>
  <si>
    <t>FP9991</t>
  </si>
  <si>
    <t>TECNOSTEEL - Kit rinforzo aumento portata a 60kg per FP/FPA6016 - U0</t>
  </si>
  <si>
    <t>FP9992</t>
  </si>
  <si>
    <t>TECNOSTEEL - Kit rinforzo aumento portata a 60kg per FP/FPA6013 - U0</t>
  </si>
  <si>
    <t>FP9994</t>
  </si>
  <si>
    <t>TECNOSTEEL - Kit rinforzo aumento portata a 60kg per FP/FPA5013 - U0</t>
  </si>
  <si>
    <t>FP9995</t>
  </si>
  <si>
    <t>TECNOSTEEL - Kit rinforzo aumento portata a 60kg per FP/FPA5016 - U0</t>
  </si>
  <si>
    <t>FP9996</t>
  </si>
  <si>
    <t>TECNOSTEEL - Kit rinforzo aumento portata a 60kg per FP/FPA5022 - U0</t>
  </si>
  <si>
    <t>F9989</t>
  </si>
  <si>
    <t>TECNOSTEEL - Anello passacavi in tondino mm.90x180 - U1</t>
  </si>
  <si>
    <t>P9619</t>
  </si>
  <si>
    <t>TECNOSTEEL - Zoccolo in lamiera di acciaio con 4 angolari spessore mm2 e da 4 pannelli ciechi spessore mm1, solo per 600x400 mm</t>
  </si>
  <si>
    <t>P962412</t>
  </si>
  <si>
    <t>TECNOSTEEL - Zoccolo in lamiera di acciaio con 4 angolari spessore mm2 e da 4 pannelli ciechi spessore mm1, solo per 600x1200 mm</t>
  </si>
  <si>
    <t>P962512</t>
  </si>
  <si>
    <t>TECNOSTEEL - Zoccolo in lamiera di acciaio con 4 angolari spessore mm2 e da 4 pannelli ciechi spessore mm1, solo per 800x1200 mm</t>
  </si>
  <si>
    <t>P9890P8</t>
  </si>
  <si>
    <t>TECNOSTEEL - Coppia canala con 6 slot 19" verticali e traverse di fissaggio prof.800mm - U47</t>
  </si>
  <si>
    <t>P9891P8</t>
  </si>
  <si>
    <t>TECNOSTEEL - Coppia canala con 6 slot 19" verticali e traverse di fissaggio prof.800mm - U42</t>
  </si>
  <si>
    <t>P9091HD</t>
  </si>
  <si>
    <t>TECNOSTEEL - Coppia canala gestione cavi verticale a profondità maggiorata, completa di sportello con chiusura a scatto U42</t>
  </si>
  <si>
    <t>P9098HD</t>
  </si>
  <si>
    <t>TECNOSTEEL - Coppia canala gestione cavi verticale a profondità maggiorata, completa di sportello con chiusura a scatto U47</t>
  </si>
  <si>
    <t>P9884</t>
  </si>
  <si>
    <t>TECNOSTEEL - Kit canala discesa cavi mm 200x20 e 2 traverse di fissaggio prof.600 - U42</t>
  </si>
  <si>
    <t>P9043KIT</t>
  </si>
  <si>
    <t>TECNOSTEEL - Kit 4 ruote di cui 2 con freno, con piastre per montaggio simultaneo di piedini di livell, portata statica=360Kg</t>
  </si>
  <si>
    <t>P9038KIT</t>
  </si>
  <si>
    <t>TECNOSTEEL - Kit 4 ruote con piastre per montaggio simultaneo piedini di livellam, portata dinam 700kg, per progress 3.0</t>
  </si>
  <si>
    <t>F2875</t>
  </si>
  <si>
    <t>TECNOSTEEL - Kit 4 anelli di sollevamento M10 armadi Progress</t>
  </si>
  <si>
    <t>F9852S</t>
  </si>
  <si>
    <t>TECNOSTEEL - Chiusura cieca di sicurezza per pannelli Progress e NetLeader</t>
  </si>
  <si>
    <t>F9983</t>
  </si>
  <si>
    <t>TECNOSTEEL - Pannello fissacavi 1U-19" - arretrato 70mm</t>
  </si>
  <si>
    <t>P9042UNI</t>
  </si>
  <si>
    <t>F92262B</t>
  </si>
  <si>
    <t>F9324WALL</t>
  </si>
  <si>
    <t>TECNOSTEEL - Spazzola ingresso cavi per tetto armadi CompactNet - U0</t>
  </si>
  <si>
    <t>P9042NUNI</t>
  </si>
  <si>
    <t>F4275</t>
  </si>
  <si>
    <t>F8729</t>
  </si>
  <si>
    <t>TECNOSTEEL - Kit 4 piedini anti-vibrazione in lega di alluminio stampato ed inserti in gomma. Base mm.80x80x60h</t>
  </si>
  <si>
    <t>F9993N</t>
  </si>
  <si>
    <t>TECNOSTEEL - Contenitore Patch Panel sotto piastrella con ingresso cavi e 2 punti di fissaggio per pannelli 19" a 1U</t>
  </si>
  <si>
    <t>TS-RKW-FP9990</t>
  </si>
  <si>
    <t>TS-RKW-FP9991</t>
  </si>
  <si>
    <t>TS-RKW-FP9992</t>
  </si>
  <si>
    <t>TS-RKW-FP9994</t>
  </si>
  <si>
    <t>TS-RKW-FP9995</t>
  </si>
  <si>
    <t>TS-RKW-FP9996</t>
  </si>
  <si>
    <t>TS-RAC-F9989</t>
  </si>
  <si>
    <t>TS-RAC-P9619</t>
  </si>
  <si>
    <t>TS-RAC-P962412</t>
  </si>
  <si>
    <t>TS-RAC-P962512</t>
  </si>
  <si>
    <t>TS-RAC-P9890P8</t>
  </si>
  <si>
    <t>TS-RAC-P9891P8</t>
  </si>
  <si>
    <t>TS-RAC-P9091HD</t>
  </si>
  <si>
    <t>TS-RAC-P9098HD</t>
  </si>
  <si>
    <t>TS-RAC-P9884</t>
  </si>
  <si>
    <t>TS-RAC-P9043KIT</t>
  </si>
  <si>
    <t>TS-RAC-P9038KIT</t>
  </si>
  <si>
    <t>TS-RAC-F2875</t>
  </si>
  <si>
    <t>TS-RAC-F9852S</t>
  </si>
  <si>
    <t>TS-RAC-F9983</t>
  </si>
  <si>
    <t>TS-RAC-F92262B</t>
  </si>
  <si>
    <t>TS-RAC-F9324WALL</t>
  </si>
  <si>
    <t>TS-VDR-F4275</t>
  </si>
  <si>
    <t>TS-RAC-F8729</t>
  </si>
  <si>
    <t>TS-RAC-F9993N</t>
  </si>
  <si>
    <t>TECNOSTEEL - Rack porta ant 1 batt e porta post doppio batt gr82% no pann lat nero c/ruote e piedi di livel 42U 600x1030</t>
  </si>
  <si>
    <t>TECNOSTEEL - Rack porta ant 1 batt e porta post doppio batt - gr82% - no pann lat nero - c/ruote e piedi di livel - 42U 800x1030</t>
  </si>
  <si>
    <t>TECNOSTEEL - Rack porta ant 1 batt e porta post doppio batt - gr82% - no pann lat nero - c/ruote e piedi di livel - 48U 600x1030</t>
  </si>
  <si>
    <t>TECNOSTEEL - Rack porta ant 1 batt e porta post doppio batt - gr82% - no pann lat nero - c/ruote e piedi di livel - 48U 800x1030</t>
  </si>
  <si>
    <t>TECNOSTEEL - Rack porta ant 1 batt e porta post doppio batt - gr82% - no pann lat nero - c/ruote e piedi di livel - 42U 600x1200</t>
  </si>
  <si>
    <t>TECNOSTEEL - Rack porta ant 1 batt e porta post doppio batt - gr82% - no pann lat nero - c/ruote e piedi di livel - 42U 800x1200</t>
  </si>
  <si>
    <t>TECNOSTEEL - Rack porta ant 1 batt e porta post doppio batt - gr82% - no pann lat nero - c/ruote e piedi di livel - 48U 600x1200</t>
  </si>
  <si>
    <t>TECNOSTEEL - Rack porta ant 1 batt e porta post doppio batt - gr82% - no pann lat nero - c/ruote e piedi di livel - 48U 800x1200</t>
  </si>
  <si>
    <t>TECNOSTEEL - Rack porta ant 1 batt e porta post doppio batt - gr82% - no pann lat nero - c/ruote e piedi di livel - 42U 800x800</t>
  </si>
  <si>
    <t>TECNOSTEEL - Rack porta ant 1 batt e porta post doppio batt - gr82% - no pann lat nero - c/ruote e piedi di livel - 48U 800x800</t>
  </si>
  <si>
    <t>TS-RK7-TX8148N1V2M</t>
  </si>
  <si>
    <t>TX8148N1V2M</t>
  </si>
  <si>
    <t>TECNOSTEEL - Rack porta ant 1 batt vetro e porta post dbatt cieca no pann lat nero - c/ruote e piedini di livell - 48U 800x1030</t>
  </si>
  <si>
    <t>TS-RK7-TX8248N1V2M</t>
  </si>
  <si>
    <t>TX8248N1V2M</t>
  </si>
  <si>
    <t>TECNOSTEEL - Rack porta ant 1 batt vetro e porta post dbatt cieca no pann lat nero - c/ruote e piedini di livell - 48U 800x1200</t>
  </si>
  <si>
    <t>KitzoccoloT7plus</t>
  </si>
  <si>
    <t>TS-RK7-TX9961N</t>
  </si>
  <si>
    <t>TX9961N</t>
  </si>
  <si>
    <t>TECNOSTEEL - Kit zoccolo completo per armadi T7plus - 600x1030x100 mm</t>
  </si>
  <si>
    <t>TS-RK7-TX9962N</t>
  </si>
  <si>
    <t>TX9962N</t>
  </si>
  <si>
    <t>TECNOSTEEL - Kit zoccolo completo per armadi T7plus - 600x1200x100 mm</t>
  </si>
  <si>
    <t>TS-RK7-TX9981N</t>
  </si>
  <si>
    <t>TX9981N</t>
  </si>
  <si>
    <t>TECNOSTEEL - Kit zoccolo completo per armadi T7plus - 800x1030x100 mm</t>
  </si>
  <si>
    <t>TS-RK7-TX9982N</t>
  </si>
  <si>
    <t>TX9982N</t>
  </si>
  <si>
    <t>TECNOSTEEL - Kit zoccolo completo per armadi T7plus - 800x1200x100 mm</t>
  </si>
  <si>
    <t>TS-RK7-TX9988N</t>
  </si>
  <si>
    <t>TX9988N</t>
  </si>
  <si>
    <t>TECNOSTEEL - Kit zoccolo completo per armadi T7plus - 800x800x100 mm</t>
  </si>
  <si>
    <t>Co-Location</t>
  </si>
  <si>
    <t>TS-RK7-TX6142N2C1G1G</t>
  </si>
  <si>
    <t>TX6142N2C1G1G</t>
  </si>
  <si>
    <t>TECNOSTEEL - Armadio co-location diviso in 2 sezioni da 20U utili - 600x1030 U42</t>
  </si>
  <si>
    <t>TS-RK7-TX6148N2C1G1G</t>
  </si>
  <si>
    <t>TX6148N2C1G1G</t>
  </si>
  <si>
    <t>TECNOSTEEL - Armadio co-location diviso in 2 sezioni da 23U utili - 600x1030 U48</t>
  </si>
  <si>
    <t>TS-RK7-TX6242N2C1G1G</t>
  </si>
  <si>
    <t>TX6242N2C1G1G</t>
  </si>
  <si>
    <t>TECNOSTEEL - Armadio co-location diviso in 2 sezioni da 20U utili - 600x1200 U42</t>
  </si>
  <si>
    <t>TS-RK7-TX6248N2C1G1G</t>
  </si>
  <si>
    <t>TX6248N2C1G1G</t>
  </si>
  <si>
    <t>TECNOSTEEL - Armadio co-location diviso in 2 sezioni da 23U utili - 600x1200 U48</t>
  </si>
  <si>
    <t>TS-RK7-TX8142N2C1G1G</t>
  </si>
  <si>
    <t>TX8142N2C1G1G</t>
  </si>
  <si>
    <t>TECNOSTEEL - Armadio co-location diviso in 2 sezioni da 20U utili - 800x1030 U42</t>
  </si>
  <si>
    <t>TS-RK7-TX8142N3C1G1G</t>
  </si>
  <si>
    <t>TX8142N3C1G1G</t>
  </si>
  <si>
    <t>TECNOSTEEL - Armadio co-location diviso in 3 sezioni da 13U utili - 800x1030 U42</t>
  </si>
  <si>
    <t>TS-RK7-TX8148N2C1G1G</t>
  </si>
  <si>
    <t>TX8148N2C1G1G</t>
  </si>
  <si>
    <t>TECNOSTEEL - Armadio co-location diviso in 2 sezioni da 23U utili - 800x1030 U48</t>
  </si>
  <si>
    <t>TS-RK7-TX8148N3C1G1G</t>
  </si>
  <si>
    <t>TX8148N3C1G1G</t>
  </si>
  <si>
    <t>TECNOSTEEL - Armadio co-location diviso in 3 sezioni da 15U utili - 800x1030 U48</t>
  </si>
  <si>
    <t>TS-RK7-TX8242N2C1G1G</t>
  </si>
  <si>
    <t>TX8242N2C1G1G</t>
  </si>
  <si>
    <t>TECNOSTEEL - Armadio co-location diviso in 2 sezioni da 20U utili - 800x1200 U42</t>
  </si>
  <si>
    <t>TS-RK7-TX8242N3C1G1G</t>
  </si>
  <si>
    <t>TX8242N3C1G1G</t>
  </si>
  <si>
    <t>TECNOSTEEL - Armadio co-location diviso in 3 sezioni da 13U utili - 800x1200 U42</t>
  </si>
  <si>
    <t>TS-RK7-TX8248N2C1G1G</t>
  </si>
  <si>
    <t>TX8248N2C1G1G</t>
  </si>
  <si>
    <t>TECNOSTEEL - Armadio co-location diviso in 2 sezioni da 23U utili - 800x1200 U48</t>
  </si>
  <si>
    <t>TS-RK7-TX8248N3C1G1G</t>
  </si>
  <si>
    <t>TX8248N3C1G1G</t>
  </si>
  <si>
    <t>TECNOSTEEL - Armadio co-location diviso in 3 sezioni da 15U utili - 800x1200 U48</t>
  </si>
  <si>
    <t>BladePower</t>
  </si>
  <si>
    <t>TS-RK7-T4814N</t>
  </si>
  <si>
    <t>T4814N</t>
  </si>
  <si>
    <t>TECNOSTEEL - Quadro elettrico di distribuzione rack 42U - Magnetotermico 160A - Interfaccia WEB</t>
  </si>
  <si>
    <t>TS-RK7-T4815N</t>
  </si>
  <si>
    <t>T4815N</t>
  </si>
  <si>
    <t>TECNOSTEEL - Quadro elettrico di distribuzione rack 42U - Magnetotermico 250A - Interfaccia WEB - 300x1030 U42</t>
  </si>
  <si>
    <t>TS-RK7-T4816N</t>
  </si>
  <si>
    <t>T4816N</t>
  </si>
  <si>
    <t>TECNOSTEEL - Quadro elettrico di distribuzione rack 42U - Magnetotermico 400A - Interfaccia WEB</t>
  </si>
  <si>
    <t>TS-RK7-T4820N</t>
  </si>
  <si>
    <t>T4820N</t>
  </si>
  <si>
    <t>TECNOSTEEL - Quadro elettrico di distribuzione doppio rack 42U - Magnetotermico 160A - Interfaccia WEB</t>
  </si>
  <si>
    <t>TS-RK7-T4830</t>
  </si>
  <si>
    <t>T4830</t>
  </si>
  <si>
    <t>TECNOSTEEL - Interruttore magnetotermico 1Fase + Neutro 16A con differenziale - Hot Plug - fase selezionabile</t>
  </si>
  <si>
    <t>TS-RK7-T4831</t>
  </si>
  <si>
    <t>T4831</t>
  </si>
  <si>
    <t>TECNOSTEEL - Interruttore magnetotermico 1Fase + Neutro 32A con differenziale - Hot Plug - fase selezionabile</t>
  </si>
  <si>
    <t>TS-RK7-T4832</t>
  </si>
  <si>
    <t>T4832</t>
  </si>
  <si>
    <t>TECNOSTEEL - Interruttore magnetotermico 3Fase + Neutro 32A con differenziale - Hot Plug - fase selezionabile</t>
  </si>
  <si>
    <t>TS-RK7-T4833</t>
  </si>
  <si>
    <t>T4833</t>
  </si>
  <si>
    <t>TECNOSTEEL - Interruttore magnetotermico 3Fase + Neutro 16A con differenziale - Hot Plug - fase selezionabile</t>
  </si>
  <si>
    <t>TS-RK7-TBL31N</t>
  </si>
  <si>
    <t>TBL31N</t>
  </si>
  <si>
    <t>TS-RK7-TBL32N</t>
  </si>
  <si>
    <t>TBL32N</t>
  </si>
  <si>
    <t>ActiPower</t>
  </si>
  <si>
    <t>ActiPower4.0</t>
  </si>
  <si>
    <t>TS-RK7-TF16108IEX</t>
  </si>
  <si>
    <t>TF16108IEX</t>
  </si>
  <si>
    <t>TECNOSTEEL - ActiPower4.0 - FULL - 16A, monofase, 8xIEX - cavo l.3metri, spina 16A CEE</t>
  </si>
  <si>
    <t>TS-RK7-TF16124IEX</t>
  </si>
  <si>
    <t>TF16124IEX</t>
  </si>
  <si>
    <t>TECNOSTEEL - ActiPower4.0 - FULL - 16A, monofase, 24xIEX - cavo l.3metri, spina 16A CEE</t>
  </si>
  <si>
    <t>TS-RK7-TF16336IEX</t>
  </si>
  <si>
    <t>TF16336IEX</t>
  </si>
  <si>
    <t>TECNOSTEEL - ActiPower4.0 - FULL - 16A, trifase, 36xIEX - cavo l.3metri, spina 16A CEE</t>
  </si>
  <si>
    <t>TS-RK7-TF32108IEX</t>
  </si>
  <si>
    <t>TF32108IEX</t>
  </si>
  <si>
    <t>TECNOSTEEL - ActiPower4.0 - FULL - 32A, monofase, 8xIEX - cavo l.3metri, spina 32A CEE</t>
  </si>
  <si>
    <t>TS-RK7-TF32124IEX</t>
  </si>
  <si>
    <t>TF32124IEX</t>
  </si>
  <si>
    <t>TECNOSTEEL - ActiPower4.0 - FULL - 32A, monofase, 24xIEX - cavo l.3metri, spina 32A CEE</t>
  </si>
  <si>
    <t>TS-RK7-TF32336IEX</t>
  </si>
  <si>
    <t>TF32336IEX</t>
  </si>
  <si>
    <t>TECNOSTEEL - ActiPower4.0 - FULL - 32A, trifase, 36xIEX - cavo l.3metri, spina 32A CEE</t>
  </si>
  <si>
    <t>TS-RK7-TK16124IEX</t>
  </si>
  <si>
    <t>TK16124IEX</t>
  </si>
  <si>
    <t>TECNOSTEEL - ActiPower4.0 - CONTROLLED - 16A, monofase, 24xIEX - cavo l.3metri, spina 16A CEE</t>
  </si>
  <si>
    <t>TS-RK7-TK16336IEX</t>
  </si>
  <si>
    <t>TK16336IEX</t>
  </si>
  <si>
    <t>TECNOSTEEL - ActiPower4.0 - CONTROLLED - 16A, trifase, 36xIEX - cavo l.3metri, spina 16A CEE</t>
  </si>
  <si>
    <t>TS-RK7-TK32124IEX</t>
  </si>
  <si>
    <t>TK32124IEX</t>
  </si>
  <si>
    <t>TECNOSTEEL - ActiPower4.0 - CONTROLLED - 32A, monofase, 24xIEX - cavo l.3metri, spina 32A CEE</t>
  </si>
  <si>
    <t>TS-RK7-TK32336IEX</t>
  </si>
  <si>
    <t>TK32336IEX</t>
  </si>
  <si>
    <t>TECNOSTEEL - ActiPower4.0 - CONTROLLED - 32A, trifase, 36xIEX - cavo l.3metri, spina 32A CEE</t>
  </si>
  <si>
    <t>TS-RK7-TM16124IEX</t>
  </si>
  <si>
    <t>TM16124IEX</t>
  </si>
  <si>
    <t>TECNOSTEEL - ActiPower4.0 - METERED - 16A, monofase, 24xIEX - cavo l.3metri, spina 16A CEE</t>
  </si>
  <si>
    <t>TS-RK7-TM16136IEXL</t>
  </si>
  <si>
    <t>TM16136IEXL</t>
  </si>
  <si>
    <t>TECNOSTEEL - ActiPower4.0 - METERED LIGHT - 16A, monofase, 36xIEX - cavo l.3metri, spina 16A CEE</t>
  </si>
  <si>
    <t>TS-RK7-TM16336IEX</t>
  </si>
  <si>
    <t>TM16336IEX</t>
  </si>
  <si>
    <t>TECNOSTEEL - ActiPower4.0 - METERED - 16A, trifase, 36xIEX - cavo l.3metri, spina 16A CEE</t>
  </si>
  <si>
    <t>TS-RK7-TM16336IEXL</t>
  </si>
  <si>
    <t>TM16336IEXL</t>
  </si>
  <si>
    <t>TECNOSTEEL - ActiPower4.0 - METERED LIGHT - 16A, trifase, 36xIEX - cavo l.3metri, spina 16A CEE</t>
  </si>
  <si>
    <t>TS-RK7-TM32124IEX</t>
  </si>
  <si>
    <t>TM32124IEX</t>
  </si>
  <si>
    <t>TECNOSTEEL - ActiPower4.0 - METERED - 32A, monofase, 24xIEX - cavo l.3metri, spina 32A CEE</t>
  </si>
  <si>
    <t>TS-RK7-TM32136IEXL</t>
  </si>
  <si>
    <t>TM32136IEXL</t>
  </si>
  <si>
    <t>TECNOSTEEL - ActiPower4.0 - METERED LIGHT - 32A, monofase, 36xIEX - cavo l.3metri, spina 32A CEE</t>
  </si>
  <si>
    <t>TS-RK7-TM32336IEX</t>
  </si>
  <si>
    <t>TM32336IEX</t>
  </si>
  <si>
    <t>TECNOSTEEL - ActiPower4.0 - METERED - 32A, trifase, 36xIEX - cavo l.3metri, spina 32A CEE</t>
  </si>
  <si>
    <t>TS-RK7-TM32336IEXL</t>
  </si>
  <si>
    <t>TM32336IEXL</t>
  </si>
  <si>
    <t>TECNOSTEEL - ActiPower4.0 - METERED LIGHT - 32A, trifase, 36xIEX - cavo l.3metri, spina 32A CEE</t>
  </si>
  <si>
    <t>SensoriActiPower3.0e4.0</t>
  </si>
  <si>
    <t>TS-RK7-T3550</t>
  </si>
  <si>
    <t>T3550</t>
  </si>
  <si>
    <t>TECNOSTEEL - Sensore apertura porte-Actipower3.0 e 4.0</t>
  </si>
  <si>
    <t>TS-RK7-T3551</t>
  </si>
  <si>
    <t>T3551</t>
  </si>
  <si>
    <t>TECNOSTEEL - Sensore temperatura/umidità con connettori per ulteriori 2 sensori contatti puliti-Actipower3.0</t>
  </si>
  <si>
    <t>TS-RK7-T3551IEX</t>
  </si>
  <si>
    <t>T3551IEX</t>
  </si>
  <si>
    <t>TECNOSTEEL - Sensore temperatura/umidità con connettori per ulteriori 2 sensori contatti puliti-Actipower4.0</t>
  </si>
  <si>
    <t>TS-RK7-T3552</t>
  </si>
  <si>
    <t>T3552</t>
  </si>
  <si>
    <t>TECNOSTEEL - Sensore presenza fumi-Actipower3.0 e 4.0</t>
  </si>
  <si>
    <t>TS-RK7-T3553</t>
  </si>
  <si>
    <t>T3553</t>
  </si>
  <si>
    <t>TECNOSTEEL - Sensore presenza liquidi, cavo l. 2,2m di cui 1m sensore-Actipower3.0 e 4.0</t>
  </si>
  <si>
    <t>TS-RK7-T3554</t>
  </si>
  <si>
    <t>T3554</t>
  </si>
  <si>
    <t>TECNOSTEEL - Sensore presenza liquidi, cavo l. 5,2m di cui 4m sensore-Actipower3.0 e 4.0</t>
  </si>
  <si>
    <t>SensoriActipower2.0</t>
  </si>
  <si>
    <t>TS-RK7-F3550</t>
  </si>
  <si>
    <t>F3550</t>
  </si>
  <si>
    <t>TECNOSTEEL - Sensore apertura porte-ActiPower</t>
  </si>
  <si>
    <t>TS-RK7-F3551</t>
  </si>
  <si>
    <t>F3551</t>
  </si>
  <si>
    <t>TECNOSTEEL - Sensore temperatura/umidità-ActiPower</t>
  </si>
  <si>
    <t>TS-RK7-F3552</t>
  </si>
  <si>
    <t>F3552</t>
  </si>
  <si>
    <t>TECNOSTEEL - Sensore presenza fumi-ActiPower</t>
  </si>
  <si>
    <t>TS-RK7-F3553</t>
  </si>
  <si>
    <t>F3553</t>
  </si>
  <si>
    <t>TECNOSTEEL - Sensore presenza liquidi-ActiPower</t>
  </si>
  <si>
    <t>Pangenalim</t>
  </si>
  <si>
    <t>TS-RK7-T3100HS</t>
  </si>
  <si>
    <t>T3100HS</t>
  </si>
  <si>
    <t>TECNOSTEEL - 32A monofase doppia alim. per la conn. di 1xSchuko, 3xC19 e 1xIEC309 per ogni linea. Pensato per la ridondanza.</t>
  </si>
  <si>
    <t>SicurezzaeMonitoraggio</t>
  </si>
  <si>
    <t>UnitàdiMonitoraggioAmbientale</t>
  </si>
  <si>
    <t>TS-RK7-F1270</t>
  </si>
  <si>
    <t>F1270</t>
  </si>
  <si>
    <t>TECNOSTEEL - Modem GSM per Poseidon 4002. Ultracompatto, quad-band, connettività TCP/IP, plug&amp;play</t>
  </si>
  <si>
    <t>TS-RK7-F2288</t>
  </si>
  <si>
    <t>F2288</t>
  </si>
  <si>
    <t>TECNOSTEEL - Gateway per l'invio di allarmi SMS. Comprende antenna GSM,quadri-band,alimentazione e staffa</t>
  </si>
  <si>
    <t>TS-RK7-F9269</t>
  </si>
  <si>
    <t>F9269</t>
  </si>
  <si>
    <t>TECNOSTEEL - Poseidon 4002. Invia allarmi e-mail e sms,protocollo SNMP.Comprende alimentatore e kit di montaggio 19"</t>
  </si>
  <si>
    <t>SensoriperPoseidon</t>
  </si>
  <si>
    <t>TS-RK7-F2286</t>
  </si>
  <si>
    <t>F2286</t>
  </si>
  <si>
    <t>TECNOSTEEL - Sensore apertura porte MK4 con cavo 2 metri</t>
  </si>
  <si>
    <t>TS-RK7-F9142</t>
  </si>
  <si>
    <t>F9142</t>
  </si>
  <si>
    <t>TECNOSTEEL - Sensore di temperatura/umidità con cavo di connessione l.3m.</t>
  </si>
  <si>
    <t>TS-RK7-F9143</t>
  </si>
  <si>
    <t>F9143</t>
  </si>
  <si>
    <t>TECNOSTEEL - Sensore fumo con alimentatore</t>
  </si>
  <si>
    <t>TS-RK7-F9149</t>
  </si>
  <si>
    <t>F9149</t>
  </si>
  <si>
    <t>TECNOSTEEL - Sensore di allagamento con attacco RJ11 e cavo 3m.</t>
  </si>
  <si>
    <t>TS-RK7-F9166</t>
  </si>
  <si>
    <t>F9166</t>
  </si>
  <si>
    <t>TECNOSTEEL - Power Egg. Verifica presenza alimentazione esterna (230V)</t>
  </si>
  <si>
    <t>TS-RK7-TX9064TN6X103</t>
  </si>
  <si>
    <t>TX9064TN6X103</t>
  </si>
  <si>
    <t>TS-RK7-TX9064TN6X120</t>
  </si>
  <si>
    <t>TX9064TN6X120</t>
  </si>
  <si>
    <t>TS-RK7-TX9064TN8X103</t>
  </si>
  <si>
    <t>TX9064TN8X103</t>
  </si>
  <si>
    <t>TS-RK7-TX9064TN8X120</t>
  </si>
  <si>
    <t>TX9064TN8X120</t>
  </si>
  <si>
    <t>TS-RK7-TX9064TN8X800</t>
  </si>
  <si>
    <t>TX9064TN8X800</t>
  </si>
  <si>
    <t>SENSORI</t>
  </si>
  <si>
    <t>BRADY -BG- trasformatore CA  EU-220V per M210/BMP21</t>
  </si>
  <si>
    <t>BRADY -AJ- Borsa morbida per stampanti portatili M210/M211/BMP21/51</t>
  </si>
  <si>
    <t>BY-M21-375-7425</t>
  </si>
  <si>
    <t>121014</t>
  </si>
  <si>
    <t>BRADY -BU- Nastro continuo per laboratori in polipropilene B-7425 9,53mmx6,40m per M211/M210/BMP21 -nero su bianco-</t>
  </si>
  <si>
    <t>Stampanti M410</t>
  </si>
  <si>
    <t>BY-M410-KIT-EU</t>
  </si>
  <si>
    <t>177184</t>
  </si>
  <si>
    <t>Stampanti M510</t>
  </si>
  <si>
    <t>BY-M510-KIT-EU-BWS</t>
  </si>
  <si>
    <t>322724</t>
  </si>
  <si>
    <t>Stampanti M511</t>
  </si>
  <si>
    <t>BY-M511-EU-UK-US</t>
  </si>
  <si>
    <t>170970</t>
  </si>
  <si>
    <t>BY-M4C-1000-595-BL-WT</t>
  </si>
  <si>
    <t>170836</t>
  </si>
  <si>
    <t>BRADY -AF- Nastro continuo in vinile int/ext B-595 25,40mmx7,62m per BMP41/BMP51/M511 -bianco su blu-</t>
  </si>
  <si>
    <t>BY-M611-EU-BWS</t>
  </si>
  <si>
    <t>322920</t>
  </si>
  <si>
    <t>BRADY -AJ- Cinturino per M611/BMP61</t>
  </si>
  <si>
    <t>BRADY -AJ- Kit di pulizia per M611/BMP61/71, confezione 5 pz</t>
  </si>
  <si>
    <t>BY-M6-104-427</t>
  </si>
  <si>
    <t>173694</t>
  </si>
  <si>
    <t>BRADY -AF- Etichetta in vinile autolaminante B-427 38,10x25,40mm per M611/M610/M710 -bianca- (250 pz)</t>
  </si>
  <si>
    <t>BY-M6C-375-422</t>
  </si>
  <si>
    <t>174331</t>
  </si>
  <si>
    <t>BRADY -AF- Nastro continuo in poliestere B-422 9,53mmx15,24m per M611/M610/M710 -bianca-</t>
  </si>
  <si>
    <t>BY-M6C-625-422</t>
  </si>
  <si>
    <t>174164</t>
  </si>
  <si>
    <t>BRADY -AF- Nastro continuo in poliestere con adesivo aggressivo B-422 15,88x15,24mm per BMP61/M610/M611 -bianco-</t>
  </si>
  <si>
    <t>BY-M6C-1000-595-WT</t>
  </si>
  <si>
    <t>174126</t>
  </si>
  <si>
    <t>BRADY -AF- Nastro continuo in vinile B-439 25,40mmx15,24m per M610/M611/BMP61/M710/BMP71 -bianco-</t>
  </si>
  <si>
    <t>BY-M6C-500-423</t>
  </si>
  <si>
    <t>174360</t>
  </si>
  <si>
    <t>BRADY -AF- Nastro continuo in poliestere B-423 12,70mmx15,24m per M610/M611/BMP61/M710/BMP71 -bianco-</t>
  </si>
  <si>
    <t>Stampanti M710</t>
  </si>
  <si>
    <t>BY-M710-WB-QY-EU-BWS</t>
  </si>
  <si>
    <t>322914</t>
  </si>
  <si>
    <t>BRADY -AJ- Alimentatore di rete per M610/M611 BMP 41/51/61/711 EU - 220V</t>
  </si>
  <si>
    <t>BRADY -AJ- Adattatore BMP71/M710 per consumabili M6, confezione 3 pz</t>
  </si>
  <si>
    <t>BY-M7C-500-595-YL</t>
  </si>
  <si>
    <t>173204</t>
  </si>
  <si>
    <t>BRADY -AF- Nastro continuo in vinile int/ext B-595 12,70mmx15,24m per M710/BMP71 -giallo-</t>
  </si>
  <si>
    <t>Etichette Thermal Tranfer per stampanti BBP81/i5100/i7100/IP Series/PR Plus/Core 76 mm THT</t>
  </si>
  <si>
    <t>BRADY -AB- Etichetta in vinile autolaminante B-427 38,10x38,10mm per BBP11/12/i5100/i7100/IP Series/Core76 THT -bianca-(2500 pz)</t>
  </si>
  <si>
    <t>BRADY -AB- Etichetta in poliestere B-423 19,050x6,35mm per BBP81/i5100/i7100/IP Series/PR Plus/Core76 THT -bianca- (10000 pz)</t>
  </si>
  <si>
    <t>BRADY -AB- Etichetta in poliestere lucido B-422 50,80x25,40mm per BBP81/i5100/i7100/IP Series/Core76 THT -bianca- (3000 pz)</t>
  </si>
  <si>
    <t>BRADY -AB- Etichetta in carta B-424 101,60x50,80mm per BBP81/i5100/i7100/IP Series/PR Plus/Core76 THT -bianca- (1000 pz)</t>
  </si>
  <si>
    <t>BRADY -AB- Etichetta in vinile autolaminante B-427 50,80x57,15mm per BBP81/i5100/i7100/IP Series/Core76 THT -bianca- (1500 pz)</t>
  </si>
  <si>
    <t xml:space="preserve">BRADY -AB- Nastro nero serie 4300 in cera/resina, resist. sbavature e prod.chimici per i7100/Core76 TH; 60,00mmx300,00m </t>
  </si>
  <si>
    <t>Armadi PROGRESS 1200</t>
  </si>
  <si>
    <t>TS-RKF-P6242</t>
  </si>
  <si>
    <t>P6242ZP</t>
  </si>
  <si>
    <t>TECNOSTEEL - Armadio Progress1200 c/porta anteriore vetro,pannelli laterali e post ciechi,zoccolo h.100mm,montanti f/r 19"</t>
  </si>
  <si>
    <t>TS-RKF-P6247</t>
  </si>
  <si>
    <t>P6247ZP</t>
  </si>
  <si>
    <t>TS-RKF-P8242</t>
  </si>
  <si>
    <t>P8242ZP</t>
  </si>
  <si>
    <t>TS-RKF-P8247</t>
  </si>
  <si>
    <t>P8247ZP</t>
  </si>
  <si>
    <t>TECNOSTEEL - Armadio Progress1200 c/porta anteriore Vetro,pannelli laterali e post ciechi,zoccolo h.100mm,montanti f/r 19"</t>
  </si>
  <si>
    <t>Armadi PROGRESS 1200 porte forate</t>
  </si>
  <si>
    <t>TS-RKF-P6242A2P75</t>
  </si>
  <si>
    <t>P6242A2P75ZP</t>
  </si>
  <si>
    <t>TECNOSTEEL - Armadio c/porta frontale 1anta e post 2batt,grigliate 75%,montanti f/r 19",zoccolo h100 mm, 600x1200x2057h 42U</t>
  </si>
  <si>
    <t>TS-RKF-P6242AP75</t>
  </si>
  <si>
    <t>P6242AP75ZP</t>
  </si>
  <si>
    <t>TECNOSTEEL - Armadio c/porta fronte/retro singola, grigliate 75%, montanti f/r 19", zoccolo cieco 100mm, 600x1200x2057h 42U</t>
  </si>
  <si>
    <t>TS-RKF-P6247A2P75</t>
  </si>
  <si>
    <t>P6247A2P75ZP</t>
  </si>
  <si>
    <t>TECNOSTEEL - Armadio c/porta frontale 1anta e post 2batt,grigliate 75%,montanti f/r 19",zoccolo h100 mm, 600x1200x2279h 47U</t>
  </si>
  <si>
    <t>TS-RKF-P6247AP75</t>
  </si>
  <si>
    <t>P6247AP75ZP</t>
  </si>
  <si>
    <t>TECNOSTEEL - Armadio c/porta fronte/retro singola, grigliate 75%, montanti f/r 19", zoccolo cieco 100mm, 600x1200x2279h 47U</t>
  </si>
  <si>
    <t>TS-RKF-P8242A2P75</t>
  </si>
  <si>
    <t>P8242A2P75ZP</t>
  </si>
  <si>
    <t>TECNOSTEEL - Armadio c/porta frontale 1anta e post 2batt,grigliate 75%,montanti f/r 19",zoccolo h100 mm, 800x1200x2057h 42U</t>
  </si>
  <si>
    <t>TS-RKF-P8242AP75</t>
  </si>
  <si>
    <t>P8242AP75ZP</t>
  </si>
  <si>
    <t>TECNOSTEEL - Armadio c/porta fronte/retro singola, grigliate 75%, montanti f/r 19", zoccolo cieco 100mm, 800x1200x2057h 42U</t>
  </si>
  <si>
    <t>TS-RKF-P8247A2P75</t>
  </si>
  <si>
    <t>P8247A2P75ZP</t>
  </si>
  <si>
    <t>TECNOSTEEL - Armadio c/porta frontale 1anta e post 2batt,grigliate 75%,montanti f/r 19",zoccolo h100 mm, 800x1200x2279h 47U</t>
  </si>
  <si>
    <t>TS-RKF-P8247AP75</t>
  </si>
  <si>
    <t>P8247AP75ZP</t>
  </si>
  <si>
    <t>TECNOSTEEL - Armadio c/porta fronte/retro singola, grigliate 75%, montanti f/r 19", zoccolo cieco 100mm, 800x1200x2279h 47U</t>
  </si>
  <si>
    <t>Armadi PROGRESS 1200 Nero</t>
  </si>
  <si>
    <t>TS-RKF-P6242N</t>
  </si>
  <si>
    <t>P6242NZP</t>
  </si>
  <si>
    <t>TECNOSTEEL - Armadio Progress1200 c/porta anteriore vetro,pannelli laterali e post ciechi,zoccolo h.100mm,montanti f/r 19" nero</t>
  </si>
  <si>
    <t>TS-RKF-P6247N</t>
  </si>
  <si>
    <t>P6247NZP</t>
  </si>
  <si>
    <t>TS-RKF-P8242N</t>
  </si>
  <si>
    <t>P8242NZP</t>
  </si>
  <si>
    <t>TS-RKF-P8247N</t>
  </si>
  <si>
    <t>P8247NZP</t>
  </si>
  <si>
    <t>TECNOSTEEL - Armadio Progress1200 c/porta anteriore Vetro,pannelli laterali e post ciechi,zoccolo h.100mm,montanti f/r 19" nero</t>
  </si>
  <si>
    <t>Armadi PROGRESS 1200 porte forate Nero</t>
  </si>
  <si>
    <t>TS-RKF-P6242NA2P75</t>
  </si>
  <si>
    <t>P6242NA2P75ZP</t>
  </si>
  <si>
    <t>TECNOSTEEL - Armadio c/porta frontale 1anta e post 2batt,grigliate 75%,montanti f/r 19",zoccolo h100 mm, 600x1200x2057h 42U nero</t>
  </si>
  <si>
    <t>TS-RKF-P6242NAP75</t>
  </si>
  <si>
    <t>P6242NAP75ZP</t>
  </si>
  <si>
    <t>TECNOSTEEL - Armadio c/porta fronte/retro singola, grigliate 75%, montanti f/r 19", zoccolo cieco 100mm, 600x1200x2057h 42U nero</t>
  </si>
  <si>
    <t>TS-RKF-P6247NA2P75</t>
  </si>
  <si>
    <t>P6247NA2P75ZP</t>
  </si>
  <si>
    <t>TECNOSTEEL - Armadio c/porta frontale 1anta e post 2batt,grigliate 75%,montanti f/r 19",zoccolo h100 mm, 600x1200x2279h 47U nero</t>
  </si>
  <si>
    <t>TS-RKF-P6247NAP75</t>
  </si>
  <si>
    <t>P6247NAP75ZP</t>
  </si>
  <si>
    <t>TECNOSTEEL - Armadio c/porta fronte/retro singola, grigliate 75%, montanti f/r 19", zoccolo cieco 100mm, 600x1200x2279h 47U nero</t>
  </si>
  <si>
    <t>TS-RKF-P8242NA2P75</t>
  </si>
  <si>
    <t>P8242NA2P75ZP</t>
  </si>
  <si>
    <t>TECNOSTEEL - Armadio c/porta frontale 1anta e post 2batt,grigliate 75%,montanti f/r 19",zoccolo h100 mm, 800x1200x2057h 42U nero</t>
  </si>
  <si>
    <t>TS-RKF-P8242NAP75</t>
  </si>
  <si>
    <t>P8242NAP75ZP</t>
  </si>
  <si>
    <t>TECNOSTEEL - Armadio c/porta fronte/retro singola, grigliate 75%, montanti f/r 19", zoccolo cieco 100mm, 800x1200x2057h 42U nero</t>
  </si>
  <si>
    <t>TS-RKF-P8247NA2P75</t>
  </si>
  <si>
    <t>P8247NA2P75ZP</t>
  </si>
  <si>
    <t>TECNOSTEEL - Armadio c/porta frontale 1anta e post 2batt,grigliate 75%,montanti f/r 19",zoccolo h100 mm, 800x1200x2279h 47U nero</t>
  </si>
  <si>
    <t>TS-RKF-P8247NAP75</t>
  </si>
  <si>
    <t>P8247NAP75ZP</t>
  </si>
  <si>
    <t>TECNOSTEEL - Armadio c/porta fronte/retro singola, grigliate 75%, montanti f/r 19", zoccolo cieco 100mm, 800x1200x2279h 47U nero</t>
  </si>
  <si>
    <t>TS-PWR-F3071NIEX</t>
  </si>
  <si>
    <t>F3071NIEX</t>
  </si>
  <si>
    <t>TECNOSTEEL - Barra di Alim. 32A 220V 24 prese IEX (C13/C19) combo - amperom. digitale, interr. magneto-termico 2x16A, montaggagg</t>
  </si>
  <si>
    <t>ORCA - Cavo ottico Loose int/est antird 4 fibre 50/125um OM2 LSZH - CPR Class Eca colore arancio</t>
  </si>
  <si>
    <t>ORCA - Cavo ottico Loose int/est antird 4 fibre 50/125um OM3 LSZH - CPR Class Eca colore aqua</t>
  </si>
  <si>
    <t>ORCA - Cavo ottico Loose int/est antird 4 fibre 50/125um OM4 LSZH - CPR Class Eca colore aqua</t>
  </si>
  <si>
    <t>ORCA - Cavo ottico Loose int/est antird 6 fibre 50/125um OM2 LSZH - CPR Class Eca colore arancio</t>
  </si>
  <si>
    <t>ORCA - Cavo ottico Loose int/est antird 6 fibre 50/125um OM3 LSZH - CPR Class Eca colore aqua</t>
  </si>
  <si>
    <t>ORCA - Cavo ottico Loose int/est antird 6 fibre 50/125um OM4 LSZH - CPR Class Eca colore aqua</t>
  </si>
  <si>
    <t>ORCA - Cavo ottico Loose int/est antird 8 fibre 50/125um OM2 LSZH - CPR Class Eca colore arancio</t>
  </si>
  <si>
    <t>ORCA - Cavo ottico Loose int/est antird 8 fibre 50/125um OM3 LSZH - CPR Class Eca colore aqua</t>
  </si>
  <si>
    <t>ORCA - Cavo ottico Loose int/est antird 8 fibre 50/125um OM4 LSZH - CPR Class Eca colore aqua</t>
  </si>
  <si>
    <t>ORCA - Cavo ottico Loose int/est antird 8 fibre 09/125um OS2 LSZH - CPR Class Eca colore giallo</t>
  </si>
  <si>
    <t>ORCA - Cavo ottico Loose int/est antird 12 fibre 50/125um OM2 LSZH - CPR Class Eca colore arancio</t>
  </si>
  <si>
    <t>ORCA - Cavo ottico Loose int/est antird 12 fibre 50/125um OM3 LSZH - CPR Class Eca colore aqua</t>
  </si>
  <si>
    <t>ORCA - Cavo ottico Loose int/est antird 12 fibre 50/125um OM4 LSZH - CPR Class Eca colore aqua</t>
  </si>
  <si>
    <t>ORCA - Cavo ottico Loose int/est antird 12 fibre 09/125um OS2 LSZH - CPR Class Eca colore giallo</t>
  </si>
  <si>
    <t>ORCA - Cavo ottico Loose int/est antird 24 fibre 50/125um OM2 LSZH - CPR Class Dca-S2-D1 colore arancio</t>
  </si>
  <si>
    <t>ORCA - Cavo ottico Loose int/est antird 24 fibre 50/125um OM3 LSZH - CPR Class Dca-S2-D1 colore aqua</t>
  </si>
  <si>
    <t>ORCA - Cavo ottico Loose int/est antird 24 fibre 50/125um OM4 LSZH - CPR Class Dca-S2-D1 colore aqua</t>
  </si>
  <si>
    <t>ORCA - Cavo ottico Loose int/est antird 24 fibre 09/125um OS2 LSZH - CPR Class Dca-S2-D1 colore giallo</t>
  </si>
  <si>
    <t>OC-ACC-SOC-LCOS2-01</t>
  </si>
  <si>
    <t>ORCA - SOC LC OS2 G657.A codolo flessibile 2 mm per giuntatrice FiberFox (moq. 10 pz)</t>
  </si>
  <si>
    <t>ORCA - SOC LC OS2 G657.A codolo 0,9 mm per giuntatrice FiberFox (moq. 10 pz)</t>
  </si>
  <si>
    <t>ORCA - SOC SC OS2 G657.A  codolo flessibile 2 mm per giuntatrice FiberFox (moq. 10 pz)</t>
  </si>
  <si>
    <t>ORCA - SOC SC OS2 G657.A  codolo 0,9 mm per giuntatrice FiberFox (moq. 10 pz)</t>
  </si>
  <si>
    <t>OC-ACC-SOC-FCOS2-01</t>
  </si>
  <si>
    <t>ORCA - SOC FC OS2 G657.A codolo flessibile 2 mm per giuntatrice FiberFox (moq. 10 pz)</t>
  </si>
  <si>
    <t>OC-ACC-SOC-STOS2-01</t>
  </si>
  <si>
    <t>ORCA - SOC ST OS2 G657.A codolo flessibile 2 mm per giuntatrice FiberFox (moq. 10 pz)</t>
  </si>
  <si>
    <t>ORCA - SOC ST OS2 G657.A  codolo 0,9 mm per giuntatrice FiberFox (moq. 10 pz)</t>
  </si>
  <si>
    <t>ORCA - SOC SC/APC OS2 G657.A codolo flessibile 2 mm per giuntatrice FiberFox (moq. 10 pz)</t>
  </si>
  <si>
    <t>ORCA - SOC SC/APC OS2 G657.A codolo 0,9 mm per giuntatrice FiberFox (moq. 10 pz)</t>
  </si>
  <si>
    <t>OC-ACC-SOC-LCOM4-01</t>
  </si>
  <si>
    <t>ORCA - SOC LC OM4 codolo flessibile 2 mm per giuntatrice FiberFox (moq. 10 pz)</t>
  </si>
  <si>
    <t>OC-FPG-120104-02-K12</t>
  </si>
  <si>
    <t>ORCA - Pigtail SC Multimodale 50/125 OM3 - LSZH easystip kit 12 colori - Lunghezza 2mt</t>
  </si>
  <si>
    <t>OC-FPG-120304-02-K12</t>
  </si>
  <si>
    <t>ORCA - Pigtail LC Multimodale 50/125 OM3 - LSZH easystip kit 12 colori - Lunghezza 2mt</t>
  </si>
  <si>
    <t>OC-FPG-120105-02-K12</t>
  </si>
  <si>
    <t>ORCA - Pigtail SC Multimodale 50/125 OM4 - LSZH easystip kit 12 colori - Lunghezza 2mt</t>
  </si>
  <si>
    <t>OC-FPG-120305-02-K12</t>
  </si>
  <si>
    <t>ORCA - Pigtail LC Multimodale 50/125 OM4 - LSZH easystip kit 12 colori - Lunghezza 2mt</t>
  </si>
  <si>
    <t>OC-FPG-120103-02-K12</t>
  </si>
  <si>
    <t>ORCA - Pigtail SC Monomodale 9/125 OS2 G652D - LSZH easystip kit 12 colori - Lunghezza 2mt</t>
  </si>
  <si>
    <t>OC-FPG-120303-02-K12</t>
  </si>
  <si>
    <t>ORCA - Pigtail LC Monomodale 9/125 OS2 G652D - LSZH easystip kit 12 colori - Lunghezza 2mt</t>
  </si>
  <si>
    <t>ORCA - Giuntatrice FiberFOX mod. MINI 5C+ allineam. core - taglierina di precisione - doppia batteria - accessori</t>
  </si>
  <si>
    <t xml:space="preserve">ORCA - Coppia Elettrodi di ricambio Giuntatrice a fusione FiberFOX </t>
  </si>
  <si>
    <t>ORCA - Adapter SC/APC Simplex per box e csoe (con flange) (Moq. 10 Pz)</t>
  </si>
  <si>
    <t>OC-FTH-2L1090-04-15</t>
  </si>
  <si>
    <t>OC-FTH-2L1090-04-20</t>
  </si>
  <si>
    <t>OC-FTH-2L1090-04-30</t>
  </si>
  <si>
    <t>OC-FTH-2L1090-04-50</t>
  </si>
  <si>
    <t>OC-FTH-2L1090-04-80</t>
  </si>
  <si>
    <t>OC-FTH-2L1090-04-100</t>
  </si>
  <si>
    <t>OC-TCM-651115-E1</t>
  </si>
  <si>
    <t>ORCA - Giunto termorestringente per cavi in rame 50-150cp  in AL</t>
  </si>
  <si>
    <t>OC-RKF-612600-00M</t>
  </si>
  <si>
    <t>OC-RKF-812600-00M</t>
  </si>
  <si>
    <t>OC-RKF-613200-00M</t>
  </si>
  <si>
    <t>OC-RKF-813200-00M</t>
  </si>
  <si>
    <t>OC-RKF-613600-00M</t>
  </si>
  <si>
    <t>OC-RKF-813600-00M</t>
  </si>
  <si>
    <t>OC-RKF-663600-00M</t>
  </si>
  <si>
    <t>OC-RKF-683600-00M</t>
  </si>
  <si>
    <t>OC-RKF-883600-00M</t>
  </si>
  <si>
    <t>CG-024EEG-33622P20</t>
  </si>
  <si>
    <t>024EEG-33622P20</t>
  </si>
  <si>
    <t>CORNING - Cavo 24 FO OS2 loose tube gel filled, posa esterna, armatura dielettrica, HDPE,UV resistant, nero</t>
  </si>
  <si>
    <t>ORCA - Inserto RJ45 Cat.6 UTP - toolless - modular - (utente) - nero (moq. 12pz)</t>
  </si>
  <si>
    <t>ORCA - Batteria di ricambio (5000mA) per giuntatrice MINI4S/+_MINI5C+_MINI6S/+</t>
  </si>
  <si>
    <t>OC-ACC-KLIV-HLD</t>
  </si>
  <si>
    <t>ORCA - Holder di ricambio per taglierina di precisione serie 160018-05 e 06</t>
  </si>
  <si>
    <t>OC-FTH-900010-16A</t>
  </si>
  <si>
    <t>ORCA -  Splitter 1x16 connettorizzato SC/APC G657.A1</t>
  </si>
  <si>
    <t>OC-FTH-900010-32A</t>
  </si>
  <si>
    <t>ORCA -  Splitter 1x32 connettorizzato SC/APC G657.A1</t>
  </si>
  <si>
    <t>ORCA - Tratta Fibra Ottica 4 FO G.657.A2 conn. SC/APC su STOA - DIN KIT - CPR Dca - 15m</t>
  </si>
  <si>
    <t>ORCA - Tratta Fibra Ottica 4 FO G.657.A2 conn. SC/APC su STOA - DIN KIT - CPR Dca - 30m</t>
  </si>
  <si>
    <t>ORCA - Tratta Fibra Ottica 4 FO G.657.A2 conn. SC/APC su STOA - DIN KIT - CPR Dca - 50m</t>
  </si>
  <si>
    <t>ORCA - Tratta Fibra Ottica 4 FO G.657.A2 conn. SC/APC su STOA - DIN KIT - CPR Dca - cavo indoor/outdoor 4mm - 100m</t>
  </si>
  <si>
    <t>ORCA - Tratta Fibra Ottica 4 FO G.657.A2 conn. LC su STOA - DIN KIT - CPR Dca - 15m</t>
  </si>
  <si>
    <t>ORCA - Tratta Fibra Ottica 4 FO G.657.A2 conn. LC su STOA - DIN KIT - CPR Dca - 20m</t>
  </si>
  <si>
    <t>ORCA - Tratta Fibra Ottica 4 FO G.657.A2 conn. LC su STOA - DIN KIT - CPR Dca - 30m</t>
  </si>
  <si>
    <t>ORCA - Tratta Fibra Ottica 4 FO G.657.A2 conn. LC su STOA - DIN KIT - CPR Dca - 50m</t>
  </si>
  <si>
    <t>ORCA - Tratta Fibra Ottica 4 FO G.657.A2 conn. LC su STOA - DIN KIT - CPR Dca - 80m</t>
  </si>
  <si>
    <t>ORCA - Tratta Fibra Ottica 4 FO G.657.A2 conn. LC su STOA - DIN KIT - CPR Dca - 100m</t>
  </si>
  <si>
    <t xml:space="preserve">ORCA - Armadi SERVER MARLIN per piccoli CED, con doppi montanti zincati a 19" arretrabili, doppia porta anteriore grigliata 80% posteriore grigliata 80%, apribili a 180° con chiave, asole di areazione, pannelli laterali asportabili a sgancio rapido con chiave. Ingresso cavi superiore ed inferiore con spazzole e/o guarnizione gomma. Finitura Nero RAL 9005. Canale passacavi laterali integrate (solo per versioni larghe 800). Piedini di stazionamento regolabili, ruote. </t>
  </si>
  <si>
    <t xml:space="preserve">ORCA - Armadi SERVER con 4 montanti zincati a 19" arretrabili, porta anteriore singolo battente grigliata 75% e posteriore doppio battente grigliata 75%, apribili a 180° con chiave, pannelli laterali asportabili a sgancio rapido, asole di areazione. Ingresso cavi superiore ed inferiore. Finitura Nero RAL 9005. Piedini di stazionamento regolabili e kit di terra. </t>
  </si>
  <si>
    <t>OC-RAC-572800-42XN</t>
  </si>
  <si>
    <t>OC-RAC-573800-42XN</t>
  </si>
  <si>
    <t>ORCA - Armadi DA PAVIMENTO (WxDxH) con 2 montanti zincati a 19" arretrabili, porta anteriore in vetro temperato, pannelli posteriore e laterali ciechi asportabili a sgancio rapido. asole di areazione. Ingresso cavi superiore ed inferiore. Piedini di stazionamento regolabili e kit di terra. Finitura Nero RAL 9005.</t>
  </si>
  <si>
    <t>ORCA - Armadio a pavimento 600x600x20U, smontabile, piedini (zoccolo optional), portata 500 kg Nero</t>
  </si>
  <si>
    <t>OC-RAC-572700-33XN</t>
  </si>
  <si>
    <t>ORCA - Armadio a pavimento 800X800X33U, 4 montanti, smontabile, piedini (zoccolo optional), portata 500 kg Nero</t>
  </si>
  <si>
    <t>OC-RAC-572700-42XN</t>
  </si>
  <si>
    <t>ORCA - Armadio a pavimento 800X800X42U, 4 montanti, smontabile, piedini (zoccolo optional), portata 500 kg Nero</t>
  </si>
  <si>
    <t>OC-RAC-572700-47XN</t>
  </si>
  <si>
    <t>ORCA - Armadio a pavimento 800X800X47U, 4 montanti, smontabile, piedini (zoccolo optional), portata 500 kg Nero</t>
  </si>
  <si>
    <t>OC-RAC-556242-01N</t>
  </si>
  <si>
    <t>OC-RAC-558242-01N</t>
  </si>
  <si>
    <t>OC-RAC-572801-33N</t>
  </si>
  <si>
    <t>OC-RAC-572801-42N</t>
  </si>
  <si>
    <t>OC-RAC-572801-47N</t>
  </si>
  <si>
    <t>BT-PWR-646814</t>
  </si>
  <si>
    <t>LG-646814</t>
  </si>
  <si>
    <t>BTICINO - PDU 19'' - 16A Monofase - N.10 prese IEC C13 - Con Sistema Antisgancio Prese</t>
  </si>
  <si>
    <t>BT-PWR-646831</t>
  </si>
  <si>
    <t>LG-646831</t>
  </si>
  <si>
    <t>BTICINO - PDU 19" 6 prese con magnetotermico</t>
  </si>
  <si>
    <t>BT-PWR-646859</t>
  </si>
  <si>
    <t>LG-646859</t>
  </si>
  <si>
    <t>BTICINO - PDU con 24 prese Std Tedesco/Italiano Bipasso, 10/16 A, 2P+T - Cavo alim. 3 m - Spina IEC 60309, 32 A, 2P+T - 0U</t>
  </si>
  <si>
    <t>ARMADI X CABLAGGIO</t>
  </si>
  <si>
    <t>LEGRAND - Armadio 24U 600x600 RAL7016, 4 piedini livel, porta ant vetro, 3 pannelli ciechi con serratura, kit di messa a terra</t>
  </si>
  <si>
    <t>LEGRAND - Armadio 24U 800x800 RAL7016, 4 piedini livel, porta ant vetro, 3 pannelli ciechi con serratura, kit di messa a terra</t>
  </si>
  <si>
    <t xml:space="preserve">LEGRAND - Armadio 42U 600x600 RAL7016, 4 piedini livel, porta ant vetro, 3 pannelli ciechi con serratura, kit messa a terra, </t>
  </si>
  <si>
    <t>BT-RKF-646761</t>
  </si>
  <si>
    <t>LEGRAND - Armadio 42U 600X800 porta a vetro anteriore</t>
  </si>
  <si>
    <t>BT-RKF-646762</t>
  </si>
  <si>
    <t>LEGRAND - Armadio 42U 600X1000, porta frontale reversibile vetro, Pannelli laterali e posteriori rimovibili</t>
  </si>
  <si>
    <t xml:space="preserve">LEGRAND - Armadio 42U 800x800 RAL7016, 4 piedini livel, porta ant vetro, 3 pannelli ciechi con serratura, kit messa a terra, </t>
  </si>
  <si>
    <t>BT-RKF-LG-446802</t>
  </si>
  <si>
    <t>LG-446802</t>
  </si>
  <si>
    <t>LEGRAND - Armadio Server 42U 800 X1000 RAL 9005, Porte singole ant e post forate all'80% + 2 pann lat</t>
  </si>
  <si>
    <t>BT-RKF-LG-446803</t>
  </si>
  <si>
    <t>LG-446803</t>
  </si>
  <si>
    <t xml:space="preserve">LEGRAND - Armadio Server 42U 800X1200 RAL 9005 porte Ant e post microf, portata 1500kg.  </t>
  </si>
  <si>
    <t>BT-RKF-LG-446807</t>
  </si>
  <si>
    <t>LG-446807</t>
  </si>
  <si>
    <t>LEGRAND - Armadio Server 47U 800x1200 RAL9005, 4mont, porte singole areate 80%, pann lat</t>
  </si>
  <si>
    <t>BT-RAC-LG-446880</t>
  </si>
  <si>
    <t>LG-446880</t>
  </si>
  <si>
    <t>BTICINO - kit 4 ruote di cui 2 con freno per rack server portata 1500kg. RAL 9005</t>
  </si>
  <si>
    <t>BT-RAC-LG-446886</t>
  </si>
  <si>
    <t>LG-446886</t>
  </si>
  <si>
    <t>BT-RAC-LG-446897</t>
  </si>
  <si>
    <t>LG-446897</t>
  </si>
  <si>
    <t>BTICINO - Supporto per montaggio una PDU verticali in rack server RAL 9005</t>
  </si>
  <si>
    <t>BT-RAC-LG-446903</t>
  </si>
  <si>
    <t>LG-446903</t>
  </si>
  <si>
    <t>BTICINO - VENTOLE  6 con termostato e cavo e spina Tedesca</t>
  </si>
  <si>
    <t>BT-UPS-LG-310478</t>
  </si>
  <si>
    <t>LG-310478</t>
  </si>
  <si>
    <t>BTICINO - Cabinet batterie aggiuntivo con batterie Long life per CPS tipo B - Trimod MCS</t>
  </si>
  <si>
    <t>BT-UPS-LG-311113</t>
  </si>
  <si>
    <t>LG-311113</t>
  </si>
  <si>
    <t>BTICINO - Kit 4 cassetti batterie 9Ah per TRIMOD HE</t>
  </si>
  <si>
    <t>WHAD</t>
  </si>
  <si>
    <t>BTICINO - Kit interfaccia relè per WHAD HE 3000-4000-5000-6000 e Megaline</t>
  </si>
  <si>
    <t>DAKER</t>
  </si>
  <si>
    <t>BT-UPS-LG-310170</t>
  </si>
  <si>
    <t>LG-310170</t>
  </si>
  <si>
    <t>UPS DAKER DK + 1000VA</t>
  </si>
  <si>
    <t>BT-UPS-LG-310171</t>
  </si>
  <si>
    <t>LG-310171</t>
  </si>
  <si>
    <t>UPS DAKER DK + 2000VA</t>
  </si>
  <si>
    <t>BT-UPS-LG-310172</t>
  </si>
  <si>
    <t>LG-310172</t>
  </si>
  <si>
    <t>UPS DAKER DK + 3000VA</t>
  </si>
  <si>
    <t>BT-UPS-LG-310173</t>
  </si>
  <si>
    <t>LG-310173</t>
  </si>
  <si>
    <t>UPS DAKER DK + 5000VA</t>
  </si>
  <si>
    <t>BT-UPS-LG-310174</t>
  </si>
  <si>
    <t>LG-310174</t>
  </si>
  <si>
    <t>UPS DAKER DK + 6000VA</t>
  </si>
  <si>
    <t>BT-UPS-LG-310175</t>
  </si>
  <si>
    <t>LG-310175</t>
  </si>
  <si>
    <t>UPS DAKER DK + 5000VA NO BATT</t>
  </si>
  <si>
    <t>BT-UPS-LG-310176</t>
  </si>
  <si>
    <t>LG-310176</t>
  </si>
  <si>
    <t>UPS DAKER DK + 6000VA NO BAT</t>
  </si>
  <si>
    <t>BT-UPS-LG-310177</t>
  </si>
  <si>
    <t>LG-310177</t>
  </si>
  <si>
    <t>UPS DAKER DK + 10KVA NO BAT</t>
  </si>
  <si>
    <t>BT-UPS-LG-310178</t>
  </si>
  <si>
    <t>LG-310178</t>
  </si>
  <si>
    <t>UPS DAKER DK + 10KVA 3:1 NO BAT</t>
  </si>
  <si>
    <t>BTICINO - Kit guide rack per DAKER supporto rack (2U)</t>
  </si>
  <si>
    <t>BTICINO - Bypass manuale esterno Dk 1,2,3k (art. 310170 - 310171 - 310172)</t>
  </si>
  <si>
    <t>BTICINO - Scheda rele Daker DK Dry contact card</t>
  </si>
  <si>
    <t>LG-310081</t>
  </si>
  <si>
    <t>BTICINO - Keor Multiplug - German version 600/360</t>
  </si>
  <si>
    <t>LG-310082</t>
  </si>
  <si>
    <t>BTICINO - Keor Multiplug - German version 800/480</t>
  </si>
  <si>
    <t>LG-310180</t>
  </si>
  <si>
    <t>BTICINO - Keor SP - International version 600/360</t>
  </si>
  <si>
    <t>LG-310181</t>
  </si>
  <si>
    <t>BTICINO - Keor SP - German version 600/360</t>
  </si>
  <si>
    <t>LG-310183</t>
  </si>
  <si>
    <t>BTICINO - Keor SP - International version 800/480</t>
  </si>
  <si>
    <t>LG-310184</t>
  </si>
  <si>
    <t>BTICINO - Keor SP - German version 800/480</t>
  </si>
  <si>
    <t>LG-310186</t>
  </si>
  <si>
    <t>BTICINO - Keor SP - International version 1000/600</t>
  </si>
  <si>
    <t>LG-310187</t>
  </si>
  <si>
    <t>BTICINO - Keor SP - German version 1000/600</t>
  </si>
  <si>
    <t>LG-310189</t>
  </si>
  <si>
    <t>BTICINO - Keor SP - International version 1500/900</t>
  </si>
  <si>
    <t>LG-310190</t>
  </si>
  <si>
    <t>BTICINO - Keor SP - German version 1500/900</t>
  </si>
  <si>
    <t>LG-310192</t>
  </si>
  <si>
    <t>BTICINO - Keor SP - International version 2000/1200</t>
  </si>
  <si>
    <t>LG-310193</t>
  </si>
  <si>
    <t>BTICINO - Keor SP - German version 2000/1200</t>
  </si>
  <si>
    <t>PN-ACC-MGB-2GTLR2</t>
  </si>
  <si>
    <t>MGB-2GTLR2</t>
  </si>
  <si>
    <t>PLANET - 2.5G SFP Transceiver (Single mode, 1310nm, DDM, -40~75°C) – 2km</t>
  </si>
  <si>
    <t>PN-VAC-IPOE-260</t>
  </si>
  <si>
    <t>IPOE-260</t>
  </si>
  <si>
    <t>PLANET - Industrial 2-Port 10/100/1000 T  pOe 802.3at+ Injector (-40-75 degrees C)</t>
  </si>
  <si>
    <t>PN-SWT-IGS63298UP2S2X</t>
  </si>
  <si>
    <t>IGS-6329-8UP2S2X</t>
  </si>
  <si>
    <t>PLANET - IP30 DIN-rail Industr L3 8x10/100/1000T 802.3bt PoE, 2x1G/2.5G SFP, 2x10G SFP+ Full Managed Switch</t>
  </si>
  <si>
    <t>PN-SWT-IGS-4215-4T2S</t>
  </si>
  <si>
    <t>IGS-4215-4T2S</t>
  </si>
  <si>
    <t>PLANET - IP30 Industrial L2/L4 4-Port 10/100/1000T + 2-Port 100/1000X SFP Managed Switch (dual redundant power)</t>
  </si>
  <si>
    <t>PN-SWT-WGS-4215-16P2S</t>
  </si>
  <si>
    <t>WGS-4215-16P2S</t>
  </si>
  <si>
    <t>PLANET - IP40, IPv6/IPv4, 16- Port 1000T 802.3at PoE + 2- Port 100/1000X SFP Wall- mount Managed Ethernet Switch (-10 to 60 C</t>
  </si>
  <si>
    <t>PN-ACC-MTB-LR20</t>
  </si>
  <si>
    <t>MTB-LR20</t>
  </si>
  <si>
    <t>PLANET - 10G SFP+ Fiber Transceiver (Single-Mode, 1310nm, DDM Supported) - 20km</t>
  </si>
  <si>
    <t>PN-SWT-IGS-1020PTF</t>
  </si>
  <si>
    <t>IGS-1020PTF</t>
  </si>
  <si>
    <t>PLANET - IP30 Industrial 8- Port 10/100/1000T 802.3at PoE + 2-Port 100/1000X SFP Ethernet Switch (-40~75 degrees C)</t>
  </si>
  <si>
    <t>NebulaFlex Access Point - Stand Alone - 802.11 ax (WiFi 6) - versione SOHO Essential Features</t>
  </si>
  <si>
    <t>ZY-WRL-NWA50AX</t>
  </si>
  <si>
    <t>NWA50AX-EU0102F</t>
  </si>
  <si>
    <t>ZYXEL - AP Dual Radio, supporto PoE (16W), soffitto, antenne interne. Alim incl. SOHO Features. FREE Nebula Basic</t>
  </si>
  <si>
    <t>ZY-WRL-NWA55AXE</t>
  </si>
  <si>
    <t>NWA55AXE-EU0102F</t>
  </si>
  <si>
    <t xml:space="preserve">ZYXEL - AP Dual Radio, Outdoor IP55, supporto PoE (16W), antenne esterne. PoE Injector incl. SOHO Features. FREE Nebula Basic </t>
  </si>
  <si>
    <t>NebulaFlex Access Point - Stand Alone -  802.11 ax (WiFi 6)</t>
  </si>
  <si>
    <t>ZY-WRL-WAX300H</t>
  </si>
  <si>
    <t>WAX300H-EU0101F</t>
  </si>
  <si>
    <t>ZY-WRL-WAX650S</t>
  </si>
  <si>
    <t>WAX650S-EU0101F</t>
  </si>
  <si>
    <t>ZYXEL - WAX-650S Pro Wireless AP Dual Radio 4x4, 2 Porte LAN MultiGigabit, suppPoE(31W), soffito/parete. Alim. Nebula Pro 1 anno</t>
  </si>
  <si>
    <t>ZY-WRL-WAX655E</t>
  </si>
  <si>
    <t>WAX655E-EU0101F</t>
  </si>
  <si>
    <t>NebulaFlex - Access Point 802.11 be (WiFi 7)</t>
  </si>
  <si>
    <t>ZY-WRL-WBE660S</t>
  </si>
  <si>
    <t>WBE660S-EU0101F</t>
  </si>
  <si>
    <t>Accessori per Soluzioni Wireless</t>
  </si>
  <si>
    <t>Adattatori PoE</t>
  </si>
  <si>
    <t>ZY-WRL-POE12-30W</t>
  </si>
  <si>
    <t>POE12-30W-EU0101F</t>
  </si>
  <si>
    <t>ZYXEL - PoE12-30W - Iniettore Power over Ethernet ,1 porta MultiGigabit (1, 2.5Gb), erogazione fino a 30 W</t>
  </si>
  <si>
    <t>ZY-WRL-POE12-60W</t>
  </si>
  <si>
    <t>POE12-60W-EU0101F</t>
  </si>
  <si>
    <t>ZYXEL - PoE12-60W - Iniettore Power over Ethernet ,1 porta MultiGigabit (1, 2.5, 5Gb), erogazione fino a 60 W</t>
  </si>
  <si>
    <t>ZY-WRL-ZZ0102F</t>
  </si>
  <si>
    <t>ACCESSORY-ZZ0102F</t>
  </si>
  <si>
    <t>ZYXEL - Outdoor Enclosure IP55 per AP modelli WAC500, NWA1123ACv3, NWA1123AC Pro, WAC6103D, WAX610D, WAX510D, NWA210AX, NWA110AX</t>
  </si>
  <si>
    <t>ZY-WRL-ZZ0106F</t>
  </si>
  <si>
    <t>ACCESSORY-ZZ0106F</t>
  </si>
  <si>
    <t>ZYXEL - Polemounting Kit per Outdoor AP Enclosure</t>
  </si>
  <si>
    <t>Antenne da Esterno</t>
  </si>
  <si>
    <t>ANT2105-ZZ0201F</t>
  </si>
  <si>
    <t>ZY-WRL-LIADVL3ZZ0001F</t>
  </si>
  <si>
    <t>LIC-ADVL3-ZZ0001F</t>
  </si>
  <si>
    <t>ZYXEL - LIC-ADVL3, Advance Routing License per XGS4600-32</t>
  </si>
  <si>
    <t>ZY-WRL-LIADVL3ZZ0002F</t>
  </si>
  <si>
    <t>LIC-ADVL3-ZZ0002F</t>
  </si>
  <si>
    <t>ZYXEL - LIC-ADVL3, Advance Routing License per XGS4600-32F</t>
  </si>
  <si>
    <t>ZY-WRL-LIADVL3ZZ0003F</t>
  </si>
  <si>
    <t>LIC-ADVL3-ZZ0003F</t>
  </si>
  <si>
    <t>ZYXEL - LIC-ADVL3, Advance Routing License per XGS4600-52F</t>
  </si>
  <si>
    <t>NETWORKING SOLUTIONS</t>
  </si>
  <si>
    <t>Switch Unmanaged</t>
  </si>
  <si>
    <t>ZY-SWT-XGS-1010-12-2F</t>
  </si>
  <si>
    <t>XGS1010-12-ZZ0102F</t>
  </si>
  <si>
    <t>ZYXEL - XGS1010-12 - Switch Unmanaged, 8xGb, 2x2.5GbE, 2xSFP+ 10GbE, no ventole, Desktop/Rack</t>
  </si>
  <si>
    <t>ZY-SWT-GS1005HP-EU010</t>
  </si>
  <si>
    <t>GS1005HP-EU0101F</t>
  </si>
  <si>
    <t>ZYXEL - GS1005HP - Switch Unmanaged, 5 porte Gigabit (4 porte PoE, erogazione fino a 60W), Chassis metallo, Desktop</t>
  </si>
  <si>
    <t>ZY-SWT-GS1008HP-EU010</t>
  </si>
  <si>
    <t>GS1008HP-EU0101F</t>
  </si>
  <si>
    <t>ZYXEL - GS1008HP - Switch Unmanaged, 8 porte Gigabit (8 porte PoE, erogazione fino a 60W), Chassis metallo, Desktop</t>
  </si>
  <si>
    <t>ZY-SWT-GS1200-5HPV2</t>
  </si>
  <si>
    <t>GS1200-5HPv2-EU0101F</t>
  </si>
  <si>
    <t>ZYXEL - GS1200-5HP v2 - Switch Unmanaged Plus, 5 porte Gigabit (4 p PoE fino a 60W) - senza ventole, Desktop</t>
  </si>
  <si>
    <t>ZY-SWT-XMG-108</t>
  </si>
  <si>
    <t>XMG-108-ZZ0101F</t>
  </si>
  <si>
    <t>ZYXEL - XMG-108 - Switch  Unmanaged, 8 Porte 2.5GbE, 1 porta 10GbE SFP+, Desktop</t>
  </si>
  <si>
    <t>ZY-SWT-XMG-105HP</t>
  </si>
  <si>
    <t>XMG-105HP-EU0101F</t>
  </si>
  <si>
    <t>ZYXEL - XMG-105HP - Switch Unmanaged, 5 Porte 2.5GbE PoE (erogazione fino a 70W), 1 porta 10GbE SFP+, Desktop</t>
  </si>
  <si>
    <t>ZY-SWT-XMG-108HP</t>
  </si>
  <si>
    <t>XMG-108HP-EU0101F</t>
  </si>
  <si>
    <t>ZYXEL - XMG-105HP - Switch Unmanaged, 8 Porte 2.5GbE PoE (erogazione fino a 100W), 1 porta 10GbE SFP+, Desktop</t>
  </si>
  <si>
    <t>ZY-SWT-GS1100-10HP-2F</t>
  </si>
  <si>
    <t>GS1100-10HP-EU0102F</t>
  </si>
  <si>
    <t>ZYXEL - GS1100-10HP - Switch Unmanaged, 8xGb PoE (fino a 120W), 2xSFP Gb, no ventole, Desktop</t>
  </si>
  <si>
    <t>ZY-SWT-GS1100-16-103F</t>
  </si>
  <si>
    <t>GS1100-16-EU0103F</t>
  </si>
  <si>
    <t>ZYXEL - GS-1100-16 - Switch Unmanaged, 16xGb, no ventole, Desktop/Rack</t>
  </si>
  <si>
    <t>ZY-SWT-GS1100-24E-103</t>
  </si>
  <si>
    <t>GS1100-24E-EU0103F</t>
  </si>
  <si>
    <t>ZYXEL - GS-1100-24E - Switch Unmanaged, 24xGb, no ventole, Desktop/Rack</t>
  </si>
  <si>
    <t xml:space="preserve">Switch Serie 1200 </t>
  </si>
  <si>
    <t>ZY-SWT-XGS-1210-12-2F</t>
  </si>
  <si>
    <t>XGS1210-12-ZZ0102F</t>
  </si>
  <si>
    <t>ZYXEL - XGS1210-12 - Switch Unmanaged Plus, 8xGb, 2x2.5GbE, 2xSFP+ 10GbE - no ventole, Desktop/Rack</t>
  </si>
  <si>
    <t>Switch Managed Layer 2</t>
  </si>
  <si>
    <t>Switch Gigabit Ethernet Web Managed L2 - Serie 1900</t>
  </si>
  <si>
    <t>ZY-SWT-GS-1900-8-EU01</t>
  </si>
  <si>
    <t>GS1900-8-EU0102F</t>
  </si>
  <si>
    <t>ZYXEL - GS-1900-8 - Switch Web Managed 8 porte Gigabit - Supporto IPv6, VLAN - Design senza ventole, Desktop</t>
  </si>
  <si>
    <t>ZY-SWT-GS-1900-8HP-3F</t>
  </si>
  <si>
    <t>GS1900-8HP-EU0103F</t>
  </si>
  <si>
    <t>ZYXEL - GS-1900-8HP v3 - Switch Web Managed 8 porte Gigabit PoE (PoE  70W) - Supporto IPv6, VLAN - Design senza ventole, Desktop</t>
  </si>
  <si>
    <t>ZY-SWT-GS1900-10HP-2F</t>
  </si>
  <si>
    <t>GS1900-10HP-EU0102F</t>
  </si>
  <si>
    <t>ZYXEL - GS-1900-10HP v2 - Switch Web Managed 8xGb PoE (PoE 70W) + 2xSFP Gb - Supporto IPv6, VLAN - Design senza ventole, Desktop</t>
  </si>
  <si>
    <t>ZY-SWT-GS-1900-24E-3F</t>
  </si>
  <si>
    <t>GS1900-24E-EU0103F</t>
  </si>
  <si>
    <t>ZYXEL - GS-1900-24E v3 - Switch Web Managed 24 porte Gigabit - Supporto IPv6, VLAN - No ventole, Desktop/Rack</t>
  </si>
  <si>
    <t>ZY-SWT-GS-1900-24-2F</t>
  </si>
  <si>
    <t>GS1900-24-EU0102F</t>
  </si>
  <si>
    <t>ZYXEL - GS-1900-24 v2 - Switch Web Managed 24 porte Gigabit + 2 porte SFP Gigabit - Supporto IPv6, VLAN - Noventole, Rack</t>
  </si>
  <si>
    <t>ZY-SWT-GS1900-24EP</t>
  </si>
  <si>
    <t>GS1900-24EP-EU0101F</t>
  </si>
  <si>
    <t>ZYXEL - GS-1900-24EP - Switch Web Managed 24 porte Gigabit (12 porte PoE erogazione fino a 130W) - Supporto IPv6, VLAN - Rack</t>
  </si>
  <si>
    <t>ZY-SWT-GS-1900-24HPV2</t>
  </si>
  <si>
    <t>GS190024HPV2-EU0101F</t>
  </si>
  <si>
    <t>ZYXEL - GS-1900-24HP - Switch Web Managed 24 porte Gigabit PoE (fino a 170W) + 2 porte SFP Gigabit - Supporto IPv6, VLAN - Rack</t>
  </si>
  <si>
    <t>ZY-SWT-GS-1900-48-2F</t>
  </si>
  <si>
    <t>GS1900-48-EU0102F</t>
  </si>
  <si>
    <t>ZYXEL - GS-1900-48 - Switch Web Managed 48 porte Gigabit + 2 porte SFP Gigabit - Supporto IPv6, VLAN - Rack</t>
  </si>
  <si>
    <t>ZY-SWT-GS-1900-48HPV2</t>
  </si>
  <si>
    <t>GS190048HPV2-EU0101F</t>
  </si>
  <si>
    <t>ZYXEL - GS-1900-48HP - Web Managed 48 porte Gigabit (24 PoE fino a 170W) + 2 porte SFP Gigabit - Supporto IPv6, VLAN - Rack</t>
  </si>
  <si>
    <t>Switch Gigabit Ethernet Web Managed L2 - Serie 1915</t>
  </si>
  <si>
    <t>ZY-SWT-GS1915-8</t>
  </si>
  <si>
    <t>GS1915-8-EU0101F</t>
  </si>
  <si>
    <t>ZYXEL - GS1915-8 - NebulaFlex Switch Web Managed 8xGigabit - Supporto IPv6, VLAN - Design senza ventole, Desktop</t>
  </si>
  <si>
    <t>ZY-SWT-GS1915-8EP</t>
  </si>
  <si>
    <t>GS1915-8EP-EU0101F</t>
  </si>
  <si>
    <t>ZYXEL - GS1915-8EP - NebulaFlex Switch Web Managed 8 porte Gigabit PoE (fino a 60W) - Supporto IPv6, VLAN -  Desktop</t>
  </si>
  <si>
    <t>ZY-SWT-GS1915-24E</t>
  </si>
  <si>
    <t>GS1915-24E-EU0101F</t>
  </si>
  <si>
    <t>ZYXEL - GS1915-24E - NebulaFlex Switch Web Managed 24 porte Gigabit - Supporto IPv6, VLAN - Design senza ventole, Desktop</t>
  </si>
  <si>
    <t>ZY-SWT-GS1915-24EP</t>
  </si>
  <si>
    <t>GS1915-24EP-EU0101F</t>
  </si>
  <si>
    <t>ZYXEL - GS1915-24EP - NebulaFlex Switch Web Manag 24 porte Gigabit PoE (130W) - Supporto IPv6, VLAN - No ventole, Desktop</t>
  </si>
  <si>
    <t>ZY-SWT-XMG1915-10E</t>
  </si>
  <si>
    <t>XMG1915-10E-EU0101F</t>
  </si>
  <si>
    <t>ZYXEL - XMG1915-10E - NebulaFlex Switch Web Managed 8x2.5 MGb, 2x10GbE SFP+, Supporto IPv6, VLAN - Design senza ventole, Desktop</t>
  </si>
  <si>
    <t>ZY-SWT-XMG1915-10EP</t>
  </si>
  <si>
    <t>XMG1915-10EP-EU0101F</t>
  </si>
  <si>
    <t>ZYXEL - XMG1915-10EP - NebulaFlex Switch Web Managed 8x2.5 Mgb (PoE budget 130W), 2x10GbE SFP+, Supporto IPv6, VLAN</t>
  </si>
  <si>
    <t>ZY-SWT-XMG1915-18EP</t>
  </si>
  <si>
    <t>XMG1915-18EP-EU0101F</t>
  </si>
  <si>
    <t>ZYXEL - XMG1915-18EP - NebulaFlex Switch Web Managed 16x2.5 Mgigabit (8xPoE PoE budget 180W), 2x10GbE SFP+ - Supporto IPv6, VLAN</t>
  </si>
  <si>
    <t>ZY-SWT-GS1920-8HPV2</t>
  </si>
  <si>
    <t>GS1920-8HPV2-EU0101F</t>
  </si>
  <si>
    <t>ZY-SWT-GS1920-24V2</t>
  </si>
  <si>
    <t>GS1920-24V2-EU0101F</t>
  </si>
  <si>
    <t>ZY-SWT-GS192024HPV2</t>
  </si>
  <si>
    <t>GS192024HPV2-EU0101F</t>
  </si>
  <si>
    <t>ZY-SWT-GS1920-48V2</t>
  </si>
  <si>
    <t>GS1920-48V2-EU0101F</t>
  </si>
  <si>
    <t>ZYXEL - GS1920-48 v2 - NebulaFlex Switch Web Managed 44xGb + 4xDual Gb + 2xSFP Gb - IPv6, VLAN, QoS, IGMP FREENebulaBasicCloud</t>
  </si>
  <si>
    <t>ZY-SWT-GS192048HPV2</t>
  </si>
  <si>
    <t>GS192048HPV2-EU0101F</t>
  </si>
  <si>
    <t>ZY-SWT-XS1930-10</t>
  </si>
  <si>
    <t>XS1930-10-ZZ0101F</t>
  </si>
  <si>
    <t>ZYXEL - NebulaFlex Switch Web Managed Layer 3 Lite, 8xMGb+ 2x10GbE SFP+, Rack - FREE NebulaBasic</t>
  </si>
  <si>
    <t>ZY-SWT-XS1930-12HP</t>
  </si>
  <si>
    <t>XS1930-12HP-ZZ0101F</t>
  </si>
  <si>
    <t>ZYXEL - NebulaFlex Switch Web Manag L3 Lite, 8xMGb PoE 60W (PoE 375W) + 2xMGb + 2x10GbE SFP+,Rack, Nebula Basic</t>
  </si>
  <si>
    <t>Switch Managed Full Layer 3</t>
  </si>
  <si>
    <t>Switch Gigabit Ethernet Full Managed LL3 - Serie 2220 - Licenza Nebula Pro (Cloud Management) 1 Anno Inclusa</t>
  </si>
  <si>
    <t>ZY-SWT-GS2220-10</t>
  </si>
  <si>
    <t>GS2220-10-EU0101F</t>
  </si>
  <si>
    <t xml:space="preserve">ZYXEL - GS2220-10 - NebulaFlex Switch Managed Layer 3 Lite, 8 porte Gigabit + 2 porte Dual Personality Gigabit </t>
  </si>
  <si>
    <t>ZY-SWT-GS2220-10HP</t>
  </si>
  <si>
    <t>GS2220-10HP-EU0101F</t>
  </si>
  <si>
    <t xml:space="preserve">ZYXEL - GS2220-10HP - NebulaFlex Switch Managed Layer 3 Lite, 8 porte Gigabit PoE (fino a 180W) + 2 porte Dual Pers Gigabit </t>
  </si>
  <si>
    <t>ZY-SWT-GS2220-28</t>
  </si>
  <si>
    <t>GS2220-28-EU0101F</t>
  </si>
  <si>
    <t xml:space="preserve">ZYXEL - GS2220-28 - NebulaFlex Switch Managed Layer 3 Lite, 24 porte Gigabit + 4 porte Dual Personality Gigabit </t>
  </si>
  <si>
    <t>ZY-SWT-GS2220-28HP</t>
  </si>
  <si>
    <t>GS2220-28HP-EU0101F</t>
  </si>
  <si>
    <t>ZYXEL - GS2220-28HP - NebulaFlex Switch Managed Layer 3 Lite, 24 porte Gigabit PoE (fino a 375W) + 4 porte Dual Pers Gigabit</t>
  </si>
  <si>
    <t>ZY-SWT-GS2220-50</t>
  </si>
  <si>
    <t>GS2220-50-EU0101F</t>
  </si>
  <si>
    <t>ZYXEL - GS2220-50 - NebulaFlex Switch Managed Layer 3 Lite, 44 porte Gigabit + 4 porte Dual Personality Gigabit + 2 slot SFP</t>
  </si>
  <si>
    <t>ZY-SWT-GS2220-50HP</t>
  </si>
  <si>
    <t>GS2220-50HP-EU0101F</t>
  </si>
  <si>
    <t>ZYXEL - GS2220-50HP - NebulaFlex Switch Managed Layer 3 Lite, 44 porte Gigabit PoE (fino a 375W)+4 porte Dual Gigabit+2 slot SFP</t>
  </si>
  <si>
    <t>ZY-SWT-XGS2220-30</t>
  </si>
  <si>
    <t>XGS2220-30-EU0101F</t>
  </si>
  <si>
    <t>ZYXEL - XGS2220-30 - Switch Managed L3Lite Stackable, 24x1Gb + 2x10GbE MultiGigabit + 4x10Gb SFP+  - Rack</t>
  </si>
  <si>
    <t>ZY-SWT-XGS2220-30HP</t>
  </si>
  <si>
    <t>XGS2220-30HP-EU0101F</t>
  </si>
  <si>
    <t>ZYXEL - XGS2220-30HP - Switch Managed L3Lite Stackable, 24x1Gb PoE + 2x10GbE MultiGigabit PoE(budget 400W) + 4x10GbSFP+  - Rack</t>
  </si>
  <si>
    <t>ZY-SWT-XGS2220-30F</t>
  </si>
  <si>
    <t>XGS2220-30F-EU0101F</t>
  </si>
  <si>
    <t>ZYXEL - XGS2220-30F - Switch Managed L3Lite Stackable, 24xSFP Gb + 2x10GbE MultiGigabit + 4x10GbSFP+  - Rack</t>
  </si>
  <si>
    <t>ZY-SWT-XGS2220-54</t>
  </si>
  <si>
    <t>XGS2220-54-EU0101F</t>
  </si>
  <si>
    <t>ZYXEL - XGS2220-54 - Switch Managed L3Lite Stackable, 48x1Gb+ 2x10GbE MultiGigabit + 4x10GbSFP+  - Rack</t>
  </si>
  <si>
    <t>ZY-SWT-XGS2220-54HP</t>
  </si>
  <si>
    <t>XGS2220-54HP-EU0101F</t>
  </si>
  <si>
    <t>ZYXEL - XGS2220-54HP - Switch Managed L3Lite Stackable, 48x1Gb PoE + 2x10GbE MultiGigabit PoE (budget 600W) + 4x10GbSFP+  - Rack</t>
  </si>
  <si>
    <t>ZY-SWT-XGS2220-54FP</t>
  </si>
  <si>
    <t>XGS2220-54FP-EU0101F</t>
  </si>
  <si>
    <t xml:space="preserve">Switch Core Managed Full Layer 3 </t>
  </si>
  <si>
    <t>Switch Serie 4000</t>
  </si>
  <si>
    <t>ZY-SWT-XGS4600-32Z2F</t>
  </si>
  <si>
    <t>XGS4600-32-ZZ0102F</t>
  </si>
  <si>
    <t>ZY-SWT-XGS4600-32FZ2F</t>
  </si>
  <si>
    <t>XGS4600-32F-ZZ0102F</t>
  </si>
  <si>
    <t>ZY-SWT-XGS4600-52F</t>
  </si>
  <si>
    <t>XGS4600-52F-ZZ0101F</t>
  </si>
  <si>
    <t>Switch Per Videosorveglianza</t>
  </si>
  <si>
    <t>Switch  Managed GS1350</t>
  </si>
  <si>
    <t>ZY-SWT-GS1350-6HP</t>
  </si>
  <si>
    <t>GS1350-6HP-EU0101F</t>
  </si>
  <si>
    <t>ZYXEL - GS1350-6HP - Nebulaflex Switch Managed per CCTV: 5xGb PoE (60W) + 1xSFP -Incl. Nebula Pro 1 anno</t>
  </si>
  <si>
    <t>ZY-SWT-GS1350-12HP</t>
  </si>
  <si>
    <t>GS1350-12HP-EU0101F</t>
  </si>
  <si>
    <t>ZYXEL - GS1350-12HP NebulaFlex Switch Managed CCTV: 8xGb PoE (130W) +2xSFP + 2xUplink, Incl. Nebula Pro 1 anno</t>
  </si>
  <si>
    <t>ZY-SWT-GS1350-18HP</t>
  </si>
  <si>
    <t>GS1350-18HP-EU0101F</t>
  </si>
  <si>
    <t>ZYXEL - GS1350-18HP NebulaFlex Switch Managed CCTV: 16 p Gigabit PoE (250W)+2 porte Combo Gigabit Uplink,Incl. Nebula Pro 1 anno</t>
  </si>
  <si>
    <t>ZY-SWT-GS1350-26HP</t>
  </si>
  <si>
    <t>GS1350-26HP-EU0101F</t>
  </si>
  <si>
    <t>ZYXEL - GS1350-26HP NebulaFlex Switch Managed CCTV: 24 p Gigabit PoE (375W)+2 porte Combo Gigabit Uplink,Incl. Nebula Pro 1 anno</t>
  </si>
  <si>
    <t>Switch Industriali - Serie Rugged</t>
  </si>
  <si>
    <t>ZY-SWT-RGS100-5P-Z1F</t>
  </si>
  <si>
    <t>RGS100-5P-ZZ0101F</t>
  </si>
  <si>
    <t>ZYXEL - RGS100-5P - 5 Porte Unmanaged, 4 p GigaPoE (fino a 120 Watt) + 1 p Gigabit SFP - DIN Rail, IP30, doppia alim 12-58V DC</t>
  </si>
  <si>
    <t>ZY-SWT-RGS200-12P-Z1F</t>
  </si>
  <si>
    <t>RGS200-12P-ZZ0101F</t>
  </si>
  <si>
    <t>ZYXEL - RGS200-12P - 12 Porte Managed, 8 p Giga PoE (fino a 240 Watt) + 4 p Gigabit SFP - DIN Rail, IP30, doppia alim 12-58V DC</t>
  </si>
  <si>
    <t>91-010-204001B</t>
  </si>
  <si>
    <t>ZYXEL - Transceiver SFP-SX Gigabit Multimodale, fino a 220m (62.5um) / fino a 550m (50um), connettore LC</t>
  </si>
  <si>
    <t>ZY-ACC-SFP-LX-10-D</t>
  </si>
  <si>
    <t>91-010-203001B</t>
  </si>
  <si>
    <t>ZYXEL - Transceiver SFP-LX Gigabit Monomodale fino a 10km, connettore LC</t>
  </si>
  <si>
    <t>ZY-ACC-SFP10G-T</t>
  </si>
  <si>
    <t>SFP10G-T-ZZ0101F</t>
  </si>
  <si>
    <t>ZYXEL - Transceiver SFP+ 10 Gigabit Base-T, connettore RJ45</t>
  </si>
  <si>
    <t>ZY-ACC-SFP10G-SR</t>
  </si>
  <si>
    <t>SFP10G-SR-ZZ0101F</t>
  </si>
  <si>
    <t>ZYXEL - Transceiver SFP+ SR 10G Multimodale, fino a 300m, connettore LC</t>
  </si>
  <si>
    <t>ZY-ACC-SFP10G-LR</t>
  </si>
  <si>
    <t>SFP10G-LR-ZZ0101F</t>
  </si>
  <si>
    <t>ZYXEL - Transceiver SFP+ LR 10G Monomodale, fino a 10Km, connettore LC</t>
  </si>
  <si>
    <t>ZY-ACC-DAC10G-1M-ZZ3F</t>
  </si>
  <si>
    <t>DAC10G-1M-ZZ0103F</t>
  </si>
  <si>
    <t>ZYXEL - Cavo per stacking 10Giga, include transceiver SFP+, 1 metro</t>
  </si>
  <si>
    <t>ZY-ACC-DAC10G-3M-103F</t>
  </si>
  <si>
    <t>DAC10G-3M-ZZ0103F</t>
  </si>
  <si>
    <t>ZYXEL - Cavo per stacking 10Giga, include transceiver SFP+, 3 metri</t>
  </si>
  <si>
    <t>ZY-ACC-SFP-SX-E</t>
  </si>
  <si>
    <t>SFP-SX-E-ZZBD01F</t>
  </si>
  <si>
    <t>ZYXEL - Transceiver SFP-SX Gigabit Multimodale, fino a 550m, connettore LC - pack 10pz</t>
  </si>
  <si>
    <t>ZY-ACC-SFP-LX-10-E</t>
  </si>
  <si>
    <t>SFP-LX-10-E-ZZBD01F</t>
  </si>
  <si>
    <t>ZYXEL - Transceiver SFP-LX Gigabit Monomodale fino a 10km, connettore LC - pack 10pz</t>
  </si>
  <si>
    <t>ZY-ACC-SFP10G-SR-E</t>
  </si>
  <si>
    <t>SFP10G-SR-E-ZZBD01F</t>
  </si>
  <si>
    <t>ZYXEL - Transceiver SFP+ SR 10G Multimodale, fino a 300m, connettore LC - pack 10pz</t>
  </si>
  <si>
    <t>ZY-ACC-SFP10G-LR-E</t>
  </si>
  <si>
    <t>SFP10G-LR-E-ZZBD01F</t>
  </si>
  <si>
    <t>ZYXEL - Transceiver SFP+ LR 10G Monomodale, fino a 10Km, connettore LC - pack 10pz</t>
  </si>
  <si>
    <t>SECURITY SOLUTIONS</t>
  </si>
  <si>
    <t>Advance Threat Protection (ATP) Firewall</t>
  </si>
  <si>
    <t>LIC-GOLD-ZZ0014F</t>
  </si>
  <si>
    <t>LIC-GOLD-ZZ0015F</t>
  </si>
  <si>
    <t>ZY-SEC-ATP200-EU0102F</t>
  </si>
  <si>
    <t>ATP200-EU0102F</t>
  </si>
  <si>
    <t>ZYXEL - ATP Firewall 200. Porte: 2xWAN, 4xLAN/DMZ, 1xSFP. VPN: 40 IPSec/L2TP, 60 SSL, Amazon VPC. Consigliato per 50 utenti.</t>
  </si>
  <si>
    <t>LIC-GOLD-ZZ0001F</t>
  </si>
  <si>
    <t>ZY-SEC-LIC-GOLD-02F</t>
  </si>
  <si>
    <t>LIC-GOLD-ZZ0002F</t>
  </si>
  <si>
    <t>ZY-SEC-LIC-GOLD-03F</t>
  </si>
  <si>
    <t>LIC-GOLD-ZZ0003F</t>
  </si>
  <si>
    <t>ZY-SEC-LIC-GOLD-04F</t>
  </si>
  <si>
    <t>LIC-GOLD-ZZ0004F</t>
  </si>
  <si>
    <t>ZY-SEC-LIC-GOLD-16F</t>
  </si>
  <si>
    <t>LIC-GOLD-ZZ0016F</t>
  </si>
  <si>
    <t>ZY-SEC-LIC-GOLD-17F</t>
  </si>
  <si>
    <t>LIC-GOLD-ZZ0017F</t>
  </si>
  <si>
    <t>USGFlex Firewall - NebulaFlex Cloud Management</t>
  </si>
  <si>
    <t>Unified Security Gateway</t>
  </si>
  <si>
    <t>ZY-SEC-USGFLEX50</t>
  </si>
  <si>
    <t>USGFLEX50-EU0101F</t>
  </si>
  <si>
    <t>ZYXEL - USGFlex Security Gateway 50. Porte. FREE Nebula Basic Cloud Management. Ok per 5 utenti.</t>
  </si>
  <si>
    <t>ZY-SEC-USGFLEX200-02F</t>
  </si>
  <si>
    <t>USGFLEX200-EU0102F</t>
  </si>
  <si>
    <t>ZYXEL - USGFlex Security Gateway 200. Porte: 2xWAN, 1xWAN(SFP), 4xLAN, 2xUSB. Desktop/Rack. Ok per 25 utenti.</t>
  </si>
  <si>
    <t>ZY-SEC-LIC-SECRP-001F</t>
  </si>
  <si>
    <t>LIC-SECRP-ZZ0001F</t>
  </si>
  <si>
    <t>ZY-SEC-LIC-SECRP-002F</t>
  </si>
  <si>
    <t>LIC-SECRP-ZZ0002F</t>
  </si>
  <si>
    <t xml:space="preserve">SERVIZI SECURITY </t>
  </si>
  <si>
    <t>FORMAZIONE</t>
  </si>
  <si>
    <t>Zyxel Certified</t>
  </si>
  <si>
    <t>ZY-ACC-TRAINING</t>
  </si>
  <si>
    <t>ZY-TRAINING</t>
  </si>
  <si>
    <t>ZYXEL - Corso Zyxel ZCNE 1gr LIVELLO - Certified</t>
  </si>
  <si>
    <t>Teltonika</t>
  </si>
  <si>
    <t>TK-RMSMP0500000</t>
  </si>
  <si>
    <t>RMSMP0500000</t>
  </si>
  <si>
    <t>TELTONIKA - RMS MANAGEMENT PACK 5y</t>
  </si>
  <si>
    <t>TK-RMSMP1000000</t>
  </si>
  <si>
    <t>RMSMP1000000</t>
  </si>
  <si>
    <t>TELTONIKA - RMS MANAGEMENT PACK 10y</t>
  </si>
  <si>
    <t>TK-RUO-OTD140</t>
  </si>
  <si>
    <t>OTD140</t>
  </si>
  <si>
    <t>TELTONIKA - OTD140 LTE Cat 4 Outdoor Router</t>
  </si>
  <si>
    <t>TK-RUO-PR1ICA70</t>
  </si>
  <si>
    <t>PR1ICA70</t>
  </si>
  <si>
    <t>TELTONIKA - OUTDOOR LTE &amp; 5G/WI-FI/GPS ANTENNA FOR RUTX50 AND RUTM50 ROUTERS</t>
  </si>
  <si>
    <t>TK-RUO-PR1KCL25</t>
  </si>
  <si>
    <t>PR1KCL25</t>
  </si>
  <si>
    <t>TELTONIKA - COMBO MIMO MOBILE ROOF SMA ANTENNA</t>
  </si>
  <si>
    <t>TK-RUO-PR1KS210</t>
  </si>
  <si>
    <t>PR1KS210</t>
  </si>
  <si>
    <t>TELTONIKA - Antenna SMA magnetica mobile</t>
  </si>
  <si>
    <t>TK-RUO-PR2FK20M</t>
  </si>
  <si>
    <t>PR2FK20M</t>
  </si>
  <si>
    <t>TELTONIKA - cavo di alimentazione interno 2 m</t>
  </si>
  <si>
    <t>TK-RUO-PR5MEC00</t>
  </si>
  <si>
    <t>PR5MEC00</t>
  </si>
  <si>
    <t>TELTONIKA - Din Rail Kit</t>
  </si>
  <si>
    <t>TK-RUO-PR5MEC11</t>
  </si>
  <si>
    <t>PR5MEC11</t>
  </si>
  <si>
    <t>TELTONIKA - Compact DIN Rail KIT</t>
  </si>
  <si>
    <t>TK-RUO-PR5MEC12</t>
  </si>
  <si>
    <t>PR5MEC12</t>
  </si>
  <si>
    <t>TELTONIKA - Flat Surface Mounting Kit</t>
  </si>
  <si>
    <t>TK-RUO-RUT200</t>
  </si>
  <si>
    <t>RUT200</t>
  </si>
  <si>
    <t>TELTONIKA - Industrial 4G LTE Router (Cat 4), 3G, 2G - 1xWAN 10/100 Mbps, 1xLAN 10/100 Mbps, WiFi</t>
  </si>
  <si>
    <t>TK-RUO-RUT241</t>
  </si>
  <si>
    <t>RUT241</t>
  </si>
  <si>
    <t>TELTONIKA - Industrial Router mobile 4G (LTE) - Cat 4, 3G, 2G. 1 x WANx10/100 Mbps, 1 x LANx10/100 Mbps. Con antenne magnetiche</t>
  </si>
  <si>
    <t>TK-RUO-RUT901</t>
  </si>
  <si>
    <t>RUT901</t>
  </si>
  <si>
    <t>TK-RUO-RUT906</t>
  </si>
  <si>
    <t>RUT906</t>
  </si>
  <si>
    <t>TK-RUO-RUT951</t>
  </si>
  <si>
    <t>RUT951</t>
  </si>
  <si>
    <t>TELTONIKA - Industrial 4G ( LTE) Router (Cat 4), 3G, 2G - 4x Ethernet ports, WiFi, Dual- SIM and RutOS software</t>
  </si>
  <si>
    <t>TK-RUO-RUT956</t>
  </si>
  <si>
    <t>RUT956</t>
  </si>
  <si>
    <t>TK-RUO-RUTM51</t>
  </si>
  <si>
    <t>RUTM51</t>
  </si>
  <si>
    <t>TELTONIKA - budget-friendly dual-SIM, multi-network industrial 5G router delivering connectivity for data-heavy applications</t>
  </si>
  <si>
    <t>TK-RUO-RUTX09</t>
  </si>
  <si>
    <t>RUTX09</t>
  </si>
  <si>
    <t>TELTONIKA - Industrial 4G LTE Router (Cat 6), DUAL SIM, 4xGb ports with up to 128 port/tag-based VLANs supported, GNSS for locat</t>
  </si>
  <si>
    <t>TK-RUO-RUTX12</t>
  </si>
  <si>
    <t>RUTX12</t>
  </si>
  <si>
    <t>TELTONIKA - Dual LTE cat 6 industrial cellular router, Dual Sim, Wi-fi &amp; BT, Load balancing</t>
  </si>
  <si>
    <t>TK-RUO-RUTX50</t>
  </si>
  <si>
    <t>RUTX50</t>
  </si>
  <si>
    <t>TELTONIKA - 5g industrial cellular router, Dual Sim, SA &amp; NSA, Future proofing ( Backward compatible with 4G (LTE CAT 20) and 3G)</t>
  </si>
  <si>
    <t>TK-RUO-TRB140</t>
  </si>
  <si>
    <t>TRB140</t>
  </si>
  <si>
    <t>TELTONIKA - TRB140 gateway/controller 10, 100, 1000 Mbit/s</t>
  </si>
  <si>
    <t>TK-SWT-TSW010</t>
  </si>
  <si>
    <t>TSW010</t>
  </si>
  <si>
    <t>TELTONIKA - Ethernet switch 5 10/100 ports</t>
  </si>
  <si>
    <t>TK-SWT-TSW030</t>
  </si>
  <si>
    <t>TSW030</t>
  </si>
  <si>
    <t>TELTONIKA - TSW030 Switch 8 10/100 ports</t>
  </si>
  <si>
    <t>TK-SWT-TSW101</t>
  </si>
  <si>
    <t>TSW101</t>
  </si>
  <si>
    <t>TELTONIKA - TSW101 unmanaged switch for the automotive industry features five Gigabit Ethernet ports with PoE+ support to connec</t>
  </si>
  <si>
    <t>TK-SWT-TSW114</t>
  </si>
  <si>
    <t>TSW114</t>
  </si>
  <si>
    <t>TELTONIKA - Industrial DIN Rail Switch 5 10/100/1000 ports</t>
  </si>
  <si>
    <t>TK-SWT-TSW200</t>
  </si>
  <si>
    <t>TSW200</t>
  </si>
  <si>
    <t>TELTONIKA - TSW200 is an unmanaged industrial switch with 2 SFP ports for long- range Fiber-optic communication and 8 Gigabit</t>
  </si>
  <si>
    <t>TK-SWT-TSW202</t>
  </si>
  <si>
    <t>TSW202</t>
  </si>
  <si>
    <t>TELTONIKA - Industrial PoE+ L2 managed Switch 8 10/100/1000, 2 SFP ports</t>
  </si>
  <si>
    <t>TK-SWT-TSW210</t>
  </si>
  <si>
    <t>TSW210</t>
  </si>
  <si>
    <t>TELTONIKA - Industrial Switch 8 10/100/1000, 2 SFP ports</t>
  </si>
  <si>
    <t>TK-SWT-TSW212</t>
  </si>
  <si>
    <t>TSW212</t>
  </si>
  <si>
    <t>TELTONIKA - Industrial L2 managed Switch 8 10/100/1000, 2 SFP ports</t>
  </si>
  <si>
    <t>FLUKE - 1 anno di servizi Gold per DSX-602, versione con solo adattatori di canale (N-750)</t>
  </si>
  <si>
    <t>LinkIQ DUO Cable+Wi Fi+Network Tester</t>
  </si>
  <si>
    <t>FK-STR-LIQ-DUO-H6-EU</t>
  </si>
  <si>
    <t>LIQ-DUO-H6-EU</t>
  </si>
  <si>
    <t>FLUKE - Tester di rete LinkIQ-200 DUO con 1 ID remoto, caricatore CA, accoppiatore universale RJ45/11 e custodia (N-410)</t>
  </si>
  <si>
    <t>FK-STR-LIQ-DUO-KIT-EU</t>
  </si>
  <si>
    <t>LIQ-DUO-KIT-H6-EU</t>
  </si>
  <si>
    <t>FLUKE - Tester di rete LinkIQ-200 DUO con 1-7 ID remoti, caricatore CA, accopp. univ. RJ45/11, sonda Intellitone Pro 200 (N-410)</t>
  </si>
  <si>
    <t>FK-STR-CFP2-100-QIINT</t>
  </si>
  <si>
    <t>FK-ACC-SRC-9-LCLC-M</t>
  </si>
  <si>
    <t>SRC-9-LCLC-M</t>
  </si>
  <si>
    <t>FLUKE - Kit cavi di riferimento per test (TRC) monomodali, 2 m,  LC/LC, metallo (N-240)</t>
  </si>
  <si>
    <t>FLUKE - 1 anno di servizi Gold per modulo OptiFiber Pro Quad (OFP-QUAD senza fibre di lancio)  (N-750)</t>
  </si>
  <si>
    <t>FLUKE - 1 anno di servizi Gold per modulo OptiFiber Pro Quad (OFP-Q-ADD con fibre di lancio) (N-750)</t>
  </si>
  <si>
    <t>R&amp;M - Pannello plastico scarico per inserti EL , 24 porte 1U non schermato, nero</t>
  </si>
  <si>
    <t>R&amp;M - Pannello plastico scarico per inserti EL, 24 porte 1U schermato, nero</t>
  </si>
  <si>
    <t>R&amp;M - Patch panel 24rj45 vuoto 19''1u con Pannello frontale</t>
  </si>
  <si>
    <t>R&amp;M - Pannello vuoto per 24xrj45 nero</t>
  </si>
  <si>
    <t>R&amp;M - Pannello hd per 48xrj45/s vuoto eliso cat 6A/el ftp nero</t>
  </si>
  <si>
    <t>R&amp;M - Pannello plastico precaricato cat 6 con jack RJ45/u, 24 porte 1U non schermato, nero</t>
  </si>
  <si>
    <t>R&amp;M - Pannello metallico precaricato cat 6 con jack RJ45/u, 24 porte 1U non schermato con barra di supporto, grigio</t>
  </si>
  <si>
    <t>R&amp;M - Pannello plastico precaricato cat 6 con jack RJ45/s, 24 porte 1U schermato, nero</t>
  </si>
  <si>
    <t>R&amp;M - Patch panel cat 6 24xrj45/s 19''1u</t>
  </si>
  <si>
    <t>R&amp;M - Pannello global cat 6 60xrj45/s 3u cat.6</t>
  </si>
  <si>
    <t>R&amp;M - Pannello global cat 6 60xrj45/u 3u cat.6</t>
  </si>
  <si>
    <t>R&amp;M - Pannello 24xrj45/u cat 6 19'' 1u pc grigio</t>
  </si>
  <si>
    <t>R&amp;M - Pannello plastico precaricato cat 6A EL con jack RJ45/u, 24 porte 1U non schermato, nero</t>
  </si>
  <si>
    <t>R&amp;M - Pannello plastico precaricato cat 6A EL con jack RJ45/s, 24 porte 1U schermato, nero</t>
  </si>
  <si>
    <t>R&amp;M - Pannello 24xrj45/s cat 6A el 19'' 1u pc grigio</t>
  </si>
  <si>
    <t>R&amp;M - Pannello 24xrj45/u cat 6A el 19'' 1u pc grigio</t>
  </si>
  <si>
    <t>R&amp;M - Inserto RJ45/s cat 6A EL Snap-in tool-less schermato, nero -conf. 10 pz-</t>
  </si>
  <si>
    <t>R&amp;M - Inserto RJ45/u cat 6A EL Snap-in tool-less non schermato, nero -conf. 10 pz-</t>
  </si>
  <si>
    <t>R&amp;M - Inserto RJ45/s cat 6A EL keystone tool-less schermato, silver -conf. 10 pz-</t>
  </si>
  <si>
    <t>R&amp;M - Inserto RJ45/s cat 6A EL keystone tool-less non schermato, nero -conf. 10 pz-</t>
  </si>
  <si>
    <t xml:space="preserve">R&amp;M - Plug RJ45 cat 5e per cavi solidi e trefolati UTP/STP 23-26 AWG, grigio </t>
  </si>
  <si>
    <t xml:space="preserve">R&amp;M - Plug RJ45 cat 6A per cavi solidi e trefolati UTP/STP 22-26 AWG, grigio </t>
  </si>
  <si>
    <t>R&amp;M - Bretella UTP lsoh cat 6 1mt grigio</t>
  </si>
  <si>
    <t>R&amp;M - Bretella UTP lsoh cat 6 1,5mt grigio</t>
  </si>
  <si>
    <t>R&amp;M - Bretella UTP lsoh cat 6 2mt grigio</t>
  </si>
  <si>
    <t>R&amp;M - Bretella UTP lsoh cat 6 3mt grigio</t>
  </si>
  <si>
    <t>R&amp;M - Bretella UTP lsoh cat 6 5mt grigio</t>
  </si>
  <si>
    <t>R&amp;M - Bretella UTP lsoh cat 6 10mt grigio</t>
  </si>
  <si>
    <t>R&amp;M - Bretella UTP cat 6 mini AWG28 1mt grigio</t>
  </si>
  <si>
    <t>R&amp;M - Bretella UTP cat 6 mini AWG28 2mt grigio</t>
  </si>
  <si>
    <t>R&amp;M - Bretella UTP cat 6 mini AWG28 3mt grigio</t>
  </si>
  <si>
    <t>R&amp;M - Bretella UTP cat 6A thinline classic AWG30 1mt grigio</t>
  </si>
  <si>
    <t>R&amp;M - Bretella UTP cat 6A thinline classic AWG30 2mt grigio</t>
  </si>
  <si>
    <t>R&amp;M - Bretella UTP cat 6A thinline classic AWG30 3mt grigio</t>
  </si>
  <si>
    <t>R&amp;M - Bretella UTP cat 6A thinline classic AWG30 5mt grigio</t>
  </si>
  <si>
    <t>R&amp;M - Bretella UTP cat 6A thinline classic AWG30 10mt grigio</t>
  </si>
  <si>
    <t>R&amp;M - Bretella FTP cat 6A thinline classic AWG30 1mt grigio</t>
  </si>
  <si>
    <t>R&amp;M - Bretella FTP cat 6A thinline classic AWG30 2mt grigio</t>
  </si>
  <si>
    <t>R&amp;M - Bretella FTP cat 6A thinline classic AWG30 3mt grigio</t>
  </si>
  <si>
    <t>R&amp;M - Bretella FTP cat 6A thinline classic AWG30 5mt grigio</t>
  </si>
  <si>
    <t>R&amp;M - Bretella FTP cat 6A thinline classic AWG30 10mt grigio</t>
  </si>
  <si>
    <t>R&amp;M - Bretella SFTP lsfroh cat 6A iso 1,5mt grigio</t>
  </si>
  <si>
    <t>R&amp;M - Bretella SFTP lsfroh cat 6A iso 2mt grigio</t>
  </si>
  <si>
    <t>R&amp;M - Bretella SFTP lsfroh cat 6A iso 3mt grigio</t>
  </si>
  <si>
    <t>R&amp;M - Bretella SFTP lsfroh cat 6A iso 5mt grigio</t>
  </si>
  <si>
    <t>R&amp;M - Bretella SFTP lsfroh cat 6A iso 7,5mt grigio</t>
  </si>
  <si>
    <t>R&amp;M - Bretella SFTP lsfroh cat 6A iso 10mt grigio</t>
  </si>
  <si>
    <t>R&amp;M - Cavo non schermato U/UTP cat 6, 450 MHz, solido AWG 23, 4cp, LSZH, Eca, bobina 500m, grigio</t>
  </si>
  <si>
    <t>R&amp;M - Cavo non schermato U/UTP cat 6, 250 MHz, solido AWG 24, 4cp, LSZH, B2ca, box 305m, grigio</t>
  </si>
  <si>
    <t>R&amp;M - Cavo non schermato U/UTP cat 6, 250 MHz, solido AWG 24, 4cp, LSZH, B2ca, box 500m, grigio</t>
  </si>
  <si>
    <t>R&amp;M - Cavo schermato S/FTP cat 6A, 650 MHz, solido AWG 23, 4cp, LSZH, Cca, bobina 500m, grigio</t>
  </si>
  <si>
    <t>R&amp;M - Cavo schermato U/FTP cat 6A, 650 MHz, solido AWG 23, 4cp, LSFRZH, Cca, bobina 500m, grigio</t>
  </si>
  <si>
    <t>R&amp;M - Cavo non schermato U/UTP WARP cat 6A, 650 MHz, solido AWG 23, 4cp, LSZH, Cca, bobina 500m, grigio</t>
  </si>
  <si>
    <t>R&amp;M - Cavo inst.cat 7 s-stp lsoh cca</t>
  </si>
  <si>
    <t>R&amp;M - Cavo inst.cat 7 sftp 4p 1200mhz  b2ca s1-d1-a1</t>
  </si>
  <si>
    <t>R&amp;M - Cavo sftp cat 6A lsoh 650 mhz b2ca</t>
  </si>
  <si>
    <t>R&amp;M - Cavo u/ftp cat 6A 4p lsoh b2ca-s1a-d1-a1</t>
  </si>
  <si>
    <t>R&amp;M - Cavo UTP cat 6 solido AWG 24 Cca-s1a-d1-a1 grigio (bobina da 305mt)</t>
  </si>
  <si>
    <t>R&amp;M - Adattatore angolato montaggio guida DIN, grigio, -conf. 10 pz-</t>
  </si>
  <si>
    <t>R&amp;M - Adattatore living international</t>
  </si>
  <si>
    <t>R&amp;M - Adattatore GW System 20 bianco</t>
  </si>
  <si>
    <t>R&amp;M - Adattatore living light tec</t>
  </si>
  <si>
    <t>R&amp;M - Adattatore matix</t>
  </si>
  <si>
    <t>R&amp;M - Adattatore Vimar plana</t>
  </si>
  <si>
    <t>R&amp;M - Portamodulo living light per keystone</t>
  </si>
  <si>
    <t>R&amp;M - Portamodulo living light per snap in</t>
  </si>
  <si>
    <t>R&amp;M - Faceplate passo 503 per 4 prese snap-in, sviluppo orizzontale, 2 tappi ciechi, bianco (conf. 10 pz)</t>
  </si>
  <si>
    <t>R&amp;M - Faceplate passo 504 per 3 prese keystone, sviluppo orizzontale, (x tappi ciechi), bianco (conf. 10 pz)</t>
  </si>
  <si>
    <t>R&amp;M - Scatola di superficie a 1 porta, bianca</t>
  </si>
  <si>
    <t>R&amp;M - Scatola di superficie a 2 porte, 1 tappo cieco, bianca</t>
  </si>
  <si>
    <t>R&amp;M - Scatola di superficie a 6 porte, bianca</t>
  </si>
  <si>
    <t>R&amp;M - Modulo di connessione cat 6 1xrj45/s (conf.10)</t>
  </si>
  <si>
    <t>R&amp;M - Modulo di connessione cat 6 1xrj45/u (conf.10)</t>
  </si>
  <si>
    <t>R&amp;M - Modulo di connessione rj45/s cat 6 con snap in (conf.10)</t>
  </si>
  <si>
    <t>R&amp;M - Modulo di connessione rj45/u cat 6 con snap in (conf.10)</t>
  </si>
  <si>
    <t>R&amp;M - Modulo di connessione 1xrj45/s cat 6A el slitta (conf.10)</t>
  </si>
  <si>
    <t>R&amp;M - Modulo di connessione 1xrj45/s cat 6A el special (conf.100)</t>
  </si>
  <si>
    <t>R&amp;M - Modulo di connessione 1xrj45/u cat 6A el special (conf.100)</t>
  </si>
  <si>
    <t>R&amp;M - Module RJ45/u cat 6 CL sp 100, nero</t>
  </si>
  <si>
    <t>R&amp;M - Module RJ45/u cat 6A CL sp 100, nero</t>
  </si>
  <si>
    <t>R&amp;M - Cornice keystone trasparente</t>
  </si>
  <si>
    <t>R&amp;M - Pannello Unirack FO 1U 19'' per 24xSC spx / LC dpx vuoto con schede di giunzione per bussole senza flangia</t>
  </si>
  <si>
    <t>R&amp;M - Pannello fo hd 19'' 1u per 24xlcdpx/mpo</t>
  </si>
  <si>
    <t>R&amp;M - Pannello hd 1u'' 19'' vuoto nero</t>
  </si>
  <si>
    <t>R&amp;M - Cassetto ottico FibereasyRack2 19'' 1U 24 bussole OM3/OM4 aqua LC dpx,grigio no pigtail e no cassette di giunz</t>
  </si>
  <si>
    <t>R&amp;M - Cassetto ottico FibereasyRack2 19'' 1U 12 bussole OM3/OM4 aqua LC dpx,grigio no pigtail e no cassette di giunz</t>
  </si>
  <si>
    <t>R&amp;M - Telaio modulare 19'' 1U per 3 moduli 7HP, nero senza coperchio</t>
  </si>
  <si>
    <t>R&amp;M - Modulo di giunzione plastico 7hp con 6 bussole OM3 LC dpx, aqua</t>
  </si>
  <si>
    <t>R&amp;M - Modulo hd mpo 2mtpx12 femmina - 6 lc dpx pc om4 tipo s nero</t>
  </si>
  <si>
    <t>R&amp;M - Modulo hd mpo 2mtpx12 femmina - 6 lc dpx pc os2 g657 tipo s nero</t>
  </si>
  <si>
    <t>R&amp;M - Box a muro polaris 6 con serratura e vassoio di giunzione, IP67, grigio</t>
  </si>
  <si>
    <t>R&amp;M - Venus scatola a muro con serratura, supporto per 24 E-2000/12 LC dpx, IP43/54, antracite</t>
  </si>
  <si>
    <t>R&amp;M - Venus scatola a muro con serratura, supporto per 12 E-2000/6 LC dpx, IP43/54, antracite</t>
  </si>
  <si>
    <t>R&amp;M - Venus scatola a muro con serratura, supporto per 4 E-2000/SC, IP43/54, antracite</t>
  </si>
  <si>
    <t>R&amp;M - Bussola LC duplex OM4 con flangia acqua</t>
  </si>
  <si>
    <t>R&amp;M - Bussola LC duplex OM4 senza flangia viola</t>
  </si>
  <si>
    <t>R&amp;M - Bussola LC duplex OM4 senza flangia acqua</t>
  </si>
  <si>
    <t>R&amp;M - Bussola LC duplex SM con flangia blu</t>
  </si>
  <si>
    <t>R&amp;M - Bussola LC duplex SM senza flangia blu</t>
  </si>
  <si>
    <t>R&amp;M - Pigtail FO LC semiloose OM4</t>
  </si>
  <si>
    <t>R&amp;M - Pigtail FO LC semiloose OS2</t>
  </si>
  <si>
    <t>R&amp;M - Cordone FO LC LC OM4 dpx 1mt</t>
  </si>
  <si>
    <t>R&amp;M - Cordone FO LC LC OM4 dpx 2mt</t>
  </si>
  <si>
    <t>R&amp;M - Cordone FO LC LC OM4 dpx 3mt</t>
  </si>
  <si>
    <t>R&amp;M - Cordone FO LC LC OM4 dpx 5mt</t>
  </si>
  <si>
    <t>R&amp;M - Cordone FO LC LC OM4 dpx 10mt</t>
  </si>
  <si>
    <t>R&amp;M - Cordone FO LC SC OM4 dpx 1mt</t>
  </si>
  <si>
    <t>R&amp;M - Cordone FO LC SC OM4 dpx 2mt</t>
  </si>
  <si>
    <t>R&amp;M - Cordone FO LC SC OM4 dpx 3mt</t>
  </si>
  <si>
    <t>R&amp;M - Cordone FO LC SC OM4 dpx 5mt</t>
  </si>
  <si>
    <t>R&amp;M - Cordone FO LC SC OM4 dpx 10mt</t>
  </si>
  <si>
    <t>R&amp;M - Cordone FO LC LC OS2 dpx 1mt</t>
  </si>
  <si>
    <t>R&amp;M - Cordone FO LC LC OS2 dpx 2mt</t>
  </si>
  <si>
    <t>R&amp;M - Cordone FO LC LC OS2 dpx 3mt</t>
  </si>
  <si>
    <t>R&amp;M - Cordone FO LC LC OS2 dpx 5mt</t>
  </si>
  <si>
    <t>R&amp;M - Cordone FO LC LC OS2 dpx 10mt</t>
  </si>
  <si>
    <t>R&amp;M - Cordone FO LC SC OS2 dpx 1mt</t>
  </si>
  <si>
    <t>R&amp;M - Cordone FO LC SC OS2 dpx 2mt</t>
  </si>
  <si>
    <t>R&amp;M - Cordone FO LC SC OS2 dpx 3mt</t>
  </si>
  <si>
    <t>R&amp;M - Cordone FO LC SC OS2 dpx 5mt</t>
  </si>
  <si>
    <t>R&amp;M - Cordone FO LC SC OS2 dpx 10mt</t>
  </si>
  <si>
    <t>R&amp;M - Cavo ottico loose da interno, antirodent, 12 FO OM4, LSFRZH B2ca-s1a,d0,a1, viola</t>
  </si>
  <si>
    <t>R&amp;M - Cavo ottico loose da interno, antirodent, 12 FO OS2 G.657.A1, LSFRZH B2ca-s1a,d0,a1, giallo</t>
  </si>
  <si>
    <t>R&amp;M - Cavo ottico loose posa universale, doppia guaina, armato CST, 12 FO OM4, UV stabile LSFRZH B2ca-s1a,d0,a1, verde</t>
  </si>
  <si>
    <t>R&amp;M - Cavo ottico loose posa universale,doppia guaina,CST,12 FO OS2 G.657.A1,UV stabile LSFRZH B2ca-s1a,d0,a1,verde</t>
  </si>
  <si>
    <t>R&amp;M - Cavo fo 12x9/125 arm.met.hdpe nero ox1ech 01.12.s7.b g657</t>
  </si>
  <si>
    <t>R&amp;M - Cavo fo 4x9/125 arm.met.b2ca verde ux1efcf firis g657 a1</t>
  </si>
  <si>
    <t>R&amp;M - Cavo fo 24x9/125 arm.met.b2ca verde ux1efcf g657 a1</t>
  </si>
  <si>
    <t>R&amp;M - Cavo fo 12x9/125 arm.met.cca fire res.qx1ecf firis01.12.s7.e</t>
  </si>
  <si>
    <t>R&amp;M - Cavo fo 24xom4 loose diel.int.est.b2ca ifef firis 01.24.m4.v</t>
  </si>
  <si>
    <t>R&amp;M - Cavo fo 24x9/125 loose diel.b2ca g657 ifef firis 01.24.st.y</t>
  </si>
  <si>
    <t>R&amp;M - Cavo fo 8xom4 loose diel. cca utd1gf firis 01.08.m4.h</t>
  </si>
  <si>
    <t>R&amp;M - Cavo fo 12xom4 loose diel.cca utd1gf firis 01.12.m4.h</t>
  </si>
  <si>
    <t>R&amp;M - Cavo fo 12x9/125 loose diel.cca g657 utd1gf firis 01.12.s7.y</t>
  </si>
  <si>
    <t>R&amp;M - Cavo fo 2x12xom4 irp diel.cca utd6x2,3gf firis</t>
  </si>
  <si>
    <t>R&amp;M - Cavo fo 4x12x9/125 loose diel.b2ca g657 ifef firis 4.12.st.y</t>
  </si>
  <si>
    <t>R&amp;M - Cavo fo 4x12x9/125 loose rod.pr.g657.a1 utd6x2,3gf firis cca</t>
  </si>
  <si>
    <t>R&amp;M - Cavo fo 12x12x9/125 antir.g657.a1 cca utd3x2,3 gf firis</t>
  </si>
  <si>
    <t>R&amp;M - Fibermodule 7HP,plastico,splice,6xLC duplex OM4,PC,ceramico,Bm3</t>
  </si>
  <si>
    <t>R&amp;M - Fibermodule 7HP,plastico,splice,6xLC duplex G652.D,PC,ceramico,C2</t>
  </si>
  <si>
    <t>R&amp;M - Cassetto ottico di contatto 19'' 1U</t>
  </si>
  <si>
    <t>R&amp;M - Panello fo global 19'' vuoto 3u rack per 144 fo fibermodule</t>
  </si>
  <si>
    <t>R&amp;M - Pannello fo vuoto 1U 19'' per 3 fibermodule 7hp s/anelli grigio</t>
  </si>
  <si>
    <t>R&amp;M - Netscale 72 housing base-12 1u</t>
  </si>
  <si>
    <t>R&amp;M - Netscale 72 mpo lc 6port sm type s+</t>
  </si>
  <si>
    <t>R&amp;M - Supporto per 12 protezioni termoretraibili con diametro da 2,4 a 2,6 mm -conf. 10 pz-</t>
  </si>
  <si>
    <t>R&amp;M - Coperchio per rack FO</t>
  </si>
  <si>
    <t>R&amp;M - Coperchio per pannello R804258</t>
  </si>
  <si>
    <t>CommScope</t>
  </si>
  <si>
    <t>ORCA - CAVI OTTICI A PROGETTO</t>
  </si>
  <si>
    <t>Cod.Sirius</t>
  </si>
  <si>
    <t>Reparto</t>
  </si>
  <si>
    <t>MOQ V</t>
  </si>
  <si>
    <t>Var</t>
  </si>
  <si>
    <t>EU</t>
  </si>
  <si>
    <t>ORCA - Patch Panel rame UTP scarichi</t>
  </si>
  <si>
    <t>ORCA - Pannello scarico per Keystone Jack 90° UTP ORCA 24 porte con supporto cavi - 1U</t>
  </si>
  <si>
    <t>ORCA - Pannello scarico per Keystone Jack 90° UTP ORCA 24 porte - 1U</t>
  </si>
  <si>
    <t>ORCA - Pannello scarico per Keystone Jack 90° UTP ORCA 48 porte - 2U</t>
  </si>
  <si>
    <t>OC-PC5-222170-A1</t>
  </si>
  <si>
    <t>ORCA - Bretella di permutazione Cat5E UTP colore rosso L. 1,5mt</t>
  </si>
  <si>
    <t>OC-PC5-222160-A1</t>
  </si>
  <si>
    <t>ORCA - Bretella di permutazione Cat5E UTP colore blu L. 1,5mt</t>
  </si>
  <si>
    <t>OC-PC5-222190-A1</t>
  </si>
  <si>
    <t>ORCA - Bretella di permutazione Cat5E UTP colore verde L. 1,5mt</t>
  </si>
  <si>
    <t>OC-PC5-222180-A1</t>
  </si>
  <si>
    <t>ORCA - Bretella di permutazione Cat5E UTP colore giallo L. 1,5mt</t>
  </si>
  <si>
    <t>ORCA - ACCESSORI CASSETTI OTTICI</t>
  </si>
  <si>
    <t>ORCA - Pigtail Multimodali OM1/OM2</t>
  </si>
  <si>
    <t>OC-FPS-181115-01-1</t>
  </si>
  <si>
    <t>ORCA - Bretella ottica Armata HCR SC-SC DPX 50/125um OM4 LSZH nera L.  1 mt</t>
  </si>
  <si>
    <t>OC-FPS-181115-02-1</t>
  </si>
  <si>
    <t>ORCA - Bretella ottica Armata HCR SC-SC DPX  50/125um OM4 LSZH nera L.  2 mt</t>
  </si>
  <si>
    <t>OC-FPS-181115-03-1</t>
  </si>
  <si>
    <t>ORCA - Bretella ottica Armata HCR SC-SC DPX 50/125um OM4 LSZH nera L.  3 mt</t>
  </si>
  <si>
    <t>OC-FPS-181115-05-1</t>
  </si>
  <si>
    <t>ORCA - Bretella ottica Armata HCR SC-SC DPX 50/125um OM4 LSZH nera L.  5 mt</t>
  </si>
  <si>
    <t>OC-FPS-181115-10-1</t>
  </si>
  <si>
    <t>ORCA - Bretella ottica Armata HCR SC-SC DPX 50/125um OM4 LSZH nera L.  10 mt</t>
  </si>
  <si>
    <t>OC-FPL-183315-01-1</t>
  </si>
  <si>
    <t>ORCA - Bretella ottica Armata HCR  LC-LC DPX 50/125um OM4 LSZH nera L.  1 mt</t>
  </si>
  <si>
    <t>OC-FPL-183315-02-1</t>
  </si>
  <si>
    <t>ORCA - Bretella ottica Armata HCR  LC-LC DPX 50/125um OM4 LSZH nera L.  2 mt</t>
  </si>
  <si>
    <t>OC-FPL-183315-03-1</t>
  </si>
  <si>
    <t>ORCA - Bretella ottica Armata HCR  LC-LC DPX 50/125um OM4 LSZH nera L.  3 mt</t>
  </si>
  <si>
    <t>OC-FPL-183315-05-1</t>
  </si>
  <si>
    <t>ORCA - Bretella ottica Armata HCR  LC-LC DPX 50/125um OM4 LSZH nera L.  5 mt</t>
  </si>
  <si>
    <t>OC-FPL-183315-10-1</t>
  </si>
  <si>
    <t>ORCA - Bretella ottica Armata HCR  LC-LC DPX 50/125um OM4 LSZH nera L.  10 mt</t>
  </si>
  <si>
    <t>OC-FPM-TEF-FSTD-M4</t>
  </si>
  <si>
    <t>ORCA - Metro aggiuntivo cavo armato Multimodale OM4 (-X = lungh.)</t>
  </si>
  <si>
    <t>ORCA - Adapter SC/APC Simplex (senza flange con sportellino e cestello metallico) Moq. 10 Pz</t>
  </si>
  <si>
    <t>OC-FTH-900002-04</t>
  </si>
  <si>
    <t>ORCA - Adapter SC/APC Simplex per borchia (senza flange con sportellino) Moq.10 pz</t>
  </si>
  <si>
    <t>OC-FTH-900010-04L</t>
  </si>
  <si>
    <t>ORCA -  Splitter 1x4 connettorizzato LC/APC G657.A</t>
  </si>
  <si>
    <t>OC-FTH-900010-08L</t>
  </si>
  <si>
    <t>ORCA -  Splitter 1x8 connettorizzato LC/APC G657.A</t>
  </si>
  <si>
    <t>OC-FTH-900010-16L</t>
  </si>
  <si>
    <t>ORCA -  Splitter 1x16 connettorizzato LC/APC G657.A</t>
  </si>
  <si>
    <t>OC-FTH-900010-32L</t>
  </si>
  <si>
    <t>ORCA -  Splitter 1x32 connettorizzato LC/APC G657.A</t>
  </si>
  <si>
    <t>ORCA - Armadi SMALL SERVER linea "MARLIN"</t>
  </si>
  <si>
    <t>ORCA - MARLIN Server Rack, PFr dpbatt, PPo 1anta,gr80,piedini,mont.A/P 19'' - 26U 600x1000,portata 800Kg Nero</t>
  </si>
  <si>
    <t>ORCA - MARLIN Server Rack, PFr dpbatt, PPo 1anta,gr80,piedini,mont.A/P 19'' - 26U 800x1000,portata 800Kg Nero</t>
  </si>
  <si>
    <t>ORCA - MARLIN Server Rack, PFr dpbatt, PPo 1anta,gr80,piedini,mont.A/P 19'' - 32U 600x1000,portata 800Kg Nero</t>
  </si>
  <si>
    <t>ORCA - MARLIN Server Rack, PFr dpbatt, PPo 1anta,gr80,piedini,mont.A/P 19'' - 32U 800x1000,portata 800Kg Nero</t>
  </si>
  <si>
    <t>ORCA - MARLIN Server Rack, PFr dpbatt, PPo 1anta,gr80,piedini,mont.A/P 19'' - 36U 600x1000,portata 800Kg Nero</t>
  </si>
  <si>
    <t>ORCA - MARLIN Server Rack, PFr dpbatt, PPo 1anta,gr80,piedini,mont.A/P 19'' - 36U 800x1000,portata 800Kg Nero</t>
  </si>
  <si>
    <t>ORCA - Armadio a pavimento serie MARLIN, 600x600x20U, 4 montanti, smontabile, piedini (zoccolo optional), portata 800 kg Nero</t>
  </si>
  <si>
    <t>ORCA - Armadio a pavimento serie MARLIN, 600x600x24U, 4 montanti, smontabile, piedini (zoccolo optional), portata 800 kg Nero</t>
  </si>
  <si>
    <t>ORCA - Armadio a pavimento serie MARLIN, 600x600x27U, 4 montanti, smontabile, piedini (zoccolo optional), portata 800 kg Nero</t>
  </si>
  <si>
    <t>ORCA - Armadio a pavimento serie MARLIN, 600X600X36U, 4 montanti, smontabile, piedini (zoccolo optional), portata 800 kg Nero</t>
  </si>
  <si>
    <t>ORCA - Armadio a pavimento serie MARLIN, 600X600X33U, 4 montanti, smontabile, piedini (zoccolo optional), portata 800 kg Nero</t>
  </si>
  <si>
    <t>ORCA - Armadio a pavimento serie MARLIN, 600X600X42U, 4 montanti, smontabile, piedini (zoccolo optional), portata 800 kg Nero</t>
  </si>
  <si>
    <t>ORCA - Armadio a pavimento serie MARLIN, 600X800X27U, 4 montanti, smontabile, piedini (zoccolo optional), portata 800 kg Nero</t>
  </si>
  <si>
    <t>ORCA - Armadio a pavimento serie MARLIN, 600X800X33U, 4 montanti, smontabile, piedini (zoccolo optional), portata 800 kg Nero</t>
  </si>
  <si>
    <t>ORCA - Armadio a pavimento serie MARLIN, 600X800X36U, 4 montanti, smontabile, piedini (zoccolo optional), portata 800 kg Nero</t>
  </si>
  <si>
    <t>ORCA - Armadio a pavimento serie MARLIN, 600X800X42U, 4 montanti, smontabile, piedini (zoccolo optional), portata 800 kg Nero</t>
  </si>
  <si>
    <t>ORCA - Armadio a pavimento serie MARLIN, 600X800X47U, 4 montanti, smontabile, piedini (zoccolo optional), portata 800 kg Nero</t>
  </si>
  <si>
    <t>ORCA - Armadio a pavimento serie MARLIN, 800X800X33U, 4 montanti, smontabile, piedini (zoccolo optional), portata 800 kg Nero</t>
  </si>
  <si>
    <t>ORCA - Armadio a pavimento serie MARLIN, 800X800X36U, 4 montanti, smontabile, piedini (zoccolo optional), portata 800 kg Nero</t>
  </si>
  <si>
    <t>ORCA - Armadio a pavimento serie MARLIN, 800X800X42U, 4 montanti, smontabile, piedini (zoccolo optional), portata 800 kg Nero</t>
  </si>
  <si>
    <t>ORCA - Armadio a pavimento serie MARLIN, 800X800X47U, 4 montanti, smontabile, piedini (zoccolo optional), portata 800 kg Nero</t>
  </si>
  <si>
    <t>ORCA - Gruppi ventole linea "MARLIN"</t>
  </si>
  <si>
    <t>ORCA - ACCESSORI RACK LINEA MARLIN</t>
  </si>
  <si>
    <t>ORCA - Armadio a pavimento 600X800X27U 4 montanti, smontabile, piedini (zoccolo optional), portata 500 kg Nero</t>
  </si>
  <si>
    <t>ORCA - Armadio a pavimento 600X800X33U 4 montanti, smontabile, piedini (zoccolo optional), portata 500 kg Nero</t>
  </si>
  <si>
    <t>ORCA - Armadio a pavimento 600X800X42U 4 montanti, smontabile, piedini (zoccolo optional), portata 500 kg Nero</t>
  </si>
  <si>
    <t>ORCA - Armadio a pavimento 600X800X47U 4 montanti, smontabile, piedini (zoccolo optional), portata 500 kg Nero</t>
  </si>
  <si>
    <t>ORCA - ZOCCOLI armadi Linea N</t>
  </si>
  <si>
    <t>ORCA - Zoccolo cieco per armadi a pavimento Linea N - 600x600 - NERO</t>
  </si>
  <si>
    <t>ORCA - Zoccolo cieco per armadi a pavimento Linea N - 600x800 / 800x600 - NERO</t>
  </si>
  <si>
    <t>ORCA - Zoccolo cieco per armadi a pavimento Linea N - 800x800 - NERO</t>
  </si>
  <si>
    <t>ORCA - Zoccolo cieco per armadi Server a pavimento Linea N - 600x1000 - NERO</t>
  </si>
  <si>
    <t>ORCA - Zoccolo cieco per armadi Server a pavimento Linea N - 800x1000 - NERO</t>
  </si>
  <si>
    <t>ORCA - Zoccolo cieco per armadi server a pavimento Linea N - 600x1200 - NERO</t>
  </si>
  <si>
    <t>ORCA - Zoccolo cieco per armadi server a pavimento Linea N - 800x1200 - NERO</t>
  </si>
  <si>
    <t>ORCA - Gruppi ventole armadi Linea N</t>
  </si>
  <si>
    <t>ORCA - Gruppo 2 ventole da tetto per armadio Linea N con griglia di protezione</t>
  </si>
  <si>
    <t>ORCA - Gruppo 2 ventole da tetto per armadio Linea N con griglia di protezione e termostato</t>
  </si>
  <si>
    <t>ORCA - Gruppo 4 ventole  da tetto per armadio Linea N da pavimento con griglia di protezione</t>
  </si>
  <si>
    <t>ORCA - Gruppo 4 ventole  da tetto per armadio Linea N da pavimento con griglia di protezione e termostato.</t>
  </si>
  <si>
    <t>ORCA - ACCESSORI RACK LINEA N</t>
  </si>
  <si>
    <t>ORCA - Coppia montanti posteriori  p/armadi Linea N - h.20U - prof. 600/800mm</t>
  </si>
  <si>
    <t>ORCA - Coppia montanti posteriori  p/armadi Linea N - h.24U - prof. 600/800mm</t>
  </si>
  <si>
    <t>ORCA - Coppia montanti posteriori  p/armadi Linea N - h.27U - prof. 600/800mm</t>
  </si>
  <si>
    <t>ORCA - Coppia montanti posteriori  p/armadi Linea N - h.33U - prof. 600/800mm</t>
  </si>
  <si>
    <t>ORCA - Coppia montanti posteriori  p/armadi Linea N - h.42U - prof. 600/800mm</t>
  </si>
  <si>
    <t>ORCA - Kit coppia canale gestione cavi verticale per rack Linea N L.800, c/portello chiusura - 33U colore nero</t>
  </si>
  <si>
    <t>ORCA - Kit coppia canale gestione cavi verticale per rack Linea N L.800, c/portello chiusura - 42U colore nero</t>
  </si>
  <si>
    <t>ORCA - Kit coppia canale gestione cavi verticale per rack Linea N L.800, c/portello chiusura - 47U colore nero</t>
  </si>
  <si>
    <t>ORCA - Kit 4 ruote di cui 2/freno per armadi a pavimento Linea N, diam.50mm. Perno M10</t>
  </si>
  <si>
    <t>ORCA - Kit spazzola ingresso cavi da tetto armadi Linea N - Nero</t>
  </si>
  <si>
    <t>ORCA - Giunto di unione Armadi da pavimento Linea N - Colore nero</t>
  </si>
  <si>
    <t>ORCA - Maniglia per rack a pavimento Linea N, apertura a combinazione numerica meccanica</t>
  </si>
  <si>
    <t>ORCA - Kit M/Terra equipotenziale armadi Linea N, barra rame 10 fori M6 L.240x3mm, 2 isolatori</t>
  </si>
  <si>
    <t>ORCA - Ripiano a sbalzo profondo 250mm, 1U, colore nero, 25Kg</t>
  </si>
  <si>
    <t>ORCA - Ripiano fisso, fissaggio 4 montanti per armadi a pavimento, telescopico adattabile prof. 600/800</t>
  </si>
  <si>
    <t xml:space="preserve">ORCA - Passapermute 1U, 5 anelli, profilo unico in metallo - NERO </t>
  </si>
  <si>
    <t xml:space="preserve">ORCA - Passapermute 1U, 5 anelli in metallo saldati - NERO </t>
  </si>
  <si>
    <t>ORCA - Kit 2 anelli rettangolari per gestione cavi verticale, fissaggio su montante laterale (cad.)</t>
  </si>
  <si>
    <t>Servizi di installazione e configurazione</t>
  </si>
  <si>
    <t>ZY-WRL-NWA90AXPRO-02F</t>
  </si>
  <si>
    <t>ZY-NBL-LICNPROZZ1Y00F</t>
  </si>
  <si>
    <t>LIC-NPRO-ZZ1Y00F</t>
  </si>
  <si>
    <t>ZYXEL - Nebula Professional Pack License (per Device) 1yr - LIC-NPRO-ZZ1Y00F</t>
  </si>
  <si>
    <t>ZY-SEC-LIC-BUN-ZZ92F</t>
  </si>
  <si>
    <t>LIC-BUN-ZZ0092F</t>
  </si>
  <si>
    <t>ZY-SEC-NPRO-ZZ2Y00F</t>
  </si>
  <si>
    <t>LIC-NPRO-ZZ2Y00F</t>
  </si>
  <si>
    <t>ZYXEL - LIC-NPRO-ZZ2Y00F - Nebula Professional Pack License (Per Device) - 2 anni</t>
  </si>
  <si>
    <t>ZY-LIC-GOLD-ZZ2Y02F</t>
  </si>
  <si>
    <t>LIC-GOLD-ZZ2Y02F</t>
  </si>
  <si>
    <t>ZYXEL - iCard Gold Security Pack, Rinnovo servizi Web Security, Application Security, Malware Blocker, Intrusion Prevention, Geo</t>
  </si>
  <si>
    <t>ZY-WRL-USGFLEX100H02F</t>
  </si>
  <si>
    <t>USGFLEX100H-EU0102F</t>
  </si>
  <si>
    <t>ZYXEL - USGFlex Security Gateway 100H. Porte WAN/LAN: 8xGbE. 3 Gbps Firewall Throughput. WAN Load Balancing/Failover. VPN: 50</t>
  </si>
  <si>
    <t>ZY-LIC-GOLD-ZZ2Y01F</t>
  </si>
  <si>
    <t>LIC-GOLD-ZZ2Y01F</t>
  </si>
  <si>
    <t>ZY-WRL-NWA130BE-0101F</t>
  </si>
  <si>
    <t>NWA130BE-EU0101F</t>
  </si>
  <si>
    <t>ZY-SEC-LIC-GOLD-ZZ15F</t>
  </si>
  <si>
    <t>ZY-ACC-91-010-204001B</t>
  </si>
  <si>
    <t>ZY-LIC-GOLD-ZZ2Y05F</t>
  </si>
  <si>
    <t>LIC-GOLD-ZZ2Y05F</t>
  </si>
  <si>
    <t>ZY-SWT-XGS1935-28HP</t>
  </si>
  <si>
    <t>XGS1935-28HP-EU0101F</t>
  </si>
  <si>
    <t>ZY-SWT-XMG-105-ZZ0101</t>
  </si>
  <si>
    <t>XMG-105-ZZ0101F</t>
  </si>
  <si>
    <t>ZYXEL - XMG-105 - Switch Unmanaged, 5 Porte 2.5GbE, 1 porta 10GbE SFP+, Desktop</t>
  </si>
  <si>
    <t>ZY-WRL-NWA50AXPRO-02F</t>
  </si>
  <si>
    <t>NWA50AXPRO-EU0102F</t>
  </si>
  <si>
    <t>ZYXEL - NWA50AXPRO, NebulaFlex Wireless Access Point Dual Radio 3x3 802.11a/b/g/n/ac/ax 1775Mbps, Porta LAN 2.5 Gigabit, support</t>
  </si>
  <si>
    <t>ZY-WRL-USGFLEX200H01F</t>
  </si>
  <si>
    <t>USGFLEX200H-EU0101F</t>
  </si>
  <si>
    <t>ZYXEL - USGFlex Security Gateway 200H. Porte WAN/LAN: 2x2.5GbE, 6xGbE. 5 Gbps Firewall Throughput. WAN Load Balancing/Failover.</t>
  </si>
  <si>
    <t>ZY-WRL-USGFLEX200H02F</t>
  </si>
  <si>
    <t>USGFLEX200H-EU0102F</t>
  </si>
  <si>
    <t>ZYXEL - USGFlex Security Gateway 200H. Porte WAN/LAN: 2x2.5GbE, 6xGbE. 5 Gbps Firewall Throughput. WAN Load Balancing/Failover</t>
  </si>
  <si>
    <t>ZY-WRL-USGFLEX500H02F</t>
  </si>
  <si>
    <t>USGFLEX500H-EU0102F</t>
  </si>
  <si>
    <t>ZYXEL - USGFlex Security Gateway 500H. Porte WAN/LAN: 2x2.5GbE PoE 30W, 2x2.5GbE, 8xGbE. 10 Gbps Firewall Throughput. WAN Load B</t>
  </si>
  <si>
    <t>ZY-WRL-USGLITE60AX-01</t>
  </si>
  <si>
    <t>USGLITE60AX-EU0101F</t>
  </si>
  <si>
    <t>ZYXEL - Security Router 60. 1 porta WAN 2.5GbE, 1 porta LAN 2.5 GbE, 4 porte LAN GbE, Wifi6 5.4Gbps. VPN: 5 IPSEC. 2 Gbps Firewa</t>
  </si>
  <si>
    <t>OC-MJ6-233140-02-K12</t>
  </si>
  <si>
    <t>OC-MJ6-233140-03-K12</t>
  </si>
  <si>
    <t>OC-MJ6-235220-01-K12</t>
  </si>
  <si>
    <t>OC-MJ6-233134-00-K12</t>
  </si>
  <si>
    <t>OC-MJ6-233124-00-K12</t>
  </si>
  <si>
    <t>OC-MJ6-233224-00-K12</t>
  </si>
  <si>
    <t>ORCA - Tubetto colore giallo 2.0mm per splitter (moq. 10m)</t>
  </si>
  <si>
    <t>ORCA - Modulo illuminazione a LED per armadio rack 19" 1U, 220V, interruttore manuale</t>
  </si>
  <si>
    <t>OC-CVF-111119-04</t>
  </si>
  <si>
    <t>ORCA - Cavo ottico Loose int/est antird 4 fibre 50/125um OM4 LSZH - CPR Class Eca colore erica violet</t>
  </si>
  <si>
    <t>OC-CVF-111119-08</t>
  </si>
  <si>
    <t>ORCA - Cavo ottico Loose int/est antird 8 fibre 50/125um OM4 LSZH - CPR Class Eca colore erica violet</t>
  </si>
  <si>
    <t>OC-CVF-111119-12</t>
  </si>
  <si>
    <t>ORCA - Cavo ottico Loose int/est antird 12 fibre 50/125um OM4 LSZH - CPR Class Eca colore erica violet</t>
  </si>
  <si>
    <t>OC-CVF-111119-24</t>
  </si>
  <si>
    <t>ORCA - Cavo ottico Loose int/est antird 24 fibre 50/125um OM4 LSZH - CPR Class Dca-S2-D1 colore erica violet</t>
  </si>
  <si>
    <t>OC-CVF-112119-04</t>
  </si>
  <si>
    <t>OC-CVF-112119-08</t>
  </si>
  <si>
    <t>OC-CVF-112119-12</t>
  </si>
  <si>
    <t>OC-CVF-112119-24</t>
  </si>
  <si>
    <t>OC-CVF-111190-08</t>
  </si>
  <si>
    <t>OC-CVF-111190-12</t>
  </si>
  <si>
    <t>OC-CVF-111190-24</t>
  </si>
  <si>
    <t>OC-XC5-222105-0,6</t>
  </si>
  <si>
    <t>ORCA - Bretella di permutazione Cat5E 1coppia 110XC-110XC UTP 0,6mt</t>
  </si>
  <si>
    <t>OC-XC5-222104-A0</t>
  </si>
  <si>
    <t>ORCA - Bretella di permutazione Cat5e 4 coppie 110XC-110XC UTP 0,5mt</t>
  </si>
  <si>
    <t>OC-PC6-223142-0.25GC</t>
  </si>
  <si>
    <t>ORCA - Bretella di permutazione Cat6 U/UTP AWG 28 - LSZH colore Grigio Chiaro L. 0,25mt</t>
  </si>
  <si>
    <t>OC-PC6-223142-0AGC</t>
  </si>
  <si>
    <t>ORCA - Bretella di permutazione Cat6 U/UTP AWG 28 - LSZH colore Grigio Chiaro L. 0,50mt</t>
  </si>
  <si>
    <t>OC-PC6-223142-01GC</t>
  </si>
  <si>
    <t>ORCA - Bretella di permutazione Cat6 U/UTP AWG 28 - LSZH colore Grigio Chiaro L. 1mt</t>
  </si>
  <si>
    <t>OC-PC6-223142-A1GC</t>
  </si>
  <si>
    <t>ORCA - Bretella di permutazione Cat6 U/UTP AWG 28 - LSZH colore Grigio Chiaro L. 1,5mt</t>
  </si>
  <si>
    <t>OC-PC6-223142-02GC</t>
  </si>
  <si>
    <t>ORCA - Bretella di permutazione Cat6 U/UTP AWG 28 - LSZH colore Grigio Chiaro L. 2mt</t>
  </si>
  <si>
    <t>OC-PC6-223142-03GC</t>
  </si>
  <si>
    <t>ORCA - Bretella di permutazione Cat6 U/UTP AWG 28 - LSZH colore Grigio Chiaro L. 3mt</t>
  </si>
  <si>
    <t>OC-PC6-223142-05GC</t>
  </si>
  <si>
    <t>ORCA - Bretella di permutazione Cat6 U/UTP AWG 28 - LSZH colore Grigio Chiaro L. 5mt</t>
  </si>
  <si>
    <t>OC-PC6-223142-10GC</t>
  </si>
  <si>
    <t>ORCA - Bretella di permutazione Cat6 U/UTP AWG 28 - LSZH colore Grigio Chiaro L. 10mt</t>
  </si>
  <si>
    <t>OC-PC6-223172-0.25</t>
  </si>
  <si>
    <t>ORCA - Bretella di permutazione Cat6 U/UTP AWG 28 - LSZH colore Rosso L. 0,25mt</t>
  </si>
  <si>
    <t>OC-PC6-223172-0A</t>
  </si>
  <si>
    <t>ORCA - Bretella di permutazione Cat6 U/UTP AWG 28 - LSZH colore Rosso L. 0,50mt</t>
  </si>
  <si>
    <t>OC-PC6-223172-01</t>
  </si>
  <si>
    <t>ORCA - Bretella di permutazione Cat6 U/UTP AWG 28 - LSZH colore Rosso L. 1mt</t>
  </si>
  <si>
    <t>OC-PC6-223172-A1</t>
  </si>
  <si>
    <t>ORCA - Bretella di permutazione Cat6 U/UTP AWG 28 - LSZH colore Rosso L. 1,5mt</t>
  </si>
  <si>
    <t>OC-PC6-223172-02</t>
  </si>
  <si>
    <t>ORCA - Bretella di permutazione Cat6 U/UTP AWG 28 - LSZH colore Rosso L. 2mt</t>
  </si>
  <si>
    <t>OC-PC6-223172-03</t>
  </si>
  <si>
    <t>ORCA - Bretella di permutazione Cat6 U/UTP AWG 28 - LSZH colore Rosso L. 3mt</t>
  </si>
  <si>
    <t>OC-PC6-223172-05</t>
  </si>
  <si>
    <t>ORCA - Bretella di permutazione Cat6 U/UTP AWG 28 - LSZH colore Rosso L. 5mt</t>
  </si>
  <si>
    <t>OC-PC6-223172-10</t>
  </si>
  <si>
    <t>ORCA - Bretella di permutazione Cat6 U/UTP AWG 28 - LSZH colore Rosso L. 10mt</t>
  </si>
  <si>
    <t>OC-PC6-223182-0.25</t>
  </si>
  <si>
    <t>ORCA - Bretella di permutazione Cat6 U/UTP AWG 28 - LSZH colore Giallo L. 0,25mt</t>
  </si>
  <si>
    <t>OC-PC6-223182-0A</t>
  </si>
  <si>
    <t>ORCA - Bretella di permutazione Cat6 U/UTP AWG 28 - LSZH colore Giallo L. 0,50mt</t>
  </si>
  <si>
    <t>OC-PC6-223182-01</t>
  </si>
  <si>
    <t>ORCA - Bretella di permutazione Cat6 U/UTP AWG 28 - LSZH colore Giallo L. 1mt</t>
  </si>
  <si>
    <t>OC-PC6-223182-A1</t>
  </si>
  <si>
    <t>ORCA - Bretella di permutazione Cat6 U/UTP AWG 28 - LSZH colore Giallo L. 1,5mt</t>
  </si>
  <si>
    <t>OC-PC6-223182-02</t>
  </si>
  <si>
    <t>ORCA - Bretella di permutazione Cat6 U/UTP AWG 28 - LSZH colore Giallo L. 2mt</t>
  </si>
  <si>
    <t>OC-PC6-223182-03</t>
  </si>
  <si>
    <t>ORCA - Bretella di permutazione Cat6 U/UTP AWG 28 - LSZH colore Giallo L. 3mt</t>
  </si>
  <si>
    <t>OC-PC6-223182-05</t>
  </si>
  <si>
    <t>ORCA - Bretella di permutazione Cat6 U/UTP AWG 28 - LSZH colore Giallo L. 5mt</t>
  </si>
  <si>
    <t>OC-PC6-223182-10</t>
  </si>
  <si>
    <t>ORCA - Bretella di permutazione Cat6 U/UTP AWG 28 - LSZH colore Giallo L. 10mt</t>
  </si>
  <si>
    <t>OC-PC6-223192-0.25</t>
  </si>
  <si>
    <t>ORCA - Bretella di permutazione Cat6 U/UTP AWG 28 - LSZH colore Verde L. 0,25mt</t>
  </si>
  <si>
    <t>OC-PC6-223192-0A</t>
  </si>
  <si>
    <t>ORCA - Bretella di permutazione Cat6 U/UTP AWG 28 - LSZH colore Verde L. 0,50mt</t>
  </si>
  <si>
    <t>OC-PC6-223192-01</t>
  </si>
  <si>
    <t>ORCA - Bretella di permutazione Cat6 U/UTP AWG 28 - LSZH colore Verde L. 1mt</t>
  </si>
  <si>
    <t>OC-PC6-223192-A1</t>
  </si>
  <si>
    <t>ORCA - Bretella di permutazione Cat6 U/UTP AWG 28 - LSZH colore Verde L. 1,5mt</t>
  </si>
  <si>
    <t>OC-PC6-223192-02</t>
  </si>
  <si>
    <t>ORCA - Bretella di permutazione Cat6 U/UTP AWG 28 - LSZH colore Verde L. 2mt</t>
  </si>
  <si>
    <t>OC-PC6-223192-03</t>
  </si>
  <si>
    <t>ORCA - Bretella di permutazione Cat6 U/UTP AWG 28 - LSZH colore Verde L. 3mt</t>
  </si>
  <si>
    <t>OC-PC6-223192-05</t>
  </si>
  <si>
    <t>ORCA - Bretella di permutazione Cat6 U/UTP AWG 28 - LSZH colore Verde L. 5mt</t>
  </si>
  <si>
    <t>OC-PC6-223192-10</t>
  </si>
  <si>
    <t>ORCA - Bretella di permutazione Cat6 U/UTP AWG 28 - LSZH colore Verde L. 10mt</t>
  </si>
  <si>
    <t>OC-PC6-223162-0.25</t>
  </si>
  <si>
    <t>ORCA - Bretella di permutazione Cat6 U/UTP AWG 28 - LSZH colore Blu L. 0,25mt</t>
  </si>
  <si>
    <t>OC-PC6-223162-0A</t>
  </si>
  <si>
    <t>ORCA - Bretella di permutazione Cat6 U/UTP AWG 28 - LSZH colore Blu L. 0,50mt</t>
  </si>
  <si>
    <t>OC-PC6-223162-01</t>
  </si>
  <si>
    <t>ORCA - Bretella di permutazione Cat6 U/UTP AWG 28 - LSZH colore Blu L. 1mt</t>
  </si>
  <si>
    <t>OC-PC6-223162-A1</t>
  </si>
  <si>
    <t>ORCA - Bretella di permutazione Cat6 U/UTP AWG 28 - LSZH colore Blu L. 1,5mt</t>
  </si>
  <si>
    <t>OC-PC6-223162-02</t>
  </si>
  <si>
    <t>ORCA - Bretella di permutazione Cat6 U/UTP AWG 28 - LSZH colore Blu L. 2mt</t>
  </si>
  <si>
    <t>OC-PC6-223162-03</t>
  </si>
  <si>
    <t>ORCA - Bretella di permutazione Cat6 U/UTP AWG 28 - LSZH colore Blu L. 3mt</t>
  </si>
  <si>
    <t>OC-PC6-223162-05</t>
  </si>
  <si>
    <t>ORCA - Bretella di permutazione Cat6 U/UTP AWG 28 - LSZH colore Blu L. 5mt</t>
  </si>
  <si>
    <t>OC-PC6-223162-10</t>
  </si>
  <si>
    <t>ORCA - Bretella di permutazione Cat6 U/UTP AWG 28 - LSZH colore Blu L. 10mt</t>
  </si>
  <si>
    <t>OC-PC6-223112-0.25</t>
  </si>
  <si>
    <t>ORCA - Bretella di permutazione Cat6 U/UTP AWG 28 - LSZH colore Nero L. 0,25mt</t>
  </si>
  <si>
    <t>OC-PC6-223112-0A</t>
  </si>
  <si>
    <t>ORCA - Bretella di permutazione Cat6 U/UTP AWG 28 - LSZH colore Nero L. 0,50mt</t>
  </si>
  <si>
    <t>OC-PC6-223112-01</t>
  </si>
  <si>
    <t>ORCA - Bretella di permutazione Cat6 U/UTP AWG 28 - LSZH colore Nero L. 1mt</t>
  </si>
  <si>
    <t>OC-PC6-223112-A1</t>
  </si>
  <si>
    <t>ORCA - Bretella di permutazione Cat6 U/UTP AWG 28 - LSZH colore Nero L. 1,5mt</t>
  </si>
  <si>
    <t>OC-PC6-223112-02</t>
  </si>
  <si>
    <t>ORCA - Bretella di permutazione Cat6 U/UTP AWG 28 - LSZH colore Nero L. 2mt</t>
  </si>
  <si>
    <t>OC-PC6-223112-03</t>
  </si>
  <si>
    <t>ORCA - Bretella di permutazione Cat6 U/UTP AWG 28 - LSZH colore Nero L. 3mt</t>
  </si>
  <si>
    <t>OC-PC6-223112-05</t>
  </si>
  <si>
    <t>ORCA - Bretella di permutazione Cat6 U/UTP AWG 28 - LSZH colore Nero L. 5mt</t>
  </si>
  <si>
    <t>OC-PC6-223112-10</t>
  </si>
  <si>
    <t>ORCA - Bretella di permutazione Cat6 U/UTP AWG 28 - LSZH colore Nero L. 10mt</t>
  </si>
  <si>
    <t>OC-PC6-223132-0.25</t>
  </si>
  <si>
    <t>ORCA - Bretella di permutazione Cat6 U/UTP AWG 28 - LSZH colore Bianco L. 0,25mt</t>
  </si>
  <si>
    <t>OC-PC6-223132-0A</t>
  </si>
  <si>
    <t>ORCA - Bretella di permutazione Cat6 U/UTP AWG 28 - LSZH colore Bianco L. 0,50mt</t>
  </si>
  <si>
    <t>OC-PC6-223132-01</t>
  </si>
  <si>
    <t>ORCA - Bretella di permutazione Cat6 U/UTP AWG 28 - LSZH colore Bianco L. 1mt</t>
  </si>
  <si>
    <t>OC-PC6-223132-A1</t>
  </si>
  <si>
    <t>ORCA - Bretella di permutazione Cat6 U/UTP AWG 28 - LSZH colore Bianco L. 1,5mt</t>
  </si>
  <si>
    <t>OC-PC6-223132-02</t>
  </si>
  <si>
    <t>ORCA - Bretella di permutazione Cat6 U/UTP AWG 28 - LSZH colore Bianco L. 2mt</t>
  </si>
  <si>
    <t>OC-PC6-223132-03</t>
  </si>
  <si>
    <t>ORCA - Bretella di permutazione Cat6 U/UTP AWG 28 - LSZH colore Bianco L. 3mt</t>
  </si>
  <si>
    <t>OC-PC6-223132-05</t>
  </si>
  <si>
    <t>ORCA - Bretella di permutazione Cat6 U/UTP AWG 28 - LSZH colore Bianco L. 5mt</t>
  </si>
  <si>
    <t>OC-PC6-223132-10</t>
  </si>
  <si>
    <t>ORCA - Bretella di permutazione Cat6 U/UTP AWG 28 - LSZH colore Bianco L. 10mt</t>
  </si>
  <si>
    <t>OC-PC6-224142-0.25GC</t>
  </si>
  <si>
    <t>ORCA - Bretella di permutazione Cat6A U/UTP AWG 28 - LSZH colore Grigio Chiaro L. 0,25mt</t>
  </si>
  <si>
    <t>OC-PC6-224142-0AGC</t>
  </si>
  <si>
    <t>ORCA - Bretella di permutazione Cat6A U/UTP AWG 28 - LSZH colore Grigio Chiaro L. 0,50mt</t>
  </si>
  <si>
    <t>OC-PC6-224142-01GC</t>
  </si>
  <si>
    <t>ORCA - Bretella di permutazione Cat6A U/UTP AWG 28 - LSZH colore Grigio Chiaro L. 1mt</t>
  </si>
  <si>
    <t>OC-PC6-224142-A1GC</t>
  </si>
  <si>
    <t>ORCA - Bretella di permutazione Cat6A U/UTP AWG 28 - LSZH colore Grigio Chiaro L. 1,5mt</t>
  </si>
  <si>
    <t>OC-PC6-224142-02GC</t>
  </si>
  <si>
    <t>ORCA - Bretella di permutazione Cat6A U/UTP AWG 28 - LSZH colore Grigio Chiaro L. 2mt</t>
  </si>
  <si>
    <t>OC-PC6-224142-03GC</t>
  </si>
  <si>
    <t>ORCA - Bretella di permutazione Cat6A U/UTP AWG 28 - LSZH colore Grigio Chiaro L. 3mt</t>
  </si>
  <si>
    <t>OC-PC6-224142-05GC</t>
  </si>
  <si>
    <t>ORCA - Bretella di permutazione Cat6A U/UTP AWG 28 - LSZH colore Grigio Chiaro L. 5mt</t>
  </si>
  <si>
    <t>OC-PC6-224142-10GC</t>
  </si>
  <si>
    <t>ORCA - Bretella di permutazione Cat6A U/UTP AWG 28 - LSZH colore Grigio Chiaro L. 10mt</t>
  </si>
  <si>
    <t>OC-PC6-224172-0.25</t>
  </si>
  <si>
    <t>ORCA - Bretella di permutazione Cat6A U/UTP AWG 28 - LSZH colore Rosso L. 0,25mt</t>
  </si>
  <si>
    <t>OC-PC6-224172-0A</t>
  </si>
  <si>
    <t>ORCA - Bretella di permutazione Cat6A U/UTP AWG 28 - LSZH colore Rosso L. 0,50mt</t>
  </si>
  <si>
    <t>OC-PC6-224172-01</t>
  </si>
  <si>
    <t>ORCA - Bretella di permutazione Cat6A U/UTP AWG 28 - LSZH colore Rosso L. 1mt</t>
  </si>
  <si>
    <t>OC-PC6-224172-A1</t>
  </si>
  <si>
    <t>ORCA - Bretella di permutazione Cat6A U/UTP AWG 28 - LSZH colore Rosso L. 1,5mt</t>
  </si>
  <si>
    <t>OC-PC6-224172-02</t>
  </si>
  <si>
    <t>ORCA - Bretella di permutazione Cat6A U/UTP AWG 28 - LSZH colore Rosso L. 2mt</t>
  </si>
  <si>
    <t>OC-PC6-224172-03</t>
  </si>
  <si>
    <t>ORCA - Bretella di permutazione Cat6A U/UTP AWG 28 - LSZH colore Rosso L. 3mt</t>
  </si>
  <si>
    <t>OC-PC6-224172-05</t>
  </si>
  <si>
    <t>ORCA - Bretella di permutazione Cat6A U/UTP AWG 28 - LSZH colore Rosso L. 5mt</t>
  </si>
  <si>
    <t>OC-PC6-224172-10</t>
  </si>
  <si>
    <t>ORCA - Bretella di permutazione Cat6A U/UTP AWG 28 - LSZH colore Rosso L. 10mt</t>
  </si>
  <si>
    <t>OC-PC6-224182-0.25</t>
  </si>
  <si>
    <t>ORCA - Bretella di permutazione Cat6A U/UTP AWG 28 - LSZH colore Giallo L. 0,25mt</t>
  </si>
  <si>
    <t>OC-PC6-224182-0A</t>
  </si>
  <si>
    <t>ORCA - Bretella di permutazione Cat6A U/UTP AWG 28 - LSZH colore Giallo L. 0,50mt</t>
  </si>
  <si>
    <t>OC-PC6-224182-01</t>
  </si>
  <si>
    <t>ORCA - Bretella di permutazione Cat6A U/UTP AWG 28 - LSZH colore Giallo L. 1mt</t>
  </si>
  <si>
    <t>OC-PC6-224182-A1</t>
  </si>
  <si>
    <t>ORCA - Bretella di permutazione Cat6A U/UTP AWG 28 - LSZH colore Giallo L. 1,5mt</t>
  </si>
  <si>
    <t>OC-PC6-224182-02</t>
  </si>
  <si>
    <t>ORCA - Bretella di permutazione Cat6A U/UTP AWG 28 - LSZH colore Giallo L. 2mt</t>
  </si>
  <si>
    <t>OC-PC6-224182-03</t>
  </si>
  <si>
    <t>ORCA - Bretella di permutazione Cat6A U/UTP AWG 28 - LSZH colore Giallo L. 3mt</t>
  </si>
  <si>
    <t>OC-PC6-224182-05</t>
  </si>
  <si>
    <t>ORCA - Bretella di permutazione Cat6A U/UTP AWG 28 - LSZH colore Giallo L. 5mt</t>
  </si>
  <si>
    <t>OC-PC6-224182-10</t>
  </si>
  <si>
    <t>ORCA - Bretella di permutazione Cat6A U/UTP AWG 28 - LSZH colore Giallo L. 10mt</t>
  </si>
  <si>
    <t>OC-PC6-224192-0.25</t>
  </si>
  <si>
    <t>ORCA - Bretella di permutazione Cat6A U/UTP AWG 28 - LSZH colore Verde L. 0,25mt</t>
  </si>
  <si>
    <t>OC-PC6-224192-0A</t>
  </si>
  <si>
    <t>ORCA - Bretella di permutazione Cat6A U/UTP AWG 28 - LSZH colore Verde L. 0,50mt</t>
  </si>
  <si>
    <t>OC-PC6-224192-01</t>
  </si>
  <si>
    <t>ORCA - Bretella di permutazione Cat6A U/UTP AWG 28 - LSZH colore Verde L. 1mt</t>
  </si>
  <si>
    <t>OC-PC6-224192-A1</t>
  </si>
  <si>
    <t>ORCA - Bretella di permutazione Cat6A U/UTP AWG 28 - LSZH colore Verde L. 1,5mt</t>
  </si>
  <si>
    <t>OC-PC6-224192-02</t>
  </si>
  <si>
    <t>ORCA - Bretella di permutazione Cat6A U/UTP AWG 28 - LSZH colore Verde L. 2mt</t>
  </si>
  <si>
    <t>OC-PC6-224192-03</t>
  </si>
  <si>
    <t>ORCA - Bretella di permutazione Cat6A U/UTP AWG 28 - LSZH colore Verde L. 3mt</t>
  </si>
  <si>
    <t>OC-PC6-224192-05</t>
  </si>
  <si>
    <t>ORCA - Bretella di permutazione Cat6A U/UTP AWG 28 - LSZH colore Verde L. 5mt</t>
  </si>
  <si>
    <t>OC-PC6-224192-10</t>
  </si>
  <si>
    <t>ORCA - Bretella di permutazione Cat6A U/UTP AWG 28 - LSZH colore Verde L. 10mt</t>
  </si>
  <si>
    <t>OC-PC6-224162-0.25</t>
  </si>
  <si>
    <t>ORCA - Bretella di permutazione Cat6A U/UTP AWG 28 - LSZH colore Blu L. 0,25mt</t>
  </si>
  <si>
    <t>OC-PC6-224162-0A</t>
  </si>
  <si>
    <t>ORCA - Bretella di permutazione Cat6A U/UTP AWG 28 - LSZH colore Blu L. 0,50mt</t>
  </si>
  <si>
    <t>OC-PC6-224162-01</t>
  </si>
  <si>
    <t>ORCA - Bretella di permutazione Cat6A U/UTP AWG 28 - LSZH colore Blu L. 1mt</t>
  </si>
  <si>
    <t>OC-PC6-224162-A1</t>
  </si>
  <si>
    <t>ORCA - Bretella di permutazione Cat6A U/UTP AWG 28 - LSZH colore Blu L. 1,5mt</t>
  </si>
  <si>
    <t>OC-PC6-224162-02</t>
  </si>
  <si>
    <t>ORCA - Bretella di permutazione Cat6A U/UTP AWG 28 - LSZH colore Blu L. 2mt</t>
  </si>
  <si>
    <t>OC-PC6-224162-03</t>
  </si>
  <si>
    <t>ORCA - Bretella di permutazione Cat6A U/UTP AWG 28 - LSZH colore Blu L. 3mt</t>
  </si>
  <si>
    <t>OC-PC6-224162-05</t>
  </si>
  <si>
    <t>ORCA - Bretella di permutazione Cat6A U/UTP AWG 28 - LSZH colore Blu L. 5mt</t>
  </si>
  <si>
    <t>OC-PC6-224162-10</t>
  </si>
  <si>
    <t>ORCA - Bretella di permutazione Cat6A U/UTP AWG 28 - LSZH colore Blu L. 10mt</t>
  </si>
  <si>
    <t>OC-PC6-224112-0.25</t>
  </si>
  <si>
    <t>ORCA - Bretella di permutazione Cat6A U/UTP AWG 28 - LSZH colore Nero L. 0,25mt</t>
  </si>
  <si>
    <t>OC-PC6-224112-0A</t>
  </si>
  <si>
    <t>ORCA - Bretella di permutazione Cat6A U/UTP AWG 28 - LSZH colore Nero L. 0,50mt</t>
  </si>
  <si>
    <t>OC-PC6-224112-01</t>
  </si>
  <si>
    <t>ORCA - Bretella di permutazione Cat6A U/UTP AWG 28 - LSZH colore Nero L. 1mt</t>
  </si>
  <si>
    <t>OC-PC6-224112-A1</t>
  </si>
  <si>
    <t>ORCA - Bretella di permutazione Cat6A U/UTP AWG 28 - LSZH colore Nero L. 1,5mt</t>
  </si>
  <si>
    <t>OC-PC6-224112-02</t>
  </si>
  <si>
    <t>ORCA - Bretella di permutazione Cat6A U/UTP AWG 28 - LSZH colore Nero L. 2mt</t>
  </si>
  <si>
    <t>OC-PC6-224112-03</t>
  </si>
  <si>
    <t>ORCA - Bretella di permutazione Cat6A U/UTP AWG 28 - LSZH colore Nero L. 3mt</t>
  </si>
  <si>
    <t>OC-PC6-224112-05</t>
  </si>
  <si>
    <t>ORCA - Bretella di permutazione Cat6A U/UTP AWG 28 - LSZH colore Nero L. 5mt</t>
  </si>
  <si>
    <t>OC-PC6-224112-10</t>
  </si>
  <si>
    <t>ORCA - Bretella di permutazione Cat6A U/UTP AWG 28 - LSZH colore Nero L. 10mt</t>
  </si>
  <si>
    <t>OC-PC6-224152-0.25</t>
  </si>
  <si>
    <t>ORCA - Bretella di permutazione Cat6A U/UTP AWG 28 - LSZH colore Viola L. 0,25mt</t>
  </si>
  <si>
    <t>OC-PC6-224152-0A</t>
  </si>
  <si>
    <t>ORCA - Bretella di permutazione Cat6A U/UTP AWG 28 - LSZH colore Viola L. 0,50mt</t>
  </si>
  <si>
    <t>OC-PC6-224152-01</t>
  </si>
  <si>
    <t>ORCA - Bretella di permutazione Cat6A U/UTP AWG 28 - LSZH colore Viola L. 1mt</t>
  </si>
  <si>
    <t>OC-PC6-224152-A1</t>
  </si>
  <si>
    <t>ORCA - Bretella di permutazione Cat6A U/UTP AWG 28 - LSZH colore Viola L. 1,5mt</t>
  </si>
  <si>
    <t>OC-PC6-224152-02</t>
  </si>
  <si>
    <t>ORCA - Bretella di permutazione Cat6A U/UTP AWG 28 - LSZH colore Viola L. 2mt</t>
  </si>
  <si>
    <t>OC-PC6-224152-03</t>
  </si>
  <si>
    <t>ORCA - Bretella di permutazione Cat6A U/UTP AWG 28 - LSZH colore Viola L. 3mt</t>
  </si>
  <si>
    <t>OC-PC6-224152-05</t>
  </si>
  <si>
    <t>ORCA - Bretella di permutazione Cat6A U/UTP AWG 28 - LSZH colore Viola L. 5mt</t>
  </si>
  <si>
    <t>OC-PC6-224152-10</t>
  </si>
  <si>
    <t>ORCA - Bretella di permutazione Cat6A U/UTP AWG 28 - LSZH colore Viola L. 10mt</t>
  </si>
  <si>
    <t>OC-PC6-224340-0.3GC</t>
  </si>
  <si>
    <t>ORCA - Bretella di permutazione Cat6A S/FTP AWG 26 - LSZH colore Grigio Chiaro L. 0,30mt</t>
  </si>
  <si>
    <t>OC-PC6-224340-0AGC</t>
  </si>
  <si>
    <t>ORCA - Bretella di permutazione Cat6A S/FTP AWG 26 - LSZH colore Grigio Chiaro L. 0,50mt</t>
  </si>
  <si>
    <t>OC-PC6-224340-01GC</t>
  </si>
  <si>
    <t>ORCA - Bretella di permutazione Cat6A S/FTP AWG 26 - LSZH colore Grigio Chiaro L. 1mt</t>
  </si>
  <si>
    <t>OC-PC6-224340-A1GC</t>
  </si>
  <si>
    <t>ORCA - Bretella di permutazione Cat6A S/FTP AWG 26 - LSZH colore Grigio Chiaro L. 1,5mt</t>
  </si>
  <si>
    <t>OC-PC6-224340-02GC</t>
  </si>
  <si>
    <t>ORCA - Bretella di permutazione Cat6A S/FTP AWG 26 - LSZH colore Grigio Chiaro L. 2mt</t>
  </si>
  <si>
    <t>OC-PC6-224340-03GC</t>
  </si>
  <si>
    <t>ORCA - Bretella di permutazione Cat6A S/FTP AWG 26 - LSZH colore Grigio Chiaro L. 3mt</t>
  </si>
  <si>
    <t>OC-PC6-224340-05GC</t>
  </si>
  <si>
    <t>ORCA - Bretella di permutazione Cat6A S/FTP AWG 26 - LSZH colore Grigio Chiaro L. 5mt</t>
  </si>
  <si>
    <t>OC-PC6-224340-07GC</t>
  </si>
  <si>
    <t>ORCA - Bretella di permutazione Cat6A S/FTP AWG 26 - LSZH colore Grigio Chiaro L. 7mt</t>
  </si>
  <si>
    <t>OC-PC6-224340-10GC</t>
  </si>
  <si>
    <t>ORCA - Bretella di permutazione Cat6A S/FTP AWG 26 - LSZH colore Grigio Chiaro L. 10mt</t>
  </si>
  <si>
    <t>OC-PC6-224340-15GC</t>
  </si>
  <si>
    <t>ORCA - Bretella di permutazione Cat6A S/FTP AWG 26 - LSZH colore Grigio Chiaro L. 15mt</t>
  </si>
  <si>
    <t>OC-PC6-224370-0.3</t>
  </si>
  <si>
    <t>ORCA - Bretella di permutazione Cat6A S/FTP AWG 26 - LSZH colore Rosso L. 0,30mt</t>
  </si>
  <si>
    <t>OC-PC6-224370-0A</t>
  </si>
  <si>
    <t>ORCA - Bretella di permutazione Cat6A S/FTP AWG 26 - LSZH colore Rosso L. 0,50mt</t>
  </si>
  <si>
    <t>OC-PC6-224370-01</t>
  </si>
  <si>
    <t>ORCA - Bretella di permutazione Cat6A S/FTP AWG 26 - LSZH colore Rosso L. 1mt</t>
  </si>
  <si>
    <t>OC-PC6-224370-A1</t>
  </si>
  <si>
    <t>ORCA - Bretella di permutazione Cat6A S/FTP AWG 26 - LSZH colore Rosso L. 1,5mt</t>
  </si>
  <si>
    <t>OC-PC6-224370-02</t>
  </si>
  <si>
    <t>ORCA - Bretella di permutazione Cat6A S/FTP AWG 26 - LSZH colore Rosso L. 2mt</t>
  </si>
  <si>
    <t>OC-PC6-224370-03</t>
  </si>
  <si>
    <t>ORCA - Bretella di permutazione Cat6A S/FTP AWG 26 - LSZH colore Rosso L. 3mt</t>
  </si>
  <si>
    <t>OC-PC6-224370-05</t>
  </si>
  <si>
    <t>ORCA - Bretella di permutazione Cat6A S/FTP AWG 26 - LSZH colore Rosso L. 5mt</t>
  </si>
  <si>
    <t>OC-PC6-224370-07</t>
  </si>
  <si>
    <t>ORCA - Bretella di permutazione Cat6A S/FTP AWG 26 - LSZH colore Rosso L. 7mt</t>
  </si>
  <si>
    <t>OC-PC6-224370-10</t>
  </si>
  <si>
    <t>ORCA - Bretella di permutazione Cat6A S/FTP AWG 26 - LSZH colore Rosso L. 10mt</t>
  </si>
  <si>
    <t>OC-PC6-224370-15</t>
  </si>
  <si>
    <t>ORCA - Bretella di permutazione Cat6A S/FTP AWG 26 - LSZH colore Rosso L. 15mt</t>
  </si>
  <si>
    <t>OC-PC6-224380-0.3</t>
  </si>
  <si>
    <t>ORCA - Bretella di permutazione Cat6A S/FTP AWG 26 - LSZH colore Giallo L. 0,30mt</t>
  </si>
  <si>
    <t>OC-PC6-224380-0A</t>
  </si>
  <si>
    <t>ORCA - Bretella di permutazione Cat6A S/FTP AWG 26 - LSZH colore Giallo L. 0,50mt</t>
  </si>
  <si>
    <t>OC-PC6-224380-01</t>
  </si>
  <si>
    <t>ORCA - Bretella di permutazione Cat6A S/FTP AWG 26 - LSZH colore Giallo L. 1mt</t>
  </si>
  <si>
    <t>OC-PC6-224380-A1</t>
  </si>
  <si>
    <t>ORCA - Bretella di permutazione Cat6A S/FTP AWG 26 - LSZH colore Giallo L. 1,5mt</t>
  </si>
  <si>
    <t>OC-PC6-224380-02</t>
  </si>
  <si>
    <t>ORCA - Bretella di permutazione Cat6A S/FTP AWG 26 - LSZH colore Giallo L. 2mt</t>
  </si>
  <si>
    <t>OC-PC6-224380-03</t>
  </si>
  <si>
    <t>ORCA - Bretella di permutazione Cat6A S/FTP AWG 26 - LSZH colore Giallo L. 3mt</t>
  </si>
  <si>
    <t>OC-PC6-224380-05</t>
  </si>
  <si>
    <t>ORCA - Bretella di permutazione Cat6A S/FTP AWG 26 - LSZH colore Giallo L. 5mt</t>
  </si>
  <si>
    <t>OC-PC6-224380-07</t>
  </si>
  <si>
    <t>ORCA - Bretella di permutazione Cat6A S/FTP AWG 26 - LSZH colore Giallo L. 7mt</t>
  </si>
  <si>
    <t>OC-PC6-224380-10</t>
  </si>
  <si>
    <t>ORCA - Bretella di permutazione Cat6A S/FTP AWG 26 - LSZH colore Giallo L. 10mt</t>
  </si>
  <si>
    <t>OC-PC6-224380-15</t>
  </si>
  <si>
    <t>ORCA - Bretella di permutazione Cat6A S/FTP AWG 26 - LSZH colore Giallo L. 15mt</t>
  </si>
  <si>
    <t>OC-PC6-224390-0.3</t>
  </si>
  <si>
    <t>ORCA - Bretella di permutazione Cat6A S/FTP AWG 26 - LSZH colore Verde L. 0,30mt</t>
  </si>
  <si>
    <t>OC-PC6-224390-0A</t>
  </si>
  <si>
    <t>ORCA - Bretella di permutazione Cat6A S/FTP AWG 26 - LSZH colore Verde L. 0,50mt</t>
  </si>
  <si>
    <t>OC-PC6-224390-01</t>
  </si>
  <si>
    <t>ORCA - Bretella di permutazione Cat6A S/FTP AWG 26 - LSZH colore Verde L. 1mt</t>
  </si>
  <si>
    <t>OC-PC6-224390-A1</t>
  </si>
  <si>
    <t>ORCA - Bretella di permutazione Cat6A S/FTP AWG 26 - LSZH colore Verde L. 1,5mt</t>
  </si>
  <si>
    <t>OC-PC6-224390-02</t>
  </si>
  <si>
    <t>ORCA - Bretella di permutazione Cat6A S/FTP AWG 26 - LSZH colore Verde L. 2mt</t>
  </si>
  <si>
    <t>OC-PC6-224390-03</t>
  </si>
  <si>
    <t>ORCA - Bretella di permutazione Cat6A S/FTP AWG 26 - LSZH colore Verde L. 3mt</t>
  </si>
  <si>
    <t>OC-PC6-224390-05</t>
  </si>
  <si>
    <t>ORCA - Bretella di permutazione Cat6A S/FTP AWG 26 - LSZH colore Verde L. 5mt</t>
  </si>
  <si>
    <t>OC-PC6-224390-07</t>
  </si>
  <si>
    <t>ORCA - Bretella di permutazione Cat6A S/FTP AWG 26 - LSZH colore Verde L. 7mt</t>
  </si>
  <si>
    <t>OC-PC6-224390-10</t>
  </si>
  <si>
    <t>ORCA - Bretella di permutazione Cat6A S/FTP AWG 26 - LSZH colore Verde L. 10mt</t>
  </si>
  <si>
    <t>OC-PC6-224390-15</t>
  </si>
  <si>
    <t>ORCA - Bretella di permutazione Cat6A S/FTP AWG 26 - LSZH colore Verde L. 15mt</t>
  </si>
  <si>
    <t>OC-PC6-224360-0.3</t>
  </si>
  <si>
    <t>ORCA - Bretella di permutazione Cat6A S/FTP AWG 26 - LSZH colore Blu L. 0,30mt</t>
  </si>
  <si>
    <t>OC-PC6-224360-0A</t>
  </si>
  <si>
    <t>ORCA - Bretella di permutazione Cat6A S/FTP AWG 26 - LSZH colore Blu L. 0,50mt</t>
  </si>
  <si>
    <t>OC-PC6-224360-01</t>
  </si>
  <si>
    <t>ORCA - Bretella di permutazione Cat6A S/FTP AWG 26 - LSZH colore Blu L. 1mt</t>
  </si>
  <si>
    <t>OC-PC6-224360-A1</t>
  </si>
  <si>
    <t>ORCA - Bretella di permutazione Cat6A S/FTP AWG 26 - LSZH colore Blu L. 1,5mt</t>
  </si>
  <si>
    <t>OC-PC6-224360-02</t>
  </si>
  <si>
    <t>ORCA - Bretella di permutazione Cat6A S/FTP AWG 26 - LSZH colore Blu L. 2mt</t>
  </si>
  <si>
    <t>OC-PC6-224360-03</t>
  </si>
  <si>
    <t>ORCA - Bretella di permutazione Cat6A S/FTP AWG 26 - LSZH colore Blu L. 3mt</t>
  </si>
  <si>
    <t>OC-PC6-224360-05</t>
  </si>
  <si>
    <t>ORCA - Bretella di permutazione Cat6A S/FTP AWG 26 - LSZH colore Blu L. 5mt</t>
  </si>
  <si>
    <t>OC-PC6-224360-07</t>
  </si>
  <si>
    <t>ORCA - Bretella di permutazione Cat6A S/FTP AWG 26 - LSZH colore Blu L. 7mt</t>
  </si>
  <si>
    <t>OC-PC6-224360-10</t>
  </si>
  <si>
    <t>ORCA - Bretella di permutazione Cat6A S/FTP AWG 26 - LSZH colore Blu L. 10mt</t>
  </si>
  <si>
    <t>OC-PC6-224360-15</t>
  </si>
  <si>
    <t>ORCA - Bretella di permutazione Cat6A S/FTP AWG 26 - LSZH colore Blu L. 15mt</t>
  </si>
  <si>
    <t>OC-PC6-224310-0.3</t>
  </si>
  <si>
    <t>ORCA - Bretella di permutazione Cat6A S/FTP AWG 26 - LSZH colore Nero L. 0,30mt</t>
  </si>
  <si>
    <t>OC-PC6-224310-0A</t>
  </si>
  <si>
    <t>ORCA - Bretella di permutazione Cat6A S/FTP AWG 26 - LSZH colore Nero L. 0,50mt</t>
  </si>
  <si>
    <t>OC-PC6-224310-01</t>
  </si>
  <si>
    <t>ORCA - Bretella di permutazione Cat6A S/FTP AWG 26 - LSZH colore Nero L. 1mt</t>
  </si>
  <si>
    <t>OC-PC6-224310-A1</t>
  </si>
  <si>
    <t>ORCA - Bretella di permutazione Cat6A S/FTP AWG 26 - LSZH colore Nero L. 1,5mt</t>
  </si>
  <si>
    <t>OC-PC6-224310-02</t>
  </si>
  <si>
    <t>ORCA - Bretella di permutazione Cat6A S/FTP AWG 26 - LSZH colore Nero L. 2mt</t>
  </si>
  <si>
    <t>OC-PC6-224310-03</t>
  </si>
  <si>
    <t>ORCA - Bretella di permutazione Cat6A S/FTP AWG 26 - LSZH colore Nero L. 3mt</t>
  </si>
  <si>
    <t>OC-PC6-224310-05</t>
  </si>
  <si>
    <t>ORCA - Bretella di permutazione Cat6A S/FTP AWG 26 - LSZH colore Nero L. 5mt</t>
  </si>
  <si>
    <t>OC-PC6-224310-07</t>
  </si>
  <si>
    <t>ORCA - Bretella di permutazione Cat6A S/FTP AWG 26 - LSZH colore Nero L. 7mt</t>
  </si>
  <si>
    <t>OC-PC6-224310-10</t>
  </si>
  <si>
    <t>ORCA - Bretella di permutazione Cat6A S/FTP AWG 26 - LSZH colore Nero L. 10mt</t>
  </si>
  <si>
    <t>OC-PC6-224310-15</t>
  </si>
  <si>
    <t>ORCA - Bretella di permutazione Cat6A S/FTP AWG 26 - LSZH colore Nero L. 15mt</t>
  </si>
  <si>
    <t>OC-PC6-224330-0.3</t>
  </si>
  <si>
    <t>ORCA - Bretella di permutazione Cat6A S/FTP AWG 26 - LSZH colore Bianco L. 0,30mt</t>
  </si>
  <si>
    <t>OC-PC6-224330-0A</t>
  </si>
  <si>
    <t>ORCA - Bretella di permutazione Cat6A S/FTP AWG 26 - LSZH colore Bianco L. 0,50mt</t>
  </si>
  <si>
    <t>OC-PC6-224330-01</t>
  </si>
  <si>
    <t>ORCA - Bretella di permutazione Cat6A S/FTP AWG 26 - LSZH colore Bianco L. 1mt</t>
  </si>
  <si>
    <t>OC-PC6-224330-A1</t>
  </si>
  <si>
    <t>ORCA - Bretella di permutazione Cat6A S/FTP AWG 26 - LSZH colore Bianco L. 1,5mt</t>
  </si>
  <si>
    <t>OC-PC6-224330-02</t>
  </si>
  <si>
    <t>ORCA - Bretella di permutazione Cat6A S/FTP AWG 26 - LSZH colore Bianco L. 2mt</t>
  </si>
  <si>
    <t>OC-PC6-224330-03</t>
  </si>
  <si>
    <t>ORCA - Bretella di permutazione Cat6A S/FTP AWG 26 - LSZH colore Bianco L. 3mt</t>
  </si>
  <si>
    <t>OC-PC6-224330-05</t>
  </si>
  <si>
    <t>ORCA - Bretella di permutazione Cat6A S/FTP AWG 26 - LSZH colore Bianco L. 5mt</t>
  </si>
  <si>
    <t>OC-PC6-224330-07</t>
  </si>
  <si>
    <t>OC-PC6-224330-10</t>
  </si>
  <si>
    <t>ORCA - Bretella di permutazione Cat6A S/FTP AWG 26 - LSZH colore Bianco L. 10mt</t>
  </si>
  <si>
    <t>OC-PC6-224330-15</t>
  </si>
  <si>
    <t>ORCA - Bretella di permutazione Cat6A S/FTP AWG 26 - LSZH colore Bianco L. 15mt</t>
  </si>
  <si>
    <t>OC-PC6-224350-0.3</t>
  </si>
  <si>
    <t>ORCA - Bretella di permutazione Cat6A S/FTP AWG 26 - LSZH colore Viola L. 0,30mt</t>
  </si>
  <si>
    <t>OC-PC6-224350-0A</t>
  </si>
  <si>
    <t>ORCA - Bretella di permutazione Cat6A S/FTP AWG 26 - LSZH colore Viola L. 0,50mt</t>
  </si>
  <si>
    <t>OC-PC6-224350-01</t>
  </si>
  <si>
    <t>ORCA - Bretella di permutazione Cat6A S/FTP AWG 26 - LSZH colore Viola L. 1mt</t>
  </si>
  <si>
    <t>OC-PC6-224350-A1</t>
  </si>
  <si>
    <t>ORCA - Bretella di permutazione Cat6A S/FTP AWG 26 - LSZH colore Viola L. 1,5mt</t>
  </si>
  <si>
    <t>OC-PC6-224350-02</t>
  </si>
  <si>
    <t>ORCA - Bretella di permutazione Cat6A S/FTP AWG 26 - LSZH colore Viola L. 2mt</t>
  </si>
  <si>
    <t>OC-PC6-224350-03</t>
  </si>
  <si>
    <t>ORCA - Bretella di permutazione Cat6A S/FTP AWG 26 - LSZH colore Viola L. 3mt</t>
  </si>
  <si>
    <t>OC-PC6-224350-05</t>
  </si>
  <si>
    <t>ORCA - Bretella di permutazione Cat6A S/FTP AWG 26 - LSZH colore Viola L. 5mt</t>
  </si>
  <si>
    <t>OC-PC6-224350-07</t>
  </si>
  <si>
    <t>ORCA - Bretella di permutazione Cat6A S/FTP AWG 26 - LSZH colore Viola L. 7mt</t>
  </si>
  <si>
    <t>OC-PC6-224350-10</t>
  </si>
  <si>
    <t>ORCA - Bretella di permutazione Cat6A S/FTP AWG 26 - LSZH colore Viola L. 10mt</t>
  </si>
  <si>
    <t>OC-PC6-224350-15</t>
  </si>
  <si>
    <t>ORCA - Bretella di permutazione Cat6A S/FTP AWG 26 - LSZH colore Viola L. 15mt</t>
  </si>
  <si>
    <t>OC-PC6-224300-0.3</t>
  </si>
  <si>
    <t>ORCA - Bretella di permutazione Cat6A S/FTP AWG 26 - LSZH colore Rosa L. 0,30mt</t>
  </si>
  <si>
    <t>OC-PC6-224300-0A</t>
  </si>
  <si>
    <t>ORCA - Bretella di permutazione Cat6A S/FTP AWG 26 - LSZH colore Rosa L. 0,50mt</t>
  </si>
  <si>
    <t>OC-PC6-224300-01</t>
  </si>
  <si>
    <t>ORCA - Bretella di permutazione Cat6A S/FTP AWG 26 - LSZH colore Rosa L. 1mt</t>
  </si>
  <si>
    <t>OC-PC6-224300-A1</t>
  </si>
  <si>
    <t>ORCA - Bretella di permutazione Cat6A S/FTP AWG 26 - LSZH colore Rosa L. 1,5mt</t>
  </si>
  <si>
    <t>OC-PC6-224300-02</t>
  </si>
  <si>
    <t>ORCA - Bretella di permutazione Cat6A S/FTP AWG 26 - LSZH colore Rosa L. 2mt</t>
  </si>
  <si>
    <t>OC-PC6-224300-03</t>
  </si>
  <si>
    <t>ORCA - Bretella di permutazione Cat6A S/FTP AWG 26 - LSZH colore Rosa L. 3mt</t>
  </si>
  <si>
    <t>OC-PC6-224300-05</t>
  </si>
  <si>
    <t>ORCA - Bretella di permutazione Cat6A S/FTP AWG 26 - LSZH colore Rosa L. 5mt</t>
  </si>
  <si>
    <t>OC-PC6-224300-07</t>
  </si>
  <si>
    <t>ORCA - Bretella di permutazione Cat6A S/FTP AWG 26 - LSZH colore Rosa L. 7mt</t>
  </si>
  <si>
    <t>OC-PC6-224300-10</t>
  </si>
  <si>
    <t>ORCA - Bretella di permutazione Cat6A S/FTP AWG 26 - LSZH colore Rosa L. 10mt</t>
  </si>
  <si>
    <t>OC-PC6-224300-15</t>
  </si>
  <si>
    <t>ORCA - Bretella di permutazione Cat6A S/FTP AWG 26 - LSZH colore Rosa L. 15mt</t>
  </si>
  <si>
    <t>OC-PC6-224320-0.3</t>
  </si>
  <si>
    <t>ORCA - Bretella di permutazione Cat6A S/FTP AWG 26 - LSZH colore Arancio L. 0,30mt</t>
  </si>
  <si>
    <t>OC-PC6-224320-0A</t>
  </si>
  <si>
    <t>ORCA - Bretella di permutazione Cat6A S/FTP AWG 26 - LSZH colore Arancio L. 0,50mt</t>
  </si>
  <si>
    <t>OC-PC6-224320-01</t>
  </si>
  <si>
    <t>ORCA - Bretella di permutazione Cat6A S/FTP AWG 26 - LSZH colore Arancio L. 1mt</t>
  </si>
  <si>
    <t>OC-PC6-224320-A1</t>
  </si>
  <si>
    <t>ORCA - Bretella di permutazione Cat6A S/FTP AWG 26 - LSZH colore Arancio L. 1,5mt</t>
  </si>
  <si>
    <t>OC-PC6-224320-02</t>
  </si>
  <si>
    <t>ORCA - Bretella di permutazione Cat6A S/FTP AWG 26 - LSZH colore Arancio L. 2mt</t>
  </si>
  <si>
    <t>OC-PC6-224320-03</t>
  </si>
  <si>
    <t>ORCA - Bretella di permutazione Cat6A S/FTP AWG 26 - LSZH colore Arancio L. 3mt</t>
  </si>
  <si>
    <t>OC-PC6-224320-05</t>
  </si>
  <si>
    <t>ORCA - Bretella di permutazione Cat6A S/FTP AWG 26 - LSZH colore Arancio L. 5mt</t>
  </si>
  <si>
    <t>OC-PC6-224320-07</t>
  </si>
  <si>
    <t>ORCA - Bretella di permutazione Cat6A S/FTP AWG 26 - LSZH colore Arancio L. 7mt</t>
  </si>
  <si>
    <t>OC-PC6-224320-10</t>
  </si>
  <si>
    <t>ORCA - Bretella di permutazione Cat6A S/FTP AWG 26 - LSZH colore Arancio L. 10mt</t>
  </si>
  <si>
    <t>OC-PC6-224320-15</t>
  </si>
  <si>
    <t>ORCA - Bretella di permutazione Cat6A S/FTP AWG 26 - LSZH colore Arancio L. 15mt</t>
  </si>
  <si>
    <t>OC-RAC-610010-00M</t>
  </si>
  <si>
    <t>ORCA - Zoccolo cieco per armadi a pavimento serie MARLIN SMALL SERVER 600x1000 - NERO</t>
  </si>
  <si>
    <t>OC-RAC-810010-00M</t>
  </si>
  <si>
    <t>ORCA - Zoccolo cieco per armadi a pavimento serie MARLIN SMALL SERVER 800x1000 - NERO</t>
  </si>
  <si>
    <t>ORCA - Zoccolo cieco per armadi a pavimento serie MARLIN SERVER 600x1000 - NERO</t>
  </si>
  <si>
    <t>ORCA - Zoccolo cieco per armadi a pavimento serie MARLIN SERVER 800x1000 - NERO</t>
  </si>
  <si>
    <t>ORCA - Armadio da parete (WxDxH) con pannelli laterali asportabili a sgancio rapido. asole di areazione. finitura Nero RAL 9004. porta anteriore in vetro temprato con chiave. apertura porta 180° - IP20</t>
  </si>
  <si>
    <t>OC-RAC-571090-06U</t>
  </si>
  <si>
    <t>ORCA - Armadio a parete 570X450X370 6U - pannelli asportabili - NERO - Smontato</t>
  </si>
  <si>
    <t>OC-RAC-571090-09U</t>
  </si>
  <si>
    <t>ORCA - Armadio a parete 570X450X500 9U - pannelli asportabili - NERO - Smontato</t>
  </si>
  <si>
    <t>OC-RAC-571090-12U</t>
  </si>
  <si>
    <t>ORCA - Armadio a parete 570X450X635 12U - pannelli asportabili - NERO - Smontato</t>
  </si>
  <si>
    <t>OC-RAC-571090-15U</t>
  </si>
  <si>
    <t>ORCA - Armadio a parete 570X450X770 15U - pannelli asportabili - NERO - smontato</t>
  </si>
  <si>
    <t>OC-RAC-571100-12U</t>
  </si>
  <si>
    <t>ORCA - Armadio a parete 570X600X635 12U - pannelli asportabili - NERO - Smontato</t>
  </si>
  <si>
    <t>OC-RAC-571100-15U</t>
  </si>
  <si>
    <t>ORCA - Armadio a parete 570X600X770 15U - pannelli asportabili - NERO - Smontato</t>
  </si>
  <si>
    <t>OC-RAC-550100-00</t>
  </si>
  <si>
    <t>ORCA - Ventola Singola da tetto per armadio con gliglia di protezione (solo per "U" serie)</t>
  </si>
  <si>
    <t>OC-RAC-550101-00</t>
  </si>
  <si>
    <t>ORCA - Pannello passacavi tetto/base con spazzole (solo per "U" serie)</t>
  </si>
  <si>
    <t>FK-ACC-GLD-OFP-100-MI</t>
  </si>
  <si>
    <t>GLD-OFP-100-MI</t>
  </si>
  <si>
    <t>FLUKE - 1 anno di servizi Gold per modulo multimodale OptiFiber Pro con telecamera di ispezione (OFP-100-Mi) (N-750)</t>
  </si>
  <si>
    <t>FK-STR-DSX-PLA804RKIT</t>
  </si>
  <si>
    <t>DSX-PLA804-RKIT</t>
  </si>
  <si>
    <t>FLUKE - Adattatore Permanent Link DSX-8000 Cat 8: 2 parti di ricambio presa (N-140)</t>
  </si>
  <si>
    <t>FK-LIQ-DUO-KITFMCH6EU</t>
  </si>
  <si>
    <t>LIQ-DUO-KIT-FMC-H6EU</t>
  </si>
  <si>
    <t>FLUKE - Tester di rete LinkIQ-200 DUO kit e kit fibra 1G/10G, 1-7 ID remoti, Fiberlert, Intellitone Pro 200, 2 MC, 4 SFP (N-410)</t>
  </si>
  <si>
    <t>FK-ACC-SRC9SCLCAPCKTM</t>
  </si>
  <si>
    <t>SRC-9-SCLCAPCKIT-M</t>
  </si>
  <si>
    <t>FLUKE - KIT APC SM TRC SC/LC (2 SC/LCAPC, 2 LCAPC, LCAPC), Metallo (N-240)</t>
  </si>
  <si>
    <t>CG-KAXCOV-02408-C001</t>
  </si>
  <si>
    <t>KAXCOV-02408-C001</t>
  </si>
  <si>
    <t>CORNING - Everon, pannello di perm. scarico angolato 24 porte per prese xs500 keystone, barra supporto, messa a terra, 1U, nero</t>
  </si>
  <si>
    <t>C46197-A7-A70</t>
  </si>
  <si>
    <t>S46999-Z12-A1</t>
  </si>
  <si>
    <t>S46998-A4-A1</t>
  </si>
  <si>
    <t>S46998-A4-A2</t>
  </si>
  <si>
    <t>S46998-A2-R135</t>
  </si>
  <si>
    <t>CG-024EEG-13122A20</t>
  </si>
  <si>
    <t>024EEG-13122A20</t>
  </si>
  <si>
    <t>CORNING - Cavo 24 FO OS2 SST loose tube gel filled, posa esterna, armatura dielettrica, LDPE,UV resistant, nero</t>
  </si>
  <si>
    <t>E.T.A.</t>
  </si>
  <si>
    <t>PA-MJ6-CJS688TGY-C</t>
  </si>
  <si>
    <t>CJS688TGY-C</t>
  </si>
  <si>
    <t>PANDUIT - Presa PanNet MiniCom RJ45 FTP Cat6, confezione 100pz</t>
  </si>
  <si>
    <t>PANDUIT - Cavo PanNet Cat6A U/UTP LSZH1 AWG 23 con nastro soppressione ANEXT, Classe Cca-s1a-d1-a1 -bianco- bobina 305 m</t>
  </si>
  <si>
    <t>PA-ACC-BT 3899</t>
  </si>
  <si>
    <t>BT 3899</t>
  </si>
  <si>
    <t>ADMK - Adattatore MiniCom compatibile per BTicino MatixGO bianco</t>
  </si>
  <si>
    <t>PANDUIT - Inserto cieco MiniCom bianco</t>
  </si>
  <si>
    <t>PANDUIT - Inserto cieco MiniCom nero</t>
  </si>
  <si>
    <t>PA-ACC-CMBWH-X</t>
  </si>
  <si>
    <t>CMBWH-X</t>
  </si>
  <si>
    <t>PANDUIT - Inserto cieco MiniCom bianco artico</t>
  </si>
  <si>
    <t>PA-ACC-CMDBUSCZIW</t>
  </si>
  <si>
    <t>CMDBUSCZIW</t>
  </si>
  <si>
    <t>PANDUIT - Adattatore PanNet MiniCom SC duplex OS2 blu, slitta ceramica con adattatore bianco</t>
  </si>
  <si>
    <t>modific. Descriz con 1U e opticom</t>
  </si>
  <si>
    <t>PANDUIT - Pannello ottico estraibile precaricato con 12 bussole SC duplex blu 9/125 OS2, nero</t>
  </si>
  <si>
    <t>PANDUIT - Pannello ottico estraibile precaricato con 24 bussole SC duplex blu 9/125 OS2, nero</t>
  </si>
  <si>
    <t>PANDUIT - Pannello ottico estraibile precaricato con 12 bussole LC duplex blu 9/125 OS2, nero</t>
  </si>
  <si>
    <t>PANDUIT - Pannello ottico estraibile precaricato con 24 bussole LC duplex blu 9/125 OS2, nero</t>
  </si>
  <si>
    <t>PA-ACC-MP200/E-KIT</t>
  </si>
  <si>
    <t>MP200/E-KIT</t>
  </si>
  <si>
    <t>PANDUIT - Kit stampante MP200 con etich. autolam. T100X000VPM-BK, custodia rigida, batteria al litio, cavo USB e alimentatore</t>
  </si>
  <si>
    <t>PA-ACC-H000X025H1M</t>
  </si>
  <si>
    <t>H000X025H1M</t>
  </si>
  <si>
    <t>PANDUIT - Etichetta in poliolefina termoretraibile di grado militare per stampanti MP, diametro 3,1mm x 2.4m, nero su bianco</t>
  </si>
  <si>
    <t>PA-ACC-H000X034H1M</t>
  </si>
  <si>
    <t>H000X034H1M</t>
  </si>
  <si>
    <t>PANDUIT - Etichetta in poliolefina termoretraibile di grado militare per stampanti MP, diametro 4.7mm x 2.4m, nero su bianco</t>
  </si>
  <si>
    <t>PA-ACC-H000X044H1M</t>
  </si>
  <si>
    <t>H000X044H1M</t>
  </si>
  <si>
    <t>PANDUIT - Etichetta in poliolefina termoretraibile di grado militare per stampanti MP, diametro 6.4mm x 2.4m, nero su bianco</t>
  </si>
  <si>
    <t>PA-ACC-H000X084HPM</t>
  </si>
  <si>
    <t>H000X084HPM</t>
  </si>
  <si>
    <t>PANDUIT - Etichetta in poliolefina termoretraibile di grado militare per stampanti MP, diametro 21.3mm x 2.4m, nero su bianco</t>
  </si>
  <si>
    <t>PA-ACC-T050X000VXM-BK</t>
  </si>
  <si>
    <t>T050X000VXM-BK</t>
  </si>
  <si>
    <t>PANDUIT -  Nastro continuo in vinile  12.0mmx7.0m, giallo, inchiostro nero, per stampanti MP</t>
  </si>
  <si>
    <t>OC-PP-570129-00</t>
  </si>
  <si>
    <t>ORCA - Pannello UTP Cat. 6/6A 24 porte angolate, barra posteriore gestione cavo (unload)</t>
  </si>
  <si>
    <t>OC-MJ6-233120-18-K12</t>
  </si>
  <si>
    <t>OC-MJ6-233130-18-K12</t>
  </si>
  <si>
    <t>OC-MJ6-233125-18-K12</t>
  </si>
  <si>
    <t>OC-MJ6-233135-18-K12</t>
  </si>
  <si>
    <t>OC-PC6-224132-0.25</t>
  </si>
  <si>
    <t>ORCA - Bretella di permutazione Cat6A U/UTP AWG 28 - LSZH colore Bianco L. 0,25mt</t>
  </si>
  <si>
    <t>OC-PC6-224132-0A</t>
  </si>
  <si>
    <t>ORCA - Bretella di permutazione Cat6A U/UTP AWG 28 - LSZH colore Bianco L. 0,50mt</t>
  </si>
  <si>
    <t>OC-PC6-224132-01</t>
  </si>
  <si>
    <t>ORCA - Bretella di permutazione Cat6A U/UTP AWG 28 - LSZH colore Bianco L. 1mt</t>
  </si>
  <si>
    <t>OC-PC6-224132-A1</t>
  </si>
  <si>
    <t>ORCA - Bretella di permutazione Cat6A U/UTP AWG 28 - LSZH colore Bianco L. 1,5mt</t>
  </si>
  <si>
    <t>OC-PC6-224132-02</t>
  </si>
  <si>
    <t>ORCA - Bretella di permutazione Cat6A U/UTP AWG 28 - LSZH colore Bianco L. 2mt</t>
  </si>
  <si>
    <t>OC-PC6-224132-03</t>
  </si>
  <si>
    <t>ORCA - Bretella di permutazione Cat6A U/UTP AWG 28 - LSZH colore Bianco L. 3mt</t>
  </si>
  <si>
    <t>OC-PC6-224132-05</t>
  </si>
  <si>
    <t>ORCA - Bretella di permutazione Cat6A U/UTP AWG 28 - LSZH colore Bianco L. 5mt</t>
  </si>
  <si>
    <t>OC-PC6-224132-10</t>
  </si>
  <si>
    <t>ORCA - Bretella di permutazione Cat6A U/UTP AWG 28 - LSZH colore Bianco L. 10mt</t>
  </si>
  <si>
    <t>OC-ACC-286001-08</t>
  </si>
  <si>
    <t>ORCA - Bussola SC SPX OM4 MAGENTA, ferula ceramica corpo plastico (blister 25 pz.)</t>
  </si>
  <si>
    <t>ORCA - Bussola LC DPX OM4 MAGENTA, ferula ceramica, corpo plastico (blister 25 pz.)</t>
  </si>
  <si>
    <t xml:space="preserve">ORCA - CSOE metallico - Modulo di antenna senza splitter </t>
  </si>
  <si>
    <t>ORCA - CSOE metallico - Modulo per otto appartamenti</t>
  </si>
  <si>
    <t>ORCA - BOX a 4 posizioni per SC Simplex (non include le bussole) - IP65</t>
  </si>
  <si>
    <t>ORCA - BOX a 8 posizioni per SC Simplex (non include le bussole) - IP65</t>
  </si>
  <si>
    <t>ORCA - BOX a 12 posizioni per SC Simplex (non include le bussole) - IP65</t>
  </si>
  <si>
    <t>ORCA - BOX a 24 posizioni per SC Simplex (non include le bussole) - IP65</t>
  </si>
  <si>
    <t>OC-RAC-572804-26M</t>
  </si>
  <si>
    <t>ORCA - Kit coppia canale gest. cavi verticale rack MARLIN l.800, inserti plastici, c/portello chiusura - 26U - nero</t>
  </si>
  <si>
    <t>OC-RAC-572804-32M</t>
  </si>
  <si>
    <t>ORCA - Kit coppia canale gest. cavi verticale rack MARLIN l.800, inserti plastici, c/portello chiusura - 32/33U - nero</t>
  </si>
  <si>
    <t>OC-RAC-572804-36M</t>
  </si>
  <si>
    <t>ORCA - Kit coppia canale gest. cavi verticale rack MARLIN l.800, inserti plastici, c/portello chiusura - 36U - nero</t>
  </si>
  <si>
    <t>OC-RAC-572804-42M</t>
  </si>
  <si>
    <t>ORCA - Kit coppia canale gest. cavi verticale rack MARLIN l.800, inserti plastici, c/portello chiusura - 42U - nero</t>
  </si>
  <si>
    <t>OC-RAC-572804-47M</t>
  </si>
  <si>
    <t>ORCA - Kit coppia canale gest. cavi verticale rack MARLIN l.800, inserti plastici, c/portello chiusura - 47U - nero</t>
  </si>
  <si>
    <t>OC-RAC-550101-01N</t>
  </si>
  <si>
    <t>ORCA - Kit 4 ruote per armadio server ORCA linea N, portata 700Kg</t>
  </si>
  <si>
    <t>OC-RAC-550504-02M</t>
  </si>
  <si>
    <t>ORCA - Supporto guida DIN installazione 19" 2U - 487x210x89mm regolabile - nero</t>
  </si>
  <si>
    <t>OC-RAC-550504-03M</t>
  </si>
  <si>
    <t>ORCA - Supporto guida DIN installazione 19" 3U - 487x210x133mm regolabile - nero</t>
  </si>
  <si>
    <t xml:space="preserve">WIRELESS LAN </t>
  </si>
  <si>
    <t>NWA90AXPRO-EU0102F</t>
  </si>
  <si>
    <t>NebulaFlex Access Point 802.11 be (WiFi 7)</t>
  </si>
  <si>
    <t>ZY-WRL-NWA110BE-0101F</t>
  </si>
  <si>
    <t>NWA110BE-EU0101F</t>
  </si>
  <si>
    <t>ZY-WRL-NWA210BE-0101F</t>
  </si>
  <si>
    <t>NWA210BE-EU0101F</t>
  </si>
  <si>
    <t>ZY-WRL-WBE630S</t>
  </si>
  <si>
    <t>WBE630S-EU0101F</t>
  </si>
  <si>
    <t>ZY-WRL-POE12-90W</t>
  </si>
  <si>
    <t>POE12-90W-EU0101F</t>
  </si>
  <si>
    <t>ZYXEL - PoE12-90W - Iniettore Power over Ethernet, 1 porta MultiGigabit (1, 2.5, 5, 10Gb) erogazione fino a 90W</t>
  </si>
  <si>
    <t>ZY-WRL-POE12-3PD-ZZ01</t>
  </si>
  <si>
    <t>POE12-3PD-ZZ0101F</t>
  </si>
  <si>
    <t>ZYXEL - PoE12-3PD - Iniettore Power over Ethernet, 4 porte Giga, erogazione fino a 45W, IP55 outdoor</t>
  </si>
  <si>
    <t>ZY-SWT-XGS1250-12</t>
  </si>
  <si>
    <t>XGS1250-12-ZZ0102F</t>
  </si>
  <si>
    <t>ZYXEL - XGS1250-12 Switch Unmanaged Plus, 8 p. Gigabit, 3 p. 10MGbE, 1 p. SFP+ 10GbE, - Easy Manag. per VLAN, QoS - no ventole</t>
  </si>
  <si>
    <t>ZY-SWT-XGS1935-28</t>
  </si>
  <si>
    <t>XGS1935-28-EU0101F</t>
  </si>
  <si>
    <t>ZYXEL - XGS1935-28 - NebulaFlex Switch Web Managed Layer 3 Lite, 24 porte Gigabit + 4 porte 10GbE SFP+ - IPv6, VLAN, QoS, IGMP,</t>
  </si>
  <si>
    <t>ZYXEL - XGS1935-28HP - NebulaFlex Switch Web Managed Layer 3 Lite, 24 porte Gigabit PoE ( erogazione PoE fino a 375W) + 4 porte</t>
  </si>
  <si>
    <t>ZY-SWT-XGS1935-52</t>
  </si>
  <si>
    <t>XGS1935-52-EU0101F</t>
  </si>
  <si>
    <t>ZY-SWT-XGS1935-52HP</t>
  </si>
  <si>
    <t>XGS1935-52HP-EU0101F</t>
  </si>
  <si>
    <t>ZYXEL - NebulaFlex Switch Web Managed L3 Lite, 48xGb PoE (PoE 375W) + 4x10GbE SFP+, IPv6, VLAN, Rack - FREE Nebula Basic Cloud</t>
  </si>
  <si>
    <t>ZY-ACC-91-010-172001B</t>
  </si>
  <si>
    <t>91-010-172001B</t>
  </si>
  <si>
    <t>ZYXEL - Transceiver SFP-1000T Gigabit, connettore RJ45</t>
  </si>
  <si>
    <t>ROUTER</t>
  </si>
  <si>
    <t>Router LTE/5G</t>
  </si>
  <si>
    <t>ZY-WRL-LTE3301-PLUS</t>
  </si>
  <si>
    <t>LTE-3301PLUS-EU0102F</t>
  </si>
  <si>
    <t>ZYXEL - LTE 3301, Wireless LTE Router, SLOT SIM CARD 3G/LTE, 4 porte LAN GbE, Wireless AC 1200Mbps, Antenne LTE esterne</t>
  </si>
  <si>
    <t>ZY-WRL-FWA510-EU0102F</t>
  </si>
  <si>
    <t>FWA-510-EU0102F</t>
  </si>
  <si>
    <t>ZYXEL - FWA510, NebulaFlex router 5G, Slot Sim card, Cat20 DL fino a 5Gbps, 1xWAN/LAN 2.5GbE, 1xLAN 2.5GbE, Wifi6A</t>
  </si>
  <si>
    <t>Router LTE/5G Outdoor</t>
  </si>
  <si>
    <t>Secure Router</t>
  </si>
  <si>
    <t>USGFlex H Firewall - NebulaFlex Cloud Management</t>
  </si>
  <si>
    <t>ZY-SEC-USGFLEX50H-01F</t>
  </si>
  <si>
    <t>USGFLEX50H-EU0101F</t>
  </si>
  <si>
    <t>ZYXEL - USGFlex Security Gateway 50H. Porte WAN/LAN: 5xGbE. 2 Gbps Firewall Throughput. WAN Load Balancing/Failover. VPN: 20 IPS</t>
  </si>
  <si>
    <t>ZY-SEC-USGFLEX50H-02F</t>
  </si>
  <si>
    <t>USGFLEX50H-EU0102F</t>
  </si>
  <si>
    <t>ZY-SEC-USGFLEX50HP01F</t>
  </si>
  <si>
    <t>USGFLEX50HP-EU0101F</t>
  </si>
  <si>
    <t>ZYXEL - USGFlex Security Gateway 50HP. Porte WAN/LAN: 1xGbE PoE 30W, 4xGbE. 2 Gbps Firewall Throughput. WAN Load Balancing/Failo</t>
  </si>
  <si>
    <t>ZY-SEC-USGFLEX50HP02F</t>
  </si>
  <si>
    <t>USGFLEX50HP-EU0102F</t>
  </si>
  <si>
    <t>ZY-WRL-USGFLEX100H01F</t>
  </si>
  <si>
    <t>USGFLEX100H-EU0101F</t>
  </si>
  <si>
    <t>ZY-WRL-USGFLEX200HP01</t>
  </si>
  <si>
    <t>USGFLEX200HP-EU0101F</t>
  </si>
  <si>
    <t>ZYXEL - USGFlex Security Gateway 200HP. Porte WAN/LAN: 1x2.5GbE PoE 30W, 1x2.5GbE, 6xGbE. 5 Gbps Firewall Throughput. WAN Load B</t>
  </si>
  <si>
    <t>ZY-LIC-NPLUS-ZZ2Y00F</t>
  </si>
  <si>
    <t>LIC-NPLUS-ZZ2Y00F</t>
  </si>
  <si>
    <t>ZYXEL - Nebula Plus Pack License (Per Device) - 2 anni</t>
  </si>
  <si>
    <t>ZY-SEC-NPRO-ZZ4Y00F</t>
  </si>
  <si>
    <t>LIC-NPRO-ZZ4Y00F</t>
  </si>
  <si>
    <t>ZYXEL - LIC-NPRO-ZZ4Y00F - Nebula Professional Pack License (Per Device) - 4 anni</t>
  </si>
  <si>
    <t>ZY-LIC-SCR-ZZ3Y01F</t>
  </si>
  <si>
    <t>LIC-SCR-ZZ3Y01F</t>
  </si>
  <si>
    <t>ZYXEL - Licenza Secure RoiCard SCR/USGLITE Series, Ransomware Prevention Premium, Web filtering, Nebula Pro Pack - Durata 3 anni</t>
  </si>
  <si>
    <t>ZY-LIC-GOLD-ZZ1Y06F</t>
  </si>
  <si>
    <t>LIC-GOLD-ZZ1Y06F</t>
  </si>
  <si>
    <t>ZY-LIC-GOLD-ZZ2Y06F</t>
  </si>
  <si>
    <t>LIC-GOLD-ZZ2Y06F</t>
  </si>
  <si>
    <t>ZY-LIC-GOLD-ZZ2Y07F</t>
  </si>
  <si>
    <t>LIC-GOLD-ZZ2Y07F</t>
  </si>
  <si>
    <t>ZY-SEC-LIC-GOLD-14F</t>
  </si>
  <si>
    <t>ZYXEL - iCard Gold Security Pack, Rinnovo servizi per ATP200 - Durata 1 Anno - LIC-GOLD-ZZ0001F</t>
  </si>
  <si>
    <t>ZYXEL - iCard Gold Security Pack, Rinnovo servizi per ATP700 - Durata 1 Anno - LIC-GOLD-ZZ0016F</t>
  </si>
  <si>
    <t>ZY-LIC-GOLD-ZZ0005F</t>
  </si>
  <si>
    <t>LIC-GOLD-ZZ0005F</t>
  </si>
  <si>
    <t>ZY-SEC-LICBUNZZ1Y01F</t>
  </si>
  <si>
    <t>LIC-BUN-ZZ1Y01F</t>
  </si>
  <si>
    <t>ZY-LIC-BUN-ZZ2Y01F</t>
  </si>
  <si>
    <t>LIC-BUN-ZZ2Y01F</t>
  </si>
  <si>
    <t>ZY-SEC-LICBUNZZ0093F</t>
  </si>
  <si>
    <t>LIC-BUN-ZZ0093F</t>
  </si>
  <si>
    <t>ZY-SEC-LICGOLDZZ1Y01F</t>
  </si>
  <si>
    <t>LIC-GOLD-ZZ1Y01F</t>
  </si>
  <si>
    <t>ZY-SEC-LICBUNZZ0097F</t>
  </si>
  <si>
    <t>LIC-BUN-ZZ0097F</t>
  </si>
  <si>
    <t>ZY-SEC-LICBUNZZ0098F</t>
  </si>
  <si>
    <t>LIC-BUN-ZZ0098F</t>
  </si>
  <si>
    <t>ZY-LIC-GOLD-ZZ1Y02F</t>
  </si>
  <si>
    <t>LIC-GOLD-ZZ1Y02F</t>
  </si>
  <si>
    <t>Advanced Replacement Services - Next Business Day Delivery</t>
  </si>
  <si>
    <t>SERVIZI SECURITY</t>
  </si>
  <si>
    <t>Licenze e Client VPN</t>
  </si>
  <si>
    <t>ZY-SECUEXTENDERZZ3Y01</t>
  </si>
  <si>
    <t>SECUEXTENDER-ZZ3Y01F</t>
  </si>
  <si>
    <t>ZYXEL - SecuExtender; IPSec (SSL per USGFlex H) VPN Client Subscription Service per Windows/macOS, 1-user - 3 Anni</t>
  </si>
  <si>
    <t>ZY-SEC-SECEXT-ZZ3Y05F</t>
  </si>
  <si>
    <t>SECUEXTENDER-ZZ3Y05F</t>
  </si>
  <si>
    <t>ZYXEL - SecuExtender; IPSec VPN Client Subscription Service per Windows/macOS, 5-user - 3 Anni</t>
  </si>
  <si>
    <t>Cloud Report Management</t>
  </si>
  <si>
    <t>ZYXEL - SecuReporter Premium per USG20/20W- VPN,USG40/40W, USG60/60W, USG110/210/310, USGFLEX100/200/500 - durata 1 anno</t>
  </si>
  <si>
    <t>ZYXEL - SecuReporter Premium per USG20/20W- VPN,USG40/40W, USG60/60W, USG110/210/310, USGFLEX100/200/500 - durata 2 anni</t>
  </si>
  <si>
    <t>BRADY -BG- M210 stampante (box cartone, 1 conf. etichette, non dotata di cavo alimentazione e pack batteria NiMH ricaricabile)</t>
  </si>
  <si>
    <t>BRADY -BG- M210 kit stampante (custodia rigida, batt. NiMH ricaricab. trasf. CA, 1 conf. etichette)</t>
  </si>
  <si>
    <t>Stampanti BBP12</t>
  </si>
  <si>
    <t>BY-BBP12-EU-U-BWS</t>
  </si>
  <si>
    <t>322905</t>
  </si>
  <si>
    <t>BRADY -AA- Stampante per etichette BBP12 300 dpi - EU con portarotolo e suite per Brady Workstation</t>
  </si>
  <si>
    <t>BY-BBP12-EU-U-C-BWS</t>
  </si>
  <si>
    <t>322908</t>
  </si>
  <si>
    <t xml:space="preserve">BRADY -AA- Stampante per etichette BBP12 300 dpi - EU con taglierina, portarotolo e suite per Brady Workstation </t>
  </si>
  <si>
    <t>BY-M21-18-427</t>
  </si>
  <si>
    <t>152084</t>
  </si>
  <si>
    <t>BRADY -BU- Nastro continuo in vinile autolaminante B-427 19,05mmx25,40m per M211/M210 -nero su bianco-</t>
  </si>
  <si>
    <t>BRADY -AM- M410 stampante tastiera querty+basic SW (custodia rigida, batt. NiMH ricaricab. trasf. CA, 1 conf. etichette)</t>
  </si>
  <si>
    <t>BY-M410-KIT-EU-BWS</t>
  </si>
  <si>
    <t>322718</t>
  </si>
  <si>
    <t>BRADY -AM- M410 kit stampante tastiera querty+BWS Suite (custodia rigida, batt. NiMH ricaricab. trasf. CA, 1 conf. etichette)</t>
  </si>
  <si>
    <t>BY-M410-EU-BWS</t>
  </si>
  <si>
    <t>322717</t>
  </si>
  <si>
    <t>BRADY -AM- M410 stampante tastiera querty+BWS Suite (box cartone, batt. NiMH ricaricab. trasf. CA, 1 conf. etichette)</t>
  </si>
  <si>
    <t>BY-BMP61-BATT</t>
  </si>
  <si>
    <t>133255</t>
  </si>
  <si>
    <t xml:space="preserve">BRADY -AJ- Batteria ricaricabile NiMH per stempanti BMP41/BMP61 </t>
  </si>
  <si>
    <t>BY-M410-BATT</t>
  </si>
  <si>
    <t>176993</t>
  </si>
  <si>
    <t>BRADY -AJ- Batteria ricaricabile NiMH per stempanti M410/BMP41/BMP61</t>
  </si>
  <si>
    <t>BY-M510-EU</t>
  </si>
  <si>
    <t>177181</t>
  </si>
  <si>
    <t>BRADY -AM- M510 stampante tastiera querty+basic SW (box cartone, batt. NiMH ricaricab. trasf. CA, 1 conf. etichette)</t>
  </si>
  <si>
    <t>BY-M510-EU-BWS</t>
  </si>
  <si>
    <t>322723</t>
  </si>
  <si>
    <t>BRADY -AM- M510 stampante tastiera querty+BWS suite (box cartone, batt. NiMH ricaricab. trasf. CA, 1 conf. etichette)</t>
  </si>
  <si>
    <t>BRADY -AM- M510 kit stampante tastiera querty+BWS Suite (custodia rigida,  batt. NiMH ricaricab. trasf. CA, 1 conf. etichette)</t>
  </si>
  <si>
    <t>BRADY -AM- M511 stampante+basic SW (box cartone, batt. NiMH ricaricab. trasf. CA con spine UE e UK, 1 conf. etich)</t>
  </si>
  <si>
    <t>BY-M511-EU-UK-BWS</t>
  </si>
  <si>
    <t>322919</t>
  </si>
  <si>
    <t>BRADY -AM- M511 stampante+BWS suite (box cartone, batt. NiMH ricaricab. trasf. CA con spine UE e UK, 1 conf. etich)</t>
  </si>
  <si>
    <t>Consumabile per BMP41/51/M410/M510/M511</t>
  </si>
  <si>
    <t>BY-M4-90-427</t>
  </si>
  <si>
    <t>170745</t>
  </si>
  <si>
    <t>BRADY -AF- Etichetta in vinile autolaminante B-427 19,05x38,10mm per BMP41/51/M410/M510/M511 -nero su bianco- (180 pz)</t>
  </si>
  <si>
    <t>BY-M4C-500-595-BK-WT</t>
  </si>
  <si>
    <t>170821</t>
  </si>
  <si>
    <t>BRADY -AF- Nastro continuo in vinile int/ext B-595 12,70mmx7,62m per BMP41/BMP51/M511 -bianco su nero-</t>
  </si>
  <si>
    <t>BY-M5-32-427</t>
  </si>
  <si>
    <t>170866</t>
  </si>
  <si>
    <t>BRADY -AF- Etichetta in vinile autolaminante B-427 38,10x38,18mm per BMP51/M510/M511 -nero su bianco- (180pz)</t>
  </si>
  <si>
    <t>BY-M610-QY-EU-BWS</t>
  </si>
  <si>
    <t>BRADY -AM- M610 stampante tastiera querty+BWS suite (custodia rigida, batt. NiMH ricaricab. trasf. CA, 1 conf. etich. e nastro)</t>
  </si>
  <si>
    <t>BY-M610-QY-EU-BT-BWS</t>
  </si>
  <si>
    <t>BRADY -AM- M610 stampante tastiera querty+BWS suite+Bluetooth (custodia rigida, batt. NiMH ricaricab. trasf. CA etich. e nastro)</t>
  </si>
  <si>
    <t>BRADY -AM- M610 kit stampante+basic SW+Bluetooth (box cartone, batt. NiMH ricaricabile, trasf. CA, 1 conf. etichette e nastro)</t>
  </si>
  <si>
    <t>BRADY -AM- M611 stampante+BWS suite (box cartone, batt. NiMH ricaricab. trasf. CA, 1 conf. etich. e nastro)</t>
  </si>
  <si>
    <t>018556</t>
  </si>
  <si>
    <t>BRADY -AF- Nastro nero serie R6200 in resina, resist. sost. chimiche, calore, macchie e graffi per M610/M611; 50,00mm x 22,86m</t>
  </si>
  <si>
    <t>BY-M6-21-427-YL</t>
  </si>
  <si>
    <t>173755</t>
  </si>
  <si>
    <t>BRADY -AF- Etichetta in vinile autolaminante B-427 25,40x63,50mm per M611/M610/M710 -gialla- (100 pz)</t>
  </si>
  <si>
    <t>BY-M6-23-427-BL</t>
  </si>
  <si>
    <t>173759</t>
  </si>
  <si>
    <t>BRADY -AF- Etichetta in vinile autolaminante B-427 25,40x101,60mm per M611/M610/M710 -blu- (100 pz)</t>
  </si>
  <si>
    <t>BY-M6-30-430</t>
  </si>
  <si>
    <t>174100</t>
  </si>
  <si>
    <t>BRADY -AF- Etichetta in poliestere per amb. aggressivi B-430 38,10x19,05mm per M610/M611/BMP61 -nero su trasparente- (250 pz)</t>
  </si>
  <si>
    <t>BY-M6-50-428-PSL</t>
  </si>
  <si>
    <t>173970</t>
  </si>
  <si>
    <t>BRADY -AF- Etichetta in poliestere metallizzato B-428 76,20x41,91mm per M610/M611/BMP61/M710 -grigio opaco- (100 pz)</t>
  </si>
  <si>
    <t>BY-M6-88-427</t>
  </si>
  <si>
    <t>173915</t>
  </si>
  <si>
    <t>BRADY -AF- Etichetta in vinile autolaminante B-427 44,45x38,10mm per M610/M611/BMP61/M710 -bianca- (250pz)</t>
  </si>
  <si>
    <t>BRADY -AF- Nastro continuo in tessuto di nylon B-499 9,53mmx9,14m per M611/M610/M710 -bianca-</t>
  </si>
  <si>
    <t>BRADY -AF- Nastro continuo in tessuto di nylon B-499 19,05mmx9,14m per M611/M610/M710 -bianca-</t>
  </si>
  <si>
    <t>BRADY -AF- Nastro continuo in tessuto di nylon B-499 25,40mmx9,14m per M611/M610/M710 -bianca-</t>
  </si>
  <si>
    <t>BRADY -AM- M710 stampante tastiera querty+BWS suite+Bluetooth+Wi-Fi (custodia rigida, batt. NiMH ricaricab. trasf. CA)</t>
  </si>
  <si>
    <t>BY-M710-QY-EU-BWS</t>
  </si>
  <si>
    <t>322911</t>
  </si>
  <si>
    <t>BRADY -AM- M710 stampante tastiera querty+BWS suite (custodia rigida, batt. NiMH ricaricab. trasf. CA, 1 conf. etich. e nastro)</t>
  </si>
  <si>
    <t xml:space="preserve">BRADY -AF- Targhetta in polietilene B-109 identificazione fasci di cavi 19,05x76,20mm per M710/BMP71 -bianca- (100 pz) </t>
  </si>
  <si>
    <t>BY-M7C-500-595-WT</t>
  </si>
  <si>
    <t>173205</t>
  </si>
  <si>
    <t>BRADY -AF- Nastro continuo in vinile int/ext B-595 12,70mmx15,24m per M710/BMP71 -bianco-</t>
  </si>
  <si>
    <t>BY-M7C-1000-595-WT</t>
  </si>
  <si>
    <t>173272</t>
  </si>
  <si>
    <t>BRADY -AF- Nastro continuo in vinile int/ext B-595 25,40mmx15,24m per M710/BMP71 -bianco-</t>
  </si>
  <si>
    <t>BY-R4307</t>
  </si>
  <si>
    <t>030253</t>
  </si>
  <si>
    <t>BRADY -AB- Nastro nero serie 4300 in cera/resina, resist. sbavature e prod.chimici per i7100/Core76 THT; 110,00mmx300,00m</t>
  </si>
  <si>
    <t>BRADY -AB- Nastro nero serie 4300 in cera/resina, resist. sbavature e prod.chimici per i7100/Core76 THT; 83,00mmx300,00m</t>
  </si>
  <si>
    <t>BRADY -AB- Nastro nero serie 4300 in cera/resina, resist. sbavature e prod.chimici per i7100/Core76 THT; 60,00mmx300,00m</t>
  </si>
  <si>
    <t xml:space="preserve">BRADY -AB- Nastro nero serie 7950 in cera/resina, resist. sbavature e prod.chimici per i7100/Core76 THT; 40,00mmx300,00m </t>
  </si>
  <si>
    <t xml:space="preserve">BRADY -AB- Nastro nero serie 7950 in cera/resina, resist. sbavature e prod.chimici per i7100/Core76 THT; 90,00mmx300,00m </t>
  </si>
  <si>
    <t>BY-BWS-DPP</t>
  </si>
  <si>
    <t>178761</t>
  </si>
  <si>
    <t>BRADY -AE- Software professionale per la creazione e la stampa di etichette per Brady Workstation</t>
  </si>
  <si>
    <t>ORCA - Cavo ottico Loose da esterno antirodent diel. 4 fibre 50/125um OM2 HDPE colore arancio</t>
  </si>
  <si>
    <t>ORCA - Cavo ottico  Loose da esterno antirodent diel. 4 fibre 09/125um OS2 HDPE colore giallo</t>
  </si>
  <si>
    <t>ORCA - Cavo ottico  Loose da esterno antirodent diel. 4 fibre 50/125um OM3 HDPE colore aqua</t>
  </si>
  <si>
    <t>ORCA - Cavo ottico Loose da esterno antirodent diel. 4 fibre 50/125um OM4 HDPE colore aqua</t>
  </si>
  <si>
    <t>ORCA - Cavo ottico Loose da esterno antirodent diel. 4 fibre 50/125um OM4 HDPE colore erica violet</t>
  </si>
  <si>
    <t>ORCA - Cavo ottico Loose da esterno antirodent diel. 8 fibre 50/125um OM2 HDPE colore arancio</t>
  </si>
  <si>
    <t>ORCA - Cavo ottico  Loose da esterno antirodent diel. 8 fibre 09/125um OS2 HDPE colore giallo</t>
  </si>
  <si>
    <t>ORCA - Cavo ottico Loose da esterno antirodent diel. 8 fibre 50/125um OM3 HDPE colore aqua</t>
  </si>
  <si>
    <t>ORCA - Cavo ottico Loose da esterno antirodent diel. 8 fibre 50/125um OM4 HDPE colore aqua</t>
  </si>
  <si>
    <t>ORCA - Cavo ottico Loose da esterno antirodent diel. 8 fibre 50/125um OM4 HDPE colore erica violet</t>
  </si>
  <si>
    <t>ORCA - Cavo ottico Loose da esterno antirodent diel. 12 fibre 50/125um OM2 HDPE colore arancio</t>
  </si>
  <si>
    <t>ORCA - Cavo ottico  Loose da esterno antirodent diel. 12 fibre 50/125um OM3 HDPE colore aqua</t>
  </si>
  <si>
    <t>ORCA - Cavo ottico Loose da esterno antirodent diel. 12 fibre 50/125um OM4 HDPE colore aqua</t>
  </si>
  <si>
    <t>ORCA - Cavo ottico Loose da esterno antirodent diel. 12 fibre 50/125um OM4 HDPE colore erica violet</t>
  </si>
  <si>
    <t>ORCA - Cavo ottico Loose da esterno antirodent diel. 24 fibre 50/125um OM2 HDPE colore arancio</t>
  </si>
  <si>
    <t>ORCA - Cavo ottico Loose da esterno antirodent diel. 24 fibre 50/125um OM3 HDPE colore aqua</t>
  </si>
  <si>
    <t>ORCA - Cavo ottico Loose da esterno antirodent diel. 24 fibre 50/125um OM4 HDPE colore aqua</t>
  </si>
  <si>
    <t>ORCA - Cavo ottico Loose da esterno antirodent diel. 24 fibre 50/125um OM4 HDPE colore erica violet</t>
  </si>
  <si>
    <t>ORCA - Cavo ottico Loose da esterno CST arm 4 fibre 50/125um OM2 HDPE colore BLU</t>
  </si>
  <si>
    <t>ORCA - Cavo ottico Loose da esterno CST arm 4 fibre 09/125um OS2 HDPE colore BLU</t>
  </si>
  <si>
    <t>ORCA - Cavo ottico Loose  da esterno CST arm 4 fibre 50/125um OM3 HDPE colore BLU</t>
  </si>
  <si>
    <t>ORCA - Cavo ottico Loose  da esterno CST arm 4 fibre 50/125um OM4 HDPE colore BLU</t>
  </si>
  <si>
    <t>ORCA - Cavo ottico Loose  da esterno CST arm 6 fibre 50/125um OM2 HDPE colore BLU</t>
  </si>
  <si>
    <t>ORCA - Cavo ottico Loose  da esterno CST arm 6 fibre 62,5/125um OM1  HDPE colore BLU</t>
  </si>
  <si>
    <t>ORCA - Cavo ottico Loose  da esterno CST arm 6 fibre 09/125um OS2 HDPE colore BLU</t>
  </si>
  <si>
    <t>ORCA - Cavo ottico Loose  da esterno CST arm 6 fibre 50/125um OM3 HDPE colore BLU</t>
  </si>
  <si>
    <t>ORCA - Cavo ottico Loose  da esterno CST arm 8 fibre 50/125um OM2 HDPE colore BLU</t>
  </si>
  <si>
    <t>ORCA - Cavo ottico Loose  da esterno CST arm 8 fibre 09/125um OS2 HDPE colore BLU</t>
  </si>
  <si>
    <t>ORCA - Cavo ottico Loose  da esterno CST arm 8 fibre 50/125um OM3 HDPE colore BLU</t>
  </si>
  <si>
    <t>ORCA - Cavo ottico Loose  da esterno CST arm 8 fibre 50/125um OM4 HDPE colore BLU</t>
  </si>
  <si>
    <t>ORCA - Cavo ottico Loose  da esterno CST arm 12 fibre 50/125um OM2 HDPE colore BLU</t>
  </si>
  <si>
    <t>ORCA - Cavo ottico Loose  da esterno CST arm 12 fibre 09/125um OS2 HDPE colore BLU</t>
  </si>
  <si>
    <t>ORCA - Cavo ottico Loose  da esterno CST arm 12 fibre 50/125um OM3 HDPE colore BLU</t>
  </si>
  <si>
    <t>ORCA - Cavo ottico Loose  da esterno CST arm 12 fibre 50/125um OM4 HDPE colore BLU</t>
  </si>
  <si>
    <t>ORCA - Cavo ottico Loose  da esterno CST arm 24 fibre 50/125um OM2 HDPE colore BLU</t>
  </si>
  <si>
    <t>ORCA - Cavo ottico Loose  da esterno CST arm 24 fibre 09/125um OS2 HDPE colore BLU</t>
  </si>
  <si>
    <t>ORCA - Cavo ottico Loose  da esterno CST arm 24 fibre 50/125um OM3 HDPE colore BLU</t>
  </si>
  <si>
    <t>ORCA - Cavo ottico Loose  da esterno CST arm 24 fibre 50/125um OM4 HDPE colore BLU</t>
  </si>
  <si>
    <t>OC-FPS-121114-A0</t>
  </si>
  <si>
    <t>ORCA - Bretella ottica SC-SC DPX LSZH 50/125um OM3 L. 0,5 mt Acqua</t>
  </si>
  <si>
    <t>OC-FPS-121114-15</t>
  </si>
  <si>
    <t>OC-FPS-121114-20</t>
  </si>
  <si>
    <t>ORCA - Bretella ottica SC-SC DPX LSZH 50/125um OM3 L. 20 mt Acqua</t>
  </si>
  <si>
    <t>OC-FPS-121115-A0</t>
  </si>
  <si>
    <t>ORCA - Bretella ottica SC-SC DPX LSZH 50/125um OM4 L.0,5 mt Acqua</t>
  </si>
  <si>
    <t>OC-FPS-121115-15</t>
  </si>
  <si>
    <t>OC-FPS-121115-20</t>
  </si>
  <si>
    <t>ORCA - Bretella ottica SC-SC DPX LSZH 50/125um OM4 L. 20 mt Acqua</t>
  </si>
  <si>
    <t>OC-FPS-121119-A0</t>
  </si>
  <si>
    <t>ORCA - Bretella ottica SC-SC DPX LSZH 50/125um OM4 L. 0,5 mt - MAGENTA</t>
  </si>
  <si>
    <t>OC-FPS-121119-15</t>
  </si>
  <si>
    <t>ORCA - Bretella ottica SC-SC DPX LSZH 50/125um OM4 L. 15 mt - MAGENTA</t>
  </si>
  <si>
    <t>OC-FPS-121119-20</t>
  </si>
  <si>
    <t>ORCA - Bretella ottica SC-SC DPX LSZH 50/125um OM4 L. 20 mt - MAGENTA</t>
  </si>
  <si>
    <t>OC-FPS-121113-A0</t>
  </si>
  <si>
    <t>ORCA - Bretella ottica SC-SC DPX LSZH 9/125um OS2 L. 0,5 mt Giallo</t>
  </si>
  <si>
    <t>OC-FPS-121113-15</t>
  </si>
  <si>
    <t>OC-FPS-121113-20</t>
  </si>
  <si>
    <t>ORCA - Bretella ottica SC-SC DPX LSZH 9/125um OS2 L. 20 mt Giallo</t>
  </si>
  <si>
    <t>OC-FPL-123314-A0</t>
  </si>
  <si>
    <t>ORCA - Bretella ottica LC-LC DPX LSZH 50/125um OM3 L. 0,5 mt Acqua</t>
  </si>
  <si>
    <t>OC-FPL-123314-15</t>
  </si>
  <si>
    <t>ORCA - Bretella ottica LC-LC DPX LSZH 50/125um OM3 L. 15 mt Acqua</t>
  </si>
  <si>
    <t>OC-FPL-123314-20</t>
  </si>
  <si>
    <t>ORCA - Bretella ottica LC-LC DPX LSZH 50/125um OM3 L. 20 mt Acqua</t>
  </si>
  <si>
    <t>OC-FPL-123315-A0</t>
  </si>
  <si>
    <t>ORCA - Bretella ottica LC-LC DPX LSZH 50/125um OM4 L. 0,5 mt Acqua</t>
  </si>
  <si>
    <t>OC-FPL-123315-15</t>
  </si>
  <si>
    <t>ORCA - Bretella ottica LC-LC DPX LSZH 50/125um OM4 L. 15 mt Acqua</t>
  </si>
  <si>
    <t>OC-FPL-123315-20</t>
  </si>
  <si>
    <t>ORCA - Bretella ottica LC-LC DPX LSZH 50/125um OM4 L. 20 mt Acqua</t>
  </si>
  <si>
    <t>OC-FPL-123319-A0</t>
  </si>
  <si>
    <t>ORCA - Bretella ottica LC-LC DPX LSZH 50/125um OM4 L. 0,5 mt - MAGENTA</t>
  </si>
  <si>
    <t>OC-FPL-123319-15</t>
  </si>
  <si>
    <t>ORCA - Bretella ottica LC-LC DPX LSZH 50/125um OM4 L. 15 mt - MAGENTA</t>
  </si>
  <si>
    <t>OC-FPL-123319-20</t>
  </si>
  <si>
    <t>ORCA - Bretella ottica LC-LC DPX LSZH 50/125um OM4 L. 20 mt - MAGENTA</t>
  </si>
  <si>
    <t>OC-FPL-123313-A0</t>
  </si>
  <si>
    <t>ORCA - Bretella ottica LC-LC DPX LSZH 09/125um OS2 L. 0,5 mt Giallo</t>
  </si>
  <si>
    <t>OC-FPL-123313-15</t>
  </si>
  <si>
    <t>ORCA - Bretella ottica LC-LC DPX LSZH 09/125um OS2 L. 15 mt Giallo</t>
  </si>
  <si>
    <t>OC-FPL-123313-20</t>
  </si>
  <si>
    <t>ORCA - Bretella ottica LC-LC DPX LSZH 09/125um OS2 L. 20 mt Giallo</t>
  </si>
  <si>
    <t>OC-FPL-123114-A0</t>
  </si>
  <si>
    <t>ORCA - Bretella ottica LC-SC DPX LSZH 50/125um OM3 L. 0,5 mt Aqua</t>
  </si>
  <si>
    <t>OC-FPL-123114-15</t>
  </si>
  <si>
    <t>ORCA - Bretella ottica LC-SC DPX LSZH 50/125um OM3 L. 15 mt Aqua</t>
  </si>
  <si>
    <t>OC-FPL-123114-20</t>
  </si>
  <si>
    <t>ORCA - Bretella ottica LC-SC DPX LSZH 50/125um OM3 L. 20 mt Aqua</t>
  </si>
  <si>
    <t>OC-FPL-123115-A0</t>
  </si>
  <si>
    <t>ORCA - Bretella ottica LC-SC DPX LSZH 50/125um OM4 L. 0,5 mt Aqua</t>
  </si>
  <si>
    <t>OC-FPL-123115-15</t>
  </si>
  <si>
    <t>ORCA - Bretella ottica LC-SC DPX LSZH 50/125um OM4 L. 15 mt Aqua</t>
  </si>
  <si>
    <t>OC-FPL-123115-20</t>
  </si>
  <si>
    <t>ORCA - Bretella ottica LC-SC DPX LSZH 50/125um OM4 L. 20 mt Aqua</t>
  </si>
  <si>
    <t>OC-FPL-123119-A0</t>
  </si>
  <si>
    <t>ORCA - Bretella ottica LC-SC DPX LSZH 50/125um OM4 L. 0,5 mt - MAGENTA</t>
  </si>
  <si>
    <t>OC-FPL-123119-15</t>
  </si>
  <si>
    <t>ORCA - Bretella ottica LC-SC DPX LSZH 50/125um OM4 L. 15  mt - MAGENTA</t>
  </si>
  <si>
    <t>OC-FPL-123119-20</t>
  </si>
  <si>
    <t>ORCA - Bretella ottica LC-SC DPX LSZH 50/125um OM4 L. 20 mt - MAGENTA</t>
  </si>
  <si>
    <t>OC-FPL-123113-A0</t>
  </si>
  <si>
    <t>ORCA - Bretella ottica LC-SC DPX LSZH 9/125um OS2 L. 0,5  mt Giallo</t>
  </si>
  <si>
    <t>OC-FPL-123113-15</t>
  </si>
  <si>
    <t>ORCA - Bretella ottica LC-SC DPX LSZH 9/125um OS2 L. 15  mt Giallo</t>
  </si>
  <si>
    <t>OC-FPL-123113-20</t>
  </si>
  <si>
    <t>ORCA - Bretella ottica LC-SC DPX LSZH 9/125um OS2 L. 20 mt Giallo</t>
  </si>
  <si>
    <t>Misuratore potenza ottica multifrequenza, range -70/+10dBm</t>
  </si>
  <si>
    <t>ORCA - Patch Cords RJ45 Cat 6 AWG28</t>
  </si>
  <si>
    <t>Bretelle rame SLIM CAT. 6 UTP AWG28 - LSZH</t>
  </si>
  <si>
    <t>ORCA - Patch Cords RJ45 Cat6A</t>
  </si>
  <si>
    <t>ORCA - Bretella di permutazione Cat6A S/FTP AWG26 LSZH colore bianco L. 1mt</t>
  </si>
  <si>
    <t>ORCA - Bretella di permutazione Cat6A S/FTP AWG26 LSZH colore bianco L. 2mt</t>
  </si>
  <si>
    <t>ORCA - Bretella di permutazione Cat6A S/FTP AWG26 LSZH colore bianco L. 3mt</t>
  </si>
  <si>
    <t>ORCA - Bretella di permutazione Cat6A S/FTP AWG26 LSZH colore bianco L. 5mt</t>
  </si>
  <si>
    <t>ORCA - Bretella di permutazione Cat6A S/FTP AWG26 LSZH colore bianco L. 10mt</t>
  </si>
  <si>
    <t>ORCA - Bretella di permutazione Cat6A UTP AWG24 LSZH colore bianco L. 1mt</t>
  </si>
  <si>
    <t>ORCA - Bretella di permutazione Cat6A UTP AWG24 LSZH colore bianco L. 2mt</t>
  </si>
  <si>
    <t>ORCA - Bretella di permutazione Cat6A UTP AWG24 LSZH colore bianco L. 3mt</t>
  </si>
  <si>
    <t>ORCA - Bretella di permutazione Cat6A UTP AWG24 LSZH colore bianco L. 5mt</t>
  </si>
  <si>
    <t>ORCA - Bretella di permutazione Cat6A UTP AWG24 LSZH colore bianco L. 10mt</t>
  </si>
  <si>
    <t>Bretelle rame SLIM CAT. 6A UTP AWG28 - LSZH</t>
  </si>
  <si>
    <t>Bretelle rame CAT. 6A S/FTP AWG26 - LSZH</t>
  </si>
  <si>
    <t>ORCA - Patch Cords RJ45 O'CLIP Cat6A UTP AWG28 e S/FTP AWG26</t>
  </si>
  <si>
    <t>OC-PC6-224112C-0A</t>
  </si>
  <si>
    <t>ORCA - Bretella di permutazione O'Clip Cat6A U/UTP AWG 28 - LSZH colore Nero L. 0,50mt</t>
  </si>
  <si>
    <t>OC-PC6-224112C-01</t>
  </si>
  <si>
    <t>ORCA - Bretella di permutazione O'Clip Cat6A U/UTP AWG 28 - LSZH colore Nero L. 1mt</t>
  </si>
  <si>
    <t>OC-PC6-224112C-A1</t>
  </si>
  <si>
    <t>ORCA - Bretella di permutazione O'Clip Cat6A U/UTP AWG 28 - LSZH colore Nero L. 1,5mt</t>
  </si>
  <si>
    <t>OC-PC6-224112C-02</t>
  </si>
  <si>
    <t>ORCA - Bretella di permutazione O'Clip Cat6A U/UTP AWG 28 - LSZH colore Nero L. 2mt</t>
  </si>
  <si>
    <t>OC-PC6-224112C-03</t>
  </si>
  <si>
    <t>ORCA - Bretella di permutazione O'Clip Cat6A U/UTP AWG 28 - LSZH colore Nero L. 3mt</t>
  </si>
  <si>
    <t>OC-PC6-224112C-05</t>
  </si>
  <si>
    <t>ORCA - Bretella di permutazione O'Clip Cat6A U/UTP AWG 28 - LSZH colore Nero L. 5mt</t>
  </si>
  <si>
    <t>OC-PC6-224112C-07</t>
  </si>
  <si>
    <t>ORCA - Bretella di permutazione O'Clip Cat6A U/UTP AWG 28 - LSZH colore Nero L. 7mt</t>
  </si>
  <si>
    <t>OC-PC6-224112C-7.5</t>
  </si>
  <si>
    <t>ORCA - Bretella di permutazione O'Clip Cat6A U/UTP AWG 28 - LSZH colore Nero L. 7,5mt</t>
  </si>
  <si>
    <t>OC-PC6-224112C-10</t>
  </si>
  <si>
    <t>ORCA - Bretella di permutazione O'Clip Cat6A U/UTP AWG 28 - LSZH colore Nero L. 10mt</t>
  </si>
  <si>
    <t>OC-PC6-224310C-0A</t>
  </si>
  <si>
    <t>ORCA - Bretella di permutazione O'Clip Cat6A S/FTP AWG 26 - LSZH colore Nero L. 0,50mt</t>
  </si>
  <si>
    <t>OC-PC6-224310C-01</t>
  </si>
  <si>
    <t>ORCA - Bretella di permutazione O'Clip Cat6A S/FTP AWG 26 - LSZH colore Nero L. 1mt</t>
  </si>
  <si>
    <t>OC-PC6-224310C-A1</t>
  </si>
  <si>
    <t>ORCA - Bretella di permutazione O'Clip Cat6A S/FTP AWG 26 - LSZH colore Nero L. 1,5mt</t>
  </si>
  <si>
    <t>OC-PC6-224310C-02</t>
  </si>
  <si>
    <t>ORCA - Bretella di permutazione O'Clip Cat6A S/FTP AWG 26 - LSZH colore Nero L. 2mt</t>
  </si>
  <si>
    <t>OC-PC6-224310C-03</t>
  </si>
  <si>
    <t>ORCA - Bretella di permutazione O'Clip Cat6A S/FTP AWG 26 - LSZH colore Nero L. 3mt</t>
  </si>
  <si>
    <t>OC-PC6-224310C-05</t>
  </si>
  <si>
    <t>ORCA - Bretella di permutazione O'Clip Cat6A S/FTP AWG 26 - LSZH colore Nero L. 5mt</t>
  </si>
  <si>
    <t>OC-PC6-224310C-07</t>
  </si>
  <si>
    <t>ORCA - Bretella di permutazione O'Clip Cat6A S/FTP AWG 26 - LSZH colore Nero L. 7mt</t>
  </si>
  <si>
    <t>OC-PC6-224310C-7.5</t>
  </si>
  <si>
    <t>ORCA - Bretella di permutazione O'Clip Cat6A S/FTP AWG 26 - LSZH colore Nero L. 7,5mt</t>
  </si>
  <si>
    <t>OC-PC6-224310C-10</t>
  </si>
  <si>
    <t>ORCA - Bretella di permutazione O'Clip Cat6A S/FTP AWG 26 - LSZH colore Nero L. 10mt</t>
  </si>
  <si>
    <t>OC-PC6-224000-BK</t>
  </si>
  <si>
    <t>ORCA - Clips per Bretella di permutazione O'Clip colore Nero (conf. 50pz)</t>
  </si>
  <si>
    <t>OC-PC6-224000-WH</t>
  </si>
  <si>
    <t>ORCA - Clips per Bretella di permutazione O'Clip colore Bianco (conf. 50pz)</t>
  </si>
  <si>
    <t>OC-PC6-224000-YE</t>
  </si>
  <si>
    <t>ORCA - Clips per Bretella di permutazione O'Clip colore Giallo (conf. 50pz)</t>
  </si>
  <si>
    <t>OC-PC6-224000-RD</t>
  </si>
  <si>
    <t>ORCA - Clips per Bretella di permutazione O'Clip colore Rosso (conf. 50pz)</t>
  </si>
  <si>
    <t>OC-PC6-224000-GR</t>
  </si>
  <si>
    <t>ORCA - Clips per Bretella di permutazione O'Clip colore Verde (conf. 50pz)</t>
  </si>
  <si>
    <t>OC-PC6-224000-BL</t>
  </si>
  <si>
    <t>ORCA - Clips per Bretella di permutazione O'Clip colore Blu (conf. 50pz)</t>
  </si>
  <si>
    <t>OC-PC6-224000-GY</t>
  </si>
  <si>
    <t>ORCA - Clips per Bretella di permutazione O'Clip colore Grigio (conf. 50pz)</t>
  </si>
  <si>
    <t>OC-PC6-224000-PK</t>
  </si>
  <si>
    <t>ORCA - Clips per Bretella di permutazione O'Clip colore Rosa (conf. 50pz)</t>
  </si>
  <si>
    <t>OC-PC6-224000-VI</t>
  </si>
  <si>
    <t>ORCA - Clips per Bretella di permutazione O'Clip colore Viola (conf. 50pz)</t>
  </si>
  <si>
    <t>OC-PC6-224000-OR</t>
  </si>
  <si>
    <t>ORCA - Clips per Bretella di permutazione O'Clip colore Arancio (conf. 50pz)</t>
  </si>
  <si>
    <t>OC-RAC-550100-08</t>
  </si>
  <si>
    <t>ORCA - Modulo termostato digitale 1U - colore nero</t>
  </si>
  <si>
    <t>DATWYLER - Cavo ZwbKWT BL da esterno 1x8 OS2 G652.D, loose dry tube 8,2mm, armato CST, HDPE Fca -nero/arancio-</t>
  </si>
  <si>
    <t>DATWYLER - Cavo ZwbKWT BL da esterno 1x24 OS2 G652.D, loose tube, armato CST 8,2mm, HDPE Fca -nero/arancio-</t>
  </si>
  <si>
    <t>DATWYLER - Cavo wbKWT HP da esterno 4x12 OS2 G652.D high performance, loose dry tube 13,4mm, armato CST, HDPE Fca - nero/arancio-</t>
  </si>
  <si>
    <t>DATWYLER - Cavo ZwbKWT BL da esterno 1x8 OM3, loose dry tube 8,2mm, armato CST, HDPE Fca -nero/arancio-</t>
  </si>
  <si>
    <t>DATWYLER - Cavo ZwbKWT BL da esterno 1x12 OM3, loose dry tube 8,2mm, armato CST, HDPE Fca -nero/arancio-</t>
  </si>
  <si>
    <t>DATWYLER - Cavo ZwbKWT BL da esterno 1x12 OM4, loose dry tube 8,2mm, armato CST, HDPE Fca -nero/arancio-</t>
  </si>
  <si>
    <t>DATWYLER - Cavo ZwbKWT BL da esterno 1x24 OM4, loose dry tube 8,2mm, armato CST, HDPE Fca -nero/arancio-</t>
  </si>
  <si>
    <t>DT-FPL-433343</t>
  </si>
  <si>
    <t>DATWYLER - Bretella ottica LC-LC duplex OM4, LSZH, zipcord, viola, 3 m</t>
  </si>
  <si>
    <t>DT-FPL-42334008ZY</t>
  </si>
  <si>
    <t>42334008ZY</t>
  </si>
  <si>
    <t>DATWYLER - Bretella ottica LC-LC duplex OM3 Fig.8, LSZH, zipcord, aqua, 10 m</t>
  </si>
  <si>
    <t>FK-STR-DSX-602-PROGLD</t>
  </si>
  <si>
    <t>DSX-602-PRO/GLD</t>
  </si>
  <si>
    <t>FLUKE - DSX-602-PRO a 500 MHz abilitato Wi-Fi CableAnalyzer + DSX-PLA004S e 1 anno di servizi Gold per DSX-602 PRO (N-110)</t>
  </si>
  <si>
    <t>FK-STR-CFP2100QGLDINT</t>
  </si>
  <si>
    <t>CFP2-100-Q/GLD INT</t>
  </si>
  <si>
    <t>FLUKE - CertiFiber Pro con Wi-Fi abilitato Quad OLTS: unità Versiv2 + moduli Quad OLTS (2) + 1 anno di servizi Gold (N-220)</t>
  </si>
  <si>
    <t>FK-STR-OFP2100QIGLDIN</t>
  </si>
  <si>
    <t>OFP2-100QI/GLD INT</t>
  </si>
  <si>
    <t>FLUKE - OTDR OptiFiber Pro con Wi-Fi abilitato: unità Versiv2+modulo OTDR Quad+FI-1000-KIT+fibre di lancio+1 anno Gold (NR-200)</t>
  </si>
  <si>
    <t>CG-CCXEDB-FC087C001L6</t>
  </si>
  <si>
    <t>CCXEDB-FC087-C001-L6</t>
  </si>
  <si>
    <t>CORNING - Everon, cavo Cat.7 S/FTP 800 MHz 23AWG 4cp, (scherm.treccia completa), LSZH/FRNC Cca,s1,d1,a1, bobina da 500mt, blu</t>
  </si>
  <si>
    <t>CG-CCXSDB-F0047C001L6</t>
  </si>
  <si>
    <t>CCXSDB-F0047-C001-L6</t>
  </si>
  <si>
    <t>CORNING - Everon, cavo Cat.7 S/FTP 800 MHz 23AWG 4cp, doppia guaina inner LSZH out. PE posa esterna, bobina 500mt, nero</t>
  </si>
  <si>
    <t>C46197-A7-A66</t>
  </si>
  <si>
    <t>CG-FAN-BT47-12</t>
  </si>
  <si>
    <t>FAN-BT47-12</t>
  </si>
  <si>
    <t>CORNING - Kit fan-out per interno 12 fibre, tubetti 0,9mm, colori vari, lunghezza 1.19m</t>
  </si>
  <si>
    <t>CG-CCHE-CP12-D9</t>
  </si>
  <si>
    <t>CCHE-CP12-D9</t>
  </si>
  <si>
    <t>CORNING - Modulo Plug &amp; Play con 6 adattatori SC/APC duplex OS2, verde</t>
  </si>
  <si>
    <t>ZY-WRL-WBE510D-EU0101</t>
  </si>
  <si>
    <t>WBE510D-EU0101F</t>
  </si>
  <si>
    <t>Switch Managed Full Layer 2</t>
  </si>
  <si>
    <t>Switch Gigabit Ethernet Serie 2200</t>
  </si>
  <si>
    <t>ZY-SWT-GS-2210-24</t>
  </si>
  <si>
    <t>GS2210-24-EU0101F</t>
  </si>
  <si>
    <t>ZYXEL - Switch Managed L2, 24xGb + 4xDual Personality Gb - Supporto IPv6, iStacking, VLAN</t>
  </si>
  <si>
    <t>ZY-LIC-GOLD-ZZ1Y08F</t>
  </si>
  <si>
    <t>LIC-GOLD-ZZ1Y08F</t>
  </si>
  <si>
    <t>ZYXEL - iCard Gold Security Pack, Rinnovo servizi per USGFLEX700H - Durata 1 Anno - LIC-GOLD-ZZ1Y08F</t>
  </si>
  <si>
    <t>ZYXEL - iCard Gold Security Pack, Rinnovo servizi per ATP100 - Durata 1 Anno - LIC-GOLD-ZZ0014F</t>
  </si>
  <si>
    <t>ZYXEL - iCard Gold Security Pack, Rinnovo servizi per ATP100 - Durata 2 Anni - LIC-GOLD-ZZ0015F</t>
  </si>
  <si>
    <t>ZYXEL - iCard Gold Security Pack, Rinnovo servizi per ATP200 - Durata 2 Anni - LIC-GOLD-ZZ0002F</t>
  </si>
  <si>
    <t>ZYXEL - iCard Gold Security Pack, Rinnovo servizi per ATP500 - Durata 1 Anno - LIC-GOLD-ZZ0003F</t>
  </si>
  <si>
    <t>ZYXEL - iCard Gold Security Pack, Rinnovo servizi per ATP500 - Durata 2 Anni - LIC-GOLD-ZZ0004F</t>
  </si>
  <si>
    <t xml:space="preserve">ZYXEL - iCard Gold Security Pack, Rinnovo servizi per ATP800 - Durata 1 Anno- LIC-GOLD-ZZ0005F </t>
  </si>
  <si>
    <t>ZYXEL - iCard Security Pack, Rinnovo servizi per USG20/W/USGFLEX50 - Durata 1 Anno - LIC-BUN-ZZ1Y01F</t>
  </si>
  <si>
    <t>ZYXEL - iCard Security Pack, Rinnovo servizi per USG20/W/USGFLEX50 - Durata 2 Anni - LIC-BUN-ZZ2Y01F</t>
  </si>
  <si>
    <t>ZYXEL - iCard Security Pack - Rinnovo serv. per USGFLEX100 - Durata 1 Anno - LIC-BUN-ZZ0092F</t>
  </si>
  <si>
    <t>ZYXEL - iCard Security Pack, Rinnovo servizi per USGFLEX100 - Durata 2 Anni - LIC-BUN-ZZ0093F</t>
  </si>
  <si>
    <t>ZYXEL - iCard Gold Security Pack, Rinnovo servizi per USGFLEX100 - Durata 1 Anno - LIC-GOLD-ZZ1Y01F</t>
  </si>
  <si>
    <t xml:space="preserve">ZYXEL - iCard Security Pack, Rinn. servizi per USGFLEX200 - Durata 1 Anno - LIC-BUN-ZZ0097F </t>
  </si>
  <si>
    <t>ZYXEL - iCard Security Pack, Rinnovo servizi , per USGFLEX200 - Durata 2 Anni - LIC-BUN-ZZ0098F</t>
  </si>
  <si>
    <t>ZYXEL - iCard Gold Security Pack, Rinnovo servizi per USGFLEX200 - Durata 1 Anno - LIC-GOLD-ZZ1Y02F</t>
  </si>
  <si>
    <t>ZYXEL - iCard Gold Security Pack, Rinnovo servizi per USGFLEX200 - Durata 2 Anni - LIC-GOLD-ZZ2Y02F</t>
  </si>
  <si>
    <t>DIGITAL HOME SOLUTION</t>
  </si>
  <si>
    <t>Wireless</t>
  </si>
  <si>
    <t>ZY-WRL-WRE-2206</t>
  </si>
  <si>
    <t>WRE2206-EU0101F</t>
  </si>
  <si>
    <t>ZYXEL - WRE-2206, Wireless Range Extender N 300Mbit, 1 porta LAN, Plug&amp;Play</t>
  </si>
  <si>
    <t>AM-PLT-760249153</t>
  </si>
  <si>
    <t>COMMSCOPE - Placca singola per serie KJ, 2 porte (RJ45) colore avorio - FP-LBL-2P-448</t>
  </si>
  <si>
    <t>AM-PLT-760249154</t>
  </si>
  <si>
    <t>COMMSCOPE - Placca singola per serie KJ, 4 porte (RJ45) colore avorio - FP-LBL-4P-448</t>
  </si>
  <si>
    <t>AM-PLT-760249145</t>
  </si>
  <si>
    <t>COMMSCOPE - Placca singola per serie KJ, serie M e serie SL,2 porte (RJ45) colore bianco - FP-LBL-2P-266</t>
  </si>
  <si>
    <t>AM-PLT-760249130</t>
  </si>
  <si>
    <t>COMMSCOPE - Placca singola per serie KJ, serie M e serie SL,4 porte (RJ45) colore bianco - FP-LBL-4P-262</t>
  </si>
  <si>
    <t>COMMSCOPE - Placca singola per SL &amp; 110Connect 4 porte angolate RJ45 avorio</t>
  </si>
  <si>
    <t>COMMSCOPE - Scatola da parete singola avorio</t>
  </si>
  <si>
    <t>COMMSCOPE - Inserto cieco  colore avorio</t>
  </si>
  <si>
    <t>COMMSCOPE - Inserto cieco  colore nero</t>
  </si>
  <si>
    <t>COMMSCOPE - Inserto cieco colore bianco alpino</t>
  </si>
  <si>
    <t>COMMSCOPE - Adattatore angolato montaggio guida DIN per prese serie SL</t>
  </si>
  <si>
    <t>COMMSCOPE - Coperchio di chiusura per adattatore angolato montaggio guida DIN prese serie SL</t>
  </si>
  <si>
    <t>COMMSCOPE - Scatola di superficie ad 1 porta universale (SL, KJ, M sewries con adapter) colore avorio p/n SMB-1P-448</t>
  </si>
  <si>
    <t>COMMSCOPE - Scatola di superficie ad 1 porta universale (SL, KJ, M sewries con adapter) colore bianco p/n SMB-1P-266</t>
  </si>
  <si>
    <t>COMMSCOPE - Scatola di superficie a 2 porte universale (SL, KJ, M sewries con adapter) colore avorio p/n SMB-2P-448</t>
  </si>
  <si>
    <t>COMMSCOPE - Scatola di superficie a 2 porte universale (SL, KJ, M sewries con adapter) colore bianco p/n SMB-2P-266</t>
  </si>
  <si>
    <t>COMMSCOPE - Scatola di superficie a 4 porte per jack SL colore avorio</t>
  </si>
  <si>
    <t>COMMSCOPE - Scatola di superficie a 4 porte per jack SL colore bianco alpino</t>
  </si>
  <si>
    <t>COMMSCOPE - Scatola di superficie a 6 porte per jack SL colore avorio</t>
  </si>
  <si>
    <t>COMMSCOPE - Scatola di superficie a 6 porte per jack SL colore bianco alpino</t>
  </si>
  <si>
    <t xml:space="preserve">COMMSCOPE - Cavo non schermato U/UTP Cat.6, solido AWG 23, 4cp, LSZH, B2ca s1 d0 a1, reel 305m -bianco- p/n CS34ZB </t>
  </si>
  <si>
    <t xml:space="preserve">COMMSCOPE - Cavo non schermato U/UTP Cat.6, solido AWG 23, 4cp, LSZH, B2ca s1 d0 a1, pull box 305m -bianco- p/n CS34ZB </t>
  </si>
  <si>
    <t>COMMSCOPE - Cavo non schermato U/UTP Cat.6, solido AWG 24, 4cp, LSZH, Dca s2 d2 a1, pull box 305m -bianco- p/n CS34Z3</t>
  </si>
  <si>
    <t>COMMSCOPE - Cavo non schermato U/UTP Cat.6, solido AWG 24, 4cp, LSZH, Dca s2 d2 a1, reel 1000m -bianco- p/n CS34Z3</t>
  </si>
  <si>
    <t>COMMSCOPE - Cavo non schermato U/UTP Cat.6, solido AWG 24, 4cp, LSZH, Dca s2 d2 a1, pull box 305m -arancio- p/n CS34Z3</t>
  </si>
  <si>
    <t>COMMSCOPE - Cavo non schermato Cat.6, solido AWG 24, 4cp+filler da posa esterna, doppia guaina LSZH/PE, Fca, reel 500m -nero-</t>
  </si>
  <si>
    <t>AM-CVR-760258679</t>
  </si>
  <si>
    <t>COMMSCOPE - Cavo GigaReach Extended Distance Cat. 6 UTP da esterno, guaina nera (bobina da 3000ft)</t>
  </si>
  <si>
    <t>Sistema Cat.6 non schermato: Prese RJ45 SL - KJ</t>
  </si>
  <si>
    <t>COMMSCOPE - Inserto RJ45 di Cat.6 SL non schermato colore avorio</t>
  </si>
  <si>
    <t>COMMSCOPE - Inserto RJ45 di Cat.6 SL non schermato colore nero</t>
  </si>
  <si>
    <t>COMMSCOPE - Inserto RJ45 di Cat.6 SL non schermato colore bianco alpino</t>
  </si>
  <si>
    <t>COMMSCOPE - Inserto RJ45 di Cat.6 SL non schermato con sportello antipolvere avorio</t>
  </si>
  <si>
    <t>COMMSCOPE - Inserto RJ45 di Cat.6 SL non schermato con sportello antipolvere nero</t>
  </si>
  <si>
    <t>COMMSCOPE - Inserto RJ45 di Cat.6 SL non schermato con sportello antipolvere bianco alpino</t>
  </si>
  <si>
    <t>COMMSCOPE - Inserto RJ45 di Cat.6 KJ keystone non schermato colore bianco alpino p/n KJ610 JACK-A.WHT</t>
  </si>
  <si>
    <t>COMMSCOPE - Inserto RJ45 di Cat.6 KJ keystone non schermato colore nero p/n KJ610 JACK-BLK</t>
  </si>
  <si>
    <t xml:space="preserve">COMMSCOPE - Pannello precaricato Cat.6 a 24 porte 1U, UTP con termination manager p/n NPP-6-DM-1U-24 </t>
  </si>
  <si>
    <t xml:space="preserve">COMMSCOPE - Pannello precaricato Cat.6 a 48 porte 2U, UTP con termination manager p/n NPP-6-DM-2U-48 </t>
  </si>
  <si>
    <t>COMMSCOPE - Pannello precaricato Cat.6 a 48 porte 1U, UTP p/n NPP-UDDM-SL-1U-48</t>
  </si>
  <si>
    <t>COMMSCOPE - Inserto cieco da pannello colore nero</t>
  </si>
  <si>
    <t>COMMSCOPE - Bretella di permutazione Cat.6, U/UTP RJ45/RJ45 LSZH bianca, 0,5m</t>
  </si>
  <si>
    <t>COMMSCOPE - Bretella di permutazione Cat.6, U/UTP RJ45/RJ45 LSZH bianca, 1m</t>
  </si>
  <si>
    <t>COMMSCOPE - Bretella di permutazione Cat.6, U/UTP RJ45/RJ45 LSZH bianca, 1,5m</t>
  </si>
  <si>
    <t>COMMSCOPE - Bretella di permutazione Cat.6, U/UTP RJ45/RJ45 LSZH bianca, 2m</t>
  </si>
  <si>
    <t>COMMSCOPE - Bretella di permutazione Cat.6, U/UTP RJ45/RJ45 LSZH bianca, 3m</t>
  </si>
  <si>
    <t>COMMSCOPE - Bretella di permutazione Cat.6, U/UTP RJ45/RJ45 LSZH bianca, 5m</t>
  </si>
  <si>
    <t>COMMSCOPE - Bretella di permutazione Cat.6, U/UTP RJ45/RJ45 LSZH blu, 1m</t>
  </si>
  <si>
    <t>COMMSCOPE - Bretella di permutazione Cat.6, U/UTP RJ45/RJ45 LSZH blu, 2m</t>
  </si>
  <si>
    <t>COMMSCOPE - Bretella di permutazione Cat.6, U/UTP RJ45/RJ45 LSZH blu, 3m</t>
  </si>
  <si>
    <t>COMMSCOPE - Bretella di permutazione Cat.6, U/UTP RJ45/RJ45 LSZH blu, 5m</t>
  </si>
  <si>
    <t>COMMSCOPE - Bretella di permutazione Cat.6, U/UTP RJ45/RJ45 LSZH verde, 1m</t>
  </si>
  <si>
    <t>COMMSCOPE - Bretella di permutazione Cat.6, U/UTP RJ45/RJ45 LSZH verde, 2m</t>
  </si>
  <si>
    <t>COMMSCOPE - Bretella di permutazione Cat.6, U/UTP RJ45/RJ45 LSZH verde, 3m</t>
  </si>
  <si>
    <t>COMMSCOPE - Bretella di permutazione Cat.6, U/UTP RJ45/RJ45 LSZH verde, 5m</t>
  </si>
  <si>
    <t>COMMSCOPE - Bretella di permutazione Cat.6, U/UTP RJ45/RJ45 LSZH rossa, 1m</t>
  </si>
  <si>
    <t>COMMSCOPE - Bretella di permutazione Cat.6, U/UTP RJ45/RJ45 LSZH rossa, 2m</t>
  </si>
  <si>
    <t>COMMSCOPE - Bretella di permutazione Cat.6, U/UTP RJ45/RJ45 LSZH rossa, 3m</t>
  </si>
  <si>
    <t>COMMSCOPE - Bretella di permutazione Cat.6, U/UTP RJ45/RJ45 LSZH rossa, 5m</t>
  </si>
  <si>
    <t>COMMSCOPE - Bretella di permutazione Cat.6, U/UTP RJ45/RJ45 LSZH gialla, 1m</t>
  </si>
  <si>
    <t>COMMSCOPE - Bretella di permutazione Cat.6, U/UTP RJ45/RJ45 LSZH gialla, 2m</t>
  </si>
  <si>
    <t>COMMSCOPE - Bretella di permutazione Cat.6, U/UTP RJ45/RJ45 LSZH gialla, 3m</t>
  </si>
  <si>
    <t>COMMSCOPE - Bretella di permutazione Cat.6, U/UTP RJ45/RJ45 LSZH gialla, 5m</t>
  </si>
  <si>
    <t>COMMSCOPE - Inserto RJ45 Cat.6 SLX AMP-TWIST 6S -schermato- con sportello antipolvere, cover grigia</t>
  </si>
  <si>
    <t>COMMSCOPE - Inserto RJ45 Cat.6 SLX AMP-TWIST 6S -schermato- senza sportello antipolvere, cover avorio</t>
  </si>
  <si>
    <t>COMMSCOPE - Inserto RJ45 Cat.6 SLX AMP-TWIST 6S -schermato- senza sportello antipolvere, cover nero</t>
  </si>
  <si>
    <t>COMMSCOPE - Inserto RJ45 Cat.6 SLX AMP-TWIST 6S -schermato- senza sportello antipolvere, cover nero -confezione ECO 24 pz</t>
  </si>
  <si>
    <t>COMMSCOPE - Inserto RJ45 Cat.6 SLX AMP-TWIST 6S -schermato- senza sportello antipolvere, cover bianco alpino</t>
  </si>
  <si>
    <t>COMMSCOPE - Inserto RJ45 Cat.6 SLX AMP-TWIST 6S -schermato- senza sportello antipolvere, cover grigia</t>
  </si>
  <si>
    <t>COMMSCOPE - Cover nera per inserto RJ45 SLX, confezione 50 pz</t>
  </si>
  <si>
    <t>COMMSCOPE - Cover bianca per inserto RJ45 SLX, confezione 50 pz</t>
  </si>
  <si>
    <t>COMMSCOPE - Bretella di permutazione schermata Cat.6, S/FTP RJ45/RJ45 LSZH bianca, 1m</t>
  </si>
  <si>
    <t>COMMSCOPE - Bretella di permutazione schermata Cat.6, S/FTP RJ45/RJ45 LSZH bianca, 2m</t>
  </si>
  <si>
    <t>COMMSCOPE - Bretella di permutazione schermata Cat.6, S/FTP RJ45/RJ45 LSZH bianca, 3m</t>
  </si>
  <si>
    <t>COMMSCOPE - Bretella di permutazione schermata Cat.6, S/FTP RJ45/RJ45 LSZH bianca, 5m</t>
  </si>
  <si>
    <t>COMMSCOPE - Bretella di permutazione schermata Cat.6, S/FTP RJ45/RJ45 LSZH verde, 1m</t>
  </si>
  <si>
    <t>COMMSCOPE - Bretella di permutazione schermata Cat.6, S/FTP RJ45/RJ45 LSZH verde, 2m</t>
  </si>
  <si>
    <t>COMMSCOPE - Bretella di permutazione schermata Cat.6, S/FTP RJ45/RJ45 LSZH verde, 3m</t>
  </si>
  <si>
    <t>COMMSCOPE - Bretella di permutazione schermata Cat.6, S/FTP RJ45/RJ45 LSZH verde, 5m</t>
  </si>
  <si>
    <t>COMMSCOPE - Bretella di permutazione schermata Cat.6, S/FTP RJ45/RJ45 LSZH gialla, 1m</t>
  </si>
  <si>
    <t>COMMSCOPE - Bretella di permutazione schermata Cat.6, S/FTP RJ45/RJ45 LSZH gialla, 2m</t>
  </si>
  <si>
    <t>COMMSCOPE - Bretella di permutazione schermata Cat.6, S/FTP RJ45/RJ45 LSZH gialla, 3m</t>
  </si>
  <si>
    <t>COMMSCOPE - Bretella di permutazione schermata Cat.6, S/FTP RJ45/RJ45 LSZH gialla, 5m</t>
  </si>
  <si>
    <t>COMMSCOPE - Bretella di permutazione schermata Cat.6, S/FTP RJ45/RJ45 LSZH blu, 1m</t>
  </si>
  <si>
    <t>COMMSCOPE - Bretella di permutazione schermata Cat.6, S/FTP RJ45/RJ45 LSZH blu, 2m</t>
  </si>
  <si>
    <t>COMMSCOPE - Bretella di permutazione schermata Cat.6, S/FTP RJ45/RJ45 LSZH blu, 3m</t>
  </si>
  <si>
    <t>COMMSCOPE - Bretella di permutazione schermata Cat.6, S/FTP RJ45/RJ45 LSZH blu, 5m</t>
  </si>
  <si>
    <t>COMMSCOPE - Bretella di permutazione schermata Cat.6, S/FTP RJ45/RJ45 LSZH rossa, 1m</t>
  </si>
  <si>
    <t>COMMSCOPE - Bretella di permutazione schermata Cat.6, S/FTP RJ45/RJ45 LSZH rossa, 2m</t>
  </si>
  <si>
    <t>COMMSCOPE - Bretella di permutazione schermata Cat.6, S/FTP RJ45/RJ45 LSZH rossa, 3m</t>
  </si>
  <si>
    <t>COMMSCOPE - Bretella di permutazione schermata Cat.6, S/FTP RJ45/RJ45 LSZH rossa, 5m</t>
  </si>
  <si>
    <t>COMMSCOPE - Cavo non schermato U/UTP Cat.6A, solido AWG 23, 4cp, LSZH, B2ca s1 d0 a1, reel 305m -bianco-p/n CS44ZB</t>
  </si>
  <si>
    <t>COMMSCOPE - Cavo non schermato U/UTP Cat.6A con barriera, solido AWG 24, 4cp, LSZH, B2ca s1a d1 a1, reel 500m -bianco-p/n CS41ZC</t>
  </si>
  <si>
    <t>AM-CVR-88409375416</t>
  </si>
  <si>
    <t>884093754/16</t>
  </si>
  <si>
    <t>COMMSCOPE - Cavo non schermato U/UTP Cat.6A con barriera, solido AWG 24, 4cp, LSZH, Cca s1a d1 a1, reel 500m -grigio-p/n CS41ZB GRY</t>
  </si>
  <si>
    <t>COMMSCOPE - Cavo non schermato U/UTP Cat.6A, solido AWG 23, 4cp, LSZH, B2ca s1 d0 a1, box 305m -bianco-p/n CS44ZB</t>
  </si>
  <si>
    <t>COMMSCOPE - Cavo non schermato U/UTP Cat.6A, solido AWG 23, 4cp, LSZH, Dca s2 d2 a1, reel 305m -bianco-p/n CS44Z3</t>
  </si>
  <si>
    <t>COMMSCOPE - Cavo non schermato U/UTP Cat.6A, solido AWG 23, 4cp, LSZH, Dca s2 d2 a1, box 305m -bianco-p/n CS44Z3</t>
  </si>
  <si>
    <t>Sistema Cat6A non schermato: Prese RJ45 SL - KJ</t>
  </si>
  <si>
    <t>COMMSCOPE - Inserto RJ45 di Categoria 6A UTP SL -avorio- p/n SL10G-L.ALD</t>
  </si>
  <si>
    <t>COMMSCOPE - Inserto RJ45 di Categoria 6A UTP SL -bianco- p/n SL10G-A.WHT</t>
  </si>
  <si>
    <t>COMMSCOPE - Inserto RJ45 di Categoria 6A UTP SL -nero- p/n SL10G-BLK</t>
  </si>
  <si>
    <t>COMMSCOPE - Inserto RJ45 di Cat.6A KJ keystone non schermato colore bianco alpino p/n KJ10G-A.WHT</t>
  </si>
  <si>
    <t>COMMSCOPE - Inserto RJ45 di Cat.6A KJ keystone non schermato colore nero p/n KJ10G-BLK</t>
  </si>
  <si>
    <t xml:space="preserve">COMMSCOPE - Pannello precaricato Cat.6A a 24 porte 1U, UTP con termination manager p/n NPP-6A-DM-1U-24 </t>
  </si>
  <si>
    <t xml:space="preserve">COMMSCOPE - Pannello precaricato Cat.6A a 48 porte 2U, UTP con termination manager p/n NPP-6A-DM-2U-48 </t>
  </si>
  <si>
    <t>COMMSCOPE - Bretella di permutazione non schermata Cat.6A, U/UTP RJ45/RJ45 LSZH bianca, 1m</t>
  </si>
  <si>
    <t>COMMSCOPE - Bretella di permutazione non schermata Cat.6A, U/UTP RJ45/RJ45 LSZH bianca, 2m</t>
  </si>
  <si>
    <t>COMMSCOPE - Bretella di permutazione non schermata Cat.6A, U/UTP RJ45/RJ45 LSZH bianca, 3m</t>
  </si>
  <si>
    <t>COMMSCOPE - Bretella di permutazione non schermata Cat.6A, U/UTP RJ45/RJ45 LSZH bianca, 5m</t>
  </si>
  <si>
    <t>COMMSCOPE - Cavo schermato F/FTP Cat.6A, solido AWG 23, 4cp, LSZH, B2ca s1 d1 a1, reel 500m-bianco-p/n CS44ZB</t>
  </si>
  <si>
    <t>COMMSCOPE - Cavo schermato F/FTP Cat.6A, solido AWG 23, 4cp, LSZH, Dca s2 d2 a1, reel 500m -bianco-p/n CS44Z3</t>
  </si>
  <si>
    <t>COMMSCOPE - Cavo schermato F/UTP Cat.6A, solido AWG 23, 4cp, LSZH, Cca s1 d1 a1, reel 305m -bianco-p/n CS44ZC</t>
  </si>
  <si>
    <t>COMMSCOPE - Cavo schermato F/UTP Cat.6A, solido AWG 23, 4cp, LSZH, Dca s12 d2 a1, reel 500m -bianco-p/n CS44ZC</t>
  </si>
  <si>
    <t>COMMSCOPE - Inserto RJ45 Cat6A SLX AMP TWIST 6AS - schermato - senza sportello parapolvere, cover avorio</t>
  </si>
  <si>
    <t>COMMSCOPE - Inserto RJ45 Cat6A SLX AMP TWIST 6AS - schermato - senza sportello parapolvere, cover bianco alpino</t>
  </si>
  <si>
    <t>COMMSCOPE - Inserto RJ45 Cat6A SLX AMP TWIST 6AS - schermato - senza sportello parapolvere, cover nera</t>
  </si>
  <si>
    <t>COMMSCOPE - Inserto RJ45 Cat6A SLX AMP TWIST 6AS - schermato - senza sportello parapolvere, cover grigia</t>
  </si>
  <si>
    <t>COMMSCOPE - Inserto RJ45 Cat6A SLX AMP TWIST 6AS - schermato - con sportello parapolvere, cover bianco alpino</t>
  </si>
  <si>
    <t>COMMSCOPE - Inserto RJ45 Cat6A SLX AMP TWIST 6AS - schermato - con sportello parapolvere, cover nera</t>
  </si>
  <si>
    <t>COMMSCOPE - Inserto RJ45 Cat6A SLX AMP TWIST 6AS - schermato - con sportello parapolvere, cover grigia</t>
  </si>
  <si>
    <t>COMMSCOPE - Inserto RJ45 Cat6A serie KJX - schermato - senza parapolvere p/n KJX-6A</t>
  </si>
  <si>
    <t>Sistema Cat6A schermato: Bretelle di permutazione S/FTP Cat6A RJ45 LSZH</t>
  </si>
  <si>
    <t>COMMSCOPE - Bretella di permutazione schermata Cat.6A, S/FTP RJ45/RJ45 LSZH bianca, 0,5m</t>
  </si>
  <si>
    <t>COMMSCOPE - Bretella di permutazione schermata Cat.6A, S/FTP RJ45/RJ45 LSZH bianca, 1m</t>
  </si>
  <si>
    <t>COMMSCOPE - Bretella di permutazione schermata Cat.6A, S/FTP RJ45/RJ45 LSZH bianca, 1,5m</t>
  </si>
  <si>
    <t>COMMSCOPE - Bretella di permutazione schermata Cat.6A, S/FTP RJ45/RJ45 LSZH bianca, 2m</t>
  </si>
  <si>
    <t>COMMSCOPE - Bretella di permutazione schermata Cat.6A, S/FTP RJ45/RJ45 LSZH bianca, 3m</t>
  </si>
  <si>
    <t>COMMSCOPE - Bretella di permutazione schermata Cat.6A, S/FTP RJ45/RJ45 LSZH bianca, 5m</t>
  </si>
  <si>
    <t>COMMSCOPE - Bretella di permutazione schermata Cat.6A, S/FTP RJ45/RJ45 LSZH bianca, 10m</t>
  </si>
  <si>
    <t>COMMSCOPE - Cavo schermato S/FTP Cat.7A, solido AWG 22, 4cp, LSZH, B2ca s1 d1 a1, reel 500m -bianco- p/n CS67ZB</t>
  </si>
  <si>
    <t>COMMSCOPE - Cavo schermato PiMF Compact Cat.7A (1200MHz) AWG 22, 4cp, LSFRZH, Dca s2 d1 a1, reel 1000m -bianco-</t>
  </si>
  <si>
    <t>COMMSCOPE - Cavo schermato S/FTP Cat.7, solido AWG 23, 4cp, LSZH, B2ca s1 d1 a1, reel 500m -bianco- p/n CS54ZB</t>
  </si>
  <si>
    <t>COMMSCOPE - Cavo schermato S/FTP Cat.7, solido AWG 23, 4cp, LSZH, Cca s1 d1 a1, reel 500m -bianco- p/n CS54ZC</t>
  </si>
  <si>
    <t>COMMSCOPE - Cavo schermato S/FTP PiMF Cat.7 (600MHz), solido AWG 23, 4cp, LSFRZH, Dca s2 d1 a1, reel 1000m -bianco-</t>
  </si>
  <si>
    <t>COMMSCOPE - Cavo schermato S/FTP PiMF Cat.7 (600MHz), solido AWG 23, 4cp, LSFRZH, Dca s2 d1 a1, reel 500m -bianco-</t>
  </si>
  <si>
    <t>COMMSCOPE - Cavo schermato F/FTP Cat.7, solido AWG 23, 4cp, LSZH, B2ca s1 d1 a1, reel 500m -bianco- p/n CS54ZB</t>
  </si>
  <si>
    <t>COMMSCOPE - Cavo schermato F/FTP PiMF Compact Cat.7 (600MHz) AWG 23, 4cp, LSZH, Dca s2 d1 a1, reel 500m -bianco-</t>
  </si>
  <si>
    <t>COMMSCOPE - Cavo schermato F/FTP PiMF Compact Cat.7 (600MHz) AWG 23, 4cp, LSZH, Dca s2 d1 a1, reel 1000m -bianco-</t>
  </si>
  <si>
    <t>COMMSCOPE - Cavo schermato S/FTP Cat.7 posa esterna, solido AWG 23, 4cp, doppia guaina PE/LSZH, Fca, reel 500m -nero-</t>
  </si>
  <si>
    <t>Sistema CCA</t>
  </si>
  <si>
    <t>COMMSCOPE - Scatola di distribuzione 12 porte 150x200x40 mm in acciaio, con coperchio -nero</t>
  </si>
  <si>
    <t>COMMSCOPE - Consolidation point 12 porte 243x240x40 mm in acciaio, doppia apertura a cerniera -nero</t>
  </si>
  <si>
    <t>COMMSCOPE - Consolidation point 4 porte 243x114x40 mm in acciaio, doppia apertura a cerniera -nero</t>
  </si>
  <si>
    <t>AM-FAD-EH1457-002</t>
  </si>
  <si>
    <t>EH1457-002</t>
  </si>
  <si>
    <t>COMMSCOPE - Bussola MM LC/UPC OM3/OM4 duplex con flangia, corpo plastico, allineatore ceramico, aqua</t>
  </si>
  <si>
    <t>COMMSCOPE - Bussola SM LC duplex, corpo plastico, allineatore ceramico, OC-ADP-L1-L1-NNCD blu</t>
  </si>
  <si>
    <t>AM-FPP-760245495</t>
  </si>
  <si>
    <t>COMMSCOPE - Cassetta G2 con 6 porte LC dpx senza pigtails con cornici colorate aqua, blu, verde, lime p/n G2- SP-12LC</t>
  </si>
  <si>
    <t>AM-FPP-760245494</t>
  </si>
  <si>
    <t>COMMSCOPE - Cassetta G2 con 12 porte LC dpx senza pigtails con cornici colorate aqua, blu, verde, lime p/n G2-SP-24LC</t>
  </si>
  <si>
    <t>AM-FPL-192060601</t>
  </si>
  <si>
    <t>1920606-1</t>
  </si>
  <si>
    <t>COMMSCOPE - Bretella ottica TeraSpeed LC/UPC-LC/UPC duplex OS2 G657a.1, 1,8 mm zipcord LSZH, gialla, 1 mt</t>
  </si>
  <si>
    <t>AM-FPL-192060602</t>
  </si>
  <si>
    <t>1920606-2</t>
  </si>
  <si>
    <t>COMMSCOPE - Bretella ottica TeraSpeed LC/UPC-LC/UPC duplex OS2 G657a.1, 1,8 mm zipcord LSZH, gialla, 2 mt</t>
  </si>
  <si>
    <t>AM-FPL-192060603</t>
  </si>
  <si>
    <t>1920606-3</t>
  </si>
  <si>
    <t>COMMSCOPE - Bretella ottica TeraSpeed LC/UPC-LC/UPC duplex OS2 G657a.1, 1,8 mm zipcord LSZH, gialla, 3 mt</t>
  </si>
  <si>
    <t>AM-FPG-216085202</t>
  </si>
  <si>
    <t>2160852-2</t>
  </si>
  <si>
    <t>COMMSCOPE - Pigtail LC/UPC OS2 900um semi-tight , LSZH, bianco, 2 mt</t>
  </si>
  <si>
    <t>COMMSCOPE - Pro-Installer matrice per modular plug 4 posizioni</t>
  </si>
  <si>
    <t>COMMSCOPE - Pro-Installer matrice per modular plug 4 &amp; 6 posizioni</t>
  </si>
  <si>
    <t>COMMSCOPE - Pro-Installer matrice per modular plug 8 posizioni</t>
  </si>
  <si>
    <t>COMMSCOPE - Pro-Installer matrice per modular plug 8 posizioni high performance</t>
  </si>
  <si>
    <t>COMMSCOPE - Cavo ottico tight da interno, 12 FO OS2 (G.652.D e G.657.A1), B2ca s1a d1 a1 LSZH - giallo- p/n N-012- DS-8W-FSUYL/B2</t>
  </si>
  <si>
    <t>ZY-WRL-NWA50BE</t>
  </si>
  <si>
    <t>NWA50BE-EU0102F</t>
  </si>
  <si>
    <t>ZY-WRL-NWA50BEPRO</t>
  </si>
  <si>
    <t>NWA50BEPRO-EU0102F</t>
  </si>
  <si>
    <t>ZY-WRL-NWA90BE</t>
  </si>
  <si>
    <t>NWA90BE-EU0102F</t>
  </si>
  <si>
    <t>NWA90BEPRO-EU0102F</t>
  </si>
  <si>
    <t>ZY-WRL-WBE530-EU0101F</t>
  </si>
  <si>
    <t>WBE530-EU0101F</t>
  </si>
  <si>
    <t>ZYXEL - WBE-530 NebulaFlex Pro Wireless AP WiFi7 Tri Radio 2x2 802.11a/b/g/n/ac/ax/be 11Gbps, Antenne integrate</t>
  </si>
  <si>
    <t>ZY-SEC-LIC-GOLD-ZZ000</t>
  </si>
  <si>
    <t>Snom Desk telephones</t>
  </si>
  <si>
    <t xml:space="preserve">Snom D1XX Desk Telephone </t>
  </si>
  <si>
    <t>SN-TIP-4651</t>
  </si>
  <si>
    <t>SNOM - D140 2 SIP identities ,(PoE), 2.8" TFT LCD - grayscale display with backlight, 2 BLF, 2 ports 10/100</t>
  </si>
  <si>
    <t>Snom D3XX Desk Telephone &amp; accessories</t>
  </si>
  <si>
    <t>SNOM - D385 High-resolution 4.3 inch TFT display, 48 BLF keys (12 physical),USB port,Bluetooth</t>
  </si>
  <si>
    <t>SN-TIP-4600</t>
  </si>
  <si>
    <t>SNOM - D385, High-resolution 4.3 inch TFT display, 48 BLF keys (12 physical),USB port,NO Bluetooth</t>
  </si>
  <si>
    <t>SN-TIP-4390</t>
  </si>
  <si>
    <t>SNOM - D335, High resolution 2.7 inch TFT display, Sensor-based user interface, 32 BLF keys (8 physical), USB port</t>
  </si>
  <si>
    <t>Snom D700 Desk Telephone Black &amp; accessories</t>
  </si>
  <si>
    <t>SNOM - D785 w/o PS black, Enterprise IP Phone: 12 SIP accounts, 2 PoE Gigabit ports, 6 physical keys, 24 BLF</t>
  </si>
  <si>
    <t>SN-TIP-4599</t>
  </si>
  <si>
    <t>SNOM - D785N Desk Telephone Black, 4.3" High- resolution color display | Gigabit switch | USB port</t>
  </si>
  <si>
    <t>SNOM - D735 w/o PS black, IP Desk Phone: 12 SIP accounts, 2 PoE Gigabit ports, 8 physical keys, 32 BLF</t>
  </si>
  <si>
    <t>SNOM - D717 w/o PS black, Display colori, 3 tasti funzione programmabili, Sensore ambientale, USB, presa cuffie</t>
  </si>
  <si>
    <t>SN-TIP-4582</t>
  </si>
  <si>
    <t>SNOM - D713, Global 700 Desk Telephones Black</t>
  </si>
  <si>
    <t>SNOM - D7C modulo di espansione USB a colori w/o PS, per telefoni D785, D765, D735 and D717 con porta USB</t>
  </si>
  <si>
    <t>SNOM - D821 black</t>
  </si>
  <si>
    <t>Snom D700 Special customization</t>
  </si>
  <si>
    <t>SN-TIP-9102</t>
  </si>
  <si>
    <t>SNOM - D785 w/o PS black - c/LOGO personalizzato</t>
  </si>
  <si>
    <t>SN-TIP-9101</t>
  </si>
  <si>
    <t>SNOM - D735 w/o PS black c/ LOGO personalizzato</t>
  </si>
  <si>
    <t>SN-DCT-9100</t>
  </si>
  <si>
    <t>SNOM - D717 w/o PS black - c/LOGO personalizzato</t>
  </si>
  <si>
    <t>SN-TIP-9104</t>
  </si>
  <si>
    <t>SNOM - D713 w/o PS black - c/LOGO personalizzato</t>
  </si>
  <si>
    <t>Snom D700 Desk Telephone White</t>
  </si>
  <si>
    <t>SNOM - D785 w/o PS white, Enterprise IP Phone: 12 SIP accounts, 2 PoE Gigabit ports, 6 physical keys, 24 BLF</t>
  </si>
  <si>
    <t>SNOM - D735 w/o PS white, IP Desk Phone: 12 SIP accounts, 2 PoE Gigabit ports, 8 physical keys, 32 BLF</t>
  </si>
  <si>
    <t>SNOM - D717 w/o PS white, Display colori, 3 tasti funzione programmabili, Sensore ambientale, USB, presa cuffie</t>
  </si>
  <si>
    <t>SNOM -  D7 w/o PS white, modulo di espansione USB per telefoni D7xx (eccetto D712 &amp; D710)</t>
  </si>
  <si>
    <t>Snom D800 Desk Telephone Black</t>
  </si>
  <si>
    <t>SNOM - D862 black, Desk IP Phone: 12 SIP identities, 5” High-resolution color display, Gigabit switch, USB port , 7 BLF + 4 pages, IPv6</t>
  </si>
  <si>
    <t>SNOM - D865 black, Desk IP Phone: 12 SIP identities, colour display 5", IPv6, 2x1 Gbit RJ45-8P8C port, PoE, WIFI+Bluetooth 5.0</t>
  </si>
  <si>
    <t>SN-TIP-4691</t>
  </si>
  <si>
    <t>SNOM - D815W, Large 5 inch IPS colour display,Dual Wi-Fi, 10 BLF, 2 USB ports</t>
  </si>
  <si>
    <t>SN-TIP-4690</t>
  </si>
  <si>
    <t>SNOM - D812, Large 5 inch IPS colour display, 8 BLF, 1 USB port</t>
  </si>
  <si>
    <t>SN-TIP-4562</t>
  </si>
  <si>
    <t>SNOM - Expansion Module USB for D865, D862, D815W and D812, 6.8 Inch IPS-Display, 60 program. keys on 3 pages</t>
  </si>
  <si>
    <t>Accessories Suitable for your Snom device</t>
  </si>
  <si>
    <t>PSU for all the Snom products</t>
  </si>
  <si>
    <t>SN-ACC-4570</t>
  </si>
  <si>
    <t>SNOM -  Alimentatore A6 10W PSU per telefoni Snom D1xx, D3xx, D7xx, PA1 e M200</t>
  </si>
  <si>
    <t>SN-ACC-4679</t>
  </si>
  <si>
    <t xml:space="preserve">SNOM - A5E - PoE Injector - compatibile con tutti i telefoni della serie 3xx/7xx, D3xx/D7xx e con M700 e M900
</t>
  </si>
  <si>
    <t>USB Dongle</t>
  </si>
  <si>
    <t>SN-DCT-4386</t>
  </si>
  <si>
    <t>Snom Wireless Phones DECT</t>
  </si>
  <si>
    <t>Snom DECT  Solutions - Single cell systems</t>
  </si>
  <si>
    <t>SNOM - M110, nero, DECT-IP SingleCell bundle: M100 &amp; M10. Up to 6 parallel calls, Up to 8 handsets</t>
  </si>
  <si>
    <t>SNOM - M10, nero, DECT handset for Single Cell M100. B/W screen, 9 hours in conversation</t>
  </si>
  <si>
    <t>SNOM - M430, DECT-IP Doublecell bundle: M400 &amp; M30. Up to 10 parallel calls, Repeater support M6</t>
  </si>
  <si>
    <t>SNOM - M400, stazione base DECT a doppia cella M400</t>
  </si>
  <si>
    <t>Snom M500 dual cell system</t>
  </si>
  <si>
    <t>SN-DCT-4628</t>
  </si>
  <si>
    <t>SNOM - M500 base station, Dual cell with up to 2 bases possible</t>
  </si>
  <si>
    <t>SN-DCT-4629</t>
  </si>
  <si>
    <t>SNOM - M55 Dect Handset EU only for M500 solution</t>
  </si>
  <si>
    <t>SN-DCT-4656</t>
  </si>
  <si>
    <t>SNOM - M56 Handset EU only for M500 solution</t>
  </si>
  <si>
    <t>SN-DCT-4631</t>
  </si>
  <si>
    <t>SNOM - M58 Desktop Handset EU only for M500 solution</t>
  </si>
  <si>
    <t>Snom M900 multy cell system</t>
  </si>
  <si>
    <t>SNOM - M900, bianco, soluzione DECT-IP multicella, fino a 4000 celle, fino a 16000 portatili</t>
  </si>
  <si>
    <t>SNOM - M900 Outdoor, bianco, soluzione DECT-IP multicella, fino a 4000 celle, fino a 16000 portatili</t>
  </si>
  <si>
    <t>Snom Dect handsets for M400 &amp; M900</t>
  </si>
  <si>
    <t>SNOM - M25 DECT Display LCD a colori TFT, Aggiornamento software wireless (OTA), Aut. stand-by:75h, Aut. conversazione 7h</t>
  </si>
  <si>
    <t>SNOM - M30, telefono DECT per DoubleCell M400 e M900. 22 hours in conversation, rugged, integrated belt clip</t>
  </si>
  <si>
    <t>SN-DCT-3969</t>
  </si>
  <si>
    <t>SNOM - M65, telefono DECT, schermo a colori, 17h in conversazione</t>
  </si>
  <si>
    <t>SNOM - M70, telefono DECT, schermo a colori, Rugged</t>
  </si>
  <si>
    <t>SNOM - M80 telefono DECT, schermo a colori, Rugged, IP65, Compatibile con M300, M400, M700 e M900, HD audio support</t>
  </si>
  <si>
    <t>SNOM - M85, Telefono DECT nero, Color screen, 17hr in conversation, IP65</t>
  </si>
  <si>
    <t>SNOM - A190, Cuffia monoaurale terminale DECT Multi-cella</t>
  </si>
  <si>
    <t>SNOM - A900, modulo DSP per M900, attiva G.729</t>
  </si>
  <si>
    <t>Snom Dect Repeater for M400 &amp; M900</t>
  </si>
  <si>
    <t>SNOM - M5, DECT repeater, aumenta raggio di copertura soluzioni DECT M700, M300, M900</t>
  </si>
  <si>
    <t>SN-DCT-4586</t>
  </si>
  <si>
    <t>SNOM - M6 DECT repeater - fino a 6 chiamate simultanee, compatibile con M400 e M900</t>
  </si>
  <si>
    <t>Snom Special Application Device</t>
  </si>
  <si>
    <t>Snom Special Products</t>
  </si>
  <si>
    <t>SN-ACC-4602</t>
  </si>
  <si>
    <t>SNOM - Snom PA1+ Public Address System, Full duplex, Multiple SIP registrations, 3-way conference calls</t>
  </si>
  <si>
    <t>Snom Headsets</t>
  </si>
  <si>
    <t>Snom Bluetooth Headsets</t>
  </si>
  <si>
    <t>SN-CFF-4658</t>
  </si>
  <si>
    <t>SNOM - Cuffia A350M mono Bluetooth headset with Bluetooth USB dongle</t>
  </si>
  <si>
    <t>SNOM - A100M, Cuffie monoauricolare con cavo</t>
  </si>
  <si>
    <t>SNOM - A100D, Cuffie biaurale con cavo</t>
  </si>
  <si>
    <t>SN-CFF-4624</t>
  </si>
  <si>
    <t>SNOM - Cuffia A310M mono c/filo, Audio HD</t>
  </si>
  <si>
    <t>SN-CFF-4626</t>
  </si>
  <si>
    <t>SNOM - Cuffia A310D biaural c/filo, Audio HD, Braccio del microfono flessibile e ruotabile a 270°, Gestione dal cavo con led</t>
  </si>
  <si>
    <t>SN-CFF-4597</t>
  </si>
  <si>
    <t>SNOM - A330M Headset, wired mono, 3.5mm jack &amp; USB plug</t>
  </si>
  <si>
    <t>SN-CFF-4598</t>
  </si>
  <si>
    <t>SNOM - A330D Cuffia per D3x5/7x0/D7x5/D8xx, wired duo, 3.5mm jack &amp; USB plug</t>
  </si>
  <si>
    <t>Snom wireless Headsets</t>
  </si>
  <si>
    <t>SN-CFF-4388</t>
  </si>
  <si>
    <t>SN-CFF-4387</t>
  </si>
  <si>
    <t>SN-CFF-4733</t>
  </si>
  <si>
    <t>SNOM - A170C Wireless DECT headset, connection to Snom phone or PC possible (USB)</t>
  </si>
  <si>
    <t>Snom Headsets accessories</t>
  </si>
  <si>
    <t>Snom Audio Conference Devices</t>
  </si>
  <si>
    <t>Personal Conference Speaker</t>
  </si>
  <si>
    <t>SN-ACC-4584</t>
  </si>
  <si>
    <t>SNOM - C300 Personal Conference Speaker</t>
  </si>
  <si>
    <t>Conference Phone</t>
  </si>
  <si>
    <t>SNOM - C520-WiMi, sistema di audioconferenza, speaker full-duplex HD, Display retroilluminato, 2 microfoni wireless separabili</t>
  </si>
  <si>
    <t>SNOM - C52-SP, Espansione DECT flessibile dello Snom C520-WiMi, Vivavoce full duplex, batteria integrata</t>
  </si>
  <si>
    <t>SNOM - Sistema di audioconferenza Snom Meeting Point</t>
  </si>
  <si>
    <t>Snom Hospitality Phones</t>
  </si>
  <si>
    <t>Telefoni Hospitality</t>
  </si>
  <si>
    <t>SN-TIP-7010</t>
  </si>
  <si>
    <t>SNOM - HD300, entry-level hotel phone, Backlit keyboard, 1 SIP account, 1 GbE, PoE IEEE 802.3af,class 2 (cod. Vendor 7010)</t>
  </si>
  <si>
    <t>SN-TIP-7001</t>
  </si>
  <si>
    <t>SNOM - HD101 - HD-Series, same as HD100 with Cordless DECT handset (Up to 4 handsets)</t>
  </si>
  <si>
    <t>SN-TIP-7009</t>
  </si>
  <si>
    <t>SNOM - HD351W Hospitality Phone - 1-Line WiFi SIP, cornetta senza fili DECT (PSU inclusa)</t>
  </si>
  <si>
    <t>SN-TIP-7011</t>
  </si>
  <si>
    <t>SNOM - HD3 Hospitality Phone HD3x1 cordless handset+charger, cornetta senza fili DECT per HD351W</t>
  </si>
  <si>
    <t>SNOM - ACUSB, cavo funzionalità avanzata per cuffie</t>
  </si>
  <si>
    <t>SNOM - ACP, cavo adattatore 3.5mm per A100M &amp; A100D</t>
  </si>
  <si>
    <t>SNOM - ACPJ25, cavo adattatore 2.5mm per A100M &amp; A100D</t>
  </si>
  <si>
    <t>CB-DASFP-0.5M</t>
  </si>
  <si>
    <t>PN-SWT-GS421016UP8T4X</t>
  </si>
  <si>
    <t>GS-4210-16UP8T4X</t>
  </si>
  <si>
    <t>PLANET - IPv6/IPv4, 16-Port 10/100/1000T 95W 802.3bt PoE + 8-Port 10/100/1000T + 4-Port 10G SFP+ Managed Switch</t>
  </si>
  <si>
    <t>ZY-ACC-ANT2105-ZZ0201</t>
  </si>
  <si>
    <t>ZYXEL - ANT-2105 - Kit 2x Antenne Esterno Omnidirezionali dual band 2.4/5Ghz, 4.5/7dBi, connettore N</t>
  </si>
  <si>
    <t>ZY-ACCESSORY-ZZ0102F</t>
  </si>
  <si>
    <t>ZYXEL - Outdoor Enclosure IP55 per AP modelli NWA50/90AX, NWA1123AC, NWA1123ACPRO, NWA110/210/220AX, WAC500, WAX510/WAX610/WAX6</t>
  </si>
  <si>
    <t>ZY-SEC-USGFLEX700H02F</t>
  </si>
  <si>
    <t>USGFLEX700H-EU0102F</t>
  </si>
  <si>
    <t>ZYXEL - USGFlex Security Gateway 700H. Porte WAN/LAN: 2x2.5GbE PoE 30W, 2x2.5GbE, 8xGbE. 10 Gbps Firewall Throughput. WAN Load</t>
  </si>
  <si>
    <t>ZY-SWT-XS3800-28-ZZ1F</t>
  </si>
  <si>
    <t>XS3800-28-ZZ0101F</t>
  </si>
  <si>
    <t>ZY-WRL-NWA90BEPRO</t>
  </si>
  <si>
    <t>ZY-WRL-NWA30BE</t>
  </si>
  <si>
    <t>NWA30BE-EU0102F</t>
  </si>
  <si>
    <t>ZYXEL - NWA30BE, NebulaFlex W AP Dual 2x2 a/b/g/n/ac/ax/be 5.1Gbps, LAN 2.5Gb, antenne est. Alim. incl.</t>
  </si>
  <si>
    <t>ZYXEL - NWA50BE, NebulaFlex AP Dual 2x2 a/b/g/n/ac/ax/be 5.1Gbps, LAN 2.5Gb, supp. PoE (16W), soffitto, antenne int. Alim. incl.</t>
  </si>
  <si>
    <t>ZYXEL - NWA90BE NebulaFlex AP Dual 2x2 a/b/g/n/ac/ax/be 5.1Gbps, LAN 2.5Gb, supp. PoE (16W), soffitto, antenne int. Alim.incl.</t>
  </si>
  <si>
    <t>Access Point 802.11 be (WiFi 7) Formato Industriale</t>
  </si>
  <si>
    <t>ZY-WRL-IAP500BE-EU0101F</t>
  </si>
  <si>
    <t>IAP500BE-EU0101F</t>
  </si>
  <si>
    <t>ZYXEL - IAP500BE, NebulaFlex AP Dual 2x2 a/b/g/n/ac/ax/be 5.1Gbps, LAN 2.5Gbps, guida DIN, antenne est. Doppia alim. DC/PoE (24W</t>
  </si>
  <si>
    <t>ZY-WRL-ZZ0113F</t>
  </si>
  <si>
    <t>ACCESSORY-ZZ0113F</t>
  </si>
  <si>
    <t>ZYXEL - ACCESSORY-ZZ0113F - Outdoor Enclosure IP55 per AP WIFI 7 (escluso WBE660S)</t>
  </si>
  <si>
    <t>Switch Serie 1000</t>
  </si>
  <si>
    <t>ZY-SWT-GS-105BV5</t>
  </si>
  <si>
    <t>GS-105BV5-EU0101F</t>
  </si>
  <si>
    <t>ZYXEL - GS-105B v5 - Switch Unmanaged, 5 porte Gigabit, Chassis metallo, Desktop</t>
  </si>
  <si>
    <t>ZY-SWT-GS-108BV5</t>
  </si>
  <si>
    <t>GS-108BV5-EU0101F</t>
  </si>
  <si>
    <t>ZYXEL - GS-108B v5 - Switch Unmanaged, 8 porte Gigabit, Chassis metallo, Desktop</t>
  </si>
  <si>
    <t xml:space="preserve"> Switch 10Gigabit Ethernet Managed LL3 - Serie 3000</t>
  </si>
  <si>
    <t>ZY-ACC-NBDS-ZZ2Y01F</t>
  </si>
  <si>
    <t>NBDS-ZZ2Y01F</t>
  </si>
  <si>
    <t>ZYXEL - 2 Anni - NBDS-ZZ2Y01F Next Business Day Delivery Service per SWITCH GS/XGS/XS/NSW</t>
  </si>
  <si>
    <t>ZY-WRL-USGFLEX500H01F</t>
  </si>
  <si>
    <t>USGFLEX500H-EU0101F</t>
  </si>
  <si>
    <t>ZYXEL - USGFlex SecurityGateway500H. WAN/LAN: 2x2.5GbE PoE 30W, 2x2.5GbE,8xGbE. 10Gbps Firewall Throughput. USGFLEX500H-EU0101F</t>
  </si>
  <si>
    <t>ZY-LIC-GOLD-ZZ1M16F</t>
  </si>
  <si>
    <t>LIC-GOLD-ZZ1M16F</t>
  </si>
  <si>
    <t>ZYXEL - iCard Gold Security Pack, Rinnovo servizi per ATP700 - Durata 2 Anni - LIC-GOLD-ZZ0017F</t>
  </si>
  <si>
    <t>ZY-SEC-LICBUNZZ0104F</t>
  </si>
  <si>
    <t>LIC-BUN-ZZ0104F</t>
  </si>
  <si>
    <t>ZYXEL - iCard Security Pack, Rinnovo servizi Security, per USGFLEX500 - Durata 1 Anno - LIC-BUN-ZZ0104F</t>
  </si>
  <si>
    <t>ZY-LIC-GOLD-ZZ1Y03F</t>
  </si>
  <si>
    <t>LIC-GOLD-ZZ1Y03F</t>
  </si>
  <si>
    <t>ZYXEL - iCard Gold Security Pack, Rinnovo servizi Web Security, Application Security, Malware Blocker - LIC-GOLD- ZZ1Y03F</t>
  </si>
  <si>
    <t>ZY-LIC-GOLD-ZZ2Y03F</t>
  </si>
  <si>
    <t>LIC-GOLD-ZZ2Y03F</t>
  </si>
  <si>
    <t>ZYXEL - iCard Gold Security Pack, Rinnovo servizi Web Security, Application Security, LIC-GOLD-ZZ2Y03F</t>
  </si>
  <si>
    <t>ZY-LIC-SAPC-ZZ1Y03F</t>
  </si>
  <si>
    <t>LIC-SAPC-ZZ1Y03F</t>
  </si>
  <si>
    <t>ZYXEL - iCard Secure WiFi, include wireless controller per 72 AP di cui 18 AP WiFi VPN (WAC500/500H,WAX510/610 -LIC-SAPC-ZZ1Y03F</t>
  </si>
  <si>
    <t>ZY-LIC-BUN-ZZ0124F</t>
  </si>
  <si>
    <t>LIC-BUN-ZZ0124F</t>
  </si>
  <si>
    <t>ZYXEL - iCard Hospitality Pack, include Hotspot 300 device per USGFLEX500 - Durata 1 anno - LIC-BUN-ZZ0124F</t>
  </si>
  <si>
    <t>ZY-LIC-BUN-ZZ0119F</t>
  </si>
  <si>
    <t>LIC-BUN-ZZ0119F</t>
  </si>
  <si>
    <t>ZYXEL - iCard Security Pack, Rinnovo servizi per USGFLEX700 - Durata 1 Anno - LIC-BUN-ZZ0119F</t>
  </si>
  <si>
    <t>ZY-SEC-LICGOLDZZ1Y04F</t>
  </si>
  <si>
    <t>LIC-GOLD-ZZ1Y04F</t>
  </si>
  <si>
    <t>ZYXEL - iCard Gold Sec.Pack, Rinn serv. per USGFLEX700 - Dur 1 yr -  LIC-GOLD-ZZ1Y04F</t>
  </si>
  <si>
    <t>ZY-LIC-GOLD-ZZ2Y04F</t>
  </si>
  <si>
    <t>LIC-GOLD-ZZ2Y04F</t>
  </si>
  <si>
    <t>ZYXEL - iCard Gold Security Pack, Rinnovo servizi Web Security, per USGFLEX700 - Durata 2 Anni - LIC-GOLD-ZZ2Y04F</t>
  </si>
  <si>
    <t>ZY-SECUEXTENDERZZ3Y10</t>
  </si>
  <si>
    <t>SECUEXTENDER-ZZ3Y10F</t>
  </si>
  <si>
    <t>ZYXEL - SecuExtender; IPSec (SSL per USGFlex H) VPN Client Subscription Service per Windows/macOS, 10- user - 3 Anni</t>
  </si>
  <si>
    <t>LAN SWITCH MANAGED (L3 e L2+)</t>
  </si>
  <si>
    <t>Telecom/Datacenter Layer 3 Lan Switch</t>
  </si>
  <si>
    <t>CB-DAQSFP-0.5M</t>
  </si>
  <si>
    <t>IGS-824UPT</t>
  </si>
  <si>
    <t>PN-SWT-IGS52258P2T4S</t>
  </si>
  <si>
    <t>IGS-5225-8P2T4S</t>
  </si>
  <si>
    <t>PLANET - IP30 Industrial L2+/L4 8-Port 1000T 802.3at PoE+ 2-port 10/100/1000T + 2-Port 100/1G SFP + 2-Port 1G/2.5G SFP Full Mana</t>
  </si>
  <si>
    <t>Soluzioni Industriali Flat Gestite</t>
  </si>
  <si>
    <t>Categoria 6 e 6A schermata Keystone</t>
  </si>
  <si>
    <t>PA-PP-SKPP24BL</t>
  </si>
  <si>
    <t>SKPP24BL</t>
  </si>
  <si>
    <t>PANDUIT - Pannello metallico keystone scarico 24 porte schermato 1U, nero</t>
  </si>
  <si>
    <t>PA-MJ6-SKJ688BL</t>
  </si>
  <si>
    <t>SKJ688BL</t>
  </si>
  <si>
    <t>PANDUIT - Presa keystone RJ45 Cat6 schermata per cavo solido o trefolato da 22 a 24 AWG</t>
  </si>
  <si>
    <t>PA-MJ6A-SKJ6X88BL</t>
  </si>
  <si>
    <t>SKJ6X88BL</t>
  </si>
  <si>
    <t>PA-CVR-PUY6AHD04WH-EG</t>
  </si>
  <si>
    <t>PUY6AHD04WH-EG</t>
  </si>
  <si>
    <t>PA-PP-CPP48HDVNSWBL</t>
  </si>
  <si>
    <t>CPP48HDVNSWBL</t>
  </si>
  <si>
    <t>PANDUIT - Pannello plastico MiniCom scarico 48 porte UTP 1U alta densita', porte prenumerate, nero</t>
  </si>
  <si>
    <t>PA-ACC-CBXF12BL-AY</t>
  </si>
  <si>
    <t>CBXF12BL-AY</t>
  </si>
  <si>
    <t>PANDUIT - Scatola di superficie MiniCom 12 posizioni allungata con gestore fibra (46,1h x 120,0w x 170,0l mm), nera</t>
  </si>
  <si>
    <t>PANDUIT - Pannello frontale per FMT1, contiene fino a 4 pannelli FAP/FMP, nero</t>
  </si>
  <si>
    <t>PA-FPP-CFAPPMBL1</t>
  </si>
  <si>
    <t>CFAPPMBL1</t>
  </si>
  <si>
    <t>PANDUIT - Pannello frontale per FMT1, contiene fino a 4 pannelli FAP/FMP, nero con sportello</t>
  </si>
  <si>
    <t>PN-SWT-SW-504</t>
  </si>
  <si>
    <t>SW-504</t>
  </si>
  <si>
    <t>PLANET - 5x10/100Base-TX Ethernet Switch, Plastic</t>
  </si>
  <si>
    <t>TRANSCEIVER SFP</t>
  </si>
  <si>
    <t>PN-ACC-MGB-2GLR20</t>
  </si>
  <si>
    <t>MGB-2GLR20</t>
  </si>
  <si>
    <t>PLANET - 2.5G SFP Transceiver (Single mode, 1310nm, DDM) – 20km</t>
  </si>
  <si>
    <t>PN-ACC-MGB-2GTRJ</t>
  </si>
  <si>
    <t>MGB-2GTRJ</t>
  </si>
  <si>
    <t>PLANET - 2.5GBASE-T SFP Copper RJ45 Transceiver (- 40~85 degrees C, 100m)</t>
  </si>
  <si>
    <t>PN-ACC-MGB-L40</t>
  </si>
  <si>
    <t>MGB-L40</t>
  </si>
  <si>
    <t>PLANET - Mini GBIC Single Mode LX Module - 40KM, DDM Supported</t>
  </si>
  <si>
    <t>PN-ACC-MGB-TGT</t>
  </si>
  <si>
    <t>MGB-TGT</t>
  </si>
  <si>
    <t>PLANET - Mini GBIC TP Module -100m (-40 to 75 C)</t>
  </si>
  <si>
    <t>PN-ACC-MGB-TSA</t>
  </si>
  <si>
    <t>MGB-TSA</t>
  </si>
  <si>
    <t>PLANET - Mini GBIC Multi- mode WDM Tx-1310,  2KM, 1000Mbps SFP fiber transceiver (-40 to 75C), DDM supported</t>
  </si>
  <si>
    <t>PN-ACC-MGB-TSB</t>
  </si>
  <si>
    <t>MGB-TSB</t>
  </si>
  <si>
    <t>PLANET - Mini GBIC Multi- mode WDM Tx-1550,  2KM, 1000Mbps SFP fiber transceiver (-40 to 75C) , DDM supported</t>
  </si>
  <si>
    <t>PN-ACC-MTB-SR2</t>
  </si>
  <si>
    <t>MTB-SR2</t>
  </si>
  <si>
    <t>PLANET - 10G SFP+ Fiber Transceiver (Single-mode, 1310nm, DDM Supported) - 2km</t>
  </si>
  <si>
    <t>PN-ACC-MTB-TLR40</t>
  </si>
  <si>
    <t>MTB-TLR40</t>
  </si>
  <si>
    <t>PLANET - 10G SFP+ Fiber Transceiver (Single-Mode) - 40KM, DDM Supported (-40~ 75 C)</t>
  </si>
  <si>
    <t>PN-ACC-MTB-TSR2</t>
  </si>
  <si>
    <t>MTB-TSR2</t>
  </si>
  <si>
    <t>PLANET - 10G SFP+ Fiber Transceiver (Single-mode, 1310nm, DDM Supported) - 2km (-40 to 75 C)</t>
  </si>
  <si>
    <t>ZY-WRL-NWA240BE-0101F</t>
  </si>
  <si>
    <t>NWA240BE-EU0101F</t>
  </si>
  <si>
    <t>ZY-LIC-GOLD-ZZ1Y07F</t>
  </si>
  <si>
    <t>LIC-GOLD-ZZ1Y07F</t>
  </si>
  <si>
    <t>ZYXEL - iCard Gold Security Pack, Rinnovo servizi per USGFLEX500H - Durata 1 Anno - LIC-GOLD-ZZ1Y07F</t>
  </si>
  <si>
    <t>ZYXEL - NWA50BEPRO, NebulaFlex AP Dual (Band Flex 6GHz) 2x2 a/b/g/n/ac/ax/be 6.5Gbps, LAN 2.5Gb, supp PoE (16W), soffitto</t>
  </si>
  <si>
    <t>ZYXEL - NWA90BEPRO, NebulaFlex AP Dual Radio (Band Flex 6GHz) 2x2 802.11a/b/g/n/ac/ax/be 6.5Gbps, Porta LAN 2</t>
  </si>
  <si>
    <t>ZYXEL - NWA110BE,  NebulaFlex AP Wi-Fi7 Dual Radio (Band Flex 6 GHz) 2x2 802.11a/b/g/n/ac/ax/be 6.5Gbps, 1 Po</t>
  </si>
  <si>
    <t>ZYXEL - NWA210BE, NebulaFlex  AP Wi-Fi7 Dual Radio (Band Flex 6 GHz) 4x4 802.11a/b/g/n/ac/ax/be 12.3Gbps</t>
  </si>
  <si>
    <t>ZYXEL - NWA130BE, NebulaFlex  AP Wi-Fi7 Tri Radio 2x2 802.11a/b/g/n/ac/ax/be 11Gbps, 2 Porte LAN 2.5 Giga,</t>
  </si>
  <si>
    <t>ZYXEL - NWA240BE-EU0101F - NebulaFlex AP Wi-Fi7 Tri Radio 4x4 802.11a/b/g/n/ac/ax/be 15Gbps, 2 x LAN 2.5Gb, PoE(25W)</t>
  </si>
  <si>
    <t>ZYXEL - WBE-510D NebulaFlex Pro Wireless AP WiFi7 Dual Radio (Band Flex 6 GHz) 2x2 802.11a/b/g/n/ac/ax/be 6.5Gbps</t>
  </si>
  <si>
    <t>ZYXEL - WBE-630S NebulaFlex Pro Wireless AP WiFi7 Dual Radio (Band Flex 6 GHz) 4x4 802.11a/b/g/n/ac/ax/be 12,3Gbps, An</t>
  </si>
  <si>
    <t>Enclosure da esterno</t>
  </si>
  <si>
    <t>ZY-SWT-GS1200-5V3-01F</t>
  </si>
  <si>
    <t>GS1200-5V3-EU0101F</t>
  </si>
  <si>
    <t>ZYXEL - GS1200-5 - Switch Smart Managed, 5 porte Gigabit - Easy Management per VLAN, QoS - design senza ventole, Desktop</t>
  </si>
  <si>
    <t>ZY-SWT-GS1200-8V3-01F</t>
  </si>
  <si>
    <t>GS1200-8V3-EU0101F</t>
  </si>
  <si>
    <t>ZYXEL - GS1200-8 - Switch Smart Managed, 8 porte Gigabit - Easy Management per VLAN, QoS - design senza ventole, Desktop</t>
  </si>
  <si>
    <t>ZY-SWT-GS1200-10V3-01F</t>
  </si>
  <si>
    <t>GS1200-10V3-EU0101F</t>
  </si>
  <si>
    <t>ZYXEL - GS1200-10 - Switch Smart Managed, 8xGigabit + 2xSFP GbE- Easy Management per VLAN, QoS - design senza ventole, Desktop</t>
  </si>
  <si>
    <t>ZY-SWT-GS12005HPV3-1F</t>
  </si>
  <si>
    <t>GS1200-5HPV3-EU0101F</t>
  </si>
  <si>
    <t>ZYXEL - GS1200-5HP v2 - Switch Smart Managed, 5xGigabit (4 porte PoE, fino 60W)  design senza ventole, Desktop</t>
  </si>
  <si>
    <t>ZY-SWT-GS12008HPV3-1F</t>
  </si>
  <si>
    <t>GS1200-8HPV3-EU0101F</t>
  </si>
  <si>
    <t>ZYXEL - GS1200-8HP - Switch Smart Managed, 8x Gigabit (4 porte PoE, fino a 60W) design senza ventole, Desktop</t>
  </si>
  <si>
    <t>ZYXEL - GS1920-8HP v2 - NebulaFlex Switch Web Managed 8xGb PoE (PoE 130W), 2xDualGb - IPv6, VLAN, QoS, IGMP</t>
  </si>
  <si>
    <t>ZYXEL - GS1920-24 v2 - NebulaFlex Switch Web Managed 24xGb + 4xDual Gb - IPv6, VLAN, QoS, IGMP- FREE Nebula Basic Cloud</t>
  </si>
  <si>
    <t>ZYXEL - GS1920-24HP v2 - NebulaFlex Switch Web Managed 24xGb PoE (PoE 375W) + 4xDualGb - IPv6, VLAN, QoS, IGMP</t>
  </si>
  <si>
    <t xml:space="preserve">ZYXEL - GS1920-48HP v2 - NebulaFlex Switch Web Managed 44xGb PoE (PoE 375W) + 4xDual Gb+ 2xSFP Gb - IPv6, VLAN, QoS, IGMP </t>
  </si>
  <si>
    <t>ZYXEL - NebulaFlex Switch Web Managed L3 Lite, 48xGb, 4x10GbE SFP+ IPv6, VLAN, QoS, IGMP, Static Routing - Rack</t>
  </si>
  <si>
    <t>ZYXEL - XGS2220-54FP - Switch Managed L3Lite Stackable, 48x1Gb PoE + 2x10GbE MultiGigabit PoE (budget 960W) + 4x10Gb SFP+  Rack</t>
  </si>
  <si>
    <t xml:space="preserve"> Switch MultiGigabit Ethernet Managed LL3 - Serie 2230</t>
  </si>
  <si>
    <t>ZY-SWT-XMG2230-28HP-1F</t>
  </si>
  <si>
    <t>XMG2230-28HP-ZZ0101F</t>
  </si>
  <si>
    <t>ZYXEL - XMG2230-28HP - NebulaFlex Switch Managed L3 Lite, 24x 2.5 MGbE PoE++ ( PoE 700W); 4x 10GbE SFP+ - Alim. Ridond - Rack</t>
  </si>
  <si>
    <t>ZY-SWT-XMG2230-52HP-1F</t>
  </si>
  <si>
    <t>XMG2230-52HP-ZZ0101F</t>
  </si>
  <si>
    <t>ZYXEL - XMG2230-52HP - NebulaFlex Switch Managed L3 Lite, 16xGbE PoE+, 16xGbE PoE++, 16x2.5 MGbE PoE++( PoE 960W);4x10GbE SFP+</t>
  </si>
  <si>
    <t>ZY-LIC-GOLD-ZZ1Y09F</t>
  </si>
  <si>
    <t>LIC-GOLD-ZZ1Y09F</t>
  </si>
  <si>
    <t>ZYXEL - LIC-GOLD-ZZ1Y09F - iCard Gold Security Pack, Rinnovo servizi Web Security - USGFLEX50H - Durata 1Y</t>
  </si>
  <si>
    <t>ZY-LIC-GOLD-ZZ2Y09F</t>
  </si>
  <si>
    <t>LIC-GOLD-ZZ2Y09F</t>
  </si>
  <si>
    <t>ZYXEL - LIC-GOLD-ZZ2Y09F iCard Gold Security Pack, Rinnovo servizi Web Security - USGFLEX50H - Durata 2Y</t>
  </si>
  <si>
    <t>ZY-LIC-GOLD-ZZ1M18F</t>
  </si>
  <si>
    <t>LIC-GOLD-ZZ1M18F</t>
  </si>
  <si>
    <t>ZYXEL - LIC-GOLD-ZZ1M18F iCard Gold Security Pack, Rinnovo servizi Web Security - USGFLEX50H - Durata 1 mese</t>
  </si>
  <si>
    <t>ZY-WRL-USGFLEX100HP01</t>
  </si>
  <si>
    <t>USGFLEX100HP-EU0101F</t>
  </si>
  <si>
    <t>ZYXEL - USGFlex Security Gateway 100HP.Porte WAN/LAN: 1xGbE PoE 30W, 7xGbE. 3 Gbps Firewall Throughput.   fino a 25 utenti.</t>
  </si>
  <si>
    <t>ZY-WRL-USGFLEX100HP02</t>
  </si>
  <si>
    <t>USGFLEX100HP-EU0102F</t>
  </si>
  <si>
    <t>ZYXEL - USGFlex Security Gateway 100HP. Porte WAN/LAN: 1xGbE PoE 30W, 7xGbE.  fino a 25 utenti.</t>
  </si>
  <si>
    <t>ZY-LIC-GOLD-ZZ1Y05F</t>
  </si>
  <si>
    <t>LIC-GOLD-ZZ1Y05F</t>
  </si>
  <si>
    <t>ZYXEL - LIC-GOLD-ZZ1Y05F iCard Gold Security Pack, Rinnovo servizi Web Sec -  USGFLEX100H - Durata 1Y</t>
  </si>
  <si>
    <t>ZYXEL - LIC-GOLD-ZZ2Y05F iCard Gold Security Pack, Rinnovo servizi Web Security - USGFLEX100H - Durata 2Y</t>
  </si>
  <si>
    <t>ZY-LIC-GOLD-ZZ1M14F</t>
  </si>
  <si>
    <t>LIC-GOLD-ZZ1M14F</t>
  </si>
  <si>
    <t>ZYXEL - LIC-GOLD-ZZ1M14F  iCard Gold Security Pack, Rinnovo servizi Web Sec - USGFLEX100H - Durata 1 mese</t>
  </si>
  <si>
    <t>ZYXEL - LIC-GOLD-ZZ1Y06F iCard Gold Security Pack, Rinnovo servizi Web Security - USGFLEX200H - Durata 1Y</t>
  </si>
  <si>
    <t>ZYXEL - LIC-GOLD-ZZ2Y06F iCard Gold Security Pack, Rinnovo servizi Web Security - USGFLEX200H - Durata 2Y</t>
  </si>
  <si>
    <t>ZY-LIC-GOLD-ZZ1M15F</t>
  </si>
  <si>
    <t>LIC-GOLD-ZZ1M15F</t>
  </si>
  <si>
    <t>ZYXEL - LIC-GOLD-ZZ1M15F iCard Gold Security Pack, Rinnovo servizi Web Security  - USGFLEX200H - Durata 1 mese</t>
  </si>
  <si>
    <t>ZY-LIC-GOLD-ZZ2Y08F</t>
  </si>
  <si>
    <t>LIC-GOLD-ZZ2Y08F</t>
  </si>
  <si>
    <t>ZYXEL - iCard Gold Security Pack, Rinnovo servizi per USGFLEX700H - Durata 2 Anni - LIC-GOLD-ZZ2Y08F</t>
  </si>
  <si>
    <t>ZY-LIC-GOLD-ZZ1M17F</t>
  </si>
  <si>
    <t>LIC-GOLD-ZZ1M17F</t>
  </si>
  <si>
    <t>ZYXEL - iCard Gold Security Pack, Rinnovo servizi per USGFLEX700H - Durata 1 mese - LIC-GOLD-ZZ1M17F</t>
  </si>
  <si>
    <t>LEGACY Advance Threat Protection (ATP) Firewall</t>
  </si>
  <si>
    <t>SNOM - M90, telefono DECT bianco, schermo a colori, IP65, antibacterial housing, Comp. con M300, M400, M700 e M900</t>
  </si>
  <si>
    <t>Miscellanea</t>
  </si>
  <si>
    <t>ET-RAC-AEP0058</t>
  </si>
  <si>
    <t>AEP0058</t>
  </si>
  <si>
    <t>ETA - Sostegno PDU verticale Abacus Evo 2pz</t>
  </si>
  <si>
    <t>ETA - Golfari di sollevamento zinco passivati m12 - 4pz</t>
  </si>
  <si>
    <t>AEP0520</t>
  </si>
  <si>
    <t>AEP0521</t>
  </si>
  <si>
    <t>AEP0522</t>
  </si>
  <si>
    <t>AEP0524</t>
  </si>
  <si>
    <t>AEP0525</t>
  </si>
  <si>
    <t>OC-CVF-111119-06</t>
  </si>
  <si>
    <t>ORCA - Cavo ottico Loose int/est antird 6 fibre 50/125um OM4 LSZH - CPR Class Eca colore erica violet</t>
  </si>
  <si>
    <t>ORCA - Cavo ottico Loose da esterno antirodent diel. 4 fibre 62,5/125um OM1 HDPE</t>
  </si>
  <si>
    <t>ORCA - Cavo ottico Loose da esterno antirodent diel. 8 fibre 62.5/125um OM1 HDPE</t>
  </si>
  <si>
    <t>ORCA - Cavo ottico  Loose da esterno antirodent diel. 12 fibre 62,5/125um OM1 HDPE</t>
  </si>
  <si>
    <t>ORCA - Cavo ottico  Loose da esterno antirodent diel. 12 fibre 09/125um OS2 HDPE colore giallo</t>
  </si>
  <si>
    <t>ORCA - Cavo ottico  Loose da esterno antirodent diel. 24 fibre 62,5/125um OM1 HDPE</t>
  </si>
  <si>
    <t>ORCA - Cavo ottico Loose da esterno antirodent diel. 24 fibre 09/125um OS2 HDPE colore giallo</t>
  </si>
  <si>
    <t>ORCA - Cavo ottico Loose da esterno CST arm 4 fibre 62,5/125um OM1 HDPE colore BLU</t>
  </si>
  <si>
    <t>ORCA - Cavo ottico Loose  da esterno CST arm 8 fibre 62,5/125um OM1 HDPE colore BLU</t>
  </si>
  <si>
    <t>ORCA - Cavo ottico Loose  da esterno CST arm 12 fibre 62,5/125um OM1 HDPE colore BLU</t>
  </si>
  <si>
    <t>ORCA - Cavo ottico Loose  da esterno CST arm 24 fibre 62,5/125um OM1 HDPE colore BLU</t>
  </si>
  <si>
    <t>ORCA - Cavo ottico loose dry - armatura dielettrica - int/est 8 FO OM2 50/125 - LSZH arancio - CPR B2ca,s1a,d0,a1</t>
  </si>
  <si>
    <t>ORCA - Cavo ottico loose dry - armatura dielettrica - int/est 12 FO OM2 50/125 - LSZH arancio - CPR B2ca,s1a,d0,a1</t>
  </si>
  <si>
    <t>ORCA - Cavo ottico loose dry - armatura dielettrica - int/est 24 FO OM2 50/125 - LSZH arancio - CPR B2ca,s1a,d0,a1</t>
  </si>
  <si>
    <t>ORCA - Cavo ottico loose dry - armatura dielettrica - int/est 8 FO OS2 9/125 - LSZH giallo - CPR B2ca,s1a,d0,a1</t>
  </si>
  <si>
    <t>ORCA - Cavo ottico loose dry - armatura dielettrica - int/est 12 FO OS2 9/125 - LSZH giallo - CPR B2ca,s1a,d0,a1</t>
  </si>
  <si>
    <t>ORCA - Cavo ottico loose dry - armatura dielettrica - int/est 24 FO OS2 9/125 - LSZH giallo - CPR B2ca,s1a,d0,a1</t>
  </si>
  <si>
    <t>ORCA - Cavo ottico loose dry - armatura dielettrica - int/est 8 FO OM4 50/125 - LSZH aqua - CPR B2ca,s1a,d0,a1</t>
  </si>
  <si>
    <t>ORCA - Cavo ottico loose dry - armatura dielettrica - int/est 12 FO OM4 50/125 - LSZH aqua - CPR B2ca,s1a,d0,a1</t>
  </si>
  <si>
    <t>ORCA - Cavo ottico loose dry - armatura dielettrica - int/est 24 FO OM4 50/125 - LSZH aqua - CPR B2ca,s1a,d0,a1</t>
  </si>
  <si>
    <t>ORCA - Cavo ottico loose dry - armatura dielettrica - int/est 8 FO OM4 50/125 - LSZH erica violet - CPR B2ca,s1a,d0,a1</t>
  </si>
  <si>
    <t>ORCA - Cavo ottico loose dry - armatura dielettrica - int/est 12 FO OM4 50/125 - LSZH erica violet - CPR B2ca,s1a,d0,a1</t>
  </si>
  <si>
    <t>ORCA - Cavo ottico loose dry - armatura dielettrica - int/est 24 FO OM4 50/125 - LSZH erica violet - CPR B2ca,s1a,d0,a1</t>
  </si>
  <si>
    <t>ORCA - Bussola LC QPX 4 posizioni SM, ferula ceramica, corpo plast. (moq. 20 pz)</t>
  </si>
  <si>
    <t>ORCA - Bretella ottica SC-SC DPX LSZH 50/125um OM3 L. 15 mt Acqua</t>
  </si>
  <si>
    <t>ORCA - Bretella ottica SC-SC DPX LSZH 50/125um OM4 L. 15 mt Acqua</t>
  </si>
  <si>
    <t>ORCA - Bretella ottica SC-SC DPX LSZH 9/125um OS2 L. 15 mt Giallo</t>
  </si>
  <si>
    <t>OC-FTL-160006-01R</t>
  </si>
  <si>
    <t>ORCA - Localizzatore laser rottura fibra tascab (visual fault locator) senza adattatore SC/LC - 15mW</t>
  </si>
  <si>
    <t>OC-FTL-160006-02R</t>
  </si>
  <si>
    <t>ORCA - Localizzatore laser rottura fibra tascab (visual fault locator) senza adattatore SC/LC - 30mW</t>
  </si>
  <si>
    <t>OC-FTL-OTDR-Q</t>
  </si>
  <si>
    <t>ORCA - OTDR fulltouch QUAD 850(26)/1300(28)/1310(35)/1550(33) nm(dB) con VFL/OPM</t>
  </si>
  <si>
    <t>ORCA - Verificatore ottico portatile per ferula con interfacce ottiche intercambiabili, USB</t>
  </si>
  <si>
    <t>OC-FTL-FIP-T</t>
  </si>
  <si>
    <t>ORCA - Verificatore ottico portatile per ferula con interfacce ottiche intercambiabili, WiFi-USB</t>
  </si>
  <si>
    <t>OC-RAC-550500-01</t>
  </si>
  <si>
    <t>ORCA - tool rimozione dadi gabbia con custodia morbida</t>
  </si>
  <si>
    <t>OC-RAC-550503-30M</t>
  </si>
  <si>
    <t>ORCA - modulo distribuzione multicoppia telefonico 3U 19" - 482x123x133 per staffe 110, 150 cp. - nero</t>
  </si>
  <si>
    <t>Riello UPS</t>
  </si>
  <si>
    <t>RIELLO - Protect Plus 650 VA/360 W Tensione nominale 220-240 Vac - APRP650AA3</t>
  </si>
  <si>
    <t>RIELLO - Protect Plus 850 VA/480 W Tensione nominale 220-240 Vac - APRP850AA5</t>
  </si>
  <si>
    <t>RIELLO - Multipresa 600VA/360W 3+3 P.SCHUKO- ITA, 2 IEC,USB AUT 5min - AIPG600IRU</t>
  </si>
  <si>
    <t>RIELLO - Multipresa 800VA/480W 3+3 P.SCHUKO- ITA, 2 IEC,USB AUT 5min - AIPG800IRU</t>
  </si>
  <si>
    <t>RIELLO - iDialog 400VA/240W,SW, ,4 IEC, 9 min - AIDG4001RU</t>
  </si>
  <si>
    <t>RIELLO - iDialog 600VA/360W,SW, 4 IEC, 7 min - AIDG6001RU</t>
  </si>
  <si>
    <t>RIELLO - iDialog 800VA/480W,SW, 4 IEC, 5 min - AIDG8001RU</t>
  </si>
  <si>
    <t>RIELLO - iDialog 1200VA/720W,SW, 4 IEC, 6 min - AIDG1K21RU</t>
  </si>
  <si>
    <t>RIELLO - iDialog 1600VA/960W,SW, 4 IEC, 7 min - AIDG1K61RU</t>
  </si>
  <si>
    <t>RIELLO - iDialog Rack - IDR 600VA/360W, 7 min ( Versione A3) - AIDR600AA3</t>
  </si>
  <si>
    <t>RIELLO - iDialog Rack - IDR 1200VA/720W, 6 min ( Versione A3) - AIDR1K2AA3</t>
  </si>
  <si>
    <t>RIELLO - Net Power 600 600VA/360W Regolazione AVR e filtri EMI (Versione A3) - ANPW600AA3</t>
  </si>
  <si>
    <t>RIELLO - Net Power 800 800VA/480W Regolazione AVR e filtri EMI (Versione A5) - ANPW800AA5</t>
  </si>
  <si>
    <t>RIELLO - Net Power 1000 1000VA/600W Regolazione AVR e filtri EMI (Versione A3) - ANPW1K0AA3</t>
  </si>
  <si>
    <t>RIELLO - Net Power 1500 1500VA/900W Regolazione AVR e filtri EMI (Versione A5) - ANPW1K5AA5</t>
  </si>
  <si>
    <t>RIELLO - Net Power 2000 2000VA/1200W Regolazione AVR e filtri EMI (versione A5) - ANPW2K0AA5</t>
  </si>
  <si>
    <t>RL-VSR 800 A1</t>
  </si>
  <si>
    <t>RIELLO - Vision Rack 640 W 800 VA, 482,6 (19")x420x44,3(1U), 9 min - BVSR800AA1</t>
  </si>
  <si>
    <t>RL-VSR 1100 A2</t>
  </si>
  <si>
    <t>RIELLO - Vision Rack 880 W 1100 VA, 482,6 (19'')x420x44,3(1U), 5 min - BVSR1K1AA2</t>
  </si>
  <si>
    <t>RIELLO - Vision Dual 1100VA/990W,SW, RS232,USB, 8 min, 8 IEC 320 C13 - BVSD1K1AA3</t>
  </si>
  <si>
    <t>RIELLO - Vision Dual 1500VA/1350W,SW, RS232,USB, 7min, 8 IEC 320 C13 - BVSD1K5AA5</t>
  </si>
  <si>
    <t>RIELLO - VSD 2200 A3 - Ups Vision Dual 2200VA/1980W, SW, RS232,USB, 11 min, Dimensioni: 482,6 (19")x625x87,9(2U) - BVSD2K2AA3</t>
  </si>
  <si>
    <t>RIELLO - Vision Dual 2200VA/1980W,SW, RS232,USB, 7min, 8 IEC 320 C13 + 1 IEC 320 C19 - BVSD2K2LNB</t>
  </si>
  <si>
    <t>RIELLO - Vision Dual 3000VA/2700W, 482,6 (19")x625x87,9(2U) - BVSD3K0AA5</t>
  </si>
  <si>
    <t>RIELLO - Vision Dual 3000VA/2700W,SW, RS232,USB, 6min, 8 IEC 320 C13 + 1 IEC 320 C19 versione ER - BVSD3K0LNB</t>
  </si>
  <si>
    <t>RIELLO - Vision 800VA/640W, SW,RS232,USB,9min, 4IEC320(VI Dig) - BVST8001RU</t>
  </si>
  <si>
    <t>RIELLO - Vision 1100VA/880W,SW,RS232, USB,8min,4IEC320(VI Dig) - BVST1K11RU</t>
  </si>
  <si>
    <t>RIELLO - Vision 1500VA/1200W,SW,RS232, USB,11min,4IEC320(VI Dig) - BVST1K51RU</t>
  </si>
  <si>
    <t>RIELLO - Vision 2000VA/1600W,SW,RS232, USB,9min,4IEC320(VI Dig) - BVST2K01RU</t>
  </si>
  <si>
    <t>RIELLO - Sentinel Pro 1000VA/900W, 4 IEC, USB, RS232 + SLOT SC.RETE ( Versione A3) - CSEP1K0AA3</t>
  </si>
  <si>
    <t>RIELLO - Sentinel Pro 2200VA/1760W, 4 IEC, USB, RS232 + SLOT SC.RETE - CSEP2K2AA3</t>
  </si>
  <si>
    <t>RIELLO - Sentinel Pro 3000VA/2700W, 4 IEC, USB, RS232 + SLOT SC.RETE - CSEP3K0AA5</t>
  </si>
  <si>
    <t>RIELLO - Sentinel Pro 1000VA/800W Autonomia 0 - CSEP1K0LNB</t>
  </si>
  <si>
    <t>RIELLO - Sentinel Pro 2200VA/1760W Autonomia 0 - CSEP2K2LNB</t>
  </si>
  <si>
    <t>RIELLO - Sentinel Pro 3000VA/2400W Autonomia 0 - CSEP3K0LNB</t>
  </si>
  <si>
    <t>RL-SEP 3000 A5 DV</t>
  </si>
  <si>
    <t>CSEP3K0VA5</t>
  </si>
  <si>
    <t>RIELLO - Sentinel Pro SEP DV Tropicalizzato - 3000VA/2700W, 190x446x333 mm(lxpxh) - CSEP3K0VA5</t>
  </si>
  <si>
    <t>Serie Sentinel RACK</t>
  </si>
  <si>
    <t> Sentinel Rack - SER</t>
  </si>
  <si>
    <t>RL-SER 1500 A5</t>
  </si>
  <si>
    <t>CSER1K5BA5</t>
  </si>
  <si>
    <t>RIELLO - Sentinel Rack 1500VA 1350W - CSER1K5BA5</t>
  </si>
  <si>
    <t>RL-SER 3000 ER</t>
  </si>
  <si>
    <t>CSER3K0LNB</t>
  </si>
  <si>
    <t>RIELLO - Sentinel Rack 3000 Autonomia 0 - CSER3K0LNB</t>
  </si>
  <si>
    <t>RIELLO - Sentinel Dual SDH 1000VA/900W, 12min, SW, RS232 (VFI) - CSDH1K0AA3</t>
  </si>
  <si>
    <t>RL-SDH 1500 A5</t>
  </si>
  <si>
    <t>RIELLO - Sentinel Dual SDH 1500VA/1350W, 11min, SW, RS232 (VFI) - CSDH1K5AA5</t>
  </si>
  <si>
    <t>RIELLO - Sentinel Dual SDH 2200VA/1980W, 13 min, SW, RS232 (VFI) - CSDH2K2AA3</t>
  </si>
  <si>
    <t>RIELLO - Sentinel DUAL SDU 4000VA, 482,6 (19")x640x131 (3U) - CSDU4K0AA500RUA</t>
  </si>
  <si>
    <t>RIELLO - Sentinel DUAL SDU 5000VA/5000W aut. ty.11min, dim. 482,6 (19")x640x131 (3U) - CSDU5K0AA700RUA</t>
  </si>
  <si>
    <t>RIELLO - Sentinel DUAL SDU 5000VA/5000W aut. 11min - CSDU5K0AA7U0RUA</t>
  </si>
  <si>
    <t>RIELLO - Sentinel DUAL SDU 6000VA/6000W aut. ty.10min, dim. 482,6 (19")x640x131 (3U) - CSDU6K0AA700RUA</t>
  </si>
  <si>
    <t>RIELLO - Sentinel DUAL SDU 6000 PDIST - CSDU6K0AA7U0RUA</t>
  </si>
  <si>
    <t>RL-SDU 8000 A3</t>
  </si>
  <si>
    <t>CSDU8K0AA300RUA</t>
  </si>
  <si>
    <t>RIELLO - Sentinel DUAL 8000VA, 482,6 (19") x640x262 (6U) - CSDU8K0AA300RUA</t>
  </si>
  <si>
    <t>RL-SDU 10000 A5</t>
  </si>
  <si>
    <t>CSDUK10AA500RUA</t>
  </si>
  <si>
    <t>RIELLO - Sentinel DUAL SDU 10000VA, aut. 10min, 482,6 (19")x640x262 (6U) - CSDUK10AA500RUA</t>
  </si>
  <si>
    <t>RL-SDU 8000 TM A3</t>
  </si>
  <si>
    <t>CSDU8K0TA300RUA</t>
  </si>
  <si>
    <t>RIELLO - Sentinel DUAL - SDU 8000VA, 482,6 (19") x640x262 (6U) - CSDU8K0TA300RUA</t>
  </si>
  <si>
    <t>RL-SDU 10000 TM A5</t>
  </si>
  <si>
    <t>CSDUK10TA500RUA</t>
  </si>
  <si>
    <t>RIELLO - Sentinel DUAL SDU 10000 DI - CSDUK10AA5DIRUA</t>
  </si>
  <si>
    <t>RIELLO - Sentinel DUAL SDU 6000 ER - CSDU6K0ANBERRUA</t>
  </si>
  <si>
    <t>RIELLO - Sentinel DUAL SDU 10000 DI ER - CSDUK10ANBEDRUA</t>
  </si>
  <si>
    <t>RL-SDU 10000 TM ER</t>
  </si>
  <si>
    <t>CSDUK10TNBERRUA</t>
  </si>
  <si>
    <t>RIELLO - Sentinel DUAL SDU 10000 TM ER - CSDUK10TNBERRUA</t>
  </si>
  <si>
    <t>Multi Socket - MDU</t>
  </si>
  <si>
    <t>RL-MDU</t>
  </si>
  <si>
    <t>WMDU00408000</t>
  </si>
  <si>
    <t>RIELLO - Multi Socket PDU con Slot x Netman204 (accessorio) 482,6 (19")x330x44,3(1U) - WMDU00408000</t>
  </si>
  <si>
    <t>RL-MTA 30A 1P</t>
  </si>
  <si>
    <t>WMTA030061P0</t>
  </si>
  <si>
    <t>RIELLO - Multi Switch ATS 30A, 482,6 (19")x330x44,3(1U) - WMTA030061P0</t>
  </si>
  <si>
    <t>Multi Switch STS- MMS</t>
  </si>
  <si>
    <t>RL-MMS 32</t>
  </si>
  <si>
    <t>WMMS032012P0</t>
  </si>
  <si>
    <t>RIELLO - Master Switch STS 32A 2P, 482,6 (19")x590x87,9(2U) - WMMS032012P0</t>
  </si>
  <si>
    <t>RL-MMS 63</t>
  </si>
  <si>
    <t>WMMS063012P0</t>
  </si>
  <si>
    <t>RIELLO - Master Switch STS 63A 2P - WMMS063012P0</t>
  </si>
  <si>
    <t>PN-SWT-IGS-4215-8T2S</t>
  </si>
  <si>
    <t>IGS-4215-8T2S</t>
  </si>
  <si>
    <t>PLANET - IP30 Industrial L2/L4 8-Port 10/100/1000T + 2-Port 100/1000X SFP Managed Switch (-40~75 degrees C, dual redundant power</t>
  </si>
  <si>
    <t>PN-SWT-IGS42158UP2T2S</t>
  </si>
  <si>
    <t>IGS-4215-8UP2T2S</t>
  </si>
  <si>
    <t>PLANET - IP30 Managed Switch Industrial L2/L4, 8-x10/100/1000T 802.3bt PoE, 2x10/100/1000T, 2x100/1000X SFP</t>
  </si>
  <si>
    <t>PN-SWT-IGS-4215-16T2S</t>
  </si>
  <si>
    <t>IGS-4215-16T2S</t>
  </si>
  <si>
    <t>PLANET - IP30 Industrial L2/L4 16-Port 10/100/1000T + 2-Port 100/1000X SFP Managed Switch (-40~75 degrees C, dual redundant powe</t>
  </si>
  <si>
    <t>PN-CNV-IGT-2205AT</t>
  </si>
  <si>
    <t>IGT-2205AT</t>
  </si>
  <si>
    <t>PLANET - IP30 Industrial 2-port 10/100/1000T to 2-port 100/1000/2500X SFP Media Converter(-40 to 75 degree C, dual 12~48V DC/24V</t>
  </si>
  <si>
    <t>PN-CNV-IGT-900-2T2S</t>
  </si>
  <si>
    <t>IGT-900-2T2S</t>
  </si>
  <si>
    <t>PLANET - IP30 Industrial 2-Port 10/100/1000T + 2-Port 100/1000/2500X SFP Full Managed Media Converter (-40 to 75 C, dual redunda</t>
  </si>
  <si>
    <t>PN-CNV-IGT-815AT</t>
  </si>
  <si>
    <t>IGT-815AT</t>
  </si>
  <si>
    <t>PLANET - IP30 Compact size Industrial 100/1000BASE-X SFP to 10/100/1000BASE-T+ Media Converter (-40 to 75 C,LFP Supported)</t>
  </si>
  <si>
    <t>PN-CNV-IGUP-1205AT</t>
  </si>
  <si>
    <t>IGUP-1205AT</t>
  </si>
  <si>
    <t>PLANET - Industrial 2-Port 100/1000X SFP to 1-Port 10/100/1000T 802.3bt PoE++ Media Converter ( 802.3bt Type-4, PoH, Legacy mode</t>
  </si>
  <si>
    <t>PN-CNV-IGUP-2205AT</t>
  </si>
  <si>
    <t>IGUP-2205AT</t>
  </si>
  <si>
    <t>PLANET - Industrial 2-Port 100/1000X SFP to 2-Port 10/100/1000T 802.3bt PoE++ Media Converter (802.3bt Type-4, PoH, Legacy mode</t>
  </si>
  <si>
    <t>PN-CNV-IGUP-805AT</t>
  </si>
  <si>
    <t>IGUP-805AT</t>
  </si>
  <si>
    <t>PLANET - Industrial Media Converter 1x100/1000X SFP to 1x10/100/1000T 802.3bt PoE++ (802.3bt Type-4, -40/75C, dual 12V~56V DC)</t>
  </si>
  <si>
    <t>LAN1-12E7-ADPT-B</t>
  </si>
  <si>
    <t>CAVI OTTCI ALTA ROTAZIONE</t>
  </si>
  <si>
    <t>OC-PP6-273121-24</t>
  </si>
  <si>
    <t>ORCA - Pannello precaricato Cat.6 UTP 24 porte, IDC dual 180°, porta etichette, supp. cavo posteriore rimovibile</t>
  </si>
  <si>
    <t>ORCA - Cavo Non schermato UTP Categoria 6A, AWG 23, 4cp, guaina LSZH - CPR Class B2ca-s1a,d1,a1 - Col Magenta (reel. 500m)</t>
  </si>
  <si>
    <t>OC-PC6-224112C-15</t>
  </si>
  <si>
    <t>ORCA - Bretella di permutazione O'Clip Cat6A U/UTP AWG 28 - LSZH colore Nero L. 15mt</t>
  </si>
  <si>
    <t>OC-PC6-224310C-15</t>
  </si>
  <si>
    <t>ORCA - Bretella di permutazione O'Clip Cat6A S/FTP AWG 26 - LSZH colore Nero L. 15mt</t>
  </si>
  <si>
    <t>OC-FTL-FIP-M</t>
  </si>
  <si>
    <t>OC-FTL-160050-00</t>
  </si>
  <si>
    <t>ORCA - Mini OFID - identificatore fibra ottica</t>
  </si>
  <si>
    <t>ORCA - 12 prese Multistandard con int.magnetotermico BIP 16A - installazione verticale</t>
  </si>
  <si>
    <t>ORCA - 13 prese Multistandard con interruttore luminoso protetto 16A - installazione verticale</t>
  </si>
  <si>
    <t>BATTERY BOX per VISION Dual - BB SDH</t>
  </si>
  <si>
    <t>RIELLO - Battery Box Rack completo x VSD-SDH 2200-3000, 482,6 (19")x625x87(2U) 42kg - JSDH072PM4</t>
  </si>
  <si>
    <t> Serie Sentinel Pro2</t>
  </si>
  <si>
    <t> Sentinel Pro2- SP2</t>
  </si>
  <si>
    <t>RL-SP2 700 A3</t>
  </si>
  <si>
    <t>CSP2700AA300RUA</t>
  </si>
  <si>
    <t>RIELLO - Sentinel Pro2 700VA, 4 P.IEC, USB, RS232 + SLOT SC.RETE - CSP2700AA300RUA</t>
  </si>
  <si>
    <t>RL-SP2 1000 A3</t>
  </si>
  <si>
    <t>CSP21K0AA300RUA</t>
  </si>
  <si>
    <t>RIELLO - Sentinel Pro2 1000VA, 4 IEC, USB, RS232 + SLOT SC.RETE ( Versione A3) - CSP21K0AA300RUA</t>
  </si>
  <si>
    <t>RL-SP2 1500 A5</t>
  </si>
  <si>
    <t>CSP21K5AA500RUA</t>
  </si>
  <si>
    <t>RIELLO - Sentinel Pro2 1500VA, 4 IEC, USB, RS232 + SLOT SC.RETE - CSP21K5AA500RUA</t>
  </si>
  <si>
    <t>RL-SP2 2200 A3</t>
  </si>
  <si>
    <t>CSP22K2AA300RUA</t>
  </si>
  <si>
    <t>RIELLO - Sentinel Pro2- SP2 - 2200VA, Aut tipica 11 min, SW, RS232 (VFI online) - CSP22K2AA300RUA</t>
  </si>
  <si>
    <t>RL-SP2 3000 A5</t>
  </si>
  <si>
    <t>CSP23K0AA500RUA</t>
  </si>
  <si>
    <t>RIELLO - Sentinel Pro2- SP2 - 3000VA, Aut tipica 11 min, SW, RS232 (VFI online) - CSP23K0AA500RUA</t>
  </si>
  <si>
    <t>RL-SP2 1000 ER</t>
  </si>
  <si>
    <t>CSP21K0ANBERRUA</t>
  </si>
  <si>
    <t>RIELLO - Sentinel Pro2- SP2 - 1000VA, Aut tipica 11 min, SW, RS232 (VFI online) - CSP21K0ANBERRUA</t>
  </si>
  <si>
    <t>RL-SP2 2200 ER</t>
  </si>
  <si>
    <t>CSP22K2ANBERRUA</t>
  </si>
  <si>
    <t>RIELLO - Sentinel Pro2- SP2 - 2200VA, Aut tipica 11 min, SW, RS232 (VFI online) - CSP22K2ANBERRUA</t>
  </si>
  <si>
    <t>RL-SP2 3000 ER</t>
  </si>
  <si>
    <t>CSP23K0ANBERRUA</t>
  </si>
  <si>
    <t>RIELLO - Sentinel Pro2- SP2 - 3000VA, Aut tipica 11 min, SW, RS232 (VFI online) - CSP23K0ANBERRUA</t>
  </si>
  <si>
    <t>RL-SP2 3000 A5 DV</t>
  </si>
  <si>
    <t>CSP23K0AA5DVRUA</t>
  </si>
  <si>
    <t>RIELLO - Sentinel Pro2- SP2 - 3000VA, Aut tipica 11 min, SW, RS232 (VFI online) - CSP23K0AA5DVRUA</t>
  </si>
  <si>
    <t> Sentinel Dual2 - SD2</t>
  </si>
  <si>
    <t>RL- SD2 1000 A3</t>
  </si>
  <si>
    <t>CSD21K0AA300RUA</t>
  </si>
  <si>
    <t>RIELLO -  Sentinel Dual2 1000VA 12min, SW, RS232 (VFI) - CSD21K0AA300RUA</t>
  </si>
  <si>
    <t>RL- SD2 1500 A5</t>
  </si>
  <si>
    <t>CSD21K5AA500RUA</t>
  </si>
  <si>
    <t>RIELLO -  Sentinel Dual2 1500VA 11min, SW, RS232 (VFI) - CSD21K5AA500RUA</t>
  </si>
  <si>
    <t>RL- SD2 2200 A3</t>
  </si>
  <si>
    <t>CSD22K2AA300RUA</t>
  </si>
  <si>
    <t>RIELLO -  Sentinel Dual2 2200VA 13 min, SW, RS232 (VFI) - CSD22K2AA300RUA</t>
  </si>
  <si>
    <t>RL- SD2 3000 A5</t>
  </si>
  <si>
    <t>CSD23K0AA500RUA</t>
  </si>
  <si>
    <t>RIELLO -  Sentinel Dual2 3000VA 11 min, SW, RS232 (VFI) - CSD23K0AA500RUA</t>
  </si>
  <si>
    <t>RL- SD2 2200 ER</t>
  </si>
  <si>
    <t>CSD22K2ANBERRUA</t>
  </si>
  <si>
    <t>RIELLO -  Sentinel Dual2 2200VA - NO BATT. CSD22K2ANBERRUA</t>
  </si>
  <si>
    <t>RL- SD2 3000 ER</t>
  </si>
  <si>
    <t>CSD23K0ANBERRUA</t>
  </si>
  <si>
    <t>RIELLO -  Sentinel Dual2 3000VA - NO BATT. CSD23K0ANBERRUA</t>
  </si>
  <si>
    <t>RL-BB SDU 96V M4</t>
  </si>
  <si>
    <t xml:space="preserve">KSDU096PM400NPA </t>
  </si>
  <si>
    <t xml:space="preserve">RIELLO - Battery Box Rack completo x SDU 4000 - KSDU096PM400NPA </t>
  </si>
  <si>
    <t>RL-BB SDU 180V A3</t>
  </si>
  <si>
    <t xml:space="preserve">KSDU180PA300NPA </t>
  </si>
  <si>
    <t>RIELLO - Battery Box Rack completo x SDU 5000-6000, 482,6 (19")x640x131 (3U) - KSDU180PA300NPA</t>
  </si>
  <si>
    <t>RL-BB SDU 180V A5</t>
  </si>
  <si>
    <t>KSDU180PA500NPA</t>
  </si>
  <si>
    <t>RIELLO - Battery Box Rack completo x SDU 5000-6000, dim. 482,6 (19")x640x131 (3U)</t>
  </si>
  <si>
    <t>RL-BB SDU 240V A5</t>
  </si>
  <si>
    <t>KSDU240PA500NPA</t>
  </si>
  <si>
    <t>RL-SDU MBB 4-6K</t>
  </si>
  <si>
    <t>YSDUE02B</t>
  </si>
  <si>
    <t>RIELLO - By-pass  man. ext. Con commutatore per SDU 4000 ÷6000 installazione da muro o rack 19'' (2U)</t>
  </si>
  <si>
    <t>Serie Sentinel TOWER</t>
  </si>
  <si>
    <t>Sentinel Tower - STW </t>
  </si>
  <si>
    <t>RL-STW 5000 A3</t>
  </si>
  <si>
    <t>CSTW5K0AA300RUA</t>
  </si>
  <si>
    <t>RIELLO - Sentinel Tower STW 5000 A3 - STW 5000VA, dim. 250x698x500 - CSTW5K0AA300RUA</t>
  </si>
  <si>
    <t>RL-STW 6000 A3</t>
  </si>
  <si>
    <t>CSTW6K0AA300RUA</t>
  </si>
  <si>
    <t>RIELLO - Sentinel Tower - STW 6000VA, dim. 250x698x500</t>
  </si>
  <si>
    <t>RL-STW 8000 A3</t>
  </si>
  <si>
    <t>CSTW8K0AA300RUA</t>
  </si>
  <si>
    <t>RIELLO - Sentinel Tower - STW 8000VA, dim. 250x698x500</t>
  </si>
  <si>
    <t>RL-STW 10000 A5</t>
  </si>
  <si>
    <t>CSTWK10AA500RUA</t>
  </si>
  <si>
    <t>RIELLO - UPS STW 10000 A5</t>
  </si>
  <si>
    <t>RL-STW 6000 ER</t>
  </si>
  <si>
    <t>CSTW6K0ANBERRUA</t>
  </si>
  <si>
    <t>RIELLO - UPS Sentinel Tower 6000va - Ingresso Monofase Uscita Monofase</t>
  </si>
  <si>
    <t> BATTERY BOX per Sentinel Tower - BB STW </t>
  </si>
  <si>
    <t>RL-BB STW 180V A3</t>
  </si>
  <si>
    <t>KSTW180PA300NPA</t>
  </si>
  <si>
    <t>RIELLO - Battery Box completo x STW 5000-6000</t>
  </si>
  <si>
    <t>RL-BB STW 240-A3</t>
  </si>
  <si>
    <t>KSTW240PA300NPA</t>
  </si>
  <si>
    <t>RIELLO - Battery Box completo x STW 8000-10000, 250x698x500</t>
  </si>
  <si>
    <t>RL-BB STW 240V M1</t>
  </si>
  <si>
    <t>KSTW240PM100NPA</t>
  </si>
  <si>
    <t>RL-NETMAN 208C</t>
  </si>
  <si>
    <t>YSKCSA8CRU</t>
  </si>
  <si>
    <t xml:space="preserve">RIELLO - Scheda rete LAN 1Gbps cert. Cyber Security, proc. 32 bit ARM CORTEX dualcore, supporta IPv4/IPv6,TCP /IP ,HTTPS, SMPT, SNMP, Modbus/TCP e BACnet/IP </t>
  </si>
  <si>
    <t>RL-SLOT ADAPTER</t>
  </si>
  <si>
    <t>YSKCC09A</t>
  </si>
  <si>
    <t>RIELLO - Cassetto esterno adattore x NETMAN e MULTICOM 302 (tensione 10-30 Vdc con alimenattore e/o morsetti) - YSKCC09A</t>
  </si>
  <si>
    <t>RL-YSKCSE8A</t>
  </si>
  <si>
    <t>YSKCSE8A</t>
  </si>
  <si>
    <t>RIELLO - Sensore Temp. -20°C + 70°C, Umidità 0-100%, Digital I/O, abbinabili massimo 3 per NETMAN 208</t>
  </si>
  <si>
    <t>RL-MODEM GSM-B</t>
  </si>
  <si>
    <t>YMODGSMB</t>
  </si>
  <si>
    <t>RL-MULTICOM 016</t>
  </si>
  <si>
    <t>YSKCC03A</t>
  </si>
  <si>
    <t>RIELLO - Scheda CEI 0-16 per SEP - SDH - SDU4000 con FW in versione successiva a novembre 2019 (matr. da MN48..)</t>
  </si>
  <si>
    <t>TK-WRL-DAP142</t>
  </si>
  <si>
    <t>DAP142</t>
  </si>
  <si>
    <t>TELTONIKA - DAP142 - RS232 WIRELESS ACCESS POINT</t>
  </si>
  <si>
    <t>TK-RUO-OTD144</t>
  </si>
  <si>
    <t>OTD144</t>
  </si>
  <si>
    <t>TELTONIKA - OTD144 Outdoor LTE Cat 4 router with integrated Wi-Fi</t>
  </si>
  <si>
    <t>TK-RUO-OTD500</t>
  </si>
  <si>
    <t>OTD500</t>
  </si>
  <si>
    <t>TELTONIKA - OTD500 5G outdoor router IP55, Gigabit Ethernet ports with PoE-in and PoE-out</t>
  </si>
  <si>
    <t>TK-RUO-PR1KCO28</t>
  </si>
  <si>
    <t>PR1KCO28</t>
  </si>
  <si>
    <t>TELTONIKA - COMBO MIMO MOBILE/GNSS/WI-FI ROOF SMA ANTENNA</t>
  </si>
  <si>
    <t>TK-RUO-PR320EUA</t>
  </si>
  <si>
    <t>PR320EUA</t>
  </si>
  <si>
    <t>TELTONIKA - EU 2-pin power supply, 250 W</t>
  </si>
  <si>
    <t>TK-RUO-PR4DU22K</t>
  </si>
  <si>
    <t>PR4DU22K</t>
  </si>
  <si>
    <t>TELTONIKA - 1.25 Gb/s SR SFP TX Transceiver, Multi- mode fiber</t>
  </si>
  <si>
    <t>TK-RUO-PR4JR20K</t>
  </si>
  <si>
    <t>PR4JR20K</t>
  </si>
  <si>
    <t>TELTONIKA - 1.25 Gb/s Copper RJ45 SFP Transceiver</t>
  </si>
  <si>
    <t>TK-RUO-PR4LC21K</t>
  </si>
  <si>
    <t>PR4LC21K</t>
  </si>
  <si>
    <t>TELTONIKA - 1.25 Gb/s 20 km BiDi SFP Transceiver</t>
  </si>
  <si>
    <t>TK-RMSMP0300000</t>
  </si>
  <si>
    <t>RMSMP0300000</t>
  </si>
  <si>
    <t>TELTONIKA - RMS MANAGEMENT PACK 3y</t>
  </si>
  <si>
    <t>TK-RUO-RUT241E</t>
  </si>
  <si>
    <t>RUT241200000</t>
  </si>
  <si>
    <t>TELTONIKA - Industrial Router mobile 4G (LTE) con E- sim - Cat 4, 3G, 2G. 1 x WANx10/100 Mbps, 1 x LANx10/100 Mbps</t>
  </si>
  <si>
    <t>TK-RUO-RUTM50</t>
  </si>
  <si>
    <t>RUTM50</t>
  </si>
  <si>
    <t>TELTONIKA - CELLULAR 5G ROUTER, DUAL SIM, SA &amp; NSA, EU version</t>
  </si>
  <si>
    <t>TK-RUO-RUTX08</t>
  </si>
  <si>
    <t>RUTX08</t>
  </si>
  <si>
    <t>TELTONIKA - Industrial 4G LTE Router (Cat 6), 4xGb ports with multiple VPNs and numerous VLANs</t>
  </si>
  <si>
    <t>TK-RUO-RUTX14</t>
  </si>
  <si>
    <t>RUTX14</t>
  </si>
  <si>
    <t>TELTONIKA - Dual LTE cat 12 industrial cellular router, DualSim, Wi-fi &amp; BT, GIGABIT ETH</t>
  </si>
  <si>
    <t>TK-RUO-SWM280</t>
  </si>
  <si>
    <t>SWM280</t>
  </si>
  <si>
    <t>TELTONIKA - Man.24x1000Mbps+4SFP, Falf PoE Switch</t>
  </si>
  <si>
    <t>TK-SWT-SWM281</t>
  </si>
  <si>
    <t>SWM281</t>
  </si>
  <si>
    <t>TELTONIKA - Teltonika SWM281 Switch industriale gestito senza PoE, Man. 24x1000Mbps+4SFP</t>
  </si>
  <si>
    <t>TK-SWT-SWM282</t>
  </si>
  <si>
    <t>SWM282</t>
  </si>
  <si>
    <t>TELTONIKA - Teltonika SWM282 Man.24x1000Mbps+4SFP, PoE Switch</t>
  </si>
  <si>
    <t>TK-RUO-TRB142</t>
  </si>
  <si>
    <t>TRB142</t>
  </si>
  <si>
    <t>TELTONIKA - TRB142 gateway/controller 4G/LTE ( Cat 1), 3G, 2G , Equipped with RS232 for serial communication</t>
  </si>
  <si>
    <t>TK-RUO-TRB246</t>
  </si>
  <si>
    <t>TRB246</t>
  </si>
  <si>
    <t>TELTONIKA - TRB246 - ALL- IN-ONE industrial Gateway 4G LTE NB-IoT</t>
  </si>
  <si>
    <t>TK-RUO-TRB500</t>
  </si>
  <si>
    <t>TRB500</t>
  </si>
  <si>
    <t>TELTONIKA - TRB500 INDUSTRIAL 5G GATEWAY</t>
  </si>
  <si>
    <t>TK-SWT-TSW040</t>
  </si>
  <si>
    <t>TSW040</t>
  </si>
  <si>
    <t>TELTONIKA - TSW040 8 ports POE+, 240W Power budget, Din rail bracket</t>
  </si>
  <si>
    <t>TK-SWT-TSW100</t>
  </si>
  <si>
    <t>TSW100</t>
  </si>
  <si>
    <t>TELTONIKA - INDUSTRIAL POE+ ETHERNET SWITCH 4 x PoE+, 5 x Gigabit Ethernet with speeds up to 1000 Mbps</t>
  </si>
  <si>
    <t>AM-FPP-760258662</t>
  </si>
  <si>
    <t>COMMSCOPE - Pannello ottico 1U, 19" , include 6 adattatori LC DX SM, 12 pigtails LC SM, vassoio portagiunti e anelli passacavi</t>
  </si>
  <si>
    <t>AM-FPP-760258663</t>
  </si>
  <si>
    <t>COMMSCOPE - Pannello ottico 1U, 19" , include 12 adattatori LC DX SM, 24 pigtails LC SM, vassoio portagiunti e anelli passacavi</t>
  </si>
  <si>
    <t>AM-FPP-760258665</t>
  </si>
  <si>
    <t>COMMSCOPE - Pannello ottico 1U, 19" , include 6 adattatori LC DX MM , 12 pigtails LC MM OM4, vassoio portag. e anelli passacavi</t>
  </si>
  <si>
    <t>AM-FPP-760258666</t>
  </si>
  <si>
    <t>COMMSCOPE - Pannello ottico 1U, 19" , include 12 adattatori LC DX MM , 24 pigtails LC MM OM4, vassoio portag. e anelli passacavi</t>
  </si>
  <si>
    <t>AM-FPG-760246159</t>
  </si>
  <si>
    <t>COMMSCOPE - Pigtail SM  LC/UPC semitight 900æ G. 657A1, LSZH, 2 metri  conf 12 pz multicolor</t>
  </si>
  <si>
    <t>AM-FPG-760249511</t>
  </si>
  <si>
    <t>COMMSCOPE - Pigtail MM OM4 LC/PC semitight 900æ , LSZH, 2 metri  conf 12 pz multicolor</t>
  </si>
  <si>
    <t>DT-FAD-418516</t>
  </si>
  <si>
    <t>DATWYLER - Bussola adattatore LC duplex MM con flange, slitta ceramica, aqua</t>
  </si>
  <si>
    <t>FK-STR-GLD3-DSX602PRO</t>
  </si>
  <si>
    <t>GLD3-DSX-602-PRO</t>
  </si>
  <si>
    <t>FLUKE - 3 anni di servizi Gold per DSX-602 PRO (N-750)</t>
  </si>
  <si>
    <t>FK-ACC-MRC50EFCSCLCKM</t>
  </si>
  <si>
    <t>MRC-50EFC-SCLCKITM</t>
  </si>
  <si>
    <t>FLUKE - Kit cavi di riferimento per test (TRC) multimodale Encircled Flux (EF) per il test di fibre LC da 50 µm, metallo (N-240)</t>
  </si>
  <si>
    <t>FK-ACC-MRC50LCLC0.3MM</t>
  </si>
  <si>
    <t>MRC-50-LCLC-0.3M-M</t>
  </si>
  <si>
    <t>FLUKE - TEC multimodale 50 UM 0,3 M per porta OTDR (LC/LC), metallo (N-240)</t>
  </si>
  <si>
    <t>FK-ACC-MRC50SCSC-0.3M</t>
  </si>
  <si>
    <t>MRC-50-SCSC-0.3M</t>
  </si>
  <si>
    <t>FLUKE - Cavo di riferimento per test (TRC) multimodale per porta OTDR, 0,3 m, 50 µm, SC/SC</t>
  </si>
  <si>
    <t>FK-STR-DSX8000QI/GINT</t>
  </si>
  <si>
    <t>DSX2-8000QI/G INT</t>
  </si>
  <si>
    <t>FLUKE - DSX2-8000 Cat 8 CableAnaliz.+CertiFiber Pro Quad OLTS + tel. ispez.+ Wi-Fi+1 anno servizi Gold (NR-300)</t>
  </si>
  <si>
    <t>FK-ACC-VISIFAULT-FLRT</t>
  </si>
  <si>
    <t>VISIFAULT-FIBERLRT</t>
  </si>
  <si>
    <t>FLUKE - Visifault, localizzatore visivo di guasti con rilevatore di fibra attiva (N-210)</t>
  </si>
  <si>
    <t>ZYXEL - NWA90AXPRO, NebulaFlex Wireless Access Point Dual Radio 3x3 802.11a/b/g/n/ac/ax 1775Mbps, Porta LAN 2.5 Gigabit, support</t>
  </si>
  <si>
    <t>Router xDSL</t>
  </si>
  <si>
    <t>ZY-WRL-DX3301-T0-1V1F</t>
  </si>
  <si>
    <t>DX3301-T0-EU01V1F</t>
  </si>
  <si>
    <t>ZYXEL - DX3301, Wireless IAD Router ADSL/VDSL, DL fino a 1Gbps, 1 porta WAN Gigabit, 4 porte LAN Gigabit, 2 porte FXS, Wireless</t>
  </si>
  <si>
    <t>ZY-WRL-FWA70-EU0102F</t>
  </si>
  <si>
    <t>FWA70-EU0102F</t>
  </si>
  <si>
    <t>ZYXEL - FWA70 - NebulaFlex 5G Outdoor Router, DL fino a 7Gbps. SIM Card Slot. 1 Porta LAN 2.5Gb. Ant. integrate, IP55, PoE (16W)</t>
  </si>
  <si>
    <t>ZY-WRL-USGFLEX200HP02</t>
  </si>
  <si>
    <t>ZYXEL - USGFlex Security 200H-POE30W -Porte WAN/LAN: 1x2.5GbE, 1x2.5GbE, 6xGbE. 5 Gbps, 1YEAR</t>
  </si>
  <si>
    <t>ZY-SEC-NPRO-ZZ7Y00F</t>
  </si>
  <si>
    <t>LIC-NPRO-ZZ7Y00F</t>
  </si>
  <si>
    <t>ZYXEL - LIC-NPRO-ZZ7Y00F - Nebula Professional Pack License (Per Device) - 7 anni</t>
  </si>
  <si>
    <t>Servizi Nebula Education</t>
  </si>
  <si>
    <t>ZY-LIC-NPRO-ZZ5Y01F</t>
  </si>
  <si>
    <t>LIC-NPRO-ZZ5Y01F</t>
  </si>
  <si>
    <t>ZYXEL - LIC-NPRO-ZZ5Y01F - Education Nebula Professional Pack License (Per Device) - 5 anni</t>
  </si>
  <si>
    <t>ZY-LIC-NPRO-ZZ4Y01F</t>
  </si>
  <si>
    <t>LIC-NPRO-ZZ4Y01F</t>
  </si>
  <si>
    <t>ZYXEL - Education Nebula Professional Pack License (Per Device) - 4 anni - LIC-NPRO-ZZ4Y01F</t>
  </si>
  <si>
    <t>Servizi Security Trade Up</t>
  </si>
  <si>
    <t>ZY-LIC-GOLD-EU2Y06F</t>
  </si>
  <si>
    <t>LIC-GOLD-EU2Y06F</t>
  </si>
  <si>
    <t>ZYXEL - Trade Up Gold Security Pack per USGFLEX50H/50HP - 2 anni - LIC-GOLD-EU2Y06F</t>
  </si>
  <si>
    <t>ZY-LIC-GOLD-EU2Y07F</t>
  </si>
  <si>
    <t>LIC-GOLD-EU2Y07F</t>
  </si>
  <si>
    <t>ZYXEL - Trade Up Gold Security Pack per USGFLEX100H/100HP - 2 anni - LIC-GOLD-EU2Y07F</t>
  </si>
  <si>
    <t>LIC-GOLD-EU2Y08F</t>
  </si>
  <si>
    <t>ZYXEL - Trade Up Gold Security Pack per USGFLEX200H/200HP - 2 anni - LIC-GOLD-EU2Y08F</t>
  </si>
  <si>
    <t>ZY-LIC-GOLD-EU2Y09F</t>
  </si>
  <si>
    <t>LIC-GOLD-EU2Y09F</t>
  </si>
  <si>
    <t>ZYXEL - Trade Up Gold Security Pack per USGFLEX500H - 2 anni - LIC-GOLD-EU2Y09F</t>
  </si>
  <si>
    <t>ZY-LIC-GOLD-EU2Y10F</t>
  </si>
  <si>
    <t>LIC-GOLD-EU2Y10F</t>
  </si>
  <si>
    <t>ZYXEL - Trade Up Gold Security Pack per USGFLEX700H - 2 anni-  LIC-GOLD-EU2Y10F</t>
  </si>
  <si>
    <t>Belden</t>
  </si>
  <si>
    <t>BD-CVR-7965GLV.B1305</t>
  </si>
  <si>
    <t>7965GLV.B1305</t>
  </si>
  <si>
    <t>BELDEN - Cavo non schermato UTP cat. 6 24AWG, LSZH, B2ca, Grigio, box 305m</t>
  </si>
  <si>
    <t>BD-MJ6-CU-JU6BK</t>
  </si>
  <si>
    <t>CU-JU6BK</t>
  </si>
  <si>
    <t>BELDEN - Inserto RJ45 non schermato cat. 6, Nero, conf. 24pz</t>
  </si>
  <si>
    <t>BD-MJ6-CU-JU6EW</t>
  </si>
  <si>
    <t>CU-JU6EW</t>
  </si>
  <si>
    <t xml:space="preserve">BELDEN - Inserto RJ45 non schermato cat. 6, Bianco, conf. 24pz, </t>
  </si>
  <si>
    <t>Sistema Cat.6 non schermato: Pannelli scarichi non schermati</t>
  </si>
  <si>
    <t>BD-PP-RA56CPP24</t>
  </si>
  <si>
    <t>RA56CPP24</t>
  </si>
  <si>
    <t>BELDEN - Patch panel 24 porte non schermato 1U scarico, nero</t>
  </si>
  <si>
    <t>BD-PC6-CU-LPU6GY0D5M</t>
  </si>
  <si>
    <t>CU-LPU6GY0D5M</t>
  </si>
  <si>
    <t>BELDEN - Bretella di permutazione cat. 6 UTP, 26AWG LSZH, Grigia, L. 0,5mt</t>
  </si>
  <si>
    <t>BD-PC6-CU-LPU6GY001M</t>
  </si>
  <si>
    <t>CU-LPU6GY001M</t>
  </si>
  <si>
    <t>BELDEN - Bretella di permutazione cat. 6 UTP, 26AWG LSZH, Grigia, L. 1mt</t>
  </si>
  <si>
    <t>BD-PC6-CU-LPU6GY002M</t>
  </si>
  <si>
    <t>CU-LPU6GY002M</t>
  </si>
  <si>
    <t>BELDEN - Bretella di permutazione cat. 6 UTP, 26AWG LSZH, Grigia, L. 2mt</t>
  </si>
  <si>
    <t>BD-PC6-CU-LPU6GY003M</t>
  </si>
  <si>
    <t>CU-LPU6GY003M</t>
  </si>
  <si>
    <t>BELDEN - Bretella di permutazione cat. 6 UTP, 26AWG LSZH, Grigia, L. 3mt</t>
  </si>
  <si>
    <t>BD-PC6-CU-LPU6GY005M</t>
  </si>
  <si>
    <t>CU-LPU6GY005M</t>
  </si>
  <si>
    <t>BELDEN - Bretella di permutazione cat. 6 UTP, 26AWG LSZH, Grigia, L. 5mt</t>
  </si>
  <si>
    <t>BD-PC6-CU-LPU6GY010M</t>
  </si>
  <si>
    <t>CU-LPU6GY010M</t>
  </si>
  <si>
    <t>BELDEN - Bretella di permutazione cat. 6 UTP, 26AWG LSZH, Grigia, L. 10mt</t>
  </si>
  <si>
    <t>BD-CVR-10GB24C.B8500</t>
  </si>
  <si>
    <t>10GB24C.B8500</t>
  </si>
  <si>
    <t>BELDEN - Cavo non schermato UTP cat. 6A 10GX 625Mhz, 23AWG, LSZH, Cca, Grigio, reel 500m</t>
  </si>
  <si>
    <t>BD-CVR-10GB24B.B8500</t>
  </si>
  <si>
    <t>10GB24B.B8500</t>
  </si>
  <si>
    <t>BELDEN - Cavo non schermato UTP cat. 6A 10GX 625Mhz, 23AWG, LSZH, B2ca, Grigio, reel 500m</t>
  </si>
  <si>
    <t>BD-MJ6A-RVAMJKUBK-B24</t>
  </si>
  <si>
    <t>RVAMJKUBK-B24</t>
  </si>
  <si>
    <t>BELDEN - Inserto RJ45 UTP cat. 6A 10GX, 625Mhz Nero, conf. 24pz</t>
  </si>
  <si>
    <t>BD-MJ6A-RVAMJKUEW-B24</t>
  </si>
  <si>
    <t>RVAMJKUEW-B24</t>
  </si>
  <si>
    <t>BELDEN - Inserto RJ45 UTP cat. 6A 10GX, 625Mhz Bianco, conf. 24pz</t>
  </si>
  <si>
    <t>BD-PC6A-CA241080D5M</t>
  </si>
  <si>
    <t>CA241080D5M</t>
  </si>
  <si>
    <t>BELDEN - Bretella di permutazione cat. 6A UTP 10GX 625Mhz, 26AWG, LSZH, Grigia, L. 0,5mt</t>
  </si>
  <si>
    <t>BD-PC6A-CA24108001M</t>
  </si>
  <si>
    <t>CA24108001M</t>
  </si>
  <si>
    <t>BELDEN - Bretella di permutazione cat. 6A UTP 10GX 625Mhz, 26AWG, LSZH, Grigia, L. 1mt</t>
  </si>
  <si>
    <t>BD-PC6A-CA24108002M</t>
  </si>
  <si>
    <t>CA24108002M</t>
  </si>
  <si>
    <t>BELDEN - Bretella di permutazione cat. 6A UTP 10GX 625Mhz, 26AWG, LSZH, Grigia, L. 2mt</t>
  </si>
  <si>
    <t>BD-PC6A-CA24108003M</t>
  </si>
  <si>
    <t>CA24108003M</t>
  </si>
  <si>
    <t>BELDEN - Bretella di permutazione cat. 6A UTP 10GX 625Mhz, 26AWG,LSZH, Grigia, L. 3mt</t>
  </si>
  <si>
    <t>BD-PC6A-CA24108005M</t>
  </si>
  <si>
    <t>CA24108005M</t>
  </si>
  <si>
    <t>BELDEN - Bretella di permutazione cat. 6A UTP 10GX 625Mhz, 26AWG, LSZH, Grigia, L. 5mt</t>
  </si>
  <si>
    <t>BD-PC6A-CA24108010M</t>
  </si>
  <si>
    <t>CA24108010M</t>
  </si>
  <si>
    <t>BELDEN - Bretella di permutazione cat. 6A UTP 10GX 625Mhz, 26AWG, LSZH, Grigia, L. 10mt</t>
  </si>
  <si>
    <t>BD-CVR-10GXE02C.06500</t>
  </si>
  <si>
    <t>10GXE02C.06500</t>
  </si>
  <si>
    <t>BELDEN - Cavo schermato S/FTP cat. 6A 10GX 625Mhz, 23AWG, LSZH, Cca, Blu, reel 500m</t>
  </si>
  <si>
    <t>BD-CVR-10GXE02B.06500</t>
  </si>
  <si>
    <t>10GXE02B.06500</t>
  </si>
  <si>
    <t>BELDEN - Cavo schermato S/FTP cat. 6A 10GX 625Mhz, 23AWG, LSZH, B2ca, Blu, reel 500m</t>
  </si>
  <si>
    <t>BD-MJ6A-RVAEJKSME-B24</t>
  </si>
  <si>
    <t>RVAEJKSME-B24</t>
  </si>
  <si>
    <t>BELDEN - Inserto RJ45 STP cat. 6A 10GX, 625Mhz conf. 24pz</t>
  </si>
  <si>
    <t>BD-PP-AX106902</t>
  </si>
  <si>
    <t>AX106902</t>
  </si>
  <si>
    <t>BELDEN - Patch panel 24 porte schermato 1U scarico, nero</t>
  </si>
  <si>
    <t>BD-PC6A-CAE4108001M</t>
  </si>
  <si>
    <t>CAE4108001M</t>
  </si>
  <si>
    <t>BELDEN - Bretella di permutazione cat. 6A S/FTP 10GX 625Mhz, 26AWG, LSZH, Grigia, L. 1mt</t>
  </si>
  <si>
    <t>BD-PC6A-CAE4108002M</t>
  </si>
  <si>
    <t>CAE4108002M</t>
  </si>
  <si>
    <t>BELDEN - Bretella di permutazione cat. 6A S/FTP 10GX 625Mhz, 26AWG, LSZH, Grigia, L. 2mt</t>
  </si>
  <si>
    <t>BD-PC6A-CAE4108003M</t>
  </si>
  <si>
    <t>CAE4108003M</t>
  </si>
  <si>
    <t>BELDEN - Bretella di permutazione cat. 6A S/FTP 10GX 625Mhz, 26AWG, LSZH, Grigia, L. 3mt</t>
  </si>
  <si>
    <t>BD-TL-RVUTT01</t>
  </si>
  <si>
    <t>RVUTT01</t>
  </si>
  <si>
    <t>BELDEN - Pinza per la connsessione dei jack</t>
  </si>
  <si>
    <t>Sistema Fibra ottica monomodale</t>
  </si>
  <si>
    <t>Cavi Fibra ottica Armati  - Dielettrico Antiroditore Int/Ext Loose, guaina in Lszh Cca</t>
  </si>
  <si>
    <t>BD-CVF-GURNC812.YL</t>
  </si>
  <si>
    <t>GURNC812.YL</t>
  </si>
  <si>
    <t>BELDEN - Cavo ottico int/ext Universal Loose tube, 12fo 9/125 G.652.D/G.657.A1, arm diel, Cca s1 d1 a1, guaina gialla</t>
  </si>
  <si>
    <t>BD-CVF-GURNC824.YL</t>
  </si>
  <si>
    <t>GURNC824.YL</t>
  </si>
  <si>
    <t>BELDEN - Cavo ottico int/ext Universal Loose tube, 24fo 9/125 G.652.D/G.657.A1, arm diel, Cca s1 d1 a1, guaina gialla</t>
  </si>
  <si>
    <t>Cavi Fibra ottica Armati - Dielettrico Antiroditore Ext Loose, guaina in PE</t>
  </si>
  <si>
    <t>BD-CVF-GORN812</t>
  </si>
  <si>
    <t>GORN812</t>
  </si>
  <si>
    <t>BELDEN - Cavo ottico ext Universal Loose tube, 12fo 9/125 G.652.D/G.657.A1, arm diel, PE, guaina Nera</t>
  </si>
  <si>
    <t>BD-CVF-GORN824</t>
  </si>
  <si>
    <t>GORN824</t>
  </si>
  <si>
    <t>BELDEN - Cavo ottico ext Universal Loose tube, 24fo 9/125 G.652.D/G.657.A1, arm diel, PE, guaina Nera</t>
  </si>
  <si>
    <t>Cavi Fibra ottica Armati - Acciaio Antiroditore Ext Loose, guaina in PE</t>
  </si>
  <si>
    <t>BD-CVF-GOCN812</t>
  </si>
  <si>
    <t>GOCN812</t>
  </si>
  <si>
    <t>BELDEN - Cavo ottico ext Universal Loose tube, 12fo 9/125 G.652.D/G.657.A1, arm metallica, PE, guaina Nera</t>
  </si>
  <si>
    <t>BD-CVF-GOCN824</t>
  </si>
  <si>
    <t>GOCN824</t>
  </si>
  <si>
    <t>BELDEN - Cavo ottico ext Universal Loose tube, 24fo 9/125 G.652.D/G.657.A1, arm metallica, PE, guaina Nera</t>
  </si>
  <si>
    <t>BD-FPP-NN01408.SM12</t>
  </si>
  <si>
    <t>NN01408.SM12</t>
  </si>
  <si>
    <t>BELDEN - Cassetto ottico 24 porte 1U 19" con 12 bussole LC SM Blu (24fo), vassoi portagiunti, nero</t>
  </si>
  <si>
    <t>BD-FPP-NN01408.SM24</t>
  </si>
  <si>
    <t>NN01408.SM24</t>
  </si>
  <si>
    <t>BELDEN - Cassetto ottico 24 porte 1U 19" con 24 bussole LC SM Blu (48fo), vassoi portagiunti, nero</t>
  </si>
  <si>
    <t>Pigtail monomodali</t>
  </si>
  <si>
    <t>BD-FPG-GT-S9LC001MS01</t>
  </si>
  <si>
    <t>GT-S9LC001MS01</t>
  </si>
  <si>
    <t>BELDEN - Pigtail LC 9/125 OS2 L. 1mt, Blu</t>
  </si>
  <si>
    <t>BD-FPG-GT-S9LC001MR12</t>
  </si>
  <si>
    <t>GT-S9LC001MR12</t>
  </si>
  <si>
    <t>BELDEN - Pigtail LC 9/125 OS2 L. 1mt, conf. 12pz colorati</t>
  </si>
  <si>
    <t>BD-FPL-GP-S2LDLD001MX</t>
  </si>
  <si>
    <t>GP-S2LDLD001MX</t>
  </si>
  <si>
    <t xml:space="preserve">BELDEN - Bretella ottica duplex LC-LC 9/125 OS2, 2mm, L. 1mt, </t>
  </si>
  <si>
    <t>BD-FPL-GP-S2LDLD002MX</t>
  </si>
  <si>
    <t>GP-S2LDLD002MX</t>
  </si>
  <si>
    <t xml:space="preserve">BELDEN - Bretella ottica duplex LC-LC 9/125 OS2, 2mm, L. 2mt, </t>
  </si>
  <si>
    <t>BD-FPL-GP-S2LDLD003MX</t>
  </si>
  <si>
    <t>GP-S2LDLD003MX</t>
  </si>
  <si>
    <t xml:space="preserve">BELDEN - Bretella ottica duplex LC-LC 9/125 OS2, 2mm, L. 3mt, </t>
  </si>
  <si>
    <t>BD-CVF-GURNCE12.EV</t>
  </si>
  <si>
    <t>GURNCE12.EV</t>
  </si>
  <si>
    <t>BELDEN - Cavo ottico int/ext Universal Loose tube, 12fo 50/125 OM4, arm diel, Cca s1 d1 a1, guaina erika violet</t>
  </si>
  <si>
    <t>BD-CVF-GURNCE24.EV</t>
  </si>
  <si>
    <t>GURNCE24.EV</t>
  </si>
  <si>
    <t>BELDEN - Cavo ottico int/ext Universal Loose tube, 24fo 50/125 OM4, arm diel, Cca s1 d1 a1, guaina erika violet</t>
  </si>
  <si>
    <t>BD-FPP-NN01408.4M12</t>
  </si>
  <si>
    <t>NN01408.4M12</t>
  </si>
  <si>
    <t>BELDEN - Cassetto ottico 24 porte 1U 19" con 12 bussole LC MM OM4 Viola (24fo),  vassoi portagiunti, nero</t>
  </si>
  <si>
    <t>BD-FPP-NN01408.4M24</t>
  </si>
  <si>
    <t>NN01408.4M24</t>
  </si>
  <si>
    <t>BELDEN - Cassetto ottico 24 porte 1U 19" con 24 bussole LC MM OM4 Viola (48fo),  vassoi portagiunti, nero</t>
  </si>
  <si>
    <t>Pigtail multimodali</t>
  </si>
  <si>
    <t>BD-FPG-GT-49LC001MS01</t>
  </si>
  <si>
    <t>GT-49LC001MS01</t>
  </si>
  <si>
    <t>BELDEN - Pigtail LC 50/125 OM4 L. 1mt, erika violet</t>
  </si>
  <si>
    <t>BD-FPG-GT-49LC001MR12</t>
  </si>
  <si>
    <t>GT-49LC001MR12</t>
  </si>
  <si>
    <t>BELDEN - Pigtail LC 50/125 OM4 L. 1mt, conf. 12pz colorati</t>
  </si>
  <si>
    <t>BD-FPL-GP-42LDLD001MX</t>
  </si>
  <si>
    <t>GP-42LDLD001MX</t>
  </si>
  <si>
    <t>BELDEN - Bretella ottica duplex LC-LC 50/125 OM4, 2mm, L. 1mt, erika violet</t>
  </si>
  <si>
    <t>BD-FPL-GP-42LDLD002MX</t>
  </si>
  <si>
    <t>GP-42LDLD002MX</t>
  </si>
  <si>
    <t>BELDEN - Bretella ottica duplex LC-LC 50/125 OM4, 2mm, L. 2mt, erika violet</t>
  </si>
  <si>
    <t>BD-FPL-GP-42LDLD003MX</t>
  </si>
  <si>
    <t>GP-42LDLD003MX</t>
  </si>
  <si>
    <t>BELDEN - Bretella ottica duplex LC-LC 50/125 OM4, 2mm, L. 3mt, erika violet</t>
  </si>
  <si>
    <t>PN-SWT-XGS-6350-24X2C</t>
  </si>
  <si>
    <t>XGS-6350-24X2C</t>
  </si>
  <si>
    <t>PLANET - Layer 3 24-Port 10G SFP+, + 2-Port 40G/100G QSFP28 + 1 x RJ45 Type Consol + 1 x RJ45 10/100/1000Base-T</t>
  </si>
  <si>
    <t>PN-SWT-SGS631016S8C4X</t>
  </si>
  <si>
    <t>SGS-6310-16S8C4XR</t>
  </si>
  <si>
    <t>PLANET - L3 Stackable Managed Switch 16x100/1000X SFP + 8xGb TP/SFP combo + 4x10G SFP+ with DualAC Redundant Power</t>
  </si>
  <si>
    <t>PN-SWT-SGS-6310-24P4X</t>
  </si>
  <si>
    <t>SGS-6310-24P4X</t>
  </si>
  <si>
    <t>PLANET - Layer 3 24-Port 10/100/1000T 802.3at PoE + 4-Port 10G SFP+ Stackable Managed Switch 370W PoE budget,</t>
  </si>
  <si>
    <t>PN-SWT-SGS-6310-24T4X</t>
  </si>
  <si>
    <t>SGS-6310-24T4X</t>
  </si>
  <si>
    <t>PLANET - L3 Stackable Managed Switch 24x10/100/1000T, 4x10G SFP+ (Hardware stacking up to 8 units, hardware-base IPv4/IPv6 Routi</t>
  </si>
  <si>
    <t>PN-SWT-SGS-631048P6XR</t>
  </si>
  <si>
    <t>SGS-6310-48P6XR</t>
  </si>
  <si>
    <t>PLANET - L3 48x10/100/1000T 802.3at PoE + 6-Port 10G SFP+ Stackable Managed Switch ( AC 370W, AC+DC 740 PoE budget, Har</t>
  </si>
  <si>
    <t>PN-SWT-SGS-6310-48T6X</t>
  </si>
  <si>
    <t>SGS-6310-48T6X</t>
  </si>
  <si>
    <t>PLANET - L3 48x10/100/1000T, 6x10G SFP+ Stackable Managed Switch (Hardware stacking up to 8 units, hardware-based Layer 3 IPv4/I</t>
  </si>
  <si>
    <t>PN-SWT-GS-6322-24P4X</t>
  </si>
  <si>
    <t>GS-6322-24P4X</t>
  </si>
  <si>
    <t>PLANET - L3 Managed Switch 24x10/100/1000T 95W 802.3bt PoE, 2x10GBASE-T, 2x10G SFP+, PSU not incl</t>
  </si>
  <si>
    <t>PN-SWT-FGSD-1008HPS</t>
  </si>
  <si>
    <t>FGSD-1008HPS</t>
  </si>
  <si>
    <t>PLANET - 8x10/100TX 802.3at PoE +  2xGb TP/SFP Combo Managed Ethernet Switch (120W, 250m Extend mode, IPv4/IPv6 Mgmt, SNMPv3</t>
  </si>
  <si>
    <t>PN-SWT-FGSW-1816HPS</t>
  </si>
  <si>
    <t>FGSW-1816HPS</t>
  </si>
  <si>
    <t>PLANET - 16-Port 10/100TX 802.3at  POE +  2-Port Gigabit TP/SFP Combo Managed Ethernet Switch ( 220W)</t>
  </si>
  <si>
    <t>PN-SWT-GSW-1820HP</t>
  </si>
  <si>
    <t>GSW-1820HP</t>
  </si>
  <si>
    <t>PLANET - 19"16-Port 10/100/1000 unmanaged Gigabit Ethernet 802.3at POE+ 2-Port 1000x SFP+ Switch (240W PoE Budget Standard)</t>
  </si>
  <si>
    <t>PN-SWT-IGS-1600T</t>
  </si>
  <si>
    <t>IGS-1600T</t>
  </si>
  <si>
    <t>PLANET - IP30 Industrial 16- Port 10/100/1000T Gigabit Ethernet Switch (-40~75 degrees C, dual 12~48V DC/24V AC)</t>
  </si>
  <si>
    <t>PN-SWT-IGS-1820TF</t>
  </si>
  <si>
    <t>IGS-1820TF</t>
  </si>
  <si>
    <t>PLANET - IP30 Industrial 16- Port 10/100/1000T + 2-Port 1000X SFP Gigabit Ethernet Switch (-40~75 degrees C, dual 12~48V DC/24V A</t>
  </si>
  <si>
    <t>PN-SWT-IGS-510TF</t>
  </si>
  <si>
    <t>IGS-510TF</t>
  </si>
  <si>
    <t>PLANET - IP30 Industrial 4- Port 10/100/1000T + 1-Port 100/1000X SFP Gigabit Switch (-40 to 75 degree C, dual 9-48V DC/24V AC)</t>
  </si>
  <si>
    <t>PN-SWT-ISW-1600T</t>
  </si>
  <si>
    <t>ISW-1600T</t>
  </si>
  <si>
    <t>PLANET - IP30 Industrial 16- Port 10/100TX Ethernet Switch (-40~75 C,dual redundant power in on12-48VDC/24VAC terminal block)</t>
  </si>
  <si>
    <t>PLANET - IP30 Industrial L2+ /L4 4-Port 1000T, 60W Ultra PoE 802.3bt+ 1-Port 1000T + 2-port 100/1000X SFP Full Managed Switch</t>
  </si>
  <si>
    <t>PN-SWT-IGS52258P2T2S</t>
  </si>
  <si>
    <t>IGS-5225-8P2T2S</t>
  </si>
  <si>
    <t>PLANET - IP30 Industrial L2+ /L4 8-Port 1000T 802.3at PoE + 2-Port 10/100/1000T + 2- Port 100/1000X SFP Full Managed Switch (-40 t</t>
  </si>
  <si>
    <t>PN-SWT-IGS632520S4C4X</t>
  </si>
  <si>
    <t>IGS-6325-20S4C4X</t>
  </si>
  <si>
    <t>PLANET - IP30 19" Rack Mountable Industrial L3 Managed Core Ethernet Switch, 24*100/1000X SFP with 4 shared 10/100/1000T + 4*10G</t>
  </si>
  <si>
    <t>PN-SWT-IGS-6325-24P4S</t>
  </si>
  <si>
    <t>IGS-6325-24P4S</t>
  </si>
  <si>
    <t>PLANET - IP30 Rack Mount Industrial L3 24-Port 10/100/1000T 802.3at PoE + 4-port 100/1000X SFP Full Managed Switch (-40 to 75 C)</t>
  </si>
  <si>
    <t>PN-SWT-IGS-6325-24P4X</t>
  </si>
  <si>
    <t>IGS-6325-24P4X</t>
  </si>
  <si>
    <t>PLANET - IP30 19" Rack Mountable Industrial L3 Managed PoE Switch, 24x10/100/1000T 802.3at PoE + 4x10G SFP+  (-40/75C, dual redu</t>
  </si>
  <si>
    <t>PN-SWT-IGS-6325-4UP2X</t>
  </si>
  <si>
    <t>IGS-6325-4UP2X</t>
  </si>
  <si>
    <t>PLANET - IP30 DIN-rail Industrial L3 Full Managed Switch, 4x2.5GBASE-T 802.3bt PoE, 2x10G SFP+ (- 40/75C),PoE 360w (4x95w poe++)</t>
  </si>
  <si>
    <t>PN-SWT-IGS-63258T8S4X</t>
  </si>
  <si>
    <t>IGS-6325-8T8S4X</t>
  </si>
  <si>
    <t>PLANET - IP30 Industrial L3 8- Port 10/100/1000T + 8-port 1G/2.5G SFP + 4-Port 10G SFP+ Full Managed Switch</t>
  </si>
  <si>
    <t>PN-SWT-IGS63258UP2S2X</t>
  </si>
  <si>
    <t>IGS-6325-8UP2S2X</t>
  </si>
  <si>
    <t>PLANET - IP30 DIN-rail Industrial L3 8-Port 10/100/1000T 802.3bt PoE + 2-port 100/1000X SFP + 2- Port 10G SFP+ Full Managed Switc</t>
  </si>
  <si>
    <t>PN-SWT-IGS-63298UP2S4</t>
  </si>
  <si>
    <t>IGS-6329-8UP2S4X</t>
  </si>
  <si>
    <t>PLANET - IP30 DIN-rail Industrial L3 8x10/100/1000T 802.3bt PoE+,2x1G/2.5G SFP, 4x10G SFP+(-40/75C), 8x95W PoE++</t>
  </si>
  <si>
    <t>PN-SWT-IGS-R421524P4X</t>
  </si>
  <si>
    <t>IGS-R4215-24P4X</t>
  </si>
  <si>
    <t>PLANET - Industrial L2+ 24- Port 10/100/1000T 802.3at PoE + 4-Port 10G SFP+ Managed Ethernet Switch</t>
  </si>
  <si>
    <t>PN-SWT-IGS-504PT</t>
  </si>
  <si>
    <t>IGS-504PT</t>
  </si>
  <si>
    <t>PLANET - IP30 Compact size 4-Port 10/100/1000T 802.3at PoE + 1-Port 10/100/1000T Gigabit Ethernet Switch (-40~ 75 degrees C, dual</t>
  </si>
  <si>
    <t>PN-SWT-IGS-614HPT</t>
  </si>
  <si>
    <t>IGS-614HPT</t>
  </si>
  <si>
    <t>PLANET - IP40, Unmanaged, 4-Port Gigabit Switch with 4- Port 802.3AT POE+1-Port 10/100/1000T+1-Port 100/1000sfp Gigabit Ethernet</t>
  </si>
  <si>
    <t>PN-SWT-IFGS-1822TF</t>
  </si>
  <si>
    <t>IFGS-1822TF</t>
  </si>
  <si>
    <t>PLANET - IP30 Industrial 16- Port 10/100TX + 2-Port Gigabit TP/SFP Combo Ethernet Switch (-40~75C, dual redundant power input on</t>
  </si>
  <si>
    <t>PN-ACC-IPOE-173S</t>
  </si>
  <si>
    <t>IPOE-173S</t>
  </si>
  <si>
    <t>PLANET - IP30, Industrial Single-Port 10/100/1000T 802.3bt PoE++ Splitter - 12V &amp; 24V ( -40~75 degrees C, 802.3bt type 4 PD, PoH</t>
  </si>
  <si>
    <t>PN-ACC-IPOE-175</t>
  </si>
  <si>
    <t>IPOE-175</t>
  </si>
  <si>
    <t>PLANET - IP67,rated 1-Port 60W 802.3bt PoE++ Injector ( 24-56v power boost,IK10 impact protection, -40 to 75 C ),3Xwaterproof cab</t>
  </si>
  <si>
    <t>PN-ACC-IPOE-270-12V</t>
  </si>
  <si>
    <t>IPOE-270-12V</t>
  </si>
  <si>
    <t>PLANET - IP30 Industrial 2- Port Multi-gigabit 802.3bt PoE++ Injector (180 Watts budget, PoE Usage LED, 10M/100M/1G/2.5G/5G speed</t>
  </si>
  <si>
    <t>PN-ACC-IPOE-E302</t>
  </si>
  <si>
    <t>IPOE-E302</t>
  </si>
  <si>
    <t>PLANET - IP67-rated Industrial 1-Port 802.3bt PoE+ + to 2-Port 802.3at PoE+ Extender (-40~75 deg C, IK10)</t>
  </si>
  <si>
    <t>PN-ACC-IPOE-470</t>
  </si>
  <si>
    <t>IPOE-470</t>
  </si>
  <si>
    <t>PLANET - IP30 Industrial 4- port 10/100/1000T 95W 802.3bt PoE++ Injector Hub ( 240 Watts PoE budget, PoE Usage LED, BT&amp;PoH/Force D</t>
  </si>
  <si>
    <t>PN-SWT-WGS-818HP</t>
  </si>
  <si>
    <t>WGS-818HP</t>
  </si>
  <si>
    <t>PLANET - IP30 Industrial 8- Port 10/100/1000T 802.3at PoE+ Wall-mount Gigabit Switch, 54V 130W  AC power adapter included</t>
  </si>
  <si>
    <t>PN-SWT-WGS-4215-8HP2S</t>
  </si>
  <si>
    <t>WGS-4215-8HP2S</t>
  </si>
  <si>
    <t>PLANET - Managed SwitchIP30, IPv6/IPv4, 4x10/100/1000T 802.3bt 95W PoE + 4x10/100/1000T 802.3at PoE + 2x100/1000X SFP Wall-mount</t>
  </si>
  <si>
    <t>PN-CNV-IGTP-815AT</t>
  </si>
  <si>
    <t>IGTP-815AT</t>
  </si>
  <si>
    <t>PLANET - IP30 Compact size Industrial 100/1000BASE-X SFP to 10/100/1000BASE-T 802.3at PoE +  Media Converter   (-40 to 75 C)</t>
  </si>
  <si>
    <t>PN-SWT-MGB-2GSR</t>
  </si>
  <si>
    <t>MGB-2GSR</t>
  </si>
  <si>
    <t>PLANET - 2.5G SFP Transceiver (Multi-mode, 850nm, DDM) - 300m</t>
  </si>
  <si>
    <t>PN-SWT-MGB-2GTSR</t>
  </si>
  <si>
    <t>MGB-2GTSR</t>
  </si>
  <si>
    <t>PLANET - 2.5G SFP Transceiver (Multi-mode, 850nm, DDM, -40~75°C) - 300m</t>
  </si>
  <si>
    <t>PN-ACC-MTB-LB10</t>
  </si>
  <si>
    <t>MTB-LB10</t>
  </si>
  <si>
    <t>PLANET - 10G SFP+ Fiber Transceiver (WDM, TX:1330nm, RX:1270nm, DDM Supported) - 10KM, Single Fiber</t>
  </si>
  <si>
    <t>PN-CNV-XST-705A</t>
  </si>
  <si>
    <t>XST-705A</t>
  </si>
  <si>
    <t>PLANET - 10G/5G/2.5G/1G/100M Copper to 10GBASE-X SFP+ Smart Media Converter</t>
  </si>
  <si>
    <t>PN-CNV-XT-715A</t>
  </si>
  <si>
    <t>XT-715A</t>
  </si>
  <si>
    <t>PLANET - 10GBASE-T to 10GBASE-X SFP+ Media Converter (Copper port supports 2.5G/5G/10Gbps data rate)</t>
  </si>
  <si>
    <t>PN-CNV-GT-805A-PD</t>
  </si>
  <si>
    <t>GT-805A-PD</t>
  </si>
  <si>
    <t>PLANET - 802.3at PoE+ PD 10/100/1000BASE-T to 100/1000BASE-X SFP Media Converter (PoE PD, LFP supported)</t>
  </si>
  <si>
    <t>PN-CNV-GUP-805A-60W</t>
  </si>
  <si>
    <t>GUP-805A-60W</t>
  </si>
  <si>
    <t>PLANET - 1-Port 100/1000X SFP to 1-Port 10/100/1000T 802.3bt PoE++ Media Converter (60W 802.3bt Type-3/UPoE/Legacy mode</t>
  </si>
  <si>
    <t>ALIMENTATORI MEANWELL</t>
  </si>
  <si>
    <t>VR-VAC-DDR-120C-12</t>
  </si>
  <si>
    <t>DDR-120C-12</t>
  </si>
  <si>
    <t>MEANWELL - DDR-120C-12 - Convertitore c.c.-c.c. 120W, Vin 33,6 ? 67,2 VCC, Vout 12V cc</t>
  </si>
  <si>
    <t>VR-VAC-DDR-30L-12</t>
  </si>
  <si>
    <t>DDR-30L-12</t>
  </si>
  <si>
    <t>MEANWELL - DDR-30L-12 - DC/DC CONVERTER 12V 30W</t>
  </si>
  <si>
    <t>VR-VAC-DDR-60L-12</t>
  </si>
  <si>
    <t>DDR-60L-12</t>
  </si>
  <si>
    <t>MEANWELL - DDR-60L-12 - DC/DC CONVERTER 12V 60W</t>
  </si>
  <si>
    <t>VR-VAC-DRS240-48</t>
  </si>
  <si>
    <t>DRS-240-48</t>
  </si>
  <si>
    <t>MEANWELL - DRS240-48 - 240W All-In-One Intelligent Security Power</t>
  </si>
  <si>
    <t>VR-VAC-HDR-100-12</t>
  </si>
  <si>
    <t>HDR-100-12</t>
  </si>
  <si>
    <t xml:space="preserve">MEANWELL - AC/DC DIN Rail 85.2W 85-264Vac 12Vdc 7.1A 92W max Pass LPS Ultra slim design </t>
  </si>
  <si>
    <t>VR-VAC-HDR-100-15</t>
  </si>
  <si>
    <t>HDR-100-15</t>
  </si>
  <si>
    <t xml:space="preserve">MEANWELL - AC/DC DIN Rail 92W 85-264Vac 15Vdc 6.13A max Pass LPS Ultra slim design </t>
  </si>
  <si>
    <t>VR-VAC-HDR-100-24</t>
  </si>
  <si>
    <t>HDR-100-24</t>
  </si>
  <si>
    <t>MEANWELL - HDR-100-24 - Alimentatore su guida DIN 92W 24V 3.83A SlimStep DIN Rail PS</t>
  </si>
  <si>
    <t>VR-VAC-HDR-100-48</t>
  </si>
  <si>
    <t>HDR-100-48</t>
  </si>
  <si>
    <t>MEANWELL - AC/DC DIN Rail 92.2W 85-264Vac 48Vdc 1.92A 92W max Pass LPS Ultra slim design</t>
  </si>
  <si>
    <t>VR-VAC-HDR-150-48</t>
  </si>
  <si>
    <t>HDR-150-48</t>
  </si>
  <si>
    <t xml:space="preserve">MEANWELL - AC/DC, 150W Din-Rail Power Supply, Ultra Slim  85-264Vac ,48Vdc , 3,2A </t>
  </si>
  <si>
    <t>VR-VAC-HDR-15-12</t>
  </si>
  <si>
    <t>HDR-15-12</t>
  </si>
  <si>
    <t>MEANWELL - AC/DC Ultra Slim Step Shape DIN Rail 15W 85-264Vac 12Vdc 1.25A Ultra slim design</t>
  </si>
  <si>
    <t>VR-VAC-HDR-15-24</t>
  </si>
  <si>
    <t>HDR-15-24</t>
  </si>
  <si>
    <t xml:space="preserve">MEANWELL - AC/DC Ultra Slim Step Shape DIN Rail 15W 85-264Vac 24Vdc 0.63A Ultra slim design </t>
  </si>
  <si>
    <t>VR-VAC-HDR-30-12</t>
  </si>
  <si>
    <t>HDR-30-12</t>
  </si>
  <si>
    <t>MEANWELL - AC/DC DIN Rail 24W 85-264Vac 12Vdc 2A Ultra slim design with 35mm (2SU) width</t>
  </si>
  <si>
    <t>VR-VAC-HDR-60-12</t>
  </si>
  <si>
    <t>HDR-60-12</t>
  </si>
  <si>
    <t xml:space="preserve">MEANWELL - AC/DC, 60W Din-Rail Power Supply, Ultra Slim  85-264Vac ,12Vdc , 4,5A </t>
  </si>
  <si>
    <t>VR-VAC-LRS-100-12</t>
  </si>
  <si>
    <t>LRS-100-12</t>
  </si>
  <si>
    <t>MEANWELL - Alimentatore LRS-100-12</t>
  </si>
  <si>
    <t>VR-VAC-LRS-100-24</t>
  </si>
  <si>
    <t>LRS-100-24</t>
  </si>
  <si>
    <t>MEANWELL - 100W Single Output Switching Power Supply</t>
  </si>
  <si>
    <t>VR-VAC-LRS-100-5</t>
  </si>
  <si>
    <t>LRS-100-5</t>
  </si>
  <si>
    <t>MEANWELL - Alimentatore LRS-100-5</t>
  </si>
  <si>
    <t>VR-VAC-LRS-150-15</t>
  </si>
  <si>
    <t>LRS-150-15</t>
  </si>
  <si>
    <t>MEANWELL - AC/DC Enclosed 1U low profile 150W 15Vdc 10A no load cons &lt;0.5W 115/230Vac</t>
  </si>
  <si>
    <t>VR-VAC-LRS-50-12</t>
  </si>
  <si>
    <t>LRS-50-12</t>
  </si>
  <si>
    <t>MEANWELL - AC/DC Enclosed 1U low profile 50.4W 12Vdc 4.2A no load cons &lt;0.5W 115/230Vac</t>
  </si>
  <si>
    <t>VR-VAC-LRS-50-15</t>
  </si>
  <si>
    <t>LRS-50-15</t>
  </si>
  <si>
    <t>MEANWELL - AC/DC Enclosed 1U low profile no load cons 0.2W 85-264Vac 15Vdc 3.4A</t>
  </si>
  <si>
    <t>VR-VAC-LRS-50-24</t>
  </si>
  <si>
    <t>LRS-50-24</t>
  </si>
  <si>
    <t>MEANWELL - AC/DC Enclosed 1U low profile 50W 24Vdc 2.2A no load cons &lt;0.5W 115/230Vac</t>
  </si>
  <si>
    <t>VR-VAC-LRS-75-12</t>
  </si>
  <si>
    <t>LRS-75-12</t>
  </si>
  <si>
    <t>MEANWELL - Alimentatore LRS-75-12</t>
  </si>
  <si>
    <t>VR-VAC-LRS-75-15</t>
  </si>
  <si>
    <t>LRS-75-15</t>
  </si>
  <si>
    <t>MEANWELL - AC/DC Enclosed 1U low profile no load cons 0.3W 85-264Vac 15Vdc 5A</t>
  </si>
  <si>
    <t>VR-VAC-LRS-75-5</t>
  </si>
  <si>
    <t>LRS-75-5</t>
  </si>
  <si>
    <t>MEANWELL - Alimentatore LRS-75-5</t>
  </si>
  <si>
    <t>VR-VAC-MDR-20-12</t>
  </si>
  <si>
    <t>MDR-20-12</t>
  </si>
  <si>
    <t>MEANWELL - 12V, 20W Din-Rail Power Supply (MDR-20-12) - slim type,</t>
  </si>
  <si>
    <t>VR-VAC-MDR-40-24</t>
  </si>
  <si>
    <t>MDR-40-24</t>
  </si>
  <si>
    <t>MEANWELL - PSU 24v, Din Rail Mounted, 24VDC, 40W (MDR in/outdoor, standard)</t>
  </si>
  <si>
    <t>VR-VAC-MDR-60-12</t>
  </si>
  <si>
    <t>MDR-60-12</t>
  </si>
  <si>
    <t>MEANWELL - AC-DC PSU 12VDin Rail Mounted, Potenza di uscita:60W, Tens. ingresso:85 VAC to 264 VAC, 120 VDC to 370 VDC</t>
  </si>
  <si>
    <t>VR-VAC-MDR-60-24</t>
  </si>
  <si>
    <t>MDR-60-24</t>
  </si>
  <si>
    <t>MEANWELL - AC-DC PSU 24v Industrial DIN rail; Output 24Vdc at 2.5A; plastic case</t>
  </si>
  <si>
    <t>VR-VAC-NDR-120-12</t>
  </si>
  <si>
    <t>NDR-120-12</t>
  </si>
  <si>
    <t>MEANWELL - PSU, Din Rail Mounted, 12VDC, 120W (NDR in/outdoor, Slim and Economical)</t>
  </si>
  <si>
    <t>VR-VAC-NDR-120-24</t>
  </si>
  <si>
    <t>NDR-120-24</t>
  </si>
  <si>
    <t>MEANWELL - PSU, Din Rail Mounted, AC-DC 120W, Single output Industrial DIN rail power supply; Output 24Vdc at 5A; metal case</t>
  </si>
  <si>
    <t>VR-VAC-NDR-120-48</t>
  </si>
  <si>
    <t>NDR-120-48</t>
  </si>
  <si>
    <t>MEANWELL - AC-DC Single output Industrial DIN rail PSU; Output 48Vdc at 2.5A; metal case</t>
  </si>
  <si>
    <t>VR-VAC-NDR-240-24</t>
  </si>
  <si>
    <t>NDR-240-24</t>
  </si>
  <si>
    <t>MEANWELL - PSU, Din Rail Mounted, 24VDC, 240W 10A (NDR in/outdoor, Slim and Economical)</t>
  </si>
  <si>
    <t>VR-VAC-NDR-240-48</t>
  </si>
  <si>
    <t>NDR-240-48</t>
  </si>
  <si>
    <t>MEANWELL - PSU, Din Rail Mounted, AC-DC Single output Industrial DIN rail power supply; Output 48Vdc at 5A; metal case</t>
  </si>
  <si>
    <t>VR-VAC-NDR-480-24</t>
  </si>
  <si>
    <t>NDR-480-24</t>
  </si>
  <si>
    <t>MEANWELL - PSU, Din Rail Mounted, AC-DC 480W Single output Industrial DIN rail power supply; Output 24Vdc at 20A; metal case</t>
  </si>
  <si>
    <t>VR-VAC-NDR-480-48</t>
  </si>
  <si>
    <t>NDR-480-48</t>
  </si>
  <si>
    <t>MEANWELL - Alimentatore guida DIN 480W 48V 10A MW</t>
  </si>
  <si>
    <t>VR-VAC-NDR-75-24</t>
  </si>
  <si>
    <t>NDR-75-24</t>
  </si>
  <si>
    <t>MEANWELL - NDR-75-24 - AC-DC PSU DIN rail  , Output 24VDC, 75W, metal case</t>
  </si>
  <si>
    <t>VR-VAC-NDR-75-48</t>
  </si>
  <si>
    <t>NDR-75-48</t>
  </si>
  <si>
    <t>MEANWELL - NDR-75-48 - AC-DC PSU DIN rail, Output 48VDC, 75W, metal case</t>
  </si>
  <si>
    <t>VR-VAC-RS-15-12</t>
  </si>
  <si>
    <t>RS-15-12</t>
  </si>
  <si>
    <t>MEANWELL - Alimentatore RS- 15-12</t>
  </si>
  <si>
    <t>VR-VAC-SCP-75-24</t>
  </si>
  <si>
    <t>SCP-75-24</t>
  </si>
  <si>
    <t>MEANWELL - Alimentatore 24 VDC da 2.7 con caricabatterie, gabbia metallica e morsettiera</t>
  </si>
  <si>
    <t>VR-VAC-SDR-120-48</t>
  </si>
  <si>
    <t>SDR-120-48</t>
  </si>
  <si>
    <t>MEANWELL - SDR-120-48 - Alimentatore 120W AC-DC Industrial DIN rail; Output 48Vdc at 2.5A; Metal case; Ultra slim width 40mm</t>
  </si>
  <si>
    <t>VR-VAC-SDR-240-48</t>
  </si>
  <si>
    <t>SDR-240-48</t>
  </si>
  <si>
    <t>MEANWELL - SDR-240-48 - Alimentatore 240W Din-Rail Slim 48Vdc, 5A, Metal case; Ultra slim width 63mm</t>
  </si>
  <si>
    <t>VR-VAC-SDR-480-48</t>
  </si>
  <si>
    <t>SDR-480-48</t>
  </si>
  <si>
    <t>MEANWELL - SDR-480-48 - Alimentatore 480W AC-DC Industrial DIN rail; Output 48Vdc at 10A; Metal casing; Ultra slim width 85,5mm</t>
  </si>
  <si>
    <t>VR-VAC-SDR-75-48</t>
  </si>
  <si>
    <t>SDR-75-48</t>
  </si>
  <si>
    <t>MEANWELL - SDR-75-48 - Alimentatore 75W AC-DC Industrial DIN rail; Output 48Vdc at 1,6A; Metal casing; Ultra slim width 32mm</t>
  </si>
  <si>
    <t>VR-VAC-WDR-240-24</t>
  </si>
  <si>
    <t>WDR-240-24</t>
  </si>
  <si>
    <t>MEANWELL - WDR-240-24 - AC-DC Industrial DIN rail power supply; Output 24Vdc 10A; metal case; Ultra wide input 180-550VaC</t>
  </si>
  <si>
    <t>VR-VAC-WDR-240-48</t>
  </si>
  <si>
    <t>WDR-240-48</t>
  </si>
  <si>
    <t>MEANWELL - Alimentatore AC/DC, 240W Din-Rail Power Supply, Slim  48Vdc , 5A Wide input range 180-550Vac with PFC</t>
  </si>
  <si>
    <t>WDR-480-48</t>
  </si>
  <si>
    <t>ORCA - Inserto RJ45 Cat.5E UTP - tool 110 90° - (utente o pann.57012(2/3)-24) - nero</t>
  </si>
  <si>
    <t>ORCA - Inserto RJ45 Cat.5E UTP - tool 110 90° - (utente o pann.57012(2/3)-24) - bianco</t>
  </si>
  <si>
    <t>ORCA - Inserto RJ45 Cat.5E UTP - toolless - utente - colore nero</t>
  </si>
  <si>
    <t>ORCA - Inserto RJ45 Cat.5E FTP - tool 110 90° - utente - colore nero con rivestimento metallico</t>
  </si>
  <si>
    <t>ORCA - Inserto RJ45 Cat.5E FTP - toolless - utente - colore nero con rivestimento metallico</t>
  </si>
  <si>
    <t>ORCA - Inserto RJ45 Cat.6 UTP - tool 110 90° - (utente o pann.57012(2/3)-24) - nero</t>
  </si>
  <si>
    <t xml:space="preserve">ORCA - Inserto RJ45  Cat.6 UTP - tool 110 90° - (utente o pann.57012(2/3)-24) - bianco </t>
  </si>
  <si>
    <t>ORCA - Inserto RJ45 Cat.6 FTP - slim toolless - (utente o pann.570125-24) - metallico</t>
  </si>
  <si>
    <t>ORCA - Inserto RJ45 Cat.6 FTP - slim toolless - (utente o pann.570125-24) - KIT 12 Pz - metallico</t>
  </si>
  <si>
    <t xml:space="preserve">ORCA - Inserto RJ45 Cat.6A UTP Slim - Toolless - 180° -  (utente o pann.570125-24/570129-00) - KIT 12 Pz - nero </t>
  </si>
  <si>
    <t>ORCA - Inserto RJ45 Cat.6A UTP Slim - Toolless - 180° -  (utente o pann.570125-24/570129-00) - KIT 12 Pz - bianco</t>
  </si>
  <si>
    <t>ORCA - Inserto RJ45 Cat.6A FTP Slim - Toolless - (utente o pann.570125-24) - metallico</t>
  </si>
  <si>
    <t>ORCA - Inserto RJ45 Cat.6A FTP Slim - Toolless - (utente o pann.570125-24) - KIT 12 Pz - metallico</t>
  </si>
  <si>
    <t>ORCA - Inserto RJ45  Cat.6 UTP - OneTool/dual 180° - (utente o pann.570125-24/570129-00) - nero</t>
  </si>
  <si>
    <t>ORCA - Inserto RJ45  Cat.6 UTP - OneTool/dual 180° - (utente o pann.570125-24/570129-00) - bianco</t>
  </si>
  <si>
    <t>ORCA - Inserto RJ45  Cat.6 UTP - OneTool/dual 180° - (utente o pann.570125-24/570129-00) - KIT 12 Pz - nero</t>
  </si>
  <si>
    <t>ORCA - Inserto RJ45  Cat.6 UTP - OneTool/dual 180° - (utente o pann.570125-24/570129-00) - KIT 12 Pz - bianco</t>
  </si>
  <si>
    <t>ORCA - Inserto RJ45  Cat.6A UTP - OneTool/dual 180° - (utente o pann.570125-24/570129-00) - nero</t>
  </si>
  <si>
    <t>ORCA - Inserto RJ45  Cat.6A UTP - OneTool/dual 180° - (utente o pann.570125-24/570129-00) - bianco</t>
  </si>
  <si>
    <t>ORCA - Inserto RJ45  Cat.6A UTP - OneTool/dual 180° - (utente o pann.570125-24/570129-00) - KIT 12 Pz - nero</t>
  </si>
  <si>
    <t>ORCA - Inserto RJ45  Cat.6A UTP - OneTool/dual 180° - (utente o pann.570125-24/570129-00) - KIT 12 Pz - bianco</t>
  </si>
  <si>
    <t>OC-TL-267100-00</t>
  </si>
  <si>
    <t>ORCA - Network Tester per cavo LAN UTP &amp; FTP,  RJ45/11, con funzione ricerca tonale</t>
  </si>
  <si>
    <t>OC-CVR-312010-02</t>
  </si>
  <si>
    <t>ORCA - Cavo telefonico per interno TR 2 coppie + Terra - CPR Class alta (mat. 250m)</t>
  </si>
  <si>
    <t>OC-CVR-312010-03</t>
  </si>
  <si>
    <t>ORCA - Cavo telefonico per interno TR 3 coppie - CPR Class alta (mat. 250m)</t>
  </si>
  <si>
    <t>OC-CVR-312010-06</t>
  </si>
  <si>
    <t>ORCA - Cavo telefonico per interno TR 6 coppie - CPR Class Eca (mat. 250m)</t>
  </si>
  <si>
    <t>OC-CVR-312010-11</t>
  </si>
  <si>
    <t>ORCA - Cavo telefonico per interno TR 10 coppie guaina LSZH - CPR Class Eca</t>
  </si>
  <si>
    <t>OC-CVR-312010-16</t>
  </si>
  <si>
    <t>ORCA - Cavo telefonico per interno TR 15 coppie - CPR Class Eca</t>
  </si>
  <si>
    <t>OC-CVR-312010-21</t>
  </si>
  <si>
    <t>ORCA - Cavo telefonico per interno TR 20 coppie - CPR Class Eca</t>
  </si>
  <si>
    <t>OC-CVR-312010-26</t>
  </si>
  <si>
    <t>ORCA - Cavo telefonico per interno TR 25 coppie guaina LSZH - CPR Class Eca</t>
  </si>
  <si>
    <t>OC-CVR-312010-31</t>
  </si>
  <si>
    <t>ORCA - Cavo telefonico per interno TR 30 coppie - CPR Class Eca</t>
  </si>
  <si>
    <t>OC-CVR-312010-50</t>
  </si>
  <si>
    <t>ORCA - Cavo telefonico per interno TR 50 coppie guaina LSZH - CPR Class Eca</t>
  </si>
  <si>
    <t>OC-CVR-312010-E1</t>
  </si>
  <si>
    <t>ORCA - Cavo telefonico per interno TR 100 coppie guaina LSZH - CPR Class Eca</t>
  </si>
  <si>
    <t>ORCA - Adapter SC/APC Simplex per borchia e csoe plastici (senza flange) (Moq. 10 Pz)</t>
  </si>
  <si>
    <t>ORCA - Armadi a Parete - Flat Pack</t>
  </si>
  <si>
    <t>BELDEN</t>
  </si>
  <si>
    <t>CG-KAXKSM-00104C001BP</t>
  </si>
  <si>
    <t>KAXKSM-00104-C001-BP</t>
  </si>
  <si>
    <t>CORNING - Everon, presa RJ45 Cat.6A KS500 non schermata keystone con sportellino 22- 26 AWG cavo solido, conf. 24 pz, bianca</t>
  </si>
  <si>
    <t>CG-KAXESM-00101C001BP</t>
  </si>
  <si>
    <t>KAXESM-00101-C001-BP</t>
  </si>
  <si>
    <t>CORNING - Everon, presa RJ45 KS250S Cat.6 schermata keystone con sportellino bianco 22- 26 AWG cavo solido, conf. 24 pz</t>
  </si>
  <si>
    <t>CG-KAXBSM-00104C001BP</t>
  </si>
  <si>
    <t>KAXBSM-00104-C001-BP</t>
  </si>
  <si>
    <t>CORNING - Everon, presa RJ45 Cat.6A KS500 schermata keystone con sportellino blu 22- 26 AWG cavo solido, conf. 24 pz</t>
  </si>
  <si>
    <t>CG-VOL-PPCB-F16K</t>
  </si>
  <si>
    <t>UU001622875</t>
  </si>
  <si>
    <t>CORNING - Pannello di permutazione scarico 16 porte, VOL footprint con barra di supporto e messa a terra, 1U, nero</t>
  </si>
  <si>
    <t>FastShip Program: Cavi Fibra Ottica loose monotubo per interno/esterno, armatura dielettrica, 1000 N/10 cm, resistenti raggi UV, LSZH B2ca (disponibilità 12 ÷ 24 FO OS2 e OM4)</t>
  </si>
  <si>
    <t>CG-012ZEU-87120ACY</t>
  </si>
  <si>
    <t>012ZEU-87120ACY</t>
  </si>
  <si>
    <t>CORNING - Cavo 12 FO OS2 FREEDM G.652.D/G.657.A1 central loose tube, int/est arm. dielettrica, LSZH/FR B2ca, s1a, d0, a1, giallo</t>
  </si>
  <si>
    <t>CG-024ZEU-97120ACY</t>
  </si>
  <si>
    <t>024ZEU-97120ACY</t>
  </si>
  <si>
    <t>CORNING - Cavo 24 FO OS2 FREEDM G.652.D/G.657.A1 central loose tube, int/est arm. dielettrica, LSZH/FR B2ca, s1a, d0, a1, giallo</t>
  </si>
  <si>
    <t>CG-012TEU-87198ACA</t>
  </si>
  <si>
    <t>012TEU-87198ACA</t>
  </si>
  <si>
    <t>CORNING - Cavo 12 FO OM4 FREEDM central loose tube, int/est arm. dielettrica, LSZH/FR B2ca, s1a, d0, a1, aqua</t>
  </si>
  <si>
    <t>CG-024TEU-97198ACA</t>
  </si>
  <si>
    <t>024TEU-97198ACA</t>
  </si>
  <si>
    <t>CORNING - Cavo 24 FO OM4 FREEDM central loose tube, int/est arm. dielettrica, LSZH/FR B2ca, s1a, d0, a1, aqua</t>
  </si>
  <si>
    <t>Cavi Fibra Ottica MPC loose multitubo per interno/esterno, armatura dielettrica, 2000 N/10 cm, resistenti raggi UV, LSZH Eca (disponibilità 6 ÷ 144 FO OM1, OM2, OM3, OM4, OS2)</t>
  </si>
  <si>
    <t>CG-012ERU-T3N22A2G</t>
  </si>
  <si>
    <t>012ERU-T3N22A2G</t>
  </si>
  <si>
    <t>CORNING - Cavo 12 FO OS2 G.652.D loose tube (1x12) int/est armatura dielettrica, 2000 N/10 cm, UV resistant, LSZH/FR Eca, nero</t>
  </si>
  <si>
    <t>CG-024ERU-T3N22A2G</t>
  </si>
  <si>
    <t>024ERU-T3N22A2G</t>
  </si>
  <si>
    <t>CORNING - Cavo 24 FO OS2 G.652.D loose tube (2x12) int/est armatura dielettrica, 2000 N/10 cm, UV resistant, LSZH/FR Eca, nero</t>
  </si>
  <si>
    <t>CG-048ERU-T3N22A2G</t>
  </si>
  <si>
    <t>048ERU-T3N22A2G</t>
  </si>
  <si>
    <t>CORNING - Cavo 48 FO OS2 G.652.D loose tube (4x12) int/est armatura dielettrica, 2000 N/10 cm, UV resistant, LSZH/FR Eca, nero</t>
  </si>
  <si>
    <t>CG-012TRU-T3N98A2G</t>
  </si>
  <si>
    <t>012TRU-T3N98A2G</t>
  </si>
  <si>
    <t>CORNING - Cavo 12 FO OM4 loose tube (1x12) int/est armatura dielettrica, 2000 N/10 cm, UV resistant, LSZH/FR Eca, nero</t>
  </si>
  <si>
    <t>CG-024TRU-T3N98A2G</t>
  </si>
  <si>
    <t>024TRU-T3N98A2G</t>
  </si>
  <si>
    <t>CORNING - Cavo 24 FO OM4 loose tube (2x12) int/est armatura dielettrica, 2000 N/10 cm, UV resistant, LSZH/FR Eca, nero</t>
  </si>
  <si>
    <t>CG-048TRU-T3N98A2G</t>
  </si>
  <si>
    <t>048TRU-T3N98A2G</t>
  </si>
  <si>
    <t>CORNING - Cavo 48 FO OM4 loose tube (4x12) int/est armatura dielettrica, 2000 N/10 cm, UV resistant, LSZH/FR Eca, nero</t>
  </si>
  <si>
    <t>Cavi Fibra Ottica SST™ loose monotubo per esterno, armatura dielettrica, resistenti raggi UV, LDPE (disponibilità 4 ÷ 24 FO solo OS2)</t>
  </si>
  <si>
    <t>FastShip Program: Cavi Fibra Ottica G652.D loose monotubo per esterno, armatura dielettrica, LLDPE (disponibilità 4 ÷ 24 FO solo OS2)</t>
  </si>
  <si>
    <t>CG-012EEG-33622P20</t>
  </si>
  <si>
    <t>012EEG-33622P20</t>
  </si>
  <si>
    <t>CORNING - Cavo 12 FO OS2 G652.D loose tube (1x12) posa esterna, armatura dielettrica, 1500 N/10 cm, HDPE, UV resistant, nero</t>
  </si>
  <si>
    <t>CORNING - Cavo 24 FO OS2 G652.D loose tube (1x24) posa esterna, armatura dielettrica, 1500 N/10 cm, HDPE, UV resistant, nero</t>
  </si>
  <si>
    <t>FastShip Program: Cavi Fibra Ottica G652.D loose monotubo per esterno, armatura metallica CST, LLDPE (disponibilità 4 ÷ 24 FO solo OS2)</t>
  </si>
  <si>
    <t>CG-012EEC-33622A20</t>
  </si>
  <si>
    <t>012EEC-33622A20</t>
  </si>
  <si>
    <t>CORNING - Cavo 12 FO OS2 G652.D loose tube gel filled, posa esterna, armatura metallica CST, 2000 N/10 cm, LLDPE, UV res. nero</t>
  </si>
  <si>
    <t>CG-024EEC-33622A20</t>
  </si>
  <si>
    <t>024EEC-33622A20</t>
  </si>
  <si>
    <t>CORNING - Cavo 24 FO OS2 G652.D loose tube gel filled, posa esterna, armatura metallica CST, 2000 N/10 cm, LLDPE, UV res. nero</t>
  </si>
  <si>
    <t>BTICINO - Barre anti-ribaltamento per armadi server RAL 9005</t>
  </si>
  <si>
    <t>Bticino Legrand - UPS</t>
  </si>
  <si>
    <t>KEOR DK</t>
  </si>
  <si>
    <t>BT-UPS-LG-311352</t>
  </si>
  <si>
    <t>LG-311352</t>
  </si>
  <si>
    <t>BTICINO - LEGRAND UPS KEOR DK 10000VA NO BATT</t>
  </si>
  <si>
    <t>BT-UPS-LG-311364</t>
  </si>
  <si>
    <t>LG-311364</t>
  </si>
  <si>
    <t>BTICINO - LEGRAND UPS CABINET BATTERIA KEOR DK 10KVA</t>
  </si>
  <si>
    <t>AERI000365E</t>
  </si>
  <si>
    <t>ETA - Ripiano estraibile su 4 montanti P365 (per armadio P=600)</t>
  </si>
  <si>
    <t>AERI000665E</t>
  </si>
  <si>
    <t>ETA - Ripiano estraibile su 4 montanti P665 (per armadio P=800)</t>
  </si>
  <si>
    <t>AERI000765E</t>
  </si>
  <si>
    <t>ETA - Ripiano estraibile su 4 montanti P765 (per armadio P=1000/1200)</t>
  </si>
  <si>
    <t>AERI000500M</t>
  </si>
  <si>
    <t>ETA - Ripiano estraibile P=565 con guide</t>
  </si>
  <si>
    <t>AEP0140</t>
  </si>
  <si>
    <t>ETA - Fasce tamponamento h=1200 24he - con anelli</t>
  </si>
  <si>
    <t>AEP0141</t>
  </si>
  <si>
    <t>ETA - Fasce tamponamento h=1400 29he - con anelli</t>
  </si>
  <si>
    <t>AEP0142</t>
  </si>
  <si>
    <t>ETA - Fasce tamponamento h=1600 33he - con anelli</t>
  </si>
  <si>
    <t>AEP0143</t>
  </si>
  <si>
    <t>ETA - Fasce tamponamento h=1800 38he - con anelli</t>
  </si>
  <si>
    <t>AEP0144</t>
  </si>
  <si>
    <t>ETA - Fasce tamponamento h=2000 42he - con anelli</t>
  </si>
  <si>
    <t>AEP0145</t>
  </si>
  <si>
    <t>ETA - Fasce tamponamento h=2200 47he - con anelli</t>
  </si>
  <si>
    <t>AEP0110</t>
  </si>
  <si>
    <t>ETA - Kit conta unita' l=47he</t>
  </si>
  <si>
    <t>AEP0084</t>
  </si>
  <si>
    <t>ETA - Staffa di rinforzo centrale p=600</t>
  </si>
  <si>
    <t>AEP0085</t>
  </si>
  <si>
    <t>ETA - Staffa di rinforzo centrale p=800</t>
  </si>
  <si>
    <t>AEP0086</t>
  </si>
  <si>
    <t>ETA - Staffa di rinforzo centrale p=1000</t>
  </si>
  <si>
    <t>AEP0087</t>
  </si>
  <si>
    <t>ETA - Staffa di rinforzo centrale p=1200</t>
  </si>
  <si>
    <t>AEP0600S</t>
  </si>
  <si>
    <t>ETA - Energy box 3he - RAL 9011 - senza pannello frontale</t>
  </si>
  <si>
    <t>WTGS-001</t>
  </si>
  <si>
    <t>AEP0528</t>
  </si>
  <si>
    <t>ETA - Canalina alimentazione 8 prese</t>
  </si>
  <si>
    <t>AEP0529</t>
  </si>
  <si>
    <t>ETA - Canalina alimentazione 8 prese C13</t>
  </si>
  <si>
    <t>AEP0530</t>
  </si>
  <si>
    <t>ETA - Canalina alimentazione 8 prese C19</t>
  </si>
  <si>
    <t>AEP0531</t>
  </si>
  <si>
    <t>ETA - Canalina alimentazione 5 prese</t>
  </si>
  <si>
    <t>AEP0540</t>
  </si>
  <si>
    <t>ETA - 19" PDU verticale 16+6 porte monof.</t>
  </si>
  <si>
    <t>AEP0541</t>
  </si>
  <si>
    <t>AEP0542</t>
  </si>
  <si>
    <t>ETA - 19" PDU verticale 24+9 porte monof.</t>
  </si>
  <si>
    <t>AEP0543</t>
  </si>
  <si>
    <t>ETA - 19" PDU verticale 21+9 porte trif.</t>
  </si>
  <si>
    <t>Box Apro IP66</t>
  </si>
  <si>
    <t>Box Apro IP54</t>
  </si>
  <si>
    <t>APRO06140BC.W</t>
  </si>
  <si>
    <t>ETA - Box Abacus pro 22he 0600x1000x0400 p.cieca-indoor-7035b forato wtsg15 - grado ip54 - indoor</t>
  </si>
  <si>
    <t>APRO06150BC.W</t>
  </si>
  <si>
    <t>ETA - Box Abacus pro 22he 0600x1000x0500 p.cieca-indoor-7035b forato wtsg15 - grado ip54 - indoor</t>
  </si>
  <si>
    <t>APRO06160BC.W</t>
  </si>
  <si>
    <t>ETA - Box Abacus pro 22he 0600x1000x0600 p.cieca-indoor-7035b forato wtsg15 - grado ip54 - indoor</t>
  </si>
  <si>
    <t>APRO06540BC.W</t>
  </si>
  <si>
    <t>ETA - Box Abacus pro 10he 0600x0500x0400 p.cieca-indoor-7035b forato wtsg15 - grado ip54 - indoor</t>
  </si>
  <si>
    <t>APRO06550BC.W</t>
  </si>
  <si>
    <t>ETA - Box Abacus pro 10he 0600x0500x0500 p.cieca-indoor-7035b forato wtsg15 - grado ip54 - indoor</t>
  </si>
  <si>
    <t>APRO06560BC.W</t>
  </si>
  <si>
    <t>ETA - Box Abacus pro 10he 0600x0500x0600 p.cieca-indoor-7035b forato wtsg15 - grado ip54 - indoor</t>
  </si>
  <si>
    <t>APRO06640BC.W</t>
  </si>
  <si>
    <t>ETA - Box Abacus pro 13he 0600x0600x0400 p.cieca-indoor-7035b forato wtsg15 - grado ip54 - indoor</t>
  </si>
  <si>
    <t>APRO06650BC.W</t>
  </si>
  <si>
    <t>ETA - Box Abacus pro 13he 0600x0600x0500 p.cieca-indoor-7035b forato wtsg15 - grado ip54 - indoor</t>
  </si>
  <si>
    <t>APRO06660BC.W</t>
  </si>
  <si>
    <t>ETA - Box Abacus pro 13he 0600x0600x0600 p.cieca-indoor-7035b forato wtsg15 - grado ip54 - indoor</t>
  </si>
  <si>
    <t>APRO06840BC.W</t>
  </si>
  <si>
    <t>ETA - Box Abacus pro 17he 0600x0800x0400 p.cieca-indoor-7035b forato wtsg15 - grado ip54 - indoor</t>
  </si>
  <si>
    <t>APRO06850BC.W</t>
  </si>
  <si>
    <t>ETA - Box Abacus pro 17he 0600x0800x0500 p.cieca-indoor-7035b forato wtsg15 - grado ip54 - indoor</t>
  </si>
  <si>
    <t>APRO06860BC.W</t>
  </si>
  <si>
    <t>ETA - Box Abacus pro 17he 0600x0800x0600 p.cieca-indoor-7035b forato wtsg15 - grado ip54 - indoor</t>
  </si>
  <si>
    <t>APRO06140BVC.W</t>
  </si>
  <si>
    <t>ETA - Box Abacus pro 22he 0600x1000x0400 p.vetro-indoor-7035b forato wtsg15 - grado ip54 - indoor</t>
  </si>
  <si>
    <t>APRO06150BVC.W</t>
  </si>
  <si>
    <t>ETA - Box Abacus pro 22he 0600x1000x0500 p.vetro-indoor-7035b forato wtsg15 - grado ip54 - indoor</t>
  </si>
  <si>
    <t>APRO06160BVC.W</t>
  </si>
  <si>
    <t>ETA - Box Abacus pro 22he 0600x1000x0600 p.vetro-indoor-7035b forato wtsg15 - grado ip54 - indoor</t>
  </si>
  <si>
    <t>APRO06540BVC.W</t>
  </si>
  <si>
    <t>ETA - Box Abacus pro 10he 0600x0500x0400 p.vetro-indoor-7035b forato wtsg15 - grado ip54 - indoor</t>
  </si>
  <si>
    <t>APRO06550BVC.W</t>
  </si>
  <si>
    <t>ETA - Box Abacus pro 10he 0600x0500x0500 p.vetro-indoor-7035b forato wtsg15 - grado ip54 - indoor</t>
  </si>
  <si>
    <t>APRO06560BVC.W</t>
  </si>
  <si>
    <t>ETA - Box Abacus pro 10he 0600x0500x0600 p.vetro-indoor-7035b forato wtsg15 - grado ip54 - indoor</t>
  </si>
  <si>
    <t>APRO06640BVC.W</t>
  </si>
  <si>
    <t>ETA - Box Abacus pro 13he 0600x0600x0400 p.vetro-indoor-7035b forato wtsg15 - grado ip54 - indoor</t>
  </si>
  <si>
    <t>APRO06650BVC.W</t>
  </si>
  <si>
    <t>ETA - Box Abacus pro 13he 0600x0600x0500 p.vetro-indoor-7035b forato wtsg15 - grado ip54 - indoor</t>
  </si>
  <si>
    <t>APRO06660BVC.W</t>
  </si>
  <si>
    <t>ETA - Box Abacus pro 13he 0600x0600x0600 p.vetro-indoor-7035b forato wtsg15 - grado ip54 - indoor</t>
  </si>
  <si>
    <t>APRO06840BVC.W</t>
  </si>
  <si>
    <t>ETA - Box Abacus pro 17he 0600x0800x0400 p.vetro-indoor-7035b forato wtsg15 - grado ip54 - indoor</t>
  </si>
  <si>
    <t>APRO06850BVC.W</t>
  </si>
  <si>
    <t>ETA - Box Abacus pro 17he 0600x0800x0500 p.vetro-indoor-7035b forato wtsg15 - grado ip54 - indoor</t>
  </si>
  <si>
    <t>APRO06860BVC.W</t>
  </si>
  <si>
    <t>ETA - Box Abacus pro 17he 0600x0800x0600 p.vetro-indoor-7035b forato wtsg15 - grado ip54 - indoor</t>
  </si>
  <si>
    <t>APRO06140BOC.W</t>
  </si>
  <si>
    <t>ETA - Box Abacus pro 22he 0600x1000x0400 p.cieca-outdoor-7035b forato wtsg15 - tettuccio - grado ip54 - c3m - outdoor</t>
  </si>
  <si>
    <t>APRO06150BOC.W</t>
  </si>
  <si>
    <t>ETA - Box Abacus pro 22he 0600x1000x0500 p.cieca-outdoor-7035b forato wtsg15 - tettuccio - grado ip54 - c3m - outdoor</t>
  </si>
  <si>
    <t>APRO06160BOC.W</t>
  </si>
  <si>
    <t>ETA - Box Abacus pro 22he 0600x1000x0600 p.cieca-outdoor-7035b forato wtsg15 - tettuccio - grado ip54 - c3m - outdoor</t>
  </si>
  <si>
    <t>APRO06540BOC.W</t>
  </si>
  <si>
    <t>ETA - Box Abacus pro 10he 0600x0500x0400 p.cieca-outdoor-7035b forato wtsg15 - tettuccio - grado ip54 - c3m  - outdoor</t>
  </si>
  <si>
    <t>APRO06550BOC.W</t>
  </si>
  <si>
    <t>ETA - Box Abacus pro 10he 0600x0500x0500 p.cieca-outdoor-7035b forato wtsg15 - tettuccio  - grado ip54 - c3m - outdoor</t>
  </si>
  <si>
    <t>APRO06560BOC.W</t>
  </si>
  <si>
    <t>ETA - Box Abacus pro 10he 0600x0500x0600 p.cieca-outdoor-7035b forato wtsg15 - tettuccio - grado ip54 - c3m - outdoor</t>
  </si>
  <si>
    <t>APRO06640BOC.W</t>
  </si>
  <si>
    <t>ETA - Box Abacus pro 13he 0600x0600x0400 p.cieca-outdoor-7035b forato wtsg15 - tettuccio - grado ip54 - c3m - outdoor</t>
  </si>
  <si>
    <t>APRO06650BOC.W</t>
  </si>
  <si>
    <t>ETA - Box Abacus pro 13he 0600x0600x0500 p.cieca-outdoor-7035b forato wtsg15 - tettuccio - grado ip54 - c3m - outdoor</t>
  </si>
  <si>
    <t>APRO06660BOC.W</t>
  </si>
  <si>
    <t>ETA - Box Abacus pro 13he 0600x0600x0600 p.cieca-outdoor-7035b forato wtsg15 - tettuccio - grado ip54 - c3m - outdoor</t>
  </si>
  <si>
    <t>APRO06840BOC.W</t>
  </si>
  <si>
    <t>ETA - Box Abacus pro 17he 0600x0800x0400 p.cieca-outdoor-7035b forato wtsg15 - tettuccio - grado ip54 - c3m - outdoor</t>
  </si>
  <si>
    <t>APRO06850BOC.W</t>
  </si>
  <si>
    <t>ETA - Box Abacus pro 17he 0600x0800x0500 p.cieca-outdoor-7035b forato wtsg15 - tettuccio - grado ip54 - c3m - outdoor</t>
  </si>
  <si>
    <t>APRO06860BOC.W</t>
  </si>
  <si>
    <t>ETA - Box Abacus pro 17he 0600x0800x0600 p.cieca-outdoor-7035b forato wtsg15 - tettuccio - grado ip54 - c3m - outdoor</t>
  </si>
  <si>
    <t>ETA - Cassa Ecor 300X400X200 CIECA - IP66</t>
  </si>
  <si>
    <t>ETA - Cassa Ecor 300X400X200 forata per ventilazione (WTSG10 / WTSV1000220)</t>
  </si>
  <si>
    <t>ECTT030020</t>
  </si>
  <si>
    <t>ETA - Tetto protettivo E COR 0300X0200</t>
  </si>
  <si>
    <t>ECTT040025</t>
  </si>
  <si>
    <t>ETA - Tetto protettivo E COR 0400X0250</t>
  </si>
  <si>
    <t>ECTT060030</t>
  </si>
  <si>
    <t>ETA - Tetto protettivo E COR 0600X0300</t>
  </si>
  <si>
    <t>ECMR1000</t>
  </si>
  <si>
    <t>ETA - Montanti 19" posteriori a1000 22he box apro e ecor</t>
  </si>
  <si>
    <t>ECZP0600N</t>
  </si>
  <si>
    <t>ETA - Traverse front. zoccolo ecor l=0600 RAL 9011</t>
  </si>
  <si>
    <t>ECZP040010N</t>
  </si>
  <si>
    <t>ETA - Traverse lat. zoccolo e cor p=0400 - 2pcs - h=100 con angolari integrati - RAL 9011</t>
  </si>
  <si>
    <t>ECZP050010N</t>
  </si>
  <si>
    <t>ETA - Traverse lat. zoccolo e cor p=0500 - 2pcs - h=100 con angolari integrati - RAL 9011</t>
  </si>
  <si>
    <t>ECZP060010N</t>
  </si>
  <si>
    <t>ETA - Traverse lat. zoccolo e cor p=0600 - 2pcs - h=100 con angolari integrati - RAL 9011</t>
  </si>
  <si>
    <t>Su richiesta</t>
  </si>
  <si>
    <t>ET-RAC-AERI000365E</t>
  </si>
  <si>
    <t>ET-RAC-AERI000665E</t>
  </si>
  <si>
    <t>ET-RAC-AERI000765E</t>
  </si>
  <si>
    <t>ET-RAC-AERI000500M</t>
  </si>
  <si>
    <t>ET-RAC-AEP0140</t>
  </si>
  <si>
    <t>ET-RAC-AEP0141</t>
  </si>
  <si>
    <t>ET-RAC-AEP0142</t>
  </si>
  <si>
    <t>ET-RAC-AEP0143</t>
  </si>
  <si>
    <t>ET-RAC-AEP0144</t>
  </si>
  <si>
    <t>ET-RAC-AEP0145</t>
  </si>
  <si>
    <t>ET-RAC-AEP0110</t>
  </si>
  <si>
    <t>ET-RAC-AEP0084</t>
  </si>
  <si>
    <t>ET-RAC-AEP0085</t>
  </si>
  <si>
    <t>ET-RAC-AEP0086</t>
  </si>
  <si>
    <t>ET-RAC-AEP0087</t>
  </si>
  <si>
    <t>ET-RAC-AEP0600S</t>
  </si>
  <si>
    <t>ET-PWR-AEP0528</t>
  </si>
  <si>
    <t>ET-PWR-AEP0529</t>
  </si>
  <si>
    <t>ET-PWR-AEP0530</t>
  </si>
  <si>
    <t>ET-PWR-AEP0531</t>
  </si>
  <si>
    <t>ET-PWR-AEP0540</t>
  </si>
  <si>
    <t>ET-PWR-AEP0541</t>
  </si>
  <si>
    <t>ET-PWR-AEP0542</t>
  </si>
  <si>
    <t>ET-PWR-AEP0543</t>
  </si>
  <si>
    <t>ET-RAC-APRO06140BC.W</t>
  </si>
  <si>
    <t>ET-RAC-APRO06150BC.W</t>
  </si>
  <si>
    <t>ET-RAC-APRO06160BC.W</t>
  </si>
  <si>
    <t>ET-RAC-APRO06540BC.W</t>
  </si>
  <si>
    <t>ET-RAC-APRO06550BC.W</t>
  </si>
  <si>
    <t>ET-RAC-APRO06560BC.W</t>
  </si>
  <si>
    <t>ET-RAC-APRO06640BC.W</t>
  </si>
  <si>
    <t>ET-RAC-APRO06650BC.W</t>
  </si>
  <si>
    <t>ET-RAC-APRO06660BC.W</t>
  </si>
  <si>
    <t>ET-RAC-APRO06840BC.W</t>
  </si>
  <si>
    <t>ET-RAC-APRO06850BC.W</t>
  </si>
  <si>
    <t>ET-RAC-APRO06860BC.W</t>
  </si>
  <si>
    <t>ET-RAC-APRO06140BVC.W</t>
  </si>
  <si>
    <t>ET-RAC-APRO06150BVC.W</t>
  </si>
  <si>
    <t>ET-RAC-APRO06160BVC.W</t>
  </si>
  <si>
    <t>ET-RAC-APRO06540BVC.W</t>
  </si>
  <si>
    <t>ET-RAC-APRO06550BVC.W</t>
  </si>
  <si>
    <t>ET-RAC-APRO06560BVC.W</t>
  </si>
  <si>
    <t>ET-RAC-APRO06640BVC.W</t>
  </si>
  <si>
    <t>ET-RAC-APRO06650BVC.W</t>
  </si>
  <si>
    <t>ET-RAC-APRO06660BVC.W</t>
  </si>
  <si>
    <t>ET-RAC-APRO06840BVC.W</t>
  </si>
  <si>
    <t>ET-RAC-APRO06850BVC.W</t>
  </si>
  <si>
    <t>ET-RAC-APRO06860BVC.W</t>
  </si>
  <si>
    <t>ET-RAC-APRO06140BOC.W</t>
  </si>
  <si>
    <t>ET-RAC-APRO06150BOC.W</t>
  </si>
  <si>
    <t>ET-RAC-APRO06160BOC.W</t>
  </si>
  <si>
    <t>ET-RAC-APRO06540BOC.W</t>
  </si>
  <si>
    <t>ET-RAC-APRO06550BOC.W</t>
  </si>
  <si>
    <t>ET-RAC-APRO06560BOC.W</t>
  </si>
  <si>
    <t>ET-RAC-APRO06640BOC.W</t>
  </si>
  <si>
    <t>ET-RAC-APRO06650BOC.W</t>
  </si>
  <si>
    <t>ET-RAC-APRO06660BOC.W</t>
  </si>
  <si>
    <t>ET-RAC-APRO06840BOC.W</t>
  </si>
  <si>
    <t>ET-RAC-APRO06850BOC.W</t>
  </si>
  <si>
    <t>ET-RAC-APRO06860BOC.W</t>
  </si>
  <si>
    <t>ET-RAC-ECTT030020</t>
  </si>
  <si>
    <t>ET-RAC-ECTT040025</t>
  </si>
  <si>
    <t>ET-RAC-ECTT060030</t>
  </si>
  <si>
    <t>ET-RAC-ECMR1000</t>
  </si>
  <si>
    <t>ET-RAC-ECZP0600N</t>
  </si>
  <si>
    <t>ET-RAC-ECZP040010N</t>
  </si>
  <si>
    <t>ET-RAC-ECZP050010N</t>
  </si>
  <si>
    <t>ET-RAC-ECZP060010N</t>
  </si>
  <si>
    <t>ZYXEL - WBE-660S NebulaFlex Pro Wireless AP WiFi7 TriRadio 4x4 802.11a/b/g/n/ac/ax/be 22Gbps, Ant. Integr. 2xLAN  PoE41W</t>
  </si>
  <si>
    <t>NebulaFlex Switch Gigabit Ethernet Serie 1920</t>
  </si>
  <si>
    <t xml:space="preserve"> Switch 10Gigabit Ethernet Serie 1935</t>
  </si>
  <si>
    <t xml:space="preserve"> Switch 10Gigabit Ethernet Managed LL3 - Serie 2220</t>
  </si>
  <si>
    <t>ZYXEL - XS3800-28 - Manag L3 Lite Stack, 4x MultiGiga RJ45 +16x10GigaSFP+ + 8xMultiGiga(RJ45/SFP+), Alim ridond, Nebula 1Y</t>
  </si>
  <si>
    <t>ZYXEL - Switch Managed L3, 24xGb + 4xGb Dual + 4x10G SFP+ - Stack Fisico 10GbE, alimrido, Static/Dyn Rout,  DHCP - Rack</t>
  </si>
  <si>
    <t>ZYXEL - Switch Managed L3, 24xGb SFP + 4xGb Dual + 4x10Gb SFP+ - Stack Fisico 10GbE, alime rido, Static/DynRouting, DHCP - Rack</t>
  </si>
  <si>
    <t>ZYXEL - Switch Managed L3, 48xGb SFP + 4xGb Dual + 4x10G SFP+ Alim rid, Static/Dyn Rout Policy Rout, DHCP Rack</t>
  </si>
  <si>
    <t>ZY-WRL-FWA515-EU0102F</t>
  </si>
  <si>
    <t>FWA515-EU0102F</t>
  </si>
  <si>
    <t>ZYXEL - FWA515, NebulaFlex Router 5G, SLOT SIM CARD, DL fino a 7Gbps, 1 porta WAN/LAN 2.5GbE, 1 porta LAN 2.5GbE, Wifi 7 BE7200,</t>
  </si>
  <si>
    <t>CLOUD MANAGEMENT AND REPORT</t>
  </si>
  <si>
    <t>Nebula Control Center</t>
  </si>
  <si>
    <t>ZY-NBL-LICNPROZZ1M00F</t>
  </si>
  <si>
    <t>LIC-NPRO-ZZ1M00F</t>
  </si>
  <si>
    <t>ZYXEL - Nebula Professional Pack License (Per Device) - 1 mese - LIC-NPRO-ZZ1M00F</t>
  </si>
  <si>
    <t>ZY-NBL-LICNPROZZ7Y00F</t>
  </si>
  <si>
    <t>TK-RMSCREDIT000</t>
  </si>
  <si>
    <t>RMSCREDIT000</t>
  </si>
  <si>
    <t>TELTONIKA - RMS CREDIT PRICE - RMSCREDIT000 (1credito= 2 GB)</t>
  </si>
  <si>
    <t>TK-RUO-TRB501</t>
  </si>
  <si>
    <t>TRB501</t>
  </si>
  <si>
    <t>TELTONIKA - INDUSTRIAL 5G GATEWAY</t>
  </si>
  <si>
    <t>PN-SWT-AVS-4210-8HP2X</t>
  </si>
  <si>
    <t>AVS-4210-8HP2X</t>
  </si>
  <si>
    <t>PLANET - L2+ 4-Port 10/100/1000T 802.3bt PoE + 4-Port 10/100/1000T 802.3at PoE + 2-Port 10G SFP+ Managed AV Switch</t>
  </si>
  <si>
    <t>PN-SWT-GS-4210-24T4S</t>
  </si>
  <si>
    <t>PLANET - IPv4/IPv6, 24-Port 10/100/1000T + 4-Port 100/1000X SFP L2/L4 SNMP Manageable Gigabit Ethernet Switch</t>
  </si>
  <si>
    <t>PN-SWT-GS-4210-24T4SR</t>
  </si>
  <si>
    <t>GS-4210-24T4SR</t>
  </si>
  <si>
    <t>PLANET - IPv4/IPv6, 24x10/100/1000T, 4x100/1000X SFP, L2/L4 SNMP Manageable Gigabit Ethernet Switch 36-72V Redundant pwr</t>
  </si>
  <si>
    <t>PN-SWT-GS-4210-24UP4X</t>
  </si>
  <si>
    <t>GS-4210-24UP4X</t>
  </si>
  <si>
    <t>PLANET - IPv6/IPv4, 24-Port 10/100/1000T 95W 802.3bt PoE + 4-Port 10G SFP+ Managed Switch (720W PoE budget, PoE PD alive check</t>
  </si>
  <si>
    <t>PN-SWT-GS-4210-8P2C</t>
  </si>
  <si>
    <t>GS-4210-8P2C</t>
  </si>
  <si>
    <t>PLANET - IPv4/IPv6, 8-Port Managed 802.3at POE+ Gigabit Ethernet Switch  +  2-Port 10/100/1000Mbps RJ45 + 2-Port 100/1000X SFP (</t>
  </si>
  <si>
    <t>PN-ACC-IPOE-162</t>
  </si>
  <si>
    <t>IPOE-162</t>
  </si>
  <si>
    <t>PLANET - IP30, Industrial 802.3at (30W) High Power PoE Injector (-40/75C)</t>
  </si>
  <si>
    <t>PN-ACC-MC-15RPS200</t>
  </si>
  <si>
    <t>MC-15RPS200</t>
  </si>
  <si>
    <t>PLANET - 200W Redundant Power Supply, 100-240VAC for MC-1500R/48, UL certified</t>
  </si>
  <si>
    <t>Codici Vari</t>
  </si>
  <si>
    <t>PN-VAC-MG-120</t>
  </si>
  <si>
    <t>MG-120</t>
  </si>
  <si>
    <t>PLANET - MG-120 - 2-Port RS232/422/485 Modbus Gateway (1-Port 10/100BASE-TX, -10 to 60 C, Modbus RTU/ASCII, Master/Slave)</t>
  </si>
  <si>
    <t>ORCA - Cavo ottico Loose int/est antird 4 fibre 09/125um OS2 LSZH - CPR Class Eca colore giallo</t>
  </si>
  <si>
    <t>ORCA - Cavo ottico Loose int/est antird 6 fibre 09/125um OS2 LSZH - CPR Class Eca colore giallo</t>
  </si>
  <si>
    <t>ORCA - Cat. 6A per Esterno</t>
  </si>
  <si>
    <t>OC-CVR-212213-05</t>
  </si>
  <si>
    <t>ORCA - Cavo non schermato U-UTP Cat.6A da esterno, guaina PE AWG23 - CPR Class Fca - nero (bob 500)</t>
  </si>
  <si>
    <t>DT-ACC-41868800ZY</t>
  </si>
  <si>
    <t>41868800ZY</t>
  </si>
  <si>
    <t>DATWYLER - Supporto a 6 vie per max. 12 giunti termoretraibili -conf. 16pz-</t>
  </si>
  <si>
    <t>TELTONIKA</t>
  </si>
  <si>
    <t>BATTERY BOX per  Sentinel Pro2- SP2</t>
  </si>
  <si>
    <t>RL-BB SP2 36-A3</t>
  </si>
  <si>
    <t>KSP2036PA300NPA</t>
  </si>
  <si>
    <t>RIELLO - Battery Cabinet Tower 36v completo x SP2 1000</t>
  </si>
  <si>
    <t>RL-BB SP2 36-M1</t>
  </si>
  <si>
    <t>KSP2036PM100NPA</t>
  </si>
  <si>
    <t>RL-BB SP2 36-B1</t>
  </si>
  <si>
    <t>K043036PB100NPA</t>
  </si>
  <si>
    <t>RIELLO - Battery Cabinet Tower 36v completo x SP2 1000 ER</t>
  </si>
  <si>
    <t>RL-BB SP2 72-A3</t>
  </si>
  <si>
    <t>KSP2072PA300NPA</t>
  </si>
  <si>
    <t>RIELLO - Battery Cabinet Tower 72V completo x SP2 2200-3000</t>
  </si>
  <si>
    <t>RL-BB SP2 72-M1</t>
  </si>
  <si>
    <t>KSP2072PM100NPA</t>
  </si>
  <si>
    <t>RL-BB SP2 72-B1</t>
  </si>
  <si>
    <t>K043072PB100NPA</t>
  </si>
  <si>
    <t>RIELLO - Battery Cabinet Tower 72V completo x SP2 2200-3000 ER</t>
  </si>
  <si>
    <t>BATTERY BOX per  Sentinel Rack - SER</t>
  </si>
  <si>
    <t>RL-BB SER 72 A5</t>
  </si>
  <si>
    <t>JSER072PA5</t>
  </si>
  <si>
    <t>RIELLO - Battery Box completo x SER 3000 ER - BTC SER 72V BB A5 - JSER072PA5</t>
  </si>
  <si>
    <t>RL-BB SD2 36-A3</t>
  </si>
  <si>
    <t>KSD2036PA300NPA</t>
  </si>
  <si>
    <t>RIELLO - Battery Cabinet Tower/Rack 36V completo x SD2 1000</t>
  </si>
  <si>
    <t>RL-BB SD2 36-M1</t>
  </si>
  <si>
    <t>KSD2036PM100NPA</t>
  </si>
  <si>
    <t>RL-BB SD2 72-A3</t>
  </si>
  <si>
    <t>KSD2072PA300NPA</t>
  </si>
  <si>
    <t>RIELLO - Battery Cabinet Tower/Rack 72V completo x SD2 2200-3000</t>
  </si>
  <si>
    <t>RL-BB SD2 72-M1</t>
  </si>
  <si>
    <t>KSD2072PM100NPA</t>
  </si>
  <si>
    <t>Serie Sentryum</t>
  </si>
  <si>
    <t>Sentryum Active S3M ACT 10KVA</t>
  </si>
  <si>
    <t>RL-S3M 10 CPT S2</t>
  </si>
  <si>
    <t>DS3MK10CS200RUA</t>
  </si>
  <si>
    <t>RIELLO - Sentryum Compatto S3M CPT 10KVA 280x840x700 DS3MK10CS200RUA</t>
  </si>
  <si>
    <t>Sentryum Xtend S3M XTD 10KVA</t>
  </si>
  <si>
    <t>RL-S3M 10 XTD S2</t>
  </si>
  <si>
    <t>DS3MK10JS200RUA</t>
  </si>
  <si>
    <t>RIELLO - S3M 10 XTD S2, UPS 10KVA, dim. 440x840x1320MM, DS3MK10JS200RUA</t>
  </si>
  <si>
    <t xml:space="preserve">BATTERY BOX </t>
  </si>
  <si>
    <t>RL-BB 1320 480-T5</t>
  </si>
  <si>
    <t>K132480PT53FNPA</t>
  </si>
  <si>
    <t>RIELLO - Battery Box Tower esp aut. MSM/MST 3x40 Batt 12VOLT 9AH, K132480PT53FNPA</t>
  </si>
  <si>
    <t>RL-BB 1600 480V V5</t>
  </si>
  <si>
    <t>K160480PV53TNPA</t>
  </si>
  <si>
    <t>RIELLO - BTC 1600 480V BB V5, Armadio batterie completo x S3M-S3T-MST fino a 80 Kva L5 = Eurobat (20?)  10/12 YEARS LONG LIFE</t>
  </si>
  <si>
    <t>Multi Sentry (Multi Plus / Flexus FM) - MCM/MSM - da 10KVA a 20KVA</t>
  </si>
  <si>
    <t>Multi Sentry MCM/MSM 10KVA</t>
  </si>
  <si>
    <t>Multi Sentry MCM/MSM 12KVA</t>
  </si>
  <si>
    <t>Multi Sentry MCM/MSM 15KVA</t>
  </si>
  <si>
    <t>Multi Sentry MCM/MSM 20KVA</t>
  </si>
  <si>
    <t>Multi Sentry (Multi Plus / Flexus FT) - MST - da 10KVA a 120KVA</t>
  </si>
  <si>
    <t>Multi Sentry MST 10KVA</t>
  </si>
  <si>
    <t>Multi Sentry MST 12KVA</t>
  </si>
  <si>
    <t>Multi Sentry MST 15KVA</t>
  </si>
  <si>
    <t>Multi Sentry MST 20KVA</t>
  </si>
  <si>
    <t>Multi Sentry MST 30KVA</t>
  </si>
  <si>
    <t>Multi Sentry MST 40KVA</t>
  </si>
  <si>
    <t>ARMADI BATTERIA</t>
  </si>
  <si>
    <t>Serie Multi Guard</t>
  </si>
  <si>
    <t xml:space="preserve">Software e Accessori </t>
  </si>
  <si>
    <t>RL-S3T SENS TEMP</t>
  </si>
  <si>
    <t>YS3TE09A</t>
  </si>
  <si>
    <t>RIELLO - S3T Sensore temperatura x BB esterno - YS3TE09A</t>
  </si>
  <si>
    <t>BATTERIE</t>
  </si>
  <si>
    <t>RL-0604030113</t>
  </si>
  <si>
    <t>0604030113</t>
  </si>
  <si>
    <t>RIELLO - RCB5 Batteria terminale faston 6.3x0.8, Mod.CSB HR1221WF2 &gt; Batteria sciolta sostitutiva per SDU5/6000 (0604030113)</t>
  </si>
  <si>
    <t>RL-0604030014</t>
  </si>
  <si>
    <t>0604030014</t>
  </si>
  <si>
    <t>RIELLO - RCB7 Batteria terminale 12V- 7 Ah faston 6.3x0,8  modello CSB UPS123607 - 0604030014</t>
  </si>
  <si>
    <t>RL-0604030049</t>
  </si>
  <si>
    <t>0604030049</t>
  </si>
  <si>
    <t>RIELLO - Batteria sciolta sostitutiva per SDL5000 (CSDL5K0BA4)</t>
  </si>
  <si>
    <t>RL-0604030058</t>
  </si>
  <si>
    <t>0604030058</t>
  </si>
  <si>
    <t>RIELLO - RCB9 Batteria terminale faston 6.3x8 modello CSB HR1234WF2</t>
  </si>
  <si>
    <t>RL-ACC-0604030089</t>
  </si>
  <si>
    <t>0604030089</t>
  </si>
  <si>
    <t>RIELLO - Batteria RCB9L 10 anni di vita attesa</t>
  </si>
  <si>
    <t>RL-12V-12AH</t>
  </si>
  <si>
    <t>0604030003</t>
  </si>
  <si>
    <t>RIELLO - Batteria 12V 12Ah - 0604030003</t>
  </si>
  <si>
    <t>RL-12V-38AH</t>
  </si>
  <si>
    <t>02524522</t>
  </si>
  <si>
    <t>RIELLO - Batteria 12V 38Ah - 02524522</t>
  </si>
  <si>
    <t>RL-12V-40AH10Y</t>
  </si>
  <si>
    <t>060403A039</t>
  </si>
  <si>
    <t>RIELLO - Batteria 12V 40Ah 10Y - 060403A039</t>
  </si>
  <si>
    <t>RL-RCB65L</t>
  </si>
  <si>
    <t>0604030132</t>
  </si>
  <si>
    <t>RIELLO - Batteria 10 anni di vita terminale M6 modello CSB GPL12650 - 0604030132</t>
  </si>
  <si>
    <t>RL-RCB96V</t>
  </si>
  <si>
    <t>0604030070</t>
  </si>
  <si>
    <t>RIELLO - Batterie sciolte modello CSB (Part n° 604030070)</t>
  </si>
  <si>
    <t>RL-6MIS0-80</t>
  </si>
  <si>
    <t>6MIS0-80</t>
  </si>
  <si>
    <t>RIELLO - Servizio supervisione allacciamenti e prima accensione per ups da 8 a 80 Kva (8x5) - 6MIS0-80</t>
  </si>
  <si>
    <t>RL-6MIS100-200</t>
  </si>
  <si>
    <t>6MIS100-200</t>
  </si>
  <si>
    <t>RIELLO - Servizio supervisione allacciamenti e prima accensione per ups da 100 a 200 Kva (8x5) - 6MIS100-200</t>
  </si>
  <si>
    <t>RL-CA12MOSS3M10C</t>
  </si>
  <si>
    <t>WAREXTUPS02A</t>
  </si>
  <si>
    <t>RIELLO - WAREXTUPS02A contratto assicurativo per protezione aggiuntiva s3m-s3t10 + 12 on-site (escluse batterie)  totale 24 mesi</t>
  </si>
  <si>
    <t>RL-CA12MSWSDH3000</t>
  </si>
  <si>
    <t>WAREXTUPS03A</t>
  </si>
  <si>
    <t>RIELLO - Contratto assicurativo per protezione aggiuntiva sdh3000 + 12 swap a mezzo corriere ( totale 36 mesi) - WAREXTUPS03A</t>
  </si>
  <si>
    <t>RL-CA12MSWSDU2</t>
  </si>
  <si>
    <t>RIELLO - Contratto assicurativo per protezione aggiuntiva sdu5000_6000 + 12 swap a mezzo corriere ( totale 36 mesi)- WAREXTUPS03A</t>
  </si>
  <si>
    <t>RL-CA12MSWVSD2200</t>
  </si>
  <si>
    <t>RIELLO - Contratto assicurativo per protezione aggiuntiva VSD2200 + 12 swap a mezzo corriere ( totale 36 mesi) - WAREXTUPS03A</t>
  </si>
  <si>
    <t>RL-CA36MSWVSD3000</t>
  </si>
  <si>
    <t xml:space="preserve">WAREXTUPS05A </t>
  </si>
  <si>
    <t>RIELLO - Contratto assicurativo per protezione aggiuntiva  VSD3000 + 36 SWAP A MEZZO CORRIERE (TOTALE 60 MESI) - WAREXTUPS05A</t>
  </si>
  <si>
    <t>RL-CA24MSWVST1</t>
  </si>
  <si>
    <t xml:space="preserve">WAREXTUPS04A </t>
  </si>
  <si>
    <t>RIELLO - Contratto assicurativo per protezione aggiuntiva VST800_1000  + 24 SWAP a mezzo corriere</t>
  </si>
  <si>
    <t>RL-CA12MSWSEP1</t>
  </si>
  <si>
    <t xml:space="preserve">WAREXTUPS03A </t>
  </si>
  <si>
    <t>RIELLO - Contratto assicurativo per portezione aggiuntiva SEP800_1000 + 12 SWAP a mezzo corriere</t>
  </si>
  <si>
    <t>RL-CA48MSWMTA16</t>
  </si>
  <si>
    <t>CA48MSWMTA16</t>
  </si>
  <si>
    <t>RIELLO - CA48MSWMTA16 - contratto assicurativo per protezione aggiuntiva mta16 + 48 swap a mezzo corriere (totale 60 mesi)</t>
  </si>
  <si>
    <t>In esaurimento</t>
  </si>
  <si>
    <t>ZYXEL  WAX-300H AP Dual Radio, Ant integrate, 3 Porte LAN Gigabit,  PoE (19W), inst a parete. Alim non incl Nebula Pro 1 anno</t>
  </si>
  <si>
    <t>ZYXEL - WAX-655E Pro Outdoor AP DualRadio 4x4 802.11  2 PorteLAN(1xGb,1x 2.5Gb), kit parete/palo. Incl.NebulaPro 1yr</t>
  </si>
  <si>
    <t>ZY-WRL-WBE665S</t>
  </si>
  <si>
    <t>WBE665S-EU0102F</t>
  </si>
  <si>
    <t xml:space="preserve">WAX-655S NebulaFlex Pro Outdoor AP WiFi7 , Porte LAN (1x 10GbE, 1x SFP+) PoE (40W), AnT Smart int  IP67.kit parete/palo. </t>
  </si>
  <si>
    <t>DT-ACC-418025</t>
  </si>
  <si>
    <t>DATWYLER - Telaio adattatore in acciaio inox per barra DIN, 1 porta con attacco Keystone, scarico</t>
  </si>
  <si>
    <t>TELTONIKA - Industrial 4G LTE Router (Cat 4), 3G, 2G; 1xWAN 10/100 Mbps, 3xLAN 10/100 Mbps; Dual-Sim, Wi-fi Hotspot</t>
  </si>
  <si>
    <t>TELTONIKA - Industrial 4G LTE Router (Cat 4), 3G, 2G; RS232 &amp; RS485, MQTT, BACnet, OPC UA, I/Os, Ethernet; GNSS</t>
  </si>
  <si>
    <t>TK-ACC-PR3PUAU3</t>
  </si>
  <si>
    <t>PR3PUAU3</t>
  </si>
  <si>
    <t>TELTONIKA - AU power supply, 9 W</t>
  </si>
  <si>
    <t>TK-ACC-PR315EUA</t>
  </si>
  <si>
    <t>PR315EUA</t>
  </si>
  <si>
    <t>TELTONIKA - EU 2-pin power supply, 18 W</t>
  </si>
  <si>
    <t>PN-SWT-XGS-6311-12X</t>
  </si>
  <si>
    <t>XGS-6311-12X</t>
  </si>
  <si>
    <t>PLANET - Layer 3 12-Port 10GBASE-X SFP+ Managed Ethernet Switch (Hardware-based Layer 3 RIPv1/v2, OSPFv2 dynamic routing, suppor</t>
  </si>
  <si>
    <t>PN-SWT-GS-6311-16S8C4</t>
  </si>
  <si>
    <t>GS-6311-16S8C4XR</t>
  </si>
  <si>
    <t>PLANET GS-6311-16S8C4XR L 3 16-Port 100/1000X SFP + 8-Port Gigabit TP/SFP combo + 4-Port 10G SFP+</t>
  </si>
  <si>
    <t>PN-SWT-GS-6311-24HP4X</t>
  </si>
  <si>
    <t>GS-6311-24HP4X</t>
  </si>
  <si>
    <t>PLANET - Layer 3 8-Port 10/100/1000T 90W 802.3bt PoE + 16-Port 10/100/1000T 802.3at PoE + 4-Port 10G SFP+ Managed Ethernet</t>
  </si>
  <si>
    <t>PN-SWT-IGS-514PT</t>
  </si>
  <si>
    <t>IGS-514PT</t>
  </si>
  <si>
    <t>PLANET - IP30 Compact size 4-Port 10/100/1000T 802.3at PoE + 1-Port 100/1000X SFP Gigabit Ethernet Switch (-40~75 degrees C, dua</t>
  </si>
  <si>
    <t>PN-SWT-IGS-632524PAX</t>
  </si>
  <si>
    <t>PLANET- Industrial L3 24-Port 10/100/1000T 802.3at PoE + 4-Port 10G SFP+ Managed Ethernet Switch (-40~75 degrees C )</t>
  </si>
  <si>
    <t>VR-VAC-SDR-120-12</t>
  </si>
  <si>
    <t>SDR-120-12</t>
  </si>
  <si>
    <t>MEANWELL - SDR-120-12 - Alimentatore DIN rail 120W, 12V 10A, alta efficienza, ingresso AC universale</t>
  </si>
  <si>
    <t>PN-LTE-VCG-1500WG-LTE</t>
  </si>
  <si>
    <t>VCG-1500WG-LTE-EU</t>
  </si>
  <si>
    <t>PLANET - VCG-1500WG-LTE-EU - Vehicle 4G LTE Cellular Wireless Gateway with 5-Port 10/100TX (1-SIM Card Slot, 802.11n, GPS, -25~6</t>
  </si>
  <si>
    <t>OC-FTH-2S0090-04-100</t>
  </si>
  <si>
    <t>ORCA - Tratta Fibra Ottica 4 FO G.657.A2 conn. SC/APC su STOA - DIN KIT - CPR Dca - 100m</t>
  </si>
  <si>
    <t>ORCA - Inserto RJ45 Cat.6 UTP - toolless - slim - (utente o pann. 570125-24/570129-00) - KIT 12 Pz - nero</t>
  </si>
  <si>
    <t>ORCA - Inserto RJ45 Cat.6 UTP - toolless - slim - (utente o pann. 570125-24/570129-00) - KIT 12 Pz - bianco</t>
  </si>
  <si>
    <t>ORCA - Maniglia (1P) per rack pavimento serie MARLIN 20-27U, apertura a combinazione numerica meccanica</t>
  </si>
  <si>
    <t>OC-RAC-550505-11M</t>
  </si>
  <si>
    <t>ORCA - Maniglia (3P) per rack pavimento serie MARLIN 32-47U, apertura a combinazione numerica meccanica</t>
  </si>
  <si>
    <t>ZY-WRL-NWA55AXPRO</t>
  </si>
  <si>
    <t>NWA55AXPRO-EU0102F</t>
  </si>
  <si>
    <t xml:space="preserve">ZYXEL-NWA55AXPRO, NebFlex Wir AP radio  2x2 802.11a/b/g/n/ac/ax 3Gbps, outdoorIP55, LAN Gigabit PoE(12W) ant int. PoE Inj incl </t>
  </si>
  <si>
    <t>Wireless Bridge 5GHz (WiFi 6)</t>
  </si>
  <si>
    <t>ZY-WRL-NWA55AXPTP-02F</t>
  </si>
  <si>
    <t>NWA55AXPTP-EU0102F</t>
  </si>
  <si>
    <t xml:space="preserve">ZYXEL-NWA55AXPTP Kit 2pz Punto-Punto 5GHz 2.4Gbps,Outdoor IP55, porta LAN Gigabit, PoE(12W), ant int PoE Inj incl Free Neb Bas </t>
  </si>
  <si>
    <t>ZY-SWT-GS1100-24E-104</t>
  </si>
  <si>
    <t>GS1100-24E-EU0104F</t>
  </si>
  <si>
    <t>ZY-SWT-GS1100-24ES-101F</t>
  </si>
  <si>
    <t>GS1100-24ES-EU0101F</t>
  </si>
  <si>
    <t>ZYXEL -GS1100-24ES-EU0101F-Switch Unmanaged con DIP Switch, 24 porte Gigabit, design senza ventole, Desktop/Rack</t>
  </si>
  <si>
    <t>ZY-SWT-XS1930-12F</t>
  </si>
  <si>
    <t>XS1935-12F-ZZ0101F</t>
  </si>
  <si>
    <t>ZYXEL-XS1935-12F-NebULA Flex Switch Web Managed. Layer3Lite,1 0porte10GbE SFP+ + 2 porte 10GbE MultiGigabit - Rack-Free Neb</t>
  </si>
  <si>
    <t>ZY-WRL-FWA505V2-102F</t>
  </si>
  <si>
    <t>FWA505-V2-EU0102F</t>
  </si>
  <si>
    <t>ZYXEL-FWA505 V2 , Router 5G, SLOT SIM CARD, DL fino a 4.6Gbps, 1 porta WAN/LAN GbE, 1 porta LAN GbE, Wifi 6 AX3000, Ant interna</t>
  </si>
  <si>
    <t>ZY-LIC-NMSP-ZZ1Y00F</t>
  </si>
  <si>
    <t>LIC-NMSP-ZZ1Y00F</t>
  </si>
  <si>
    <t>ZYXEL - Nebula MSP Pack License (Single User) - 1 anno</t>
  </si>
  <si>
    <t>P6427ZP</t>
  </si>
  <si>
    <t>TECNOSTEEL - Armadio Progress a pavimento - 27U 600x400 - grigio RAL 7035</t>
  </si>
  <si>
    <t>P6442ZP</t>
  </si>
  <si>
    <t>TECNOSTEEL - Armadio Progress a pavimento - 42U 600x400 - grigio RAL 7035</t>
  </si>
  <si>
    <t>P6620ZP</t>
  </si>
  <si>
    <t>TECNOSTEEL - Armadio Progress a pavimento - 20U 600x600 - grigio RAL 7035</t>
  </si>
  <si>
    <t>P6624ZP</t>
  </si>
  <si>
    <t>TECNOSTEEL - Armadio Progress a pavimento - 24U 600x600 - grigio RAL 7035</t>
  </si>
  <si>
    <t>P6627ZP</t>
  </si>
  <si>
    <t>TECNOSTEEL - Armadio Progress a pavimento - 27U 600x600 - grigio RAL 7035</t>
  </si>
  <si>
    <t>P6633ZP</t>
  </si>
  <si>
    <t>TECNOSTEEL - Armadio Progress a pavimento - 33U 600x600 - grigio RAL 7035</t>
  </si>
  <si>
    <t>P6638ZP</t>
  </si>
  <si>
    <t>TECNOSTEEL - Armadio Progress a pavimento - 38U 600x600 - grigio RAL 7035</t>
  </si>
  <si>
    <t>P6642ZP</t>
  </si>
  <si>
    <t>TECNOSTEEL - Armadio Progress a pavimento - 42U 600x600 - grigio RAL 7035</t>
  </si>
  <si>
    <t>P6647ZP</t>
  </si>
  <si>
    <t>TECNOSTEEL - Armadio Progress a pavimento - 47U 600x600 - grigio RAL 7035</t>
  </si>
  <si>
    <t>P6820ZP</t>
  </si>
  <si>
    <t>TECNOSTEEL - Armadio Progress a pavimento - 20U 600x800 - grigio RAL 7035 doppi montanti</t>
  </si>
  <si>
    <t>P6824ZP</t>
  </si>
  <si>
    <t>TECNOSTEEL - Armadio Progress a pavimento - 24U 600x800 - grigio RAL 7035 doppi montanti</t>
  </si>
  <si>
    <t>P6827ZP</t>
  </si>
  <si>
    <t>TECNOSTEEL - Armadio Progress a pavimento - 27U 600x800 - grigio RAL 7035 doppi montanti</t>
  </si>
  <si>
    <t>P6833ZP</t>
  </si>
  <si>
    <t>TECNOSTEEL - Armadio Progress a pavimento - 33U 600x800 - grigio RAL 7035 doppi montanti</t>
  </si>
  <si>
    <t>P6838ZP</t>
  </si>
  <si>
    <t>TECNOSTEEL - Armadio Progress a pavimento - 38U 600x800 - grigio RAL 7035 doppi montanti</t>
  </si>
  <si>
    <t>P6842ZP</t>
  </si>
  <si>
    <t>TECNOSTEEL - Armadio Progress a pavimento - 42U 600x800 - grigio RAL 7035 doppi montanti</t>
  </si>
  <si>
    <t>P6847ZP</t>
  </si>
  <si>
    <t>TECNOSTEEL - Armadio Progress a pavimento - 47U 600x800 - grigio RAL 7035 doppi montanti</t>
  </si>
  <si>
    <t>P8627ZP</t>
  </si>
  <si>
    <t>TECNOSTEEL - Armadio Progress a pavimento - 27U 800x600 - grigio RAL 7035</t>
  </si>
  <si>
    <t>P8633ZP</t>
  </si>
  <si>
    <t>TECNOSTEEL - Armadio Progress a pavimento - 33U 800x600 - grigio RAL 7035</t>
  </si>
  <si>
    <t>P8638ZP</t>
  </si>
  <si>
    <t>TECNOSTEEL - Armadio Progress a pavimento - 38U 800x600 - grigio RAL 7035</t>
  </si>
  <si>
    <t>P8642ZP</t>
  </si>
  <si>
    <t>TECNOSTEEL - Armadio Progress a pavimento - 42U 800x600 - grigio RAL 7035</t>
  </si>
  <si>
    <t>P8647ZP</t>
  </si>
  <si>
    <t>TECNOSTEEL - Armadio Progress a pavimento - 47U 800x600 - grigio RAL 7035</t>
  </si>
  <si>
    <t>P8824ZP</t>
  </si>
  <si>
    <t>TECNOSTEEL - Armadio Progress a pavimento - 24U 800x800 - grigio RAL 7035 doppi montanti</t>
  </si>
  <si>
    <t>P8827ZP</t>
  </si>
  <si>
    <t>TECNOSTEEL - Armadio Progress a pavimento - 27U 800x800 - grigio RAL 7035 doppi montanti</t>
  </si>
  <si>
    <t>P8833ZP</t>
  </si>
  <si>
    <t>TECNOSTEEL - Armadio Progress a pavimento - 33U 800x800 - grigio RAL 7035 doppi montanti</t>
  </si>
  <si>
    <t>P8838ZP</t>
  </si>
  <si>
    <t>TECNOSTEEL - Armadio Progress a pavimento - 38U 800x800 - grigio RAL 7035 doppi montanti</t>
  </si>
  <si>
    <t>P8842ZP</t>
  </si>
  <si>
    <t>TECNOSTEEL - Armadio Progress a pavimento - 42U 800x800 - grigio RAL 7035 doppi montanti</t>
  </si>
  <si>
    <t>P8847ZP</t>
  </si>
  <si>
    <t>TECNOSTEEL - Armadio Progress a pavimento - 47U 800x800 - grigio RAL 7035 doppi montanti</t>
  </si>
  <si>
    <t>TECNOSTEEL - Armadio 10" a parete per piccole reti - 7U 358x270x387h nero</t>
  </si>
  <si>
    <t>TECNOSTEEL - Pannello passapermute - 2 anelli - per TecnoOffice nero</t>
  </si>
  <si>
    <t>TECNOSTEEL - Ripiano fisso per TecnoOffice nero</t>
  </si>
  <si>
    <t>TECNOSTEEL - Pannello RJ45 - 8 porte per connettori dim.: mm 14,9x20,3h nero</t>
  </si>
  <si>
    <t>TECNOSTEEL - Scatola fibra ottica - 8 SC - per TecnoOffice nero</t>
  </si>
  <si>
    <t>TECNOSTEEL - Armadio Progress a pavimento - 27U 600x400 - nero</t>
  </si>
  <si>
    <t>TECNOSTEEL - Armadio Progress a pavimento - 42U 600x400 - nero</t>
  </si>
  <si>
    <t>TECNOSTEEL - Armadio Progress a pavimento - 20U 600x600 - nero</t>
  </si>
  <si>
    <t>TECNOSTEEL - Armadio Progress a pavimento - 24U 600x600 - nero</t>
  </si>
  <si>
    <t>TECNOSTEEL - Armadio Progress a pavimento - 27U 600x600 - nero</t>
  </si>
  <si>
    <t>TECNOSTEEL - Armadio Progress a pavimento - 33U 600x600 - nero</t>
  </si>
  <si>
    <t>TECNOSTEEL - Armadio Progress a pavimento - 38U 600x600 - nero</t>
  </si>
  <si>
    <t>TECNOSTEEL - Armadio Progress a pavimento - 42U 600x600 - nero</t>
  </si>
  <si>
    <t>TECNOSTEEL - Armadio Progress a pavimento - 47U 600x600 - nero</t>
  </si>
  <si>
    <t>TECNOSTEEL - Armadio Progress a pavimento - 20U 600x800 - nero doppi montanti</t>
  </si>
  <si>
    <t>TECNOSTEEL - Armadio Progress a pavimento - 24U 600x800 - nero doppi montanti</t>
  </si>
  <si>
    <t>TECNOSTEEL - Armadio Progress a pavimento - 27U 600x800 - nero doppi montanti</t>
  </si>
  <si>
    <t>TECNOSTEEL - Armadio Progress a pavimento - 33U 600x800 - nero doppi montanti</t>
  </si>
  <si>
    <t>TECNOSTEEL - Armadio Progress a pavimento - 38U 600x800 - nero doppi montanti</t>
  </si>
  <si>
    <t>TECNOSTEEL - Armadio Progress a pavimento - 42U 600x800 - nero doppi montanti</t>
  </si>
  <si>
    <t>TECNOSTEEL - Armadio Progress a pavimento - 47U 600x800 - nero doppi montanti</t>
  </si>
  <si>
    <t>TECNOSTEEL - Armadio Progress a pavimento - 27U 800x600 - nero</t>
  </si>
  <si>
    <t>TECNOSTEEL - Armadio Progress a pavimento - 33U 800x600 - nero</t>
  </si>
  <si>
    <t>TECNOSTEEL - Armadio Progress a pavimento - 38U 800x600 - nero</t>
  </si>
  <si>
    <t>TECNOSTEEL - Armadio Progress a pavimento - 42U 800x600 - nero</t>
  </si>
  <si>
    <t>TECNOSTEEL - Armadio Progress a pavimento - 47U 800x600 - nero</t>
  </si>
  <si>
    <t>TECNOSTEEL - Armadio Progress a pavimento - 24U 800x800 - nero RAL 7035 doppi montanti</t>
  </si>
  <si>
    <t>TECNOSTEEL - Armadio Progress a pavimento - 27U 800x800 - nero doppi montanti</t>
  </si>
  <si>
    <t>TECNOSTEEL - Armadio Progress a pavimento - 33U 800x800 - nero doppi montanti</t>
  </si>
  <si>
    <t>TECNOSTEEL - Armadio Progress a pavimento - 38U 800x800 - nero doppi montanti</t>
  </si>
  <si>
    <t>TECNOSTEEL - Armadio Progress a pavimento - 42U 800x800 - nero doppi montanti</t>
  </si>
  <si>
    <t>TECNOSTEEL - Armadio Progress a pavimento - 47U 800x800 - nero doppi montanti</t>
  </si>
  <si>
    <t>P6127ZP</t>
  </si>
  <si>
    <t>TECNOSTEEL - Armadio Progress Server porta vetro - 27U 600x1000 - grigio RAL 7035</t>
  </si>
  <si>
    <t>P6142ZP</t>
  </si>
  <si>
    <t>TECNOSTEEL - Armadio Progress Server porta vetro - 42U 600x1000 - grigio RAL 7035</t>
  </si>
  <si>
    <t>P6147ZP</t>
  </si>
  <si>
    <t>TECNOSTEEL - Armadio Progress Server porta vetro - 47U 600x1000 - grigio RAL 7035</t>
  </si>
  <si>
    <t>P8127ZP</t>
  </si>
  <si>
    <t>TECNOSTEEL - Armadio Progress Server porta vetro - 27U 800x1000 - grigio RAL 7035</t>
  </si>
  <si>
    <t>P8142ZP</t>
  </si>
  <si>
    <t>TECNOSTEEL - Armadio Progress Server porta vetro - 42U 800x1000 - grigio RAL 7035</t>
  </si>
  <si>
    <t>P8147ZP</t>
  </si>
  <si>
    <t>TECNOSTEEL - Armadio Progress Server porta vetro - 47U 800x1000 - grigio RAL 7035</t>
  </si>
  <si>
    <t>TECNOSTEEL - Armadio Progress Server porta vetro - 27U 600x1000 - nero RAL 9005</t>
  </si>
  <si>
    <t>TECNOSTEEL - Armadio Progress Server porta vetro - 42U 600x1000 - nero RAL 9005</t>
  </si>
  <si>
    <t>TECNOSTEEL - Armadio Progress Server porta vetro - 47U 600x1000 - nero RAL 9005</t>
  </si>
  <si>
    <t>TECNOSTEEL - Armadio Progress Server porta vetro - 27U 800x1000 - nero RAL 9005</t>
  </si>
  <si>
    <t>TECNOSTEEL - Armadio Progress Server porta vetro - 42U 800x1000 - nero RAL 9005</t>
  </si>
  <si>
    <t>TECNOSTEEL - Armadio Progress Server porta vetro - 47U 800x1000 - nero RAL 9005</t>
  </si>
  <si>
    <t>P6142AP75ZP</t>
  </si>
  <si>
    <t>TECNOSTEEL - Armadio Progress Server con porta anteriore e posteriore 1b. grigliate 75% - 42U 600x1000 - grigio RAL 7035</t>
  </si>
  <si>
    <t>P6142A2P75ZP</t>
  </si>
  <si>
    <t>TECNOSTEEL - Armadio Progress Server con porta anteriore 1b. posteriore 2b. grigliate 75% - 42U 600x1000 - grigio RAL 7035</t>
  </si>
  <si>
    <t>P6147AP75ZP</t>
  </si>
  <si>
    <t>TECNOSTEEL - Armadio Progress Server con porta anteriore e posteriore 1b. grigliate 75% - 47U 600x1000 - grigio RAL 7035</t>
  </si>
  <si>
    <t>P6147A2P75ZP</t>
  </si>
  <si>
    <t>TECNOSTEEL - Armadio Progress Server con porta anteriore 1b. posteriore 2b. grigliate 75% - 47U 600x1000 - grigio RAL 7035</t>
  </si>
  <si>
    <t>P8142AP75ZP</t>
  </si>
  <si>
    <t>TECNOSTEEL - Armadio Progress Server con porta anteriore e posteriore 1b. grigliate 75% - 42U 800x1000 - grigio RAL 7035</t>
  </si>
  <si>
    <t>P8142A2P75ZP</t>
  </si>
  <si>
    <t>TECNOSTEEL - Armadio Progress Server con porta anteriore 1b. posteriore 2b. grigliate 75% - 42U 800x1000 - grigio RAL 7035</t>
  </si>
  <si>
    <t>P8147AP75ZP</t>
  </si>
  <si>
    <t>TECNOSTEEL - Armadio Progress Server con porta anteriore e posteriore 1b. grigliate 75% - 47U 800x1000 - grigio RAL 7035</t>
  </si>
  <si>
    <t>P8147A2P75ZP</t>
  </si>
  <si>
    <t>TECNOSTEEL - Armadio Progress Server con porta anteriore 1b. posteriore 2b. grigliate 75% - 47U 800x1000 - grigio RAL 7035</t>
  </si>
  <si>
    <t>TECNOSTEEL - Armadio Progress Server con porta anteriore e posteriore 1b. grigliate 75% - 42U 600x1000 - nero</t>
  </si>
  <si>
    <t>TECNOSTEEL - Armadio Progress Server con porta anteriore 1b. posteriore 2b. grigliate 75% - 42U 600x1000 - nero</t>
  </si>
  <si>
    <t>TECNOSTEEL - Armadio Progress Server con porta anteriore e posteriore 1b. grigliate 75% - 47U 600x1000 - nero</t>
  </si>
  <si>
    <t>TECNOSTEEL - Armadio Progress Server con porta anteriore 1b. posteriore 2b. grigliate 75% - 47U 600x1000 - nero</t>
  </si>
  <si>
    <t>TECNOSTEEL - Armadio Progress Server con porta anteriore e posteriore 1b. grigliate 75% - 42U 800x1000 - nero</t>
  </si>
  <si>
    <t>TECNOSTEEL - Armadio Progress Server con porta anteriore 1b. posteriore 2b. grigliate 75% - 42U 800x1000 - nero</t>
  </si>
  <si>
    <t>TECNOSTEEL - Armadio Progress Server con porta anteriore e posteriore 1b. grigliate 75% - 47U 800x1000 - nero</t>
  </si>
  <si>
    <t>TECNOSTEEL - Armadio Progress Server con porta anteriore 1b. posteriore 2b. grigliate 75% - 47U 800x1000 - nero</t>
  </si>
  <si>
    <t>TECNOSTEEL - Ripiano fisso -1U 19"x200mm Portata max.15Kg -mont. a sbalzo nero</t>
  </si>
  <si>
    <t>TECNOSTEEL - Ripiano fisso -1U 19"x310mm Portata max.15Kg -mont. a sbalzo nero</t>
  </si>
  <si>
    <t>TECNOSTEEL - Ripiano fisso - 1U 19"x350mm Portata max15Kg -mont. a sbalzo nero</t>
  </si>
  <si>
    <t>TECNOSTEEL - Ripiano -2U 19"x400mm - max 25Kg - mont. a sbalzo nero</t>
  </si>
  <si>
    <t>TECNOSTEEL - Ripiano - 2U 19"x470mm -max 80Kg - mont. 4 montanti nero</t>
  </si>
  <si>
    <t>TECNOSTEEL - Ripiano fisso 2U 19"x600mm Port. max 80Kg -mont. 4 montanti nero</t>
  </si>
  <si>
    <t>TECNOSTEEL - Ripiano fisso 2U 19"x750mm -Port. max 80Kg mont. 4 montanti nero</t>
  </si>
  <si>
    <t>TECNOSTEEL - Ripiano estensibile (427 a 755mm) 1U max 30Kg - Mont.4 Mont. nero</t>
  </si>
  <si>
    <t>TECNOSTEEL - Ripiano estraibile 2U 19"x350mm Port. 25Kg - mont. a sbalzo nero</t>
  </si>
  <si>
    <t>TECNOSTEEL - Ripiano estraibile tastiera e mouse 2Ux470mm max25Kg  4 Mont.nero</t>
  </si>
  <si>
    <t>TECNOSTEEL - Ripiano estraibile 2U 19"x470mm Port. 25Kg mont. 4 Mont. nero</t>
  </si>
  <si>
    <t>TECNOSTEEL - Ripiano estraibile 2U 19"x600mm max. 40Kg - mont.  4 Mont. nero</t>
  </si>
  <si>
    <t>TECNOSTEEL - Ripiano adatt x rack min 800(prof.da 550 a 788mm)-1Umax150Kg nero</t>
  </si>
  <si>
    <t>TECNOSTEEL - Coppia canala con 6 slot 19" verticali e traverse di fissaggio prof.1000mm - 47U nero</t>
  </si>
  <si>
    <t>TECNOSTEEL - Coppia canala con 6 slot 19" verticali e traverse di fissaggio prof.1000mm - 42U nero</t>
  </si>
  <si>
    <t>TECNOSTEEL - Coppia canala gestione cavi verticale - 27U nero SPECIFICO PROGRESS</t>
  </si>
  <si>
    <t>TECNOSTEEL - Coppia canala gestione cavi verticale - 38U nero SPECIFICO PROGRESS</t>
  </si>
  <si>
    <t>TECNOSTEEL - Coppia canala gestione cavi verticale - 42U nero SPECIFICO PROGRESS</t>
  </si>
  <si>
    <t>TECNOSTEEL - Coppia canala gestione cavi verticale - 47U nero SPECIFICO PROGRESS</t>
  </si>
  <si>
    <t>TECNOSTEEL - Anello laterale gestione cavi per montanti 19" nero</t>
  </si>
  <si>
    <t>TECNOSTEEL - Anello laterale largo gest.cavi su mont.19" (o canale vert.) nero</t>
  </si>
  <si>
    <t>TECNOSTEEL - Kit canala discesa cavi mm 300x20 e 2 trav. di fiss. 800X42U nero</t>
  </si>
  <si>
    <t>TECNOSTEEL - Kit canala discesa cavi mm 300x20 e 2 trav. di fiss. 800X47U nero</t>
  </si>
  <si>
    <t>TECNOSTEEL - Kit canala discesa cavi mm 300x20 e 2 trav. di fiss.1000X42U nero</t>
  </si>
  <si>
    <t>TECNOSTEEL - Kit canala discesa cavi mm 300x20 e 2 trav. di fiss.1000X47U nero</t>
  </si>
  <si>
    <t>TECNOSTEEL - Coppia traverse rinforzo montanti x armadi server 800x990mm. nero</t>
  </si>
  <si>
    <t>TECNOSTEEL - Coppia traverse rinforzo montanti armadi a pavim. 800x600mm. nero</t>
  </si>
  <si>
    <t>TS-CLI-P9215</t>
  </si>
  <si>
    <t>P9215</t>
  </si>
  <si>
    <t>TECNOSTEEL - Filtro antipolvere per base prof.600 mm - Montaggio -</t>
  </si>
  <si>
    <t>TS-CLI-P9216</t>
  </si>
  <si>
    <t>P9216</t>
  </si>
  <si>
    <t>TECNOSTEEL - Filtro antipolvere per base prof.800 mm - Montaggio -</t>
  </si>
  <si>
    <t>TS-CLI-P9217</t>
  </si>
  <si>
    <t>P9217</t>
  </si>
  <si>
    <t>TECNOSTEEL - Filtro antipolvere per base prof.1000 mm - Montaggio -</t>
  </si>
  <si>
    <t>TECNOSTEEL - Kit giunto di unione (pz. 4) nero</t>
  </si>
  <si>
    <t>TECNOSTEEL - Tasca porta documenti nero</t>
  </si>
  <si>
    <t>TECNOSTEEL - Cassetto porta documenti nero</t>
  </si>
  <si>
    <t>TECNOSTEEL - Contenitore 19" per apparecchiature su guida DIN nero</t>
  </si>
  <si>
    <t>TECNOSTEEL - Spazzola ingresso cavi per tetto nero</t>
  </si>
  <si>
    <t>TECNOSTEEL - Spazzola ingresso cavi per base per armadi prof.600mm nero</t>
  </si>
  <si>
    <t>TECNOSTEEL - Spazzola ingresso cavi per base per armadi prof.800mm nero</t>
  </si>
  <si>
    <t>TECNOSTEEL - Spazzola ingresso cavi per base per armadi prof.1000mm (3 kit) nero</t>
  </si>
  <si>
    <t>TECNOSTEEL - Filtro antipolvere per base nero x Prof. 600</t>
  </si>
  <si>
    <t>TECNOSTEEL - Filtro antipolvere per base nero x Prof. 800</t>
  </si>
  <si>
    <t>TS-RAC-F9313</t>
  </si>
  <si>
    <t>F9313</t>
  </si>
  <si>
    <t>TECNOSTEEL - Pannello passacavi con spazzola 1U  grigio</t>
  </si>
  <si>
    <t>TECNOSTEEL - Pannello RJ45 - 24 porte Toolless nero</t>
  </si>
  <si>
    <t>TECNOSTEEL - Pannello arretrato 4U per blocchi 110 nero</t>
  </si>
  <si>
    <t>TECNOSTEEL - Pannello piano 2U per blocchi 110 nero</t>
  </si>
  <si>
    <t>TECNOSTEEL - Pannello cieco 1U nero</t>
  </si>
  <si>
    <t>TECNOSTEEL - Pannello cieco 2U nero</t>
  </si>
  <si>
    <t>TECNOSTEEL - Pannello cieco 3U nero</t>
  </si>
  <si>
    <t>TECNOSTEEL - Pannello cieco 4U nero</t>
  </si>
  <si>
    <t>TECNOSTEEL - Pannello 1U con asola passacavi nero</t>
  </si>
  <si>
    <t>TECNOSTEEL - Pannello passacavi con spazzola 1U  nero</t>
  </si>
  <si>
    <t>TECNOSTEEL - Pannello passapermute 1U - 4 anelli metallo nero</t>
  </si>
  <si>
    <t>TECNOSTEEL - Pannello passapermute 2U - 4 anelli metallo nero</t>
  </si>
  <si>
    <t>TECNOSTEEL - Pannello passapermute 1U - 4 anelli corti  nero</t>
  </si>
  <si>
    <t>TECNOSTEEL - Pannello passapermute 1U - 4 anelli lunghi nero</t>
  </si>
  <si>
    <t>TECNOSTEEL - Pannello gestione cavi con coperchio, 19'', 1U, di colore nero RAL 9005</t>
  </si>
  <si>
    <t>TECNOSTEEL - Box di sicurezza per DVR e videosorveglianza – grigio</t>
  </si>
  <si>
    <t>TECNOSTEEL - Armadio IP55 600x1200x600 25U porta vetro anteriore, retro posteriore grigio RAL 7035</t>
  </si>
  <si>
    <t>TECNOSTEEL - Armadio IP55 600x1200x600 25U porta cieca anteriore, retro posteriore grigio RAL 7035</t>
  </si>
  <si>
    <t>TECNOSTEEL - Armadio IP55 600x1200x600 25U doppia porta cieca anteriore e posteriore grigio RAL 7035</t>
  </si>
  <si>
    <t>TECNOSTEEL - Armadio IP55 600x1200x600 25U porta vetro anteriore, porta cieca posteriore grigio RAL 7035</t>
  </si>
  <si>
    <t>TECNOSTEEL - Armadio IP55 600x1200x800 25U porta vetro anteriore, retro posteriore grigio RAL 7035</t>
  </si>
  <si>
    <t>TECNOSTEEL - Armadio IP55 600x1200x800 25U porta cieca anteriore, retro posteriore grigio RAL 7035</t>
  </si>
  <si>
    <t>TECNOSTEEL - Armadio IP55 600x1200x800 25U doppia porta cieca anteriore e posteriore grigio RAL 7035</t>
  </si>
  <si>
    <t>TECNOSTEEL - Armadio IP55 600x1200x800 25U porta vetro anteriore, porta cieca posteriore grigio RAL 7035</t>
  </si>
  <si>
    <t>TECNOSTEEL - Armadio IP55 con porta anteriore in vetro, pannelli laterali e posteriore ciechi - 25U 800x800</t>
  </si>
  <si>
    <t>TECNOSTEEL - Armadio IP55 800x1200x800 25U porta cieca anteriore, retro posteriore grigio RAL 7035</t>
  </si>
  <si>
    <t>TECNOSTEEL - Armadio IP55 800x1200x800 25U doppia porta cieca grigio RAL 7035</t>
  </si>
  <si>
    <t>TECNOSTEEL - Armadio IP55 800x1200x800 25U porta vetro anteriore, porta cieca posteriore grigio RAL 7035</t>
  </si>
  <si>
    <t>TECNOSTEEL - Armadio IP55 con porta anteriore in vetro, pannelli laterali e posteriore ciechi - 43U 600x600</t>
  </si>
  <si>
    <t>TECNOSTEEL - Armadio IP55 600x2000x600 43U porta cieca anteriore, retro posteriore grigio RAL 7035</t>
  </si>
  <si>
    <t>TECNOSTEEL - Armadio IP55 600x2000x600 43U doppia porta cieca anteriore e posteriore grigio RAL 7035</t>
  </si>
  <si>
    <t>TECNOSTEEL - Armadio IP55 600x2000x600 43U porta vetro anteriore e cieca posteriore grigio RAL 7035</t>
  </si>
  <si>
    <t>TECNOSTEEL - Armadio IP55 600x2000x800 43U porta vetro anteriore, retro posteriore grigio RAL 7035</t>
  </si>
  <si>
    <t>TECNOSTEEL - Armadio IP55 600x2000x800 43U porta cieca anteriore, retro posteriore grigio RAL 7035</t>
  </si>
  <si>
    <t>TECNOSTEEL - Armadio IP55 600x2000x800 43U doppia porta cieca anteriore e posteriore grigio RAL 7035</t>
  </si>
  <si>
    <t>TECNOSTEEL - Armadio IP55 600x2000x800 43U porta vetro anteriore e cieca posteriore grigio RAL 7035</t>
  </si>
  <si>
    <t>TECNOSTEEL - Armadio IP55 800x2000x600 43U porta vetro anteriore, retro posteriore grigio RAL 7035</t>
  </si>
  <si>
    <t>TECNOSTEEL - Armadio IP55 800x2000x600 43U porta cieca anteriore, retro posteriore grigio RAL 7035</t>
  </si>
  <si>
    <t>TECNOSTEEL - Armadio IP55 800x2000x600 43U doppia porta cieca anteriore e posteriore grigio RAL 7035</t>
  </si>
  <si>
    <t>TECNOSTEEL - Armadio IP55 800x2000x600 43U porta vetro anteriore e cieca posteriore grigio RAL 7035</t>
  </si>
  <si>
    <t>TECNOSTEEL - Armadio IP55 800x2000x800 43U porta vetro anteriore, retro posteriore grigio RAL 7035</t>
  </si>
  <si>
    <t>TECNOSTEEL - Armadio IP55 800x2000x800 43U porta cieca anteriore, retro posteriore grigio RAL 7035</t>
  </si>
  <si>
    <t>TECNOSTEEL - Armadio IP55 800x2000x800 43U doppia porta cieca anteriore e posteriore grigio RAL 7035</t>
  </si>
  <si>
    <t>TECNOSTEEL - Armadio IP55 800x2000x800 43U porta vetro anteriore e cieca posteriore grigio RAL 7035</t>
  </si>
  <si>
    <t>TECNOSTEEL - Armadio IP55 con porta anteriore in vetro, pannelli laterali e posteriore ciechi - 800x1000x2000h - 43U</t>
  </si>
  <si>
    <t>TECNOSTEEL - Armadio IP55 con porta anteriore cieca, pannelli laterali e posteriore ciechi - 800x1000x2000h - 43U</t>
  </si>
  <si>
    <t>TECNOSTEEL - Armadio IP55 con porta anteriore e posteriore cieche, pannelli laterali ciechi - 800x1000x2000h - 43U</t>
  </si>
  <si>
    <t>TECNOSTEEL - Armadio IP55 con porta anteriore in vetro, porta posteriore cieca e pannelli laterali ciechi - 800x1000x2000h - 43U</t>
  </si>
  <si>
    <t>TECNOSTEEL - Armadio IP55 con porta anteriore in vetro, pannelli laterali e posteriore ciechi - 600x1000x2000h - 43U</t>
  </si>
  <si>
    <t>TECNOSTEEL - Armadio IP55 con porta anteriore cieca, pannelli laterali e posteriore ciechi - 600x1000x2000h - 43U</t>
  </si>
  <si>
    <t>TECNOSTEEL - Armadio IP55 con porta anteriore e posteriore cieche, pannelli laterali ciechi - 600x1000x2000h - 43U</t>
  </si>
  <si>
    <t>TECNOSTEEL - Armadio IP55 con porta anteriore in vetro, porta posteriore cieca e pannelli laterali ciechi - 600x1000x2000h - 43U</t>
  </si>
  <si>
    <t>TECNOSTEEL - Armadio IP65 600x500x400 10U porta vetro e 19" grigio RAL 7035</t>
  </si>
  <si>
    <t>TECNOSTEEL - Armadio IP65 600x500x400 10U porta cieca e 19" grigio RAL 7035</t>
  </si>
  <si>
    <t>TECNOSTEEL - Armadio IP65 600x500x500 10U porta vetro e 19" grigio RAL 7035</t>
  </si>
  <si>
    <t>TECNOSTEEL - Armadio IP65 600x500x500 10U porta cieca e 19" grigio RAL 7035</t>
  </si>
  <si>
    <t>TECNOSTEEL - Armadio IP65 600X600X400 13U porta vetro e 19" grigio RAL 7035</t>
  </si>
  <si>
    <t>TECNOSTEEL - Armadio IP65 600X600X400 13U porta cieca e 19" grigio RAL 7035</t>
  </si>
  <si>
    <t>TECNOSTEEL - Armadio IP65 600x600x500 13U porta vetro e 19" grigio RAL 7035</t>
  </si>
  <si>
    <t>TECNOSTEEL - Armadio IP65 600x600x500 13U porta cieca e 19" grigio RAL 7035</t>
  </si>
  <si>
    <t>TECNOSTEEL - Armadio IP65 600x600x600 13U porta vetro e 19" grigio RAL 7035</t>
  </si>
  <si>
    <t>TECNOSTEEL - Armadio IP65 600x600x600 13U porta cieca e 19" grigio RAL 7035</t>
  </si>
  <si>
    <t>TECNOSTEEL - Armadio IP65 600X800X400 17U porta vetro e 19" grigio RAL 7035</t>
  </si>
  <si>
    <t>TECNOSTEEL - Armadio IP65 600X800X400 17U porta cieca e 19" grigio RAL 7035</t>
  </si>
  <si>
    <t>TECNOSTEEL - Armadio IP65 600x800x500 17U porta vetro e 19" grigio RAL 7035</t>
  </si>
  <si>
    <t>TECNOSTEEL - Armadio IP65 600x800x500 17U porta cieca e 19" grigio RAL 7035</t>
  </si>
  <si>
    <t>TECNOSTEEL - Armadio IP65 600x800x600 17U porta vetro e 19" grigio RAL 7035</t>
  </si>
  <si>
    <t>TECNOSTEEL - Armadio IP65 600x800x600 17U porta cieca e 19" grigio RAL 7035</t>
  </si>
  <si>
    <t>Armadi co-location</t>
  </si>
  <si>
    <t>Rack 21" etsi per Telecomunicazioni</t>
  </si>
  <si>
    <t>TS-RKF-D6624-21</t>
  </si>
  <si>
    <t>D6624-21</t>
  </si>
  <si>
    <t>TECNOSTEEL - Rack 21'' 42su etsi porta ant vetro,porta post cieca,pann lat ciechi,doppia coppia montanti,su piedini 24u 600x600</t>
  </si>
  <si>
    <t>TS-RKF-D6324-21</t>
  </si>
  <si>
    <t>D6324-21</t>
  </si>
  <si>
    <t>TECNOSTEEL - Rack 21'' 42su etsi porta ant vetro,porta post cieca,pann lat ciechi,doppia coppia montanti,su piedini 24u 600x300</t>
  </si>
  <si>
    <t>TS-RKF-D6647-21</t>
  </si>
  <si>
    <t>D6647-21</t>
  </si>
  <si>
    <t>TECNOSTEEL - Rack 21'' 83su etsi porta ant vetro,porta post cieca,pann lat ciechi,doppia coppia montanti,su piedini 47u 600x600</t>
  </si>
  <si>
    <t>TS-RKF-D6347-21</t>
  </si>
  <si>
    <t>D6347-21</t>
  </si>
  <si>
    <t>TECNOSTEEL - Rack 21'' 83su etsi porta ant vetro,porta post cieca,pann lat ciechi,doppia coppia montanti,su piedini 47u 600x300</t>
  </si>
  <si>
    <t>TS-RAC-F9030-21</t>
  </si>
  <si>
    <t>F9030-21</t>
  </si>
  <si>
    <t>TECNOSTEEL - Pannello passapermute, 4 anelli in palstica, 1u-21''etsi</t>
  </si>
  <si>
    <t>TS-RAC-F9292-21</t>
  </si>
  <si>
    <t>F9292-21</t>
  </si>
  <si>
    <t>TECNOSTEEL - Ripiano fisso, a sbalzo, prof.200mm, portata 15kg, 1u etsi-21''</t>
  </si>
  <si>
    <t>TS-RAC-F9001-21</t>
  </si>
  <si>
    <t>F9001-21</t>
  </si>
  <si>
    <t>TECNOSTEEL - Ripiano fisso, a sbalzo, prof.400mm, portata 25kg, 2u etsi-21''</t>
  </si>
  <si>
    <t>TS-RAC-F9100-21</t>
  </si>
  <si>
    <t>F9100-21</t>
  </si>
  <si>
    <t>TECNOSTEEL - Ripiano fisso, 4montanti, prof.470mm, portata 80kg, 2u etsi-21''</t>
  </si>
  <si>
    <t>TS-RAC-F9008-21</t>
  </si>
  <si>
    <t>F9008-21</t>
  </si>
  <si>
    <t>TECNOSTEEL - Ripiano estensibile, 4montanti, prof.427=&amp;gt.755mm, portata 30kg, 1u etsi-21''</t>
  </si>
  <si>
    <t>TS-RAC-F9012-21</t>
  </si>
  <si>
    <t>F9012-21</t>
  </si>
  <si>
    <t>TECNOSTEEL - Pannello cieco 1u-21''etsi</t>
  </si>
  <si>
    <t>TS-RAC-F9102-21</t>
  </si>
  <si>
    <t>F9102-21</t>
  </si>
  <si>
    <t>TECNOSTEEL - Pannello cieco 2u-21''etsi</t>
  </si>
  <si>
    <t>TS-RAC-F9013-21</t>
  </si>
  <si>
    <t>F9013-21</t>
  </si>
  <si>
    <t>TECNOSTEEL - Pannello cieco 3u-21''etsi</t>
  </si>
  <si>
    <t>TS-RAC-F9331</t>
  </si>
  <si>
    <t>F9331</t>
  </si>
  <si>
    <t>TECNOSTEEL - Coppia staffe riduttrici 21''=&amp;gt.19''-1u, con viteria</t>
  </si>
  <si>
    <t>TS-RAC-F9332</t>
  </si>
  <si>
    <t>F9332</t>
  </si>
  <si>
    <t>TECNOSTEEL - Coppia staffe riduttrici 21''=&amp;gt.19''-2u, con viteria</t>
  </si>
  <si>
    <t>TS-RAC-F9333</t>
  </si>
  <si>
    <t>F9333</t>
  </si>
  <si>
    <t>TECNOSTEEL - Coppia staffe riduttrici 21''=&amp;gt.19''-3u, con viteria</t>
  </si>
  <si>
    <t>TS-RAC-F9074-21</t>
  </si>
  <si>
    <t>F9074-21</t>
  </si>
  <si>
    <t>TECNOSTEEL - Coppia montanti 19''-24u per armadi etsi</t>
  </si>
  <si>
    <t>TS-RAC-F9070-21</t>
  </si>
  <si>
    <t>F9070-21</t>
  </si>
  <si>
    <t>TECNOSTEEL - Coppia montanti 19''-47u per armadi etsi</t>
  </si>
  <si>
    <t>TS-RAC-F9977</t>
  </si>
  <si>
    <t>F9977</t>
  </si>
  <si>
    <t>TECNOSTEEL - Staffa di fissaggio a parete l.600mm</t>
  </si>
  <si>
    <t>TS-RAC-F0978</t>
  </si>
  <si>
    <t>F0978</t>
  </si>
  <si>
    <t>TECNOSTEEL - Piastra di chiusura base e/o tetto per armadi ETSI profondi 600mm</t>
  </si>
  <si>
    <t>TS-RAC-F0979</t>
  </si>
  <si>
    <t>F0979</t>
  </si>
  <si>
    <t>TECNOSTEEL - Piastra di chiusura base e/o tetto per armadi ETSI profondi 300mm</t>
  </si>
  <si>
    <t>TS-RAC-F0996</t>
  </si>
  <si>
    <t>F0996</t>
  </si>
  <si>
    <t>TECNOSTEEL - Piastra di fondo zincata per posizionamento apparati telefonici ed elettrici-21"-h.1000mm</t>
  </si>
  <si>
    <t>TS-RAC-F0997</t>
  </si>
  <si>
    <t>F0997</t>
  </si>
  <si>
    <t>TECNOSTEEL - Piastra di fondo zincata per posizionamento apparati telefonici ed elettrici-21"-h.2000mm</t>
  </si>
  <si>
    <t>TECNOSTEEL - Coppia pannelli laterali doppi T7X nero mm 1030 Unità 42</t>
  </si>
  <si>
    <t>TECNOSTEEL - Coppia pannelli laterali doppi T7X nero mm 1030 Unità 48</t>
  </si>
  <si>
    <t>TECNOSTEEL - Coppia pannelli laterali doppi T7X nero mm 1200 Unità 42</t>
  </si>
  <si>
    <t>TECNOSTEEL - Coppia pannelli laterali doppi T7X nero mm 1200 Unità 48</t>
  </si>
  <si>
    <t>TECNOSTEEL - Coppia pannelli laterali doppi T7X nero mm 800 Unità 42</t>
  </si>
  <si>
    <t>TECNOSTEEL - Coppia pannelli laterali doppi T7X nero mm 800 Unità 48</t>
  </si>
  <si>
    <t>TECNOSTEEL - Pannello laterale intero T7X nero mm 1030 Unità 42</t>
  </si>
  <si>
    <t>TECNOSTEEL - Pannello laterale intero T7X nero mm 1030 Unità 48</t>
  </si>
  <si>
    <t>TECNOSTEEL - Pannello laterale intero T7X nero mm 1200 Unità 42</t>
  </si>
  <si>
    <t>TECNOSTEEL - Pannello laterale intero T7X nero mm 1200 Unità 48</t>
  </si>
  <si>
    <t>TECNOSTEEL - Pannello intermedio per armadi in batteria nero mm 1030 Unità 42</t>
  </si>
  <si>
    <t>TECNOSTEEL - Pannello intermedio per armadi in batteria nero mm 1030 Unità 48</t>
  </si>
  <si>
    <t>TECNOSTEEL - Pannello intermedio per armadi in batteria nero mm 1200 Unità 42</t>
  </si>
  <si>
    <t>TECNOSTEEL - Pannello intermedio per armadi in batteria nero mm 1200 Unità 48</t>
  </si>
  <si>
    <t>TECNOSTEEL - Modulo passaggio cavi intermedio per tetti BladeCabling - nero</t>
  </si>
  <si>
    <t>TECNOSTEEL - Gruppo 4 ventole a tetto con termostato - nero - 600 x 1030 mm.</t>
  </si>
  <si>
    <t>TECNOSTEEL - Gruppo 4 ventole a tetto con termostato - nero - 600 x 1200 mm.</t>
  </si>
  <si>
    <t>TECNOSTEEL - Gruppo 4 ventole a tetto con termostato - nero - 800 x 1030 mm.</t>
  </si>
  <si>
    <t>TECNOSTEEL - Gruppo 4 ventole a tetto con termostato - nero - 800 x 1200 mm.</t>
  </si>
  <si>
    <t>TECNOSTEEL - Gruppo 4 ventole a tetto con termostato - nero - 800 x 800 mm.</t>
  </si>
  <si>
    <t>TECNOSTEEL - Barra di alimentazione 8 prese, interruttore luminoso, colore nero - Cavo 3m.e spina Schuko - nero - U1</t>
  </si>
  <si>
    <t>UNITA' DI MONITORAGGIO</t>
  </si>
  <si>
    <t>Gestione Cavi</t>
  </si>
  <si>
    <t>TS-RK7-T9365N</t>
  </si>
  <si>
    <t>T9365N</t>
  </si>
  <si>
    <t>TECNOSTEEL - Kit 9 guidacavi triangolari c/piastra di supporto 19''''-1U-Destro - 1U</t>
  </si>
  <si>
    <t>TS-RK7-T9366N</t>
  </si>
  <si>
    <t>T9366N</t>
  </si>
  <si>
    <t>TECNOSTEEL - Kit 9 guidacavi triangolari c/piastra di supporto 19''''-1U-Sinistro - 1U</t>
  </si>
  <si>
    <t>TS-RK7-T9009N8</t>
  </si>
  <si>
    <t>T9009N8</t>
  </si>
  <si>
    <t>TECNOSTEEL - Kit 8 anelli passacavi per montanti T7 completo di viteria</t>
  </si>
  <si>
    <t>TS-RK7-T9360N</t>
  </si>
  <si>
    <t>T9360N</t>
  </si>
  <si>
    <t>TECNOSTEEL - Pannello passacavi con coperchio incernierato 19''''-4U - 4U</t>
  </si>
  <si>
    <t>TS-RK7-T9361N</t>
  </si>
  <si>
    <t>T9361N</t>
  </si>
  <si>
    <t>TECNOSTEEL - Pannello passacavi con coperchio incernierato 19''''-2U - 2U</t>
  </si>
  <si>
    <t>TS-RK7-T9364N</t>
  </si>
  <si>
    <t>T9364N</t>
  </si>
  <si>
    <t>TECNOSTEEL - Pannello passacavi con 2 spazzole-19''''-2U - 2U</t>
  </si>
  <si>
    <t>TS-RK7-TX9867N</t>
  </si>
  <si>
    <t>TX9867N</t>
  </si>
  <si>
    <t>TECNOSTEEL - Kit canala discesa cavi laterale 300x20mm. T7X - Nera - U48</t>
  </si>
  <si>
    <t>TS-RK7-TX9868N</t>
  </si>
  <si>
    <t>TX9868N</t>
  </si>
  <si>
    <t>TECNOSTEEL - Kit canala discesa cavi laterale 300x20mm. T7X - Nera - U42</t>
  </si>
  <si>
    <t>TS-RK7-TX9869N</t>
  </si>
  <si>
    <t>TX9869N</t>
  </si>
  <si>
    <t>TECNOSTEEL - Kit canala discesa cavi laterale 200x20mm. T7 - Nera - U48</t>
  </si>
  <si>
    <t>TS-RK7-TX9870N</t>
  </si>
  <si>
    <t>TX9870N</t>
  </si>
  <si>
    <t>TECNOSTEEL - Kit canala discesa cavi laterale 200x20mm. T7 - Nera - U42</t>
  </si>
  <si>
    <t>TS-RK7-TX9872N</t>
  </si>
  <si>
    <t>TX9872N</t>
  </si>
  <si>
    <t>TECNOSTEEL - Kit canala discesa cavi laterale 120x20mm. T7 - Nera - U42</t>
  </si>
  <si>
    <t>TS-RK7-TX9873N</t>
  </si>
  <si>
    <t>TX9873N</t>
  </si>
  <si>
    <t>TECNOSTEEL - Kit canala discesa cavi laterale 120x20mm. T7 - Nera - U48</t>
  </si>
  <si>
    <t>TS-RK7-TX9888HDN</t>
  </si>
  <si>
    <t>TX9888HDN</t>
  </si>
  <si>
    <t>TECNOSTEEL - Coppia canala gestione cavi verticale, alta densità, completa di sportello con chiusura a scatto - U42</t>
  </si>
  <si>
    <t>TS-RK7-TX9888N</t>
  </si>
  <si>
    <t>TX9888N</t>
  </si>
  <si>
    <t>TECNOSTEEL - Coppia canala gestione cavi verticale, completa di sportello con chiusura a scatto - U42</t>
  </si>
  <si>
    <t>TS-RK7-TX9889HDN</t>
  </si>
  <si>
    <t>TX9889HDN</t>
  </si>
  <si>
    <t>TECNOSTEEL - Coppia canala gestione cavi verticale, alta densità, completa di sportello con chiusura a scatto - U48</t>
  </si>
  <si>
    <t>TS-RK7-TX9889N</t>
  </si>
  <si>
    <t>TX9889N</t>
  </si>
  <si>
    <t>TECNOSTEEL - Coppia canala gestione cavi verticale, completa di sportello con chiusura a scatto - U48</t>
  </si>
  <si>
    <t>TS-RK7-T9011N</t>
  </si>
  <si>
    <t>T9011N</t>
  </si>
  <si>
    <t>TECNOSTEEL - Pannello cieco 19''''-1U - Con clip per fissaggio rapido senza utensili</t>
  </si>
  <si>
    <t>TS-RK7-T9012N</t>
  </si>
  <si>
    <t>T9012N</t>
  </si>
  <si>
    <t>TECNOSTEEL - Pannello cieco 19''''-2U - Con clip di fissaggio rapido senza utensili</t>
  </si>
  <si>
    <t>TS-RK7-T9014N</t>
  </si>
  <si>
    <t>T9014N</t>
  </si>
  <si>
    <t>TECNOSTEEL - Pannello cieco 19'''' - 4U - Con clip di fissaggio rapido senza utensili</t>
  </si>
  <si>
    <t>TS-RK7-T9015N</t>
  </si>
  <si>
    <t>T9015N</t>
  </si>
  <si>
    <t>TECNOSTEEL - Pannello cieco angolato 1U-19'''' - Con clip di fissaggio rapido senza utensili</t>
  </si>
  <si>
    <t>TS-RK7-T9042N</t>
  </si>
  <si>
    <t>T9042N</t>
  </si>
  <si>
    <t>TECNOSTEEL - Kit giunto di unione - T7 - nero</t>
  </si>
  <si>
    <t>TS-RK7-T9042TN</t>
  </si>
  <si>
    <t>T9042TN</t>
  </si>
  <si>
    <t>TECNOSTEEL - Kit giunto di unione - BladeCooling - nero</t>
  </si>
  <si>
    <t>TS-RK7-T9139</t>
  </si>
  <si>
    <t>T9139</t>
  </si>
  <si>
    <t>TECNOSTEEL - Kit di messa a terra con barra di rame per T7 - 19 fori - L.400mm</t>
  </si>
  <si>
    <t>TS-RK7-T9049N</t>
  </si>
  <si>
    <t>T9049N</t>
  </si>
  <si>
    <t>TECNOSTEEL - Piastra antiribaltamento - per armadi l.600mm</t>
  </si>
  <si>
    <t>TS-RK7-T9050N</t>
  </si>
  <si>
    <t>T9050N</t>
  </si>
  <si>
    <t>TECNOSTEEL - Piastra antiribaltamento - per armadi l.800mm</t>
  </si>
  <si>
    <t>TS-RK7-T9160N</t>
  </si>
  <si>
    <t>T9160N</t>
  </si>
  <si>
    <t>TECNOSTEEL - Kit 4 staffe di fissaggio a pavimento armadi T7</t>
  </si>
  <si>
    <t>TS-RK7-T9159N</t>
  </si>
  <si>
    <t>T9159N</t>
  </si>
  <si>
    <t>TECNOSTEEL - Coppia di barre porta PDU toolless: 2 standard oppure 3 slim per armadi T7 42U e 48U</t>
  </si>
  <si>
    <t>TS-RK7-T5027N</t>
  </si>
  <si>
    <t>T5027N</t>
  </si>
  <si>
    <t>TECNOSTEEL - Flexiblank - pannello 27U - nero</t>
  </si>
  <si>
    <t>TS-RK7-T5028</t>
  </si>
  <si>
    <t>T5028</t>
  </si>
  <si>
    <t>TECNOSTEEL - Kit 50 rivetti di fissaggio Flexiblank</t>
  </si>
  <si>
    <t>TS-RK7-T5029</t>
  </si>
  <si>
    <t>T5029</t>
  </si>
  <si>
    <t>TECNOSTEEL - Remover per rivetti Flexiblank</t>
  </si>
  <si>
    <t>TS-RK7-F9432</t>
  </si>
  <si>
    <t>F9432</t>
  </si>
  <si>
    <t>TECNOSTEEL - Lampada LED 4W-230V - L.345mm - con kit di fissaggio</t>
  </si>
  <si>
    <t>TS-RK7-T9170</t>
  </si>
  <si>
    <t>T9170</t>
  </si>
  <si>
    <t>TECNOSTEEL - Coppia di guide telescopiche per server; portata 85kg</t>
  </si>
  <si>
    <t>TS-RK7-TX9044</t>
  </si>
  <si>
    <t>TX9044</t>
  </si>
  <si>
    <t>TECNOSTEEL - Kit 8 spadini di sicurezza per pannelli laterali doppi T7Plus</t>
  </si>
  <si>
    <t>TS-RK7-TX9144N</t>
  </si>
  <si>
    <t>TX9144N</t>
  </si>
  <si>
    <t>TECNOSTEEL - Piastra di chiusura fondo per armadi T7X con botole e spazzole laterali passaggio cavi</t>
  </si>
  <si>
    <t>TS-RK7-TX9145N</t>
  </si>
  <si>
    <t>TX9145N</t>
  </si>
  <si>
    <t>TS-RK7-TX9146N</t>
  </si>
  <si>
    <t>TX9146N</t>
  </si>
  <si>
    <t>TS-RK7-TX9147N</t>
  </si>
  <si>
    <t>TX9147N</t>
  </si>
  <si>
    <t>TS-RK7-TX9148N</t>
  </si>
  <si>
    <t>TX9148N</t>
  </si>
  <si>
    <t>Maniglie</t>
  </si>
  <si>
    <t>TS-RK7-T1770</t>
  </si>
  <si>
    <t>T1770</t>
  </si>
  <si>
    <t>TECNOSTEEL - Maniglia a combinazione per porta singola</t>
  </si>
  <si>
    <t>TS-RK7-T17702B</t>
  </si>
  <si>
    <t>T17702B</t>
  </si>
  <si>
    <t>TECNOSTEEL - Maniglia a combinazione per porte doppio batt</t>
  </si>
  <si>
    <t>Ottimizzazione Flussi d'Aria</t>
  </si>
  <si>
    <t>TS-RK7-TX9132N</t>
  </si>
  <si>
    <t>TX9132N</t>
  </si>
  <si>
    <t>TECNOSTEEL - Kit di tamponamento dei flussi d'aria</t>
  </si>
  <si>
    <t>TS-RK7-TX9133N</t>
  </si>
  <si>
    <t>TX9133N</t>
  </si>
  <si>
    <t>TS-RK7-TX9136N</t>
  </si>
  <si>
    <t>TX9136N</t>
  </si>
  <si>
    <t>TS-RK7-TX9135N</t>
  </si>
  <si>
    <t>TX9135N</t>
  </si>
  <si>
    <t>TiPatch</t>
  </si>
  <si>
    <t>TS-RK7-T1550N</t>
  </si>
  <si>
    <t>T1550N</t>
  </si>
  <si>
    <t>TECNOSTEEL - TPatch - Open Frame 19'''' - 529 x 351 x 45U</t>
  </si>
  <si>
    <t>TS-RK7-T1551N</t>
  </si>
  <si>
    <t>T1551N</t>
  </si>
  <si>
    <t>TECNOSTEEL - TPatch - Modulo gestione cavi - 200 x 351 x 45U</t>
  </si>
  <si>
    <t>TS-RK7-T1552N</t>
  </si>
  <si>
    <t>T1552N</t>
  </si>
  <si>
    <t>TECNOSTEEL - TPatch - Pannello di chiusura batteria</t>
  </si>
  <si>
    <t>Armadi T7  
BLADESHELTER</t>
  </si>
  <si>
    <t>Listino Luglio26</t>
  </si>
  <si>
    <t>Listino Generale Luglio 2026 - Networking</t>
  </si>
  <si>
    <t>Cavi Fibra Ottica FREEDM™ Loose Tube Gel-filled interno/esterno, armatura dielettrica, 1000 N/10 cm, LSZH B2ca, s1a, d0, a1</t>
  </si>
  <si>
    <t>CG-012ZEU-83120A2C</t>
  </si>
  <si>
    <t>012ZEU-83120A2C</t>
  </si>
  <si>
    <t>CORNING - Cavo 12 FO OS2 ULTRA FREEDM central loose tube gel filled, int/est arm. dielettrica, LSZH/FR B2ca-s1a,d0,a1, nero</t>
  </si>
  <si>
    <t>CG-012TEU-83188A2C</t>
  </si>
  <si>
    <t>012TEU-83188A2C</t>
  </si>
  <si>
    <t>CORNING - Cavo 12 FO OM3 FREEDM central loose tube gel filled, int/est arm. dielettrica, LSZH/FR B2ca-s1a,d0,a1, nero</t>
  </si>
  <si>
    <t>CG-012TEU-83198A2C</t>
  </si>
  <si>
    <t>012TEU-83198A2C</t>
  </si>
  <si>
    <t>CORNING - Cavo 12 FO OM4  FREEDM central loose tube gel filled, int/est arm. dielettrica, LSZH/FR B2ca-s1a,d0,a1, nero</t>
  </si>
  <si>
    <t>Disattivati come AM e creati come SX 28.12.22</t>
  </si>
  <si>
    <t>ZY-WRL-NWA55BE</t>
  </si>
  <si>
    <t>NWA55BE-EU0102F</t>
  </si>
  <si>
    <t xml:space="preserve">ZYXEL-NWA55BE AP Dual Radio 2x2 802.11a/b/g/n/ac/ax/be 5.1Gbps, Outdoor IP55, LAN 2.5GbE, PoE (24W), ant est ,PoE Inj incl </t>
  </si>
  <si>
    <t>ZY-WRL-EE3301-00-1V1F</t>
  </si>
  <si>
    <t>EE3301-00-EU01V1F</t>
  </si>
  <si>
    <t>ZYXEL-ROUTER EE3301-VDSL2/Ethernet IAD/Router,1 portaDSL, 1 LAN/WAN 2.5GbE, 3x LAN GbE, 2x porte VoIP, Dual-Band WiFi 7 BE7200</t>
  </si>
  <si>
    <t>GPON</t>
  </si>
  <si>
    <t>ZY-WRL-GPON-PX5301</t>
  </si>
  <si>
    <t>PX5301-T0-EU01V1F</t>
  </si>
  <si>
    <t>ZYXEL - PX5301-T0-EU ONLY</t>
  </si>
  <si>
    <t>ZY-WRL-GPON-PM5100</t>
  </si>
  <si>
    <t>PM5100-T0-EU01V1F</t>
  </si>
  <si>
    <t>ZYXEL - PM5100-T0-STANDARD EU FIXED PIN PSU.ROHS</t>
  </si>
  <si>
    <t>DT-PC6A-65352600DY</t>
  </si>
  <si>
    <t>65352600DY</t>
  </si>
  <si>
    <t>DATWYLER - Bretella di permutazione Cat.6A, S/FTP RJ45/RJ45 FR/LSZH grigia, 10m</t>
  </si>
  <si>
    <r>
      <t xml:space="preserve">DATWYLER - Cavo ZwbKWT BL da esterno 1x12 OS2 G652.D, loose tube, armato </t>
    </r>
    <r>
      <rPr>
        <sz val="6"/>
        <color rgb="FFFF0000"/>
        <rFont val="Arial"/>
        <family val="2"/>
      </rPr>
      <t>CST</t>
    </r>
    <r>
      <rPr>
        <sz val="6"/>
        <color indexed="8"/>
        <rFont val="Arial"/>
        <family val="2"/>
      </rPr>
      <t xml:space="preserve"> 8,2mm, HDPE Fca -nero/arancio-</t>
    </r>
  </si>
  <si>
    <r>
      <t xml:space="preserve">DATWYLER - Cassetto ottico 19'' 1U </t>
    </r>
    <r>
      <rPr>
        <sz val="6"/>
        <rFont val="Arial"/>
        <family val="2"/>
      </rPr>
      <t>scarico per 24 bussole SC slx, o 24 bussole LC dpx, nero</t>
    </r>
  </si>
  <si>
    <t>50</t>
  </si>
  <si>
    <t>25</t>
  </si>
  <si>
    <t>10</t>
  </si>
  <si>
    <t>100</t>
  </si>
  <si>
    <t>1</t>
  </si>
  <si>
    <t>PA-PP-KPA48WSBL</t>
  </si>
  <si>
    <t>KPA48WSBL</t>
  </si>
  <si>
    <t>PANDUIT - Pannello metallico keystone scarico 48 porte schermato 1U, angolato con barra di sostegno e etichette, nero</t>
  </si>
  <si>
    <t>2</t>
  </si>
  <si>
    <t>5</t>
  </si>
  <si>
    <t>PA-ACC-CMDBUSCZBL</t>
  </si>
  <si>
    <t>CMDBUSCZBL</t>
  </si>
  <si>
    <t>PANDUIT - Adattatore MiniCom SC duplex OS2 blu, slitta ceramica con adattatore nero</t>
  </si>
  <si>
    <t>PANDUIT - Cassetto ottico estraibile 4 posizioni moduli FAP/FMP, 1U nero con sportello</t>
  </si>
  <si>
    <t>PANDUIT - Cassetto ottico estraibile 8 posizioni moduli FAP/FMP, 2U nero con sportello</t>
  </si>
  <si>
    <t>1000</t>
  </si>
  <si>
    <t>PANDUIT - Cavo ottico 12 fibre OS2 int/ext central loose tube, antirod. diam. 9,0mm Cca s1a d1 a1, nero</t>
  </si>
  <si>
    <t>200</t>
  </si>
  <si>
    <t>PANDUIT - Cavo ottico 12 fibre OM3 int/ext central loose tube, antirod. diam. 9,0mm Cca s1a d1 a1, nero</t>
  </si>
  <si>
    <t>PANDUIT - Cavo ottico 24 fibre OM3 int/ext central loose tube, antirod. diam. 9,0mm Cca s1a d1 a1, nero</t>
  </si>
  <si>
    <t>PANDUIT - Cavo ottico 12 fibre OM4 int/ext central loose tube, antirod. diam. 9,0mm Cca s1a d1 a1, nero</t>
  </si>
  <si>
    <t>PANDUIT - Cavo ottico 24 fibre OM4 int/ext central loose tube, antirod. diam. 9,0mm Cca s1a d1 a1, nero</t>
  </si>
  <si>
    <t>PA-ACC-S050X125VAM</t>
  </si>
  <si>
    <t>S050X125VAM</t>
  </si>
  <si>
    <t>PANDUIT - Etichetta autolaminante in vinile 12,7x31,8mm per stampante MP300 ident. cavi da 3 a 7 mm, nero su bianco, 200 pz</t>
  </si>
  <si>
    <t>PA-ACC-S050X150VAM</t>
  </si>
  <si>
    <t>S050X150VAM</t>
  </si>
  <si>
    <t>PANDUIT - Etichetta autolaminante in vinile 12,7x38,1mm per stampante MP300 ident. cavi da 4 a 8 mm, nero su bianco, 175 pz</t>
  </si>
  <si>
    <t>MGS-910X</t>
  </si>
  <si>
    <t>GS-4210-24T4S</t>
  </si>
  <si>
    <t>PLANET - 8x10/100/1000/2500T 802.3at PoE, 1x10G SFP+ Multigigabit Ethernet Switch (120w PoE, Standard/VLAN mode, rackmount kit)</t>
  </si>
  <si>
    <t>PN-SWT-SGS-6320-12X4TR</t>
  </si>
  <si>
    <t>SGS-6320-12X4TR</t>
  </si>
  <si>
    <t xml:space="preserve">PLANET L 3 12-Port 10GBASE-X SFP+ + 4-Port 10GBASE-T Managed Ethernet Switch with 48V DC Redundant Power </t>
  </si>
  <si>
    <t>PN-SWT-XGS635012X4TR</t>
  </si>
  <si>
    <t>PN-SWT-FNSW-2401</t>
  </si>
  <si>
    <t>FNSW-2401</t>
  </si>
  <si>
    <t>PLANET - 24x10/100Base-TX Fast Ethernet Switch</t>
  </si>
  <si>
    <t>PN-SWT-GS-6320-8P2X</t>
  </si>
  <si>
    <t>GS-6320-8P2X</t>
  </si>
  <si>
    <t>PLANET - L3 8-Port 10/100/1000T 802.3at PoE + 2-Port 10G SFP+ Managed Switch (120W PoE Budget, 200m Extend mode, ERPS Ring, ONVI</t>
  </si>
  <si>
    <t>PN-SWT-FNSW-2400PS</t>
  </si>
  <si>
    <t>FNSW-2400PS</t>
  </si>
  <si>
    <t>PLANET - 24x10/100 Web/Smart Ethernet POE Switch (125W)</t>
  </si>
  <si>
    <t>PN-SWT-FGSD-1022VHP</t>
  </si>
  <si>
    <t>FGSD-1022VHP</t>
  </si>
  <si>
    <t>PLANET - 8x10/100TX 802.3at PoE, 2xGbTP/SFP combo Desktop Switch, LCD PoE Monitor (120W)</t>
  </si>
  <si>
    <t>PN-EXT-LRP-822CS</t>
  </si>
  <si>
    <t>LRP-822CS</t>
  </si>
  <si>
    <t>PLANET - IPv4/IPv6, 8xCoax + 2x10/100/1000T + 2-Port 100/1000X SFP Long Reach POE over Coaxial Managed Switch (240W)</t>
  </si>
  <si>
    <t>PN-EXT-LRP-1622CS</t>
  </si>
  <si>
    <t>LRP-1622CS</t>
  </si>
  <si>
    <t>PLANET - IPv4/IPv6, 16xCoax + 2x10/100/1000T + 2-Port 100/1000X SFP Long Reach POE over Coaxial Managed Switch (440W)</t>
  </si>
  <si>
    <t>PN-LTE-ICG-2515F-NR</t>
  </si>
  <si>
    <t>ICG-2515F-NR</t>
  </si>
  <si>
    <t>PLANET - Industrial 5G NR Cellular Gateway with 1x1000X SFP (-40/75C)</t>
  </si>
  <si>
    <t>PN-LTE-ICG-2515FW-NR</t>
  </si>
  <si>
    <t>ICG-2515FW-NR</t>
  </si>
  <si>
    <t>PLANET - Industrial 5G NR Cellular Wireless Gateway with 1x1000X SFP (-40/75C)</t>
  </si>
  <si>
    <t>PN-LTE-ICG-2420-LTE</t>
  </si>
  <si>
    <t>ICG-2420-LTE-EU</t>
  </si>
  <si>
    <t>PLANET - Industrial 4G LTE Cellular Gateway with 4x10/100TX (2-SIM Card Slot, 1 RS232, 1 RS485, DI/DO, -20/70C, VPN)</t>
  </si>
  <si>
    <t>PN-ACC-EPL-SPT-8</t>
  </si>
  <si>
    <t>EPL-SPT-8</t>
  </si>
  <si>
    <t>PLANET - GEPON Splitter (1x8 PLC Splitter, Wavelength 1260 ~ 1650 nm)</t>
  </si>
  <si>
    <t>PN-ACC-EPL-SPT-32</t>
  </si>
  <si>
    <t>EPL-SPT-32</t>
  </si>
  <si>
    <t>PLANET - GEPON Splitter (1x32 PLC Splitter, Wavelength 1260 ~ 1650 nm)</t>
  </si>
  <si>
    <t>PN-ACC-EPL-SPT-64</t>
  </si>
  <si>
    <t>EPL-SPT-64</t>
  </si>
  <si>
    <t>PLANET - GEPON Splitter (1x64 PLC Splitter, Wavelength 1260 ~ 1650 nm)</t>
  </si>
  <si>
    <t>PN-CNV-VC-231</t>
  </si>
  <si>
    <t>VC-231</t>
  </si>
  <si>
    <t>PLANET - 100/100 Mbps Ethernet to VDSL2 Converter - selectable  17a/30a profiles</t>
  </si>
  <si>
    <t>PN-CNV-VC-231G</t>
  </si>
  <si>
    <t>VC-231G</t>
  </si>
  <si>
    <t>PLANET - 1-Port 10/100/1000T Ethernet to VDSL2 Converter -30a profile w/ G.vectoring, RJ11</t>
  </si>
  <si>
    <t>PN-CNV-VC-232G</t>
  </si>
  <si>
    <t>VC-232G</t>
  </si>
  <si>
    <t>PLANET - 1-port 10/100/1000T Ethernet over Coaxial Converter(Downstream:200Mbps;upstream:100Mbps)</t>
  </si>
  <si>
    <t>PN-DSL-VC-234</t>
  </si>
  <si>
    <t>VC-234</t>
  </si>
  <si>
    <t>PLANET - 100/100 Mbps Ethernet (4-Port LAN) to VDSL2 Bridge - 30a profile</t>
  </si>
  <si>
    <t>OC-MJ5-232120-00-K12</t>
  </si>
  <si>
    <t>ORCA - Inserto RJ45 Cat.5E UTP - tool 110 90° - (utente o pann.57012(2/3)-24) - nero - KIT 12 Pz.</t>
  </si>
  <si>
    <t>OC-MJ5-232130-00-K12</t>
  </si>
  <si>
    <t>ORCA - Inserto RJ45 Cat.5E UTP - tool 110 90° - (utente o pann.57012(2/3)-24) - bianco - KIT 12 Pz.</t>
  </si>
  <si>
    <t>OC-MJ6-233120-00-K12</t>
  </si>
  <si>
    <t>ORCA - Inserto RJ45 Cat.6 UTP - tool 110 90° - (utente o pann.57012(2/3)-24) - nero - KIT 12 Pz.</t>
  </si>
  <si>
    <t>OC-MJ6-233130-00-K12</t>
  </si>
  <si>
    <t>ORCA - Inserto RJ45  Cat.6 UTP - tool 110 90° - (utente o pann.57012(2/3)-24) - bianco - KIT 12 Pz.</t>
  </si>
  <si>
    <t>OC-MJ6-233124-00</t>
  </si>
  <si>
    <t>ORCA - Inserto RJ45 Cat.6A UTP Slim - Toolless - 180° -  (utente o pann.570125-24/570129-00) - bianco</t>
  </si>
  <si>
    <t>OC-MJ6-233134-00</t>
  </si>
  <si>
    <t>ORCA - Inserto RJ45 Cat.6A UTP Slim - Toolless - 180° -  (utente o pann.570125-24/570129-00) - nero (moq. 12 pz.)</t>
  </si>
  <si>
    <t>OC-CVR-212213-04</t>
  </si>
  <si>
    <t>ORCA - Cavo non schermato U-UTP Cat.6A da esterno doppia guaina PVC/PE AWG23 - CPR Class Fca - nero (bob 500)</t>
  </si>
  <si>
    <t>OC-CVR-212214-00</t>
  </si>
  <si>
    <t>ORCA - Cavo schermato F-UTP Cat.6A da esterno, guaina PE AWG23 - CPR Class Fca - nero (bob 500)</t>
  </si>
  <si>
    <t>OC-CVR-212214-04</t>
  </si>
  <si>
    <t>ORCA - Cavo schermato F-UTP Cat.6A da esterno doppia guaina PVC/PE AWG23 - CPR Class Fca - nero (bob 500)</t>
  </si>
  <si>
    <t xml:space="preserve">ORCA - Switch Industriale (DIN) unmanaged 8 Porte POE 10/100 (PoE bgtm 120W) + 1 porte Uplink giga fibra/ethernet </t>
  </si>
  <si>
    <t>ORCA - Kit adattatore per cassetto ottico da 19" a standard ETSI</t>
  </si>
  <si>
    <t>ORCA - Bussola SC DPX OM4 MAGENTA, ferula ceramica, corpo plastico (blister 20 pz.)</t>
  </si>
  <si>
    <t>ORCA - Pannelli "LITE MPO" 1U/4SLOT/96FO</t>
  </si>
  <si>
    <t>OC-MPO-179020-04</t>
  </si>
  <si>
    <t>ORCA - Cassetto ottico "LITE MPO" 19" - 1U, 4 moduli, vuoto - colore nero</t>
  </si>
  <si>
    <t>OC-MPO-179020-01</t>
  </si>
  <si>
    <t>ORCA - Filler metallico per cassetto ottico "LITE MPO" 19" - 1U, 4 moduli - colore nero</t>
  </si>
  <si>
    <t>OC-MPO-150820-08</t>
  </si>
  <si>
    <t>ORCA - Modulo 8 MTP/MTP con adattatori, per cassetto ottico "LITE MPO" - colore nero</t>
  </si>
  <si>
    <t>OC-MPO-158255</t>
  </si>
  <si>
    <t>ORCA - Modulo per "LITE MPO", da 1xMPO a 6xLCdx OM4</t>
  </si>
  <si>
    <t>OC-MPO-158253</t>
  </si>
  <si>
    <t>ORCA - Modulo per "LITE MPO", da 1xMPO a 6xLCdx OS2</t>
  </si>
  <si>
    <t>OC-MPO-158265</t>
  </si>
  <si>
    <t>ORCA - Modulo per "LITE MPO", da 2xMPO a 12xLCdx OM4</t>
  </si>
  <si>
    <t>OC-MPO-158263</t>
  </si>
  <si>
    <t>ORCA - Modulo per "LITE MPO", da 2xMPO a 12xLCdx OS2</t>
  </si>
  <si>
    <t>OC-MPO-158225</t>
  </si>
  <si>
    <t>ORCA - Modulo per "LITE MPO", da 1xMTP a 6xLCdx OM4</t>
  </si>
  <si>
    <t>OC-MPO-158223</t>
  </si>
  <si>
    <t>ORCA - Modulo per "LITE MPO", da 1xMTP a 6xLCdx OS2</t>
  </si>
  <si>
    <t>OC-MPO-128525-12-02</t>
  </si>
  <si>
    <t>ORCA - Fanout da MPO a 6xLCdx OM4, 2m con sfiocco da 50cm</t>
  </si>
  <si>
    <t>OC-MPO-128523-12-02</t>
  </si>
  <si>
    <t>ORCA - Fanout da MPO a 6xLCdx OS2, 2m con sfiocco da 50cm</t>
  </si>
  <si>
    <t>OC-MPO-128123-12-02</t>
  </si>
  <si>
    <t>ORCA - Fanout da MTP a 6xSCdx OS2, 2m con sfiocco da 50cm</t>
  </si>
  <si>
    <t>OC-MPO-EYEKIT</t>
  </si>
  <si>
    <t>ORCA - MPO pulling-eye kit, sistema di trazione per trunk MPO</t>
  </si>
  <si>
    <t>OC-FTL-FIP-U</t>
  </si>
  <si>
    <t>ORCA - Kit spazzola ingresso cavi da tetto serie pavimento MARLIN (55x298mm) - Nero</t>
  </si>
  <si>
    <t>OC-RAC-550504-04M</t>
  </si>
  <si>
    <t>ORCA - Supporto guida DIN installazione 19" 4U - 487x210x178mm regolabile - nero</t>
  </si>
  <si>
    <t>ORCA - Ricambi</t>
  </si>
  <si>
    <t>OC-RAC-558842-00N</t>
  </si>
  <si>
    <t>ORCA - Porta grigliata 1B, frontale o posteriore  alta densita' per armadi a pavimento 42U L.800</t>
  </si>
  <si>
    <t>OC-FTH-900001-24FAT</t>
  </si>
  <si>
    <t>ORCA - FAT 24 posizioni SC SPX, pred. splitter, 2+2 ingressi cavo e 24 slot drop (unload) - IP65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</si>
</sst>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0_-;\-* #,##0_-;_-* &quot;-&quot;_-;_-@_-"/>
    <numFmt numFmtId="44" formatCode="_-* #,##0.00\ &quot;€&quot;_-;\-* #,##0.00\ &quot;€&quot;_-;_-* &quot;-&quot;??\ &quot;€&quot;_-;_-@_-"/>
    <numFmt numFmtId="43" formatCode="_-* #,##0.00_-;\-* #,##0.00_-;_-* &quot;-&quot;??_-;_-@_-"/>
    <numFmt numFmtId="164" formatCode="_-* #,##0.00\ _€_-;\-* #,##0.00\ _€_-;_-* &quot;-&quot;??\ _€_-;_-@_-"/>
    <numFmt numFmtId="165" formatCode="_-&quot;€&quot;\ * #,##0.00_-;\-&quot;€&quot;\ * #,##0.00_-;_-&quot;€&quot;\ * &quot;-&quot;??_-;_-@_-"/>
    <numFmt numFmtId="166" formatCode="#,##0.000"/>
    <numFmt numFmtId="167" formatCode="0.000"/>
    <numFmt numFmtId="168" formatCode="_-* #,##0.000_-;\-* #,##0.000_-;_-* &quot;-&quot;??_-;_-@_-"/>
    <numFmt numFmtId="169" formatCode="_-* #,##0_-;\-* #,##0_-;_-* &quot;-&quot;??_-;_-@_-"/>
    <numFmt numFmtId="170" formatCode="_-* #,##0.000_-;\-* #,##0.000_-;_-* &quot;-&quot;???_-;_-@_-"/>
    <numFmt numFmtId="171" formatCode="[$€-410]\ #,##0;\-[$€-410]\ #,##0"/>
    <numFmt numFmtId="172" formatCode="_-[$$-409]* #,##0.00_ ;_-[$$-409]* \-#,##0.00\ ;_-[$$-409]* &quot;-&quot;??_ ;_-@_ "/>
    <numFmt numFmtId="173" formatCode="_-&quot;£&quot;* #,##0.00_-;\-&quot;£&quot;* #,##0.00_-;_-&quot;£&quot;* &quot;-&quot;??_-;_-@_-"/>
    <numFmt numFmtId="174" formatCode="#,##0.00\ [$€];[Red]\-#,##0.00\ [$€]"/>
    <numFmt numFmtId="175" formatCode="_(&quot;$&quot;* #,##0.00_);_(&quot;$&quot;* \(#,##0.00\);_(&quot;$&quot;* &quot;-&quot;??_);_(@_)"/>
    <numFmt numFmtId="176" formatCode="_(&quot;$&quot;* #,##0_);_(&quot;$&quot;* \(#,##0\);_(&quot;$&quot;* &quot;-&quot;_);_(@_)"/>
    <numFmt numFmtId="177" formatCode="[$-409]d\-mmm\-yy;@"/>
    <numFmt numFmtId="178" formatCode="_(* #,##0.00_);_(* \(#,##0.00\);_(* \-??_);_(@_)"/>
    <numFmt numFmtId="179" formatCode="_(\$* #,##0.00_);_(\$* \(#,##0.00\);_(\$* \-??_);_(@_)"/>
    <numFmt numFmtId="180" formatCode="_(&quot;€&quot;\ * #,##0.00_);_(&quot;€&quot;\ * \(#,##0.00\);_(&quot;€&quot;\ * &quot;-&quot;??_);_(@_)"/>
    <numFmt numFmtId="181" formatCode="_(&quot;€ &quot;* #,##0.00_);_(&quot;€ &quot;* \(#,##0.00\);_(&quot;€ &quot;* \-??_);_(@_)"/>
    <numFmt numFmtId="182" formatCode="#,##0;#,##0"/>
    <numFmt numFmtId="183" formatCode="#,##0;[Red]\(#,##0\)"/>
    <numFmt numFmtId="184" formatCode="General_)"/>
    <numFmt numFmtId="185" formatCode="_-[$€-410]\ * #,##0.00_-;\-[$€-410]\ * #,##0.00_-;_-[$€-410]\ * &quot;-&quot;??_-;_-@_-"/>
    <numFmt numFmtId="186" formatCode="0.0%"/>
    <numFmt numFmtId="187" formatCode="#,##0.000_ ;\-#,##0.000\ "/>
    <numFmt numFmtId="188" formatCode="&quot;€&quot;\ #,##0"/>
    <numFmt numFmtId="189" formatCode="#,##0.00;\-#,##0.00;"/>
    <numFmt numFmtId="190" formatCode="_-* #,##0.00_-;_-* #,##0.00\-;_-* &quot;-&quot;??_-;_-@_-"/>
    <numFmt numFmtId="191" formatCode="_-* #,##0.00\ _D_M_-;\-* #,##0.00\ _D_M_-;_-* &quot;-&quot;??\ _D_M_-;_-@_-"/>
    <numFmt numFmtId="192" formatCode="&quot;SFr.&quot;\ #,##0.00;[Red]&quot;SFr.&quot;\ \-#,##0.00"/>
    <numFmt numFmtId="193" formatCode="0.00000"/>
    <numFmt numFmtId="194" formatCode="#,##0_ ;\-#,##0\ "/>
    <numFmt numFmtId="195" formatCode="#,##0.00_ ;\-#,##0.00\ "/>
  </numFmts>
  <fonts count="3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6"/>
      <color indexed="10"/>
      <name val="Eras Demi ITC"/>
      <family val="2"/>
    </font>
    <font>
      <u/>
      <sz val="10"/>
      <color indexed="12"/>
      <name val="Arial"/>
      <family val="2"/>
    </font>
    <font>
      <b/>
      <sz val="8"/>
      <name val="Arial"/>
      <family val="2"/>
    </font>
    <font>
      <b/>
      <sz val="8"/>
      <color indexed="9"/>
      <name val="Arial"/>
      <family val="2"/>
    </font>
    <font>
      <sz val="8"/>
      <name val="Arial"/>
      <family val="2"/>
    </font>
    <font>
      <sz val="8"/>
      <color indexed="18"/>
      <name val="Arial"/>
      <family val="2"/>
    </font>
    <font>
      <u/>
      <sz val="8"/>
      <color indexed="12"/>
      <name val="Arial"/>
      <family val="2"/>
    </font>
    <font>
      <sz val="10"/>
      <color indexed="18"/>
      <name val="Arial"/>
      <family val="2"/>
    </font>
    <font>
      <b/>
      <sz val="10"/>
      <color indexed="18"/>
      <name val="Arial"/>
      <family val="2"/>
    </font>
    <font>
      <sz val="8"/>
      <name val="Arial"/>
      <family val="2"/>
    </font>
    <font>
      <i/>
      <sz val="20"/>
      <color indexed="18"/>
      <name val="Univers"/>
      <family val="2"/>
    </font>
    <font>
      <b/>
      <sz val="8"/>
      <color indexed="18"/>
      <name val="Univers"/>
      <family val="2"/>
    </font>
    <font>
      <u/>
      <sz val="6"/>
      <color indexed="48"/>
      <name val="Arial"/>
      <family val="2"/>
    </font>
    <font>
      <sz val="20"/>
      <color indexed="18"/>
      <name val="Univers"/>
      <family val="2"/>
    </font>
    <font>
      <b/>
      <sz val="6"/>
      <name val="Arial"/>
      <family val="2"/>
    </font>
    <font>
      <b/>
      <sz val="10"/>
      <name val="Arial"/>
      <family val="2"/>
    </font>
    <font>
      <sz val="10"/>
      <name val="Arial"/>
      <family val="2"/>
    </font>
    <font>
      <sz val="6"/>
      <name val="Arial"/>
      <family val="2"/>
    </font>
    <font>
      <b/>
      <sz val="6"/>
      <color indexed="9"/>
      <name val="Arial"/>
      <family val="2"/>
    </font>
    <font>
      <sz val="6"/>
      <name val="Arial"/>
      <family val="2"/>
    </font>
    <font>
      <b/>
      <sz val="9"/>
      <name val="Arial"/>
      <family val="2"/>
    </font>
    <font>
      <b/>
      <sz val="40"/>
      <color indexed="41"/>
      <name val="BankGothic Md BT"/>
      <family val="2"/>
    </font>
    <font>
      <sz val="8"/>
      <color indexed="12"/>
      <name val="Arial"/>
      <family val="2"/>
    </font>
    <font>
      <u/>
      <sz val="8"/>
      <color indexed="48"/>
      <name val="Arial"/>
      <family val="2"/>
    </font>
    <font>
      <sz val="8"/>
      <color indexed="9"/>
      <name val="Arial"/>
      <family val="2"/>
    </font>
    <font>
      <b/>
      <sz val="7"/>
      <name val="Arial"/>
      <family val="2"/>
    </font>
    <font>
      <sz val="12"/>
      <name val="Times New Roman"/>
      <family val="1"/>
    </font>
    <font>
      <sz val="10"/>
      <name val="Wingdings"/>
      <charset val="2"/>
    </font>
    <font>
      <b/>
      <sz val="20"/>
      <color indexed="62"/>
      <name val="Arial"/>
      <family val="2"/>
    </font>
    <font>
      <b/>
      <sz val="8"/>
      <color indexed="18"/>
      <name val="Arial"/>
      <family val="2"/>
    </font>
    <font>
      <sz val="26"/>
      <name val="Wingdings"/>
      <charset val="2"/>
    </font>
    <font>
      <sz val="6"/>
      <color indexed="9"/>
      <name val="Arial"/>
      <family val="2"/>
    </font>
    <font>
      <sz val="8"/>
      <name val="Wingdings"/>
      <charset val="2"/>
    </font>
    <font>
      <b/>
      <sz val="8"/>
      <color indexed="8"/>
      <name val="Arial"/>
      <family val="2"/>
    </font>
    <font>
      <sz val="8"/>
      <color indexed="8"/>
      <name val="Arial"/>
      <family val="2"/>
    </font>
    <font>
      <sz val="6"/>
      <color indexed="8"/>
      <name val="Arial"/>
      <family val="2"/>
    </font>
    <font>
      <sz val="6"/>
      <color indexed="18"/>
      <name val="Arial"/>
      <family val="2"/>
    </font>
    <font>
      <i/>
      <sz val="6"/>
      <color indexed="18"/>
      <name val="Univers"/>
      <family val="2"/>
    </font>
    <font>
      <sz val="10"/>
      <color indexed="8"/>
      <name val="Wingdings"/>
      <charset val="2"/>
    </font>
    <font>
      <sz val="6"/>
      <color indexed="18"/>
      <name val="Univers"/>
      <family val="2"/>
    </font>
    <font>
      <sz val="8"/>
      <color indexed="18"/>
      <name val="Univers"/>
      <family val="2"/>
    </font>
    <font>
      <i/>
      <sz val="20"/>
      <color indexed="18"/>
      <name val="Univers"/>
      <family val="2"/>
    </font>
    <font>
      <b/>
      <sz val="10"/>
      <color indexed="9"/>
      <name val="Wingdings"/>
      <charset val="2"/>
    </font>
    <font>
      <i/>
      <sz val="6"/>
      <name val="Univers"/>
      <family val="2"/>
    </font>
    <font>
      <u/>
      <sz val="18"/>
      <color indexed="12"/>
      <name val="Arial"/>
      <family val="2"/>
    </font>
    <font>
      <i/>
      <sz val="8"/>
      <color indexed="18"/>
      <name val="Univers"/>
      <family val="2"/>
    </font>
    <font>
      <b/>
      <sz val="10"/>
      <color indexed="9"/>
      <name val="Arial"/>
      <family val="2"/>
    </font>
    <font>
      <u/>
      <sz val="20"/>
      <color indexed="12"/>
      <name val="Arial"/>
      <family val="2"/>
    </font>
    <font>
      <i/>
      <sz val="10"/>
      <color indexed="18"/>
      <name val="Univers"/>
      <family val="2"/>
    </font>
    <font>
      <b/>
      <sz val="10"/>
      <color indexed="18"/>
      <name val="Univers"/>
      <family val="2"/>
    </font>
    <font>
      <sz val="10"/>
      <name val="Arial"/>
      <family val="2"/>
    </font>
    <font>
      <sz val="10"/>
      <color indexed="18"/>
      <name val="Wingdings"/>
      <charset val="2"/>
    </font>
    <font>
      <i/>
      <sz val="10"/>
      <color indexed="18"/>
      <name val="Wingdings"/>
      <charset val="2"/>
    </font>
    <font>
      <b/>
      <sz val="10"/>
      <color indexed="18"/>
      <name val="Wingdings"/>
      <charset val="2"/>
    </font>
    <font>
      <sz val="8"/>
      <color indexed="10"/>
      <name val="Eras Demi ITC"/>
      <family val="2"/>
    </font>
    <font>
      <b/>
      <sz val="8"/>
      <color indexed="18"/>
      <name val="Univers"/>
      <family val="2"/>
    </font>
    <font>
      <sz val="8"/>
      <name val="Arial"/>
      <family val="2"/>
    </font>
    <font>
      <b/>
      <sz val="8"/>
      <color indexed="53"/>
      <name val="Univers"/>
      <family val="2"/>
    </font>
    <font>
      <sz val="10"/>
      <name val="Verdana"/>
      <family val="2"/>
    </font>
    <font>
      <b/>
      <sz val="10"/>
      <color indexed="9"/>
      <name val="Verdana"/>
      <family val="2"/>
    </font>
    <font>
      <b/>
      <sz val="8"/>
      <name val="Arial"/>
      <family val="2"/>
    </font>
    <font>
      <sz val="11"/>
      <color indexed="8"/>
      <name val="Cambria"/>
      <family val="2"/>
    </font>
    <font>
      <sz val="11"/>
      <color indexed="8"/>
      <name val="Calibri"/>
      <family val="2"/>
    </font>
    <font>
      <b/>
      <sz val="10"/>
      <name val="Wingdings"/>
      <charset val="2"/>
    </font>
    <font>
      <sz val="11"/>
      <name val="Arial"/>
      <family val="2"/>
    </font>
    <font>
      <i/>
      <sz val="20"/>
      <color indexed="18"/>
      <name val="Arial"/>
      <family val="2"/>
    </font>
    <font>
      <i/>
      <sz val="6"/>
      <color indexed="18"/>
      <name val="Arial"/>
      <family val="2"/>
    </font>
    <font>
      <sz val="20"/>
      <color indexed="18"/>
      <name val="Arial"/>
      <family val="2"/>
    </font>
    <font>
      <sz val="16"/>
      <color indexed="10"/>
      <name val="Arial"/>
      <family val="2"/>
    </font>
    <font>
      <b/>
      <sz val="10"/>
      <color indexed="40"/>
      <name val="Calibri"/>
      <family val="2"/>
    </font>
    <font>
      <b/>
      <sz val="10"/>
      <color indexed="8"/>
      <name val="Calibri"/>
      <family val="2"/>
    </font>
    <font>
      <sz val="10"/>
      <color indexed="8"/>
      <name val="Calibri"/>
      <family val="2"/>
    </font>
    <font>
      <sz val="9"/>
      <color indexed="23"/>
      <name val="Trebuchet MS"/>
      <family val="2"/>
    </font>
    <font>
      <sz val="10"/>
      <color indexed="9"/>
      <name val="Calibri"/>
      <family val="2"/>
    </font>
    <font>
      <sz val="10"/>
      <name val="Arial"/>
      <family val="2"/>
    </font>
    <font>
      <b/>
      <sz val="8"/>
      <name val="Univers"/>
      <family val="2"/>
    </font>
    <font>
      <b/>
      <sz val="6"/>
      <color indexed="18"/>
      <name val="Arial"/>
      <family val="2"/>
    </font>
    <font>
      <u/>
      <sz val="22"/>
      <color indexed="12"/>
      <name val="Arial"/>
      <family val="2"/>
    </font>
    <font>
      <sz val="9"/>
      <name val="Arial"/>
      <family val="2"/>
    </font>
    <font>
      <sz val="9"/>
      <color indexed="12"/>
      <name val="Arial"/>
      <family val="2"/>
    </font>
    <font>
      <sz val="10"/>
      <name val="Arial"/>
      <family val="2"/>
    </font>
    <font>
      <sz val="10"/>
      <name val="MS Sans Serif"/>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11"/>
      <color indexed="8"/>
      <name val="ＭＳ Ｐゴシック"/>
      <family val="3"/>
      <charset val="128"/>
    </font>
    <font>
      <b/>
      <sz val="12"/>
      <name val="Arial"/>
      <family val="2"/>
    </font>
    <font>
      <sz val="10"/>
      <color indexed="8"/>
      <name val="Baar Sophia"/>
      <family val="2"/>
    </font>
    <font>
      <sz val="10"/>
      <name val="Palatino"/>
      <family val="1"/>
    </font>
    <font>
      <sz val="10"/>
      <color indexed="8"/>
      <name val="Arial"/>
      <family val="2"/>
    </font>
    <font>
      <b/>
      <sz val="10"/>
      <color indexed="8"/>
      <name val="Arial"/>
      <family val="2"/>
    </font>
    <font>
      <b/>
      <sz val="16"/>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indexed="52"/>
      <name val="Calibri"/>
      <family val="2"/>
      <scheme val="minor"/>
    </font>
    <font>
      <sz val="11"/>
      <color rgb="FFFA7D00"/>
      <name val="Calibri"/>
      <family val="2"/>
      <scheme val="minor"/>
    </font>
    <font>
      <b/>
      <sz val="11"/>
      <color theme="0"/>
      <name val="Calibri"/>
      <family val="2"/>
      <scheme val="minor"/>
    </font>
    <font>
      <u/>
      <sz val="11"/>
      <color theme="10"/>
      <name val="Calibri"/>
      <family val="2"/>
    </font>
    <font>
      <i/>
      <sz val="11"/>
      <color rgb="FF7F7F7F"/>
      <name val="Calibri"/>
      <family val="2"/>
      <scheme val="minor"/>
    </font>
    <font>
      <u/>
      <sz val="8"/>
      <color rgb="FF80008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8"/>
      <color theme="10"/>
      <name val="Arial"/>
      <family val="2"/>
    </font>
    <font>
      <u/>
      <sz val="8"/>
      <color rgb="FF0000FF"/>
      <name val="Calibri"/>
      <family val="2"/>
      <scheme val="minor"/>
    </font>
    <font>
      <u/>
      <sz val="10"/>
      <color theme="10"/>
      <name val="Arial"/>
      <family val="2"/>
    </font>
    <font>
      <sz val="11"/>
      <color rgb="FF3F3F76"/>
      <name val="Calibri"/>
      <family val="2"/>
      <scheme val="minor"/>
    </font>
    <font>
      <sz val="11"/>
      <color indexed="60"/>
      <name val="Calibri"/>
      <family val="2"/>
      <scheme val="minor"/>
    </font>
    <font>
      <sz val="11"/>
      <color rgb="FF9C6500"/>
      <name val="Calibri"/>
      <family val="2"/>
      <scheme val="minor"/>
    </font>
    <font>
      <sz val="10"/>
      <color theme="1"/>
      <name val="Tahoma"/>
      <family val="2"/>
    </font>
    <font>
      <sz val="10"/>
      <color theme="1"/>
      <name val="Baar Sophia"/>
      <family val="2"/>
    </font>
    <font>
      <b/>
      <sz val="11"/>
      <color rgb="FF3F3F3F"/>
      <name val="Calibri"/>
      <family val="2"/>
      <scheme val="minor"/>
    </font>
    <font>
      <sz val="11"/>
      <color rgb="FFFF0000"/>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b/>
      <sz val="8"/>
      <color theme="0"/>
      <name val="Arial"/>
      <family val="2"/>
    </font>
    <font>
      <sz val="8"/>
      <color theme="0"/>
      <name val="Arial"/>
      <family val="2"/>
    </font>
    <font>
      <sz val="10"/>
      <name val="Calibri"/>
      <family val="2"/>
      <scheme val="minor"/>
    </font>
    <font>
      <b/>
      <sz val="10"/>
      <name val="Calibri"/>
      <family val="2"/>
      <scheme val="minor"/>
    </font>
    <font>
      <sz val="10"/>
      <color theme="1"/>
      <name val="Calibri"/>
      <family val="2"/>
      <scheme val="minor"/>
    </font>
    <font>
      <sz val="8"/>
      <color theme="1"/>
      <name val="Calibri"/>
      <family val="2"/>
      <scheme val="minor"/>
    </font>
    <font>
      <b/>
      <sz val="9"/>
      <color theme="1"/>
      <name val="Calibri"/>
      <family val="2"/>
      <scheme val="minor"/>
    </font>
    <font>
      <b/>
      <sz val="10"/>
      <color theme="0"/>
      <name val="Calibri"/>
      <family val="2"/>
      <scheme val="minor"/>
    </font>
    <font>
      <sz val="10"/>
      <color theme="0"/>
      <name val="Arial"/>
      <family val="2"/>
    </font>
    <font>
      <b/>
      <sz val="6"/>
      <color theme="0"/>
      <name val="Arial"/>
      <family val="2"/>
    </font>
    <font>
      <sz val="6"/>
      <color theme="1"/>
      <name val="Arial"/>
      <family val="2"/>
    </font>
    <font>
      <sz val="8"/>
      <color theme="1"/>
      <name val="Arial"/>
      <family val="2"/>
    </font>
    <font>
      <sz val="6"/>
      <color rgb="FF000000"/>
      <name val="Arial"/>
      <family val="2"/>
    </font>
    <font>
      <sz val="9"/>
      <color theme="0"/>
      <name val="Arial"/>
      <family val="2"/>
    </font>
    <font>
      <sz val="11"/>
      <color theme="0"/>
      <name val="Arial"/>
      <family val="2"/>
    </font>
    <font>
      <sz val="6"/>
      <color theme="3" tint="-0.249977111117893"/>
      <name val="Arial"/>
      <family val="2"/>
    </font>
    <font>
      <b/>
      <sz val="8"/>
      <color rgb="FF000000"/>
      <name val="Arial"/>
      <family val="2"/>
    </font>
    <font>
      <b/>
      <sz val="8"/>
      <color rgb="FFFF0000"/>
      <name val="Arial"/>
      <family val="2"/>
    </font>
    <font>
      <b/>
      <u/>
      <sz val="14"/>
      <color rgb="FF000068"/>
      <name val="Calibri"/>
      <family val="2"/>
      <scheme val="minor"/>
    </font>
    <font>
      <b/>
      <sz val="12"/>
      <name val="Calibri"/>
      <family val="2"/>
      <scheme val="minor"/>
    </font>
    <font>
      <b/>
      <sz val="11"/>
      <name val="Calibri"/>
      <family val="2"/>
      <scheme val="minor"/>
    </font>
    <font>
      <sz val="10"/>
      <color theme="0"/>
      <name val="Calibri"/>
      <family val="2"/>
      <scheme val="minor"/>
    </font>
    <font>
      <b/>
      <sz val="10"/>
      <color theme="1"/>
      <name val="Calibri"/>
      <family val="2"/>
      <scheme val="minor"/>
    </font>
    <font>
      <b/>
      <i/>
      <sz val="10"/>
      <name val="Calibri"/>
      <family val="2"/>
      <scheme val="minor"/>
    </font>
    <font>
      <b/>
      <i/>
      <sz val="9"/>
      <color rgb="FFFF0000"/>
      <name val="Calibri"/>
      <family val="2"/>
      <scheme val="minor"/>
    </font>
    <font>
      <b/>
      <i/>
      <sz val="10"/>
      <color rgb="FFFF0000"/>
      <name val="Calibri"/>
      <family val="2"/>
      <scheme val="minor"/>
    </font>
    <font>
      <b/>
      <sz val="8"/>
      <color rgb="FFC00000"/>
      <name val="Arial"/>
      <family val="2"/>
    </font>
    <font>
      <sz val="9"/>
      <name val="宋体"/>
      <charset val="134"/>
    </font>
    <font>
      <sz val="12"/>
      <name val="宋体"/>
      <charset val="134"/>
    </font>
    <font>
      <b/>
      <sz val="8"/>
      <color rgb="FF0070C0"/>
      <name val="Arial"/>
      <family val="2"/>
    </font>
    <font>
      <b/>
      <sz val="8"/>
      <color theme="1"/>
      <name val="Arial"/>
      <family val="2"/>
    </font>
    <font>
      <sz val="12"/>
      <name val="Times New Roman"/>
      <family val="1"/>
    </font>
    <font>
      <sz val="10"/>
      <name val="Arial"/>
      <family val="2"/>
    </font>
    <font>
      <b/>
      <sz val="10"/>
      <color rgb="FF000068"/>
      <name val="Arial"/>
      <family val="2"/>
    </font>
    <font>
      <sz val="8"/>
      <name val="Arial"/>
      <family val="2"/>
    </font>
    <font>
      <b/>
      <sz val="10"/>
      <color indexed="18"/>
      <name val="Arial"/>
      <family val="2"/>
    </font>
    <font>
      <b/>
      <sz val="8"/>
      <name val="Arial"/>
      <family val="2"/>
    </font>
    <font>
      <sz val="10"/>
      <name val="Arial"/>
      <family val="2"/>
    </font>
    <font>
      <sz val="36"/>
      <name val="Arial Narrow"/>
      <family val="2"/>
    </font>
    <font>
      <u/>
      <sz val="10"/>
      <color indexed="12"/>
      <name val="Arial"/>
      <family val="2"/>
    </font>
    <font>
      <b/>
      <u/>
      <sz val="10"/>
      <color rgb="FF257487"/>
      <name val="Arial"/>
      <family val="2"/>
    </font>
    <font>
      <u/>
      <sz val="30"/>
      <color indexed="18"/>
      <name val="Arial Narrow"/>
      <family val="2"/>
    </font>
    <font>
      <b/>
      <sz val="7"/>
      <color indexed="63"/>
      <name val="Arial"/>
      <family val="2"/>
    </font>
    <font>
      <b/>
      <sz val="8"/>
      <color indexed="62"/>
      <name val="Arial"/>
      <family val="2"/>
    </font>
    <font>
      <sz val="10"/>
      <color indexed="62"/>
      <name val="Arial"/>
      <family val="2"/>
    </font>
    <font>
      <u/>
      <sz val="8"/>
      <color indexed="12"/>
      <name val="Arial"/>
      <family val="2"/>
    </font>
    <font>
      <sz val="8"/>
      <color indexed="12"/>
      <name val="Arial"/>
      <family val="2"/>
    </font>
    <font>
      <b/>
      <sz val="8"/>
      <color indexed="18"/>
      <name val="Arial"/>
      <family val="2"/>
    </font>
    <font>
      <strike/>
      <sz val="10"/>
      <color indexed="62"/>
      <name val="Arial"/>
      <family val="2"/>
    </font>
    <font>
      <sz val="10"/>
      <color indexed="9"/>
      <name val="Arial"/>
      <family val="2"/>
    </font>
    <font>
      <sz val="8"/>
      <color rgb="FF0000FF"/>
      <name val="Arial"/>
      <family val="2"/>
    </font>
    <font>
      <sz val="10"/>
      <name val="Arial Narrow"/>
      <family val="2"/>
    </font>
    <font>
      <b/>
      <sz val="9"/>
      <color indexed="55"/>
      <name val="Arial"/>
      <family val="2"/>
    </font>
    <font>
      <b/>
      <sz val="9"/>
      <name val="Arial"/>
      <family val="2"/>
    </font>
    <font>
      <b/>
      <sz val="10"/>
      <color indexed="12"/>
      <name val="Arial"/>
      <family val="2"/>
    </font>
    <font>
      <sz val="8"/>
      <color indexed="62"/>
      <name val="Arial"/>
      <family val="2"/>
    </font>
    <font>
      <b/>
      <u/>
      <sz val="16"/>
      <color rgb="FF257487"/>
      <name val="Arial Narrow"/>
      <family val="2"/>
    </font>
    <font>
      <sz val="12"/>
      <color theme="1"/>
      <name val="Calibri"/>
      <family val="2"/>
      <scheme val="minor"/>
    </font>
    <font>
      <b/>
      <sz val="8"/>
      <color rgb="FF002060"/>
      <name val="Arial"/>
      <family val="2"/>
    </font>
    <font>
      <sz val="10"/>
      <color rgb="FF0070C0"/>
      <name val="Wingdings"/>
      <charset val="2"/>
    </font>
    <font>
      <sz val="6"/>
      <color rgb="FF0070C0"/>
      <name val="Arial"/>
      <family val="2"/>
    </font>
    <font>
      <sz val="6"/>
      <color rgb="FF002060"/>
      <name val="Arial"/>
      <family val="2"/>
    </font>
    <font>
      <sz val="10"/>
      <color indexed="12"/>
      <name val="Arial"/>
      <family val="2"/>
    </font>
    <font>
      <sz val="8"/>
      <color rgb="FFFF0000"/>
      <name val="Arial"/>
      <family val="2"/>
    </font>
    <font>
      <b/>
      <sz val="8"/>
      <color theme="1"/>
      <name val="Calibri"/>
      <family val="2"/>
    </font>
    <font>
      <sz val="10"/>
      <color rgb="FF000000"/>
      <name val="Times New Roman"/>
      <family val="1"/>
    </font>
    <font>
      <sz val="9"/>
      <color theme="1"/>
      <name val="Century Gothic"/>
      <family val="2"/>
    </font>
    <font>
      <b/>
      <sz val="8"/>
      <color rgb="FF00B0F0"/>
      <name val="Arial"/>
      <family val="2"/>
    </font>
    <font>
      <b/>
      <sz val="20"/>
      <color rgb="FFC00000"/>
      <name val="Univers"/>
      <family val="2"/>
    </font>
    <font>
      <b/>
      <sz val="8"/>
      <color rgb="FFC00000"/>
      <name val="Univers"/>
      <family val="2"/>
    </font>
    <font>
      <b/>
      <sz val="10"/>
      <color rgb="FFC00000"/>
      <name val="Arial"/>
      <family val="2"/>
    </font>
    <font>
      <b/>
      <u/>
      <sz val="8"/>
      <color indexed="12"/>
      <name val="Arial"/>
      <family val="2"/>
    </font>
    <font>
      <b/>
      <i/>
      <sz val="8"/>
      <color indexed="18"/>
      <name val="Univers"/>
      <family val="2"/>
    </font>
    <font>
      <b/>
      <sz val="8"/>
      <name val="Calibri"/>
      <family val="2"/>
    </font>
    <font>
      <b/>
      <sz val="11"/>
      <color rgb="FF009966"/>
      <name val="Verdana"/>
      <family val="2"/>
    </font>
    <font>
      <b/>
      <i/>
      <sz val="18"/>
      <color rgb="FF333333"/>
      <name val="Verdana"/>
      <family val="2"/>
    </font>
    <font>
      <sz val="10"/>
      <color rgb="FF333333"/>
      <name val="Verdana"/>
      <family val="2"/>
    </font>
    <font>
      <b/>
      <sz val="12"/>
      <color rgb="FF009966"/>
      <name val="Webdings"/>
      <family val="1"/>
      <charset val="2"/>
    </font>
    <font>
      <sz val="20"/>
      <name val="Univers"/>
      <family val="2"/>
    </font>
    <font>
      <b/>
      <sz val="8"/>
      <color theme="1"/>
      <name val="Calibri"/>
      <family val="2"/>
      <scheme val="minor"/>
    </font>
    <font>
      <b/>
      <sz val="6"/>
      <color rgb="FFFFFF00"/>
      <name val="Arial"/>
      <family val="2"/>
    </font>
    <font>
      <b/>
      <sz val="8"/>
      <color indexed="53"/>
      <name val="Arial"/>
      <family val="2"/>
    </font>
    <font>
      <b/>
      <i/>
      <sz val="8"/>
      <color indexed="53"/>
      <name val="Univers"/>
      <family val="2"/>
    </font>
    <font>
      <b/>
      <sz val="6"/>
      <color rgb="FFFF0000"/>
      <name val="Arial"/>
      <family val="2"/>
    </font>
    <font>
      <b/>
      <sz val="6"/>
      <color theme="1"/>
      <name val="Arial"/>
      <family val="2"/>
    </font>
    <font>
      <b/>
      <i/>
      <sz val="8"/>
      <color indexed="18"/>
      <name val="Arial"/>
      <family val="2"/>
    </font>
    <font>
      <sz val="8"/>
      <color theme="1" tint="0.249977111117893"/>
      <name val="Arial"/>
      <family val="2"/>
    </font>
    <font>
      <sz val="10"/>
      <color theme="1" tint="0.249977111117893"/>
      <name val="Wingdings"/>
      <charset val="2"/>
    </font>
    <font>
      <sz val="6"/>
      <color theme="1" tint="0.249977111117893"/>
      <name val="Arial"/>
      <family val="2"/>
    </font>
    <font>
      <b/>
      <sz val="6"/>
      <name val="Calibri"/>
      <family val="2"/>
    </font>
    <font>
      <b/>
      <sz val="10"/>
      <color rgb="FFFFFF00"/>
      <name val="Arial"/>
      <family val="2"/>
    </font>
    <font>
      <sz val="8"/>
      <color rgb="FF000000"/>
      <name val="Arial"/>
      <family val="2"/>
    </font>
    <font>
      <b/>
      <sz val="8"/>
      <name val="Wingdings"/>
      <charset val="2"/>
    </font>
    <font>
      <b/>
      <sz val="7"/>
      <color theme="9" tint="-0.249977111117893"/>
      <name val="Arial"/>
      <family val="2"/>
    </font>
    <font>
      <b/>
      <sz val="8"/>
      <color indexed="8"/>
      <name val="Calibri"/>
      <family val="2"/>
    </font>
    <font>
      <sz val="11"/>
      <color theme="1"/>
      <name val="Cambria"/>
      <family val="2"/>
    </font>
    <font>
      <i/>
      <sz val="10"/>
      <name val="Univers"/>
      <family val="2"/>
    </font>
    <font>
      <sz val="10"/>
      <name val="Univers"/>
      <family val="2"/>
    </font>
    <font>
      <b/>
      <sz val="6"/>
      <color rgb="FFFF0000"/>
      <name val="Calibri"/>
      <family val="2"/>
    </font>
    <font>
      <b/>
      <sz val="6"/>
      <color indexed="18"/>
      <name val="Univers"/>
      <family val="2"/>
    </font>
    <font>
      <b/>
      <sz val="6"/>
      <color theme="0" tint="-0.499984740745262"/>
      <name val="Arial"/>
      <family val="2"/>
    </font>
    <font>
      <sz val="8"/>
      <color rgb="FFC00000"/>
      <name val="Arial"/>
      <family val="2"/>
    </font>
    <font>
      <sz val="20"/>
      <color rgb="FFC00000"/>
      <name val="Univers"/>
      <family val="2"/>
    </font>
    <font>
      <sz val="8"/>
      <color rgb="FFC00000"/>
      <name val="Univers"/>
      <family val="2"/>
    </font>
    <font>
      <sz val="10"/>
      <color rgb="FFC00000"/>
      <name val="Arial"/>
      <family val="2"/>
    </font>
    <font>
      <b/>
      <sz val="10"/>
      <color rgb="FF333333"/>
      <name val="Verdana"/>
      <family val="2"/>
    </font>
    <font>
      <sz val="6"/>
      <color theme="0" tint="-0.499984740745262"/>
      <name val="Arial"/>
      <family val="2"/>
    </font>
    <font>
      <b/>
      <sz val="10"/>
      <color rgb="FFFF0000"/>
      <name val="Arial"/>
      <family val="2"/>
    </font>
    <font>
      <sz val="8"/>
      <color indexed="13"/>
      <name val="Arial"/>
      <family val="2"/>
    </font>
    <font>
      <b/>
      <sz val="20"/>
      <color indexed="18"/>
      <name val="Univers"/>
      <family val="2"/>
    </font>
    <font>
      <b/>
      <sz val="8"/>
      <color theme="0" tint="-0.499984740745262"/>
      <name val="Arial"/>
      <family val="2"/>
    </font>
    <font>
      <b/>
      <sz val="20"/>
      <color theme="0" tint="-0.499984740745262"/>
      <name val="Univers"/>
      <family val="2"/>
    </font>
    <font>
      <b/>
      <sz val="8"/>
      <color theme="0" tint="-0.499984740745262"/>
      <name val="Univers"/>
      <family val="2"/>
    </font>
    <font>
      <b/>
      <sz val="10"/>
      <color theme="0" tint="-0.499984740745262"/>
      <name val="Arial"/>
      <family val="2"/>
    </font>
    <font>
      <b/>
      <sz val="10"/>
      <color theme="0"/>
      <name val="Venus SB Extended"/>
      <family val="3"/>
    </font>
    <font>
      <sz val="12"/>
      <name val="新細明體"/>
      <family val="1"/>
      <charset val="136"/>
    </font>
    <font>
      <u/>
      <sz val="12"/>
      <color theme="10"/>
      <name val="新細明體"/>
      <family val="1"/>
      <charset val="136"/>
    </font>
    <font>
      <b/>
      <i/>
      <sz val="8"/>
      <name val="Arial"/>
      <family val="2"/>
    </font>
    <font>
      <sz val="11"/>
      <color indexed="8"/>
      <name val="Helvetica Neue"/>
    </font>
    <font>
      <sz val="36"/>
      <color indexed="9"/>
      <name val="Helvetica Neue"/>
    </font>
    <font>
      <sz val="12"/>
      <color theme="1"/>
      <name val="Calibri"/>
      <family val="2"/>
      <charset val="136"/>
      <scheme val="minor"/>
    </font>
    <font>
      <sz val="11"/>
      <color theme="1"/>
      <name val="Calibri"/>
      <family val="1"/>
      <charset val="136"/>
      <scheme val="minor"/>
    </font>
    <font>
      <sz val="10"/>
      <color indexed="0"/>
      <name val="Arial"/>
      <family val="2"/>
    </font>
    <font>
      <sz val="11"/>
      <name val="Times New Roman"/>
      <family val="1"/>
    </font>
    <font>
      <sz val="10"/>
      <color theme="1"/>
      <name val="Arial"/>
      <family val="2"/>
    </font>
    <font>
      <b/>
      <sz val="10"/>
      <color theme="1"/>
      <name val="Arial"/>
      <family val="2"/>
    </font>
    <font>
      <b/>
      <sz val="8"/>
      <color rgb="FFFF3300"/>
      <name val="Arial"/>
      <family val="2"/>
    </font>
    <font>
      <strike/>
      <sz val="10"/>
      <color theme="1"/>
      <name val="Arial"/>
      <family val="2"/>
    </font>
    <font>
      <u/>
      <sz val="8"/>
      <color theme="1"/>
      <name val="Arial"/>
      <family val="2"/>
    </font>
    <font>
      <u/>
      <sz val="10"/>
      <color theme="1"/>
      <name val="Arial"/>
      <family val="2"/>
    </font>
    <font>
      <b/>
      <sz val="9"/>
      <color theme="1"/>
      <name val="Arial"/>
      <family val="2"/>
    </font>
    <font>
      <b/>
      <sz val="8"/>
      <color theme="1"/>
      <name val="BankGothic Md BT"/>
      <family val="2"/>
    </font>
    <font>
      <u/>
      <sz val="10"/>
      <color rgb="FFFF3300"/>
      <name val="Arial"/>
      <family val="2"/>
    </font>
    <font>
      <u/>
      <sz val="30"/>
      <color rgb="FFFF3300"/>
      <name val="Arial Narrow"/>
      <family val="2"/>
    </font>
    <font>
      <sz val="8"/>
      <color rgb="FFFF3300"/>
      <name val="Arial"/>
      <family val="2"/>
    </font>
    <font>
      <sz val="10"/>
      <color rgb="FFFF3300"/>
      <name val="Arial"/>
      <family val="2"/>
    </font>
    <font>
      <b/>
      <sz val="10"/>
      <color rgb="FFFF3300"/>
      <name val="Arial"/>
      <family val="2"/>
    </font>
    <font>
      <b/>
      <sz val="9"/>
      <color rgb="FFFF3300"/>
      <name val="Arial"/>
      <family val="2"/>
    </font>
    <font>
      <b/>
      <u/>
      <sz val="16"/>
      <color rgb="FFFF3300"/>
      <name val="Arial Narrow"/>
      <family val="2"/>
    </font>
    <font>
      <b/>
      <sz val="18"/>
      <color theme="0"/>
      <name val="Calibri"/>
      <family val="2"/>
      <scheme val="minor"/>
    </font>
    <font>
      <u/>
      <sz val="10"/>
      <color theme="0"/>
      <name val="Arial"/>
      <family val="2"/>
    </font>
    <font>
      <b/>
      <sz val="11"/>
      <color rgb="FFFF3300"/>
      <name val="Calibri"/>
      <family val="2"/>
      <scheme val="minor"/>
    </font>
    <font>
      <sz val="11"/>
      <color rgb="FFFF3300"/>
      <name val="Calibri"/>
      <family val="2"/>
      <scheme val="minor"/>
    </font>
    <font>
      <b/>
      <i/>
      <sz val="14"/>
      <color theme="0"/>
      <name val="Calibri"/>
      <family val="2"/>
      <scheme val="minor"/>
    </font>
    <font>
      <sz val="9"/>
      <color theme="1"/>
      <name val="Arial"/>
      <family val="2"/>
    </font>
    <font>
      <b/>
      <i/>
      <sz val="20"/>
      <color rgb="FFFF3300"/>
      <name val="Calibri"/>
      <family val="2"/>
      <scheme val="minor"/>
    </font>
    <font>
      <b/>
      <sz val="12"/>
      <color theme="0"/>
      <name val="Arial"/>
      <family val="2"/>
    </font>
    <font>
      <b/>
      <sz val="10"/>
      <color theme="0"/>
      <name val="Arial"/>
      <family val="2"/>
    </font>
    <font>
      <b/>
      <sz val="14"/>
      <color theme="0"/>
      <name val="Arial"/>
      <family val="2"/>
    </font>
    <font>
      <b/>
      <sz val="8"/>
      <color theme="0" tint="-0.34998626667073579"/>
      <name val="Calibri"/>
      <family val="2"/>
    </font>
    <font>
      <sz val="11"/>
      <color rgb="FF9C5700"/>
      <name val="Calibri"/>
      <family val="2"/>
      <scheme val="minor"/>
    </font>
    <font>
      <sz val="8"/>
      <name val="Calibri"/>
      <family val="2"/>
    </font>
    <font>
      <sz val="10"/>
      <color theme="1"/>
      <name val="Wingdings"/>
      <charset val="2"/>
    </font>
    <font>
      <sz val="8"/>
      <color theme="1"/>
      <name val="Calibri"/>
      <family val="2"/>
    </font>
    <font>
      <b/>
      <sz val="10"/>
      <color theme="1"/>
      <name val="Wingdings"/>
      <charset val="2"/>
    </font>
    <font>
      <sz val="8"/>
      <color theme="0"/>
      <name val="Wingdings"/>
      <charset val="2"/>
    </font>
    <font>
      <sz val="10"/>
      <color theme="0"/>
      <name val="Wingdings"/>
      <charset val="2"/>
    </font>
    <font>
      <b/>
      <sz val="8"/>
      <color theme="1" tint="0.34998626667073579"/>
      <name val="Arial"/>
      <family val="2"/>
    </font>
    <font>
      <b/>
      <sz val="8"/>
      <name val="Aptos Narrow"/>
      <family val="2"/>
    </font>
    <font>
      <b/>
      <vertAlign val="subscript"/>
      <sz val="8"/>
      <color indexed="9"/>
      <name val="Arial"/>
      <family val="2"/>
    </font>
    <font>
      <b/>
      <i/>
      <sz val="8"/>
      <color theme="1"/>
      <name val="Arial"/>
      <family val="2"/>
    </font>
    <font>
      <b/>
      <u/>
      <sz val="10"/>
      <color theme="1"/>
      <name val="Arial"/>
      <family val="2"/>
    </font>
    <font>
      <strike/>
      <sz val="10"/>
      <name val="Wingdings"/>
      <charset val="2"/>
    </font>
    <font>
      <sz val="14"/>
      <color theme="0"/>
      <name val="Arial"/>
      <family val="2"/>
    </font>
    <font>
      <b/>
      <sz val="6"/>
      <color theme="1"/>
      <name val="Calibri"/>
      <family val="2"/>
    </font>
    <font>
      <sz val="8"/>
      <color theme="1"/>
      <name val="Wingdings"/>
      <charset val="2"/>
    </font>
    <font>
      <sz val="20"/>
      <color rgb="FFFF3300"/>
      <name val="Venus SB Extended"/>
      <family val="3"/>
    </font>
    <font>
      <sz val="20"/>
      <color rgb="FFFF3300"/>
      <name val="Arial Narrow"/>
      <family val="2"/>
    </font>
    <font>
      <sz val="8"/>
      <name val="Aptos Narrow"/>
      <family val="2"/>
    </font>
    <font>
      <sz val="8"/>
      <color indexed="8"/>
      <name val="Wingdings"/>
      <charset val="2"/>
    </font>
    <font>
      <sz val="8"/>
      <color indexed="8"/>
      <name val="Aptos Narrow"/>
      <family val="2"/>
    </font>
    <font>
      <sz val="11"/>
      <color theme="1"/>
      <name val="Wingdings"/>
      <charset val="2"/>
    </font>
    <font>
      <b/>
      <sz val="8"/>
      <color rgb="FF0070C0"/>
      <name val="Calibri"/>
      <family val="2"/>
    </font>
    <font>
      <b/>
      <sz val="8"/>
      <color rgb="FFFF6600"/>
      <name val="Arial"/>
      <family val="2"/>
    </font>
    <font>
      <b/>
      <strike/>
      <sz val="8"/>
      <color rgb="FFFF6600"/>
      <name val="Arial"/>
      <family val="2"/>
    </font>
    <font>
      <sz val="10"/>
      <color rgb="FFFF6600"/>
      <name val="Arial"/>
      <family val="2"/>
    </font>
    <font>
      <b/>
      <sz val="14"/>
      <color rgb="FFFF0000"/>
      <name val="Arial"/>
      <family val="2"/>
    </font>
    <font>
      <b/>
      <sz val="14"/>
      <color theme="1"/>
      <name val="Arial"/>
      <family val="2"/>
    </font>
    <font>
      <sz val="11"/>
      <name val="Calibri"/>
      <family val="2"/>
      <scheme val="minor"/>
    </font>
    <font>
      <sz val="11"/>
      <name val="Wingdings"/>
      <charset val="2"/>
    </font>
    <font>
      <b/>
      <sz val="8"/>
      <color rgb="FF00B050"/>
      <name val="Arial"/>
      <family val="2"/>
    </font>
    <font>
      <b/>
      <sz val="11"/>
      <color indexed="9"/>
      <name val="Arial"/>
      <family val="2"/>
    </font>
    <font>
      <b/>
      <sz val="15"/>
      <name val="Aptos Narrow"/>
      <family val="2"/>
    </font>
    <font>
      <sz val="8"/>
      <color rgb="FF7030A0"/>
      <name val="Arial"/>
      <family val="2"/>
    </font>
    <font>
      <sz val="10"/>
      <name val="Aptos Narrow"/>
      <family val="2"/>
    </font>
    <font>
      <b/>
      <sz val="12"/>
      <color indexed="9"/>
      <name val="Arial"/>
      <family val="2"/>
    </font>
    <font>
      <sz val="9"/>
      <color rgb="FF262422"/>
      <name val="Arial"/>
      <family val="2"/>
    </font>
    <font>
      <b/>
      <sz val="15"/>
      <color theme="1"/>
      <name val="Aptos Narrow"/>
      <family val="2"/>
    </font>
    <font>
      <b/>
      <sz val="6"/>
      <color indexed="8"/>
      <name val="Arial"/>
      <family val="2"/>
    </font>
    <font>
      <sz val="6"/>
      <color indexed="56"/>
      <name val="Arial"/>
      <family val="2"/>
    </font>
    <font>
      <sz val="10"/>
      <color rgb="FF7030A0"/>
      <name val="Wingdings"/>
      <charset val="2"/>
    </font>
    <font>
      <sz val="6"/>
      <color rgb="FFFF0000"/>
      <name val="Arial"/>
      <family val="2"/>
    </font>
    <font>
      <sz val="8"/>
      <color rgb="FFFF0000"/>
      <name val="Wingdings"/>
      <charset val="2"/>
    </font>
  </fonts>
  <fills count="131">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22"/>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bgColor indexed="45"/>
      </patternFill>
    </fill>
    <fill>
      <patternFill patternType="solid">
        <fgColor indexed="29"/>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bgColor indexed="64"/>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25"/>
      </patternFill>
    </fill>
    <fill>
      <patternFill patternType="solid">
        <fgColor indexed="22"/>
        <bgColor indexed="31"/>
      </patternFill>
    </fill>
    <fill>
      <patternFill patternType="solid">
        <fgColor indexed="55"/>
        <bgColor indexed="23"/>
      </patternFill>
    </fill>
    <fill>
      <patternFill patternType="solid">
        <fgColor indexed="26"/>
        <bgColor indexed="64"/>
      </patternFill>
    </fill>
    <fill>
      <patternFill patternType="solid">
        <fgColor indexed="26"/>
        <bgColor indexed="9"/>
      </patternFill>
    </fill>
    <fill>
      <patternFill patternType="solid">
        <fgColor indexed="43"/>
        <bgColor indexed="26"/>
      </patternFill>
    </fill>
    <fill>
      <patternFill patternType="solid">
        <fgColor indexed="9"/>
        <bgColor indexed="64"/>
      </patternFill>
    </fill>
    <fill>
      <patternFill patternType="solid">
        <fgColor indexed="9"/>
        <bgColor indexed="26"/>
      </patternFill>
    </fill>
    <fill>
      <patternFill patternType="solid">
        <fgColor indexed="8"/>
        <bgColor indexed="64"/>
      </patternFill>
    </fill>
    <fill>
      <patternFill patternType="solid">
        <fgColor indexed="8"/>
        <bgColor indexed="58"/>
      </patternFill>
    </fill>
    <fill>
      <patternFill patternType="solid">
        <fgColor indexed="8"/>
        <bgColor indexed="50"/>
      </patternFill>
    </fill>
    <fill>
      <patternFill patternType="solid">
        <fgColor indexed="44"/>
        <bgColor indexed="64"/>
      </patternFill>
    </fill>
    <fill>
      <patternFill patternType="solid">
        <fgColor indexed="63"/>
        <bgColor indexed="64"/>
      </patternFill>
    </fill>
    <fill>
      <patternFill patternType="solid">
        <fgColor indexed="23"/>
        <bgColor indexed="64"/>
      </patternFill>
    </fill>
    <fill>
      <patternFill patternType="solid">
        <fgColor indexed="30"/>
        <bgColor indexed="64"/>
      </patternFill>
    </fill>
    <fill>
      <patternFill patternType="solid">
        <fgColor indexed="48"/>
        <bgColor indexed="64"/>
      </patternFill>
    </fill>
    <fill>
      <patternFill patternType="solid">
        <fgColor indexed="18"/>
        <bgColor indexed="64"/>
      </patternFill>
    </fill>
    <fill>
      <patternFill patternType="solid">
        <fgColor indexed="58"/>
        <bgColor indexed="64"/>
      </patternFill>
    </fill>
    <fill>
      <patternFill patternType="solid">
        <fgColor indexed="57"/>
        <bgColor indexed="64"/>
      </patternFill>
    </fill>
    <fill>
      <patternFill patternType="solid">
        <fgColor indexed="50"/>
        <bgColor indexed="64"/>
      </patternFill>
    </fill>
    <fill>
      <patternFill patternType="solid">
        <fgColor indexed="20"/>
        <bgColor indexed="64"/>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3366FF"/>
        <bgColor indexed="64"/>
      </patternFill>
    </fill>
    <fill>
      <patternFill patternType="solid">
        <fgColor theme="1" tint="0.499984740745262"/>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theme="3" tint="0.39997558519241921"/>
        <bgColor indexed="64"/>
      </patternFill>
    </fill>
    <fill>
      <patternFill patternType="solid">
        <fgColor rgb="FFFF9900"/>
        <bgColor indexed="64"/>
      </patternFill>
    </fill>
    <fill>
      <patternFill patternType="solid">
        <fgColor rgb="FFF4EE00"/>
        <bgColor indexed="64"/>
      </patternFill>
    </fill>
    <fill>
      <patternFill patternType="solid">
        <fgColor rgb="FFCC99FF"/>
        <bgColor indexed="64"/>
      </patternFill>
    </fill>
    <fill>
      <patternFill patternType="solid">
        <fgColor theme="0" tint="-0.499984740745262"/>
        <bgColor indexed="64"/>
      </patternFill>
    </fill>
    <fill>
      <patternFill patternType="solid">
        <fgColor rgb="FF007FD6"/>
        <bgColor indexed="64"/>
      </patternFill>
    </fill>
    <fill>
      <patternFill patternType="solid">
        <fgColor rgb="FF0062AC"/>
        <bgColor indexed="64"/>
      </patternFill>
    </fill>
    <fill>
      <patternFill patternType="solid">
        <fgColor rgb="FF5C0E88"/>
        <bgColor indexed="64"/>
      </patternFill>
    </fill>
    <fill>
      <patternFill patternType="solid">
        <fgColor rgb="FF920CA0"/>
        <bgColor indexed="64"/>
      </patternFill>
    </fill>
    <fill>
      <patternFill patternType="solid">
        <fgColor theme="8" tint="-0.499984740745262"/>
        <bgColor indexed="64"/>
      </patternFill>
    </fill>
    <fill>
      <patternFill patternType="solid">
        <fgColor theme="8" tint="-0.249977111117893"/>
        <bgColor indexed="64"/>
      </patternFill>
    </fill>
    <fill>
      <gradientFill degree="90">
        <stop position="0">
          <color theme="0" tint="-0.25098422193060094"/>
        </stop>
        <stop position="1">
          <color theme="0" tint="-5.0965910824915313E-2"/>
        </stop>
      </gradientFill>
    </fill>
    <fill>
      <patternFill patternType="solid">
        <fgColor theme="2" tint="-9.9978637043366805E-2"/>
        <bgColor auto="1"/>
      </patternFill>
    </fill>
    <fill>
      <gradientFill degree="90">
        <stop position="0">
          <color rgb="FFDDDDDD"/>
        </stop>
        <stop position="1">
          <color theme="0"/>
        </stop>
      </gradientFill>
    </fill>
    <fill>
      <patternFill patternType="solid">
        <fgColor theme="2" tint="-9.9978637043366805E-2"/>
        <bgColor indexed="64"/>
      </patternFill>
    </fill>
    <fill>
      <patternFill patternType="solid">
        <fgColor rgb="FFC00000"/>
        <bgColor indexed="64"/>
      </patternFill>
    </fill>
    <fill>
      <patternFill patternType="solid">
        <fgColor rgb="FFC0FE50"/>
        <bgColor indexed="64"/>
      </patternFill>
    </fill>
    <fill>
      <patternFill patternType="solid">
        <fgColor rgb="FF00CC99"/>
        <bgColor indexed="64"/>
      </patternFill>
    </fill>
    <fill>
      <patternFill patternType="solid">
        <fgColor rgb="FF32ACBC"/>
        <bgColor indexed="64"/>
      </patternFill>
    </fill>
    <fill>
      <patternFill patternType="solid">
        <fgColor theme="9"/>
        <bgColor indexed="64"/>
      </patternFill>
    </fill>
    <fill>
      <patternFill patternType="solid">
        <fgColor rgb="FF7030A0"/>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82600"/>
        <bgColor indexed="64"/>
      </patternFill>
    </fill>
    <fill>
      <patternFill patternType="solid">
        <fgColor theme="1"/>
        <bgColor indexed="64"/>
      </patternFill>
    </fill>
    <fill>
      <patternFill patternType="solid">
        <fgColor theme="0" tint="-0.34998626667073579"/>
        <bgColor indexed="64"/>
      </patternFill>
    </fill>
    <fill>
      <patternFill patternType="solid">
        <fgColor rgb="FFFF6600"/>
        <bgColor indexed="64"/>
      </patternFill>
    </fill>
    <fill>
      <patternFill patternType="solid">
        <fgColor theme="6" tint="-0.499984740745262"/>
        <bgColor indexed="64"/>
      </patternFill>
    </fill>
    <fill>
      <patternFill patternType="solid">
        <fgColor theme="3" tint="-0.499984740745262"/>
        <bgColor indexed="64"/>
      </patternFill>
    </fill>
    <fill>
      <patternFill patternType="solid">
        <fgColor rgb="FF0070C0"/>
        <bgColor indexed="64"/>
      </patternFill>
    </fill>
    <fill>
      <patternFill patternType="solid">
        <fgColor rgb="FFFFC000"/>
        <bgColor indexed="64"/>
      </patternFill>
    </fill>
    <fill>
      <patternFill patternType="solid">
        <fgColor rgb="FF003399"/>
        <bgColor indexed="64"/>
      </patternFill>
    </fill>
    <fill>
      <patternFill patternType="solid">
        <fgColor rgb="FF99FFCC"/>
        <bgColor indexed="64"/>
      </patternFill>
    </fill>
    <fill>
      <patternFill patternType="solid">
        <fgColor theme="0" tint="-4.9989318521683403E-2"/>
        <bgColor indexed="64"/>
      </patternFill>
    </fill>
    <fill>
      <patternFill patternType="solid">
        <fgColor rgb="FF00FFFF"/>
        <bgColor indexed="64"/>
      </patternFill>
    </fill>
    <fill>
      <patternFill patternType="solid">
        <fgColor theme="8" tint="0.79998168889431442"/>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64"/>
      </top>
      <bottom style="thin">
        <color indexed="64"/>
      </bottom>
      <diagonal/>
    </border>
    <border>
      <left/>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style="hair">
        <color indexed="64"/>
      </bottom>
      <diagonal/>
    </border>
    <border>
      <left/>
      <right/>
      <top/>
      <bottom style="medium">
        <color indexed="64"/>
      </bottom>
      <diagonal/>
    </border>
    <border>
      <left/>
      <right/>
      <top/>
      <bottom style="hair">
        <color indexed="64"/>
      </bottom>
      <diagonal/>
    </border>
    <border>
      <left/>
      <right/>
      <top style="hair">
        <color indexed="64"/>
      </top>
      <bottom/>
      <diagonal/>
    </border>
    <border>
      <left/>
      <right/>
      <top/>
      <bottom style="thin">
        <color indexed="64"/>
      </bottom>
      <diagonal/>
    </border>
    <border>
      <left style="dotted">
        <color indexed="64"/>
      </left>
      <right style="dotted">
        <color indexed="64"/>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55"/>
      </right>
      <top style="thin">
        <color indexed="55"/>
      </top>
      <bottom style="thin">
        <color indexed="55"/>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hair">
        <color indexed="9"/>
      </left>
      <right style="hair">
        <color indexed="9"/>
      </right>
      <top style="hair">
        <color indexed="9"/>
      </top>
      <bottom style="hair">
        <color indexed="9"/>
      </bottom>
      <diagonal/>
    </border>
    <border>
      <left style="hair">
        <color indexed="9"/>
      </left>
      <right style="hair">
        <color indexed="9"/>
      </right>
      <top style="hair">
        <color indexed="9"/>
      </top>
      <bottom/>
      <diagonal/>
    </border>
    <border>
      <left style="hair">
        <color indexed="9"/>
      </left>
      <right style="hair">
        <color indexed="9"/>
      </right>
      <top/>
      <bottom style="hair">
        <color indexed="9"/>
      </bottom>
      <diagonal/>
    </border>
    <border>
      <left style="thin">
        <color indexed="9"/>
      </left>
      <right/>
      <top style="thin">
        <color indexed="9"/>
      </top>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medium">
        <color indexed="64"/>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left>
      <right style="thin">
        <color theme="0"/>
      </right>
      <top style="thin">
        <color theme="0"/>
      </top>
      <bottom style="thin">
        <color theme="0"/>
      </bottom>
      <diagonal/>
    </border>
    <border>
      <left style="thin">
        <color theme="0"/>
      </left>
      <right style="thin">
        <color theme="0"/>
      </right>
      <top style="medium">
        <color indexed="64"/>
      </top>
      <bottom style="thin">
        <color theme="0"/>
      </bottom>
      <diagonal/>
    </border>
    <border>
      <left style="thin">
        <color theme="0"/>
      </left>
      <right/>
      <top/>
      <bottom style="medium">
        <color indexed="64"/>
      </bottom>
      <diagonal/>
    </border>
    <border>
      <left style="thin">
        <color theme="0"/>
      </left>
      <right style="thin">
        <color theme="0"/>
      </right>
      <top/>
      <bottom style="medium">
        <color indexed="64"/>
      </bottom>
      <diagonal/>
    </border>
    <border>
      <left/>
      <right/>
      <top style="medium">
        <color indexed="64"/>
      </top>
      <bottom style="thin">
        <color theme="0"/>
      </bottom>
      <diagonal/>
    </border>
    <border>
      <left style="hair">
        <color theme="0"/>
      </left>
      <right style="hair">
        <color theme="0"/>
      </right>
      <top style="hair">
        <color indexed="64"/>
      </top>
      <bottom style="hair">
        <color theme="0"/>
      </bottom>
      <diagonal/>
    </border>
    <border>
      <left style="hair">
        <color theme="0"/>
      </left>
      <right style="hair">
        <color theme="0"/>
      </right>
      <top style="hair">
        <color theme="0"/>
      </top>
      <bottom style="hair">
        <color theme="0"/>
      </bottom>
      <diagonal/>
    </border>
    <border>
      <left style="hair">
        <color theme="0"/>
      </left>
      <right style="hair">
        <color theme="0"/>
      </right>
      <top/>
      <bottom style="hair">
        <color theme="0"/>
      </bottom>
      <diagonal/>
    </border>
    <border>
      <left style="thick">
        <color theme="0"/>
      </left>
      <right style="thick">
        <color theme="0"/>
      </right>
      <top style="thick">
        <color theme="0"/>
      </top>
      <bottom style="thick">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top/>
      <bottom style="hair">
        <color indexed="64"/>
      </bottom>
      <diagonal/>
    </border>
    <border>
      <left/>
      <right/>
      <top style="hair">
        <color theme="0"/>
      </top>
      <bottom/>
      <diagonal/>
    </border>
    <border>
      <left/>
      <right/>
      <top style="hair">
        <color indexed="64"/>
      </top>
      <bottom style="hair">
        <color theme="0"/>
      </bottom>
      <diagonal/>
    </border>
    <border>
      <left/>
      <right style="thin">
        <color theme="0"/>
      </right>
      <top style="hair">
        <color indexed="64"/>
      </top>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77111117893"/>
      </left>
      <right style="thin">
        <color theme="0" tint="-0.249977111117893"/>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top/>
      <bottom/>
      <diagonal/>
    </border>
    <border>
      <left/>
      <right style="thin">
        <color theme="0" tint="-0.24994659260841701"/>
      </right>
      <top/>
      <bottom/>
      <diagonal/>
    </border>
    <border>
      <left/>
      <right/>
      <top style="thin">
        <color rgb="FF333333"/>
      </top>
      <bottom style="thin">
        <color rgb="FF333333"/>
      </bottom>
      <diagonal/>
    </border>
    <border>
      <left style="thin">
        <color rgb="FF333333"/>
      </left>
      <right style="thin">
        <color rgb="FF333333"/>
      </right>
      <top style="thin">
        <color rgb="FF333333"/>
      </top>
      <bottom style="thin">
        <color rgb="FF333333"/>
      </bottom>
      <diagonal/>
    </border>
    <border>
      <left style="dotted">
        <color indexed="64"/>
      </left>
      <right style="dotted">
        <color indexed="64"/>
      </right>
      <top style="dotted">
        <color indexed="64"/>
      </top>
      <bottom/>
      <diagonal/>
    </border>
    <border>
      <left style="thin">
        <color theme="0" tint="-0.499984740745262"/>
      </left>
      <right style="thin">
        <color theme="0" tint="-0.499984740745262"/>
      </right>
      <top style="thin">
        <color theme="0" tint="-0.24994659260841701"/>
      </top>
      <bottom/>
      <diagonal/>
    </border>
    <border>
      <left style="thin">
        <color theme="0" tint="-0.499984740745262"/>
      </left>
      <right style="thin">
        <color theme="0" tint="-0.499984740745262"/>
      </right>
      <top/>
      <bottom style="thin">
        <color theme="0" tint="-0.24994659260841701"/>
      </bottom>
      <diagonal/>
    </border>
    <border>
      <left/>
      <right style="thin">
        <color indexed="64"/>
      </right>
      <top style="thin">
        <color indexed="64"/>
      </top>
      <bottom style="thin">
        <color indexed="64"/>
      </bottom>
      <diagonal/>
    </border>
    <border>
      <left style="thin">
        <color theme="0" tint="-0.24994659260841701"/>
      </left>
      <right/>
      <top/>
      <bottom style="thin">
        <color theme="0" tint="-0.24994659260841701"/>
      </bottom>
      <diagonal/>
    </border>
    <border>
      <left/>
      <right style="thin">
        <color theme="0" tint="-0.249977111117893"/>
      </right>
      <top/>
      <bottom style="thin">
        <color theme="0" tint="-0.249977111117893"/>
      </bottom>
      <diagonal/>
    </border>
    <border>
      <left style="thin">
        <color indexed="64"/>
      </left>
      <right style="thin">
        <color indexed="64"/>
      </right>
      <top style="thin">
        <color indexed="64"/>
      </top>
      <bottom/>
      <diagonal/>
    </border>
    <border>
      <left/>
      <right/>
      <top style="thin">
        <color theme="0" tint="-0.24994659260841701"/>
      </top>
      <bottom style="thin">
        <color theme="0" tint="-0.24994659260841701"/>
      </bottom>
      <diagonal/>
    </border>
    <border>
      <left style="dotted">
        <color indexed="64"/>
      </left>
      <right style="thin">
        <color indexed="64"/>
      </right>
      <top style="dotted">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theme="0" tint="-0.249977111117893"/>
      </left>
      <right style="thin">
        <color theme="0" tint="-0.249977111117893"/>
      </right>
      <top/>
      <bottom style="thin">
        <color theme="0" tint="-0.249977111117893"/>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theme="0"/>
      </left>
      <right/>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s>
  <cellStyleXfs count="20836">
    <xf numFmtId="0" fontId="0" fillId="0" borderId="0"/>
    <xf numFmtId="0" fontId="27" fillId="0" borderId="0"/>
    <xf numFmtId="0" fontId="61" fillId="0" borderId="0"/>
    <xf numFmtId="0" fontId="27" fillId="0" borderId="0"/>
    <xf numFmtId="0" fontId="27" fillId="0" borderId="0"/>
    <xf numFmtId="177" fontId="92" fillId="0" borderId="0"/>
    <xf numFmtId="0" fontId="27" fillId="0" borderId="0"/>
    <xf numFmtId="0" fontId="27" fillId="0" borderId="0"/>
    <xf numFmtId="0" fontId="27" fillId="0" borderId="0"/>
    <xf numFmtId="177" fontId="27" fillId="0" borderId="0"/>
    <xf numFmtId="177" fontId="27" fillId="0" borderId="0"/>
    <xf numFmtId="0" fontId="27" fillId="0" borderId="0"/>
    <xf numFmtId="0" fontId="27" fillId="0" borderId="0"/>
    <xf numFmtId="0" fontId="92" fillId="0" borderId="0"/>
    <xf numFmtId="0" fontId="27" fillId="0" borderId="0"/>
    <xf numFmtId="0" fontId="27" fillId="0" borderId="0"/>
    <xf numFmtId="0" fontId="27" fillId="0" borderId="0"/>
    <xf numFmtId="177" fontId="92" fillId="0" borderId="0"/>
    <xf numFmtId="0" fontId="92" fillId="0" borderId="0"/>
    <xf numFmtId="177" fontId="92" fillId="0" borderId="0"/>
    <xf numFmtId="177" fontId="92" fillId="0" borderId="0"/>
    <xf numFmtId="177" fontId="92" fillId="0" borderId="0"/>
    <xf numFmtId="177" fontId="92" fillId="0" borderId="0"/>
    <xf numFmtId="177" fontId="92" fillId="0" borderId="0"/>
    <xf numFmtId="0" fontId="27" fillId="0" borderId="0"/>
    <xf numFmtId="0" fontId="27" fillId="0" borderId="0"/>
    <xf numFmtId="0" fontId="27" fillId="0" borderId="0"/>
    <xf numFmtId="0" fontId="116" fillId="2" borderId="0" applyNumberFormat="0" applyBorder="0" applyAlignment="0" applyProtection="0"/>
    <xf numFmtId="0" fontId="73" fillId="3" borderId="0" applyNumberFormat="0" applyBorder="0" applyAlignment="0" applyProtection="0"/>
    <xf numFmtId="0" fontId="116" fillId="2" borderId="0" applyNumberFormat="0" applyBorder="0" applyAlignment="0" applyProtection="0"/>
    <xf numFmtId="0" fontId="116" fillId="2" borderId="0" applyNumberFormat="0" applyBorder="0" applyAlignment="0" applyProtection="0"/>
    <xf numFmtId="0" fontId="116" fillId="2"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73" fillId="3" borderId="0" applyNumberFormat="0" applyBorder="0" applyAlignment="0" applyProtection="0"/>
    <xf numFmtId="0" fontId="116" fillId="4" borderId="0" applyNumberFormat="0" applyBorder="0" applyAlignment="0" applyProtection="0"/>
    <xf numFmtId="0" fontId="73" fillId="5" borderId="0" applyNumberFormat="0" applyBorder="0" applyAlignment="0" applyProtection="0"/>
    <xf numFmtId="0" fontId="116" fillId="4" borderId="0" applyNumberFormat="0" applyBorder="0" applyAlignment="0" applyProtection="0"/>
    <xf numFmtId="0" fontId="116" fillId="4" borderId="0" applyNumberFormat="0" applyBorder="0" applyAlignment="0" applyProtection="0"/>
    <xf numFmtId="0" fontId="116" fillId="4"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73" fillId="5" borderId="0" applyNumberFormat="0" applyBorder="0" applyAlignment="0" applyProtection="0"/>
    <xf numFmtId="0" fontId="116" fillId="6" borderId="0" applyNumberFormat="0" applyBorder="0" applyAlignment="0" applyProtection="0"/>
    <xf numFmtId="0" fontId="73" fillId="7"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73" fillId="7" borderId="0" applyNumberFormat="0" applyBorder="0" applyAlignment="0" applyProtection="0"/>
    <xf numFmtId="0" fontId="116" fillId="8" borderId="0" applyNumberFormat="0" applyBorder="0" applyAlignment="0" applyProtection="0"/>
    <xf numFmtId="0" fontId="73" fillId="9" borderId="0" applyNumberFormat="0" applyBorder="0" applyAlignment="0" applyProtection="0"/>
    <xf numFmtId="0" fontId="116" fillId="8" borderId="0" applyNumberFormat="0" applyBorder="0" applyAlignment="0" applyProtection="0"/>
    <xf numFmtId="0" fontId="116" fillId="8" borderId="0" applyNumberFormat="0" applyBorder="0" applyAlignment="0" applyProtection="0"/>
    <xf numFmtId="0" fontId="116" fillId="8" borderId="0" applyNumberFormat="0" applyBorder="0" applyAlignment="0" applyProtection="0"/>
    <xf numFmtId="0" fontId="116" fillId="62" borderId="0" applyNumberFormat="0" applyBorder="0" applyAlignment="0" applyProtection="0"/>
    <xf numFmtId="0" fontId="116" fillId="62" borderId="0" applyNumberFormat="0" applyBorder="0" applyAlignment="0" applyProtection="0"/>
    <xf numFmtId="0" fontId="116" fillId="6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116" fillId="63" borderId="0" applyNumberFormat="0" applyBorder="0" applyAlignment="0" applyProtection="0"/>
    <xf numFmtId="0" fontId="116" fillId="63" borderId="0" applyNumberFormat="0" applyBorder="0" applyAlignment="0" applyProtection="0"/>
    <xf numFmtId="0" fontId="116" fillId="63" borderId="0" applyNumberFormat="0" applyBorder="0" applyAlignment="0" applyProtection="0"/>
    <xf numFmtId="0" fontId="73" fillId="10" borderId="0" applyNumberFormat="0" applyBorder="0" applyAlignment="0" applyProtection="0"/>
    <xf numFmtId="0" fontId="116" fillId="11" borderId="0" applyNumberFormat="0" applyBorder="0" applyAlignment="0" applyProtection="0"/>
    <xf numFmtId="0" fontId="73" fillId="12" borderId="0" applyNumberFormat="0" applyBorder="0" applyAlignment="0" applyProtection="0"/>
    <xf numFmtId="0" fontId="116" fillId="11" borderId="0" applyNumberFormat="0" applyBorder="0" applyAlignment="0" applyProtection="0"/>
    <xf numFmtId="0" fontId="116" fillId="11" borderId="0" applyNumberFormat="0" applyBorder="0" applyAlignment="0" applyProtection="0"/>
    <xf numFmtId="0" fontId="116" fillId="11"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73" fillId="12" borderId="0" applyNumberFormat="0" applyBorder="0" applyAlignment="0" applyProtection="0"/>
    <xf numFmtId="0" fontId="116" fillId="59" borderId="0" applyNumberFormat="0" applyBorder="0" applyAlignment="0" applyProtection="0"/>
    <xf numFmtId="0" fontId="116" fillId="60" borderId="0" applyNumberFormat="0" applyBorder="0" applyAlignment="0" applyProtection="0"/>
    <xf numFmtId="0" fontId="116" fillId="61" borderId="0" applyNumberFormat="0" applyBorder="0" applyAlignment="0" applyProtection="0"/>
    <xf numFmtId="0" fontId="116" fillId="62" borderId="0" applyNumberFormat="0" applyBorder="0" applyAlignment="0" applyProtection="0"/>
    <xf numFmtId="0" fontId="116" fillId="63" borderId="0" applyNumberFormat="0" applyBorder="0" applyAlignment="0" applyProtection="0"/>
    <xf numFmtId="0" fontId="116" fillId="64" borderId="0" applyNumberFormat="0" applyBorder="0" applyAlignment="0" applyProtection="0"/>
    <xf numFmtId="0" fontId="116" fillId="13" borderId="0" applyNumberFormat="0" applyBorder="0" applyAlignment="0" applyProtection="0"/>
    <xf numFmtId="0" fontId="73" fillId="14" borderId="0" applyNumberFormat="0" applyBorder="0" applyAlignment="0" applyProtection="0"/>
    <xf numFmtId="0" fontId="116" fillId="13" borderId="0" applyNumberFormat="0" applyBorder="0" applyAlignment="0" applyProtection="0"/>
    <xf numFmtId="0" fontId="116" fillId="13" borderId="0" applyNumberFormat="0" applyBorder="0" applyAlignment="0" applyProtection="0"/>
    <xf numFmtId="0" fontId="116" fillId="13" borderId="0" applyNumberFormat="0" applyBorder="0" applyAlignment="0" applyProtection="0"/>
    <xf numFmtId="0" fontId="116" fillId="65" borderId="0" applyNumberFormat="0" applyBorder="0" applyAlignment="0" applyProtection="0"/>
    <xf numFmtId="0" fontId="116" fillId="65" borderId="0" applyNumberFormat="0" applyBorder="0" applyAlignment="0" applyProtection="0"/>
    <xf numFmtId="0" fontId="116" fillId="65"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116" fillId="66" borderId="0" applyNumberFormat="0" applyBorder="0" applyAlignment="0" applyProtection="0"/>
    <xf numFmtId="0" fontId="116" fillId="66" borderId="0" applyNumberFormat="0" applyBorder="0" applyAlignment="0" applyProtection="0"/>
    <xf numFmtId="0" fontId="116" fillId="66" borderId="0" applyNumberFormat="0" applyBorder="0" applyAlignment="0" applyProtection="0"/>
    <xf numFmtId="0" fontId="73" fillId="15" borderId="0" applyNumberFormat="0" applyBorder="0" applyAlignment="0" applyProtection="0"/>
    <xf numFmtId="0" fontId="116" fillId="17" borderId="0" applyNumberFormat="0" applyBorder="0" applyAlignment="0" applyProtection="0"/>
    <xf numFmtId="0" fontId="73" fillId="18" borderId="0" applyNumberFormat="0" applyBorder="0" applyAlignment="0" applyProtection="0"/>
    <xf numFmtId="0" fontId="116" fillId="17" borderId="0" applyNumberFormat="0" applyBorder="0" applyAlignment="0" applyProtection="0"/>
    <xf numFmtId="0" fontId="116" fillId="17" borderId="0" applyNumberFormat="0" applyBorder="0" applyAlignment="0" applyProtection="0"/>
    <xf numFmtId="0" fontId="116" fillId="17" borderId="0" applyNumberFormat="0" applyBorder="0" applyAlignment="0" applyProtection="0"/>
    <xf numFmtId="0" fontId="116" fillId="67" borderId="0" applyNumberFormat="0" applyBorder="0" applyAlignment="0" applyProtection="0"/>
    <xf numFmtId="0" fontId="116" fillId="67" borderId="0" applyNumberFormat="0" applyBorder="0" applyAlignment="0" applyProtection="0"/>
    <xf numFmtId="0" fontId="116" fillId="67" borderId="0" applyNumberFormat="0" applyBorder="0" applyAlignment="0" applyProtection="0"/>
    <xf numFmtId="0" fontId="73" fillId="18" borderId="0" applyNumberFormat="0" applyBorder="0" applyAlignment="0" applyProtection="0"/>
    <xf numFmtId="0" fontId="116" fillId="8" borderId="0" applyNumberFormat="0" applyBorder="0" applyAlignment="0" applyProtection="0"/>
    <xf numFmtId="0" fontId="73" fillId="9" borderId="0" applyNumberFormat="0" applyBorder="0" applyAlignment="0" applyProtection="0"/>
    <xf numFmtId="0" fontId="116" fillId="8" borderId="0" applyNumberFormat="0" applyBorder="0" applyAlignment="0" applyProtection="0"/>
    <xf numFmtId="0" fontId="116" fillId="8" borderId="0" applyNumberFormat="0" applyBorder="0" applyAlignment="0" applyProtection="0"/>
    <xf numFmtId="0" fontId="116" fillId="8" borderId="0" applyNumberFormat="0" applyBorder="0" applyAlignment="0" applyProtection="0"/>
    <xf numFmtId="0" fontId="116" fillId="68" borderId="0" applyNumberFormat="0" applyBorder="0" applyAlignment="0" applyProtection="0"/>
    <xf numFmtId="0" fontId="116" fillId="68" borderId="0" applyNumberFormat="0" applyBorder="0" applyAlignment="0" applyProtection="0"/>
    <xf numFmtId="0" fontId="116" fillId="68" borderId="0" applyNumberFormat="0" applyBorder="0" applyAlignment="0" applyProtection="0"/>
    <xf numFmtId="0" fontId="73" fillId="9" borderId="0" applyNumberFormat="0" applyBorder="0" applyAlignment="0" applyProtection="0"/>
    <xf numFmtId="0" fontId="116" fillId="13" borderId="0" applyNumberFormat="0" applyBorder="0" applyAlignment="0" applyProtection="0"/>
    <xf numFmtId="0" fontId="73" fillId="14" borderId="0" applyNumberFormat="0" applyBorder="0" applyAlignment="0" applyProtection="0"/>
    <xf numFmtId="0" fontId="116" fillId="13" borderId="0" applyNumberFormat="0" applyBorder="0" applyAlignment="0" applyProtection="0"/>
    <xf numFmtId="0" fontId="116" fillId="13" borderId="0" applyNumberFormat="0" applyBorder="0" applyAlignment="0" applyProtection="0"/>
    <xf numFmtId="0" fontId="116" fillId="13" borderId="0" applyNumberFormat="0" applyBorder="0" applyAlignment="0" applyProtection="0"/>
    <xf numFmtId="0" fontId="116" fillId="69" borderId="0" applyNumberFormat="0" applyBorder="0" applyAlignment="0" applyProtection="0"/>
    <xf numFmtId="0" fontId="116" fillId="69" borderId="0" applyNumberFormat="0" applyBorder="0" applyAlignment="0" applyProtection="0"/>
    <xf numFmtId="0" fontId="116" fillId="69" borderId="0" applyNumberFormat="0" applyBorder="0" applyAlignment="0" applyProtection="0"/>
    <xf numFmtId="0" fontId="73" fillId="14" borderId="0" applyNumberFormat="0" applyBorder="0" applyAlignment="0" applyProtection="0"/>
    <xf numFmtId="0" fontId="116" fillId="19" borderId="0" applyNumberFormat="0" applyBorder="0" applyAlignment="0" applyProtection="0"/>
    <xf numFmtId="0" fontId="73" fillId="20" borderId="0" applyNumberFormat="0" applyBorder="0" applyAlignment="0" applyProtection="0"/>
    <xf numFmtId="0" fontId="116" fillId="19" borderId="0" applyNumberFormat="0" applyBorder="0" applyAlignment="0" applyProtection="0"/>
    <xf numFmtId="0" fontId="116" fillId="19" borderId="0" applyNumberFormat="0" applyBorder="0" applyAlignment="0" applyProtection="0"/>
    <xf numFmtId="0" fontId="116" fillId="19" borderId="0" applyNumberFormat="0" applyBorder="0" applyAlignment="0" applyProtection="0"/>
    <xf numFmtId="0" fontId="116" fillId="70" borderId="0" applyNumberFormat="0" applyBorder="0" applyAlignment="0" applyProtection="0"/>
    <xf numFmtId="0" fontId="116" fillId="70" borderId="0" applyNumberFormat="0" applyBorder="0" applyAlignment="0" applyProtection="0"/>
    <xf numFmtId="0" fontId="116" fillId="70" borderId="0" applyNumberFormat="0" applyBorder="0" applyAlignment="0" applyProtection="0"/>
    <xf numFmtId="0" fontId="73" fillId="20" borderId="0" applyNumberFormat="0" applyBorder="0" applyAlignment="0" applyProtection="0"/>
    <xf numFmtId="0" fontId="116" fillId="65" borderId="0" applyNumberFormat="0" applyBorder="0" applyAlignment="0" applyProtection="0"/>
    <xf numFmtId="0" fontId="116" fillId="66" borderId="0" applyNumberFormat="0" applyBorder="0" applyAlignment="0" applyProtection="0"/>
    <xf numFmtId="0" fontId="116" fillId="67" borderId="0" applyNumberFormat="0" applyBorder="0" applyAlignment="0" applyProtection="0"/>
    <xf numFmtId="0" fontId="116" fillId="68" borderId="0" applyNumberFormat="0" applyBorder="0" applyAlignment="0" applyProtection="0"/>
    <xf numFmtId="0" fontId="116" fillId="69" borderId="0" applyNumberFormat="0" applyBorder="0" applyAlignment="0" applyProtection="0"/>
    <xf numFmtId="0" fontId="116" fillId="70" borderId="0" applyNumberFormat="0" applyBorder="0" applyAlignment="0" applyProtection="0"/>
    <xf numFmtId="0" fontId="117" fillId="21" borderId="0" applyNumberFormat="0" applyBorder="0" applyAlignment="0" applyProtection="0"/>
    <xf numFmtId="0" fontId="93" fillId="22" borderId="0" applyNumberFormat="0" applyBorder="0" applyAlignment="0" applyProtection="0"/>
    <xf numFmtId="0" fontId="117" fillId="21" borderId="0" applyNumberFormat="0" applyBorder="0" applyAlignment="0" applyProtection="0"/>
    <xf numFmtId="0" fontId="117" fillId="21" borderId="0" applyNumberFormat="0" applyBorder="0" applyAlignment="0" applyProtection="0"/>
    <xf numFmtId="0" fontId="117" fillId="71" borderId="0" applyNumberFormat="0" applyBorder="0" applyAlignment="0" applyProtection="0"/>
    <xf numFmtId="0" fontId="93" fillId="22" borderId="0" applyNumberFormat="0" applyBorder="0" applyAlignment="0" applyProtection="0"/>
    <xf numFmtId="0" fontId="117" fillId="16" borderId="0" applyNumberFormat="0" applyBorder="0" applyAlignment="0" applyProtection="0"/>
    <xf numFmtId="0" fontId="93" fillId="15" borderId="0" applyNumberFormat="0" applyBorder="0" applyAlignment="0" applyProtection="0"/>
    <xf numFmtId="0" fontId="117" fillId="16" borderId="0" applyNumberFormat="0" applyBorder="0" applyAlignment="0" applyProtection="0"/>
    <xf numFmtId="0" fontId="117" fillId="16" borderId="0" applyNumberFormat="0" applyBorder="0" applyAlignment="0" applyProtection="0"/>
    <xf numFmtId="0" fontId="117" fillId="72" borderId="0" applyNumberFormat="0" applyBorder="0" applyAlignment="0" applyProtection="0"/>
    <xf numFmtId="0" fontId="93" fillId="15" borderId="0" applyNumberFormat="0" applyBorder="0" applyAlignment="0" applyProtection="0"/>
    <xf numFmtId="0" fontId="117" fillId="17" borderId="0" applyNumberFormat="0" applyBorder="0" applyAlignment="0" applyProtection="0"/>
    <xf numFmtId="0" fontId="93" fillId="18" borderId="0" applyNumberFormat="0" applyBorder="0" applyAlignment="0" applyProtection="0"/>
    <xf numFmtId="0" fontId="117" fillId="17" borderId="0" applyNumberFormat="0" applyBorder="0" applyAlignment="0" applyProtection="0"/>
    <xf numFmtId="0" fontId="117" fillId="17" borderId="0" applyNumberFormat="0" applyBorder="0" applyAlignment="0" applyProtection="0"/>
    <xf numFmtId="0" fontId="117" fillId="73" borderId="0" applyNumberFormat="0" applyBorder="0" applyAlignment="0" applyProtection="0"/>
    <xf numFmtId="0" fontId="93" fillId="18" borderId="0" applyNumberFormat="0" applyBorder="0" applyAlignment="0" applyProtection="0"/>
    <xf numFmtId="0" fontId="117" fillId="23" borderId="0" applyNumberFormat="0" applyBorder="0" applyAlignment="0" applyProtection="0"/>
    <xf numFmtId="0" fontId="93" fillId="24" borderId="0" applyNumberFormat="0" applyBorder="0" applyAlignment="0" applyProtection="0"/>
    <xf numFmtId="0" fontId="117" fillId="23" borderId="0" applyNumberFormat="0" applyBorder="0" applyAlignment="0" applyProtection="0"/>
    <xf numFmtId="0" fontId="117" fillId="23" borderId="0" applyNumberFormat="0" applyBorder="0" applyAlignment="0" applyProtection="0"/>
    <xf numFmtId="0" fontId="117" fillId="74" borderId="0" applyNumberFormat="0" applyBorder="0" applyAlignment="0" applyProtection="0"/>
    <xf numFmtId="0" fontId="93" fillId="24" borderId="0" applyNumberFormat="0" applyBorder="0" applyAlignment="0" applyProtection="0"/>
    <xf numFmtId="0" fontId="117" fillId="25" borderId="0" applyNumberFormat="0" applyBorder="0" applyAlignment="0" applyProtection="0"/>
    <xf numFmtId="0" fontId="93" fillId="26" borderId="0" applyNumberFormat="0" applyBorder="0" applyAlignment="0" applyProtection="0"/>
    <xf numFmtId="0" fontId="117" fillId="25" borderId="0" applyNumberFormat="0" applyBorder="0" applyAlignment="0" applyProtection="0"/>
    <xf numFmtId="0" fontId="117" fillId="25" borderId="0" applyNumberFormat="0" applyBorder="0" applyAlignment="0" applyProtection="0"/>
    <xf numFmtId="0" fontId="117" fillId="75" borderId="0" applyNumberFormat="0" applyBorder="0" applyAlignment="0" applyProtection="0"/>
    <xf numFmtId="0" fontId="93" fillId="26" borderId="0" applyNumberFormat="0" applyBorder="0" applyAlignment="0" applyProtection="0"/>
    <xf numFmtId="0" fontId="117" fillId="27" borderId="0" applyNumberFormat="0" applyBorder="0" applyAlignment="0" applyProtection="0"/>
    <xf numFmtId="0" fontId="93" fillId="28" borderId="0" applyNumberFormat="0" applyBorder="0" applyAlignment="0" applyProtection="0"/>
    <xf numFmtId="0" fontId="117" fillId="27" borderId="0" applyNumberFormat="0" applyBorder="0" applyAlignment="0" applyProtection="0"/>
    <xf numFmtId="0" fontId="117" fillId="27" borderId="0" applyNumberFormat="0" applyBorder="0" applyAlignment="0" applyProtection="0"/>
    <xf numFmtId="0" fontId="117" fillId="76" borderId="0" applyNumberFormat="0" applyBorder="0" applyAlignment="0" applyProtection="0"/>
    <xf numFmtId="0" fontId="93" fillId="28" borderId="0" applyNumberFormat="0" applyBorder="0" applyAlignment="0" applyProtection="0"/>
    <xf numFmtId="0" fontId="117" fillId="71" borderId="0" applyNumberFormat="0" applyBorder="0" applyAlignment="0" applyProtection="0"/>
    <xf numFmtId="0" fontId="117" fillId="72" borderId="0" applyNumberFormat="0" applyBorder="0" applyAlignment="0" applyProtection="0"/>
    <xf numFmtId="0" fontId="117" fillId="73" borderId="0" applyNumberFormat="0" applyBorder="0" applyAlignment="0" applyProtection="0"/>
    <xf numFmtId="0" fontId="117" fillId="74" borderId="0" applyNumberFormat="0" applyBorder="0" applyAlignment="0" applyProtection="0"/>
    <xf numFmtId="0" fontId="117" fillId="75" borderId="0" applyNumberFormat="0" applyBorder="0" applyAlignment="0" applyProtection="0"/>
    <xf numFmtId="0" fontId="117" fillId="76" borderId="0" applyNumberFormat="0" applyBorder="0" applyAlignment="0" applyProtection="0"/>
    <xf numFmtId="0" fontId="69" fillId="29" borderId="1">
      <alignment horizontal="left" vertical="top" shrinkToFit="1"/>
    </xf>
    <xf numFmtId="0" fontId="117" fillId="30" borderId="0" applyNumberFormat="0" applyBorder="0" applyAlignment="0" applyProtection="0"/>
    <xf numFmtId="0" fontId="93" fillId="31" borderId="0" applyNumberFormat="0" applyBorder="0" applyAlignment="0" applyProtection="0"/>
    <xf numFmtId="0" fontId="117" fillId="30" borderId="0" applyNumberFormat="0" applyBorder="0" applyAlignment="0" applyProtection="0"/>
    <xf numFmtId="0" fontId="117" fillId="30" borderId="0" applyNumberFormat="0" applyBorder="0" applyAlignment="0" applyProtection="0"/>
    <xf numFmtId="0" fontId="117" fillId="77" borderId="0" applyNumberFormat="0" applyBorder="0" applyAlignment="0" applyProtection="0"/>
    <xf numFmtId="0" fontId="93" fillId="31" borderId="0" applyNumberFormat="0" applyBorder="0" applyAlignment="0" applyProtection="0"/>
    <xf numFmtId="0" fontId="117" fillId="32" borderId="0" applyNumberFormat="0" applyBorder="0" applyAlignment="0" applyProtection="0"/>
    <xf numFmtId="0" fontId="93" fillId="33" borderId="0" applyNumberFormat="0" applyBorder="0" applyAlignment="0" applyProtection="0"/>
    <xf numFmtId="0" fontId="117" fillId="32" borderId="0" applyNumberFormat="0" applyBorder="0" applyAlignment="0" applyProtection="0"/>
    <xf numFmtId="0" fontId="117" fillId="32" borderId="0" applyNumberFormat="0" applyBorder="0" applyAlignment="0" applyProtection="0"/>
    <xf numFmtId="0" fontId="117" fillId="78" borderId="0" applyNumberFormat="0" applyBorder="0" applyAlignment="0" applyProtection="0"/>
    <xf numFmtId="0" fontId="93" fillId="33" borderId="0" applyNumberFormat="0" applyBorder="0" applyAlignment="0" applyProtection="0"/>
    <xf numFmtId="0" fontId="117" fillId="34" borderId="0" applyNumberFormat="0" applyBorder="0" applyAlignment="0" applyProtection="0"/>
    <xf numFmtId="0" fontId="93" fillId="35" borderId="0" applyNumberFormat="0" applyBorder="0" applyAlignment="0" applyProtection="0"/>
    <xf numFmtId="0" fontId="117" fillId="34" borderId="0" applyNumberFormat="0" applyBorder="0" applyAlignment="0" applyProtection="0"/>
    <xf numFmtId="0" fontId="117" fillId="34" borderId="0" applyNumberFormat="0" applyBorder="0" applyAlignment="0" applyProtection="0"/>
    <xf numFmtId="0" fontId="117" fillId="79" borderId="0" applyNumberFormat="0" applyBorder="0" applyAlignment="0" applyProtection="0"/>
    <xf numFmtId="0" fontId="93" fillId="35" borderId="0" applyNumberFormat="0" applyBorder="0" applyAlignment="0" applyProtection="0"/>
    <xf numFmtId="0" fontId="117" fillId="23" borderId="0" applyNumberFormat="0" applyBorder="0" applyAlignment="0" applyProtection="0"/>
    <xf numFmtId="0" fontId="93" fillId="24" borderId="0" applyNumberFormat="0" applyBorder="0" applyAlignment="0" applyProtection="0"/>
    <xf numFmtId="0" fontId="117" fillId="23" borderId="0" applyNumberFormat="0" applyBorder="0" applyAlignment="0" applyProtection="0"/>
    <xf numFmtId="0" fontId="117" fillId="23" borderId="0" applyNumberFormat="0" applyBorder="0" applyAlignment="0" applyProtection="0"/>
    <xf numFmtId="0" fontId="117" fillId="80" borderId="0" applyNumberFormat="0" applyBorder="0" applyAlignment="0" applyProtection="0"/>
    <xf numFmtId="0" fontId="93" fillId="24" borderId="0" applyNumberFormat="0" applyBorder="0" applyAlignment="0" applyProtection="0"/>
    <xf numFmtId="0" fontId="93" fillId="26" borderId="0" applyNumberFormat="0" applyBorder="0" applyAlignment="0" applyProtection="0"/>
    <xf numFmtId="0" fontId="117" fillId="81" borderId="0" applyNumberFormat="0" applyBorder="0" applyAlignment="0" applyProtection="0"/>
    <xf numFmtId="0" fontId="93" fillId="26" borderId="0" applyNumberFormat="0" applyBorder="0" applyAlignment="0" applyProtection="0"/>
    <xf numFmtId="0" fontId="117" fillId="36" borderId="0" applyNumberFormat="0" applyBorder="0" applyAlignment="0" applyProtection="0"/>
    <xf numFmtId="0" fontId="93" fillId="37" borderId="0" applyNumberFormat="0" applyBorder="0" applyAlignment="0" applyProtection="0"/>
    <xf numFmtId="0" fontId="117" fillId="36" borderId="0" applyNumberFormat="0" applyBorder="0" applyAlignment="0" applyProtection="0"/>
    <xf numFmtId="0" fontId="117" fillId="36" borderId="0" applyNumberFormat="0" applyBorder="0" applyAlignment="0" applyProtection="0"/>
    <xf numFmtId="0" fontId="117" fillId="82" borderId="0" applyNumberFormat="0" applyBorder="0" applyAlignment="0" applyProtection="0"/>
    <xf numFmtId="0" fontId="93" fillId="37" borderId="0" applyNumberFormat="0" applyBorder="0" applyAlignment="0" applyProtection="0"/>
    <xf numFmtId="0" fontId="118" fillId="4" borderId="0" applyNumberFormat="0" applyBorder="0" applyAlignment="0" applyProtection="0"/>
    <xf numFmtId="0" fontId="107" fillId="5" borderId="0" applyNumberFormat="0" applyBorder="0" applyAlignment="0" applyProtection="0"/>
    <xf numFmtId="0" fontId="118" fillId="4" borderId="0" applyNumberFormat="0" applyBorder="0" applyAlignment="0" applyProtection="0"/>
    <xf numFmtId="0" fontId="118" fillId="4" borderId="0" applyNumberFormat="0" applyBorder="0" applyAlignment="0" applyProtection="0"/>
    <xf numFmtId="0" fontId="118" fillId="83" borderId="0" applyNumberFormat="0" applyBorder="0" applyAlignment="0" applyProtection="0"/>
    <xf numFmtId="0" fontId="107" fillId="5" borderId="0" applyNumberFormat="0" applyBorder="0" applyAlignment="0" applyProtection="0"/>
    <xf numFmtId="0" fontId="119" fillId="84" borderId="47" applyNumberFormat="0" applyAlignment="0" applyProtection="0"/>
    <xf numFmtId="0" fontId="120" fillId="11" borderId="47" applyNumberFormat="0" applyAlignment="0" applyProtection="0"/>
    <xf numFmtId="0" fontId="94" fillId="38" borderId="2" applyNumberFormat="0" applyAlignment="0" applyProtection="0"/>
    <xf numFmtId="0" fontId="120" fillId="11" borderId="47" applyNumberFormat="0" applyAlignment="0" applyProtection="0"/>
    <xf numFmtId="0" fontId="120" fillId="11" borderId="47" applyNumberFormat="0" applyAlignment="0" applyProtection="0"/>
    <xf numFmtId="0" fontId="119" fillId="84" borderId="47" applyNumberFormat="0" applyAlignment="0" applyProtection="0"/>
    <xf numFmtId="0" fontId="94" fillId="38" borderId="2" applyNumberFormat="0" applyAlignment="0" applyProtection="0"/>
    <xf numFmtId="0" fontId="121" fillId="0" borderId="48" applyNumberFormat="0" applyFill="0" applyAlignment="0" applyProtection="0"/>
    <xf numFmtId="0" fontId="122" fillId="85" borderId="49" applyNumberFormat="0" applyAlignment="0" applyProtection="0"/>
    <xf numFmtId="0" fontId="96" fillId="39" borderId="4" applyNumberFormat="0" applyAlignment="0" applyProtection="0"/>
    <xf numFmtId="0" fontId="122" fillId="85" borderId="49" applyNumberFormat="0" applyAlignment="0" applyProtection="0"/>
    <xf numFmtId="0" fontId="96" fillId="39" borderId="4" applyNumberFormat="0" applyAlignment="0" applyProtection="0"/>
    <xf numFmtId="0" fontId="1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17" fillId="77" borderId="0" applyNumberFormat="0" applyBorder="0" applyAlignment="0" applyProtection="0"/>
    <xf numFmtId="0" fontId="117" fillId="78" borderId="0" applyNumberFormat="0" applyBorder="0" applyAlignment="0" applyProtection="0"/>
    <xf numFmtId="0" fontId="117" fillId="79" borderId="0" applyNumberFormat="0" applyBorder="0" applyAlignment="0" applyProtection="0"/>
    <xf numFmtId="0" fontId="117" fillId="80" borderId="0" applyNumberFormat="0" applyBorder="0" applyAlignment="0" applyProtection="0"/>
    <xf numFmtId="0" fontId="117" fillId="81" borderId="0" applyNumberFormat="0" applyBorder="0" applyAlignment="0" applyProtection="0"/>
    <xf numFmtId="0" fontId="117" fillId="82" borderId="0" applyNumberFormat="0" applyBorder="0" applyAlignment="0" applyProtection="0"/>
    <xf numFmtId="43" fontId="27" fillId="0" borderId="0" applyFont="0" applyFill="0" applyBorder="0" applyAlignment="0" applyProtection="0"/>
    <xf numFmtId="178" fontId="27" fillId="0" borderId="0" applyFill="0" applyBorder="0" applyAlignment="0" applyProtection="0"/>
    <xf numFmtId="43" fontId="116" fillId="0" borderId="0" applyFont="0" applyFill="0" applyBorder="0" applyAlignment="0" applyProtection="0"/>
    <xf numFmtId="178" fontId="27" fillId="0" borderId="0" applyFill="0" applyBorder="0" applyAlignment="0" applyProtection="0"/>
    <xf numFmtId="43" fontId="27" fillId="0" borderId="0" applyFont="0" applyFill="0" applyBorder="0" applyAlignment="0" applyProtection="0"/>
    <xf numFmtId="179" fontId="27" fillId="0" borderId="0" applyFill="0" applyBorder="0" applyAlignment="0" applyProtection="0"/>
    <xf numFmtId="175" fontId="27" fillId="0" borderId="0" applyFont="0" applyFill="0" applyBorder="0" applyAlignment="0" applyProtection="0"/>
    <xf numFmtId="175" fontId="116"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9" fontId="2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16" fillId="0" borderId="0" applyFont="0" applyFill="0" applyBorder="0" applyAlignment="0" applyProtection="0"/>
    <xf numFmtId="175" fontId="27" fillId="0" borderId="0" applyFont="0" applyFill="0" applyBorder="0" applyAlignment="0" applyProtection="0"/>
    <xf numFmtId="175" fontId="116" fillId="0" borderId="0" applyFont="0" applyFill="0" applyBorder="0" applyAlignment="0" applyProtection="0"/>
    <xf numFmtId="179" fontId="27" fillId="0" borderId="0" applyFill="0" applyBorder="0" applyAlignment="0" applyProtection="0"/>
    <xf numFmtId="175" fontId="27" fillId="0" borderId="0" applyFont="0" applyFill="0" applyBorder="0" applyAlignment="0" applyProtection="0"/>
    <xf numFmtId="175" fontId="116" fillId="0" borderId="0" applyFont="0" applyFill="0" applyBorder="0" applyAlignment="0" applyProtection="0"/>
    <xf numFmtId="175" fontId="116" fillId="0" borderId="0" applyFont="0" applyFill="0" applyBorder="0" applyAlignment="0" applyProtection="0"/>
    <xf numFmtId="175" fontId="116" fillId="0" borderId="0" applyFont="0" applyFill="0" applyBorder="0" applyAlignment="0" applyProtection="0"/>
    <xf numFmtId="165" fontId="10" fillId="0" borderId="0" applyFont="0" applyFill="0" applyBorder="0" applyAlignment="0" applyProtection="0"/>
    <xf numFmtId="165" fontId="27" fillId="0" borderId="0" applyFont="0" applyFill="0" applyBorder="0" applyAlignment="0" applyProtection="0"/>
    <xf numFmtId="181" fontId="27" fillId="0" borderId="0" applyFill="0" applyBorder="0" applyAlignment="0" applyProtection="0"/>
    <xf numFmtId="165" fontId="27" fillId="0" borderId="0" applyFont="0" applyFill="0" applyBorder="0" applyAlignment="0" applyProtection="0"/>
    <xf numFmtId="180"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0" fontId="27" fillId="0" borderId="0" applyFont="0" applyFill="0" applyBorder="0" applyAlignment="0" applyProtection="0"/>
    <xf numFmtId="0" fontId="101" fillId="0" borderId="0" applyNumberFormat="0" applyFill="0" applyBorder="0" applyAlignment="0" applyProtection="0"/>
    <xf numFmtId="0" fontId="124" fillId="0" borderId="0" applyNumberFormat="0" applyFill="0" applyBorder="0" applyAlignment="0" applyProtection="0"/>
    <xf numFmtId="0" fontId="101" fillId="0" borderId="0" applyNumberFormat="0" applyFill="0" applyBorder="0" applyAlignment="0" applyProtection="0"/>
    <xf numFmtId="0" fontId="125" fillId="0" borderId="0" applyNumberFormat="0" applyFill="0" applyBorder="0" applyAlignment="0" applyProtection="0"/>
    <xf numFmtId="0" fontId="126" fillId="6" borderId="0" applyNumberFormat="0" applyBorder="0" applyAlignment="0" applyProtection="0"/>
    <xf numFmtId="0" fontId="108" fillId="7"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86" borderId="0" applyNumberFormat="0" applyBorder="0" applyAlignment="0" applyProtection="0"/>
    <xf numFmtId="0" fontId="108" fillId="7" borderId="0" applyNumberFormat="0" applyBorder="0" applyAlignment="0" applyProtection="0"/>
    <xf numFmtId="38" fontId="15" fillId="29" borderId="0" applyNumberFormat="0" applyBorder="0" applyAlignment="0" applyProtection="0"/>
    <xf numFmtId="0" fontId="15" fillId="38" borderId="0" applyNumberFormat="0" applyBorder="0" applyAlignment="0" applyProtection="0"/>
    <xf numFmtId="38" fontId="15" fillId="29" borderId="0" applyNumberFormat="0" applyBorder="0" applyAlignment="0" applyProtection="0"/>
    <xf numFmtId="177" fontId="110" fillId="0" borderId="5" applyNumberFormat="0" applyAlignment="0" applyProtection="0">
      <alignment horizontal="left" vertical="center"/>
    </xf>
    <xf numFmtId="0" fontId="110" fillId="0" borderId="6" applyNumberFormat="0" applyAlignment="0" applyProtection="0"/>
    <xf numFmtId="177" fontId="110" fillId="0" borderId="5" applyNumberFormat="0" applyAlignment="0" applyProtection="0">
      <alignment horizontal="left" vertical="center"/>
    </xf>
    <xf numFmtId="177" fontId="110" fillId="0" borderId="7">
      <alignment horizontal="left" vertical="center"/>
    </xf>
    <xf numFmtId="0" fontId="110" fillId="0" borderId="8">
      <alignment horizontal="left" vertical="center"/>
    </xf>
    <xf numFmtId="177" fontId="110" fillId="0" borderId="7">
      <alignment horizontal="left" vertical="center"/>
    </xf>
    <xf numFmtId="0" fontId="103" fillId="0" borderId="9" applyNumberFormat="0" applyFill="0" applyAlignment="0" applyProtection="0"/>
    <xf numFmtId="0" fontId="103" fillId="0" borderId="9" applyNumberFormat="0" applyFill="0" applyAlignment="0" applyProtection="0"/>
    <xf numFmtId="0" fontId="103" fillId="0" borderId="9" applyNumberFormat="0" applyFill="0" applyAlignment="0" applyProtection="0"/>
    <xf numFmtId="0" fontId="127" fillId="0" borderId="50" applyNumberFormat="0" applyFill="0" applyAlignment="0" applyProtection="0"/>
    <xf numFmtId="0" fontId="103" fillId="0" borderId="9"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128" fillId="0" borderId="51" applyNumberFormat="0" applyFill="0" applyAlignment="0" applyProtection="0"/>
    <xf numFmtId="0" fontId="104" fillId="0" borderId="10" applyNumberFormat="0" applyFill="0" applyAlignment="0" applyProtection="0"/>
    <xf numFmtId="0" fontId="105" fillId="0" borderId="11" applyNumberFormat="0" applyFill="0" applyAlignment="0" applyProtection="0"/>
    <xf numFmtId="0" fontId="105" fillId="0" borderId="11" applyNumberFormat="0" applyFill="0" applyAlignment="0" applyProtection="0"/>
    <xf numFmtId="0" fontId="105" fillId="0" borderId="11" applyNumberFormat="0" applyFill="0" applyAlignment="0" applyProtection="0"/>
    <xf numFmtId="0" fontId="129" fillId="0" borderId="52" applyNumberFormat="0" applyFill="0" applyAlignment="0" applyProtection="0"/>
    <xf numFmtId="0" fontId="105" fillId="0" borderId="11"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29" fillId="0" borderId="0" applyNumberFormat="0" applyFill="0" applyBorder="0" applyAlignment="0" applyProtection="0"/>
    <xf numFmtId="0" fontId="105" fillId="0" borderId="0" applyNumberFormat="0" applyFill="0" applyBorder="0" applyAlignment="0" applyProtection="0"/>
    <xf numFmtId="177"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30"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31" fillId="0" borderId="0" applyNumberFormat="0" applyFill="0" applyBorder="0" applyAlignment="0" applyProtection="0"/>
    <xf numFmtId="0" fontId="13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3" fillId="87" borderId="47" applyNumberFormat="0" applyAlignment="0" applyProtection="0"/>
    <xf numFmtId="10" fontId="15" fillId="40" borderId="1" applyNumberFormat="0" applyBorder="0" applyAlignment="0" applyProtection="0"/>
    <xf numFmtId="0" fontId="15" fillId="41" borderId="0" applyNumberFormat="0" applyBorder="0" applyAlignment="0" applyProtection="0"/>
    <xf numFmtId="10" fontId="15" fillId="40" borderId="1" applyNumberFormat="0" applyBorder="0" applyAlignment="0" applyProtection="0"/>
    <xf numFmtId="0" fontId="133" fillId="87" borderId="47" applyNumberFormat="0" applyAlignment="0" applyProtection="0"/>
    <xf numFmtId="0" fontId="133" fillId="87" borderId="47" applyNumberFormat="0" applyAlignment="0" applyProtection="0"/>
    <xf numFmtId="0" fontId="97" fillId="12" borderId="2" applyNumberFormat="0" applyAlignment="0" applyProtection="0"/>
    <xf numFmtId="0" fontId="133" fillId="11" borderId="47" applyNumberFormat="0" applyAlignment="0" applyProtection="0"/>
    <xf numFmtId="0" fontId="97" fillId="12" borderId="2" applyNumberFormat="0" applyAlignment="0" applyProtection="0"/>
    <xf numFmtId="0" fontId="133" fillId="11" borderId="47" applyNumberFormat="0" applyAlignment="0" applyProtection="0"/>
    <xf numFmtId="0" fontId="97" fillId="12" borderId="2" applyNumberFormat="0" applyAlignment="0" applyProtection="0"/>
    <xf numFmtId="0" fontId="133" fillId="11" borderId="47" applyNumberFormat="0" applyAlignment="0" applyProtection="0"/>
    <xf numFmtId="0" fontId="97" fillId="12" borderId="2" applyNumberFormat="0" applyAlignment="0" applyProtection="0"/>
    <xf numFmtId="0" fontId="97" fillId="12" borderId="2" applyNumberFormat="0" applyAlignment="0" applyProtection="0"/>
    <xf numFmtId="0" fontId="97" fillId="12" borderId="2" applyNumberFormat="0" applyAlignment="0" applyProtection="0"/>
    <xf numFmtId="0" fontId="97" fillId="12" borderId="2" applyNumberFormat="0" applyAlignment="0" applyProtection="0"/>
    <xf numFmtId="0" fontId="133" fillId="87" borderId="47" applyNumberFormat="0" applyAlignment="0" applyProtection="0"/>
    <xf numFmtId="0" fontId="133" fillId="87" borderId="47" applyNumberFormat="0" applyAlignment="0" applyProtection="0"/>
    <xf numFmtId="0" fontId="95" fillId="0" borderId="3" applyNumberFormat="0" applyFill="0" applyAlignment="0" applyProtection="0"/>
    <xf numFmtId="0" fontId="95" fillId="0" borderId="3" applyNumberFormat="0" applyFill="0" applyAlignment="0" applyProtection="0"/>
    <xf numFmtId="0" fontId="95" fillId="0" borderId="3" applyNumberFormat="0" applyFill="0" applyAlignment="0" applyProtection="0"/>
    <xf numFmtId="0" fontId="121" fillId="0" borderId="48" applyNumberFormat="0" applyFill="0" applyAlignment="0" applyProtection="0"/>
    <xf numFmtId="0" fontId="95" fillId="0" borderId="3" applyNumberFormat="0" applyFill="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16" fillId="0" borderId="0" applyFont="0" applyFill="0" applyBorder="0" applyAlignment="0" applyProtection="0"/>
    <xf numFmtId="176" fontId="27" fillId="0" borderId="0" applyFont="0" applyFill="0" applyBorder="0" applyAlignment="0" applyProtection="0"/>
    <xf numFmtId="175" fontId="27" fillId="0" borderId="0" applyFont="0" applyFill="0" applyBorder="0" applyAlignment="0" applyProtection="0"/>
    <xf numFmtId="0" fontId="134" fillId="88" borderId="0" applyNumberFormat="0" applyBorder="0" applyAlignment="0" applyProtection="0"/>
    <xf numFmtId="0" fontId="98" fillId="42" borderId="0" applyNumberFormat="0" applyBorder="0" applyAlignment="0" applyProtection="0"/>
    <xf numFmtId="0" fontId="134" fillId="88" borderId="0" applyNumberFormat="0" applyBorder="0" applyAlignment="0" applyProtection="0"/>
    <xf numFmtId="0" fontId="134" fillId="88" borderId="0" applyNumberFormat="0" applyBorder="0" applyAlignment="0" applyProtection="0"/>
    <xf numFmtId="0" fontId="135" fillId="88" borderId="0" applyNumberFormat="0" applyBorder="0" applyAlignment="0" applyProtection="0"/>
    <xf numFmtId="0" fontId="98" fillId="42" borderId="0" applyNumberFormat="0" applyBorder="0" applyAlignment="0" applyProtection="0"/>
    <xf numFmtId="0" fontId="135" fillId="88" borderId="0" applyNumberFormat="0" applyBorder="0" applyAlignment="0" applyProtection="0"/>
    <xf numFmtId="182" fontId="27" fillId="0" borderId="0"/>
    <xf numFmtId="0" fontId="111" fillId="0" borderId="0"/>
    <xf numFmtId="0" fontId="112" fillId="0" borderId="0"/>
    <xf numFmtId="0" fontId="15" fillId="0" borderId="0"/>
    <xf numFmtId="0" fontId="116" fillId="0" borderId="0"/>
    <xf numFmtId="0" fontId="136" fillId="0" borderId="0"/>
    <xf numFmtId="0" fontId="116" fillId="0" borderId="0"/>
    <xf numFmtId="0" fontId="116" fillId="0" borderId="0"/>
    <xf numFmtId="0" fontId="27" fillId="0" borderId="0"/>
    <xf numFmtId="0" fontId="136" fillId="0" borderId="0"/>
    <xf numFmtId="0" fontId="116" fillId="0" borderId="0"/>
    <xf numFmtId="0" fontId="27" fillId="0" borderId="0"/>
    <xf numFmtId="0" fontId="116" fillId="0" borderId="0"/>
    <xf numFmtId="0" fontId="136" fillId="0" borderId="0"/>
    <xf numFmtId="0" fontId="27" fillId="0" borderId="0"/>
    <xf numFmtId="0" fontId="27" fillId="0" borderId="0"/>
    <xf numFmtId="0" fontId="27" fillId="0" borderId="0"/>
    <xf numFmtId="0" fontId="116" fillId="0" borderId="0"/>
    <xf numFmtId="0" fontId="27" fillId="0" borderId="0"/>
    <xf numFmtId="0" fontId="116" fillId="0" borderId="0"/>
    <xf numFmtId="0" fontId="27" fillId="0" borderId="0"/>
    <xf numFmtId="0" fontId="27" fillId="0" borderId="0"/>
    <xf numFmtId="0" fontId="137" fillId="0" borderId="0"/>
    <xf numFmtId="0" fontId="137" fillId="0" borderId="0"/>
    <xf numFmtId="0" fontId="27" fillId="0" borderId="0"/>
    <xf numFmtId="0" fontId="27" fillId="0" borderId="0"/>
    <xf numFmtId="0" fontId="137" fillId="0" borderId="0"/>
    <xf numFmtId="0" fontId="27" fillId="0" borderId="0"/>
    <xf numFmtId="0" fontId="15" fillId="0" borderId="0"/>
    <xf numFmtId="0" fontId="27" fillId="0" borderId="0"/>
    <xf numFmtId="0" fontId="116" fillId="0" borderId="0"/>
    <xf numFmtId="177" fontId="92" fillId="0" borderId="0"/>
    <xf numFmtId="0" fontId="27" fillId="0" borderId="0"/>
    <xf numFmtId="177" fontId="92" fillId="0" borderId="0"/>
    <xf numFmtId="0" fontId="27" fillId="0" borderId="0"/>
    <xf numFmtId="0" fontId="116" fillId="0" borderId="0"/>
    <xf numFmtId="0" fontId="116" fillId="0" borderId="0"/>
    <xf numFmtId="0" fontId="116" fillId="0" borderId="0"/>
    <xf numFmtId="0" fontId="27" fillId="0" borderId="0"/>
    <xf numFmtId="0" fontId="116" fillId="0" borderId="0"/>
    <xf numFmtId="0" fontId="116" fillId="0" borderId="0"/>
    <xf numFmtId="0" fontId="116" fillId="0" borderId="0"/>
    <xf numFmtId="0" fontId="116" fillId="0" borderId="0"/>
    <xf numFmtId="0" fontId="27" fillId="0" borderId="0"/>
    <xf numFmtId="0" fontId="116" fillId="0" borderId="0"/>
    <xf numFmtId="0" fontId="27" fillId="0" borderId="0"/>
    <xf numFmtId="0" fontId="116" fillId="0" borderId="0"/>
    <xf numFmtId="0" fontId="27" fillId="0" borderId="0"/>
    <xf numFmtId="0" fontId="116" fillId="0" borderId="0"/>
    <xf numFmtId="0" fontId="27" fillId="0" borderId="0"/>
    <xf numFmtId="0" fontId="27" fillId="0" borderId="0"/>
    <xf numFmtId="0" fontId="27" fillId="0" borderId="0"/>
    <xf numFmtId="0" fontId="27" fillId="0" borderId="0"/>
    <xf numFmtId="0" fontId="27" fillId="0" borderId="0"/>
    <xf numFmtId="0" fontId="137" fillId="0" borderId="0"/>
    <xf numFmtId="0" fontId="27" fillId="0" borderId="0"/>
    <xf numFmtId="0" fontId="27" fillId="0" borderId="0"/>
    <xf numFmtId="0" fontId="112" fillId="0" borderId="0"/>
    <xf numFmtId="177" fontId="27" fillId="0" borderId="0"/>
    <xf numFmtId="177" fontId="27" fillId="0" borderId="0"/>
    <xf numFmtId="0" fontId="27" fillId="0" borderId="0"/>
    <xf numFmtId="0" fontId="27" fillId="0" borderId="0"/>
    <xf numFmtId="0" fontId="27" fillId="0" borderId="0"/>
    <xf numFmtId="0" fontId="27" fillId="0" borderId="0"/>
    <xf numFmtId="0" fontId="11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16" fillId="0" borderId="0"/>
    <xf numFmtId="0" fontId="116" fillId="0" borderId="0"/>
    <xf numFmtId="0" fontId="111" fillId="0" borderId="0"/>
    <xf numFmtId="0" fontId="92" fillId="0" borderId="0"/>
    <xf numFmtId="0" fontId="27" fillId="0" borderId="0"/>
    <xf numFmtId="0" fontId="116" fillId="0" borderId="0"/>
    <xf numFmtId="177" fontId="137" fillId="0" borderId="0"/>
    <xf numFmtId="177" fontId="137" fillId="0" borderId="0"/>
    <xf numFmtId="0" fontId="27" fillId="0" borderId="0"/>
    <xf numFmtId="0" fontId="27" fillId="0" borderId="0"/>
    <xf numFmtId="0" fontId="27" fillId="0" borderId="0"/>
    <xf numFmtId="0" fontId="27" fillId="0" borderId="0"/>
    <xf numFmtId="0" fontId="27" fillId="0" borderId="0"/>
    <xf numFmtId="177" fontId="116" fillId="0" borderId="0"/>
    <xf numFmtId="0" fontId="27" fillId="0" borderId="0"/>
    <xf numFmtId="0" fontId="116" fillId="0" borderId="0"/>
    <xf numFmtId="0" fontId="27" fillId="0" borderId="0"/>
    <xf numFmtId="0" fontId="116" fillId="0" borderId="0"/>
    <xf numFmtId="0" fontId="27" fillId="0" borderId="0"/>
    <xf numFmtId="0" fontId="116" fillId="0" borderId="0"/>
    <xf numFmtId="0" fontId="116" fillId="0" borderId="0"/>
    <xf numFmtId="0" fontId="116" fillId="0" borderId="0"/>
    <xf numFmtId="0" fontId="27" fillId="0" borderId="0"/>
    <xf numFmtId="0" fontId="27" fillId="0" borderId="0"/>
    <xf numFmtId="0" fontId="27" fillId="0" borderId="0"/>
    <xf numFmtId="0" fontId="116" fillId="0" borderId="0"/>
    <xf numFmtId="0" fontId="112" fillId="0" borderId="0"/>
    <xf numFmtId="0" fontId="112" fillId="0" borderId="0"/>
    <xf numFmtId="0" fontId="27" fillId="0" borderId="0"/>
    <xf numFmtId="0" fontId="116" fillId="0" borderId="0"/>
    <xf numFmtId="0" fontId="116" fillId="0" borderId="0"/>
    <xf numFmtId="0" fontId="116" fillId="0" borderId="0"/>
    <xf numFmtId="0" fontId="116" fillId="0" borderId="0"/>
    <xf numFmtId="0" fontId="116" fillId="0" borderId="0"/>
    <xf numFmtId="177" fontId="137" fillId="0" borderId="0"/>
    <xf numFmtId="0" fontId="111" fillId="0" borderId="0"/>
    <xf numFmtId="0" fontId="116" fillId="0" borderId="0"/>
    <xf numFmtId="0" fontId="116" fillId="0" borderId="0"/>
    <xf numFmtId="0" fontId="116" fillId="0" borderId="0"/>
    <xf numFmtId="0" fontId="116" fillId="0" borderId="0"/>
    <xf numFmtId="0" fontId="116" fillId="0" borderId="0"/>
    <xf numFmtId="0" fontId="116" fillId="0" borderId="0"/>
    <xf numFmtId="177" fontId="137" fillId="0" borderId="0"/>
    <xf numFmtId="0" fontId="116" fillId="0" borderId="0"/>
    <xf numFmtId="0" fontId="27" fillId="0" borderId="0"/>
    <xf numFmtId="0" fontId="27" fillId="0" borderId="0"/>
    <xf numFmtId="0" fontId="116" fillId="0" borderId="0"/>
    <xf numFmtId="0" fontId="112" fillId="0" borderId="0"/>
    <xf numFmtId="0" fontId="27" fillId="0" borderId="0"/>
    <xf numFmtId="174" fontId="116" fillId="0" borderId="0"/>
    <xf numFmtId="0" fontId="116" fillId="0" borderId="0"/>
    <xf numFmtId="0" fontId="112" fillId="0" borderId="0"/>
    <xf numFmtId="0" fontId="116" fillId="0" borderId="0"/>
    <xf numFmtId="0" fontId="111" fillId="0" borderId="0"/>
    <xf numFmtId="0" fontId="27" fillId="0" borderId="0"/>
    <xf numFmtId="0" fontId="116" fillId="0" borderId="0"/>
    <xf numFmtId="0" fontId="72" fillId="0" borderId="0"/>
    <xf numFmtId="0" fontId="27" fillId="0" borderId="0"/>
    <xf numFmtId="0" fontId="116" fillId="0" borderId="0"/>
    <xf numFmtId="0" fontId="73" fillId="0" borderId="0"/>
    <xf numFmtId="177" fontId="116" fillId="0" borderId="0"/>
    <xf numFmtId="0" fontId="27" fillId="0" borderId="0"/>
    <xf numFmtId="0" fontId="116" fillId="0" borderId="0"/>
    <xf numFmtId="0" fontId="27" fillId="0" borderId="0"/>
    <xf numFmtId="0" fontId="27" fillId="0" borderId="0"/>
    <xf numFmtId="0" fontId="15" fillId="0" borderId="0"/>
    <xf numFmtId="0" fontId="15" fillId="0" borderId="0"/>
    <xf numFmtId="0" fontId="116" fillId="89" borderId="53" applyNumberFormat="0" applyFont="0" applyAlignment="0" applyProtection="0"/>
    <xf numFmtId="0" fontId="73" fillId="89" borderId="53" applyNumberFormat="0" applyFont="0" applyAlignment="0" applyProtection="0"/>
    <xf numFmtId="0" fontId="27" fillId="41" borderId="12" applyNumberFormat="0" applyAlignment="0" applyProtection="0"/>
    <xf numFmtId="0" fontId="116" fillId="89" borderId="53" applyNumberFormat="0" applyFont="0" applyAlignment="0" applyProtection="0"/>
    <xf numFmtId="0" fontId="73" fillId="89" borderId="53" applyNumberFormat="0" applyFont="0" applyAlignment="0" applyProtection="0"/>
    <xf numFmtId="0" fontId="73" fillId="89" borderId="53" applyNumberFormat="0" applyFont="0" applyAlignment="0" applyProtection="0"/>
    <xf numFmtId="0" fontId="116" fillId="89" borderId="53" applyNumberFormat="0" applyFont="0" applyAlignment="0" applyProtection="0"/>
    <xf numFmtId="0" fontId="116" fillId="89" borderId="53" applyNumberFormat="0" applyFont="0" applyAlignment="0" applyProtection="0"/>
    <xf numFmtId="0" fontId="116" fillId="89" borderId="53" applyNumberFormat="0" applyFont="0" applyAlignment="0" applyProtection="0"/>
    <xf numFmtId="0" fontId="27" fillId="41" borderId="12" applyNumberFormat="0" applyAlignment="0" applyProtection="0"/>
    <xf numFmtId="0" fontId="138" fillId="84" borderId="54" applyNumberFormat="0" applyAlignment="0" applyProtection="0"/>
    <xf numFmtId="0" fontId="138" fillId="11" borderId="54" applyNumberFormat="0" applyAlignment="0" applyProtection="0"/>
    <xf numFmtId="0" fontId="99" fillId="38" borderId="13" applyNumberFormat="0" applyAlignment="0" applyProtection="0"/>
    <xf numFmtId="0" fontId="138" fillId="11" borderId="54" applyNumberFormat="0" applyAlignment="0" applyProtection="0"/>
    <xf numFmtId="0" fontId="138" fillId="11" borderId="54" applyNumberFormat="0" applyAlignment="0" applyProtection="0"/>
    <xf numFmtId="0" fontId="138" fillId="84" borderId="54" applyNumberFormat="0" applyAlignment="0" applyProtection="0"/>
    <xf numFmtId="0" fontId="99" fillId="38" borderId="13" applyNumberFormat="0" applyAlignment="0" applyProtection="0"/>
    <xf numFmtId="183" fontId="113" fillId="43" borderId="0">
      <alignment horizontal="right"/>
    </xf>
    <xf numFmtId="183" fontId="113" fillId="44" borderId="0">
      <alignment horizontal="right"/>
    </xf>
    <xf numFmtId="183" fontId="113" fillId="43" borderId="0">
      <alignment horizontal="right"/>
    </xf>
    <xf numFmtId="17" fontId="114" fillId="43" borderId="0">
      <alignment horizontal="center"/>
    </xf>
    <xf numFmtId="17" fontId="114" fillId="44" borderId="0">
      <alignment horizontal="center"/>
    </xf>
    <xf numFmtId="17" fontId="114" fillId="43" borderId="0">
      <alignment horizontal="center"/>
    </xf>
    <xf numFmtId="177" fontId="26" fillId="43" borderId="0"/>
    <xf numFmtId="0" fontId="26" fillId="44" borderId="0"/>
    <xf numFmtId="177" fontId="26" fillId="43" borderId="0"/>
    <xf numFmtId="49" fontId="26" fillId="43" borderId="0" applyBorder="0">
      <alignment horizontal="centerContinuous"/>
    </xf>
    <xf numFmtId="49" fontId="26" fillId="44" borderId="0" applyBorder="0">
      <alignment horizontal="center"/>
    </xf>
    <xf numFmtId="49" fontId="26" fillId="43" borderId="0" applyBorder="0">
      <alignment horizontal="centerContinuous"/>
    </xf>
    <xf numFmtId="49" fontId="115" fillId="45" borderId="0">
      <alignment horizontal="centerContinuous"/>
    </xf>
    <xf numFmtId="49" fontId="115" fillId="46" borderId="0">
      <alignment horizontal="center"/>
    </xf>
    <xf numFmtId="49" fontId="115" fillId="45" borderId="0">
      <alignment horizontal="centerContinuous"/>
    </xf>
    <xf numFmtId="10" fontId="27" fillId="0" borderId="0" applyFont="0" applyFill="0" applyBorder="0" applyAlignment="0" applyProtection="0"/>
    <xf numFmtId="10" fontId="27" fillId="0" borderId="0" applyFill="0" applyBorder="0" applyAlignment="0" applyProtection="0"/>
    <xf numFmtId="10" fontId="27" fillId="0" borderId="0" applyFont="0" applyFill="0" applyBorder="0" applyAlignment="0" applyProtection="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9" fontId="116" fillId="0" borderId="0" applyFont="0" applyFill="0" applyBorder="0" applyAlignment="0" applyProtection="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16"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0" fontId="27" fillId="0" borderId="0"/>
    <xf numFmtId="0" fontId="37" fillId="0" borderId="0"/>
    <xf numFmtId="177" fontId="37" fillId="0" borderId="0"/>
    <xf numFmtId="0" fontId="37" fillId="0" borderId="0"/>
    <xf numFmtId="177" fontId="37" fillId="0" borderId="0"/>
    <xf numFmtId="0" fontId="139" fillId="0" borderId="0" applyNumberFormat="0" applyFill="0" applyBorder="0" applyAlignment="0" applyProtection="0"/>
    <xf numFmtId="0" fontId="124" fillId="0" borderId="0" applyNumberFormat="0" applyFill="0" applyBorder="0" applyAlignment="0" applyProtection="0"/>
    <xf numFmtId="0" fontId="70" fillId="47" borderId="0" applyNumberFormat="0">
      <alignment horizontal="center" vertical="center" wrapText="1"/>
      <protection hidden="1"/>
    </xf>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40" fillId="0" borderId="0" applyNumberFormat="0" applyFill="0" applyBorder="0" applyAlignment="0" applyProtection="0"/>
    <xf numFmtId="0" fontId="102" fillId="0" borderId="0" applyNumberFormat="0" applyFill="0" applyBorder="0" applyAlignment="0" applyProtection="0"/>
    <xf numFmtId="0" fontId="140" fillId="0" borderId="0" applyNumberFormat="0" applyFill="0" applyBorder="0" applyAlignment="0" applyProtection="0"/>
    <xf numFmtId="0" fontId="127" fillId="0" borderId="50" applyNumberFormat="0" applyFill="0" applyAlignment="0" applyProtection="0"/>
    <xf numFmtId="0" fontId="128" fillId="0" borderId="51" applyNumberFormat="0" applyFill="0" applyAlignment="0" applyProtection="0"/>
    <xf numFmtId="0" fontId="129" fillId="0" borderId="52" applyNumberFormat="0" applyFill="0" applyAlignment="0" applyProtection="0"/>
    <xf numFmtId="0" fontId="129" fillId="0" borderId="0" applyNumberFormat="0" applyFill="0" applyBorder="0" applyAlignment="0" applyProtection="0"/>
    <xf numFmtId="0" fontId="141" fillId="0" borderId="0" applyNumberFormat="0" applyFill="0" applyBorder="0" applyAlignment="0" applyProtection="0"/>
    <xf numFmtId="0" fontId="142" fillId="0" borderId="14" applyNumberFormat="0" applyFill="0" applyAlignment="0" applyProtection="0"/>
    <xf numFmtId="0" fontId="106" fillId="0" borderId="14" applyNumberFormat="0" applyFill="0" applyAlignment="0" applyProtection="0"/>
    <xf numFmtId="0" fontId="142" fillId="0" borderId="14" applyNumberFormat="0" applyFill="0" applyAlignment="0" applyProtection="0"/>
    <xf numFmtId="0" fontId="142" fillId="0" borderId="14" applyNumberFormat="0" applyFill="0" applyAlignment="0" applyProtection="0"/>
    <xf numFmtId="0" fontId="142" fillId="0" borderId="55" applyNumberFormat="0" applyFill="0" applyAlignment="0" applyProtection="0"/>
    <xf numFmtId="0" fontId="106" fillId="0" borderId="14" applyNumberFormat="0" applyFill="0" applyAlignment="0" applyProtection="0"/>
    <xf numFmtId="0" fontId="142" fillId="0" borderId="55" applyNumberFormat="0" applyFill="0" applyAlignment="0" applyProtection="0"/>
    <xf numFmtId="0" fontId="118" fillId="83" borderId="0" applyNumberFormat="0" applyBorder="0" applyAlignment="0" applyProtection="0"/>
    <xf numFmtId="0" fontId="126" fillId="86" borderId="0" applyNumberFormat="0" applyBorder="0" applyAlignment="0" applyProtection="0"/>
    <xf numFmtId="165" fontId="10" fillId="0" borderId="0" applyFont="0" applyFill="0" applyBorder="0" applyAlignment="0" applyProtection="0"/>
    <xf numFmtId="165" fontId="27" fillId="0" borderId="0" applyFont="0" applyFill="0" applyBorder="0" applyAlignment="0" applyProtection="0"/>
    <xf numFmtId="173" fontId="116" fillId="0" borderId="0" applyFont="0" applyFill="0" applyBorder="0" applyAlignment="0" applyProtection="0"/>
    <xf numFmtId="0" fontId="100" fillId="0" borderId="0" applyNumberFormat="0" applyFill="0" applyBorder="0" applyAlignment="0" applyProtection="0"/>
    <xf numFmtId="0" fontId="139" fillId="0" borderId="0" applyNumberFormat="0" applyFill="0" applyBorder="0" applyAlignment="0" applyProtection="0"/>
    <xf numFmtId="0" fontId="100" fillId="0" borderId="0" applyNumberFormat="0" applyFill="0" applyBorder="0" applyAlignment="0" applyProtection="0"/>
    <xf numFmtId="0" fontId="109" fillId="0" borderId="0"/>
    <xf numFmtId="165"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0" fontId="9" fillId="0" borderId="0"/>
    <xf numFmtId="0" fontId="27" fillId="0" borderId="0"/>
    <xf numFmtId="0" fontId="171" fillId="0" borderId="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3" fillId="0" borderId="0" applyFont="0" applyFill="0" applyBorder="0" applyAlignment="0" applyProtection="0"/>
    <xf numFmtId="43" fontId="27" fillId="0" borderId="0" applyFont="0" applyFill="0" applyBorder="0" applyAlignment="0" applyProtection="0"/>
    <xf numFmtId="43" fontId="73"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8" fillId="0" borderId="0"/>
    <xf numFmtId="0" fontId="27" fillId="0" borderId="0"/>
    <xf numFmtId="0" fontId="27" fillId="0" borderId="0"/>
    <xf numFmtId="0" fontId="8" fillId="0" borderId="0"/>
    <xf numFmtId="9" fontId="73" fillId="0" borderId="0" applyFont="0" applyFill="0" applyBorder="0" applyAlignment="0" applyProtection="0"/>
    <xf numFmtId="9" fontId="27" fillId="0" borderId="0" applyFont="0" applyFill="0" applyBorder="0" applyAlignment="0" applyProtection="0"/>
    <xf numFmtId="9" fontId="73" fillId="0" borderId="0" applyFont="0" applyFill="0" applyBorder="0" applyAlignment="0" applyProtection="0"/>
    <xf numFmtId="9" fontId="27" fillId="0" borderId="0" applyFont="0" applyFill="0" applyBorder="0" applyAlignment="0" applyProtection="0"/>
    <xf numFmtId="9" fontId="73"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8" fillId="0" borderId="0" applyFont="0" applyFill="0" applyBorder="0" applyAlignment="0" applyProtection="0"/>
    <xf numFmtId="0" fontId="170" fillId="0" borderId="0">
      <alignment vertical="center"/>
    </xf>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89" borderId="53" applyNumberFormat="0" applyFont="0" applyAlignment="0" applyProtection="0"/>
    <xf numFmtId="0" fontId="7" fillId="59" borderId="0" applyNumberFormat="0" applyBorder="0" applyAlignment="0" applyProtection="0"/>
    <xf numFmtId="0" fontId="7" fillId="65" borderId="0" applyNumberFormat="0" applyBorder="0" applyAlignment="0" applyProtection="0"/>
    <xf numFmtId="0" fontId="7" fillId="60" borderId="0" applyNumberFormat="0" applyBorder="0" applyAlignment="0" applyProtection="0"/>
    <xf numFmtId="0" fontId="7" fillId="66" borderId="0" applyNumberFormat="0" applyBorder="0" applyAlignment="0" applyProtection="0"/>
    <xf numFmtId="0" fontId="7" fillId="61" borderId="0" applyNumberFormat="0" applyBorder="0" applyAlignment="0" applyProtection="0"/>
    <xf numFmtId="0" fontId="7" fillId="67" borderId="0" applyNumberFormat="0" applyBorder="0" applyAlignment="0" applyProtection="0"/>
    <xf numFmtId="0" fontId="7" fillId="62" borderId="0" applyNumberFormat="0" applyBorder="0" applyAlignment="0" applyProtection="0"/>
    <xf numFmtId="0" fontId="7" fillId="68" borderId="0" applyNumberFormat="0" applyBorder="0" applyAlignment="0" applyProtection="0"/>
    <xf numFmtId="0" fontId="7" fillId="63" borderId="0" applyNumberFormat="0" applyBorder="0" applyAlignment="0" applyProtection="0"/>
    <xf numFmtId="0" fontId="7" fillId="69" borderId="0" applyNumberFormat="0" applyBorder="0" applyAlignment="0" applyProtection="0"/>
    <xf numFmtId="0" fontId="7" fillId="64" borderId="0" applyNumberFormat="0" applyBorder="0" applyAlignment="0" applyProtection="0"/>
    <xf numFmtId="0" fontId="7" fillId="7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35" fillId="88" borderId="0" applyNumberFormat="0" applyBorder="0" applyAlignment="0" applyProtection="0"/>
    <xf numFmtId="0" fontId="117" fillId="71" borderId="0" applyNumberFormat="0" applyBorder="0" applyAlignment="0" applyProtection="0"/>
    <xf numFmtId="0" fontId="117" fillId="72" borderId="0" applyNumberFormat="0" applyBorder="0" applyAlignment="0" applyProtection="0"/>
    <xf numFmtId="0" fontId="117" fillId="73" borderId="0" applyNumberFormat="0" applyBorder="0" applyAlignment="0" applyProtection="0"/>
    <xf numFmtId="0" fontId="117" fillId="74" borderId="0" applyNumberFormat="0" applyBorder="0" applyAlignment="0" applyProtection="0"/>
    <xf numFmtId="0" fontId="117" fillId="75" borderId="0" applyNumberFormat="0" applyBorder="0" applyAlignment="0" applyProtection="0"/>
    <xf numFmtId="0" fontId="117" fillId="76" borderId="0" applyNumberFormat="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0" fontId="6" fillId="0" borderId="0"/>
    <xf numFmtId="0" fontId="6" fillId="89" borderId="53" applyNumberFormat="0" applyFont="0" applyAlignment="0" applyProtection="0"/>
    <xf numFmtId="0" fontId="6" fillId="59" borderId="0" applyNumberFormat="0" applyBorder="0" applyAlignment="0" applyProtection="0"/>
    <xf numFmtId="0" fontId="6" fillId="65" borderId="0" applyNumberFormat="0" applyBorder="0" applyAlignment="0" applyProtection="0"/>
    <xf numFmtId="0" fontId="6" fillId="60" borderId="0" applyNumberFormat="0" applyBorder="0" applyAlignment="0" applyProtection="0"/>
    <xf numFmtId="0" fontId="6" fillId="66" borderId="0" applyNumberFormat="0" applyBorder="0" applyAlignment="0" applyProtection="0"/>
    <xf numFmtId="0" fontId="6" fillId="61" borderId="0" applyNumberFormat="0" applyBorder="0" applyAlignment="0" applyProtection="0"/>
    <xf numFmtId="0" fontId="6" fillId="67" borderId="0" applyNumberFormat="0" applyBorder="0" applyAlignment="0" applyProtection="0"/>
    <xf numFmtId="0" fontId="6" fillId="62" borderId="0" applyNumberFormat="0" applyBorder="0" applyAlignment="0" applyProtection="0"/>
    <xf numFmtId="0" fontId="6" fillId="68" borderId="0" applyNumberFormat="0" applyBorder="0" applyAlignment="0" applyProtection="0"/>
    <xf numFmtId="0" fontId="6" fillId="63" borderId="0" applyNumberFormat="0" applyBorder="0" applyAlignment="0" applyProtection="0"/>
    <xf numFmtId="0" fontId="6" fillId="69" borderId="0" applyNumberFormat="0" applyBorder="0" applyAlignment="0" applyProtection="0"/>
    <xf numFmtId="0" fontId="6" fillId="64" borderId="0" applyNumberFormat="0" applyBorder="0" applyAlignment="0" applyProtection="0"/>
    <xf numFmtId="0" fontId="6" fillId="70"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6" fillId="0" borderId="0"/>
    <xf numFmtId="165" fontId="27" fillId="0" borderId="0" applyFont="0" applyFill="0" applyBorder="0" applyAlignment="0" applyProtection="0"/>
    <xf numFmtId="0" fontId="6" fillId="0" borderId="0"/>
    <xf numFmtId="0" fontId="6" fillId="0" borderId="0"/>
    <xf numFmtId="174" fontId="6" fillId="0" borderId="0"/>
    <xf numFmtId="17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59" borderId="0" applyNumberFormat="0" applyBorder="0" applyAlignment="0" applyProtection="0"/>
    <xf numFmtId="0" fontId="6" fillId="59" borderId="0" applyNumberFormat="0" applyBorder="0" applyAlignment="0" applyProtection="0"/>
    <xf numFmtId="0" fontId="6" fillId="5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xf numFmtId="0" fontId="6" fillId="89" borderId="53" applyNumberFormat="0" applyFont="0" applyAlignment="0" applyProtection="0"/>
    <xf numFmtId="0" fontId="6" fillId="89" borderId="53" applyNumberFormat="0" applyFont="0" applyAlignment="0" applyProtection="0"/>
    <xf numFmtId="0" fontId="6" fillId="89" borderId="53" applyNumberFormat="0" applyFont="0" applyAlignment="0" applyProtection="0"/>
    <xf numFmtId="0" fontId="6" fillId="89" borderId="53" applyNumberFormat="0" applyFont="0" applyAlignment="0" applyProtection="0"/>
    <xf numFmtId="9" fontId="6" fillId="0" borderId="0" applyFont="0" applyFill="0" applyBorder="0" applyAlignment="0" applyProtection="0"/>
    <xf numFmtId="165" fontId="6" fillId="0" borderId="0" applyFont="0" applyFill="0" applyBorder="0" applyAlignment="0" applyProtection="0"/>
    <xf numFmtId="0" fontId="27" fillId="0" borderId="0"/>
    <xf numFmtId="0" fontId="200"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0" fillId="0" borderId="0"/>
    <xf numFmtId="0" fontId="10" fillId="0" borderId="0"/>
    <xf numFmtId="0" fontId="5" fillId="89" borderId="53" applyNumberFormat="0" applyFont="0" applyAlignment="0" applyProtection="0"/>
    <xf numFmtId="0" fontId="5" fillId="59" borderId="0" applyNumberFormat="0" applyBorder="0" applyAlignment="0" applyProtection="0"/>
    <xf numFmtId="0" fontId="5" fillId="65" borderId="0" applyNumberFormat="0" applyBorder="0" applyAlignment="0" applyProtection="0"/>
    <xf numFmtId="0" fontId="5" fillId="60" borderId="0" applyNumberFormat="0" applyBorder="0" applyAlignment="0" applyProtection="0"/>
    <xf numFmtId="0" fontId="5" fillId="66" borderId="0" applyNumberFormat="0" applyBorder="0" applyAlignment="0" applyProtection="0"/>
    <xf numFmtId="0" fontId="5" fillId="61" borderId="0" applyNumberFormat="0" applyBorder="0" applyAlignment="0" applyProtection="0"/>
    <xf numFmtId="0" fontId="5" fillId="67" borderId="0" applyNumberFormat="0" applyBorder="0" applyAlignment="0" applyProtection="0"/>
    <xf numFmtId="0" fontId="5" fillId="62" borderId="0" applyNumberFormat="0" applyBorder="0" applyAlignment="0" applyProtection="0"/>
    <xf numFmtId="0" fontId="5" fillId="68" borderId="0" applyNumberFormat="0" applyBorder="0" applyAlignment="0" applyProtection="0"/>
    <xf numFmtId="0" fontId="5" fillId="63" borderId="0" applyNumberFormat="0" applyBorder="0" applyAlignment="0" applyProtection="0"/>
    <xf numFmtId="0" fontId="5" fillId="69" borderId="0" applyNumberFormat="0" applyBorder="0" applyAlignment="0" applyProtection="0"/>
    <xf numFmtId="0" fontId="5" fillId="64" borderId="0" applyNumberFormat="0" applyBorder="0" applyAlignment="0" applyProtection="0"/>
    <xf numFmtId="0" fontId="5" fillId="70"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77" fontId="10" fillId="0" borderId="0"/>
    <xf numFmtId="0" fontId="10" fillId="0" borderId="0"/>
    <xf numFmtId="0" fontId="10" fillId="0" borderId="0"/>
    <xf numFmtId="0" fontId="10" fillId="0" borderId="0"/>
    <xf numFmtId="0" fontId="10" fillId="0" borderId="0"/>
    <xf numFmtId="0" fontId="1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43" fontId="10" fillId="0" borderId="0" applyFont="0" applyFill="0" applyBorder="0" applyAlignment="0" applyProtection="0"/>
    <xf numFmtId="178" fontId="10" fillId="0" borderId="0" applyFill="0" applyBorder="0" applyAlignment="0" applyProtection="0"/>
    <xf numFmtId="43" fontId="5" fillId="0" borderId="0" applyFont="0" applyFill="0" applyBorder="0" applyAlignment="0" applyProtection="0"/>
    <xf numFmtId="178" fontId="10" fillId="0" borderId="0" applyFill="0" applyBorder="0" applyAlignment="0" applyProtection="0"/>
    <xf numFmtId="43" fontId="10" fillId="0" borderId="0" applyFont="0" applyFill="0" applyBorder="0" applyAlignment="0" applyProtection="0"/>
    <xf numFmtId="179" fontId="10" fillId="0" borderId="0" applyFill="0" applyBorder="0" applyAlignment="0" applyProtection="0"/>
    <xf numFmtId="175" fontId="10" fillId="0" borderId="0" applyFont="0" applyFill="0" applyBorder="0" applyAlignment="0" applyProtection="0"/>
    <xf numFmtId="175" fontId="5"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9" fontId="10" fillId="0" borderId="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5" fillId="0" borderId="0" applyFont="0" applyFill="0" applyBorder="0" applyAlignment="0" applyProtection="0"/>
    <xf numFmtId="175" fontId="10" fillId="0" borderId="0" applyFont="0" applyFill="0" applyBorder="0" applyAlignment="0" applyProtection="0"/>
    <xf numFmtId="175" fontId="5" fillId="0" borderId="0" applyFont="0" applyFill="0" applyBorder="0" applyAlignment="0" applyProtection="0"/>
    <xf numFmtId="179" fontId="10" fillId="0" borderId="0" applyFill="0" applyBorder="0" applyAlignment="0" applyProtection="0"/>
    <xf numFmtId="175" fontId="10"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65" fontId="10" fillId="0" borderId="0" applyFont="0" applyFill="0" applyBorder="0" applyAlignment="0" applyProtection="0"/>
    <xf numFmtId="181" fontId="10" fillId="0" borderId="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82"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177"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177"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5" fillId="0" borderId="0"/>
    <xf numFmtId="0" fontId="10" fillId="0" borderId="0"/>
    <xf numFmtId="0" fontId="5" fillId="0" borderId="0"/>
    <xf numFmtId="0" fontId="5" fillId="0" borderId="0"/>
    <xf numFmtId="0" fontId="10" fillId="0" borderId="0"/>
    <xf numFmtId="0" fontId="5" fillId="0" borderId="0"/>
    <xf numFmtId="177" fontId="5" fillId="0" borderId="0"/>
    <xf numFmtId="0" fontId="208" fillId="0" borderId="0"/>
    <xf numFmtId="0" fontId="10" fillId="41" borderId="12" applyNumberFormat="0" applyAlignment="0" applyProtection="0"/>
    <xf numFmtId="0" fontId="5" fillId="89" borderId="53" applyNumberFormat="0" applyFont="0" applyAlignment="0" applyProtection="0"/>
    <xf numFmtId="0" fontId="5" fillId="89" borderId="53" applyNumberFormat="0" applyFont="0" applyAlignment="0" applyProtection="0"/>
    <xf numFmtId="0" fontId="5" fillId="89" borderId="53" applyNumberFormat="0" applyFont="0" applyAlignment="0" applyProtection="0"/>
    <xf numFmtId="0" fontId="5" fillId="89" borderId="53" applyNumberFormat="0" applyFont="0" applyAlignment="0" applyProtection="0"/>
    <xf numFmtId="0" fontId="10" fillId="41" borderId="12" applyNumberFormat="0" applyAlignment="0" applyProtection="0"/>
    <xf numFmtId="10" fontId="10" fillId="0" borderId="0" applyFont="0" applyFill="0" applyBorder="0" applyAlignment="0" applyProtection="0"/>
    <xf numFmtId="10"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9" fontId="5" fillId="0" borderId="0" applyFont="0" applyFill="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209" fillId="0" borderId="0"/>
    <xf numFmtId="175" fontId="5" fillId="0" borderId="0" applyFont="0" applyFill="0" applyBorder="0" applyAlignment="0" applyProtection="0"/>
    <xf numFmtId="175"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17" fillId="106" borderId="85">
      <alignment horizontal="left" vertical="top"/>
      <protection hidden="1"/>
    </xf>
    <xf numFmtId="184" fontId="218" fillId="108" borderId="85">
      <alignment vertical="top"/>
      <protection hidden="1"/>
    </xf>
    <xf numFmtId="0" fontId="219" fillId="92" borderId="86">
      <alignment horizontal="left" vertical="top" shrinkToFit="1"/>
    </xf>
    <xf numFmtId="0" fontId="219" fillId="92" borderId="86">
      <alignment vertical="top" wrapText="1"/>
      <protection hidden="1"/>
    </xf>
    <xf numFmtId="0" fontId="220" fillId="106" borderId="85">
      <alignment horizontal="right" vertical="center"/>
      <protection hidden="1"/>
    </xf>
    <xf numFmtId="0" fontId="10" fillId="0" borderId="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3" fillId="0" borderId="0" applyFont="0" applyFill="0" applyBorder="0" applyAlignment="0" applyProtection="0"/>
    <xf numFmtId="43" fontId="10" fillId="0" borderId="0" applyFont="0" applyFill="0" applyBorder="0" applyAlignment="0" applyProtection="0"/>
    <xf numFmtId="43" fontId="73"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43" fontId="10" fillId="0" borderId="0" applyFont="0" applyFill="0" applyBorder="0" applyAlignment="0" applyProtection="0"/>
    <xf numFmtId="0" fontId="10" fillId="0" borderId="0"/>
    <xf numFmtId="0" fontId="10" fillId="0" borderId="0"/>
    <xf numFmtId="0" fontId="3"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3" fillId="0" borderId="0" applyFont="0" applyFill="0" applyBorder="0" applyAlignment="0" applyProtection="0"/>
    <xf numFmtId="0" fontId="3"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10" fillId="0" borderId="0"/>
    <xf numFmtId="185" fontId="3" fillId="0" borderId="0"/>
    <xf numFmtId="165" fontId="3" fillId="0" borderId="0" applyFont="0" applyFill="0" applyBorder="0" applyAlignment="0" applyProtection="0"/>
    <xf numFmtId="185" fontId="238" fillId="0" borderId="0"/>
    <xf numFmtId="185" fontId="10" fillId="0" borderId="0"/>
    <xf numFmtId="0" fontId="3" fillId="0" borderId="0"/>
    <xf numFmtId="164" fontId="3" fillId="0" borderId="0" applyFont="0" applyFill="0" applyBorder="0" applyAlignment="0" applyProtection="0"/>
    <xf numFmtId="185" fontId="3" fillId="0" borderId="0"/>
    <xf numFmtId="44" fontId="3" fillId="0" borderId="0" applyFont="0" applyFill="0" applyBorder="0" applyAlignment="0" applyProtection="0"/>
    <xf numFmtId="9" fontId="3" fillId="0" borderId="0" applyFont="0" applyFill="0" applyBorder="0" applyAlignment="0" applyProtection="0"/>
    <xf numFmtId="185" fontId="3" fillId="0" borderId="0"/>
    <xf numFmtId="44" fontId="3" fillId="0" borderId="0" applyFont="0" applyFill="0" applyBorder="0" applyAlignment="0" applyProtection="0"/>
    <xf numFmtId="9" fontId="3" fillId="0" borderId="0" applyFont="0" applyFill="0" applyBorder="0" applyAlignment="0" applyProtection="0"/>
    <xf numFmtId="185" fontId="3" fillId="0" borderId="0"/>
    <xf numFmtId="44" fontId="3" fillId="0" borderId="0" applyFont="0" applyFill="0" applyBorder="0" applyAlignment="0" applyProtection="0"/>
    <xf numFmtId="9" fontId="3" fillId="0" borderId="0" applyFont="0" applyFill="0" applyBorder="0" applyAlignment="0" applyProtection="0"/>
    <xf numFmtId="189" fontId="248" fillId="92" borderId="86">
      <alignment horizontal="right" vertical="top"/>
      <protection hidden="1"/>
    </xf>
    <xf numFmtId="0" fontId="2" fillId="0" borderId="0"/>
    <xf numFmtId="0" fontId="2" fillId="89" borderId="53" applyNumberFormat="0" applyFont="0" applyAlignment="0" applyProtection="0"/>
    <xf numFmtId="0" fontId="2" fillId="59" borderId="0" applyNumberFormat="0" applyBorder="0" applyAlignment="0" applyProtection="0"/>
    <xf numFmtId="0" fontId="2" fillId="65" borderId="0" applyNumberFormat="0" applyBorder="0" applyAlignment="0" applyProtection="0"/>
    <xf numFmtId="0" fontId="2" fillId="60" borderId="0" applyNumberFormat="0" applyBorder="0" applyAlignment="0" applyProtection="0"/>
    <xf numFmtId="0" fontId="2" fillId="66" borderId="0" applyNumberFormat="0" applyBorder="0" applyAlignment="0" applyProtection="0"/>
    <xf numFmtId="0" fontId="2" fillId="61" borderId="0" applyNumberFormat="0" applyBorder="0" applyAlignment="0" applyProtection="0"/>
    <xf numFmtId="0" fontId="2" fillId="67" borderId="0" applyNumberFormat="0" applyBorder="0" applyAlignment="0" applyProtection="0"/>
    <xf numFmtId="0" fontId="2" fillId="62" borderId="0" applyNumberFormat="0" applyBorder="0" applyAlignment="0" applyProtection="0"/>
    <xf numFmtId="0" fontId="2" fillId="68" borderId="0" applyNumberFormat="0" applyBorder="0" applyAlignment="0" applyProtection="0"/>
    <xf numFmtId="0" fontId="2" fillId="63" borderId="0" applyNumberFormat="0" applyBorder="0" applyAlignment="0" applyProtection="0"/>
    <xf numFmtId="0" fontId="2" fillId="69" borderId="0" applyNumberFormat="0" applyBorder="0" applyAlignment="0" applyProtection="0"/>
    <xf numFmtId="0" fontId="2" fillId="64" borderId="0" applyNumberFormat="0" applyBorder="0" applyAlignment="0" applyProtection="0"/>
    <xf numFmtId="0" fontId="2" fillId="7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174" fontId="2" fillId="0" borderId="0"/>
    <xf numFmtId="17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65" fontId="10" fillId="0" borderId="0" applyFont="0" applyFill="0" applyBorder="0" applyAlignment="0" applyProtection="0"/>
    <xf numFmtId="181" fontId="10" fillId="0" borderId="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1" fillId="0" borderId="0" applyNumberForma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7" fontId="2" fillId="0" borderId="0"/>
    <xf numFmtId="0" fontId="2" fillId="89" borderId="53" applyNumberFormat="0" applyFont="0" applyAlignment="0" applyProtection="0"/>
    <xf numFmtId="0" fontId="2" fillId="89" borderId="53" applyNumberFormat="0" applyFont="0" applyAlignment="0" applyProtection="0"/>
    <xf numFmtId="0" fontId="2" fillId="89" borderId="53" applyNumberFormat="0" applyFont="0" applyAlignment="0" applyProtection="0"/>
    <xf numFmtId="0" fontId="2" fillId="89" borderId="53" applyNumberFormat="0" applyFont="0" applyAlignment="0" applyProtection="0"/>
    <xf numFmtId="9" fontId="2" fillId="0" borderId="0" applyFont="0" applyFill="0" applyBorder="0" applyAlignment="0" applyProtection="0"/>
    <xf numFmtId="0" fontId="10" fillId="0" borderId="0"/>
    <xf numFmtId="0" fontId="10" fillId="0" borderId="0"/>
    <xf numFmtId="0" fontId="10" fillId="0" borderId="0"/>
    <xf numFmtId="0" fontId="10" fillId="0" borderId="0"/>
    <xf numFmtId="0" fontId="69" fillId="29" borderId="96">
      <alignment horizontal="left" vertical="top" shrinkToFit="1"/>
    </xf>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10" fontId="15" fillId="40" borderId="96" applyNumberFormat="0" applyBorder="0" applyAlignment="0" applyProtection="0"/>
    <xf numFmtId="172" fontId="10" fillId="0" borderId="0"/>
    <xf numFmtId="44" fontId="10" fillId="0" borderId="0" applyFont="0" applyFill="0" applyBorder="0" applyAlignment="0" applyProtection="0"/>
    <xf numFmtId="44" fontId="1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140" fillId="0" borderId="0" applyNumberForma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72" fillId="0" borderId="0"/>
    <xf numFmtId="43" fontId="2" fillId="0" borderId="0" applyFont="0" applyFill="0" applyBorder="0" applyAlignment="0" applyProtection="0"/>
    <xf numFmtId="0" fontId="258" fillId="0" borderId="0"/>
    <xf numFmtId="9" fontId="258" fillId="0" borderId="0" applyFont="0" applyFill="0" applyBorder="0" applyAlignment="0" applyProtection="0"/>
    <xf numFmtId="43" fontId="258" fillId="0" borderId="0" applyFont="0" applyFill="0" applyBorder="0" applyAlignment="0" applyProtection="0"/>
    <xf numFmtId="165" fontId="258" fillId="0" borderId="0" applyFont="0" applyFill="0" applyBorder="0" applyAlignment="0" applyProtection="0"/>
    <xf numFmtId="0" fontId="259" fillId="0" borderId="0" applyNumberFormat="0" applyFill="0" applyBorder="0" applyAlignment="0" applyProtection="0"/>
    <xf numFmtId="44" fontId="2" fillId="0" borderId="0" applyFont="0" applyFill="0" applyBorder="0" applyAlignment="0" applyProtection="0"/>
    <xf numFmtId="0" fontId="2"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58"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0" fillId="0" borderId="0"/>
    <xf numFmtId="0" fontId="2" fillId="0" borderId="0"/>
    <xf numFmtId="43" fontId="26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2" fontId="10" fillId="0" borderId="0"/>
    <xf numFmtId="44" fontId="10" fillId="0" borderId="0" applyFont="0" applyFill="0" applyBorder="0" applyAlignment="0" applyProtection="0"/>
    <xf numFmtId="172" fontId="10" fillId="0" borderId="0"/>
    <xf numFmtId="172" fontId="10" fillId="0" borderId="0"/>
    <xf numFmtId="172" fontId="10" fillId="0" borderId="0"/>
    <xf numFmtId="172" fontId="10" fillId="0" borderId="0"/>
    <xf numFmtId="44"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43" fontId="73"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73" fillId="0" borderId="0" applyFont="0" applyFill="0" applyBorder="0" applyAlignment="0" applyProtection="0"/>
    <xf numFmtId="191" fontId="10"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3"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73"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13" fillId="0" borderId="0" applyFont="0" applyFill="0" applyBorder="0" applyAlignment="0" applyProtection="0">
      <alignment vertical="center"/>
    </xf>
    <xf numFmtId="43" fontId="263" fillId="0" borderId="0" applyFont="0" applyFill="0" applyBorder="0" applyAlignment="0" applyProtection="0">
      <alignment vertical="center"/>
    </xf>
    <xf numFmtId="44" fontId="2" fillId="0" borderId="0" applyFont="0" applyFill="0" applyBorder="0" applyAlignment="0" applyProtection="0"/>
    <xf numFmtId="44" fontId="2"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10" fillId="0" borderId="0"/>
    <xf numFmtId="172" fontId="10"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10" fillId="0" borderId="0"/>
    <xf numFmtId="172" fontId="10"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 fillId="0" borderId="0"/>
    <xf numFmtId="172" fontId="2" fillId="0" borderId="0"/>
    <xf numFmtId="172" fontId="264" fillId="0" borderId="0"/>
    <xf numFmtId="172" fontId="2" fillId="0" borderId="0"/>
    <xf numFmtId="172" fontId="264" fillId="0" borderId="0"/>
    <xf numFmtId="172" fontId="264" fillId="0" borderId="0"/>
    <xf numFmtId="172" fontId="2" fillId="0" borderId="0"/>
    <xf numFmtId="172" fontId="2" fillId="0" borderId="0"/>
    <xf numFmtId="172" fontId="264" fillId="0" borderId="0"/>
    <xf numFmtId="172" fontId="264" fillId="0" borderId="0"/>
    <xf numFmtId="172" fontId="264" fillId="0" borderId="0"/>
    <xf numFmtId="172" fontId="2" fillId="0" borderId="0"/>
    <xf numFmtId="172" fontId="2" fillId="0" borderId="0"/>
    <xf numFmtId="172" fontId="2" fillId="0" borderId="0"/>
    <xf numFmtId="172" fontId="2" fillId="0" borderId="0"/>
    <xf numFmtId="172" fontId="264" fillId="0" borderId="0"/>
    <xf numFmtId="172" fontId="264" fillId="0" borderId="0"/>
    <xf numFmtId="172" fontId="2" fillId="0" borderId="0"/>
    <xf numFmtId="172" fontId="264" fillId="0" borderId="0"/>
    <xf numFmtId="172" fontId="10" fillId="0" borderId="0"/>
    <xf numFmtId="172" fontId="10" fillId="0" borderId="0"/>
    <xf numFmtId="172" fontId="10" fillId="0" borderId="0"/>
    <xf numFmtId="172" fontId="2" fillId="0" borderId="0"/>
    <xf numFmtId="172" fontId="2" fillId="0" borderId="0"/>
    <xf numFmtId="172" fontId="10" fillId="0" borderId="0"/>
    <xf numFmtId="172" fontId="10" fillId="0" borderId="0"/>
    <xf numFmtId="172" fontId="10" fillId="0" borderId="0"/>
    <xf numFmtId="172" fontId="2" fillId="0" borderId="0"/>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10" fillId="0" borderId="0"/>
    <xf numFmtId="172" fontId="10" fillId="0" borderId="0"/>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10" fillId="0" borderId="0"/>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258" fillId="0" borderId="0">
      <alignment vertical="center"/>
    </xf>
    <xf numFmtId="172" fontId="258" fillId="0" borderId="0">
      <alignment vertical="center"/>
    </xf>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258" fillId="0" borderId="0">
      <alignment vertical="center"/>
    </xf>
    <xf numFmtId="172" fontId="258" fillId="0" borderId="0">
      <alignment vertical="center"/>
    </xf>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258" fillId="0" borderId="0">
      <alignment vertical="center"/>
    </xf>
    <xf numFmtId="172" fontId="10" fillId="0" borderId="0"/>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10" fillId="0" borderId="0"/>
    <xf numFmtId="172" fontId="10" fillId="0" borderId="0"/>
    <xf numFmtId="172" fontId="258" fillId="0" borderId="0">
      <alignment vertical="center"/>
    </xf>
    <xf numFmtId="172" fontId="258" fillId="0" borderId="0">
      <alignment vertical="center"/>
    </xf>
    <xf numFmtId="172" fontId="10" fillId="0" borderId="0"/>
    <xf numFmtId="172" fontId="258" fillId="0" borderId="0">
      <alignment vertical="center"/>
    </xf>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258" fillId="0" borderId="0">
      <alignment vertical="center"/>
    </xf>
    <xf numFmtId="172" fontId="258" fillId="0" borderId="0">
      <alignment vertical="center"/>
    </xf>
    <xf numFmtId="172" fontId="10" fillId="0" borderId="0"/>
    <xf numFmtId="172" fontId="10" fillId="0" borderId="0"/>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10" fillId="0" borderId="0"/>
    <xf numFmtId="172" fontId="10" fillId="0" borderId="0"/>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258" fillId="0" borderId="0">
      <alignment vertical="center"/>
    </xf>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13" fillId="0" borderId="0"/>
    <xf numFmtId="172" fontId="113" fillId="0" borderId="0"/>
    <xf numFmtId="172" fontId="113" fillId="0" borderId="0"/>
    <xf numFmtId="172" fontId="10" fillId="0" borderId="0"/>
    <xf numFmtId="172" fontId="10" fillId="0" borderId="0"/>
    <xf numFmtId="172" fontId="265" fillId="0" borderId="0" applyNumberFormat="0" applyFill="0" applyBorder="0" applyProtection="0"/>
    <xf numFmtId="172" fontId="265" fillId="0" borderId="0" applyNumberFormat="0" applyFill="0" applyBorder="0" applyProtection="0"/>
    <xf numFmtId="172" fontId="265" fillId="0" borderId="0" applyNumberFormat="0" applyFill="0" applyBorder="0" applyProtection="0"/>
    <xf numFmtId="172" fontId="263" fillId="0" borderId="0">
      <alignment vertical="center"/>
    </xf>
    <xf numFmtId="172" fontId="263" fillId="0" borderId="0">
      <alignment vertical="center"/>
    </xf>
    <xf numFmtId="172" fontId="263" fillId="0" borderId="0">
      <alignment vertical="center"/>
    </xf>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 fillId="0" borderId="0"/>
    <xf numFmtId="172" fontId="2" fillId="0" borderId="0"/>
    <xf numFmtId="172" fontId="2"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 fillId="0" borderId="0"/>
    <xf numFmtId="172" fontId="2"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 fillId="0" borderId="0"/>
    <xf numFmtId="172" fontId="2"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64"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58" fillId="0" borderId="0">
      <alignment vertical="center"/>
    </xf>
    <xf numFmtId="172"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0" fontId="258" fillId="0" borderId="0">
      <alignment vertical="center"/>
    </xf>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205" fillId="0" borderId="0"/>
    <xf numFmtId="172" fontId="10" fillId="0" borderId="0"/>
    <xf numFmtId="172" fontId="2" fillId="0" borderId="0"/>
    <xf numFmtId="172" fontId="2" fillId="0" borderId="0"/>
    <xf numFmtId="9" fontId="2" fillId="0" borderId="0" applyFont="0" applyFill="0" applyBorder="0" applyAlignment="0" applyProtection="0"/>
    <xf numFmtId="9" fontId="7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63" fillId="0" borderId="0" applyFont="0" applyFill="0" applyBorder="0" applyAlignment="0" applyProtection="0"/>
    <xf numFmtId="192" fontId="266" fillId="0" borderId="0" applyFill="0" applyBorder="0" applyAlignment="0"/>
    <xf numFmtId="172" fontId="10" fillId="0" borderId="0"/>
    <xf numFmtId="172" fontId="10" fillId="0" borderId="0"/>
    <xf numFmtId="172" fontId="132" fillId="0" borderId="0" applyNumberFormat="0" applyFill="0" applyBorder="0" applyAlignment="0" applyProtection="0"/>
    <xf numFmtId="44" fontId="10" fillId="0" borderId="0" applyFont="0" applyFill="0" applyBorder="0" applyAlignment="0" applyProtection="0"/>
    <xf numFmtId="0" fontId="263"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3" fillId="88" borderId="0" applyNumberFormat="0" applyBorder="0" applyAlignment="0" applyProtection="0"/>
    <xf numFmtId="0" fontId="1" fillId="89" borderId="53" applyNumberFormat="0" applyFont="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74"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75"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7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6" fillId="119" borderId="97">
      <alignment horizontal="center" vertical="center" wrapText="1"/>
    </xf>
    <xf numFmtId="172" fontId="10" fillId="0" borderId="0"/>
  </cellStyleXfs>
  <cellXfs count="1595">
    <xf numFmtId="0" fontId="0" fillId="0" borderId="0" xfId="0"/>
    <xf numFmtId="0" fontId="0" fillId="48" borderId="0" xfId="2" applyFont="1" applyFill="1"/>
    <xf numFmtId="0" fontId="23" fillId="43" borderId="0" xfId="233" applyFont="1" applyFill="1" applyAlignment="1" applyProtection="1"/>
    <xf numFmtId="0" fontId="17" fillId="43" borderId="0" xfId="233" applyFont="1" applyFill="1" applyAlignment="1" applyProtection="1"/>
    <xf numFmtId="0" fontId="12" fillId="48" borderId="0" xfId="233" applyFill="1" applyAlignment="1" applyProtection="1">
      <alignment horizontal="right"/>
    </xf>
    <xf numFmtId="9" fontId="33" fillId="43" borderId="0" xfId="548" applyFont="1" applyFill="1" applyAlignment="1">
      <alignment horizontal="right" vertical="center"/>
    </xf>
    <xf numFmtId="0" fontId="34" fillId="43" borderId="0" xfId="233" applyFont="1" applyFill="1" applyAlignment="1" applyProtection="1"/>
    <xf numFmtId="0" fontId="12" fillId="43" borderId="0" xfId="233" applyFill="1" applyAlignment="1" applyProtection="1">
      <alignment horizontal="left"/>
    </xf>
    <xf numFmtId="0" fontId="12" fillId="43" borderId="0" xfId="233" applyFill="1" applyAlignment="1" applyProtection="1">
      <alignment horizontal="center"/>
    </xf>
    <xf numFmtId="165" fontId="12" fillId="43" borderId="0" xfId="265" applyFont="1" applyFill="1" applyAlignment="1">
      <alignment horizontal="center"/>
    </xf>
    <xf numFmtId="0" fontId="12" fillId="43" borderId="0" xfId="233" applyFill="1" applyAlignment="1" applyProtection="1">
      <alignment horizontal="right"/>
    </xf>
    <xf numFmtId="9" fontId="36" fillId="43" borderId="0" xfId="548" applyFont="1" applyFill="1" applyAlignment="1" applyProtection="1">
      <alignment horizontal="center"/>
      <protection locked="0"/>
    </xf>
    <xf numFmtId="9" fontId="13" fillId="43" borderId="0" xfId="548" applyFont="1" applyFill="1" applyAlignment="1">
      <alignment horizontal="center"/>
    </xf>
    <xf numFmtId="0" fontId="21" fillId="48" borderId="17" xfId="2" applyFont="1" applyFill="1" applyBorder="1" applyAlignment="1">
      <alignment horizontal="center" vertical="center"/>
    </xf>
    <xf numFmtId="0" fontId="21" fillId="48" borderId="17" xfId="2" applyFont="1" applyFill="1" applyBorder="1" applyAlignment="1">
      <alignment vertical="center"/>
    </xf>
    <xf numFmtId="9" fontId="21" fillId="48" borderId="17" xfId="2" applyNumberFormat="1" applyFont="1" applyFill="1" applyBorder="1" applyAlignment="1">
      <alignment horizontal="center" vertical="center"/>
    </xf>
    <xf numFmtId="0" fontId="59" fillId="48" borderId="17" xfId="2" applyFont="1" applyFill="1" applyBorder="1" applyAlignment="1">
      <alignment horizontal="center" vertical="center"/>
    </xf>
    <xf numFmtId="0" fontId="63" fillId="48" borderId="17" xfId="2" applyFont="1" applyFill="1" applyBorder="1" applyAlignment="1">
      <alignment horizontal="center" vertical="center"/>
    </xf>
    <xf numFmtId="170" fontId="0" fillId="48" borderId="0" xfId="2" applyNumberFormat="1" applyFont="1" applyFill="1"/>
    <xf numFmtId="0" fontId="15" fillId="0" borderId="56" xfId="0" applyFont="1" applyBorder="1" applyAlignment="1">
      <alignment horizontal="left" vertical="center" wrapText="1"/>
    </xf>
    <xf numFmtId="0" fontId="28" fillId="0" borderId="56" xfId="0" applyFont="1" applyBorder="1" applyAlignment="1">
      <alignment horizontal="left" vertical="center"/>
    </xf>
    <xf numFmtId="0" fontId="28" fillId="0" borderId="56" xfId="0" applyFont="1" applyBorder="1" applyAlignment="1">
      <alignment horizontal="left" vertical="center" wrapText="1"/>
    </xf>
    <xf numFmtId="0" fontId="21" fillId="48" borderId="0" xfId="2" applyFont="1" applyFill="1" applyAlignment="1">
      <alignment vertical="center"/>
    </xf>
    <xf numFmtId="0" fontId="63" fillId="48" borderId="0" xfId="2" applyFont="1" applyFill="1" applyAlignment="1">
      <alignment horizontal="center" vertical="center"/>
    </xf>
    <xf numFmtId="49" fontId="54" fillId="48" borderId="0" xfId="2" applyNumberFormat="1" applyFont="1" applyFill="1" applyAlignment="1">
      <alignment vertical="center"/>
    </xf>
    <xf numFmtId="0" fontId="15" fillId="0" borderId="56" xfId="0" applyFont="1" applyBorder="1" applyAlignment="1">
      <alignment horizontal="left" vertical="center"/>
    </xf>
    <xf numFmtId="0" fontId="15" fillId="48" borderId="0" xfId="2" applyFont="1" applyFill="1"/>
    <xf numFmtId="0" fontId="52" fillId="48" borderId="17" xfId="2" applyFont="1" applyFill="1" applyBorder="1" applyAlignment="1">
      <alignment vertical="center"/>
    </xf>
    <xf numFmtId="0" fontId="48" fillId="48" borderId="17" xfId="2" applyFont="1" applyFill="1" applyBorder="1" applyAlignment="1">
      <alignment horizontal="center" vertical="center" wrapText="1"/>
    </xf>
    <xf numFmtId="0" fontId="47" fillId="43" borderId="16" xfId="2" applyFont="1" applyFill="1" applyBorder="1" applyAlignment="1">
      <alignment horizontal="left" vertical="center" wrapText="1"/>
    </xf>
    <xf numFmtId="0" fontId="22" fillId="48" borderId="20" xfId="2" applyFont="1" applyFill="1" applyBorder="1" applyAlignment="1">
      <alignment vertical="center" wrapText="1"/>
    </xf>
    <xf numFmtId="0" fontId="28" fillId="48" borderId="0" xfId="2" applyFont="1" applyFill="1" applyAlignment="1">
      <alignment vertical="center" wrapText="1"/>
    </xf>
    <xf numFmtId="0" fontId="0" fillId="48" borderId="0" xfId="2" applyFont="1" applyFill="1" applyAlignment="1">
      <alignment vertical="center"/>
    </xf>
    <xf numFmtId="0" fontId="28" fillId="48" borderId="0" xfId="2" applyFont="1" applyFill="1" applyAlignment="1">
      <alignment vertical="center"/>
    </xf>
    <xf numFmtId="9" fontId="0" fillId="48" borderId="0" xfId="2" applyNumberFormat="1" applyFont="1" applyFill="1" applyAlignment="1">
      <alignment horizontal="center" vertical="center"/>
    </xf>
    <xf numFmtId="167" fontId="0" fillId="48" borderId="0" xfId="2" applyNumberFormat="1" applyFont="1" applyFill="1" applyAlignment="1">
      <alignment vertical="center"/>
    </xf>
    <xf numFmtId="0" fontId="16" fillId="43" borderId="0" xfId="2" applyFont="1" applyFill="1" applyAlignment="1">
      <alignment vertical="center"/>
    </xf>
    <xf numFmtId="0" fontId="47" fillId="43" borderId="0" xfId="2" applyFont="1" applyFill="1" applyAlignment="1">
      <alignment vertical="center"/>
    </xf>
    <xf numFmtId="0" fontId="16" fillId="43" borderId="16" xfId="2" applyFont="1" applyFill="1" applyBorder="1" applyAlignment="1">
      <alignment vertical="center"/>
    </xf>
    <xf numFmtId="0" fontId="47" fillId="43" borderId="16" xfId="2" applyFont="1" applyFill="1" applyBorder="1" applyAlignment="1">
      <alignment vertical="center"/>
    </xf>
    <xf numFmtId="0" fontId="16" fillId="43" borderId="16" xfId="2" applyFont="1" applyFill="1" applyBorder="1" applyAlignment="1">
      <alignment horizontal="right" vertical="center"/>
    </xf>
    <xf numFmtId="9" fontId="16" fillId="43" borderId="16" xfId="2" applyNumberFormat="1" applyFont="1" applyFill="1" applyBorder="1" applyAlignment="1">
      <alignment horizontal="center" vertical="center"/>
    </xf>
    <xf numFmtId="0" fontId="24" fillId="48" borderId="17" xfId="2" applyFont="1" applyFill="1" applyBorder="1" applyAlignment="1">
      <alignment horizontal="right" vertical="center"/>
    </xf>
    <xf numFmtId="0" fontId="22" fillId="48" borderId="20" xfId="2" applyFont="1" applyFill="1" applyBorder="1" applyAlignment="1">
      <alignment horizontal="center" vertical="center"/>
    </xf>
    <xf numFmtId="9" fontId="22" fillId="48" borderId="20" xfId="2" applyNumberFormat="1" applyFont="1" applyFill="1" applyBorder="1" applyAlignment="1">
      <alignment horizontal="center" vertical="center"/>
    </xf>
    <xf numFmtId="0" fontId="67" fillId="48" borderId="0" xfId="2" applyFont="1" applyFill="1" applyAlignment="1">
      <alignment horizontal="center" vertical="center"/>
    </xf>
    <xf numFmtId="4" fontId="0" fillId="48" borderId="0" xfId="2" applyNumberFormat="1" applyFont="1" applyFill="1" applyAlignment="1">
      <alignment horizontal="right" vertical="center"/>
    </xf>
    <xf numFmtId="0" fontId="16" fillId="43" borderId="16" xfId="2" applyFont="1" applyFill="1" applyBorder="1" applyAlignment="1">
      <alignment horizontal="left" vertical="center"/>
    </xf>
    <xf numFmtId="0" fontId="24" fillId="48" borderId="17" xfId="2" applyFont="1" applyFill="1" applyBorder="1" applyAlignment="1">
      <alignment horizontal="center" vertical="center"/>
    </xf>
    <xf numFmtId="0" fontId="22" fillId="48" borderId="20" xfId="2" applyFont="1" applyFill="1" applyBorder="1" applyAlignment="1">
      <alignment vertical="center"/>
    </xf>
    <xf numFmtId="0" fontId="67" fillId="48" borderId="0" xfId="2" applyFont="1" applyFill="1" applyAlignment="1">
      <alignment vertical="center"/>
    </xf>
    <xf numFmtId="0" fontId="22" fillId="48" borderId="18" xfId="2" applyFont="1" applyFill="1" applyBorder="1" applyAlignment="1">
      <alignment vertical="center"/>
    </xf>
    <xf numFmtId="0" fontId="48" fillId="48" borderId="17" xfId="2" applyFont="1" applyFill="1" applyBorder="1" applyAlignment="1">
      <alignment horizontal="left" vertical="center"/>
    </xf>
    <xf numFmtId="0" fontId="22" fillId="48" borderId="20" xfId="2" applyFont="1" applyFill="1" applyBorder="1" applyAlignment="1">
      <alignment horizontal="center" vertical="center" wrapText="1"/>
    </xf>
    <xf numFmtId="1" fontId="44" fillId="49" borderId="56" xfId="0" applyNumberFormat="1" applyFont="1" applyFill="1" applyBorder="1" applyAlignment="1">
      <alignment horizontal="center" vertical="center"/>
    </xf>
    <xf numFmtId="0" fontId="45" fillId="0" borderId="56" xfId="0" applyFont="1" applyBorder="1" applyAlignment="1">
      <alignment vertical="center"/>
    </xf>
    <xf numFmtId="0" fontId="49" fillId="0" borderId="56" xfId="0" applyFont="1" applyBorder="1" applyAlignment="1">
      <alignment horizontal="center" vertical="center"/>
    </xf>
    <xf numFmtId="0" fontId="48" fillId="48" borderId="0" xfId="2" applyFont="1" applyFill="1" applyAlignment="1">
      <alignment horizontal="center" vertical="center" wrapText="1"/>
    </xf>
    <xf numFmtId="0" fontId="66" fillId="48" borderId="56" xfId="2" applyFont="1" applyFill="1" applyBorder="1" applyAlignment="1">
      <alignment vertical="center" wrapText="1"/>
    </xf>
    <xf numFmtId="0" fontId="16" fillId="43" borderId="0" xfId="2" applyFont="1" applyFill="1" applyAlignment="1">
      <alignment horizontal="left" vertical="center"/>
    </xf>
    <xf numFmtId="0" fontId="21" fillId="48" borderId="17" xfId="2" applyFont="1" applyFill="1" applyBorder="1" applyAlignment="1">
      <alignment horizontal="left" vertical="center"/>
    </xf>
    <xf numFmtId="0" fontId="40" fillId="48" borderId="56" xfId="343" applyNumberFormat="1" applyFont="1" applyFill="1" applyBorder="1" applyAlignment="1">
      <alignment horizontal="left" vertical="center"/>
    </xf>
    <xf numFmtId="0" fontId="0" fillId="48" borderId="0" xfId="2" applyFont="1" applyFill="1" applyAlignment="1">
      <alignment horizontal="left" vertical="center"/>
    </xf>
    <xf numFmtId="0" fontId="15" fillId="48" borderId="0" xfId="2" applyFont="1" applyFill="1" applyAlignment="1">
      <alignment vertical="center"/>
    </xf>
    <xf numFmtId="0" fontId="62" fillId="43" borderId="0" xfId="2" applyFont="1" applyFill="1" applyAlignment="1">
      <alignment horizontal="center" vertical="center"/>
    </xf>
    <xf numFmtId="49" fontId="28" fillId="43" borderId="0" xfId="2" applyNumberFormat="1" applyFont="1" applyFill="1" applyAlignment="1">
      <alignment vertical="center"/>
    </xf>
    <xf numFmtId="0" fontId="62" fillId="43" borderId="16" xfId="2" applyFont="1" applyFill="1" applyBorder="1" applyAlignment="1">
      <alignment horizontal="center" vertical="center"/>
    </xf>
    <xf numFmtId="49" fontId="28" fillId="43" borderId="16" xfId="2" applyNumberFormat="1" applyFont="1" applyFill="1" applyBorder="1" applyAlignment="1">
      <alignment vertical="center"/>
    </xf>
    <xf numFmtId="0" fontId="16" fillId="43" borderId="16" xfId="2" applyFont="1" applyFill="1" applyBorder="1" applyAlignment="1">
      <alignment horizontal="center" vertical="center"/>
    </xf>
    <xf numFmtId="0" fontId="22" fillId="48" borderId="56" xfId="2" applyFont="1" applyFill="1" applyBorder="1" applyAlignment="1">
      <alignment vertical="center"/>
    </xf>
    <xf numFmtId="9" fontId="68" fillId="48" borderId="56" xfId="2" applyNumberFormat="1" applyFont="1" applyFill="1" applyBorder="1" applyAlignment="1">
      <alignment horizontal="center" vertical="center"/>
    </xf>
    <xf numFmtId="167" fontId="15" fillId="48" borderId="0" xfId="2" applyNumberFormat="1" applyFont="1" applyFill="1" applyAlignment="1">
      <alignment vertical="center"/>
    </xf>
    <xf numFmtId="0" fontId="38" fillId="48" borderId="0" xfId="2" applyFont="1" applyFill="1" applyAlignment="1">
      <alignment horizontal="center" vertical="center"/>
    </xf>
    <xf numFmtId="49" fontId="28" fillId="48" borderId="0" xfId="2" applyNumberFormat="1" applyFont="1" applyFill="1" applyAlignment="1">
      <alignment vertical="center"/>
    </xf>
    <xf numFmtId="0" fontId="15" fillId="48" borderId="0" xfId="2" applyFont="1" applyFill="1" applyAlignment="1">
      <alignment horizontal="center" vertical="center"/>
    </xf>
    <xf numFmtId="0" fontId="47" fillId="43" borderId="0" xfId="2" applyFont="1" applyFill="1" applyAlignment="1">
      <alignment horizontal="left" vertical="center"/>
    </xf>
    <xf numFmtId="0" fontId="47" fillId="43" borderId="16" xfId="2" applyFont="1" applyFill="1" applyBorder="1" applyAlignment="1">
      <alignment horizontal="left" vertical="center"/>
    </xf>
    <xf numFmtId="0" fontId="10" fillId="48" borderId="0" xfId="2" applyFont="1" applyFill="1" applyAlignment="1">
      <alignment horizontal="center" vertical="center"/>
    </xf>
    <xf numFmtId="0" fontId="28" fillId="48" borderId="0" xfId="2" applyFont="1" applyFill="1" applyAlignment="1">
      <alignment horizontal="left" vertical="center"/>
    </xf>
    <xf numFmtId="0" fontId="116" fillId="0" borderId="0" xfId="498"/>
    <xf numFmtId="0" fontId="116" fillId="92" borderId="21" xfId="498" applyFill="1" applyBorder="1"/>
    <xf numFmtId="0" fontId="116" fillId="92" borderId="22" xfId="498" applyFill="1" applyBorder="1"/>
    <xf numFmtId="0" fontId="116" fillId="92" borderId="25" xfId="498" applyFill="1" applyBorder="1"/>
    <xf numFmtId="0" fontId="117" fillId="92" borderId="23" xfId="498" applyFont="1" applyFill="1" applyBorder="1"/>
    <xf numFmtId="0" fontId="117" fillId="92" borderId="0" xfId="498" applyFont="1" applyFill="1"/>
    <xf numFmtId="0" fontId="116" fillId="92" borderId="0" xfId="498" applyFill="1"/>
    <xf numFmtId="0" fontId="116" fillId="92" borderId="26" xfId="498" applyFill="1" applyBorder="1"/>
    <xf numFmtId="0" fontId="116" fillId="92" borderId="23" xfId="498" applyFill="1" applyBorder="1"/>
    <xf numFmtId="0" fontId="116" fillId="92" borderId="21" xfId="498" applyFill="1" applyBorder="1" applyAlignment="1">
      <alignment vertical="center" wrapText="1"/>
    </xf>
    <xf numFmtId="0" fontId="116" fillId="92" borderId="22" xfId="498" applyFill="1" applyBorder="1" applyAlignment="1">
      <alignment vertical="center" wrapText="1"/>
    </xf>
    <xf numFmtId="0" fontId="116" fillId="92" borderId="25" xfId="498" applyFill="1" applyBorder="1" applyAlignment="1">
      <alignment vertical="center" wrapText="1"/>
    </xf>
    <xf numFmtId="0" fontId="145" fillId="43" borderId="23" xfId="3" applyFont="1" applyFill="1" applyBorder="1" applyAlignment="1">
      <alignment vertical="center" wrapText="1"/>
    </xf>
    <xf numFmtId="0" fontId="116" fillId="92" borderId="24" xfId="498" applyFill="1" applyBorder="1"/>
    <xf numFmtId="0" fontId="116" fillId="92" borderId="16" xfId="498" applyFill="1" applyBorder="1"/>
    <xf numFmtId="0" fontId="116" fillId="0" borderId="0" xfId="498" applyAlignment="1">
      <alignment vertical="center"/>
    </xf>
    <xf numFmtId="0" fontId="145" fillId="43" borderId="27" xfId="3" applyFont="1" applyFill="1" applyBorder="1" applyAlignment="1">
      <alignment vertical="center" wrapText="1"/>
    </xf>
    <xf numFmtId="0" fontId="146" fillId="43" borderId="27" xfId="3" applyFont="1" applyFill="1" applyBorder="1" applyAlignment="1">
      <alignment vertical="center" wrapText="1"/>
    </xf>
    <xf numFmtId="0" fontId="146" fillId="43" borderId="21" xfId="3" applyFont="1" applyFill="1" applyBorder="1" applyAlignment="1">
      <alignment vertical="top" wrapText="1"/>
    </xf>
    <xf numFmtId="0" fontId="116" fillId="0" borderId="21" xfId="498" applyBorder="1"/>
    <xf numFmtId="0" fontId="116" fillId="0" borderId="0" xfId="498" applyAlignment="1">
      <alignment wrapText="1"/>
    </xf>
    <xf numFmtId="0" fontId="147" fillId="0" borderId="29" xfId="498" applyFont="1" applyBorder="1" applyAlignment="1">
      <alignment vertical="center" wrapText="1"/>
    </xf>
    <xf numFmtId="0" fontId="147" fillId="0" borderId="30" xfId="498" applyFont="1" applyBorder="1" applyAlignment="1">
      <alignment vertical="center" wrapText="1"/>
    </xf>
    <xf numFmtId="49" fontId="0" fillId="0" borderId="0" xfId="0" applyNumberFormat="1"/>
    <xf numFmtId="49" fontId="0" fillId="0" borderId="0" xfId="0" applyNumberFormat="1" applyAlignment="1">
      <alignment horizontal="left"/>
    </xf>
    <xf numFmtId="0" fontId="0" fillId="0" borderId="0" xfId="0" applyAlignment="1">
      <alignment horizontal="right"/>
    </xf>
    <xf numFmtId="0" fontId="148" fillId="92" borderId="0" xfId="0" applyFont="1" applyFill="1" applyAlignment="1">
      <alignment vertical="top" wrapText="1"/>
    </xf>
    <xf numFmtId="0" fontId="0" fillId="92" borderId="0" xfId="0" applyFill="1"/>
    <xf numFmtId="0" fontId="0" fillId="0" borderId="0" xfId="0" applyAlignment="1">
      <alignment horizontal="left"/>
    </xf>
    <xf numFmtId="0" fontId="149" fillId="92" borderId="0" xfId="0" applyFont="1" applyFill="1"/>
    <xf numFmtId="0" fontId="148" fillId="92" borderId="0" xfId="0" applyFont="1" applyFill="1" applyAlignment="1">
      <alignment vertical="top"/>
    </xf>
    <xf numFmtId="1" fontId="45" fillId="0" borderId="56" xfId="343" applyNumberFormat="1" applyFont="1" applyBorder="1" applyAlignment="1">
      <alignment horizontal="center" vertical="center"/>
    </xf>
    <xf numFmtId="0" fontId="14" fillId="49" borderId="56" xfId="0" applyFont="1" applyFill="1" applyBorder="1" applyAlignment="1">
      <alignment horizontal="left" vertical="center"/>
    </xf>
    <xf numFmtId="0" fontId="29" fillId="49" borderId="56" xfId="0" applyFont="1" applyFill="1" applyBorder="1" applyAlignment="1">
      <alignment horizontal="left" vertical="center"/>
    </xf>
    <xf numFmtId="0" fontId="46" fillId="0" borderId="56" xfId="0" applyFont="1" applyBorder="1" applyAlignment="1">
      <alignment horizontal="left" vertical="center" wrapText="1"/>
    </xf>
    <xf numFmtId="0" fontId="60" fillId="48" borderId="20" xfId="2" applyFont="1" applyFill="1" applyBorder="1" applyAlignment="1">
      <alignment horizontal="center" vertical="center"/>
    </xf>
    <xf numFmtId="0" fontId="48" fillId="48" borderId="17" xfId="2" applyFont="1" applyFill="1" applyBorder="1" applyAlignment="1">
      <alignment horizontal="left" vertical="center" wrapText="1"/>
    </xf>
    <xf numFmtId="0" fontId="28" fillId="48" borderId="0" xfId="2" applyFont="1" applyFill="1" applyAlignment="1">
      <alignment horizontal="left" vertical="center" wrapText="1"/>
    </xf>
    <xf numFmtId="0" fontId="18" fillId="43" borderId="0" xfId="2" applyFont="1" applyFill="1" applyAlignment="1">
      <alignment horizontal="center" vertical="center"/>
    </xf>
    <xf numFmtId="0" fontId="18" fillId="43" borderId="16" xfId="2" applyFont="1" applyFill="1" applyBorder="1" applyAlignment="1">
      <alignment horizontal="center" vertical="center"/>
    </xf>
    <xf numFmtId="0" fontId="50" fillId="48" borderId="17" xfId="2" applyFont="1" applyFill="1" applyBorder="1" applyAlignment="1">
      <alignment vertical="center"/>
    </xf>
    <xf numFmtId="0" fontId="22" fillId="48" borderId="18" xfId="2" applyFont="1" applyFill="1" applyBorder="1" applyAlignment="1">
      <alignment horizontal="center" vertical="center"/>
    </xf>
    <xf numFmtId="0" fontId="22" fillId="48" borderId="56" xfId="3" applyFont="1" applyFill="1" applyBorder="1" applyAlignment="1">
      <alignment vertical="center"/>
    </xf>
    <xf numFmtId="0" fontId="22" fillId="48" borderId="56" xfId="3" applyFont="1" applyFill="1" applyBorder="1" applyAlignment="1">
      <alignment horizontal="center" vertical="center"/>
    </xf>
    <xf numFmtId="0" fontId="60" fillId="48" borderId="18" xfId="2" applyFont="1" applyFill="1" applyBorder="1" applyAlignment="1">
      <alignment horizontal="center" vertical="center"/>
    </xf>
    <xf numFmtId="0" fontId="0" fillId="48" borderId="0" xfId="3" applyFont="1" applyFill="1" applyAlignment="1">
      <alignment vertical="center"/>
    </xf>
    <xf numFmtId="0" fontId="50" fillId="48" borderId="17" xfId="2" applyFont="1" applyFill="1" applyBorder="1" applyAlignment="1">
      <alignment horizontal="center" vertical="center"/>
    </xf>
    <xf numFmtId="9" fontId="24" fillId="48" borderId="17" xfId="2" applyNumberFormat="1" applyFont="1" applyFill="1" applyBorder="1" applyAlignment="1">
      <alignment horizontal="center" vertical="center"/>
    </xf>
    <xf numFmtId="9" fontId="22" fillId="48" borderId="18" xfId="2" applyNumberFormat="1" applyFont="1" applyFill="1" applyBorder="1" applyAlignment="1">
      <alignment horizontal="center" vertical="center"/>
    </xf>
    <xf numFmtId="0" fontId="20" fillId="48" borderId="0" xfId="2" applyFont="1" applyFill="1" applyAlignment="1">
      <alignment vertical="center"/>
    </xf>
    <xf numFmtId="0" fontId="0" fillId="48" borderId="0" xfId="2" applyFont="1" applyFill="1" applyAlignment="1">
      <alignment horizontal="center" vertical="center"/>
    </xf>
    <xf numFmtId="0" fontId="22" fillId="48" borderId="18" xfId="2" applyFont="1" applyFill="1" applyBorder="1" applyAlignment="1">
      <alignment vertical="center" wrapText="1"/>
    </xf>
    <xf numFmtId="0" fontId="30" fillId="48" borderId="0" xfId="2" applyFont="1" applyFill="1" applyAlignment="1">
      <alignment vertical="center" wrapText="1"/>
    </xf>
    <xf numFmtId="2" fontId="0" fillId="48" borderId="0" xfId="3" applyNumberFormat="1" applyFont="1" applyFill="1" applyAlignment="1">
      <alignment vertical="center"/>
    </xf>
    <xf numFmtId="170" fontId="0" fillId="48" borderId="0" xfId="3" applyNumberFormat="1" applyFont="1" applyFill="1" applyAlignment="1">
      <alignment vertical="center"/>
    </xf>
    <xf numFmtId="0" fontId="47" fillId="48" borderId="17" xfId="2" applyFont="1" applyFill="1" applyBorder="1" applyAlignment="1">
      <alignment vertical="center"/>
    </xf>
    <xf numFmtId="167" fontId="13" fillId="0" borderId="56" xfId="265" applyNumberFormat="1" applyFont="1" applyBorder="1" applyAlignment="1">
      <alignment vertical="center"/>
    </xf>
    <xf numFmtId="167" fontId="13" fillId="0" borderId="59" xfId="265" applyNumberFormat="1" applyFont="1" applyBorder="1" applyAlignment="1">
      <alignment vertical="center"/>
    </xf>
    <xf numFmtId="167" fontId="17" fillId="43" borderId="0" xfId="265" applyNumberFormat="1" applyFont="1" applyFill="1" applyAlignment="1">
      <alignment vertical="center"/>
    </xf>
    <xf numFmtId="167" fontId="16" fillId="43" borderId="16" xfId="2" applyNumberFormat="1" applyFont="1" applyFill="1" applyBorder="1" applyAlignment="1">
      <alignment horizontal="right" vertical="center"/>
    </xf>
    <xf numFmtId="0" fontId="76" fillId="48" borderId="17" xfId="2" applyFont="1" applyFill="1" applyBorder="1" applyAlignment="1">
      <alignment vertical="center"/>
    </xf>
    <xf numFmtId="0" fontId="40" fillId="48" borderId="18" xfId="2" applyFont="1" applyFill="1" applyBorder="1" applyAlignment="1">
      <alignment vertical="center"/>
    </xf>
    <xf numFmtId="0" fontId="40" fillId="48" borderId="18" xfId="2" applyFont="1" applyFill="1" applyBorder="1" applyAlignment="1">
      <alignment horizontal="center" vertical="center"/>
    </xf>
    <xf numFmtId="0" fontId="47" fillId="43" borderId="0" xfId="2" applyFont="1" applyFill="1" applyAlignment="1">
      <alignment vertical="center" wrapText="1"/>
    </xf>
    <xf numFmtId="0" fontId="47" fillId="43" borderId="16" xfId="2" applyFont="1" applyFill="1" applyBorder="1" applyAlignment="1">
      <alignment vertical="center" wrapText="1"/>
    </xf>
    <xf numFmtId="0" fontId="48" fillId="48" borderId="17" xfId="2" applyFont="1" applyFill="1" applyBorder="1" applyAlignment="1">
      <alignment vertical="center" wrapText="1"/>
    </xf>
    <xf numFmtId="4" fontId="22" fillId="48" borderId="20" xfId="2" applyNumberFormat="1" applyFont="1" applyFill="1" applyBorder="1" applyAlignment="1">
      <alignment horizontal="right" vertical="center"/>
    </xf>
    <xf numFmtId="167" fontId="12" fillId="0" borderId="0" xfId="233" applyNumberFormat="1" applyAlignment="1" applyProtection="1">
      <alignment horizontal="center" vertical="center"/>
    </xf>
    <xf numFmtId="167" fontId="11" fillId="48" borderId="0" xfId="265" applyNumberFormat="1" applyFont="1" applyFill="1" applyAlignment="1">
      <alignment horizontal="center" vertical="center"/>
    </xf>
    <xf numFmtId="167" fontId="22" fillId="48" borderId="15" xfId="265" applyNumberFormat="1" applyFont="1" applyFill="1" applyBorder="1" applyAlignment="1">
      <alignment horizontal="center" vertical="center"/>
    </xf>
    <xf numFmtId="167" fontId="10" fillId="48" borderId="0" xfId="265" applyNumberFormat="1" applyFill="1" applyAlignment="1">
      <alignment vertical="center"/>
    </xf>
    <xf numFmtId="167" fontId="22" fillId="48" borderId="18" xfId="265" applyNumberFormat="1" applyFont="1" applyFill="1" applyBorder="1" applyAlignment="1">
      <alignment horizontal="center" vertical="center"/>
    </xf>
    <xf numFmtId="167" fontId="85" fillId="48" borderId="0" xfId="265" applyNumberFormat="1" applyFont="1" applyFill="1" applyAlignment="1">
      <alignment vertical="center"/>
    </xf>
    <xf numFmtId="167" fontId="71" fillId="0" borderId="34" xfId="265" applyNumberFormat="1" applyFont="1" applyBorder="1" applyAlignment="1">
      <alignment vertical="center"/>
    </xf>
    <xf numFmtId="167" fontId="17" fillId="43" borderId="0" xfId="265" applyNumberFormat="1" applyFont="1" applyFill="1" applyAlignment="1">
      <alignment horizontal="right" vertical="center"/>
    </xf>
    <xf numFmtId="167" fontId="12" fillId="0" borderId="0" xfId="233" applyNumberFormat="1" applyAlignment="1" applyProtection="1">
      <alignment horizontal="right" vertical="center"/>
    </xf>
    <xf numFmtId="167" fontId="11" fillId="48" borderId="0" xfId="265" applyNumberFormat="1" applyFont="1" applyFill="1" applyAlignment="1">
      <alignment horizontal="right" vertical="center"/>
    </xf>
    <xf numFmtId="167" fontId="13" fillId="0" borderId="34" xfId="265" applyNumberFormat="1" applyFont="1" applyBorder="1" applyAlignment="1">
      <alignment horizontal="right" vertical="center"/>
    </xf>
    <xf numFmtId="167" fontId="13" fillId="0" borderId="59" xfId="265" applyNumberFormat="1" applyFont="1" applyBorder="1" applyAlignment="1">
      <alignment horizontal="right" vertical="center"/>
    </xf>
    <xf numFmtId="167" fontId="10" fillId="48" borderId="0" xfId="265" applyNumberFormat="1" applyFill="1" applyAlignment="1">
      <alignment horizontal="right" vertical="center"/>
    </xf>
    <xf numFmtId="0" fontId="15" fillId="48" borderId="0" xfId="3" applyFont="1" applyFill="1" applyAlignment="1">
      <alignment horizontal="center" vertical="center"/>
    </xf>
    <xf numFmtId="0" fontId="22" fillId="48" borderId="18" xfId="2" applyFont="1" applyFill="1" applyBorder="1" applyAlignment="1">
      <alignment horizontal="left" vertical="center"/>
    </xf>
    <xf numFmtId="0" fontId="51" fillId="48" borderId="0" xfId="2" applyFont="1" applyFill="1" applyAlignment="1">
      <alignment horizontal="right" vertical="center"/>
    </xf>
    <xf numFmtId="0" fontId="64" fillId="48" borderId="56" xfId="2" applyFont="1" applyFill="1" applyBorder="1" applyAlignment="1">
      <alignment horizontal="center" vertical="center"/>
    </xf>
    <xf numFmtId="4" fontId="15" fillId="48" borderId="0" xfId="2" applyNumberFormat="1" applyFont="1" applyFill="1" applyAlignment="1">
      <alignment horizontal="right" vertical="center"/>
    </xf>
    <xf numFmtId="167" fontId="24" fillId="48" borderId="17" xfId="2" applyNumberFormat="1" applyFont="1" applyFill="1" applyBorder="1" applyAlignment="1">
      <alignment horizontal="right" vertical="center"/>
    </xf>
    <xf numFmtId="167" fontId="0" fillId="48" borderId="0" xfId="2" applyNumberFormat="1" applyFont="1" applyFill="1" applyAlignment="1">
      <alignment horizontal="right" vertical="center"/>
    </xf>
    <xf numFmtId="0" fontId="77" fillId="48" borderId="17" xfId="2" applyFont="1" applyFill="1" applyBorder="1" applyAlignment="1">
      <alignment horizontal="center" vertical="center" wrapText="1"/>
    </xf>
    <xf numFmtId="0" fontId="40" fillId="48" borderId="18" xfId="2" applyFont="1" applyFill="1" applyBorder="1" applyAlignment="1">
      <alignment horizontal="center" vertical="center" wrapText="1"/>
    </xf>
    <xf numFmtId="0" fontId="28" fillId="48" borderId="0" xfId="3" applyFont="1" applyFill="1" applyAlignment="1">
      <alignment vertical="center" wrapText="1"/>
    </xf>
    <xf numFmtId="0" fontId="15" fillId="48" borderId="0" xfId="3" applyFont="1" applyFill="1" applyAlignment="1">
      <alignment vertical="center"/>
    </xf>
    <xf numFmtId="167" fontId="13" fillId="92" borderId="56" xfId="0" applyNumberFormat="1" applyFont="1" applyFill="1" applyBorder="1" applyAlignment="1">
      <alignment horizontal="right" vertical="center"/>
    </xf>
    <xf numFmtId="0" fontId="45" fillId="0" borderId="56" xfId="0" applyFont="1" applyBorder="1" applyAlignment="1">
      <alignment horizontal="left" vertical="center"/>
    </xf>
    <xf numFmtId="0" fontId="15" fillId="92" borderId="60" xfId="3" applyFont="1" applyFill="1" applyBorder="1"/>
    <xf numFmtId="0" fontId="91" fillId="43" borderId="60" xfId="3" applyFont="1" applyFill="1" applyBorder="1" applyAlignment="1">
      <alignment horizontal="left"/>
    </xf>
    <xf numFmtId="0" fontId="91" fillId="43" borderId="60" xfId="3" applyFont="1" applyFill="1" applyBorder="1"/>
    <xf numFmtId="0" fontId="58" fillId="43" borderId="60" xfId="233" applyFont="1" applyFill="1" applyBorder="1" applyAlignment="1" applyProtection="1"/>
    <xf numFmtId="0" fontId="55" fillId="43" borderId="60" xfId="233" applyFont="1" applyFill="1" applyBorder="1" applyAlignment="1" applyProtection="1">
      <alignment horizontal="center"/>
    </xf>
    <xf numFmtId="0" fontId="75" fillId="43" borderId="60" xfId="3" applyFont="1" applyFill="1" applyBorder="1"/>
    <xf numFmtId="0" fontId="13" fillId="43" borderId="60" xfId="3" applyFont="1" applyFill="1" applyBorder="1" applyAlignment="1">
      <alignment horizontal="left"/>
    </xf>
    <xf numFmtId="0" fontId="15" fillId="43" borderId="60" xfId="3" applyFont="1" applyFill="1" applyBorder="1"/>
    <xf numFmtId="0" fontId="15" fillId="0" borderId="0" xfId="3" applyFont="1"/>
    <xf numFmtId="0" fontId="15" fillId="43" borderId="60" xfId="3" applyFont="1" applyFill="1" applyBorder="1" applyAlignment="1">
      <alignment horizontal="left"/>
    </xf>
    <xf numFmtId="0" fontId="17" fillId="43" borderId="60" xfId="233" applyFont="1" applyFill="1" applyBorder="1" applyAlignment="1" applyProtection="1">
      <alignment horizontal="left"/>
    </xf>
    <xf numFmtId="0" fontId="15" fillId="0" borderId="60" xfId="3" applyFont="1" applyBorder="1"/>
    <xf numFmtId="0" fontId="31" fillId="43" borderId="60" xfId="3" applyFont="1" applyFill="1" applyBorder="1" applyAlignment="1">
      <alignment horizontal="left"/>
    </xf>
    <xf numFmtId="0" fontId="89" fillId="92" borderId="60" xfId="3" applyFont="1" applyFill="1" applyBorder="1"/>
    <xf numFmtId="0" fontId="89" fillId="0" borderId="60" xfId="3" applyFont="1" applyBorder="1"/>
    <xf numFmtId="0" fontId="89" fillId="43" borderId="60" xfId="3" applyFont="1" applyFill="1" applyBorder="1"/>
    <xf numFmtId="0" fontId="89" fillId="43" borderId="60" xfId="3" applyFont="1" applyFill="1" applyBorder="1" applyAlignment="1">
      <alignment horizontal="left"/>
    </xf>
    <xf numFmtId="0" fontId="12" fillId="43" borderId="60" xfId="233" applyFill="1" applyBorder="1" applyAlignment="1" applyProtection="1">
      <alignment horizontal="left"/>
    </xf>
    <xf numFmtId="0" fontId="89" fillId="0" borderId="60" xfId="3" applyFont="1" applyBorder="1" applyAlignment="1">
      <alignment horizontal="left"/>
    </xf>
    <xf numFmtId="0" fontId="89" fillId="0" borderId="60" xfId="0" applyFont="1" applyBorder="1"/>
    <xf numFmtId="0" fontId="90" fillId="43" borderId="60" xfId="233" applyFont="1" applyFill="1" applyBorder="1" applyAlignment="1" applyProtection="1">
      <alignment horizontal="left"/>
    </xf>
    <xf numFmtId="0" fontId="89" fillId="92" borderId="60" xfId="3" applyFont="1" applyFill="1" applyBorder="1" applyAlignment="1">
      <alignment horizontal="left"/>
    </xf>
    <xf numFmtId="0" fontId="156" fillId="92" borderId="60" xfId="3" applyFont="1" applyFill="1" applyBorder="1"/>
    <xf numFmtId="0" fontId="89" fillId="0" borderId="60" xfId="0" applyFont="1" applyBorder="1" applyAlignment="1">
      <alignment horizontal="left"/>
    </xf>
    <xf numFmtId="0" fontId="0" fillId="0" borderId="60" xfId="0" applyBorder="1" applyAlignment="1">
      <alignment horizontal="left"/>
    </xf>
    <xf numFmtId="0" fontId="0" fillId="0" borderId="60" xfId="0" applyBorder="1"/>
    <xf numFmtId="0" fontId="151" fillId="92" borderId="60" xfId="0" applyFont="1" applyFill="1" applyBorder="1"/>
    <xf numFmtId="0" fontId="15" fillId="0" borderId="60" xfId="3" applyFont="1" applyBorder="1" applyAlignment="1">
      <alignment horizontal="left"/>
    </xf>
    <xf numFmtId="0" fontId="15" fillId="92" borderId="60" xfId="3" applyFont="1" applyFill="1" applyBorder="1" applyAlignment="1">
      <alignment horizontal="left"/>
    </xf>
    <xf numFmtId="0" fontId="75" fillId="92" borderId="60" xfId="3" applyFont="1" applyFill="1" applyBorder="1"/>
    <xf numFmtId="0" fontId="144" fillId="92" borderId="60" xfId="3" applyFont="1" applyFill="1" applyBorder="1" applyAlignment="1">
      <alignment horizontal="left"/>
    </xf>
    <xf numFmtId="0" fontId="157" fillId="43" borderId="60" xfId="3" applyFont="1" applyFill="1" applyBorder="1"/>
    <xf numFmtId="167" fontId="22" fillId="48" borderId="18" xfId="265" applyNumberFormat="1" applyFont="1" applyFill="1" applyBorder="1" applyAlignment="1">
      <alignment horizontal="right" vertical="center"/>
    </xf>
    <xf numFmtId="167" fontId="13" fillId="0" borderId="56" xfId="265" applyNumberFormat="1" applyFont="1" applyBorder="1" applyAlignment="1">
      <alignment horizontal="right" vertical="center"/>
    </xf>
    <xf numFmtId="167" fontId="22" fillId="48" borderId="18" xfId="2" applyNumberFormat="1" applyFont="1" applyFill="1" applyBorder="1" applyAlignment="1">
      <alignment horizontal="right" vertical="center"/>
    </xf>
    <xf numFmtId="0" fontId="22" fillId="48" borderId="18" xfId="2" applyFont="1" applyFill="1" applyBorder="1" applyAlignment="1">
      <alignment horizontal="left" vertical="center" wrapText="1"/>
    </xf>
    <xf numFmtId="166" fontId="22" fillId="48" borderId="18" xfId="2" applyNumberFormat="1" applyFont="1" applyFill="1" applyBorder="1" applyAlignment="1">
      <alignment horizontal="right" vertical="center"/>
    </xf>
    <xf numFmtId="0" fontId="0" fillId="48" borderId="0" xfId="2" applyFont="1" applyFill="1" applyAlignment="1">
      <alignment horizontal="right" vertical="center"/>
    </xf>
    <xf numFmtId="1" fontId="44" fillId="95" borderId="56" xfId="0" applyNumberFormat="1" applyFont="1" applyFill="1" applyBorder="1" applyAlignment="1">
      <alignment horizontal="center" vertical="center"/>
    </xf>
    <xf numFmtId="0" fontId="50" fillId="48" borderId="17" xfId="2" applyFont="1" applyFill="1" applyBorder="1" applyAlignment="1">
      <alignment horizontal="center" vertical="center" wrapText="1"/>
    </xf>
    <xf numFmtId="0" fontId="28" fillId="48" borderId="0" xfId="3" applyFont="1" applyFill="1" applyAlignment="1">
      <alignment horizontal="left" vertical="center" wrapText="1"/>
    </xf>
    <xf numFmtId="0" fontId="174" fillId="43" borderId="21" xfId="2" applyFont="1" applyFill="1" applyBorder="1"/>
    <xf numFmtId="0" fontId="175" fillId="43" borderId="22" xfId="2" applyFont="1" applyFill="1" applyBorder="1"/>
    <xf numFmtId="0" fontId="176" fillId="0" borderId="61" xfId="0" applyFont="1" applyBorder="1"/>
    <xf numFmtId="0" fontId="176" fillId="0" borderId="25" xfId="0" applyFont="1" applyBorder="1"/>
    <xf numFmtId="0" fontId="175" fillId="48" borderId="0" xfId="2" applyFont="1" applyFill="1"/>
    <xf numFmtId="0" fontId="175" fillId="43" borderId="23" xfId="2" applyFont="1" applyFill="1" applyBorder="1"/>
    <xf numFmtId="0" fontId="175" fillId="43" borderId="0" xfId="2" applyFont="1" applyFill="1"/>
    <xf numFmtId="0" fontId="178" fillId="43" borderId="0" xfId="2" applyFont="1" applyFill="1" applyAlignment="1">
      <alignment horizontal="center" vertical="center"/>
    </xf>
    <xf numFmtId="0" fontId="175" fillId="43" borderId="26" xfId="2" applyFont="1" applyFill="1" applyBorder="1"/>
    <xf numFmtId="0" fontId="179" fillId="48" borderId="0" xfId="2" applyFont="1" applyFill="1" applyAlignment="1">
      <alignment horizontal="left"/>
    </xf>
    <xf numFmtId="0" fontId="180" fillId="48" borderId="0" xfId="2" applyFont="1" applyFill="1"/>
    <xf numFmtId="0" fontId="181" fillId="0" borderId="16" xfId="0" applyFont="1" applyBorder="1" applyAlignment="1">
      <alignment vertical="top"/>
    </xf>
    <xf numFmtId="0" fontId="181" fillId="0" borderId="62" xfId="0" applyFont="1" applyBorder="1" applyAlignment="1">
      <alignment vertical="top"/>
    </xf>
    <xf numFmtId="0" fontId="181" fillId="0" borderId="63" xfId="0" applyFont="1" applyBorder="1" applyAlignment="1">
      <alignment vertical="top"/>
    </xf>
    <xf numFmtId="0" fontId="182" fillId="43" borderId="16" xfId="233" applyFont="1" applyFill="1" applyBorder="1" applyAlignment="1" applyProtection="1">
      <alignment horizontal="center"/>
    </xf>
    <xf numFmtId="0" fontId="182" fillId="43" borderId="16" xfId="233" applyFont="1" applyFill="1" applyBorder="1" applyAlignment="1" applyProtection="1">
      <alignment horizontal="left" vertical="top"/>
    </xf>
    <xf numFmtId="0" fontId="184" fillId="43" borderId="64" xfId="233" applyFont="1" applyFill="1" applyBorder="1" applyAlignment="1" applyProtection="1">
      <alignment vertical="center"/>
    </xf>
    <xf numFmtId="0" fontId="180" fillId="43" borderId="64" xfId="2" applyFont="1" applyFill="1" applyBorder="1"/>
    <xf numFmtId="0" fontId="175" fillId="43" borderId="0" xfId="2" applyFont="1" applyFill="1" applyAlignment="1">
      <alignment horizontal="center" vertical="center"/>
    </xf>
    <xf numFmtId="0" fontId="178" fillId="43" borderId="17" xfId="2" applyFont="1" applyFill="1" applyBorder="1" applyAlignment="1">
      <alignment horizontal="center" vertical="center"/>
    </xf>
    <xf numFmtId="0" fontId="175" fillId="43" borderId="17" xfId="2" applyFont="1" applyFill="1" applyBorder="1" applyAlignment="1">
      <alignment horizontal="center" vertical="center"/>
    </xf>
    <xf numFmtId="9" fontId="185" fillId="43" borderId="0" xfId="548" applyFont="1" applyFill="1" applyAlignment="1" applyProtection="1">
      <alignment horizontal="center"/>
      <protection locked="0"/>
    </xf>
    <xf numFmtId="0" fontId="186" fillId="43" borderId="0" xfId="2" applyFont="1" applyFill="1" applyAlignment="1">
      <alignment horizontal="left"/>
    </xf>
    <xf numFmtId="0" fontId="187" fillId="43" borderId="0" xfId="2" applyFont="1" applyFill="1"/>
    <xf numFmtId="9" fontId="189" fillId="43" borderId="0" xfId="548" applyFont="1" applyFill="1" applyAlignment="1">
      <alignment horizontal="right" vertical="center"/>
    </xf>
    <xf numFmtId="0" fontId="190" fillId="43" borderId="17" xfId="2" applyFont="1" applyFill="1" applyBorder="1" applyAlignment="1">
      <alignment horizontal="center" vertical="center"/>
    </xf>
    <xf numFmtId="0" fontId="177" fillId="43" borderId="0" xfId="2" applyFont="1" applyFill="1"/>
    <xf numFmtId="0" fontId="175" fillId="43" borderId="18" xfId="2" applyFont="1" applyFill="1" applyBorder="1" applyAlignment="1">
      <alignment horizontal="center" vertical="center"/>
    </xf>
    <xf numFmtId="0" fontId="178" fillId="43" borderId="18" xfId="2" applyFont="1" applyFill="1" applyBorder="1" applyAlignment="1">
      <alignment horizontal="center" vertical="center"/>
    </xf>
    <xf numFmtId="0" fontId="191" fillId="43" borderId="0" xfId="2" applyFont="1" applyFill="1"/>
    <xf numFmtId="0" fontId="192" fillId="43" borderId="0" xfId="2" applyFont="1" applyFill="1"/>
    <xf numFmtId="0" fontId="190" fillId="43" borderId="0" xfId="2" applyFont="1" applyFill="1" applyAlignment="1">
      <alignment horizontal="center" vertical="center"/>
    </xf>
    <xf numFmtId="0" fontId="189" fillId="43" borderId="0" xfId="2" applyFont="1" applyFill="1" applyAlignment="1">
      <alignment horizontal="right"/>
    </xf>
    <xf numFmtId="0" fontId="194" fillId="48" borderId="0" xfId="2" applyFont="1" applyFill="1"/>
    <xf numFmtId="0" fontId="180" fillId="92" borderId="0" xfId="2" applyFont="1" applyFill="1"/>
    <xf numFmtId="9" fontId="195" fillId="43" borderId="17" xfId="548" applyFont="1" applyFill="1" applyBorder="1" applyAlignment="1" applyProtection="1">
      <alignment wrapText="1"/>
      <protection locked="0"/>
    </xf>
    <xf numFmtId="9" fontId="186" fillId="43" borderId="0" xfId="548" applyFont="1" applyFill="1" applyAlignment="1">
      <alignment horizontal="left"/>
    </xf>
    <xf numFmtId="9" fontId="195" fillId="43" borderId="0" xfId="548" applyFont="1" applyFill="1" applyAlignment="1" applyProtection="1">
      <alignment wrapText="1"/>
      <protection locked="0"/>
    </xf>
    <xf numFmtId="0" fontId="178" fillId="43" borderId="0" xfId="2" applyFont="1" applyFill="1" applyAlignment="1">
      <alignment vertical="center"/>
    </xf>
    <xf numFmtId="0" fontId="177" fillId="43" borderId="18" xfId="2" applyFont="1" applyFill="1" applyBorder="1"/>
    <xf numFmtId="0" fontId="196" fillId="43" borderId="0" xfId="2" applyFont="1" applyFill="1" applyAlignment="1">
      <alignment horizontal="center" vertical="center"/>
    </xf>
    <xf numFmtId="0" fontId="197" fillId="43" borderId="0" xfId="2" applyFont="1" applyFill="1" applyAlignment="1">
      <alignment horizontal="left" vertical="center"/>
    </xf>
    <xf numFmtId="0" fontId="186" fillId="43" borderId="0" xfId="2" applyFont="1" applyFill="1"/>
    <xf numFmtId="0" fontId="198" fillId="43" borderId="0" xfId="2" applyFont="1" applyFill="1"/>
    <xf numFmtId="0" fontId="190" fillId="43" borderId="72" xfId="2" applyFont="1" applyFill="1" applyBorder="1" applyAlignment="1">
      <alignment horizontal="center" vertical="center"/>
    </xf>
    <xf numFmtId="0" fontId="197" fillId="43" borderId="0" xfId="2" applyFont="1" applyFill="1" applyAlignment="1">
      <alignment vertical="center"/>
    </xf>
    <xf numFmtId="0" fontId="197" fillId="43" borderId="26" xfId="2" applyFont="1" applyFill="1" applyBorder="1" applyAlignment="1">
      <alignment vertical="center"/>
    </xf>
    <xf numFmtId="0" fontId="178" fillId="43" borderId="73" xfId="2" applyFont="1" applyFill="1" applyBorder="1" applyAlignment="1">
      <alignment horizontal="center" vertical="center"/>
    </xf>
    <xf numFmtId="0" fontId="175" fillId="43" borderId="65" xfId="2" applyFont="1" applyFill="1" applyBorder="1" applyAlignment="1">
      <alignment horizontal="center" vertical="center"/>
    </xf>
    <xf numFmtId="0" fontId="177" fillId="43" borderId="26" xfId="2" applyFont="1" applyFill="1" applyBorder="1"/>
    <xf numFmtId="0" fontId="177" fillId="43" borderId="75" xfId="2" applyFont="1" applyFill="1" applyBorder="1"/>
    <xf numFmtId="0" fontId="177" fillId="43" borderId="76" xfId="2" applyFont="1" applyFill="1" applyBorder="1"/>
    <xf numFmtId="0" fontId="199" fillId="92" borderId="16" xfId="233" applyFont="1" applyFill="1" applyBorder="1" applyAlignment="1" applyProtection="1">
      <alignment vertical="center"/>
    </xf>
    <xf numFmtId="9" fontId="189" fillId="43" borderId="16" xfId="548" applyFont="1" applyFill="1" applyBorder="1" applyAlignment="1">
      <alignment horizontal="right" vertical="center"/>
    </xf>
    <xf numFmtId="0" fontId="10" fillId="48" borderId="0" xfId="3" applyFont="1" applyFill="1" applyAlignment="1">
      <alignment horizontal="center" vertical="center"/>
    </xf>
    <xf numFmtId="2" fontId="0" fillId="48" borderId="0" xfId="2" applyNumberFormat="1" applyFont="1" applyFill="1" applyAlignment="1">
      <alignment vertical="center"/>
    </xf>
    <xf numFmtId="2" fontId="67" fillId="48" borderId="0" xfId="2" applyNumberFormat="1" applyFont="1" applyFill="1" applyAlignment="1">
      <alignment vertical="center"/>
    </xf>
    <xf numFmtId="0" fontId="10" fillId="48" borderId="0" xfId="2" applyFont="1" applyFill="1" applyAlignment="1">
      <alignment vertical="center"/>
    </xf>
    <xf numFmtId="0" fontId="45" fillId="0" borderId="78" xfId="0" applyFont="1" applyBorder="1" applyAlignment="1">
      <alignment horizontal="left" vertical="center"/>
    </xf>
    <xf numFmtId="0" fontId="46" fillId="0" borderId="78" xfId="0" applyFont="1" applyBorder="1" applyAlignment="1">
      <alignment horizontal="left" vertical="center" wrapText="1"/>
    </xf>
    <xf numFmtId="0" fontId="77" fillId="48" borderId="17" xfId="2" applyFont="1" applyFill="1" applyBorder="1" applyAlignment="1">
      <alignment vertical="center"/>
    </xf>
    <xf numFmtId="0" fontId="64" fillId="48" borderId="18" xfId="2" applyFont="1" applyFill="1" applyBorder="1" applyAlignment="1">
      <alignment horizontal="center" vertical="center"/>
    </xf>
    <xf numFmtId="0" fontId="27" fillId="48" borderId="0" xfId="2" applyFont="1" applyFill="1" applyAlignment="1">
      <alignment vertical="center"/>
    </xf>
    <xf numFmtId="0" fontId="40" fillId="48" borderId="18" xfId="2" applyFont="1" applyFill="1" applyBorder="1" applyAlignment="1">
      <alignment vertical="center" wrapText="1"/>
    </xf>
    <xf numFmtId="0" fontId="12" fillId="43" borderId="60" xfId="233" applyFill="1" applyBorder="1" applyAlignment="1" applyProtection="1"/>
    <xf numFmtId="170" fontId="0" fillId="48" borderId="0" xfId="2" applyNumberFormat="1" applyFont="1" applyFill="1" applyAlignment="1">
      <alignment vertical="center"/>
    </xf>
    <xf numFmtId="1" fontId="16" fillId="43" borderId="16" xfId="2" applyNumberFormat="1" applyFont="1" applyFill="1" applyBorder="1" applyAlignment="1">
      <alignment horizontal="center" vertical="center"/>
    </xf>
    <xf numFmtId="1" fontId="24" fillId="48" borderId="17" xfId="2" applyNumberFormat="1" applyFont="1" applyFill="1" applyBorder="1" applyAlignment="1">
      <alignment horizontal="center" vertical="center"/>
    </xf>
    <xf numFmtId="1" fontId="22" fillId="48" borderId="18" xfId="2" applyNumberFormat="1" applyFont="1" applyFill="1" applyBorder="1" applyAlignment="1">
      <alignment horizontal="center" vertical="center"/>
    </xf>
    <xf numFmtId="1" fontId="0" fillId="48" borderId="0" xfId="2" applyNumberFormat="1" applyFont="1" applyFill="1" applyAlignment="1">
      <alignment horizontal="center" vertical="center"/>
    </xf>
    <xf numFmtId="9" fontId="210" fillId="43" borderId="16" xfId="2" applyNumberFormat="1" applyFont="1" applyFill="1" applyBorder="1" applyAlignment="1">
      <alignment horizontal="center" vertical="center"/>
    </xf>
    <xf numFmtId="0" fontId="16" fillId="43" borderId="56" xfId="3" applyFont="1" applyFill="1" applyBorder="1" applyAlignment="1">
      <alignment vertical="center"/>
    </xf>
    <xf numFmtId="0" fontId="47" fillId="43" borderId="56" xfId="3" applyFont="1" applyFill="1" applyBorder="1" applyAlignment="1">
      <alignment vertical="center" wrapText="1"/>
    </xf>
    <xf numFmtId="0" fontId="21" fillId="48" borderId="56" xfId="3" applyFont="1" applyFill="1" applyBorder="1" applyAlignment="1">
      <alignment vertical="center"/>
    </xf>
    <xf numFmtId="0" fontId="48" fillId="48" borderId="56" xfId="3" applyFont="1" applyFill="1" applyBorder="1" applyAlignment="1">
      <alignment vertical="center" wrapText="1"/>
    </xf>
    <xf numFmtId="0" fontId="22" fillId="48" borderId="56" xfId="3" applyFont="1" applyFill="1" applyBorder="1" applyAlignment="1">
      <alignment vertical="center" wrapText="1"/>
    </xf>
    <xf numFmtId="0" fontId="28" fillId="0" borderId="78" xfId="0" applyFont="1" applyBorder="1" applyAlignment="1">
      <alignment horizontal="left" vertical="center" wrapText="1"/>
    </xf>
    <xf numFmtId="0" fontId="22" fillId="48" borderId="56" xfId="2" applyFont="1" applyFill="1" applyBorder="1" applyAlignment="1">
      <alignment horizontal="right" vertical="center"/>
    </xf>
    <xf numFmtId="0" fontId="49" fillId="0" borderId="56" xfId="0" applyFont="1" applyBorder="1" applyAlignment="1">
      <alignment horizontal="left" vertical="center"/>
    </xf>
    <xf numFmtId="0" fontId="57" fillId="49" borderId="56" xfId="0" applyFont="1" applyFill="1" applyBorder="1" applyAlignment="1">
      <alignment horizontal="left" vertical="center"/>
    </xf>
    <xf numFmtId="0" fontId="38" fillId="0" borderId="56" xfId="0" applyFont="1" applyBorder="1" applyAlignment="1">
      <alignment horizontal="left" vertical="center"/>
    </xf>
    <xf numFmtId="1" fontId="15" fillId="0" borderId="56" xfId="0" applyNumberFormat="1" applyFont="1" applyBorder="1" applyAlignment="1">
      <alignment horizontal="center" vertical="center"/>
    </xf>
    <xf numFmtId="0" fontId="28" fillId="0" borderId="0" xfId="0" applyFont="1" applyAlignment="1">
      <alignment horizontal="left" vertical="center" wrapText="1"/>
    </xf>
    <xf numFmtId="0" fontId="158" fillId="0" borderId="56" xfId="0" applyFont="1" applyBorder="1" applyAlignment="1">
      <alignment horizontal="left" vertical="center"/>
    </xf>
    <xf numFmtId="167" fontId="13" fillId="0" borderId="32" xfId="265" applyNumberFormat="1" applyFont="1" applyBorder="1" applyAlignment="1">
      <alignment vertical="center"/>
    </xf>
    <xf numFmtId="167" fontId="22" fillId="48" borderId="15" xfId="265" applyNumberFormat="1" applyFont="1" applyFill="1" applyBorder="1" applyAlignment="1">
      <alignment horizontal="right" vertical="center"/>
    </xf>
    <xf numFmtId="1" fontId="78" fillId="48" borderId="17" xfId="2" applyNumberFormat="1" applyFont="1" applyFill="1" applyBorder="1" applyAlignment="1">
      <alignment horizontal="center" vertical="center"/>
    </xf>
    <xf numFmtId="1" fontId="40" fillId="48" borderId="18" xfId="2" applyNumberFormat="1" applyFont="1" applyFill="1" applyBorder="1" applyAlignment="1">
      <alignment horizontal="center" vertical="center"/>
    </xf>
    <xf numFmtId="1" fontId="27" fillId="48" borderId="0" xfId="2" applyNumberFormat="1" applyFont="1" applyFill="1" applyAlignment="1">
      <alignment horizontal="center" vertical="center"/>
    </xf>
    <xf numFmtId="167" fontId="15" fillId="48" borderId="0" xfId="265" applyNumberFormat="1" applyFont="1" applyFill="1" applyAlignment="1">
      <alignment horizontal="right" vertical="center"/>
    </xf>
    <xf numFmtId="165" fontId="214" fillId="43" borderId="0" xfId="265" applyFont="1" applyFill="1" applyAlignment="1">
      <alignment horizontal="right" vertical="center"/>
    </xf>
    <xf numFmtId="0" fontId="214" fillId="0" borderId="0" xfId="233" applyFont="1" applyAlignment="1" applyProtection="1">
      <alignment horizontal="right" vertical="center"/>
    </xf>
    <xf numFmtId="0" fontId="215" fillId="48" borderId="57" xfId="2" applyFont="1" applyFill="1" applyBorder="1" applyAlignment="1">
      <alignment horizontal="right" vertical="center"/>
    </xf>
    <xf numFmtId="0" fontId="143" fillId="92" borderId="56" xfId="0" applyFont="1" applyFill="1" applyBorder="1" applyAlignment="1">
      <alignment horizontal="right" vertical="center"/>
    </xf>
    <xf numFmtId="165" fontId="13" fillId="48" borderId="0" xfId="265" applyFont="1" applyFill="1" applyAlignment="1">
      <alignment horizontal="right" vertical="center"/>
    </xf>
    <xf numFmtId="9" fontId="210" fillId="48" borderId="18" xfId="2" applyNumberFormat="1" applyFont="1" applyFill="1" applyBorder="1" applyAlignment="1">
      <alignment horizontal="center" vertical="center"/>
    </xf>
    <xf numFmtId="9" fontId="210" fillId="48" borderId="17" xfId="2" applyNumberFormat="1" applyFont="1" applyFill="1" applyBorder="1" applyAlignment="1">
      <alignment horizontal="center" vertical="center"/>
    </xf>
    <xf numFmtId="9" fontId="210" fillId="48" borderId="0" xfId="2" applyNumberFormat="1" applyFont="1" applyFill="1" applyAlignment="1">
      <alignment horizontal="center" vertical="center"/>
    </xf>
    <xf numFmtId="1" fontId="15" fillId="48" borderId="0" xfId="2" applyNumberFormat="1" applyFont="1" applyFill="1" applyAlignment="1">
      <alignment horizontal="center" vertical="center"/>
    </xf>
    <xf numFmtId="0" fontId="40" fillId="43" borderId="16" xfId="2" applyFont="1" applyFill="1" applyBorder="1" applyAlignment="1">
      <alignment horizontal="center" vertical="center"/>
    </xf>
    <xf numFmtId="0" fontId="13" fillId="48" borderId="0" xfId="2" applyFont="1" applyFill="1" applyAlignment="1">
      <alignment horizontal="center" vertical="center"/>
    </xf>
    <xf numFmtId="0" fontId="40" fillId="48" borderId="17" xfId="2" applyFont="1" applyFill="1" applyBorder="1" applyAlignment="1">
      <alignment horizontal="center" vertical="center"/>
    </xf>
    <xf numFmtId="0" fontId="15" fillId="0" borderId="78" xfId="0" applyFont="1" applyBorder="1" applyAlignment="1">
      <alignment horizontal="left" vertical="center" wrapText="1"/>
    </xf>
    <xf numFmtId="0" fontId="28" fillId="0" borderId="78" xfId="0" applyFont="1" applyBorder="1" applyAlignment="1">
      <alignment horizontal="left" vertical="center"/>
    </xf>
    <xf numFmtId="0" fontId="28" fillId="0" borderId="78" xfId="548" applyNumberFormat="1" applyFont="1" applyBorder="1" applyAlignment="1">
      <alignment horizontal="left" vertical="center"/>
    </xf>
    <xf numFmtId="0" fontId="46" fillId="0" borderId="0" xfId="0" applyFont="1" applyAlignment="1">
      <alignment horizontal="left" vertical="center" wrapText="1"/>
    </xf>
    <xf numFmtId="0" fontId="15" fillId="0" borderId="0" xfId="0" applyFont="1" applyAlignment="1">
      <alignment horizontal="left" vertical="center"/>
    </xf>
    <xf numFmtId="0" fontId="49" fillId="0" borderId="0" xfId="0" applyFont="1" applyAlignment="1">
      <alignment horizontal="left" vertical="center"/>
    </xf>
    <xf numFmtId="0" fontId="16" fillId="48" borderId="17" xfId="2" applyFont="1" applyFill="1" applyBorder="1" applyAlignment="1">
      <alignment horizontal="center" vertical="center"/>
    </xf>
    <xf numFmtId="43" fontId="16" fillId="43" borderId="16" xfId="343" applyFont="1" applyFill="1" applyBorder="1" applyAlignment="1">
      <alignment horizontal="right" vertical="center"/>
    </xf>
    <xf numFmtId="43" fontId="78" fillId="48" borderId="17" xfId="343" applyFont="1" applyFill="1" applyBorder="1" applyAlignment="1">
      <alignment horizontal="right" vertical="center"/>
    </xf>
    <xf numFmtId="43" fontId="40" fillId="48" borderId="15" xfId="343" applyFont="1" applyFill="1" applyBorder="1" applyAlignment="1">
      <alignment horizontal="right" vertical="center"/>
    </xf>
    <xf numFmtId="0" fontId="15" fillId="0" borderId="78" xfId="0" applyFont="1" applyBorder="1" applyAlignment="1">
      <alignment horizontal="left" vertical="center"/>
    </xf>
    <xf numFmtId="0" fontId="45" fillId="0" borderId="78" xfId="0" applyFont="1" applyBorder="1" applyAlignment="1">
      <alignment horizontal="left" vertical="center" wrapText="1"/>
    </xf>
    <xf numFmtId="0" fontId="28" fillId="0" borderId="84" xfId="0" applyFont="1" applyBorder="1" applyAlignment="1">
      <alignment horizontal="left" vertical="center" wrapText="1"/>
    </xf>
    <xf numFmtId="0" fontId="201" fillId="96" borderId="78" xfId="0" applyFont="1" applyFill="1" applyBorder="1" applyAlignment="1">
      <alignment horizontal="left" vertical="center"/>
    </xf>
    <xf numFmtId="0" fontId="203" fillId="96" borderId="78" xfId="0" applyFont="1" applyFill="1" applyBorder="1" applyAlignment="1">
      <alignment horizontal="left" vertical="center"/>
    </xf>
    <xf numFmtId="9" fontId="224" fillId="43" borderId="16" xfId="2" applyNumberFormat="1" applyFont="1" applyFill="1" applyBorder="1" applyAlignment="1">
      <alignment horizontal="center" vertical="center"/>
    </xf>
    <xf numFmtId="9" fontId="225" fillId="48" borderId="0" xfId="2" applyNumberFormat="1" applyFont="1" applyFill="1" applyAlignment="1">
      <alignment horizontal="center" vertical="center"/>
    </xf>
    <xf numFmtId="9" fontId="224" fillId="48" borderId="0" xfId="2" applyNumberFormat="1" applyFont="1" applyFill="1" applyAlignment="1">
      <alignment horizontal="center" vertical="center"/>
    </xf>
    <xf numFmtId="167" fontId="151" fillId="48" borderId="0" xfId="2" applyNumberFormat="1" applyFont="1" applyFill="1" applyAlignment="1">
      <alignment vertical="center"/>
    </xf>
    <xf numFmtId="0" fontId="28" fillId="0" borderId="83" xfId="0" applyFont="1" applyBorder="1" applyAlignment="1">
      <alignment horizontal="left" vertical="center" wrapText="1"/>
    </xf>
    <xf numFmtId="0" fontId="14" fillId="90" borderId="77" xfId="0" applyFont="1" applyFill="1" applyBorder="1" applyAlignment="1">
      <alignment horizontal="left" vertical="center"/>
    </xf>
    <xf numFmtId="0" fontId="14" fillId="53" borderId="77" xfId="0" applyFont="1" applyFill="1" applyBorder="1" applyAlignment="1">
      <alignment horizontal="left" vertical="center"/>
    </xf>
    <xf numFmtId="167" fontId="79" fillId="48" borderId="0" xfId="265" applyNumberFormat="1" applyFont="1" applyFill="1" applyAlignment="1">
      <alignment horizontal="right" vertical="center"/>
    </xf>
    <xf numFmtId="167" fontId="40" fillId="48" borderId="18" xfId="265" applyNumberFormat="1" applyFont="1" applyFill="1" applyBorder="1" applyAlignment="1">
      <alignment horizontal="right" vertical="center"/>
    </xf>
    <xf numFmtId="167" fontId="27" fillId="48" borderId="0" xfId="265" applyNumberFormat="1" applyFont="1" applyFill="1" applyAlignment="1">
      <alignment horizontal="right" vertical="center"/>
    </xf>
    <xf numFmtId="0" fontId="13" fillId="97" borderId="78" xfId="0" applyFont="1" applyFill="1" applyBorder="1"/>
    <xf numFmtId="168" fontId="38" fillId="97" borderId="78" xfId="0" applyNumberFormat="1" applyFont="1" applyFill="1" applyBorder="1" applyAlignment="1">
      <alignment horizontal="center"/>
    </xf>
    <xf numFmtId="0" fontId="29" fillId="97" borderId="78" xfId="0" applyFont="1" applyFill="1" applyBorder="1" applyAlignment="1">
      <alignment horizontal="left"/>
    </xf>
    <xf numFmtId="0" fontId="25" fillId="97" borderId="78" xfId="0" applyFont="1" applyFill="1" applyBorder="1" applyAlignment="1">
      <alignment horizontal="left"/>
    </xf>
    <xf numFmtId="0" fontId="13" fillId="111" borderId="78" xfId="0" applyFont="1" applyFill="1" applyBorder="1"/>
    <xf numFmtId="168" fontId="38" fillId="111" borderId="78" xfId="0" applyNumberFormat="1" applyFont="1" applyFill="1" applyBorder="1" applyAlignment="1">
      <alignment horizontal="center"/>
    </xf>
    <xf numFmtId="0" fontId="29" fillId="111" borderId="78" xfId="0" applyFont="1" applyFill="1" applyBorder="1" applyAlignment="1">
      <alignment horizontal="left"/>
    </xf>
    <xf numFmtId="0" fontId="28" fillId="0" borderId="0" xfId="0" applyFont="1"/>
    <xf numFmtId="0" fontId="49" fillId="0" borderId="78" xfId="0" applyFont="1" applyBorder="1" applyAlignment="1">
      <alignment horizontal="left" vertical="center"/>
    </xf>
    <xf numFmtId="0" fontId="38" fillId="0" borderId="78" xfId="0" applyFont="1" applyBorder="1" applyAlignment="1">
      <alignment horizontal="left" vertical="center"/>
    </xf>
    <xf numFmtId="167" fontId="13" fillId="0" borderId="56" xfId="265" applyNumberFormat="1" applyFont="1" applyFill="1" applyBorder="1" applyAlignment="1">
      <alignment horizontal="right" vertical="center"/>
    </xf>
    <xf numFmtId="0" fontId="18" fillId="43" borderId="56" xfId="3" applyFont="1" applyFill="1" applyBorder="1" applyAlignment="1">
      <alignment horizontal="center" vertical="center"/>
    </xf>
    <xf numFmtId="0" fontId="59" fillId="48" borderId="56" xfId="3" applyFont="1" applyFill="1" applyBorder="1" applyAlignment="1">
      <alignment horizontal="center" vertical="center"/>
    </xf>
    <xf numFmtId="0" fontId="60" fillId="48" borderId="56" xfId="3" applyFont="1" applyFill="1" applyBorder="1" applyAlignment="1">
      <alignment horizontal="center" vertical="center"/>
    </xf>
    <xf numFmtId="0" fontId="202" fillId="96" borderId="78" xfId="0" applyFont="1" applyFill="1" applyBorder="1" applyAlignment="1">
      <alignment horizontal="left" vertical="center"/>
    </xf>
    <xf numFmtId="0" fontId="28" fillId="0" borderId="78" xfId="548" applyNumberFormat="1" applyFont="1" applyFill="1" applyBorder="1" applyAlignment="1">
      <alignment horizontal="left" vertical="center"/>
    </xf>
    <xf numFmtId="0" fontId="38" fillId="0" borderId="83" xfId="0" applyFont="1" applyBorder="1" applyAlignment="1">
      <alignment horizontal="left" vertical="center"/>
    </xf>
    <xf numFmtId="1" fontId="207" fillId="0" borderId="78" xfId="0" applyNumberFormat="1" applyFont="1" applyBorder="1" applyAlignment="1">
      <alignment horizontal="left" vertical="center"/>
    </xf>
    <xf numFmtId="1" fontId="173" fillId="0" borderId="78" xfId="0" applyNumberFormat="1" applyFont="1" applyBorder="1" applyAlignment="1">
      <alignment horizontal="left" vertical="center"/>
    </xf>
    <xf numFmtId="0" fontId="229" fillId="0" borderId="78" xfId="0" applyFont="1" applyBorder="1" applyAlignment="1">
      <alignment horizontal="left" vertical="center"/>
    </xf>
    <xf numFmtId="0" fontId="231" fillId="0" borderId="78" xfId="0" applyFont="1" applyBorder="1" applyAlignment="1">
      <alignment horizontal="left" vertical="center" wrapText="1"/>
    </xf>
    <xf numFmtId="0" fontId="13" fillId="90" borderId="77" xfId="343" applyNumberFormat="1" applyFont="1" applyFill="1" applyBorder="1" applyAlignment="1">
      <alignment horizontal="center" vertical="center"/>
    </xf>
    <xf numFmtId="1" fontId="15" fillId="0" borderId="78" xfId="345" applyNumberFormat="1" applyFont="1" applyFill="1" applyBorder="1" applyAlignment="1">
      <alignment horizontal="center" vertical="center"/>
    </xf>
    <xf numFmtId="0" fontId="15" fillId="0" borderId="83" xfId="0" applyFont="1" applyBorder="1" applyAlignment="1">
      <alignment horizontal="left" vertical="center"/>
    </xf>
    <xf numFmtId="1" fontId="15" fillId="96" borderId="78" xfId="0" applyNumberFormat="1" applyFont="1" applyFill="1" applyBorder="1" applyAlignment="1">
      <alignment horizontal="center" vertical="center"/>
    </xf>
    <xf numFmtId="1" fontId="15" fillId="0" borderId="78" xfId="343" applyNumberFormat="1" applyFont="1" applyBorder="1" applyAlignment="1">
      <alignment horizontal="center" vertical="center"/>
    </xf>
    <xf numFmtId="0" fontId="15" fillId="96" borderId="78" xfId="0" applyFont="1" applyFill="1" applyBorder="1" applyAlignment="1">
      <alignment horizontal="center" vertical="center"/>
    </xf>
    <xf numFmtId="2" fontId="15" fillId="96" borderId="78" xfId="0" applyNumberFormat="1" applyFont="1" applyFill="1" applyBorder="1" applyAlignment="1">
      <alignment horizontal="right" vertical="center"/>
    </xf>
    <xf numFmtId="167" fontId="15" fillId="96" borderId="78" xfId="0" applyNumberFormat="1" applyFont="1" applyFill="1" applyBorder="1" applyAlignment="1">
      <alignment horizontal="right" vertical="center"/>
    </xf>
    <xf numFmtId="0" fontId="203" fillId="96" borderId="78" xfId="0" applyFont="1" applyFill="1" applyBorder="1" applyAlignment="1">
      <alignment horizontal="left" vertical="center" wrapText="1"/>
    </xf>
    <xf numFmtId="0" fontId="204" fillId="96" borderId="78" xfId="0" applyFont="1" applyFill="1" applyBorder="1" applyAlignment="1">
      <alignment horizontal="left" vertical="center" wrapText="1"/>
    </xf>
    <xf numFmtId="0" fontId="0" fillId="48" borderId="0" xfId="2" applyFont="1" applyFill="1" applyAlignment="1">
      <alignment horizontal="center" vertical="center" wrapText="1"/>
    </xf>
    <xf numFmtId="0" fontId="14" fillId="113" borderId="77" xfId="0" applyFont="1" applyFill="1" applyBorder="1" applyAlignment="1">
      <alignment vertical="center"/>
    </xf>
    <xf numFmtId="0" fontId="14" fillId="113" borderId="88" xfId="0" applyFont="1" applyFill="1" applyBorder="1" applyAlignment="1">
      <alignment vertical="center"/>
    </xf>
    <xf numFmtId="186" fontId="216" fillId="0" borderId="78" xfId="548" applyNumberFormat="1" applyFont="1" applyFill="1" applyBorder="1" applyAlignment="1">
      <alignment horizontal="center" vertical="center"/>
    </xf>
    <xf numFmtId="1" fontId="222" fillId="0" borderId="78" xfId="0" applyNumberFormat="1" applyFont="1" applyBorder="1" applyAlignment="1">
      <alignment horizontal="left" vertical="center"/>
    </xf>
    <xf numFmtId="1" fontId="15" fillId="0" borderId="78" xfId="345" applyNumberFormat="1" applyFont="1" applyBorder="1" applyAlignment="1">
      <alignment horizontal="center" vertical="center"/>
    </xf>
    <xf numFmtId="1" fontId="15" fillId="0" borderId="0" xfId="345" applyNumberFormat="1" applyFont="1" applyFill="1" applyBorder="1" applyAlignment="1">
      <alignment horizontal="center" vertical="center"/>
    </xf>
    <xf numFmtId="1" fontId="15" fillId="0" borderId="0" xfId="345" applyNumberFormat="1" applyFont="1" applyFill="1" applyAlignment="1">
      <alignment horizontal="center" vertical="center"/>
    </xf>
    <xf numFmtId="0" fontId="49" fillId="0" borderId="84" xfId="0" applyFont="1" applyBorder="1" applyAlignment="1">
      <alignment horizontal="left" vertical="center"/>
    </xf>
    <xf numFmtId="0" fontId="230" fillId="0" borderId="78" xfId="0" applyFont="1" applyBorder="1" applyAlignment="1">
      <alignment horizontal="left" vertical="center"/>
    </xf>
    <xf numFmtId="1" fontId="45" fillId="0" borderId="56" xfId="343" applyNumberFormat="1" applyFont="1" applyFill="1" applyBorder="1" applyAlignment="1">
      <alignment horizontal="center" vertical="center"/>
    </xf>
    <xf numFmtId="0" fontId="45" fillId="0" borderId="56" xfId="0" applyFont="1" applyBorder="1" applyAlignment="1">
      <alignment horizontal="left" vertical="center" wrapText="1"/>
    </xf>
    <xf numFmtId="0" fontId="18" fillId="43" borderId="0" xfId="2" applyFont="1" applyFill="1" applyAlignment="1">
      <alignment horizontal="left" vertical="center"/>
    </xf>
    <xf numFmtId="0" fontId="18" fillId="43" borderId="16" xfId="2" applyFont="1" applyFill="1" applyBorder="1" applyAlignment="1">
      <alignment horizontal="left" vertical="center"/>
    </xf>
    <xf numFmtId="0" fontId="143" fillId="110" borderId="56" xfId="0" applyFont="1" applyFill="1" applyBorder="1" applyAlignment="1">
      <alignment horizontal="left" vertical="center"/>
    </xf>
    <xf numFmtId="0" fontId="14" fillId="95" borderId="56" xfId="0" applyFont="1" applyFill="1" applyBorder="1" applyAlignment="1">
      <alignment horizontal="left" vertical="center"/>
    </xf>
    <xf numFmtId="0" fontId="16" fillId="43" borderId="0" xfId="2" applyFont="1" applyFill="1" applyAlignment="1">
      <alignment horizontal="center" vertical="center"/>
    </xf>
    <xf numFmtId="43" fontId="10" fillId="48" borderId="0" xfId="343" applyFont="1" applyFill="1" applyAlignment="1">
      <alignment horizontal="right" vertical="center"/>
    </xf>
    <xf numFmtId="167" fontId="78" fillId="48" borderId="17" xfId="2" applyNumberFormat="1" applyFont="1" applyFill="1" applyBorder="1" applyAlignment="1">
      <alignment horizontal="right" vertical="center"/>
    </xf>
    <xf numFmtId="167" fontId="40" fillId="48" borderId="18" xfId="2" applyNumberFormat="1" applyFont="1" applyFill="1" applyBorder="1" applyAlignment="1">
      <alignment horizontal="right" vertical="center"/>
    </xf>
    <xf numFmtId="167" fontId="27" fillId="48" borderId="0" xfId="2" applyNumberFormat="1" applyFont="1" applyFill="1" applyAlignment="1">
      <alignment horizontal="right" vertical="center"/>
    </xf>
    <xf numFmtId="0" fontId="60" fillId="48" borderId="87" xfId="2" applyFont="1" applyFill="1" applyBorder="1" applyAlignment="1">
      <alignment horizontal="center" vertical="center"/>
    </xf>
    <xf numFmtId="0" fontId="22" fillId="48" borderId="87" xfId="2" applyFont="1" applyFill="1" applyBorder="1" applyAlignment="1">
      <alignment horizontal="center" vertical="center"/>
    </xf>
    <xf numFmtId="167" fontId="14" fillId="0" borderId="56" xfId="265" applyNumberFormat="1" applyFont="1" applyBorder="1" applyAlignment="1">
      <alignment horizontal="right" vertical="center"/>
    </xf>
    <xf numFmtId="9" fontId="40" fillId="43" borderId="16" xfId="2" applyNumberFormat="1" applyFont="1" applyFill="1" applyBorder="1" applyAlignment="1">
      <alignment horizontal="center" vertical="center"/>
    </xf>
    <xf numFmtId="9" fontId="228" fillId="48" borderId="17" xfId="2" applyNumberFormat="1" applyFont="1" applyFill="1" applyBorder="1" applyAlignment="1">
      <alignment horizontal="center" vertical="center"/>
    </xf>
    <xf numFmtId="9" fontId="40" fillId="48" borderId="87" xfId="2" applyNumberFormat="1" applyFont="1" applyFill="1" applyBorder="1" applyAlignment="1">
      <alignment horizontal="center" vertical="center"/>
    </xf>
    <xf numFmtId="9" fontId="13" fillId="48" borderId="0" xfId="2" applyNumberFormat="1" applyFont="1" applyFill="1" applyAlignment="1">
      <alignment horizontal="center" vertical="center"/>
    </xf>
    <xf numFmtId="1" fontId="46" fillId="0" borderId="78" xfId="0" applyNumberFormat="1" applyFont="1" applyBorder="1" applyAlignment="1">
      <alignment horizontal="left" vertical="center" wrapText="1"/>
    </xf>
    <xf numFmtId="0" fontId="28" fillId="0" borderId="0" xfId="0" quotePrefix="1" applyFont="1" applyAlignment="1">
      <alignment horizontal="left"/>
    </xf>
    <xf numFmtId="9" fontId="51" fillId="48" borderId="17" xfId="2" applyNumberFormat="1" applyFont="1" applyFill="1" applyBorder="1" applyAlignment="1">
      <alignment horizontal="center" vertical="center"/>
    </xf>
    <xf numFmtId="9" fontId="15" fillId="48" borderId="0" xfId="2" applyNumberFormat="1" applyFont="1" applyFill="1" applyAlignment="1">
      <alignment horizontal="center" vertical="center"/>
    </xf>
    <xf numFmtId="0" fontId="28" fillId="0" borderId="0" xfId="0" applyFont="1" applyAlignment="1">
      <alignment horizontal="left"/>
    </xf>
    <xf numFmtId="0" fontId="14" fillId="48" borderId="88" xfId="0" applyFont="1" applyFill="1" applyBorder="1" applyAlignment="1">
      <alignment horizontal="left" vertical="center"/>
    </xf>
    <xf numFmtId="0" fontId="16" fillId="43" borderId="56" xfId="3" applyFont="1" applyFill="1" applyBorder="1" applyAlignment="1">
      <alignment horizontal="left" vertical="center"/>
    </xf>
    <xf numFmtId="0" fontId="21" fillId="48" borderId="56" xfId="3" applyFont="1" applyFill="1" applyBorder="1" applyAlignment="1">
      <alignment horizontal="left" vertical="center"/>
    </xf>
    <xf numFmtId="0" fontId="22" fillId="48" borderId="56" xfId="3" applyFont="1" applyFill="1" applyBorder="1" applyAlignment="1">
      <alignment horizontal="left" vertical="center"/>
    </xf>
    <xf numFmtId="0" fontId="0" fillId="48" borderId="0" xfId="3" applyFont="1" applyFill="1" applyAlignment="1">
      <alignment horizontal="left" vertical="center"/>
    </xf>
    <xf numFmtId="167" fontId="13" fillId="0" borderId="59" xfId="265" applyNumberFormat="1" applyFont="1" applyFill="1" applyBorder="1" applyAlignment="1">
      <alignment vertical="center"/>
    </xf>
    <xf numFmtId="0" fontId="114" fillId="49" borderId="56" xfId="0" applyFont="1" applyFill="1" applyBorder="1" applyAlignment="1">
      <alignment horizontal="left" vertical="center"/>
    </xf>
    <xf numFmtId="0" fontId="57" fillId="49" borderId="56" xfId="0" applyFont="1" applyFill="1" applyBorder="1" applyAlignment="1">
      <alignment horizontal="left" vertical="center" wrapText="1"/>
    </xf>
    <xf numFmtId="1" fontId="169" fillId="43" borderId="16" xfId="3" applyNumberFormat="1" applyFont="1" applyFill="1" applyBorder="1" applyAlignment="1">
      <alignment horizontal="center" vertical="center"/>
    </xf>
    <xf numFmtId="1" fontId="213" fillId="48" borderId="0" xfId="3" applyNumberFormat="1" applyFont="1" applyFill="1" applyAlignment="1">
      <alignment horizontal="center" vertical="center"/>
    </xf>
    <xf numFmtId="0" fontId="15" fillId="0" borderId="78" xfId="548" applyNumberFormat="1" applyFont="1" applyBorder="1" applyAlignment="1">
      <alignment horizontal="left" vertical="center"/>
    </xf>
    <xf numFmtId="167" fontId="15" fillId="0" borderId="78" xfId="343" applyNumberFormat="1" applyFont="1" applyFill="1" applyBorder="1" applyAlignment="1">
      <alignment horizontal="left" vertical="center"/>
    </xf>
    <xf numFmtId="167" fontId="15" fillId="0" borderId="78" xfId="343" applyNumberFormat="1" applyFont="1" applyBorder="1" applyAlignment="1">
      <alignment horizontal="left" vertical="center"/>
    </xf>
    <xf numFmtId="2" fontId="15" fillId="96" borderId="78" xfId="0" applyNumberFormat="1" applyFont="1" applyFill="1" applyBorder="1" applyAlignment="1">
      <alignment horizontal="left" vertical="center"/>
    </xf>
    <xf numFmtId="0" fontId="38" fillId="0" borderId="0" xfId="0" applyFont="1" applyAlignment="1">
      <alignment horizontal="left" vertical="center"/>
    </xf>
    <xf numFmtId="0" fontId="14" fillId="118" borderId="77" xfId="0" applyFont="1" applyFill="1" applyBorder="1" applyAlignment="1">
      <alignment vertical="center"/>
    </xf>
    <xf numFmtId="0" fontId="64" fillId="118" borderId="77" xfId="0" applyFont="1" applyFill="1" applyBorder="1" applyAlignment="1">
      <alignment horizontal="center" vertical="center"/>
    </xf>
    <xf numFmtId="49" fontId="19" fillId="118" borderId="77" xfId="0" applyNumberFormat="1" applyFont="1" applyFill="1" applyBorder="1" applyAlignment="1">
      <alignment vertical="center"/>
    </xf>
    <xf numFmtId="1" fontId="87" fillId="118" borderId="77" xfId="0" applyNumberFormat="1" applyFont="1" applyFill="1" applyBorder="1" applyAlignment="1">
      <alignment horizontal="center" vertical="center"/>
    </xf>
    <xf numFmtId="167" fontId="16" fillId="43" borderId="16" xfId="3" applyNumberFormat="1" applyFont="1" applyFill="1" applyBorder="1" applyAlignment="1">
      <alignment horizontal="center" vertical="center"/>
    </xf>
    <xf numFmtId="167" fontId="10" fillId="48" borderId="0" xfId="3" applyNumberFormat="1" applyFont="1" applyFill="1" applyAlignment="1">
      <alignment horizontal="center" vertical="center"/>
    </xf>
    <xf numFmtId="0" fontId="16" fillId="43" borderId="56" xfId="3" applyFont="1" applyFill="1" applyBorder="1" applyAlignment="1">
      <alignment horizontal="center" vertical="center"/>
    </xf>
    <xf numFmtId="0" fontId="24" fillId="48" borderId="56" xfId="3" applyFont="1" applyFill="1" applyBorder="1" applyAlignment="1">
      <alignment horizontal="center" vertical="center"/>
    </xf>
    <xf numFmtId="166" fontId="22" fillId="48" borderId="56" xfId="3" applyNumberFormat="1" applyFont="1" applyFill="1" applyBorder="1" applyAlignment="1">
      <alignment horizontal="center" vertical="center"/>
    </xf>
    <xf numFmtId="0" fontId="47" fillId="48" borderId="17" xfId="2" applyFont="1" applyFill="1" applyBorder="1" applyAlignment="1">
      <alignment horizontal="left" vertical="center"/>
    </xf>
    <xf numFmtId="0" fontId="47" fillId="48" borderId="17" xfId="2" applyFont="1" applyFill="1" applyBorder="1" applyAlignment="1">
      <alignment horizontal="left" vertical="center" wrapText="1"/>
    </xf>
    <xf numFmtId="167" fontId="79" fillId="48" borderId="0" xfId="265" applyNumberFormat="1" applyFont="1" applyFill="1" applyAlignment="1">
      <alignment horizontal="center" vertical="center"/>
    </xf>
    <xf numFmtId="0" fontId="64" fillId="48" borderId="15" xfId="2" applyFont="1" applyFill="1" applyBorder="1" applyAlignment="1">
      <alignment horizontal="center" vertical="center"/>
    </xf>
    <xf numFmtId="0" fontId="40" fillId="48" borderId="15" xfId="2" applyFont="1" applyFill="1" applyBorder="1" applyAlignment="1">
      <alignment horizontal="left" vertical="center"/>
    </xf>
    <xf numFmtId="0" fontId="40" fillId="48" borderId="15" xfId="2" applyFont="1" applyFill="1" applyBorder="1" applyAlignment="1">
      <alignment horizontal="left" vertical="center" wrapText="1"/>
    </xf>
    <xf numFmtId="167" fontId="40" fillId="48" borderId="15" xfId="265" applyNumberFormat="1" applyFont="1" applyFill="1" applyBorder="1" applyAlignment="1">
      <alignment horizontal="center" vertical="center"/>
    </xf>
    <xf numFmtId="167" fontId="13" fillId="0" borderId="33" xfId="265" applyNumberFormat="1" applyFont="1" applyBorder="1" applyAlignment="1">
      <alignment vertical="center"/>
    </xf>
    <xf numFmtId="0" fontId="28" fillId="48" borderId="0" xfId="2" applyFont="1" applyFill="1" applyAlignment="1">
      <alignment horizontal="center" vertical="center"/>
    </xf>
    <xf numFmtId="167" fontId="10" fillId="48" borderId="0" xfId="265" applyNumberFormat="1" applyFont="1" applyFill="1" applyAlignment="1">
      <alignment vertical="center"/>
    </xf>
    <xf numFmtId="0" fontId="10" fillId="43" borderId="0" xfId="3" applyFont="1" applyFill="1" applyAlignment="1">
      <alignment horizontal="center" vertical="center"/>
    </xf>
    <xf numFmtId="0" fontId="10" fillId="43" borderId="16" xfId="3" applyFont="1" applyFill="1" applyBorder="1" applyAlignment="1">
      <alignment horizontal="center" vertical="center"/>
    </xf>
    <xf numFmtId="167" fontId="15" fillId="0" borderId="78" xfId="0" applyNumberFormat="1" applyFont="1" applyBorder="1" applyAlignment="1">
      <alignment horizontal="left" vertical="center"/>
    </xf>
    <xf numFmtId="0" fontId="28" fillId="115" borderId="90" xfId="813" applyFont="1" applyFill="1" applyBorder="1" applyAlignment="1">
      <alignment horizontal="right"/>
    </xf>
    <xf numFmtId="167" fontId="85" fillId="48" borderId="0" xfId="265" applyNumberFormat="1" applyFont="1" applyFill="1" applyAlignment="1">
      <alignment horizontal="right" vertical="center"/>
    </xf>
    <xf numFmtId="0" fontId="178" fillId="43" borderId="18" xfId="2" applyFont="1" applyFill="1" applyBorder="1" applyAlignment="1">
      <alignment vertical="center"/>
    </xf>
    <xf numFmtId="0" fontId="178" fillId="43" borderId="17" xfId="2" applyFont="1" applyFill="1" applyBorder="1" applyAlignment="1">
      <alignment vertical="center"/>
    </xf>
    <xf numFmtId="9" fontId="193" fillId="43" borderId="0" xfId="548" applyFont="1" applyFill="1" applyBorder="1" applyAlignment="1">
      <alignment horizontal="right" vertical="center"/>
    </xf>
    <xf numFmtId="0" fontId="188" fillId="0" borderId="0" xfId="233" applyFont="1" applyBorder="1" applyAlignment="1" applyProtection="1"/>
    <xf numFmtId="0" fontId="19" fillId="43" borderId="18" xfId="2" applyFont="1" applyFill="1" applyBorder="1" applyAlignment="1">
      <alignment vertical="center"/>
    </xf>
    <xf numFmtId="0" fontId="177" fillId="92" borderId="16" xfId="2" applyFont="1" applyFill="1" applyBorder="1"/>
    <xf numFmtId="0" fontId="177" fillId="92" borderId="39" xfId="2" applyFont="1" applyFill="1" applyBorder="1"/>
    <xf numFmtId="0" fontId="175" fillId="92" borderId="0" xfId="2" applyFont="1" applyFill="1"/>
    <xf numFmtId="0" fontId="189" fillId="92" borderId="0" xfId="2" applyFont="1" applyFill="1"/>
    <xf numFmtId="0" fontId="182" fillId="92" borderId="0" xfId="233" applyFont="1" applyFill="1" applyAlignment="1" applyProtection="1"/>
    <xf numFmtId="0" fontId="33" fillId="92" borderId="0" xfId="2" applyFont="1" applyFill="1"/>
    <xf numFmtId="0" fontId="16" fillId="43" borderId="56" xfId="3" applyFont="1" applyFill="1" applyBorder="1" applyAlignment="1">
      <alignment horizontal="left" vertical="center" wrapText="1"/>
    </xf>
    <xf numFmtId="0" fontId="21" fillId="48" borderId="56" xfId="3" applyFont="1" applyFill="1" applyBorder="1" applyAlignment="1">
      <alignment horizontal="left" vertical="center" wrapText="1"/>
    </xf>
    <xf numFmtId="0" fontId="22" fillId="48" borderId="56" xfId="3" applyFont="1" applyFill="1" applyBorder="1" applyAlignment="1">
      <alignment horizontal="left" vertical="center" wrapText="1"/>
    </xf>
    <xf numFmtId="0" fontId="35" fillId="113" borderId="77" xfId="0" applyFont="1" applyFill="1" applyBorder="1" applyAlignment="1">
      <alignment vertical="center"/>
    </xf>
    <xf numFmtId="0" fontId="14" fillId="93" borderId="79" xfId="0" applyFont="1" applyFill="1" applyBorder="1" applyAlignment="1">
      <alignment horizontal="left"/>
    </xf>
    <xf numFmtId="0" fontId="38" fillId="93" borderId="80" xfId="0" applyFont="1" applyFill="1" applyBorder="1" applyAlignment="1">
      <alignment horizontal="left"/>
    </xf>
    <xf numFmtId="0" fontId="28" fillId="93" borderId="81" xfId="0" applyFont="1" applyFill="1" applyBorder="1" applyAlignment="1">
      <alignment horizontal="left"/>
    </xf>
    <xf numFmtId="0" fontId="15" fillId="93" borderId="81" xfId="0" applyFont="1" applyFill="1" applyBorder="1" applyAlignment="1">
      <alignment horizontal="center"/>
    </xf>
    <xf numFmtId="0" fontId="15" fillId="0" borderId="0" xfId="0" applyFont="1" applyAlignment="1">
      <alignment horizontal="left"/>
    </xf>
    <xf numFmtId="167" fontId="16" fillId="43" borderId="56" xfId="3" applyNumberFormat="1" applyFont="1" applyFill="1" applyBorder="1" applyAlignment="1">
      <alignment horizontal="center" vertical="center"/>
    </xf>
    <xf numFmtId="167" fontId="24" fillId="48" borderId="56" xfId="3" applyNumberFormat="1" applyFont="1" applyFill="1" applyBorder="1" applyAlignment="1">
      <alignment horizontal="center" vertical="center"/>
    </xf>
    <xf numFmtId="167" fontId="22" fillId="48" borderId="56" xfId="3" applyNumberFormat="1" applyFont="1" applyFill="1" applyBorder="1" applyAlignment="1">
      <alignment horizontal="center" vertical="center"/>
    </xf>
    <xf numFmtId="167" fontId="13" fillId="0" borderId="56" xfId="0" applyNumberFormat="1" applyFont="1" applyBorder="1" applyAlignment="1">
      <alignment horizontal="right" vertical="center"/>
    </xf>
    <xf numFmtId="2" fontId="16" fillId="43" borderId="16" xfId="2" applyNumberFormat="1" applyFont="1" applyFill="1" applyBorder="1" applyAlignment="1">
      <alignment horizontal="right" vertical="center"/>
    </xf>
    <xf numFmtId="2" fontId="16" fillId="48" borderId="17" xfId="2" applyNumberFormat="1" applyFont="1" applyFill="1" applyBorder="1" applyAlignment="1">
      <alignment horizontal="right" vertical="center"/>
    </xf>
    <xf numFmtId="2" fontId="15" fillId="48" borderId="0" xfId="2" applyNumberFormat="1" applyFont="1" applyFill="1" applyAlignment="1">
      <alignment horizontal="right" vertical="center"/>
    </xf>
    <xf numFmtId="1" fontId="15" fillId="0" borderId="78" xfId="344" applyNumberFormat="1" applyFont="1" applyFill="1" applyBorder="1" applyAlignment="1">
      <alignment horizontal="center" vertical="center"/>
    </xf>
    <xf numFmtId="1" fontId="15" fillId="0" borderId="78" xfId="344" applyNumberFormat="1" applyFont="1" applyBorder="1" applyAlignment="1">
      <alignment horizontal="center" vertical="center"/>
    </xf>
    <xf numFmtId="0" fontId="243" fillId="43" borderId="16" xfId="2" applyFont="1" applyFill="1" applyBorder="1" applyAlignment="1">
      <alignment horizontal="center" vertical="center"/>
    </xf>
    <xf numFmtId="0" fontId="243" fillId="48" borderId="17" xfId="2" applyFont="1" applyFill="1" applyBorder="1" applyAlignment="1">
      <alignment horizontal="center" vertical="center"/>
    </xf>
    <xf numFmtId="0" fontId="243" fillId="48" borderId="18" xfId="2" applyFont="1" applyFill="1" applyBorder="1" applyAlignment="1">
      <alignment horizontal="center" vertical="center"/>
    </xf>
    <xf numFmtId="0" fontId="243" fillId="48" borderId="0" xfId="2" applyFont="1" applyFill="1" applyAlignment="1">
      <alignment horizontal="center" vertical="center"/>
    </xf>
    <xf numFmtId="0" fontId="47" fillId="43" borderId="16" xfId="2" applyFont="1" applyFill="1" applyBorder="1" applyAlignment="1">
      <alignment horizontal="center" vertical="center"/>
    </xf>
    <xf numFmtId="0" fontId="47" fillId="48" borderId="17" xfId="2" applyFont="1" applyFill="1" applyBorder="1" applyAlignment="1">
      <alignment horizontal="center" vertical="center"/>
    </xf>
    <xf numFmtId="0" fontId="87" fillId="48" borderId="18" xfId="2" applyFont="1" applyFill="1" applyBorder="1" applyAlignment="1">
      <alignment horizontal="center" vertical="center"/>
    </xf>
    <xf numFmtId="0" fontId="244" fillId="43" borderId="56" xfId="3" applyFont="1" applyFill="1" applyBorder="1" applyAlignment="1">
      <alignment horizontal="center" vertical="center"/>
    </xf>
    <xf numFmtId="0" fontId="245" fillId="48" borderId="56" xfId="3" applyFont="1" applyFill="1" applyBorder="1" applyAlignment="1">
      <alignment horizontal="center" vertical="center"/>
    </xf>
    <xf numFmtId="0" fontId="246" fillId="48" borderId="56" xfId="3" applyFont="1" applyFill="1" applyBorder="1" applyAlignment="1">
      <alignment horizontal="center" vertical="center"/>
    </xf>
    <xf numFmtId="0" fontId="247" fillId="48" borderId="0" xfId="3" applyFont="1" applyFill="1" applyAlignment="1">
      <alignment horizontal="center" vertical="center"/>
    </xf>
    <xf numFmtId="167" fontId="13" fillId="0" borderId="92" xfId="265" applyNumberFormat="1" applyFont="1" applyBorder="1" applyAlignment="1">
      <alignment vertical="center"/>
    </xf>
    <xf numFmtId="0" fontId="13" fillId="52" borderId="78" xfId="0" applyFont="1" applyFill="1" applyBorder="1" applyAlignment="1">
      <alignment horizontal="left"/>
    </xf>
    <xf numFmtId="0" fontId="13" fillId="112" borderId="78" xfId="0" applyFont="1" applyFill="1" applyBorder="1" applyAlignment="1">
      <alignment horizontal="left"/>
    </xf>
    <xf numFmtId="0" fontId="154" fillId="0" borderId="0" xfId="0" applyFont="1" applyAlignment="1">
      <alignment horizontal="left" vertical="center"/>
    </xf>
    <xf numFmtId="1" fontId="45" fillId="0" borderId="56" xfId="343" applyNumberFormat="1" applyFont="1" applyBorder="1" applyAlignment="1">
      <alignment horizontal="left" vertical="center"/>
    </xf>
    <xf numFmtId="168" fontId="15" fillId="0" borderId="56" xfId="343" applyNumberFormat="1" applyFont="1" applyBorder="1" applyAlignment="1">
      <alignment vertical="center"/>
    </xf>
    <xf numFmtId="1" fontId="44" fillId="49" borderId="56" xfId="0" applyNumberFormat="1" applyFont="1" applyFill="1" applyBorder="1" applyAlignment="1">
      <alignment horizontal="left" vertical="center"/>
    </xf>
    <xf numFmtId="1" fontId="13" fillId="49" borderId="56" xfId="0" applyNumberFormat="1" applyFont="1" applyFill="1" applyBorder="1" applyAlignment="1">
      <alignment vertical="center"/>
    </xf>
    <xf numFmtId="1" fontId="45" fillId="0" borderId="56" xfId="343" applyNumberFormat="1" applyFont="1" applyFill="1" applyBorder="1" applyAlignment="1">
      <alignment horizontal="left" vertical="center"/>
    </xf>
    <xf numFmtId="168" fontId="15" fillId="0" borderId="56" xfId="343" applyNumberFormat="1" applyFont="1" applyFill="1" applyBorder="1" applyAlignment="1">
      <alignment vertical="center"/>
    </xf>
    <xf numFmtId="167" fontId="15" fillId="0" borderId="56" xfId="343" applyNumberFormat="1" applyFont="1" applyFill="1" applyBorder="1" applyAlignment="1">
      <alignment vertical="center"/>
    </xf>
    <xf numFmtId="167" fontId="15" fillId="0" borderId="56" xfId="343" applyNumberFormat="1" applyFont="1" applyBorder="1" applyAlignment="1">
      <alignment vertical="center"/>
    </xf>
    <xf numFmtId="1" fontId="15" fillId="0" borderId="56" xfId="0" applyNumberFormat="1" applyFont="1" applyBorder="1" applyAlignment="1">
      <alignment horizontal="left" vertical="center"/>
    </xf>
    <xf numFmtId="1" fontId="44" fillId="0" borderId="56" xfId="343" applyNumberFormat="1" applyFont="1" applyBorder="1" applyAlignment="1">
      <alignment horizontal="center" vertical="center"/>
    </xf>
    <xf numFmtId="2" fontId="40" fillId="48" borderId="87" xfId="2" applyNumberFormat="1" applyFont="1" applyFill="1" applyBorder="1" applyAlignment="1">
      <alignment horizontal="right" vertical="center"/>
    </xf>
    <xf numFmtId="167" fontId="15" fillId="48" borderId="0" xfId="2" applyNumberFormat="1" applyFont="1" applyFill="1" applyAlignment="1">
      <alignment horizontal="right" vertical="center"/>
    </xf>
    <xf numFmtId="2" fontId="24" fillId="48" borderId="17" xfId="2" applyNumberFormat="1" applyFont="1" applyFill="1" applyBorder="1" applyAlignment="1">
      <alignment horizontal="right" vertical="center"/>
    </xf>
    <xf numFmtId="2" fontId="22" fillId="48" borderId="18" xfId="2" applyNumberFormat="1" applyFont="1" applyFill="1" applyBorder="1" applyAlignment="1">
      <alignment horizontal="right" vertical="center"/>
    </xf>
    <xf numFmtId="2" fontId="0" fillId="48" borderId="0" xfId="2" applyNumberFormat="1" applyFont="1" applyFill="1" applyAlignment="1">
      <alignment horizontal="right" vertical="center"/>
    </xf>
    <xf numFmtId="0" fontId="24" fillId="48" borderId="0" xfId="2" applyFont="1" applyFill="1" applyAlignment="1">
      <alignment horizontal="center" vertical="center"/>
    </xf>
    <xf numFmtId="0" fontId="22" fillId="48" borderId="0" xfId="2" applyFont="1" applyFill="1" applyAlignment="1">
      <alignment horizontal="center" vertical="center"/>
    </xf>
    <xf numFmtId="1" fontId="56" fillId="48" borderId="0" xfId="2" applyNumberFormat="1" applyFont="1" applyFill="1" applyAlignment="1">
      <alignment horizontal="center" vertical="center"/>
    </xf>
    <xf numFmtId="1" fontId="22" fillId="48" borderId="56" xfId="2" applyNumberFormat="1" applyFont="1" applyFill="1" applyBorder="1" applyAlignment="1">
      <alignment horizontal="center" vertical="center"/>
    </xf>
    <xf numFmtId="1" fontId="45" fillId="0" borderId="78" xfId="344" applyNumberFormat="1" applyFont="1" applyBorder="1" applyAlignment="1">
      <alignment horizontal="center" vertical="center"/>
    </xf>
    <xf numFmtId="168" fontId="15" fillId="97" borderId="78" xfId="0" applyNumberFormat="1" applyFont="1" applyFill="1" applyBorder="1" applyAlignment="1">
      <alignment horizontal="left"/>
    </xf>
    <xf numFmtId="168" fontId="13" fillId="97" borderId="78" xfId="0" applyNumberFormat="1" applyFont="1" applyFill="1" applyBorder="1" applyAlignment="1">
      <alignment horizontal="left"/>
    </xf>
    <xf numFmtId="1" fontId="45" fillId="0" borderId="78" xfId="344" applyNumberFormat="1" applyFont="1" applyFill="1" applyBorder="1" applyAlignment="1">
      <alignment horizontal="center" vertical="center"/>
    </xf>
    <xf numFmtId="168" fontId="15" fillId="111" borderId="78" xfId="0" applyNumberFormat="1" applyFont="1" applyFill="1" applyBorder="1" applyAlignment="1">
      <alignment horizontal="left"/>
    </xf>
    <xf numFmtId="168" fontId="13" fillId="111" borderId="78" xfId="0" applyNumberFormat="1" applyFont="1" applyFill="1" applyBorder="1" applyAlignment="1">
      <alignment horizontal="left"/>
    </xf>
    <xf numFmtId="0" fontId="234" fillId="0" borderId="78" xfId="0" applyFont="1" applyBorder="1" applyAlignment="1">
      <alignment horizontal="left" vertical="center"/>
    </xf>
    <xf numFmtId="0" fontId="155" fillId="0" borderId="78" xfId="0" applyFont="1" applyBorder="1" applyAlignment="1">
      <alignment horizontal="left" vertical="center" wrapText="1"/>
    </xf>
    <xf numFmtId="0" fontId="172" fillId="48" borderId="77" xfId="0" applyFont="1" applyFill="1" applyBorder="1" applyAlignment="1">
      <alignment vertical="center"/>
    </xf>
    <xf numFmtId="0" fontId="13" fillId="48" borderId="77" xfId="343" applyNumberFormat="1" applyFont="1" applyFill="1" applyBorder="1" applyAlignment="1">
      <alignment horizontal="center" vertical="center"/>
    </xf>
    <xf numFmtId="0" fontId="14" fillId="48" borderId="77" xfId="0" applyFont="1" applyFill="1" applyBorder="1" applyAlignment="1">
      <alignment horizontal="left" vertical="center"/>
    </xf>
    <xf numFmtId="0" fontId="13" fillId="48" borderId="77" xfId="0" applyFont="1" applyFill="1" applyBorder="1" applyAlignment="1">
      <alignment horizontal="left" vertical="center"/>
    </xf>
    <xf numFmtId="0" fontId="14" fillId="90" borderId="77" xfId="0" applyFont="1" applyFill="1" applyBorder="1" applyAlignment="1">
      <alignment vertical="center"/>
    </xf>
    <xf numFmtId="0" fontId="13" fillId="90" borderId="77" xfId="0" applyFont="1" applyFill="1" applyBorder="1" applyAlignment="1">
      <alignment horizontal="left" vertical="center"/>
    </xf>
    <xf numFmtId="0" fontId="236" fillId="48" borderId="77" xfId="343" applyNumberFormat="1" applyFont="1" applyFill="1" applyBorder="1" applyAlignment="1">
      <alignment vertical="center"/>
    </xf>
    <xf numFmtId="0" fontId="36" fillId="48" borderId="77" xfId="343" applyNumberFormat="1" applyFont="1" applyFill="1" applyBorder="1" applyAlignment="1">
      <alignment vertical="center"/>
    </xf>
    <xf numFmtId="1" fontId="207" fillId="0" borderId="0" xfId="0" applyNumberFormat="1" applyFont="1" applyAlignment="1">
      <alignment horizontal="left" vertical="center"/>
    </xf>
    <xf numFmtId="0" fontId="14" fillId="53" borderId="77" xfId="0" applyFont="1" applyFill="1" applyBorder="1" applyAlignment="1">
      <alignment vertical="center"/>
    </xf>
    <xf numFmtId="0" fontId="35" fillId="53" borderId="77" xfId="0" applyFont="1" applyFill="1" applyBorder="1" applyAlignment="1">
      <alignment vertical="center"/>
    </xf>
    <xf numFmtId="0" fontId="13" fillId="53" borderId="77" xfId="0" applyFont="1" applyFill="1" applyBorder="1" applyAlignment="1">
      <alignment horizontal="left" vertical="center"/>
    </xf>
    <xf numFmtId="1" fontId="15" fillId="53" borderId="77" xfId="813" applyNumberFormat="1" applyFont="1" applyFill="1" applyBorder="1" applyAlignment="1">
      <alignment horizontal="left" vertical="center"/>
    </xf>
    <xf numFmtId="1" fontId="35" fillId="53" borderId="77" xfId="813" applyNumberFormat="1" applyFont="1" applyFill="1" applyBorder="1" applyAlignment="1">
      <alignment horizontal="left" vertical="center"/>
    </xf>
    <xf numFmtId="1" fontId="207" fillId="0" borderId="83" xfId="0" applyNumberFormat="1" applyFont="1" applyBorder="1" applyAlignment="1">
      <alignment horizontal="left" vertical="center"/>
    </xf>
    <xf numFmtId="0" fontId="14" fillId="54" borderId="77" xfId="0" applyFont="1" applyFill="1" applyBorder="1" applyAlignment="1">
      <alignment vertical="center"/>
    </xf>
    <xf numFmtId="0" fontId="35" fillId="54" borderId="77" xfId="343" applyNumberFormat="1" applyFont="1" applyFill="1" applyBorder="1" applyAlignment="1">
      <alignment horizontal="center" vertical="center"/>
    </xf>
    <xf numFmtId="0" fontId="35" fillId="54" borderId="77" xfId="343" applyNumberFormat="1" applyFont="1" applyFill="1" applyBorder="1" applyAlignment="1">
      <alignment horizontal="left" vertical="center"/>
    </xf>
    <xf numFmtId="0" fontId="15" fillId="54" borderId="77" xfId="343" applyNumberFormat="1" applyFont="1" applyFill="1" applyBorder="1" applyAlignment="1">
      <alignment horizontal="left" vertical="center"/>
    </xf>
    <xf numFmtId="0" fontId="14" fillId="55" borderId="77" xfId="0" applyFont="1" applyFill="1" applyBorder="1" applyAlignment="1">
      <alignment vertical="center"/>
    </xf>
    <xf numFmtId="0" fontId="15" fillId="55" borderId="77" xfId="343" applyNumberFormat="1" applyFont="1" applyFill="1" applyBorder="1" applyAlignment="1">
      <alignment horizontal="center" vertical="center"/>
    </xf>
    <xf numFmtId="0" fontId="14" fillId="55" borderId="77" xfId="0" applyFont="1" applyFill="1" applyBorder="1" applyAlignment="1">
      <alignment horizontal="left" vertical="center"/>
    </xf>
    <xf numFmtId="0" fontId="13" fillId="55" borderId="77" xfId="0" applyFont="1" applyFill="1" applyBorder="1" applyAlignment="1">
      <alignment horizontal="left" vertical="center"/>
    </xf>
    <xf numFmtId="0" fontId="14" fillId="56" borderId="77" xfId="0" applyFont="1" applyFill="1" applyBorder="1" applyAlignment="1">
      <alignment vertical="center"/>
    </xf>
    <xf numFmtId="0" fontId="40" fillId="56" borderId="77" xfId="0" applyFont="1" applyFill="1" applyBorder="1" applyAlignment="1">
      <alignment vertical="center"/>
    </xf>
    <xf numFmtId="0" fontId="40" fillId="56" borderId="77" xfId="0" applyFont="1" applyFill="1" applyBorder="1" applyAlignment="1">
      <alignment horizontal="left" vertical="center"/>
    </xf>
    <xf numFmtId="0" fontId="13" fillId="56" borderId="77" xfId="0" applyFont="1" applyFill="1" applyBorder="1" applyAlignment="1">
      <alignment horizontal="left" vertical="center"/>
    </xf>
    <xf numFmtId="0" fontId="13" fillId="56" borderId="77" xfId="343" applyNumberFormat="1" applyFont="1" applyFill="1" applyBorder="1" applyAlignment="1">
      <alignment horizontal="center" vertical="center"/>
    </xf>
    <xf numFmtId="0" fontId="25" fillId="56" borderId="77" xfId="0" applyFont="1" applyFill="1" applyBorder="1" applyAlignment="1">
      <alignment horizontal="left" vertical="center"/>
    </xf>
    <xf numFmtId="0" fontId="14" fillId="57" borderId="94" xfId="0" applyFont="1" applyFill="1" applyBorder="1" applyAlignment="1">
      <alignment vertical="center"/>
    </xf>
    <xf numFmtId="0" fontId="35" fillId="57" borderId="94" xfId="343" applyNumberFormat="1" applyFont="1" applyFill="1" applyBorder="1" applyAlignment="1">
      <alignment horizontal="center" vertical="center"/>
    </xf>
    <xf numFmtId="0" fontId="15" fillId="57" borderId="94" xfId="343" applyNumberFormat="1" applyFont="1" applyFill="1" applyBorder="1" applyAlignment="1">
      <alignment horizontal="center" vertical="center"/>
    </xf>
    <xf numFmtId="0" fontId="14" fillId="58" borderId="94" xfId="0" applyFont="1" applyFill="1" applyBorder="1" applyAlignment="1">
      <alignment vertical="center"/>
    </xf>
    <xf numFmtId="0" fontId="45" fillId="98" borderId="78" xfId="0" applyFont="1" applyFill="1" applyBorder="1" applyAlignment="1">
      <alignment horizontal="left" vertical="center" wrapText="1"/>
    </xf>
    <xf numFmtId="0" fontId="15" fillId="98" borderId="78" xfId="0" applyFont="1" applyFill="1" applyBorder="1" applyAlignment="1">
      <alignment horizontal="left" vertical="center" wrapText="1"/>
    </xf>
    <xf numFmtId="1" fontId="15" fillId="98" borderId="78" xfId="345" applyNumberFormat="1" applyFont="1" applyFill="1" applyBorder="1" applyAlignment="1">
      <alignment horizontal="center" vertical="center"/>
    </xf>
    <xf numFmtId="1" fontId="13" fillId="98" borderId="78" xfId="0" applyNumberFormat="1" applyFont="1" applyFill="1" applyBorder="1" applyAlignment="1">
      <alignment horizontal="left" vertical="center"/>
    </xf>
    <xf numFmtId="0" fontId="28" fillId="0" borderId="56" xfId="0" applyFont="1" applyBorder="1" applyAlignment="1">
      <alignment vertical="center"/>
    </xf>
    <xf numFmtId="1" fontId="14" fillId="49" borderId="56" xfId="343" applyNumberFormat="1" applyFont="1" applyFill="1" applyBorder="1" applyAlignment="1">
      <alignment horizontal="center" vertical="center"/>
    </xf>
    <xf numFmtId="0" fontId="250" fillId="49" borderId="56" xfId="0" applyFont="1" applyFill="1" applyBorder="1" applyAlignment="1">
      <alignment horizontal="left" vertical="center"/>
    </xf>
    <xf numFmtId="0" fontId="226" fillId="49" borderId="56" xfId="0" applyFont="1" applyFill="1" applyBorder="1" applyAlignment="1">
      <alignment horizontal="left" vertical="center"/>
    </xf>
    <xf numFmtId="1" fontId="160" fillId="49" borderId="56" xfId="0" applyNumberFormat="1" applyFont="1" applyFill="1" applyBorder="1" applyAlignment="1">
      <alignment horizontal="center" vertical="center"/>
    </xf>
    <xf numFmtId="1" fontId="14" fillId="49" borderId="56" xfId="343" applyNumberFormat="1" applyFont="1" applyFill="1" applyBorder="1" applyAlignment="1">
      <alignment horizontal="left" vertical="center"/>
    </xf>
    <xf numFmtId="2" fontId="13" fillId="49" borderId="93" xfId="0" applyNumberFormat="1" applyFont="1" applyFill="1" applyBorder="1" applyAlignment="1">
      <alignment horizontal="right" vertical="center"/>
    </xf>
    <xf numFmtId="0" fontId="78" fillId="48" borderId="17" xfId="2" applyFont="1" applyFill="1" applyBorder="1" applyAlignment="1">
      <alignment horizontal="center" vertical="center"/>
    </xf>
    <xf numFmtId="0" fontId="40" fillId="48" borderId="15" xfId="2" applyFont="1" applyFill="1" applyBorder="1" applyAlignment="1">
      <alignment horizontal="center" vertical="center"/>
    </xf>
    <xf numFmtId="0" fontId="35" fillId="95" borderId="56" xfId="0" applyFont="1" applyFill="1" applyBorder="1" applyAlignment="1">
      <alignment horizontal="justify" vertical="center"/>
    </xf>
    <xf numFmtId="1" fontId="160" fillId="0" borderId="56" xfId="343" applyNumberFormat="1" applyFont="1" applyFill="1" applyBorder="1" applyAlignment="1">
      <alignment horizontal="center" vertical="center"/>
    </xf>
    <xf numFmtId="0" fontId="242" fillId="48" borderId="18" xfId="2" applyFont="1" applyFill="1" applyBorder="1" applyAlignment="1">
      <alignment vertical="center"/>
    </xf>
    <xf numFmtId="167" fontId="15" fillId="43" borderId="16" xfId="2" applyNumberFormat="1" applyFont="1" applyFill="1" applyBorder="1" applyAlignment="1">
      <alignment horizontal="right" vertical="center"/>
    </xf>
    <xf numFmtId="167" fontId="15" fillId="48" borderId="17" xfId="2" applyNumberFormat="1" applyFont="1" applyFill="1" applyBorder="1" applyAlignment="1">
      <alignment horizontal="right" vertical="center"/>
    </xf>
    <xf numFmtId="167" fontId="13" fillId="48" borderId="18" xfId="2" applyNumberFormat="1" applyFont="1" applyFill="1" applyBorder="1" applyAlignment="1">
      <alignment horizontal="right" vertical="center"/>
    </xf>
    <xf numFmtId="9" fontId="252" fillId="48" borderId="17" xfId="2" applyNumberFormat="1" applyFont="1" applyFill="1" applyBorder="1" applyAlignment="1">
      <alignment horizontal="center" vertical="center"/>
    </xf>
    <xf numFmtId="9" fontId="26" fillId="48" borderId="0" xfId="2" applyNumberFormat="1" applyFont="1" applyFill="1" applyAlignment="1">
      <alignment horizontal="center" vertical="center"/>
    </xf>
    <xf numFmtId="1" fontId="253" fillId="43" borderId="56" xfId="3" applyNumberFormat="1" applyFont="1" applyFill="1" applyBorder="1" applyAlignment="1">
      <alignment horizontal="center" vertical="center"/>
    </xf>
    <xf numFmtId="1" fontId="254" fillId="48" borderId="56" xfId="3" applyNumberFormat="1" applyFont="1" applyFill="1" applyBorder="1" applyAlignment="1">
      <alignment horizontal="center" vertical="center"/>
    </xf>
    <xf numFmtId="1" fontId="255" fillId="48" borderId="56" xfId="3" applyNumberFormat="1" applyFont="1" applyFill="1" applyBorder="1" applyAlignment="1">
      <alignment horizontal="center" vertical="center"/>
    </xf>
    <xf numFmtId="1" fontId="256" fillId="48" borderId="0" xfId="3" applyNumberFormat="1" applyFont="1" applyFill="1" applyAlignment="1">
      <alignment horizontal="center" vertical="center"/>
    </xf>
    <xf numFmtId="0" fontId="239" fillId="48" borderId="22" xfId="3" applyFont="1" applyFill="1" applyBorder="1" applyAlignment="1">
      <alignment horizontal="center" vertical="center"/>
    </xf>
    <xf numFmtId="1" fontId="211" fillId="48" borderId="0" xfId="3" applyNumberFormat="1" applyFont="1" applyFill="1" applyAlignment="1">
      <alignment horizontal="center" vertical="center"/>
    </xf>
    <xf numFmtId="167" fontId="24" fillId="48" borderId="0" xfId="3" applyNumberFormat="1" applyFont="1" applyFill="1" applyAlignment="1">
      <alignment horizontal="center" vertical="center"/>
    </xf>
    <xf numFmtId="0" fontId="240" fillId="48" borderId="56" xfId="3" applyFont="1" applyFill="1" applyBorder="1" applyAlignment="1">
      <alignment horizontal="center" vertical="center"/>
    </xf>
    <xf numFmtId="1" fontId="212" fillId="48" borderId="56" xfId="3" applyNumberFormat="1" applyFont="1" applyFill="1" applyBorder="1" applyAlignment="1">
      <alignment horizontal="center" vertical="center"/>
    </xf>
    <xf numFmtId="49" fontId="15" fillId="0" borderId="56" xfId="343" applyNumberFormat="1" applyFont="1" applyBorder="1" applyAlignment="1">
      <alignment horizontal="center" vertical="center"/>
    </xf>
    <xf numFmtId="49" fontId="15" fillId="0" borderId="56" xfId="343" applyNumberFormat="1" applyFont="1" applyFill="1" applyBorder="1" applyAlignment="1">
      <alignment horizontal="center" vertical="center"/>
    </xf>
    <xf numFmtId="167" fontId="22" fillId="48" borderId="18" xfId="2" applyNumberFormat="1" applyFont="1" applyFill="1" applyBorder="1" applyAlignment="1">
      <alignment horizontal="center" vertical="center"/>
    </xf>
    <xf numFmtId="0" fontId="51" fillId="48" borderId="56" xfId="3" applyFont="1" applyFill="1" applyBorder="1" applyAlignment="1">
      <alignment horizontal="center" vertical="center"/>
    </xf>
    <xf numFmtId="0" fontId="15" fillId="43" borderId="56" xfId="3" applyFont="1" applyFill="1" applyBorder="1" applyAlignment="1">
      <alignment horizontal="center" vertical="center"/>
    </xf>
    <xf numFmtId="0" fontId="221" fillId="48" borderId="56" xfId="3" applyFont="1" applyFill="1" applyBorder="1" applyAlignment="1">
      <alignment horizontal="center" vertical="center"/>
    </xf>
    <xf numFmtId="0" fontId="86" fillId="48" borderId="56" xfId="3" applyFont="1" applyFill="1" applyBorder="1" applyAlignment="1">
      <alignment horizontal="center" vertical="center"/>
    </xf>
    <xf numFmtId="0" fontId="16" fillId="43" borderId="16" xfId="3" applyFont="1" applyFill="1" applyBorder="1" applyAlignment="1">
      <alignment horizontal="center" vertical="center"/>
    </xf>
    <xf numFmtId="0" fontId="24" fillId="48" borderId="0" xfId="3" applyFont="1" applyFill="1" applyAlignment="1">
      <alignment horizontal="center" vertical="center"/>
    </xf>
    <xf numFmtId="0" fontId="0" fillId="48" borderId="0" xfId="3" applyFont="1" applyFill="1" applyAlignment="1">
      <alignment horizontal="center" vertical="center"/>
    </xf>
    <xf numFmtId="0" fontId="12" fillId="43" borderId="60" xfId="233" applyFill="1" applyBorder="1" applyAlignment="1" applyProtection="1">
      <alignment horizontal="center"/>
    </xf>
    <xf numFmtId="167" fontId="13" fillId="0" borderId="95" xfId="265" applyNumberFormat="1" applyFont="1" applyBorder="1" applyAlignment="1">
      <alignment horizontal="right" vertical="center"/>
    </xf>
    <xf numFmtId="186" fontId="216" fillId="0" borderId="78" xfId="548" applyNumberFormat="1" applyFont="1" applyBorder="1" applyAlignment="1">
      <alignment horizontal="left" vertical="center"/>
    </xf>
    <xf numFmtId="186" fontId="216" fillId="0" borderId="78" xfId="548" applyNumberFormat="1" applyFont="1" applyFill="1" applyBorder="1" applyAlignment="1">
      <alignment horizontal="left" vertical="center"/>
    </xf>
    <xf numFmtId="186" fontId="216" fillId="0" borderId="83" xfId="548" applyNumberFormat="1" applyFont="1" applyBorder="1" applyAlignment="1">
      <alignment horizontal="left" vertical="center"/>
    </xf>
    <xf numFmtId="167" fontId="13" fillId="0" borderId="0" xfId="265" applyNumberFormat="1" applyFont="1" applyBorder="1" applyAlignment="1">
      <alignment horizontal="right" vertical="center"/>
    </xf>
    <xf numFmtId="167" fontId="40" fillId="43" borderId="16" xfId="2" applyNumberFormat="1" applyFont="1" applyFill="1" applyBorder="1" applyAlignment="1">
      <alignment horizontal="right" vertical="center"/>
    </xf>
    <xf numFmtId="167" fontId="252" fillId="48" borderId="17" xfId="2" applyNumberFormat="1" applyFont="1" applyFill="1" applyBorder="1" applyAlignment="1">
      <alignment horizontal="right" vertical="center"/>
    </xf>
    <xf numFmtId="167" fontId="26" fillId="48" borderId="0" xfId="2" applyNumberFormat="1" applyFont="1" applyFill="1" applyAlignment="1">
      <alignment horizontal="right" vertical="center"/>
    </xf>
    <xf numFmtId="0" fontId="48" fillId="48" borderId="17" xfId="2" applyFont="1" applyFill="1" applyBorder="1" applyAlignment="1">
      <alignment vertical="center"/>
    </xf>
    <xf numFmtId="0" fontId="22" fillId="48" borderId="87" xfId="2" applyFont="1" applyFill="1" applyBorder="1" applyAlignment="1">
      <alignment vertical="center"/>
    </xf>
    <xf numFmtId="0" fontId="22" fillId="48" borderId="87" xfId="2" applyFont="1" applyFill="1" applyBorder="1" applyAlignment="1">
      <alignment vertical="center" wrapText="1"/>
    </xf>
    <xf numFmtId="0" fontId="16" fillId="43" borderId="16" xfId="3" applyFont="1" applyFill="1" applyBorder="1" applyAlignment="1">
      <alignment horizontal="left" vertical="center"/>
    </xf>
    <xf numFmtId="0" fontId="16" fillId="43" borderId="0" xfId="3" applyFont="1" applyFill="1" applyAlignment="1">
      <alignment horizontal="left" vertical="center"/>
    </xf>
    <xf numFmtId="0" fontId="21" fillId="48" borderId="22" xfId="3" applyFont="1" applyFill="1" applyBorder="1" applyAlignment="1">
      <alignment horizontal="left" vertical="center"/>
    </xf>
    <xf numFmtId="0" fontId="16" fillId="43" borderId="16" xfId="3" applyFont="1" applyFill="1" applyBorder="1" applyAlignment="1">
      <alignment horizontal="left" vertical="center" wrapText="1"/>
    </xf>
    <xf numFmtId="0" fontId="21" fillId="48" borderId="22" xfId="3" applyFont="1" applyFill="1" applyBorder="1" applyAlignment="1">
      <alignment horizontal="left" vertical="center" wrapText="1"/>
    </xf>
    <xf numFmtId="0" fontId="206" fillId="43" borderId="16" xfId="2" applyFont="1" applyFill="1" applyBorder="1" applyAlignment="1">
      <alignment horizontal="center" vertical="center"/>
    </xf>
    <xf numFmtId="0" fontId="206" fillId="48" borderId="17" xfId="2" applyFont="1" applyFill="1" applyBorder="1" applyAlignment="1">
      <alignment horizontal="center" vertical="center"/>
    </xf>
    <xf numFmtId="0" fontId="160" fillId="48" borderId="18" xfId="2" applyFont="1" applyFill="1" applyBorder="1" applyAlignment="1">
      <alignment horizontal="center" vertical="center"/>
    </xf>
    <xf numFmtId="0" fontId="13" fillId="93" borderId="81" xfId="0" applyFont="1" applyFill="1" applyBorder="1" applyAlignment="1">
      <alignment horizontal="center"/>
    </xf>
    <xf numFmtId="0" fontId="206" fillId="48" borderId="0" xfId="2" applyFont="1" applyFill="1" applyAlignment="1">
      <alignment horizontal="center" vertical="center"/>
    </xf>
    <xf numFmtId="0" fontId="161" fillId="43" borderId="0" xfId="233" applyFont="1" applyFill="1" applyAlignment="1" applyProtection="1">
      <alignment horizontal="center"/>
    </xf>
    <xf numFmtId="0" fontId="269" fillId="43" borderId="0" xfId="2" applyFont="1" applyFill="1" applyAlignment="1">
      <alignment horizontal="left"/>
    </xf>
    <xf numFmtId="9" fontId="268" fillId="43" borderId="0" xfId="548" applyFont="1" applyFill="1" applyAlignment="1" applyProtection="1">
      <alignment horizontal="center"/>
      <protection locked="0"/>
    </xf>
    <xf numFmtId="0" fontId="270" fillId="43" borderId="0" xfId="2" applyFont="1" applyFill="1"/>
    <xf numFmtId="0" fontId="267" fillId="43" borderId="0" xfId="2" applyFont="1" applyFill="1"/>
    <xf numFmtId="0" fontId="173" fillId="43" borderId="0" xfId="2" applyFont="1" applyFill="1" applyAlignment="1">
      <alignment horizontal="left"/>
    </xf>
    <xf numFmtId="0" fontId="267" fillId="92" borderId="0" xfId="2" applyFont="1" applyFill="1"/>
    <xf numFmtId="9" fontId="173" fillId="43" borderId="0" xfId="548" applyFont="1" applyFill="1" applyAlignment="1">
      <alignment horizontal="left"/>
    </xf>
    <xf numFmtId="0" fontId="154" fillId="43" borderId="23" xfId="2" applyFont="1" applyFill="1" applyBorder="1"/>
    <xf numFmtId="0" fontId="271" fillId="43" borderId="0" xfId="233" applyFont="1" applyFill="1" applyAlignment="1" applyProtection="1"/>
    <xf numFmtId="0" fontId="154" fillId="43" borderId="0" xfId="2" applyFont="1" applyFill="1"/>
    <xf numFmtId="9" fontId="154" fillId="43" borderId="0" xfId="548" applyFont="1" applyFill="1" applyAlignment="1">
      <alignment horizontal="right" vertical="center"/>
    </xf>
    <xf numFmtId="0" fontId="267" fillId="43" borderId="23" xfId="2" applyFont="1" applyFill="1" applyBorder="1"/>
    <xf numFmtId="0" fontId="271" fillId="0" borderId="0" xfId="233" applyFont="1" applyAlignment="1" applyProtection="1"/>
    <xf numFmtId="0" fontId="154" fillId="43" borderId="60" xfId="2" applyFont="1" applyFill="1" applyBorder="1"/>
    <xf numFmtId="0" fontId="154" fillId="92" borderId="23" xfId="2" applyFont="1" applyFill="1" applyBorder="1"/>
    <xf numFmtId="0" fontId="267" fillId="43" borderId="60" xfId="2" applyFont="1" applyFill="1" applyBorder="1"/>
    <xf numFmtId="0" fontId="154" fillId="43" borderId="17" xfId="2" applyFont="1" applyFill="1" applyBorder="1"/>
    <xf numFmtId="0" fontId="154" fillId="43" borderId="68" xfId="2" applyFont="1" applyFill="1" applyBorder="1"/>
    <xf numFmtId="0" fontId="271" fillId="0" borderId="70" xfId="233" applyFont="1" applyBorder="1" applyAlignment="1" applyProtection="1"/>
    <xf numFmtId="9" fontId="154" fillId="43" borderId="17" xfId="548" applyFont="1" applyFill="1" applyBorder="1" applyAlignment="1">
      <alignment horizontal="right" vertical="center"/>
    </xf>
    <xf numFmtId="0" fontId="154" fillId="43" borderId="18" xfId="2" applyFont="1" applyFill="1" applyBorder="1"/>
    <xf numFmtId="0" fontId="271" fillId="0" borderId="74" xfId="233" applyFont="1" applyBorder="1" applyAlignment="1" applyProtection="1"/>
    <xf numFmtId="9" fontId="154" fillId="43" borderId="65" xfId="548" applyFont="1" applyFill="1" applyBorder="1" applyAlignment="1">
      <alignment horizontal="right" vertical="center"/>
    </xf>
    <xf numFmtId="0" fontId="154" fillId="43" borderId="0" xfId="2" applyFont="1" applyFill="1" applyAlignment="1">
      <alignment horizontal="right"/>
    </xf>
    <xf numFmtId="0" fontId="271" fillId="43" borderId="66" xfId="2" applyFont="1" applyFill="1" applyBorder="1"/>
    <xf numFmtId="0" fontId="173" fillId="43" borderId="66" xfId="2" applyFont="1" applyFill="1" applyBorder="1" applyAlignment="1">
      <alignment horizontal="center" vertical="center"/>
    </xf>
    <xf numFmtId="0" fontId="154" fillId="43" borderId="66" xfId="2" applyFont="1" applyFill="1" applyBorder="1"/>
    <xf numFmtId="0" fontId="267" fillId="43" borderId="0" xfId="2" applyFont="1" applyFill="1" applyAlignment="1">
      <alignment horizontal="center" vertical="center"/>
    </xf>
    <xf numFmtId="0" fontId="268" fillId="43" borderId="0" xfId="2" applyFont="1" applyFill="1" applyAlignment="1">
      <alignment vertical="center"/>
    </xf>
    <xf numFmtId="0" fontId="271" fillId="43" borderId="18" xfId="233" applyFont="1" applyFill="1" applyBorder="1" applyAlignment="1" applyProtection="1"/>
    <xf numFmtId="0" fontId="273" fillId="43" borderId="0" xfId="2" applyFont="1" applyFill="1" applyAlignment="1">
      <alignment horizontal="center" vertical="center"/>
    </xf>
    <xf numFmtId="0" fontId="274" fillId="43" borderId="0" xfId="2" applyFont="1" applyFill="1" applyAlignment="1">
      <alignment horizontal="center" vertical="center" textRotation="90"/>
    </xf>
    <xf numFmtId="0" fontId="173" fillId="43" borderId="17" xfId="2" applyFont="1" applyFill="1" applyBorder="1" applyAlignment="1">
      <alignment horizontal="center" vertical="center"/>
    </xf>
    <xf numFmtId="0" fontId="271" fillId="43" borderId="18" xfId="233" applyFont="1" applyFill="1" applyBorder="1" applyAlignment="1" applyProtection="1">
      <alignment vertical="center"/>
    </xf>
    <xf numFmtId="0" fontId="154" fillId="92" borderId="0" xfId="2" applyFont="1" applyFill="1"/>
    <xf numFmtId="0" fontId="272" fillId="92" borderId="0" xfId="233" applyFont="1" applyFill="1" applyAlignment="1" applyProtection="1"/>
    <xf numFmtId="0" fontId="275" fillId="43" borderId="16" xfId="233" applyFont="1" applyFill="1" applyBorder="1" applyAlignment="1" applyProtection="1">
      <alignment horizontal="center" vertical="center"/>
    </xf>
    <xf numFmtId="0" fontId="276" fillId="43" borderId="64" xfId="233" applyFont="1" applyFill="1" applyBorder="1" applyAlignment="1" applyProtection="1">
      <alignment vertical="center"/>
    </xf>
    <xf numFmtId="9" fontId="277" fillId="43" borderId="0" xfId="548" applyFont="1" applyFill="1" applyAlignment="1">
      <alignment horizontal="right" vertical="center"/>
    </xf>
    <xf numFmtId="0" fontId="278" fillId="43" borderId="18" xfId="2" applyFont="1" applyFill="1" applyBorder="1" applyAlignment="1">
      <alignment horizontal="center" vertical="center"/>
    </xf>
    <xf numFmtId="0" fontId="278" fillId="43" borderId="17" xfId="2" applyFont="1" applyFill="1" applyBorder="1" applyAlignment="1">
      <alignment horizontal="center" vertical="center"/>
    </xf>
    <xf numFmtId="0" fontId="279" fillId="43" borderId="18" xfId="2" applyFont="1" applyFill="1" applyBorder="1" applyAlignment="1">
      <alignment horizontal="center" vertical="center"/>
    </xf>
    <xf numFmtId="0" fontId="279" fillId="43" borderId="17" xfId="2" applyFont="1" applyFill="1" applyBorder="1" applyAlignment="1">
      <alignment horizontal="center" vertical="center"/>
    </xf>
    <xf numFmtId="9" fontId="277" fillId="43" borderId="18" xfId="548" applyFont="1" applyFill="1" applyBorder="1" applyAlignment="1">
      <alignment horizontal="right" vertical="center"/>
    </xf>
    <xf numFmtId="0" fontId="278" fillId="43" borderId="65" xfId="2" applyFont="1" applyFill="1" applyBorder="1" applyAlignment="1">
      <alignment horizontal="center" vertical="center"/>
    </xf>
    <xf numFmtId="0" fontId="277" fillId="43" borderId="76" xfId="2" applyFont="1" applyFill="1" applyBorder="1"/>
    <xf numFmtId="0" fontId="278" fillId="48" borderId="0" xfId="2" applyFont="1" applyFill="1"/>
    <xf numFmtId="0" fontId="278" fillId="43" borderId="64" xfId="2" applyFont="1" applyFill="1" applyBorder="1"/>
    <xf numFmtId="0" fontId="279" fillId="43" borderId="0" xfId="2" applyFont="1" applyFill="1" applyAlignment="1">
      <alignment horizontal="center" vertical="center"/>
    </xf>
    <xf numFmtId="9" fontId="277" fillId="43" borderId="0" xfId="548" applyFont="1" applyFill="1" applyBorder="1" applyAlignment="1">
      <alignment horizontal="right" vertical="center"/>
    </xf>
    <xf numFmtId="9" fontId="280" fillId="43" borderId="17" xfId="548" applyFont="1" applyFill="1" applyBorder="1" applyAlignment="1" applyProtection="1">
      <alignment wrapText="1"/>
      <protection locked="0"/>
    </xf>
    <xf numFmtId="9" fontId="277" fillId="43" borderId="17" xfId="548" applyFont="1" applyFill="1" applyBorder="1" applyAlignment="1">
      <alignment horizontal="right" vertical="center"/>
    </xf>
    <xf numFmtId="0" fontId="275" fillId="92" borderId="0" xfId="233" applyFont="1" applyFill="1" applyAlignment="1" applyProtection="1"/>
    <xf numFmtId="0" fontId="277" fillId="92" borderId="0" xfId="2" applyFont="1" applyFill="1"/>
    <xf numFmtId="0" fontId="278" fillId="43" borderId="0" xfId="2" applyFont="1" applyFill="1" applyAlignment="1">
      <alignment horizontal="center" vertical="center"/>
    </xf>
    <xf numFmtId="0" fontId="278" fillId="92" borderId="0" xfId="2" applyFont="1" applyFill="1"/>
    <xf numFmtId="0" fontId="281" fillId="92" borderId="16" xfId="233" applyFont="1" applyFill="1" applyBorder="1" applyAlignment="1" applyProtection="1">
      <alignment vertical="center"/>
    </xf>
    <xf numFmtId="0" fontId="177" fillId="48" borderId="0" xfId="2" applyFont="1" applyFill="1" applyAlignment="1">
      <alignment horizontal="left"/>
    </xf>
    <xf numFmtId="0" fontId="175" fillId="48" borderId="0" xfId="2" applyFont="1" applyFill="1" applyAlignment="1">
      <alignment horizontal="left"/>
    </xf>
    <xf numFmtId="0" fontId="122" fillId="121" borderId="27" xfId="498" applyFont="1" applyFill="1" applyBorder="1" applyAlignment="1">
      <alignment horizontal="center" vertical="center" wrapText="1"/>
    </xf>
    <xf numFmtId="0" fontId="122" fillId="121" borderId="28" xfId="498" applyFont="1" applyFill="1" applyBorder="1" applyAlignment="1">
      <alignment horizontal="center" vertical="center" wrapText="1"/>
    </xf>
    <xf numFmtId="0" fontId="280" fillId="43" borderId="60" xfId="3" applyFont="1" applyFill="1" applyBorder="1" applyAlignment="1">
      <alignment horizontal="left"/>
    </xf>
    <xf numFmtId="0" fontId="280" fillId="43" borderId="60" xfId="3" applyFont="1" applyFill="1" applyBorder="1"/>
    <xf numFmtId="0" fontId="280" fillId="43" borderId="60" xfId="3" applyFont="1" applyFill="1" applyBorder="1" applyAlignment="1">
      <alignment horizontal="left" vertical="center" wrapText="1"/>
    </xf>
    <xf numFmtId="0" fontId="287" fillId="43" borderId="60" xfId="233" applyFont="1" applyFill="1" applyBorder="1" applyAlignment="1" applyProtection="1"/>
    <xf numFmtId="0" fontId="278" fillId="43" borderId="0" xfId="2" applyFont="1" applyFill="1"/>
    <xf numFmtId="0" fontId="154" fillId="43" borderId="0" xfId="2" applyFont="1" applyFill="1" applyAlignment="1">
      <alignment horizontal="left"/>
    </xf>
    <xf numFmtId="0" fontId="150" fillId="121" borderId="31" xfId="498" applyFont="1" applyFill="1" applyBorder="1" applyAlignment="1">
      <alignment vertical="center" wrapText="1"/>
    </xf>
    <xf numFmtId="0" fontId="0" fillId="43" borderId="21" xfId="813" applyFont="1" applyFill="1" applyBorder="1"/>
    <xf numFmtId="0" fontId="37" fillId="43" borderId="22" xfId="813" applyFont="1" applyFill="1" applyBorder="1"/>
    <xf numFmtId="0" fontId="0" fillId="43" borderId="22" xfId="813" applyFont="1" applyFill="1" applyBorder="1"/>
    <xf numFmtId="0" fontId="0" fillId="43" borderId="25" xfId="813" applyFont="1" applyFill="1" applyBorder="1"/>
    <xf numFmtId="0" fontId="0" fillId="43" borderId="0" xfId="813" applyFont="1" applyFill="1"/>
    <xf numFmtId="0" fontId="0" fillId="48" borderId="0" xfId="813" applyFont="1" applyFill="1"/>
    <xf numFmtId="0" fontId="0" fillId="43" borderId="23" xfId="813" applyFont="1" applyFill="1" applyBorder="1"/>
    <xf numFmtId="0" fontId="0" fillId="43" borderId="26" xfId="813" applyFont="1" applyFill="1" applyBorder="1"/>
    <xf numFmtId="17" fontId="19" fillId="43" borderId="0" xfId="813" quotePrefix="1" applyNumberFormat="1" applyFont="1" applyFill="1" applyAlignment="1">
      <alignment horizontal="center"/>
    </xf>
    <xf numFmtId="0" fontId="18" fillId="43" borderId="0" xfId="813" applyFont="1" applyFill="1"/>
    <xf numFmtId="0" fontId="12" fillId="43" borderId="26" xfId="233" applyFill="1" applyBorder="1" applyAlignment="1" applyProtection="1">
      <alignment horizontal="center"/>
    </xf>
    <xf numFmtId="0" fontId="19" fillId="43" borderId="0" xfId="813" applyFont="1" applyFill="1" applyAlignment="1">
      <alignment vertical="center"/>
    </xf>
    <xf numFmtId="0" fontId="10" fillId="43" borderId="0" xfId="813" applyFill="1" applyAlignment="1">
      <alignment vertical="center"/>
    </xf>
    <xf numFmtId="0" fontId="161" fillId="43" borderId="26" xfId="233" applyFont="1" applyFill="1" applyBorder="1" applyAlignment="1" applyProtection="1">
      <alignment horizontal="center"/>
    </xf>
    <xf numFmtId="0" fontId="19" fillId="43" borderId="19" xfId="813" applyFont="1" applyFill="1" applyBorder="1" applyAlignment="1">
      <alignment vertical="center"/>
    </xf>
    <xf numFmtId="0" fontId="10" fillId="43" borderId="19" xfId="813" applyFill="1" applyBorder="1" applyAlignment="1">
      <alignment vertical="center"/>
    </xf>
    <xf numFmtId="0" fontId="12" fillId="43" borderId="23" xfId="233" applyFill="1" applyBorder="1" applyAlignment="1" applyProtection="1">
      <alignment horizontal="right"/>
    </xf>
    <xf numFmtId="0" fontId="33" fillId="43" borderId="0" xfId="813" applyFont="1" applyFill="1"/>
    <xf numFmtId="0" fontId="15" fillId="43" borderId="0" xfId="813" applyFont="1" applyFill="1"/>
    <xf numFmtId="0" fontId="26" fillId="43" borderId="23" xfId="813" applyFont="1" applyFill="1" applyBorder="1" applyAlignment="1">
      <alignment horizontal="center"/>
    </xf>
    <xf numFmtId="0" fontId="26" fillId="43" borderId="0" xfId="813" applyFont="1" applyFill="1" applyAlignment="1">
      <alignment horizontal="center"/>
    </xf>
    <xf numFmtId="0" fontId="25" fillId="43" borderId="23" xfId="813" applyFont="1" applyFill="1" applyBorder="1" applyAlignment="1">
      <alignment horizontal="center"/>
    </xf>
    <xf numFmtId="0" fontId="25" fillId="43" borderId="0" xfId="813" applyFont="1" applyFill="1" applyAlignment="1">
      <alignment horizontal="center"/>
    </xf>
    <xf numFmtId="9" fontId="13" fillId="43" borderId="23" xfId="548" applyFont="1" applyFill="1" applyBorder="1" applyAlignment="1">
      <alignment horizontal="center"/>
    </xf>
    <xf numFmtId="0" fontId="36" fillId="43" borderId="0" xfId="813" applyFont="1" applyFill="1" applyAlignment="1">
      <alignment horizontal="center"/>
    </xf>
    <xf numFmtId="9" fontId="36" fillId="43" borderId="26" xfId="548" applyFont="1" applyFill="1" applyBorder="1" applyAlignment="1" applyProtection="1">
      <alignment horizontal="center"/>
      <protection locked="0"/>
    </xf>
    <xf numFmtId="0" fontId="15" fillId="43" borderId="23" xfId="813" applyFont="1" applyFill="1" applyBorder="1"/>
    <xf numFmtId="0" fontId="15" fillId="43" borderId="26" xfId="813" applyFont="1" applyFill="1" applyBorder="1"/>
    <xf numFmtId="0" fontId="10" fillId="43" borderId="23" xfId="813" applyFill="1" applyBorder="1" applyAlignment="1">
      <alignment horizontal="center" vertical="center"/>
    </xf>
    <xf numFmtId="0" fontId="10" fillId="43" borderId="0" xfId="813" applyFill="1" applyAlignment="1">
      <alignment horizontal="center" vertical="center"/>
    </xf>
    <xf numFmtId="0" fontId="10" fillId="48" borderId="0" xfId="813" applyFill="1" applyAlignment="1">
      <alignment horizontal="center" vertical="center"/>
    </xf>
    <xf numFmtId="0" fontId="32" fillId="43" borderId="26" xfId="813" applyFont="1" applyFill="1" applyBorder="1" applyAlignment="1">
      <alignment vertical="center" textRotation="90" shrinkToFit="1"/>
    </xf>
    <xf numFmtId="0" fontId="15" fillId="43" borderId="0" xfId="813" applyFont="1" applyFill="1" applyAlignment="1">
      <alignment horizontal="left"/>
    </xf>
    <xf numFmtId="0" fontId="25" fillId="48" borderId="0" xfId="813" applyFont="1" applyFill="1" applyAlignment="1">
      <alignment horizontal="center"/>
    </xf>
    <xf numFmtId="0" fontId="13" fillId="92" borderId="60" xfId="3" applyFont="1" applyFill="1" applyBorder="1" applyAlignment="1">
      <alignment horizontal="left"/>
    </xf>
    <xf numFmtId="0" fontId="15" fillId="92" borderId="0" xfId="3" applyFont="1" applyFill="1"/>
    <xf numFmtId="0" fontId="89" fillId="43" borderId="60" xfId="813" applyFont="1" applyFill="1" applyBorder="1"/>
    <xf numFmtId="0" fontId="179" fillId="92" borderId="0" xfId="2" applyFont="1" applyFill="1" applyAlignment="1">
      <alignment horizontal="left"/>
    </xf>
    <xf numFmtId="167" fontId="15" fillId="0" borderId="56" xfId="0" applyNumberFormat="1" applyFont="1" applyBorder="1" applyAlignment="1">
      <alignment horizontal="left" vertical="center"/>
    </xf>
    <xf numFmtId="43" fontId="15" fillId="93" borderId="81" xfId="0" applyNumberFormat="1" applyFont="1" applyFill="1" applyBorder="1" applyAlignment="1">
      <alignment horizontal="center"/>
    </xf>
    <xf numFmtId="10" fontId="207" fillId="0" borderId="78" xfId="548" applyNumberFormat="1" applyFont="1" applyFill="1" applyBorder="1" applyAlignment="1">
      <alignment horizontal="left" vertical="center"/>
    </xf>
    <xf numFmtId="10" fontId="207" fillId="0" borderId="83" xfId="548" applyNumberFormat="1" applyFont="1" applyFill="1" applyBorder="1" applyAlignment="1">
      <alignment horizontal="left" vertical="center"/>
    </xf>
    <xf numFmtId="10" fontId="207" fillId="0" borderId="78" xfId="548" applyNumberFormat="1" applyFont="1" applyBorder="1" applyAlignment="1">
      <alignment horizontal="left" vertical="center"/>
    </xf>
    <xf numFmtId="0" fontId="45" fillId="0" borderId="0" xfId="0" applyFont="1" applyAlignment="1">
      <alignment horizontal="left" vertical="center"/>
    </xf>
    <xf numFmtId="43" fontId="207" fillId="0" borderId="78" xfId="343" applyFont="1" applyFill="1" applyBorder="1" applyAlignment="1">
      <alignment horizontal="left" vertical="center"/>
    </xf>
    <xf numFmtId="0" fontId="15" fillId="0" borderId="78" xfId="0" applyFont="1" applyBorder="1" applyAlignment="1">
      <alignment horizontal="left"/>
    </xf>
    <xf numFmtId="10" fontId="207" fillId="0" borderId="83" xfId="548" applyNumberFormat="1" applyFont="1" applyBorder="1" applyAlignment="1">
      <alignment horizontal="left" vertical="center"/>
    </xf>
    <xf numFmtId="0" fontId="45" fillId="0" borderId="78" xfId="0" applyFont="1" applyBorder="1" applyAlignment="1">
      <alignment vertical="center"/>
    </xf>
    <xf numFmtId="0" fontId="38" fillId="93" borderId="91" xfId="0" applyFont="1" applyFill="1" applyBorder="1" applyAlignment="1">
      <alignment horizontal="left"/>
    </xf>
    <xf numFmtId="10" fontId="292" fillId="0" borderId="83" xfId="548" applyNumberFormat="1" applyFont="1" applyBorder="1" applyAlignment="1">
      <alignment horizontal="left" vertical="center"/>
    </xf>
    <xf numFmtId="10" fontId="207" fillId="0" borderId="0" xfId="548" applyNumberFormat="1" applyFont="1" applyFill="1" applyBorder="1" applyAlignment="1">
      <alignment horizontal="left" vertical="center"/>
    </xf>
    <xf numFmtId="0" fontId="18" fillId="118" borderId="77" xfId="0" applyFont="1" applyFill="1" applyBorder="1" applyAlignment="1">
      <alignment vertical="center"/>
    </xf>
    <xf numFmtId="0" fontId="29" fillId="113" borderId="77" xfId="0" applyFont="1" applyFill="1" applyBorder="1" applyAlignment="1">
      <alignment vertical="center"/>
    </xf>
    <xf numFmtId="0" fontId="13" fillId="113" borderId="77" xfId="0" applyFont="1" applyFill="1" applyBorder="1" applyAlignment="1">
      <alignment vertical="center"/>
    </xf>
    <xf numFmtId="1" fontId="216" fillId="0" borderId="83" xfId="0" applyNumberFormat="1" applyFont="1" applyBorder="1" applyAlignment="1">
      <alignment horizontal="left" vertical="center"/>
    </xf>
    <xf numFmtId="0" fontId="43" fillId="0" borderId="82" xfId="1139" applyFont="1" applyBorder="1" applyAlignment="1" applyProtection="1">
      <alignment horizontal="left" vertical="top"/>
      <protection locked="0"/>
    </xf>
    <xf numFmtId="0" fontId="40" fillId="48" borderId="58" xfId="343" applyNumberFormat="1" applyFont="1" applyFill="1" applyBorder="1" applyAlignment="1">
      <alignment horizontal="left" vertical="center"/>
    </xf>
    <xf numFmtId="0" fontId="154" fillId="0" borderId="56" xfId="0" applyFont="1" applyBorder="1" applyAlignment="1">
      <alignment horizontal="left" vertical="center"/>
    </xf>
    <xf numFmtId="0" fontId="295" fillId="0" borderId="56" xfId="0" applyFont="1" applyBorder="1" applyAlignment="1">
      <alignment horizontal="center" vertical="center"/>
    </xf>
    <xf numFmtId="0" fontId="154" fillId="0" borderId="56" xfId="0" applyFont="1" applyBorder="1" applyAlignment="1">
      <alignment horizontal="left" vertical="center" wrapText="1"/>
    </xf>
    <xf numFmtId="0" fontId="154" fillId="110" borderId="56" xfId="0" applyFont="1" applyFill="1" applyBorder="1" applyAlignment="1">
      <alignment horizontal="center" vertical="center"/>
    </xf>
    <xf numFmtId="0" fontId="154" fillId="110" borderId="56" xfId="0" applyFont="1" applyFill="1" applyBorder="1" applyAlignment="1">
      <alignment horizontal="left" vertical="center"/>
    </xf>
    <xf numFmtId="0" fontId="153" fillId="0" borderId="56" xfId="0" applyFont="1" applyBorder="1" applyAlignment="1">
      <alignment horizontal="left" vertical="center"/>
    </xf>
    <xf numFmtId="0" fontId="42" fillId="99" borderId="56" xfId="0" applyFont="1" applyFill="1" applyBorder="1" applyAlignment="1">
      <alignment horizontal="left" vertical="center"/>
    </xf>
    <xf numFmtId="0" fontId="295" fillId="0" borderId="56" xfId="0" applyFont="1" applyBorder="1" applyAlignment="1">
      <alignment horizontal="left" vertical="center"/>
    </xf>
    <xf numFmtId="0" fontId="14" fillId="91" borderId="56" xfId="0" applyFont="1" applyFill="1" applyBorder="1" applyAlignment="1">
      <alignment horizontal="left" vertical="center"/>
    </xf>
    <xf numFmtId="0" fontId="53" fillId="99" borderId="56" xfId="0" applyFont="1" applyFill="1" applyBorder="1" applyAlignment="1">
      <alignment horizontal="left" vertical="center"/>
    </xf>
    <xf numFmtId="0" fontId="206" fillId="99" borderId="56" xfId="0" applyFont="1" applyFill="1" applyBorder="1" applyAlignment="1">
      <alignment horizontal="left"/>
    </xf>
    <xf numFmtId="1" fontId="44" fillId="99" borderId="56" xfId="0" applyNumberFormat="1" applyFont="1" applyFill="1" applyBorder="1" applyAlignment="1">
      <alignment horizontal="left" vertical="center"/>
    </xf>
    <xf numFmtId="0" fontId="153" fillId="99" borderId="56" xfId="0" applyFont="1" applyFill="1" applyBorder="1" applyAlignment="1">
      <alignment horizontal="left" vertical="center"/>
    </xf>
    <xf numFmtId="0" fontId="227" fillId="99" borderId="56" xfId="0" applyFont="1" applyFill="1" applyBorder="1" applyAlignment="1">
      <alignment horizontal="left" vertical="center"/>
    </xf>
    <xf numFmtId="0" fontId="29" fillId="99" borderId="56" xfId="0" applyFont="1" applyFill="1" applyBorder="1" applyAlignment="1">
      <alignment horizontal="left" vertical="center"/>
    </xf>
    <xf numFmtId="0" fontId="297" fillId="99" borderId="56" xfId="0" applyFont="1" applyFill="1" applyBorder="1" applyAlignment="1">
      <alignment horizontal="left" vertical="center"/>
    </xf>
    <xf numFmtId="1" fontId="173" fillId="99" borderId="56" xfId="0" applyNumberFormat="1" applyFont="1" applyFill="1" applyBorder="1" applyAlignment="1">
      <alignment horizontal="left" vertical="center"/>
    </xf>
    <xf numFmtId="0" fontId="35" fillId="99" borderId="56" xfId="0" applyFont="1" applyFill="1" applyBorder="1" applyAlignment="1">
      <alignment horizontal="left" vertical="center"/>
    </xf>
    <xf numFmtId="49" fontId="154" fillId="0" borderId="56" xfId="0" applyNumberFormat="1" applyFont="1" applyBorder="1" applyAlignment="1">
      <alignment horizontal="left"/>
    </xf>
    <xf numFmtId="167" fontId="154" fillId="0" borderId="56" xfId="0" applyNumberFormat="1" applyFont="1" applyBorder="1" applyAlignment="1">
      <alignment horizontal="left" vertical="center"/>
    </xf>
    <xf numFmtId="167" fontId="173" fillId="0" borderId="56" xfId="0" applyNumberFormat="1" applyFont="1" applyBorder="1" applyAlignment="1">
      <alignment horizontal="left" vertical="center"/>
    </xf>
    <xf numFmtId="167" fontId="207" fillId="0" borderId="56" xfId="20796" applyNumberFormat="1" applyFont="1" applyFill="1" applyBorder="1" applyAlignment="1">
      <alignment horizontal="left" vertical="center"/>
    </xf>
    <xf numFmtId="9" fontId="235" fillId="0" borderId="105" xfId="679" applyNumberFormat="1" applyFont="1" applyBorder="1" applyAlignment="1">
      <alignment horizontal="center" vertical="center"/>
    </xf>
    <xf numFmtId="0" fontId="10" fillId="0" borderId="0" xfId="0" applyFont="1"/>
    <xf numFmtId="169" fontId="15" fillId="0" borderId="29" xfId="343" applyNumberFormat="1" applyFont="1" applyFill="1" applyBorder="1" applyAlignment="1"/>
    <xf numFmtId="9" fontId="235" fillId="0" borderId="105" xfId="679" applyNumberFormat="1" applyFont="1" applyFill="1" applyBorder="1" applyAlignment="1">
      <alignment horizontal="center" vertical="center"/>
    </xf>
    <xf numFmtId="1" fontId="154" fillId="0" borderId="56" xfId="344" applyNumberFormat="1" applyFont="1" applyBorder="1" applyAlignment="1">
      <alignment horizontal="left" vertical="center"/>
    </xf>
    <xf numFmtId="1" fontId="154" fillId="0" borderId="56" xfId="344" applyNumberFormat="1" applyFont="1" applyFill="1" applyBorder="1" applyAlignment="1">
      <alignment horizontal="left" vertical="center"/>
    </xf>
    <xf numFmtId="10" fontId="207" fillId="0" borderId="56" xfId="548" applyNumberFormat="1" applyFont="1" applyFill="1" applyBorder="1" applyAlignment="1">
      <alignment horizontal="left" vertical="center"/>
    </xf>
    <xf numFmtId="10" fontId="173" fillId="0" borderId="56" xfId="548" applyNumberFormat="1" applyFont="1" applyFill="1" applyBorder="1" applyAlignment="1">
      <alignment horizontal="left" vertical="center"/>
    </xf>
    <xf numFmtId="1" fontId="154" fillId="0" borderId="56" xfId="0" applyNumberFormat="1" applyFont="1" applyBorder="1" applyAlignment="1">
      <alignment horizontal="left" vertical="center"/>
    </xf>
    <xf numFmtId="186" fontId="154" fillId="0" borderId="56" xfId="548" applyNumberFormat="1" applyFont="1" applyFill="1" applyBorder="1" applyAlignment="1">
      <alignment horizontal="left"/>
    </xf>
    <xf numFmtId="49" fontId="38" fillId="0" borderId="82" xfId="0" applyNumberFormat="1" applyFont="1" applyBorder="1" applyAlignment="1">
      <alignment horizontal="left" vertical="center"/>
    </xf>
    <xf numFmtId="0" fontId="14" fillId="101" borderId="77" xfId="0" applyFont="1" applyFill="1" applyBorder="1" applyAlignment="1">
      <alignment vertical="center"/>
    </xf>
    <xf numFmtId="0" fontId="74" fillId="101" borderId="77" xfId="0" applyFont="1" applyFill="1" applyBorder="1" applyAlignment="1">
      <alignment horizontal="center" vertical="center"/>
    </xf>
    <xf numFmtId="49" fontId="19" fillId="101" borderId="77" xfId="0" applyNumberFormat="1" applyFont="1" applyFill="1" applyBorder="1" applyAlignment="1">
      <alignment vertical="center"/>
    </xf>
    <xf numFmtId="0" fontId="26" fillId="101" borderId="77" xfId="0" applyFont="1" applyFill="1" applyBorder="1" applyAlignment="1">
      <alignment vertical="center" wrapText="1"/>
    </xf>
    <xf numFmtId="1" fontId="26" fillId="101" borderId="77" xfId="0" applyNumberFormat="1" applyFont="1" applyFill="1" applyBorder="1" applyAlignment="1">
      <alignment horizontal="center" vertical="center"/>
    </xf>
    <xf numFmtId="1" fontId="87" fillId="101" borderId="77" xfId="0" applyNumberFormat="1" applyFont="1" applyFill="1" applyBorder="1" applyAlignment="1">
      <alignment horizontal="center" vertical="center"/>
    </xf>
    <xf numFmtId="0" fontId="14" fillId="100" borderId="77" xfId="0" applyFont="1" applyFill="1" applyBorder="1" applyAlignment="1">
      <alignment vertical="center"/>
    </xf>
    <xf numFmtId="0" fontId="13" fillId="100" borderId="77" xfId="0" applyFont="1" applyFill="1" applyBorder="1" applyAlignment="1">
      <alignment vertical="center"/>
    </xf>
    <xf numFmtId="0" fontId="13" fillId="100" borderId="77" xfId="0" applyFont="1" applyFill="1" applyBorder="1" applyAlignment="1">
      <alignment vertical="center" wrapText="1"/>
    </xf>
    <xf numFmtId="0" fontId="13" fillId="100" borderId="77" xfId="0" applyFont="1" applyFill="1" applyBorder="1" applyAlignment="1">
      <alignment horizontal="center" vertical="center"/>
    </xf>
    <xf numFmtId="0" fontId="29" fillId="100" borderId="77" xfId="0" applyFont="1" applyFill="1" applyBorder="1" applyAlignment="1">
      <alignment vertical="center"/>
    </xf>
    <xf numFmtId="0" fontId="249" fillId="0" borderId="78" xfId="0" applyFont="1" applyBorder="1" applyAlignment="1">
      <alignment horizontal="left" vertical="center"/>
    </xf>
    <xf numFmtId="0" fontId="14" fillId="102" borderId="77" xfId="0" applyFont="1" applyFill="1" applyBorder="1" applyAlignment="1">
      <alignment vertical="center"/>
    </xf>
    <xf numFmtId="0" fontId="74" fillId="102" borderId="77" xfId="0" applyFont="1" applyFill="1" applyBorder="1" applyAlignment="1">
      <alignment horizontal="center" vertical="center"/>
    </xf>
    <xf numFmtId="49" fontId="19" fillId="102" borderId="77" xfId="0" applyNumberFormat="1" applyFont="1" applyFill="1" applyBorder="1" applyAlignment="1">
      <alignment vertical="center"/>
    </xf>
    <xf numFmtId="0" fontId="26" fillId="102" borderId="77" xfId="0" applyFont="1" applyFill="1" applyBorder="1" applyAlignment="1">
      <alignment vertical="center" wrapText="1"/>
    </xf>
    <xf numFmtId="1" fontId="26" fillId="102" borderId="77" xfId="0" applyNumberFormat="1" applyFont="1" applyFill="1" applyBorder="1" applyAlignment="1">
      <alignment horizontal="center" vertical="center"/>
    </xf>
    <xf numFmtId="1" fontId="87" fillId="102" borderId="77" xfId="0" applyNumberFormat="1" applyFont="1" applyFill="1" applyBorder="1" applyAlignment="1">
      <alignment horizontal="center" vertical="center"/>
    </xf>
    <xf numFmtId="0" fontId="14" fillId="103" borderId="77" xfId="0" applyFont="1" applyFill="1" applyBorder="1" applyAlignment="1">
      <alignment vertical="center"/>
    </xf>
    <xf numFmtId="0" fontId="74" fillId="103" borderId="77" xfId="0" applyFont="1" applyFill="1" applyBorder="1" applyAlignment="1">
      <alignment horizontal="center" vertical="center"/>
    </xf>
    <xf numFmtId="49" fontId="19" fillId="103" borderId="77" xfId="0" applyNumberFormat="1" applyFont="1" applyFill="1" applyBorder="1" applyAlignment="1">
      <alignment vertical="center"/>
    </xf>
    <xf numFmtId="0" fontId="26" fillId="103" borderId="77" xfId="0" applyFont="1" applyFill="1" applyBorder="1" applyAlignment="1">
      <alignment vertical="center" wrapText="1"/>
    </xf>
    <xf numFmtId="1" fontId="26" fillId="103" borderId="77" xfId="0" applyNumberFormat="1" applyFont="1" applyFill="1" applyBorder="1" applyAlignment="1">
      <alignment horizontal="center" vertical="center"/>
    </xf>
    <xf numFmtId="1" fontId="87" fillId="103" borderId="77" xfId="0" applyNumberFormat="1" applyFont="1" applyFill="1" applyBorder="1" applyAlignment="1">
      <alignment horizontal="center" vertical="center"/>
    </xf>
    <xf numFmtId="1" fontId="232" fillId="0" borderId="0" xfId="0" applyNumberFormat="1" applyFont="1" applyAlignment="1">
      <alignment horizontal="left" vertical="center"/>
    </xf>
    <xf numFmtId="1" fontId="227" fillId="0" borderId="78" xfId="0" applyNumberFormat="1" applyFont="1" applyBorder="1" applyAlignment="1">
      <alignment horizontal="left" vertical="center"/>
    </xf>
    <xf numFmtId="49" fontId="26" fillId="103" borderId="77" xfId="0" applyNumberFormat="1" applyFont="1" applyFill="1" applyBorder="1" applyAlignment="1">
      <alignment vertical="center"/>
    </xf>
    <xf numFmtId="0" fontId="154" fillId="0" borderId="0" xfId="0" applyFont="1"/>
    <xf numFmtId="0" fontId="38" fillId="0" borderId="0" xfId="0" applyFont="1"/>
    <xf numFmtId="1" fontId="153" fillId="0" borderId="0" xfId="0" applyNumberFormat="1" applyFont="1" applyAlignment="1">
      <alignment horizontal="left"/>
    </xf>
    <xf numFmtId="0" fontId="28" fillId="0" borderId="0" xfId="0" applyFont="1" applyAlignment="1">
      <alignment wrapText="1"/>
    </xf>
    <xf numFmtId="1" fontId="25" fillId="103" borderId="77" xfId="0" applyNumberFormat="1" applyFont="1" applyFill="1" applyBorder="1" applyAlignment="1">
      <alignment horizontal="center" vertical="center"/>
    </xf>
    <xf numFmtId="0" fontId="143" fillId="103" borderId="77" xfId="0" applyFont="1" applyFill="1" applyBorder="1" applyAlignment="1">
      <alignment vertical="center"/>
    </xf>
    <xf numFmtId="49" fontId="233" fillId="103" borderId="77" xfId="0" applyNumberFormat="1" applyFont="1" applyFill="1" applyBorder="1" applyAlignment="1">
      <alignment vertical="center"/>
    </xf>
    <xf numFmtId="1" fontId="223" fillId="103" borderId="77" xfId="0" applyNumberFormat="1" applyFont="1" applyFill="1" applyBorder="1" applyAlignment="1">
      <alignment horizontal="center" vertical="center"/>
    </xf>
    <xf numFmtId="0" fontId="14" fillId="104" borderId="77" xfId="0" applyFont="1" applyFill="1" applyBorder="1" applyAlignment="1">
      <alignment vertical="center"/>
    </xf>
    <xf numFmtId="0" fontId="74" fillId="104" borderId="77" xfId="0" applyFont="1" applyFill="1" applyBorder="1" applyAlignment="1">
      <alignment horizontal="center" vertical="center"/>
    </xf>
    <xf numFmtId="49" fontId="19" fillId="104" borderId="77" xfId="0" applyNumberFormat="1" applyFont="1" applyFill="1" applyBorder="1" applyAlignment="1">
      <alignment vertical="center"/>
    </xf>
    <xf numFmtId="0" fontId="26" fillId="104" borderId="77" xfId="0" applyFont="1" applyFill="1" applyBorder="1" applyAlignment="1">
      <alignment vertical="center" wrapText="1"/>
    </xf>
    <xf numFmtId="1" fontId="26" fillId="104" borderId="77" xfId="0" applyNumberFormat="1" applyFont="1" applyFill="1" applyBorder="1" applyAlignment="1">
      <alignment horizontal="center" vertical="center"/>
    </xf>
    <xf numFmtId="1" fontId="87" fillId="104" borderId="77" xfId="0" applyNumberFormat="1" applyFont="1" applyFill="1" applyBorder="1" applyAlignment="1">
      <alignment horizontal="center" vertical="center"/>
    </xf>
    <xf numFmtId="0" fontId="14" fillId="105" borderId="77" xfId="0" applyFont="1" applyFill="1" applyBorder="1" applyAlignment="1">
      <alignment vertical="center"/>
    </xf>
    <xf numFmtId="0" fontId="74" fillId="105" borderId="77" xfId="0" applyFont="1" applyFill="1" applyBorder="1" applyAlignment="1">
      <alignment horizontal="center" vertical="center"/>
    </xf>
    <xf numFmtId="49" fontId="19" fillId="105" borderId="77" xfId="0" applyNumberFormat="1" applyFont="1" applyFill="1" applyBorder="1" applyAlignment="1">
      <alignment vertical="center"/>
    </xf>
    <xf numFmtId="0" fontId="26" fillId="105" borderId="77" xfId="0" applyFont="1" applyFill="1" applyBorder="1" applyAlignment="1">
      <alignment vertical="center" wrapText="1"/>
    </xf>
    <xf numFmtId="1" fontId="26" fillId="105" borderId="77" xfId="0" applyNumberFormat="1" applyFont="1" applyFill="1" applyBorder="1" applyAlignment="1">
      <alignment horizontal="center" vertical="center"/>
    </xf>
    <xf numFmtId="1" fontId="87" fillId="105" borderId="77" xfId="0" applyNumberFormat="1" applyFont="1" applyFill="1" applyBorder="1" applyAlignment="1">
      <alignment horizontal="center" vertical="center"/>
    </xf>
    <xf numFmtId="167" fontId="17" fillId="43" borderId="0" xfId="265" applyNumberFormat="1" applyFont="1" applyFill="1" applyBorder="1" applyAlignment="1">
      <alignment horizontal="right" vertical="center"/>
    </xf>
    <xf numFmtId="0" fontId="47" fillId="43" borderId="0" xfId="2" applyFont="1" applyFill="1" applyAlignment="1">
      <alignment horizontal="left" vertical="center" wrapText="1"/>
    </xf>
    <xf numFmtId="0" fontId="40" fillId="43" borderId="0" xfId="2" applyFont="1" applyFill="1" applyAlignment="1">
      <alignment horizontal="center" vertical="center"/>
    </xf>
    <xf numFmtId="167" fontId="16" fillId="43" borderId="0" xfId="2" applyNumberFormat="1" applyFont="1" applyFill="1" applyAlignment="1">
      <alignment horizontal="right" vertical="center"/>
    </xf>
    <xf numFmtId="167" fontId="17" fillId="0" borderId="0" xfId="233" applyNumberFormat="1" applyFont="1" applyBorder="1" applyAlignment="1" applyProtection="1">
      <alignment horizontal="right" vertical="center"/>
    </xf>
    <xf numFmtId="167" fontId="13" fillId="0" borderId="92" xfId="265" applyNumberFormat="1" applyFont="1" applyBorder="1" applyAlignment="1">
      <alignment horizontal="right" vertical="center"/>
    </xf>
    <xf numFmtId="0" fontId="59" fillId="48" borderId="0" xfId="2" applyFont="1" applyFill="1" applyAlignment="1">
      <alignment horizontal="center" vertical="center"/>
    </xf>
    <xf numFmtId="0" fontId="48" fillId="48" borderId="0" xfId="2" applyFont="1" applyFill="1" applyAlignment="1">
      <alignment horizontal="left" vertical="center"/>
    </xf>
    <xf numFmtId="0" fontId="51" fillId="48" borderId="0" xfId="2" applyFont="1" applyFill="1" applyAlignment="1">
      <alignment horizontal="center" vertical="center"/>
    </xf>
    <xf numFmtId="0" fontId="40" fillId="48" borderId="0" xfId="2" applyFont="1" applyFill="1" applyAlignment="1">
      <alignment horizontal="center" vertical="center"/>
    </xf>
    <xf numFmtId="167" fontId="51" fillId="48" borderId="0" xfId="2" applyNumberFormat="1" applyFont="1" applyFill="1" applyAlignment="1">
      <alignment horizontal="right" vertical="center"/>
    </xf>
    <xf numFmtId="167" fontId="65" fillId="48" borderId="0" xfId="265" applyNumberFormat="1" applyFont="1" applyFill="1" applyBorder="1" applyAlignment="1">
      <alignment horizontal="right" vertical="center"/>
    </xf>
    <xf numFmtId="0" fontId="40" fillId="48" borderId="0" xfId="2" applyFont="1" applyFill="1" applyAlignment="1">
      <alignment vertical="center"/>
    </xf>
    <xf numFmtId="0" fontId="60" fillId="48" borderId="0" xfId="2" applyFont="1" applyFill="1" applyAlignment="1">
      <alignment horizontal="center" vertical="center"/>
    </xf>
    <xf numFmtId="0" fontId="66" fillId="48" borderId="0" xfId="2" applyFont="1" applyFill="1" applyAlignment="1">
      <alignment horizontal="left" vertical="center"/>
    </xf>
    <xf numFmtId="0" fontId="22" fillId="48" borderId="0" xfId="2" applyFont="1" applyFill="1" applyAlignment="1">
      <alignment vertical="center" wrapText="1"/>
    </xf>
    <xf numFmtId="167" fontId="22" fillId="48" borderId="0" xfId="2" applyNumberFormat="1" applyFont="1" applyFill="1" applyAlignment="1">
      <alignment horizontal="right" vertical="center"/>
    </xf>
    <xf numFmtId="167" fontId="22" fillId="48" borderId="0" xfId="265" applyNumberFormat="1" applyFont="1" applyFill="1" applyBorder="1" applyAlignment="1">
      <alignment horizontal="right" vertical="center"/>
    </xf>
    <xf numFmtId="0" fontId="13" fillId="48" borderId="77" xfId="0" applyFont="1" applyFill="1" applyBorder="1" applyAlignment="1">
      <alignment horizontal="center" vertical="center"/>
    </xf>
    <xf numFmtId="169" fontId="15" fillId="0" borderId="106" xfId="343" applyNumberFormat="1" applyFont="1" applyBorder="1" applyAlignment="1"/>
    <xf numFmtId="169" fontId="15" fillId="0" borderId="107" xfId="343" applyNumberFormat="1" applyFont="1" applyFill="1" applyBorder="1" applyAlignment="1">
      <alignment horizontal="center"/>
    </xf>
    <xf numFmtId="187" fontId="13" fillId="0" borderId="107" xfId="343" applyNumberFormat="1" applyFont="1" applyFill="1" applyBorder="1" applyAlignment="1">
      <alignment horizontal="right" vertical="center"/>
    </xf>
    <xf numFmtId="0" fontId="15" fillId="0" borderId="107" xfId="813" applyFont="1" applyBorder="1"/>
    <xf numFmtId="0" fontId="43" fillId="0" borderId="107" xfId="813" applyFont="1" applyBorder="1" applyAlignment="1">
      <alignment horizontal="center"/>
    </xf>
    <xf numFmtId="0" fontId="28" fillId="0" borderId="107" xfId="813" applyFont="1" applyBorder="1" applyAlignment="1">
      <alignment horizontal="left"/>
    </xf>
    <xf numFmtId="169" fontId="15" fillId="0" borderId="107" xfId="343" applyNumberFormat="1" applyFont="1" applyBorder="1" applyAlignment="1"/>
    <xf numFmtId="169" fontId="15" fillId="0" borderId="107" xfId="343" applyNumberFormat="1" applyFont="1" applyBorder="1" applyAlignment="1">
      <alignment horizontal="center"/>
    </xf>
    <xf numFmtId="169" fontId="15" fillId="0" borderId="107" xfId="343" applyNumberFormat="1" applyFont="1" applyFill="1" applyBorder="1" applyAlignment="1"/>
    <xf numFmtId="0" fontId="14" fillId="115" borderId="107" xfId="813" applyFont="1" applyFill="1" applyBorder="1"/>
    <xf numFmtId="168" fontId="43" fillId="115" borderId="107" xfId="813" applyNumberFormat="1" applyFont="1" applyFill="1" applyBorder="1" applyAlignment="1">
      <alignment horizontal="left"/>
    </xf>
    <xf numFmtId="0" fontId="28" fillId="115" borderId="107" xfId="813" applyFont="1" applyFill="1" applyBorder="1" applyAlignment="1">
      <alignment horizontal="left"/>
    </xf>
    <xf numFmtId="0" fontId="15" fillId="115" borderId="107" xfId="813" applyFont="1" applyFill="1" applyBorder="1" applyAlignment="1">
      <alignment horizontal="left"/>
    </xf>
    <xf numFmtId="0" fontId="15" fillId="115" borderId="107" xfId="813" applyFont="1" applyFill="1" applyBorder="1" applyAlignment="1">
      <alignment horizontal="center"/>
    </xf>
    <xf numFmtId="0" fontId="13" fillId="115" borderId="107" xfId="813" applyFont="1" applyFill="1" applyBorder="1" applyAlignment="1">
      <alignment horizontal="right" vertical="center"/>
    </xf>
    <xf numFmtId="9" fontId="235" fillId="0" borderId="107" xfId="679" applyNumberFormat="1" applyFont="1" applyBorder="1" applyAlignment="1">
      <alignment horizontal="center" vertical="center"/>
    </xf>
    <xf numFmtId="187" fontId="13" fillId="0" borderId="107" xfId="343" applyNumberFormat="1" applyFont="1" applyBorder="1" applyAlignment="1">
      <alignment horizontal="right" vertical="center"/>
    </xf>
    <xf numFmtId="168" fontId="15" fillId="0" borderId="107" xfId="343" applyNumberFormat="1" applyFont="1" applyBorder="1" applyAlignment="1">
      <alignment horizontal="center"/>
    </xf>
    <xf numFmtId="0" fontId="143" fillId="117" borderId="107" xfId="233" applyFont="1" applyFill="1" applyBorder="1" applyAlignment="1" applyProtection="1"/>
    <xf numFmtId="0" fontId="43" fillId="117" borderId="107" xfId="813" applyFont="1" applyFill="1" applyBorder="1" applyAlignment="1">
      <alignment horizontal="left"/>
    </xf>
    <xf numFmtId="0" fontId="28" fillId="117" borderId="107" xfId="813" applyFont="1" applyFill="1" applyBorder="1" applyAlignment="1">
      <alignment horizontal="left"/>
    </xf>
    <xf numFmtId="0" fontId="15" fillId="117" borderId="107" xfId="813" applyFont="1" applyFill="1" applyBorder="1" applyAlignment="1">
      <alignment horizontal="left"/>
    </xf>
    <xf numFmtId="0" fontId="15" fillId="117" borderId="107" xfId="813" applyFont="1" applyFill="1" applyBorder="1" applyAlignment="1">
      <alignment horizontal="center"/>
    </xf>
    <xf numFmtId="0" fontId="13" fillId="117" borderId="107" xfId="813" applyFont="1" applyFill="1" applyBorder="1" applyAlignment="1">
      <alignment horizontal="right" vertical="center"/>
    </xf>
    <xf numFmtId="0" fontId="14" fillId="116" borderId="107" xfId="813" applyFont="1" applyFill="1" applyBorder="1"/>
    <xf numFmtId="0" fontId="43" fillId="116" borderId="107" xfId="813" applyFont="1" applyFill="1" applyBorder="1" applyAlignment="1">
      <alignment horizontal="left"/>
    </xf>
    <xf numFmtId="0" fontId="28" fillId="116" borderId="107" xfId="813" applyFont="1" applyFill="1" applyBorder="1" applyAlignment="1">
      <alignment horizontal="left"/>
    </xf>
    <xf numFmtId="0" fontId="15" fillId="116" borderId="107" xfId="813" applyFont="1" applyFill="1" applyBorder="1" applyAlignment="1">
      <alignment horizontal="left"/>
    </xf>
    <xf numFmtId="0" fontId="15" fillId="116" borderId="107" xfId="813" applyFont="1" applyFill="1" applyBorder="1" applyAlignment="1">
      <alignment horizontal="center"/>
    </xf>
    <xf numFmtId="0" fontId="13" fillId="116" borderId="107" xfId="813" applyFont="1" applyFill="1" applyBorder="1" applyAlignment="1">
      <alignment horizontal="right" vertical="center"/>
    </xf>
    <xf numFmtId="0" fontId="28" fillId="0" borderId="107" xfId="813" applyFont="1" applyBorder="1"/>
    <xf numFmtId="0" fontId="14" fillId="105" borderId="107" xfId="813" applyFont="1" applyFill="1" applyBorder="1"/>
    <xf numFmtId="0" fontId="43" fillId="105" borderId="107" xfId="813" applyFont="1" applyFill="1" applyBorder="1" applyAlignment="1">
      <alignment horizontal="left"/>
    </xf>
    <xf numFmtId="0" fontId="28" fillId="105" borderId="107" xfId="813" applyFont="1" applyFill="1" applyBorder="1" applyAlignment="1">
      <alignment horizontal="left"/>
    </xf>
    <xf numFmtId="0" fontId="15" fillId="105" borderId="107" xfId="813" applyFont="1" applyFill="1" applyBorder="1" applyAlignment="1">
      <alignment horizontal="left"/>
    </xf>
    <xf numFmtId="0" fontId="15" fillId="105" borderId="107" xfId="813" applyFont="1" applyFill="1" applyBorder="1" applyAlignment="1">
      <alignment horizontal="center"/>
    </xf>
    <xf numFmtId="0" fontId="13" fillId="105" borderId="107" xfId="813" applyFont="1" applyFill="1" applyBorder="1" applyAlignment="1">
      <alignment horizontal="right" vertical="center"/>
    </xf>
    <xf numFmtId="187" fontId="13" fillId="0" borderId="107" xfId="343" quotePrefix="1" applyNumberFormat="1" applyFont="1" applyFill="1" applyBorder="1" applyAlignment="1">
      <alignment horizontal="right" vertical="center"/>
    </xf>
    <xf numFmtId="0" fontId="14" fillId="99" borderId="107" xfId="813" applyFont="1" applyFill="1" applyBorder="1"/>
    <xf numFmtId="0" fontId="43" fillId="99" borderId="107" xfId="813" applyFont="1" applyFill="1" applyBorder="1" applyAlignment="1">
      <alignment horizontal="left"/>
    </xf>
    <xf numFmtId="0" fontId="28" fillId="99" borderId="107" xfId="813" applyFont="1" applyFill="1" applyBorder="1" applyAlignment="1">
      <alignment horizontal="left"/>
    </xf>
    <xf numFmtId="168" fontId="15" fillId="99" borderId="107" xfId="813" applyNumberFormat="1" applyFont="1" applyFill="1" applyBorder="1" applyAlignment="1">
      <alignment horizontal="left"/>
    </xf>
    <xf numFmtId="168" fontId="15" fillId="99" borderId="107" xfId="813" applyNumberFormat="1" applyFont="1" applyFill="1" applyBorder="1" applyAlignment="1">
      <alignment horizontal="center"/>
    </xf>
    <xf numFmtId="168" fontId="15" fillId="99" borderId="107" xfId="343" applyNumberFormat="1" applyFont="1" applyFill="1" applyBorder="1" applyAlignment="1">
      <alignment horizontal="right" vertical="center"/>
    </xf>
    <xf numFmtId="168" fontId="13" fillId="99" borderId="107" xfId="343" applyNumberFormat="1" applyFont="1" applyFill="1" applyBorder="1" applyAlignment="1">
      <alignment horizontal="right" vertical="center"/>
    </xf>
    <xf numFmtId="0" fontId="14" fillId="99" borderId="107" xfId="813" applyFont="1" applyFill="1" applyBorder="1" applyAlignment="1">
      <alignment horizontal="left"/>
    </xf>
    <xf numFmtId="168" fontId="13" fillId="99" borderId="107" xfId="813" applyNumberFormat="1" applyFont="1" applyFill="1" applyBorder="1" applyAlignment="1">
      <alignment horizontal="right" vertical="center"/>
    </xf>
    <xf numFmtId="168" fontId="15" fillId="0" borderId="107" xfId="343" applyNumberFormat="1" applyFont="1" applyFill="1" applyBorder="1" applyAlignment="1">
      <alignment horizontal="center"/>
    </xf>
    <xf numFmtId="0" fontId="143" fillId="120" borderId="108" xfId="813" applyFont="1" applyFill="1" applyBorder="1"/>
    <xf numFmtId="0" fontId="235" fillId="120" borderId="109" xfId="813" applyFont="1" applyFill="1" applyBorder="1"/>
    <xf numFmtId="0" fontId="25" fillId="120" borderId="109" xfId="813" applyFont="1" applyFill="1" applyBorder="1"/>
    <xf numFmtId="169" fontId="13" fillId="120" borderId="109" xfId="343" applyNumberFormat="1" applyFont="1" applyFill="1" applyBorder="1" applyAlignment="1"/>
    <xf numFmtId="169" fontId="13" fillId="120" borderId="109" xfId="343" applyNumberFormat="1" applyFont="1" applyFill="1" applyBorder="1" applyAlignment="1">
      <alignment horizontal="center"/>
    </xf>
    <xf numFmtId="168" fontId="13" fillId="120" borderId="106" xfId="343" applyNumberFormat="1" applyFont="1" applyFill="1" applyBorder="1" applyAlignment="1">
      <alignment horizontal="right" vertical="center"/>
    </xf>
    <xf numFmtId="9" fontId="235" fillId="0" borderId="107" xfId="679" applyNumberFormat="1" applyFont="1" applyFill="1" applyBorder="1" applyAlignment="1">
      <alignment horizontal="center" vertical="center"/>
    </xf>
    <xf numFmtId="168" fontId="43" fillId="99" borderId="107" xfId="813" applyNumberFormat="1" applyFont="1" applyFill="1" applyBorder="1" applyAlignment="1">
      <alignment horizontal="left"/>
    </xf>
    <xf numFmtId="0" fontId="15" fillId="99" borderId="107" xfId="813" applyFont="1" applyFill="1" applyBorder="1" applyAlignment="1">
      <alignment horizontal="left"/>
    </xf>
    <xf numFmtId="0" fontId="15" fillId="99" borderId="107" xfId="813" applyFont="1" applyFill="1" applyBorder="1" applyAlignment="1">
      <alignment horizontal="center"/>
    </xf>
    <xf numFmtId="0" fontId="13" fillId="99" borderId="107" xfId="813" applyFont="1" applyFill="1" applyBorder="1" applyAlignment="1">
      <alignment horizontal="right" vertical="center"/>
    </xf>
    <xf numFmtId="187" fontId="13" fillId="0" borderId="107" xfId="343" applyNumberFormat="1" applyFont="1" applyFill="1" applyBorder="1" applyAlignment="1"/>
    <xf numFmtId="0" fontId="14" fillId="93" borderId="107" xfId="813" applyFont="1" applyFill="1" applyBorder="1"/>
    <xf numFmtId="0" fontId="43" fillId="93" borderId="107" xfId="813" applyFont="1" applyFill="1" applyBorder="1" applyAlignment="1">
      <alignment horizontal="left"/>
    </xf>
    <xf numFmtId="0" fontId="28" fillId="93" borderId="107" xfId="813" applyFont="1" applyFill="1" applyBorder="1" applyAlignment="1">
      <alignment horizontal="left"/>
    </xf>
    <xf numFmtId="168" fontId="15" fillId="93" borderId="107" xfId="813" applyNumberFormat="1" applyFont="1" applyFill="1" applyBorder="1" applyAlignment="1">
      <alignment horizontal="left"/>
    </xf>
    <xf numFmtId="168" fontId="15" fillId="93" borderId="107" xfId="813" applyNumberFormat="1" applyFont="1" applyFill="1" applyBorder="1" applyAlignment="1">
      <alignment horizontal="center"/>
    </xf>
    <xf numFmtId="168" fontId="15" fillId="93" borderId="107" xfId="343" applyNumberFormat="1" applyFont="1" applyFill="1" applyBorder="1" applyAlignment="1">
      <alignment horizontal="right" vertical="center"/>
    </xf>
    <xf numFmtId="187" fontId="13" fillId="0" borderId="107" xfId="343" applyNumberFormat="1" applyFont="1" applyBorder="1" applyAlignment="1"/>
    <xf numFmtId="0" fontId="28" fillId="0" borderId="107" xfId="813" quotePrefix="1" applyFont="1" applyBorder="1" applyAlignment="1">
      <alignment horizontal="left"/>
    </xf>
    <xf numFmtId="0" fontId="298" fillId="94" borderId="107" xfId="813" applyFont="1" applyFill="1" applyBorder="1" applyAlignment="1">
      <alignment horizontal="left" vertical="center"/>
    </xf>
    <xf numFmtId="0" fontId="144" fillId="94" borderId="107" xfId="813" applyFont="1" applyFill="1" applyBorder="1" applyAlignment="1">
      <alignment horizontal="left"/>
    </xf>
    <xf numFmtId="0" fontId="144" fillId="94" borderId="107" xfId="813" applyFont="1" applyFill="1" applyBorder="1" applyAlignment="1">
      <alignment horizontal="center"/>
    </xf>
    <xf numFmtId="0" fontId="143" fillId="94" borderId="107" xfId="813" applyFont="1" applyFill="1" applyBorder="1" applyAlignment="1">
      <alignment horizontal="right" vertical="center"/>
    </xf>
    <xf numFmtId="0" fontId="14" fillId="94" borderId="107" xfId="813" applyFont="1" applyFill="1" applyBorder="1"/>
    <xf numFmtId="0" fontId="43" fillId="94" borderId="107" xfId="813" applyFont="1" applyFill="1" applyBorder="1" applyAlignment="1">
      <alignment horizontal="left" vertical="center"/>
    </xf>
    <xf numFmtId="0" fontId="15" fillId="94" borderId="107" xfId="813" applyFont="1" applyFill="1" applyBorder="1" applyAlignment="1">
      <alignment horizontal="left"/>
    </xf>
    <xf numFmtId="0" fontId="15" fillId="94" borderId="107" xfId="813" applyFont="1" applyFill="1" applyBorder="1" applyAlignment="1">
      <alignment horizontal="center"/>
    </xf>
    <xf numFmtId="0" fontId="13" fillId="94" borderId="107" xfId="813" applyFont="1" applyFill="1" applyBorder="1" applyAlignment="1">
      <alignment horizontal="right" vertical="center"/>
    </xf>
    <xf numFmtId="0" fontId="29" fillId="94" borderId="107" xfId="813" applyFont="1" applyFill="1" applyBorder="1"/>
    <xf numFmtId="0" fontId="28" fillId="0" borderId="106" xfId="813" applyFont="1" applyBorder="1"/>
    <xf numFmtId="168" fontId="13" fillId="0" borderId="107" xfId="343" applyNumberFormat="1" applyFont="1" applyBorder="1" applyAlignment="1">
      <alignment horizontal="right" vertical="center"/>
    </xf>
    <xf numFmtId="0" fontId="43" fillId="105" borderId="107" xfId="813" applyFont="1" applyFill="1" applyBorder="1" applyAlignment="1">
      <alignment horizontal="left" vertical="center"/>
    </xf>
    <xf numFmtId="0" fontId="29" fillId="105" borderId="107" xfId="813" applyFont="1" applyFill="1" applyBorder="1"/>
    <xf numFmtId="169" fontId="206" fillId="0" borderId="107" xfId="343" applyNumberFormat="1" applyFont="1" applyBorder="1" applyAlignment="1">
      <alignment horizontal="center"/>
    </xf>
    <xf numFmtId="168" fontId="13" fillId="0" borderId="107" xfId="343" applyNumberFormat="1" applyFont="1" applyFill="1" applyBorder="1" applyAlignment="1">
      <alignment horizontal="right" vertical="center"/>
    </xf>
    <xf numFmtId="0" fontId="143" fillId="122" borderId="56" xfId="813" applyFont="1" applyFill="1" applyBorder="1" applyAlignment="1">
      <alignment horizontal="left" vertical="center" wrapText="1"/>
    </xf>
    <xf numFmtId="0" fontId="40" fillId="122" borderId="56" xfId="813" applyFont="1" applyFill="1" applyBorder="1" applyAlignment="1">
      <alignment horizontal="left" vertical="center" wrapText="1"/>
    </xf>
    <xf numFmtId="0" fontId="40" fillId="122" borderId="56" xfId="813" applyFont="1" applyFill="1" applyBorder="1" applyAlignment="1">
      <alignment horizontal="left" vertical="center"/>
    </xf>
    <xf numFmtId="0" fontId="40" fillId="122" borderId="56" xfId="813" applyFont="1" applyFill="1" applyBorder="1" applyAlignment="1">
      <alignment horizontal="center" vertical="center" wrapText="1"/>
    </xf>
    <xf numFmtId="0" fontId="173" fillId="93" borderId="56" xfId="0" applyFont="1" applyFill="1" applyBorder="1" applyAlignment="1">
      <alignment horizontal="left" vertical="center"/>
    </xf>
    <xf numFmtId="0" fontId="295" fillId="93" borderId="56" xfId="0" applyFont="1" applyFill="1" applyBorder="1" applyAlignment="1">
      <alignment horizontal="left" vertical="center" wrapText="1"/>
    </xf>
    <xf numFmtId="0" fontId="153" fillId="93" borderId="56" xfId="0" applyFont="1" applyFill="1" applyBorder="1" applyAlignment="1">
      <alignment horizontal="left" vertical="center" wrapText="1"/>
    </xf>
    <xf numFmtId="0" fontId="153" fillId="93" borderId="56" xfId="0" applyFont="1" applyFill="1" applyBorder="1" applyAlignment="1">
      <alignment horizontal="left" vertical="center"/>
    </xf>
    <xf numFmtId="0" fontId="153" fillId="93" borderId="56" xfId="0" applyFont="1" applyFill="1" applyBorder="1" applyAlignment="1">
      <alignment horizontal="center" vertical="center"/>
    </xf>
    <xf numFmtId="167" fontId="153" fillId="93" borderId="56" xfId="0" applyNumberFormat="1" applyFont="1" applyFill="1" applyBorder="1" applyAlignment="1">
      <alignment horizontal="left" vertical="center"/>
    </xf>
    <xf numFmtId="0" fontId="38" fillId="0" borderId="56" xfId="0" applyFont="1" applyBorder="1" applyAlignment="1">
      <alignment horizontal="left" vertical="center" wrapText="1"/>
    </xf>
    <xf numFmtId="0" fontId="15" fillId="0" borderId="56" xfId="0" applyFont="1" applyBorder="1" applyAlignment="1">
      <alignment horizontal="center" vertical="center" wrapText="1"/>
    </xf>
    <xf numFmtId="167" fontId="15" fillId="0" borderId="56" xfId="0" applyNumberFormat="1" applyFont="1" applyBorder="1" applyAlignment="1">
      <alignment horizontal="left" vertical="center" wrapText="1"/>
    </xf>
    <xf numFmtId="0" fontId="143" fillId="123" borderId="56" xfId="813" applyFont="1" applyFill="1" applyBorder="1" applyAlignment="1">
      <alignment horizontal="left" vertical="center" wrapText="1"/>
    </xf>
    <xf numFmtId="0" fontId="40" fillId="123" borderId="56" xfId="813" applyFont="1" applyFill="1" applyBorder="1" applyAlignment="1">
      <alignment horizontal="left" vertical="center" wrapText="1"/>
    </xf>
    <xf numFmtId="0" fontId="40" fillId="123" borderId="56" xfId="813" applyFont="1" applyFill="1" applyBorder="1" applyAlignment="1">
      <alignment horizontal="left" vertical="center"/>
    </xf>
    <xf numFmtId="0" fontId="40" fillId="123" borderId="56" xfId="813" applyFont="1" applyFill="1" applyBorder="1" applyAlignment="1">
      <alignment horizontal="center" vertical="center" wrapText="1"/>
    </xf>
    <xf numFmtId="0" fontId="144" fillId="124" borderId="56" xfId="0" applyFont="1" applyFill="1" applyBorder="1" applyAlignment="1">
      <alignment horizontal="left" vertical="center" wrapText="1"/>
    </xf>
    <xf numFmtId="0" fontId="295" fillId="124" borderId="56" xfId="0" applyFont="1" applyFill="1" applyBorder="1" applyAlignment="1">
      <alignment horizontal="left" vertical="center" wrapText="1"/>
    </xf>
    <xf numFmtId="0" fontId="153" fillId="124" borderId="56" xfId="0" applyFont="1" applyFill="1" applyBorder="1" applyAlignment="1">
      <alignment horizontal="left" vertical="center" wrapText="1"/>
    </xf>
    <xf numFmtId="0" fontId="153" fillId="124" borderId="56" xfId="0" applyFont="1" applyFill="1" applyBorder="1" applyAlignment="1">
      <alignment horizontal="left" vertical="center"/>
    </xf>
    <xf numFmtId="0" fontId="153" fillId="124" borderId="56" xfId="0" applyFont="1" applyFill="1" applyBorder="1" applyAlignment="1">
      <alignment horizontal="center" vertical="center"/>
    </xf>
    <xf numFmtId="167" fontId="153" fillId="124" borderId="56" xfId="0" applyNumberFormat="1" applyFont="1" applyFill="1" applyBorder="1" applyAlignment="1">
      <alignment horizontal="left" vertical="center"/>
    </xf>
    <xf numFmtId="0" fontId="143" fillId="124" borderId="56" xfId="0" applyFont="1" applyFill="1" applyBorder="1" applyAlignment="1">
      <alignment horizontal="left" vertical="center"/>
    </xf>
    <xf numFmtId="0" fontId="173" fillId="124" borderId="56" xfId="0" applyFont="1" applyFill="1" applyBorder="1" applyAlignment="1">
      <alignment horizontal="left" vertical="center"/>
    </xf>
    <xf numFmtId="0" fontId="143" fillId="91" borderId="78" xfId="0" applyFont="1" applyFill="1" applyBorder="1"/>
    <xf numFmtId="168" fontId="299" fillId="91" borderId="78" xfId="0" applyNumberFormat="1" applyFont="1" applyFill="1" applyBorder="1" applyAlignment="1">
      <alignment horizontal="center"/>
    </xf>
    <xf numFmtId="0" fontId="152" fillId="91" borderId="78" xfId="0" applyFont="1" applyFill="1" applyBorder="1" applyAlignment="1">
      <alignment horizontal="left"/>
    </xf>
    <xf numFmtId="168" fontId="144" fillId="91" borderId="78" xfId="0" applyNumberFormat="1" applyFont="1" applyFill="1" applyBorder="1" applyAlignment="1">
      <alignment horizontal="left"/>
    </xf>
    <xf numFmtId="168" fontId="143" fillId="91" borderId="78" xfId="0" applyNumberFormat="1" applyFont="1" applyFill="1" applyBorder="1" applyAlignment="1">
      <alignment horizontal="left"/>
    </xf>
    <xf numFmtId="168" fontId="13" fillId="91" borderId="78" xfId="0" applyNumberFormat="1" applyFont="1" applyFill="1" applyBorder="1" applyAlignment="1">
      <alignment horizontal="left"/>
    </xf>
    <xf numFmtId="0" fontId="300" fillId="97" borderId="78" xfId="0" applyFont="1" applyFill="1" applyBorder="1"/>
    <xf numFmtId="0" fontId="29" fillId="91" borderId="78" xfId="0" applyFont="1" applyFill="1" applyBorder="1" applyAlignment="1">
      <alignment horizontal="left"/>
    </xf>
    <xf numFmtId="0" fontId="25" fillId="91" borderId="78" xfId="0" applyFont="1" applyFill="1" applyBorder="1" applyAlignment="1">
      <alignment horizontal="left"/>
    </xf>
    <xf numFmtId="0" fontId="28" fillId="0" borderId="78" xfId="0" applyFont="1" applyBorder="1" applyAlignment="1">
      <alignment horizontal="left"/>
    </xf>
    <xf numFmtId="169" fontId="13" fillId="0" borderId="0" xfId="343" applyNumberFormat="1" applyFont="1"/>
    <xf numFmtId="0" fontId="15" fillId="0" borderId="0" xfId="0" applyFont="1" applyAlignment="1">
      <alignment vertical="center"/>
    </xf>
    <xf numFmtId="169" fontId="13" fillId="0" borderId="0" xfId="343" applyNumberFormat="1" applyFont="1" applyAlignment="1">
      <alignment horizontal="center"/>
    </xf>
    <xf numFmtId="187" fontId="160" fillId="0" borderId="107" xfId="343" applyNumberFormat="1" applyFont="1" applyFill="1" applyBorder="1" applyAlignment="1">
      <alignment horizontal="right" vertical="center"/>
    </xf>
    <xf numFmtId="167" fontId="29" fillId="49" borderId="56" xfId="0" applyNumberFormat="1" applyFont="1" applyFill="1" applyBorder="1" applyAlignment="1">
      <alignment horizontal="left" vertical="center"/>
    </xf>
    <xf numFmtId="193" fontId="13" fillId="49" borderId="56" xfId="0" applyNumberFormat="1" applyFont="1" applyFill="1" applyBorder="1" applyAlignment="1">
      <alignment horizontal="center" vertical="center"/>
    </xf>
    <xf numFmtId="193" fontId="15" fillId="0" borderId="56" xfId="581" applyNumberFormat="1" applyFont="1" applyBorder="1" applyAlignment="1">
      <alignment horizontal="center" vertical="center"/>
    </xf>
    <xf numFmtId="193" fontId="160" fillId="49" borderId="56" xfId="0" applyNumberFormat="1" applyFont="1" applyFill="1" applyBorder="1" applyAlignment="1">
      <alignment horizontal="center" vertical="center"/>
    </xf>
    <xf numFmtId="193" fontId="15" fillId="0" borderId="56" xfId="581" applyNumberFormat="1" applyFont="1" applyFill="1" applyBorder="1" applyAlignment="1">
      <alignment horizontal="center" vertical="center"/>
    </xf>
    <xf numFmtId="193" fontId="44" fillId="49" borderId="56" xfId="0" applyNumberFormat="1" applyFont="1" applyFill="1" applyBorder="1" applyAlignment="1">
      <alignment horizontal="center" vertical="center"/>
    </xf>
    <xf numFmtId="0" fontId="13" fillId="0" borderId="0" xfId="0" applyFont="1" applyAlignment="1">
      <alignment horizontal="center" vertical="center"/>
    </xf>
    <xf numFmtId="0" fontId="13" fillId="0" borderId="56" xfId="0" applyFont="1" applyBorder="1" applyAlignment="1">
      <alignment horizontal="center" vertical="center"/>
    </xf>
    <xf numFmtId="167" fontId="40" fillId="118" borderId="77" xfId="0" applyNumberFormat="1" applyFont="1" applyFill="1" applyBorder="1" applyAlignment="1">
      <alignment horizontal="left" vertical="center"/>
    </xf>
    <xf numFmtId="0" fontId="297" fillId="91" borderId="56" xfId="0" applyFont="1" applyFill="1" applyBorder="1" applyAlignment="1">
      <alignment horizontal="left" vertical="center"/>
    </xf>
    <xf numFmtId="0" fontId="227" fillId="91" borderId="56" xfId="0" applyFont="1" applyFill="1" applyBorder="1" applyAlignment="1">
      <alignment horizontal="left" vertical="center"/>
    </xf>
    <xf numFmtId="0" fontId="173" fillId="91" borderId="56" xfId="0" applyFont="1" applyFill="1" applyBorder="1" applyAlignment="1">
      <alignment horizontal="left" vertical="center"/>
    </xf>
    <xf numFmtId="0" fontId="15" fillId="0" borderId="0" xfId="0" applyFont="1"/>
    <xf numFmtId="0" fontId="15" fillId="92" borderId="0" xfId="0" applyFont="1" applyFill="1"/>
    <xf numFmtId="9" fontId="154" fillId="92" borderId="0" xfId="548" applyFont="1" applyFill="1" applyBorder="1" applyAlignment="1">
      <alignment horizontal="right" vertical="center"/>
    </xf>
    <xf numFmtId="9" fontId="277" fillId="92" borderId="0" xfId="548" applyFont="1" applyFill="1" applyBorder="1" applyAlignment="1">
      <alignment horizontal="right" vertical="center"/>
    </xf>
    <xf numFmtId="0" fontId="177" fillId="92" borderId="0" xfId="2" applyFont="1" applyFill="1"/>
    <xf numFmtId="0" fontId="267" fillId="92" borderId="0" xfId="2" applyFont="1" applyFill="1" applyAlignment="1">
      <alignment horizontal="center" vertical="center"/>
    </xf>
    <xf numFmtId="0" fontId="271" fillId="92" borderId="0" xfId="233" applyFont="1" applyFill="1" applyBorder="1" applyAlignment="1" applyProtection="1"/>
    <xf numFmtId="9" fontId="177" fillId="92" borderId="0" xfId="548" applyFont="1" applyFill="1" applyBorder="1" applyAlignment="1">
      <alignment horizontal="right" vertical="center"/>
    </xf>
    <xf numFmtId="0" fontId="177" fillId="92" borderId="0" xfId="2" applyFont="1" applyFill="1" applyAlignment="1">
      <alignment horizontal="right"/>
    </xf>
    <xf numFmtId="0" fontId="271" fillId="92" borderId="0" xfId="233" applyFont="1" applyFill="1" applyAlignment="1" applyProtection="1"/>
    <xf numFmtId="0" fontId="154" fillId="92" borderId="17" xfId="2" applyFont="1" applyFill="1" applyBorder="1"/>
    <xf numFmtId="0" fontId="154" fillId="92" borderId="69" xfId="2" applyFont="1" applyFill="1" applyBorder="1"/>
    <xf numFmtId="0" fontId="154" fillId="92" borderId="70" xfId="2" applyFont="1" applyFill="1" applyBorder="1"/>
    <xf numFmtId="0" fontId="271" fillId="92" borderId="70" xfId="233" applyFont="1" applyFill="1" applyBorder="1" applyAlignment="1" applyProtection="1"/>
    <xf numFmtId="0" fontId="154" fillId="92" borderId="60" xfId="2" applyFont="1" applyFill="1" applyBorder="1"/>
    <xf numFmtId="0" fontId="154" fillId="92" borderId="18" xfId="2" applyFont="1" applyFill="1" applyBorder="1"/>
    <xf numFmtId="9" fontId="154" fillId="92" borderId="60" xfId="548" applyFont="1" applyFill="1" applyBorder="1" applyAlignment="1">
      <alignment horizontal="right" vertical="center"/>
    </xf>
    <xf numFmtId="9" fontId="154" fillId="92" borderId="70" xfId="548" applyFont="1" applyFill="1" applyBorder="1" applyAlignment="1">
      <alignment horizontal="right" vertical="center"/>
    </xf>
    <xf numFmtId="0" fontId="154" fillId="92" borderId="38" xfId="2" applyFont="1" applyFill="1" applyBorder="1"/>
    <xf numFmtId="9" fontId="154" fillId="92" borderId="0" xfId="548" applyFont="1" applyFill="1" applyAlignment="1">
      <alignment horizontal="right" vertical="center"/>
    </xf>
    <xf numFmtId="9" fontId="173" fillId="92" borderId="0" xfId="548" applyFont="1" applyFill="1" applyAlignment="1" applyProtection="1">
      <alignment horizontal="center"/>
      <protection locked="0"/>
    </xf>
    <xf numFmtId="9" fontId="277" fillId="92" borderId="0" xfId="548" applyFont="1" applyFill="1" applyAlignment="1">
      <alignment horizontal="right" vertical="center"/>
    </xf>
    <xf numFmtId="0" fontId="154" fillId="92" borderId="0" xfId="2" applyFont="1" applyFill="1" applyAlignment="1">
      <alignment horizontal="center" vertical="center"/>
    </xf>
    <xf numFmtId="0" fontId="154" fillId="92" borderId="37" xfId="2" applyFont="1" applyFill="1" applyBorder="1"/>
    <xf numFmtId="0" fontId="154" fillId="92" borderId="35" xfId="2" applyFont="1" applyFill="1" applyBorder="1"/>
    <xf numFmtId="0" fontId="154" fillId="92" borderId="36" xfId="2" applyFont="1" applyFill="1" applyBorder="1"/>
    <xf numFmtId="0" fontId="173" fillId="92" borderId="0" xfId="2" applyFont="1" applyFill="1" applyAlignment="1">
      <alignment vertical="center"/>
    </xf>
    <xf numFmtId="0" fontId="173" fillId="92" borderId="0" xfId="2" applyFont="1" applyFill="1" applyAlignment="1">
      <alignment horizontal="center" vertical="center"/>
    </xf>
    <xf numFmtId="0" fontId="154" fillId="92" borderId="60" xfId="2" applyFont="1" applyFill="1" applyBorder="1" applyAlignment="1">
      <alignment horizontal="center" vertical="center"/>
    </xf>
    <xf numFmtId="0" fontId="188" fillId="92" borderId="0" xfId="233" applyFont="1" applyFill="1" applyAlignment="1" applyProtection="1"/>
    <xf numFmtId="0" fontId="188" fillId="92" borderId="67" xfId="233" applyFont="1" applyFill="1" applyBorder="1" applyAlignment="1" applyProtection="1"/>
    <xf numFmtId="9" fontId="189" fillId="92" borderId="67" xfId="548" applyFont="1" applyFill="1" applyBorder="1" applyAlignment="1">
      <alignment horizontal="right" vertical="center"/>
    </xf>
    <xf numFmtId="0" fontId="303" fillId="43" borderId="71" xfId="2" applyFont="1" applyFill="1" applyBorder="1"/>
    <xf numFmtId="0" fontId="40" fillId="43" borderId="0" xfId="2" applyFont="1" applyFill="1" applyAlignment="1">
      <alignment vertical="center"/>
    </xf>
    <xf numFmtId="9" fontId="186" fillId="92" borderId="0" xfId="548" applyFont="1" applyFill="1" applyAlignment="1">
      <alignment horizontal="left"/>
    </xf>
    <xf numFmtId="0" fontId="271" fillId="92" borderId="18" xfId="233" applyFont="1" applyFill="1" applyBorder="1" applyAlignment="1" applyProtection="1">
      <alignment vertical="center"/>
    </xf>
    <xf numFmtId="0" fontId="178" fillId="92" borderId="0" xfId="2" applyFont="1" applyFill="1" applyAlignment="1">
      <alignment horizontal="center" vertical="center"/>
    </xf>
    <xf numFmtId="1" fontId="15" fillId="0" borderId="56" xfId="343" applyNumberFormat="1" applyFont="1" applyFill="1" applyBorder="1" applyAlignment="1">
      <alignment horizontal="left" vertical="center"/>
    </xf>
    <xf numFmtId="167" fontId="13" fillId="49" borderId="56" xfId="0" applyNumberFormat="1" applyFont="1" applyFill="1" applyBorder="1" applyAlignment="1">
      <alignment vertical="center"/>
    </xf>
    <xf numFmtId="0" fontId="46" fillId="0" borderId="56" xfId="0" applyFont="1" applyBorder="1" applyAlignment="1">
      <alignment horizontal="left" vertical="center"/>
    </xf>
    <xf numFmtId="1" fontId="44" fillId="0" borderId="56" xfId="343" applyNumberFormat="1" applyFont="1" applyFill="1" applyBorder="1" applyAlignment="1">
      <alignment horizontal="center" vertical="center"/>
    </xf>
    <xf numFmtId="167" fontId="35" fillId="49" borderId="56" xfId="0" applyNumberFormat="1" applyFont="1" applyFill="1" applyBorder="1" applyAlignment="1">
      <alignment horizontal="left" vertical="center"/>
    </xf>
    <xf numFmtId="0" fontId="305" fillId="93" borderId="80" xfId="0" applyFont="1" applyFill="1" applyBorder="1" applyAlignment="1">
      <alignment horizontal="left"/>
    </xf>
    <xf numFmtId="1" fontId="307" fillId="0" borderId="83" xfId="0" applyNumberFormat="1" applyFont="1" applyBorder="1" applyAlignment="1">
      <alignment horizontal="left" vertical="center"/>
    </xf>
    <xf numFmtId="1" fontId="307" fillId="0" borderId="78" xfId="0" applyNumberFormat="1" applyFont="1" applyBorder="1" applyAlignment="1">
      <alignment horizontal="left" vertical="center"/>
    </xf>
    <xf numFmtId="0" fontId="154" fillId="0" borderId="107" xfId="813" applyFont="1" applyBorder="1"/>
    <xf numFmtId="0" fontId="308" fillId="0" borderId="107" xfId="813" applyFont="1" applyBorder="1" applyAlignment="1">
      <alignment horizontal="center"/>
    </xf>
    <xf numFmtId="0" fontId="153" fillId="0" borderId="107" xfId="813" applyFont="1" applyBorder="1" applyAlignment="1">
      <alignment horizontal="left"/>
    </xf>
    <xf numFmtId="0" fontId="272" fillId="43" borderId="0" xfId="233" applyFont="1" applyFill="1" applyBorder="1" applyAlignment="1" applyProtection="1">
      <alignment vertical="center"/>
    </xf>
    <xf numFmtId="0" fontId="159" fillId="114" borderId="107" xfId="378" applyFont="1" applyFill="1" applyBorder="1" applyAlignment="1">
      <alignment horizontal="left" vertical="center"/>
    </xf>
    <xf numFmtId="0" fontId="159" fillId="114" borderId="107" xfId="378" applyFont="1" applyFill="1" applyBorder="1" applyAlignment="1">
      <alignment vertical="center"/>
    </xf>
    <xf numFmtId="0" fontId="160" fillId="114" borderId="107" xfId="378" applyFont="1" applyFill="1" applyBorder="1" applyAlignment="1">
      <alignment horizontal="left" vertical="center"/>
    </xf>
    <xf numFmtId="0" fontId="159" fillId="114" borderId="107" xfId="378" applyFont="1" applyFill="1" applyBorder="1" applyAlignment="1">
      <alignment horizontal="center" vertical="center"/>
    </xf>
    <xf numFmtId="0" fontId="13" fillId="114" borderId="107" xfId="378" applyFont="1" applyFill="1" applyBorder="1" applyAlignment="1">
      <alignment horizontal="left" vertical="center"/>
    </xf>
    <xf numFmtId="0" fontId="154" fillId="0" borderId="107" xfId="0" applyFont="1" applyBorder="1" applyAlignment="1">
      <alignment vertical="center"/>
    </xf>
    <xf numFmtId="0" fontId="43" fillId="0" borderId="107" xfId="1139" applyFont="1" applyBorder="1" applyAlignment="1" applyProtection="1">
      <alignment horizontal="left" vertical="top"/>
      <protection locked="0"/>
    </xf>
    <xf numFmtId="0" fontId="15" fillId="0" borderId="107" xfId="0" applyFont="1" applyBorder="1" applyAlignment="1">
      <alignment horizontal="left" vertical="center"/>
    </xf>
    <xf numFmtId="49" fontId="234" fillId="0" borderId="107" xfId="378" applyNumberFormat="1" applyFont="1" applyBorder="1" applyAlignment="1">
      <alignment vertical="center"/>
    </xf>
    <xf numFmtId="0" fontId="173" fillId="0" borderId="107" xfId="0" applyFont="1" applyBorder="1" applyAlignment="1">
      <alignment horizontal="center"/>
    </xf>
    <xf numFmtId="0" fontId="15" fillId="0" borderId="107" xfId="0" applyFont="1" applyBorder="1" applyAlignment="1">
      <alignment vertical="center"/>
    </xf>
    <xf numFmtId="0" fontId="43" fillId="0" borderId="107" xfId="0" applyFont="1" applyBorder="1" applyAlignment="1">
      <alignment horizontal="left" vertical="center"/>
    </xf>
    <xf numFmtId="49" fontId="15" fillId="0" borderId="107" xfId="378" applyNumberFormat="1" applyFont="1" applyBorder="1" applyAlignment="1">
      <alignment vertical="center"/>
    </xf>
    <xf numFmtId="0" fontId="311" fillId="0" borderId="107" xfId="0" applyFont="1" applyBorder="1" applyAlignment="1">
      <alignment horizontal="center"/>
    </xf>
    <xf numFmtId="0" fontId="234" fillId="114" borderId="107" xfId="378" applyFont="1" applyFill="1" applyBorder="1" applyAlignment="1">
      <alignment horizontal="center" vertical="center"/>
    </xf>
    <xf numFmtId="0" fontId="312" fillId="0" borderId="107" xfId="0" applyFont="1" applyBorder="1" applyAlignment="1">
      <alignment horizontal="left" vertical="center"/>
    </xf>
    <xf numFmtId="0" fontId="154" fillId="0" borderId="107" xfId="0" applyFont="1" applyBorder="1"/>
    <xf numFmtId="0" fontId="154" fillId="0" borderId="107" xfId="0" applyFont="1" applyBorder="1" applyAlignment="1">
      <alignment horizontal="center"/>
    </xf>
    <xf numFmtId="2" fontId="154" fillId="0" borderId="107" xfId="581" applyNumberFormat="1" applyFont="1" applyFill="1" applyBorder="1" applyAlignment="1">
      <alignment horizontal="center" vertical="center"/>
    </xf>
    <xf numFmtId="167" fontId="173" fillId="114" borderId="107" xfId="378" applyNumberFormat="1" applyFont="1" applyFill="1" applyBorder="1" applyAlignment="1">
      <alignment horizontal="center" vertical="center"/>
    </xf>
    <xf numFmtId="2" fontId="154" fillId="0" borderId="107" xfId="581" applyNumberFormat="1" applyFont="1" applyBorder="1" applyAlignment="1">
      <alignment horizontal="center" vertical="center"/>
    </xf>
    <xf numFmtId="167" fontId="44" fillId="95" borderId="56" xfId="343" applyNumberFormat="1" applyFont="1" applyFill="1" applyBorder="1" applyAlignment="1">
      <alignment horizontal="center" vertical="center"/>
    </xf>
    <xf numFmtId="0" fontId="45" fillId="0" borderId="56" xfId="0" applyFont="1" applyBorder="1" applyAlignment="1">
      <alignment horizontal="justify" vertical="center"/>
    </xf>
    <xf numFmtId="1" fontId="313" fillId="0" borderId="56" xfId="343" applyNumberFormat="1" applyFont="1" applyBorder="1" applyAlignment="1">
      <alignment horizontal="center" vertical="center"/>
    </xf>
    <xf numFmtId="0" fontId="45" fillId="0" borderId="56" xfId="343" applyNumberFormat="1" applyFont="1" applyBorder="1" applyAlignment="1">
      <alignment horizontal="center" vertical="center"/>
    </xf>
    <xf numFmtId="0" fontId="160" fillId="95" borderId="56" xfId="343" applyNumberFormat="1" applyFont="1" applyFill="1" applyBorder="1" applyAlignment="1">
      <alignment horizontal="center" vertical="center"/>
    </xf>
    <xf numFmtId="167" fontId="160" fillId="95" borderId="56" xfId="343" applyNumberFormat="1" applyFont="1" applyFill="1" applyBorder="1" applyAlignment="1">
      <alignment horizontal="center" vertical="center"/>
    </xf>
    <xf numFmtId="167" fontId="45" fillId="0" borderId="56" xfId="343" applyNumberFormat="1" applyFont="1" applyBorder="1" applyAlignment="1">
      <alignment horizontal="center" vertical="center"/>
    </xf>
    <xf numFmtId="167" fontId="15" fillId="0" borderId="56" xfId="343" applyNumberFormat="1" applyFont="1" applyBorder="1" applyAlignment="1">
      <alignment horizontal="center" vertical="center"/>
    </xf>
    <xf numFmtId="0" fontId="15" fillId="0" borderId="82" xfId="0" applyFont="1" applyBorder="1" applyAlignment="1">
      <alignment horizontal="left" vertical="center"/>
    </xf>
    <xf numFmtId="0" fontId="15" fillId="92" borderId="82" xfId="0" applyFont="1" applyFill="1" applyBorder="1" applyAlignment="1">
      <alignment horizontal="left" vertical="center"/>
    </xf>
    <xf numFmtId="49" fontId="38" fillId="92" borderId="82" xfId="0" applyNumberFormat="1" applyFont="1" applyFill="1" applyBorder="1" applyAlignment="1">
      <alignment horizontal="left" vertical="center"/>
    </xf>
    <xf numFmtId="1" fontId="315" fillId="0" borderId="78" xfId="0" applyNumberFormat="1" applyFont="1" applyBorder="1" applyAlignment="1">
      <alignment horizontal="left" vertical="center"/>
    </xf>
    <xf numFmtId="0" fontId="40" fillId="48" borderId="107" xfId="813" applyFont="1" applyFill="1" applyBorder="1" applyAlignment="1">
      <alignment horizontal="left" vertical="center"/>
    </xf>
    <xf numFmtId="0" fontId="16" fillId="48" borderId="107" xfId="813" applyFont="1" applyFill="1" applyBorder="1" applyAlignment="1">
      <alignment horizontal="left" vertical="center"/>
    </xf>
    <xf numFmtId="0" fontId="40" fillId="48" borderId="107" xfId="813" applyFont="1" applyFill="1" applyBorder="1" applyAlignment="1">
      <alignment horizontal="center" vertical="center"/>
    </xf>
    <xf numFmtId="0" fontId="143" fillId="94" borderId="107" xfId="813" applyFont="1" applyFill="1" applyBorder="1"/>
    <xf numFmtId="0" fontId="154" fillId="99" borderId="56" xfId="0" applyFont="1" applyFill="1" applyBorder="1" applyAlignment="1">
      <alignment horizontal="left"/>
    </xf>
    <xf numFmtId="169" fontId="206" fillId="0" borderId="107" xfId="343" applyNumberFormat="1" applyFont="1" applyFill="1" applyBorder="1" applyAlignment="1">
      <alignment horizontal="center"/>
    </xf>
    <xf numFmtId="0" fontId="15" fillId="128" borderId="107" xfId="813" applyFont="1" applyFill="1" applyBorder="1"/>
    <xf numFmtId="0" fontId="43" fillId="128" borderId="107" xfId="813" applyFont="1" applyFill="1" applyBorder="1" applyAlignment="1">
      <alignment horizontal="center"/>
    </xf>
    <xf numFmtId="0" fontId="28" fillId="128" borderId="107" xfId="813" applyFont="1" applyFill="1" applyBorder="1" applyAlignment="1">
      <alignment horizontal="left"/>
    </xf>
    <xf numFmtId="169" fontId="15" fillId="128" borderId="107" xfId="679" applyNumberFormat="1" applyFont="1" applyFill="1" applyBorder="1" applyAlignment="1"/>
    <xf numFmtId="169" fontId="15" fillId="128" borderId="107" xfId="679" applyNumberFormat="1" applyFont="1" applyFill="1" applyBorder="1" applyAlignment="1">
      <alignment horizontal="center"/>
    </xf>
    <xf numFmtId="187" fontId="13" fillId="128" borderId="107" xfId="679" applyNumberFormat="1" applyFont="1" applyFill="1" applyBorder="1" applyAlignment="1">
      <alignment horizontal="right" vertical="center"/>
    </xf>
    <xf numFmtId="169" fontId="15" fillId="0" borderId="107" xfId="679" applyNumberFormat="1" applyFont="1" applyFill="1" applyBorder="1" applyAlignment="1"/>
    <xf numFmtId="187" fontId="13" fillId="0" borderId="107" xfId="679" applyNumberFormat="1" applyFont="1" applyFill="1" applyBorder="1" applyAlignment="1">
      <alignment horizontal="right" vertical="center"/>
    </xf>
    <xf numFmtId="168" fontId="15" fillId="99" borderId="107" xfId="679" applyNumberFormat="1" applyFont="1" applyFill="1" applyBorder="1" applyAlignment="1">
      <alignment horizontal="right" vertical="center"/>
    </xf>
    <xf numFmtId="0" fontId="14" fillId="116" borderId="107" xfId="813" applyFont="1" applyFill="1" applyBorder="1" applyAlignment="1">
      <alignment vertical="center"/>
    </xf>
    <xf numFmtId="0" fontId="316" fillId="43" borderId="0" xfId="2" applyFont="1" applyFill="1" applyAlignment="1">
      <alignment horizontal="left"/>
    </xf>
    <xf numFmtId="0" fontId="317" fillId="43" borderId="0" xfId="2" applyFont="1" applyFill="1" applyAlignment="1">
      <alignment horizontal="left"/>
    </xf>
    <xf numFmtId="9" fontId="316" fillId="43" borderId="0" xfId="548" applyFont="1" applyFill="1" applyAlignment="1">
      <alignment horizontal="left"/>
    </xf>
    <xf numFmtId="0" fontId="316" fillId="92" borderId="0" xfId="2" applyFont="1" applyFill="1" applyAlignment="1">
      <alignment horizontal="left"/>
    </xf>
    <xf numFmtId="0" fontId="318" fillId="92" borderId="0" xfId="2" applyFont="1" applyFill="1"/>
    <xf numFmtId="0" fontId="13" fillId="90" borderId="77" xfId="0" applyFont="1" applyFill="1" applyBorder="1" applyAlignment="1">
      <alignment horizontal="center" vertical="center"/>
    </xf>
    <xf numFmtId="169" fontId="15" fillId="0" borderId="107" xfId="679" applyNumberFormat="1" applyFont="1" applyFill="1" applyBorder="1" applyAlignment="1">
      <alignment horizontal="center"/>
    </xf>
    <xf numFmtId="0" fontId="294" fillId="0" borderId="78" xfId="0" applyFont="1" applyBorder="1" applyAlignment="1">
      <alignment horizontal="left" vertical="center" wrapText="1"/>
    </xf>
    <xf numFmtId="10" fontId="207" fillId="0" borderId="0" xfId="548" applyNumberFormat="1" applyFont="1" applyBorder="1" applyAlignment="1">
      <alignment horizontal="left" vertical="center"/>
    </xf>
    <xf numFmtId="169" fontId="13" fillId="0" borderId="0" xfId="343" applyNumberFormat="1" applyFont="1" applyBorder="1" applyAlignment="1">
      <alignment horizontal="center"/>
    </xf>
    <xf numFmtId="0" fontId="14" fillId="93" borderId="113" xfId="0" applyFont="1" applyFill="1" applyBorder="1" applyAlignment="1">
      <alignment horizontal="left"/>
    </xf>
    <xf numFmtId="0" fontId="28" fillId="92" borderId="107" xfId="813" applyFont="1" applyFill="1" applyBorder="1" applyAlignment="1">
      <alignment horizontal="left"/>
    </xf>
    <xf numFmtId="0" fontId="154" fillId="0" borderId="78" xfId="0" applyFont="1" applyBorder="1"/>
    <xf numFmtId="0" fontId="38" fillId="0" borderId="78" xfId="0" applyFont="1" applyBorder="1"/>
    <xf numFmtId="1" fontId="153" fillId="0" borderId="78" xfId="0" applyNumberFormat="1" applyFont="1" applyBorder="1" applyAlignment="1">
      <alignment horizontal="left"/>
    </xf>
    <xf numFmtId="0" fontId="28" fillId="0" borderId="78" xfId="0" applyFont="1" applyBorder="1" applyAlignment="1">
      <alignment wrapText="1"/>
    </xf>
    <xf numFmtId="0" fontId="147" fillId="0" borderId="78" xfId="0" applyFont="1" applyBorder="1"/>
    <xf numFmtId="0" fontId="153" fillId="0" borderId="0" xfId="0" applyFont="1" applyAlignment="1">
      <alignment horizontal="left" vertical="center" wrapText="1"/>
    </xf>
    <xf numFmtId="1" fontId="241" fillId="0" borderId="78" xfId="0" applyNumberFormat="1" applyFont="1" applyBorder="1" applyAlignment="1">
      <alignment horizontal="left" vertical="center"/>
    </xf>
    <xf numFmtId="0" fontId="38" fillId="0" borderId="56" xfId="0" applyFont="1" applyBorder="1" applyAlignment="1">
      <alignment horizontal="center" vertical="center"/>
    </xf>
    <xf numFmtId="0" fontId="15" fillId="0" borderId="56" xfId="0" applyFont="1" applyBorder="1" applyAlignment="1">
      <alignment horizontal="left" vertical="top" wrapText="1"/>
    </xf>
    <xf numFmtId="0" fontId="294" fillId="0" borderId="56" xfId="0" applyFont="1" applyBorder="1" applyAlignment="1">
      <alignment horizontal="left" vertical="center"/>
    </xf>
    <xf numFmtId="2" fontId="15" fillId="0" borderId="56" xfId="0" applyNumberFormat="1" applyFont="1" applyBorder="1" applyAlignment="1">
      <alignment horizontal="left" vertical="center"/>
    </xf>
    <xf numFmtId="0" fontId="319" fillId="48" borderId="99" xfId="813" applyFont="1" applyFill="1" applyBorder="1" applyAlignment="1">
      <alignment vertical="center"/>
    </xf>
    <xf numFmtId="0" fontId="319" fillId="48" borderId="100" xfId="813" applyFont="1" applyFill="1" applyBorder="1" applyAlignment="1">
      <alignment vertical="center"/>
    </xf>
    <xf numFmtId="0" fontId="154" fillId="0" borderId="56" xfId="0" applyFont="1" applyBorder="1" applyAlignment="1">
      <alignment horizontal="left" vertical="top" wrapText="1"/>
    </xf>
    <xf numFmtId="2" fontId="154" fillId="0" borderId="56" xfId="0" applyNumberFormat="1" applyFont="1" applyBorder="1" applyAlignment="1">
      <alignment horizontal="left" vertical="center"/>
    </xf>
    <xf numFmtId="0" fontId="296" fillId="0" borderId="56" xfId="0" applyFont="1" applyBorder="1" applyAlignment="1">
      <alignment horizontal="left" vertical="center"/>
    </xf>
    <xf numFmtId="0" fontId="320" fillId="48" borderId="100" xfId="813" applyFont="1" applyFill="1" applyBorder="1" applyAlignment="1">
      <alignment vertical="center"/>
    </xf>
    <xf numFmtId="0" fontId="154" fillId="110" borderId="56" xfId="0" applyFont="1" applyFill="1" applyBorder="1" applyAlignment="1">
      <alignment horizontal="left" vertical="top" wrapText="1"/>
    </xf>
    <xf numFmtId="167" fontId="154" fillId="110" borderId="56" xfId="0" applyNumberFormat="1" applyFont="1" applyFill="1" applyBorder="1" applyAlignment="1">
      <alignment horizontal="left" vertical="center"/>
    </xf>
    <xf numFmtId="9" fontId="301" fillId="0" borderId="82" xfId="589" applyNumberFormat="1" applyFont="1" applyBorder="1" applyAlignment="1">
      <alignment horizontal="left" vertical="center"/>
    </xf>
    <xf numFmtId="1" fontId="28" fillId="0" borderId="0" xfId="345" applyNumberFormat="1" applyFont="1" applyAlignment="1">
      <alignment horizontal="center" vertical="center"/>
    </xf>
    <xf numFmtId="1" fontId="28" fillId="0" borderId="78" xfId="345" applyNumberFormat="1" applyFont="1" applyBorder="1" applyAlignment="1">
      <alignment horizontal="center" vertical="center"/>
    </xf>
    <xf numFmtId="0" fontId="57" fillId="99" borderId="107" xfId="813" applyFont="1" applyFill="1" applyBorder="1"/>
    <xf numFmtId="169" fontId="15" fillId="92" borderId="107" xfId="343" applyNumberFormat="1" applyFont="1" applyFill="1" applyBorder="1" applyAlignment="1">
      <alignment horizontal="center"/>
    </xf>
    <xf numFmtId="0" fontId="53" fillId="91" borderId="56" xfId="0" applyFont="1" applyFill="1" applyBorder="1" applyAlignment="1">
      <alignment horizontal="left" vertical="center"/>
    </xf>
    <xf numFmtId="0" fontId="29" fillId="91" borderId="56" xfId="0" applyFont="1" applyFill="1" applyBorder="1" applyAlignment="1">
      <alignment horizontal="left" vertical="center"/>
    </xf>
    <xf numFmtId="1" fontId="19" fillId="118" borderId="77" xfId="0" applyNumberFormat="1" applyFont="1" applyFill="1" applyBorder="1" applyAlignment="1">
      <alignment horizontal="center" vertical="center"/>
    </xf>
    <xf numFmtId="169" fontId="13" fillId="0" borderId="0" xfId="343" applyNumberFormat="1" applyFont="1" applyFill="1"/>
    <xf numFmtId="0" fontId="38" fillId="0" borderId="78" xfId="0" applyFont="1" applyBorder="1" applyAlignment="1">
      <alignment horizontal="left"/>
    </xf>
    <xf numFmtId="169" fontId="13" fillId="0" borderId="0" xfId="343" applyNumberFormat="1" applyFont="1" applyBorder="1"/>
    <xf numFmtId="172" fontId="14" fillId="126" borderId="82" xfId="20835" applyFont="1" applyFill="1" applyBorder="1" applyAlignment="1">
      <alignment horizontal="left" vertical="center"/>
    </xf>
    <xf numFmtId="49" fontId="324" fillId="126" borderId="82" xfId="20835" applyNumberFormat="1" applyFont="1" applyFill="1" applyBorder="1" applyAlignment="1">
      <alignment horizontal="left" vertical="center" wrapText="1"/>
    </xf>
    <xf numFmtId="172" fontId="14" fillId="126" borderId="82" xfId="20835" applyFont="1" applyFill="1" applyBorder="1" applyAlignment="1">
      <alignment horizontal="left" vertical="center" wrapText="1"/>
    </xf>
    <xf numFmtId="49" fontId="14" fillId="126" borderId="82" xfId="20835" applyNumberFormat="1" applyFont="1" applyFill="1" applyBorder="1" applyAlignment="1">
      <alignment horizontal="left" vertical="top" wrapText="1"/>
    </xf>
    <xf numFmtId="172" fontId="14" fillId="126" borderId="82" xfId="20835" applyFont="1" applyFill="1" applyBorder="1" applyAlignment="1">
      <alignment horizontal="center" vertical="center" wrapText="1"/>
    </xf>
    <xf numFmtId="172" fontId="13" fillId="126" borderId="82" xfId="20835" applyFont="1" applyFill="1" applyBorder="1" applyAlignment="1">
      <alignment horizontal="left" vertical="center" wrapText="1"/>
    </xf>
    <xf numFmtId="172" fontId="40" fillId="127" borderId="82" xfId="20835" applyFont="1" applyFill="1" applyBorder="1" applyAlignment="1">
      <alignment horizontal="left" vertical="center"/>
    </xf>
    <xf numFmtId="0" fontId="40" fillId="127" borderId="0" xfId="20835" applyNumberFormat="1" applyFont="1" applyFill="1" applyAlignment="1">
      <alignment vertical="center" wrapText="1"/>
    </xf>
    <xf numFmtId="0" fontId="40" fillId="127" borderId="0" xfId="20835" applyNumberFormat="1" applyFont="1" applyFill="1" applyAlignment="1">
      <alignment vertical="top" wrapText="1"/>
    </xf>
    <xf numFmtId="0" fontId="40" fillId="127" borderId="0" xfId="20835" applyNumberFormat="1" applyFont="1" applyFill="1" applyAlignment="1">
      <alignment horizontal="center" vertical="center" wrapText="1"/>
    </xf>
    <xf numFmtId="172" fontId="13" fillId="127" borderId="0" xfId="20835" applyFont="1" applyFill="1" applyAlignment="1">
      <alignment horizontal="left" vertical="center"/>
    </xf>
    <xf numFmtId="0" fontId="15" fillId="0" borderId="0" xfId="20835" applyNumberFormat="1" applyFont="1" applyAlignment="1">
      <alignment horizontal="left" vertical="center"/>
    </xf>
    <xf numFmtId="0" fontId="15" fillId="0" borderId="82" xfId="20835" applyNumberFormat="1" applyFont="1" applyBorder="1" applyAlignment="1">
      <alignment horizontal="left" vertical="top" wrapText="1"/>
    </xf>
    <xf numFmtId="194" fontId="15" fillId="92" borderId="82" xfId="344" applyNumberFormat="1" applyFont="1" applyFill="1" applyBorder="1" applyAlignment="1">
      <alignment horizontal="left" vertical="center"/>
    </xf>
    <xf numFmtId="9" fontId="325" fillId="0" borderId="82" xfId="343" applyNumberFormat="1" applyFont="1" applyBorder="1" applyAlignment="1">
      <alignment horizontal="center" vertical="center"/>
    </xf>
    <xf numFmtId="0" fontId="15" fillId="0" borderId="0" xfId="20835" applyNumberFormat="1" applyFont="1" applyAlignment="1">
      <alignment horizontal="left" vertical="top" wrapText="1"/>
    </xf>
    <xf numFmtId="0" fontId="15" fillId="0" borderId="111" xfId="0" applyFont="1" applyBorder="1" applyAlignment="1">
      <alignment horizontal="left" vertical="center"/>
    </xf>
    <xf numFmtId="194" fontId="15" fillId="0" borderId="82" xfId="344" applyNumberFormat="1" applyFont="1" applyFill="1" applyBorder="1" applyAlignment="1">
      <alignment horizontal="left" vertical="center"/>
    </xf>
    <xf numFmtId="0" fontId="15" fillId="0" borderId="112" xfId="20835" applyNumberFormat="1" applyFont="1" applyBorder="1" applyAlignment="1">
      <alignment horizontal="left" vertical="top" wrapText="1"/>
    </xf>
    <xf numFmtId="49" fontId="15" fillId="92" borderId="82" xfId="20835" applyNumberFormat="1" applyFont="1" applyFill="1" applyBorder="1" applyAlignment="1">
      <alignment horizontal="left" vertical="top" wrapText="1"/>
    </xf>
    <xf numFmtId="49" fontId="40" fillId="127" borderId="82" xfId="20835" applyNumberFormat="1" applyFont="1" applyFill="1" applyBorder="1" applyAlignment="1">
      <alignment horizontal="left" vertical="center" wrapText="1"/>
    </xf>
    <xf numFmtId="172" fontId="40" fillId="127" borderId="82" xfId="20835" applyFont="1" applyFill="1" applyBorder="1" applyAlignment="1">
      <alignment horizontal="left" vertical="center" wrapText="1"/>
    </xf>
    <xf numFmtId="49" fontId="40" fillId="127" borderId="82" xfId="20835" applyNumberFormat="1" applyFont="1" applyFill="1" applyBorder="1" applyAlignment="1">
      <alignment horizontal="left" vertical="top" wrapText="1"/>
    </xf>
    <xf numFmtId="172" fontId="40" fillId="127" borderId="82" xfId="20835" applyFont="1" applyFill="1" applyBorder="1" applyAlignment="1">
      <alignment horizontal="center" vertical="center"/>
    </xf>
    <xf numFmtId="49" fontId="15" fillId="0" borderId="82" xfId="20835" applyNumberFormat="1" applyFont="1" applyBorder="1" applyAlignment="1">
      <alignment horizontal="left" vertical="top" wrapText="1"/>
    </xf>
    <xf numFmtId="9" fontId="216" fillId="0" borderId="82" xfId="343" applyNumberFormat="1" applyFont="1" applyFill="1" applyBorder="1" applyAlignment="1">
      <alignment horizontal="center" vertical="center"/>
    </xf>
    <xf numFmtId="172" fontId="143" fillId="94" borderId="82" xfId="20835" applyFont="1" applyFill="1" applyBorder="1" applyAlignment="1">
      <alignment horizontal="left" vertical="center"/>
    </xf>
    <xf numFmtId="49" fontId="143" fillId="94" borderId="82" xfId="20835" applyNumberFormat="1" applyFont="1" applyFill="1" applyBorder="1" applyAlignment="1">
      <alignment horizontal="left" vertical="center" wrapText="1"/>
    </xf>
    <xf numFmtId="172" fontId="143" fillId="94" borderId="82" xfId="20835" applyFont="1" applyFill="1" applyBorder="1" applyAlignment="1">
      <alignment horizontal="left" vertical="center" wrapText="1"/>
    </xf>
    <xf numFmtId="49" fontId="143" fillId="94" borderId="82" xfId="20835" applyNumberFormat="1" applyFont="1" applyFill="1" applyBorder="1" applyAlignment="1">
      <alignment horizontal="left" vertical="top" wrapText="1"/>
    </xf>
    <xf numFmtId="49" fontId="152" fillId="94" borderId="82" xfId="20835" applyNumberFormat="1" applyFont="1" applyFill="1" applyBorder="1" applyAlignment="1">
      <alignment horizontal="left" vertical="center" wrapText="1"/>
    </xf>
    <xf numFmtId="49" fontId="152" fillId="94" borderId="82" xfId="20835" applyNumberFormat="1" applyFont="1" applyFill="1" applyBorder="1" applyAlignment="1">
      <alignment horizontal="center" vertical="center" wrapText="1"/>
    </xf>
    <xf numFmtId="0" fontId="15" fillId="0" borderId="0" xfId="20835" applyNumberFormat="1" applyFont="1" applyAlignment="1">
      <alignment horizontal="left" vertical="center" wrapText="1"/>
    </xf>
    <xf numFmtId="172" fontId="40" fillId="127" borderId="82" xfId="20835" applyFont="1" applyFill="1" applyBorder="1" applyAlignment="1">
      <alignment horizontal="left" vertical="top" wrapText="1"/>
    </xf>
    <xf numFmtId="172" fontId="143" fillId="110" borderId="82" xfId="20835" applyFont="1" applyFill="1" applyBorder="1" applyAlignment="1">
      <alignment horizontal="left" vertical="center"/>
    </xf>
    <xf numFmtId="49" fontId="143" fillId="110" borderId="82" xfId="20835" applyNumberFormat="1" applyFont="1" applyFill="1" applyBorder="1" applyAlignment="1">
      <alignment horizontal="left" vertical="center" wrapText="1"/>
    </xf>
    <xf numFmtId="172" fontId="143" fillId="110" borderId="82" xfId="20835" applyFont="1" applyFill="1" applyBorder="1" applyAlignment="1">
      <alignment horizontal="left" vertical="center" wrapText="1"/>
    </xf>
    <xf numFmtId="49" fontId="143" fillId="110" borderId="82" xfId="20835" applyNumberFormat="1" applyFont="1" applyFill="1" applyBorder="1" applyAlignment="1">
      <alignment horizontal="left" vertical="top" wrapText="1"/>
    </xf>
    <xf numFmtId="49" fontId="152" fillId="110" borderId="82" xfId="20835" applyNumberFormat="1" applyFont="1" applyFill="1" applyBorder="1" applyAlignment="1">
      <alignment horizontal="left" vertical="center" wrapText="1"/>
    </xf>
    <xf numFmtId="49" fontId="152" fillId="110" borderId="82" xfId="20835" applyNumberFormat="1" applyFont="1" applyFill="1" applyBorder="1" applyAlignment="1">
      <alignment horizontal="center" vertical="center" wrapText="1"/>
    </xf>
    <xf numFmtId="172" fontId="15" fillId="0" borderId="0" xfId="20835" applyFont="1" applyAlignment="1">
      <alignment horizontal="left" vertical="center"/>
    </xf>
    <xf numFmtId="194" fontId="326" fillId="92" borderId="82" xfId="344" applyNumberFormat="1" applyFont="1" applyFill="1" applyBorder="1" applyAlignment="1">
      <alignment horizontal="left" vertical="center"/>
    </xf>
    <xf numFmtId="9" fontId="294" fillId="0" borderId="82" xfId="343" applyNumberFormat="1" applyFont="1" applyFill="1" applyBorder="1" applyAlignment="1">
      <alignment horizontal="center" vertical="center"/>
    </xf>
    <xf numFmtId="172" fontId="13" fillId="127" borderId="82" xfId="20835" applyFont="1" applyFill="1" applyBorder="1" applyAlignment="1">
      <alignment horizontal="left" vertical="center"/>
    </xf>
    <xf numFmtId="172" fontId="13" fillId="127" borderId="82" xfId="20835" applyFont="1" applyFill="1" applyBorder="1" applyAlignment="1">
      <alignment horizontal="left" vertical="top"/>
    </xf>
    <xf numFmtId="172" fontId="13" fillId="127" borderId="82" xfId="20835" applyFont="1" applyFill="1" applyBorder="1" applyAlignment="1">
      <alignment horizontal="center" vertical="center"/>
    </xf>
    <xf numFmtId="172" fontId="14" fillId="126" borderId="82" xfId="20835" applyFont="1" applyFill="1" applyBorder="1" applyAlignment="1">
      <alignment horizontal="left" vertical="top" wrapText="1"/>
    </xf>
    <xf numFmtId="9" fontId="216" fillId="0" borderId="0" xfId="343" applyNumberFormat="1" applyFont="1" applyBorder="1" applyAlignment="1">
      <alignment horizontal="center" vertical="center"/>
    </xf>
    <xf numFmtId="2" fontId="15" fillId="0" borderId="0" xfId="0" applyNumberFormat="1" applyFont="1" applyAlignment="1">
      <alignment horizontal="left" vertical="center"/>
    </xf>
    <xf numFmtId="187" fontId="15" fillId="0" borderId="107" xfId="343" applyNumberFormat="1" applyFont="1" applyFill="1" applyBorder="1" applyAlignment="1">
      <alignment horizontal="center" vertical="center"/>
    </xf>
    <xf numFmtId="1" fontId="25" fillId="0" borderId="78" xfId="345" applyNumberFormat="1" applyFont="1" applyFill="1" applyBorder="1" applyAlignment="1">
      <alignment horizontal="center" vertical="center"/>
    </xf>
    <xf numFmtId="0" fontId="14" fillId="103" borderId="88" xfId="0" applyFont="1" applyFill="1" applyBorder="1" applyAlignment="1">
      <alignment vertical="center"/>
    </xf>
    <xf numFmtId="0" fontId="38" fillId="0" borderId="84" xfId="0" applyFont="1" applyBorder="1" applyAlignment="1">
      <alignment horizontal="left" vertical="center"/>
    </xf>
    <xf numFmtId="0" fontId="14" fillId="103" borderId="89" xfId="0" applyFont="1" applyFill="1" applyBorder="1" applyAlignment="1">
      <alignment vertical="center"/>
    </xf>
    <xf numFmtId="49" fontId="13" fillId="0" borderId="56" xfId="343" applyNumberFormat="1" applyFont="1" applyFill="1" applyBorder="1" applyAlignment="1">
      <alignment horizontal="center" vertical="center"/>
    </xf>
    <xf numFmtId="49" fontId="13" fillId="0" borderId="56" xfId="343" applyNumberFormat="1" applyFont="1" applyBorder="1" applyAlignment="1">
      <alignment horizontal="center" vertical="center"/>
    </xf>
    <xf numFmtId="167" fontId="15" fillId="0" borderId="56" xfId="343" applyNumberFormat="1" applyFont="1" applyFill="1" applyBorder="1" applyAlignment="1">
      <alignment horizontal="center" vertical="center"/>
    </xf>
    <xf numFmtId="195" fontId="15" fillId="0" borderId="82" xfId="344" applyNumberFormat="1" applyFont="1" applyFill="1" applyBorder="1" applyAlignment="1">
      <alignment horizontal="left" vertical="center"/>
    </xf>
    <xf numFmtId="195" fontId="40" fillId="127" borderId="0" xfId="20835" applyNumberFormat="1" applyFont="1" applyFill="1" applyAlignment="1">
      <alignment vertical="center" wrapText="1"/>
    </xf>
    <xf numFmtId="195" fontId="152" fillId="94" borderId="82" xfId="20835" applyNumberFormat="1" applyFont="1" applyFill="1" applyBorder="1" applyAlignment="1">
      <alignment horizontal="left" vertical="center" wrapText="1"/>
    </xf>
    <xf numFmtId="195" fontId="14" fillId="126" borderId="82" xfId="20835" applyNumberFormat="1" applyFont="1" applyFill="1" applyBorder="1" applyAlignment="1">
      <alignment horizontal="left" vertical="center" wrapText="1"/>
    </xf>
    <xf numFmtId="195" fontId="143" fillId="94" borderId="82" xfId="20835" applyNumberFormat="1" applyFont="1" applyFill="1" applyBorder="1" applyAlignment="1">
      <alignment horizontal="left" vertical="center" wrapText="1"/>
    </xf>
    <xf numFmtId="195" fontId="40" fillId="127" borderId="82" xfId="20835" applyNumberFormat="1" applyFont="1" applyFill="1" applyBorder="1" applyAlignment="1">
      <alignment horizontal="left" vertical="center"/>
    </xf>
    <xf numFmtId="195" fontId="15" fillId="92" borderId="82" xfId="344" applyNumberFormat="1" applyFont="1" applyFill="1" applyBorder="1" applyAlignment="1">
      <alignment horizontal="left" vertical="center"/>
    </xf>
    <xf numFmtId="195" fontId="152" fillId="110" borderId="82" xfId="20835" applyNumberFormat="1" applyFont="1" applyFill="1" applyBorder="1" applyAlignment="1">
      <alignment horizontal="left" vertical="center" wrapText="1"/>
    </xf>
    <xf numFmtId="195" fontId="13" fillId="127" borderId="82" xfId="20835" applyNumberFormat="1" applyFont="1" applyFill="1" applyBorder="1" applyAlignment="1">
      <alignment horizontal="left" vertical="center"/>
    </xf>
    <xf numFmtId="195" fontId="226" fillId="94" borderId="82" xfId="20835" applyNumberFormat="1" applyFont="1" applyFill="1" applyBorder="1" applyAlignment="1">
      <alignment horizontal="left" vertical="center" wrapText="1"/>
    </xf>
    <xf numFmtId="195" fontId="160" fillId="127" borderId="82" xfId="20835" applyNumberFormat="1" applyFont="1" applyFill="1" applyBorder="1" applyAlignment="1">
      <alignment horizontal="left" vertical="center"/>
    </xf>
    <xf numFmtId="0" fontId="0" fillId="0" borderId="0" xfId="0" applyAlignment="1">
      <alignment horizontal="left" vertical="center"/>
    </xf>
    <xf numFmtId="0" fontId="314" fillId="0" borderId="0" xfId="0" applyFont="1" applyAlignment="1">
      <alignment horizontal="left" vertical="center"/>
    </xf>
    <xf numFmtId="0" fontId="0" fillId="0" borderId="0" xfId="0" applyAlignment="1">
      <alignment horizontal="left" vertical="center" wrapText="1"/>
    </xf>
    <xf numFmtId="1" fontId="0" fillId="0" borderId="0" xfId="0" applyNumberFormat="1" applyAlignment="1">
      <alignment horizontal="left" vertical="center"/>
    </xf>
    <xf numFmtId="167" fontId="0" fillId="0" borderId="0" xfId="0" applyNumberFormat="1" applyAlignment="1">
      <alignment horizontal="left" vertical="center"/>
    </xf>
    <xf numFmtId="0" fontId="321" fillId="0" borderId="0" xfId="0" applyFont="1" applyAlignment="1">
      <alignment horizontal="left" vertical="center"/>
    </xf>
    <xf numFmtId="0" fontId="322" fillId="0" borderId="0" xfId="0" applyFont="1" applyAlignment="1">
      <alignment horizontal="left" vertical="center"/>
    </xf>
    <xf numFmtId="0" fontId="321" fillId="0" borderId="0" xfId="0" applyFont="1" applyAlignment="1">
      <alignment horizontal="left" vertical="center" wrapText="1"/>
    </xf>
    <xf numFmtId="1" fontId="321" fillId="0" borderId="0" xfId="0" applyNumberFormat="1" applyFont="1" applyAlignment="1">
      <alignment horizontal="left" vertical="center"/>
    </xf>
    <xf numFmtId="0" fontId="327" fillId="0" borderId="0" xfId="0" applyFont="1"/>
    <xf numFmtId="171" fontId="328" fillId="50" borderId="0" xfId="0" applyNumberFormat="1" applyFont="1" applyFill="1" applyAlignment="1">
      <alignment horizontal="left" vertical="center"/>
    </xf>
    <xf numFmtId="171" fontId="14" fillId="50" borderId="0" xfId="0" applyNumberFormat="1" applyFont="1" applyFill="1" applyAlignment="1">
      <alignment horizontal="left" vertical="center"/>
    </xf>
    <xf numFmtId="0" fontId="14" fillId="50" borderId="0" xfId="0" applyFont="1" applyFill="1" applyAlignment="1">
      <alignment horizontal="left" vertical="center"/>
    </xf>
    <xf numFmtId="2" fontId="14" fillId="50" borderId="0" xfId="0" applyNumberFormat="1" applyFont="1" applyFill="1" applyAlignment="1">
      <alignment horizontal="left" vertical="center"/>
    </xf>
    <xf numFmtId="171" fontId="14" fillId="51" borderId="0" xfId="0" applyNumberFormat="1" applyFont="1" applyFill="1" applyAlignment="1">
      <alignment horizontal="left" vertical="center"/>
    </xf>
    <xf numFmtId="0" fontId="251" fillId="51" borderId="0" xfId="0" applyFont="1" applyFill="1" applyAlignment="1">
      <alignment horizontal="center" vertical="center"/>
    </xf>
    <xf numFmtId="0" fontId="251" fillId="51" borderId="0" xfId="0" applyFont="1" applyFill="1" applyAlignment="1">
      <alignment horizontal="left" vertical="center"/>
    </xf>
    <xf numFmtId="2" fontId="251" fillId="51" borderId="0" xfId="0" applyNumberFormat="1" applyFont="1" applyFill="1" applyAlignment="1">
      <alignment horizontal="center" vertical="center"/>
    </xf>
    <xf numFmtId="0" fontId="15" fillId="0" borderId="0" xfId="0" applyFont="1" applyAlignment="1">
      <alignment horizontal="left" vertical="center" wrapText="1"/>
    </xf>
    <xf numFmtId="49" fontId="38" fillId="0" borderId="0" xfId="0" applyNumberFormat="1" applyFont="1" applyAlignment="1">
      <alignment horizontal="left" vertical="center"/>
    </xf>
    <xf numFmtId="169" fontId="15" fillId="0" borderId="0" xfId="343" applyNumberFormat="1" applyFont="1" applyFill="1" applyBorder="1" applyAlignment="1">
      <alignment vertical="center"/>
    </xf>
    <xf numFmtId="169" fontId="44" fillId="0" borderId="0" xfId="343" applyNumberFormat="1" applyFont="1" applyFill="1" applyBorder="1"/>
    <xf numFmtId="2" fontId="15" fillId="0" borderId="0" xfId="343" applyNumberFormat="1" applyFont="1" applyFill="1" applyBorder="1"/>
    <xf numFmtId="0" fontId="14" fillId="51" borderId="0" xfId="0" applyFont="1" applyFill="1" applyAlignment="1">
      <alignment horizontal="center" vertical="center"/>
    </xf>
    <xf numFmtId="0" fontId="15" fillId="0" borderId="0" xfId="492" applyFont="1" applyAlignment="1">
      <alignment horizontal="left" vertical="center"/>
    </xf>
    <xf numFmtId="169" fontId="13" fillId="0" borderId="0" xfId="343" applyNumberFormat="1" applyFont="1" applyFill="1" applyBorder="1"/>
    <xf numFmtId="0" fontId="154" fillId="92" borderId="0" xfId="0" applyFont="1" applyFill="1" applyAlignment="1">
      <alignment horizontal="left" vertical="center" wrapText="1"/>
    </xf>
    <xf numFmtId="49" fontId="295" fillId="92" borderId="0" xfId="0" applyNumberFormat="1" applyFont="1" applyFill="1" applyAlignment="1">
      <alignment horizontal="left" vertical="center"/>
    </xf>
    <xf numFmtId="0" fontId="154" fillId="92" borderId="0" xfId="492" applyFont="1" applyFill="1" applyAlignment="1">
      <alignment horizontal="left" vertical="center"/>
    </xf>
    <xf numFmtId="0" fontId="154" fillId="92" borderId="0" xfId="0" applyFont="1" applyFill="1" applyAlignment="1">
      <alignment vertical="center"/>
    </xf>
    <xf numFmtId="169" fontId="154" fillId="92" borderId="0" xfId="343" applyNumberFormat="1" applyFont="1" applyFill="1" applyBorder="1" applyAlignment="1">
      <alignment vertical="center"/>
    </xf>
    <xf numFmtId="169" fontId="173" fillId="92" borderId="0" xfId="343" applyNumberFormat="1" applyFont="1" applyFill="1" applyBorder="1"/>
    <xf numFmtId="0" fontId="154" fillId="92" borderId="0" xfId="343" applyNumberFormat="1" applyFont="1" applyFill="1" applyBorder="1" applyAlignment="1">
      <alignment horizontal="left" vertical="center"/>
    </xf>
    <xf numFmtId="0" fontId="154" fillId="0" borderId="0" xfId="0" applyFont="1" applyAlignment="1">
      <alignment horizontal="left" vertical="center" wrapText="1"/>
    </xf>
    <xf numFmtId="49" fontId="295" fillId="0" borderId="0" xfId="0" applyNumberFormat="1" applyFont="1" applyAlignment="1">
      <alignment horizontal="left" vertical="center"/>
    </xf>
    <xf numFmtId="0" fontId="154" fillId="0" borderId="0" xfId="0" applyFont="1" applyAlignment="1">
      <alignment vertical="center"/>
    </xf>
    <xf numFmtId="169" fontId="154" fillId="0" borderId="0" xfId="343" applyNumberFormat="1" applyFont="1" applyFill="1" applyBorder="1" applyAlignment="1">
      <alignment vertical="center"/>
    </xf>
    <xf numFmtId="2" fontId="154" fillId="0" borderId="0" xfId="343" applyNumberFormat="1" applyFont="1" applyFill="1" applyBorder="1"/>
    <xf numFmtId="0" fontId="14" fillId="51" borderId="0" xfId="0" applyFont="1" applyFill="1" applyAlignment="1">
      <alignment horizontal="left" vertical="center"/>
    </xf>
    <xf numFmtId="169" fontId="13" fillId="92" borderId="0" xfId="343" applyNumberFormat="1" applyFont="1" applyFill="1" applyBorder="1"/>
    <xf numFmtId="0" fontId="15" fillId="0" borderId="0" xfId="343" applyNumberFormat="1" applyFont="1" applyFill="1" applyBorder="1" applyAlignment="1">
      <alignment horizontal="left" vertical="center"/>
    </xf>
    <xf numFmtId="169" fontId="323" fillId="0" borderId="0" xfId="343" applyNumberFormat="1" applyFont="1" applyFill="1" applyBorder="1"/>
    <xf numFmtId="188" fontId="14" fillId="51" borderId="0" xfId="0" applyNumberFormat="1" applyFont="1" applyFill="1" applyAlignment="1">
      <alignment horizontal="left" vertical="center"/>
    </xf>
    <xf numFmtId="0" fontId="14" fillId="51" borderId="0" xfId="1104" applyFont="1" applyFill="1" applyAlignment="1">
      <alignment horizontal="left" vertical="center"/>
    </xf>
    <xf numFmtId="0" fontId="13" fillId="51" borderId="0" xfId="1104" applyFont="1" applyFill="1" applyAlignment="1">
      <alignment horizontal="center" vertical="center" wrapText="1"/>
    </xf>
    <xf numFmtId="0" fontId="15" fillId="0" borderId="0" xfId="1307" applyFont="1" applyAlignment="1">
      <alignment horizontal="left" vertical="center"/>
    </xf>
    <xf numFmtId="0" fontId="14" fillId="51" borderId="0" xfId="1307" applyFont="1" applyFill="1" applyAlignment="1">
      <alignment horizontal="left" vertical="center"/>
    </xf>
    <xf numFmtId="0" fontId="35" fillId="51" borderId="0" xfId="0" applyFont="1" applyFill="1" applyAlignment="1">
      <alignment horizontal="center" vertical="center"/>
    </xf>
    <xf numFmtId="0" fontId="35" fillId="51" borderId="0" xfId="0" applyFont="1" applyFill="1" applyAlignment="1">
      <alignment horizontal="left" vertical="center"/>
    </xf>
    <xf numFmtId="169" fontId="173" fillId="0" borderId="0" xfId="343" applyNumberFormat="1" applyFont="1" applyFill="1" applyBorder="1"/>
    <xf numFmtId="169" fontId="154" fillId="0" borderId="0" xfId="343" applyNumberFormat="1" applyFont="1" applyFill="1" applyBorder="1"/>
    <xf numFmtId="0" fontId="15" fillId="0" borderId="0" xfId="0" quotePrefix="1" applyFont="1" applyAlignment="1">
      <alignment horizontal="left" vertical="center"/>
    </xf>
    <xf numFmtId="169" fontId="15" fillId="0" borderId="0" xfId="343" applyNumberFormat="1" applyFont="1" applyFill="1" applyBorder="1"/>
    <xf numFmtId="9" fontId="216" fillId="0" borderId="82" xfId="343" applyNumberFormat="1" applyFont="1" applyBorder="1" applyAlignment="1">
      <alignment horizontal="center" vertical="center"/>
    </xf>
    <xf numFmtId="1" fontId="216" fillId="0" borderId="0" xfId="0" applyNumberFormat="1" applyFont="1" applyAlignment="1">
      <alignment horizontal="left" vertical="center"/>
    </xf>
    <xf numFmtId="0" fontId="321" fillId="0" borderId="0" xfId="0" applyFont="1"/>
    <xf numFmtId="0" fontId="13" fillId="107" borderId="82" xfId="1063" applyFont="1" applyFill="1" applyBorder="1" applyAlignment="1">
      <alignment horizontal="left" vertical="top" wrapText="1"/>
      <protection hidden="1"/>
    </xf>
    <xf numFmtId="0" fontId="15" fillId="109" borderId="82" xfId="0" applyFont="1" applyFill="1" applyBorder="1" applyAlignment="1">
      <alignment horizontal="left" vertical="top"/>
    </xf>
    <xf numFmtId="0" fontId="13" fillId="107" borderId="82" xfId="1067" applyFont="1" applyFill="1" applyBorder="1" applyAlignment="1">
      <alignment horizontal="right" vertical="top"/>
      <protection hidden="1"/>
    </xf>
    <xf numFmtId="0" fontId="13" fillId="109" borderId="82" xfId="0" applyFont="1" applyFill="1" applyBorder="1" applyAlignment="1">
      <alignment horizontal="left" vertical="top"/>
    </xf>
    <xf numFmtId="2" fontId="15" fillId="109" borderId="82" xfId="0" applyNumberFormat="1" applyFont="1" applyFill="1" applyBorder="1" applyAlignment="1">
      <alignment horizontal="left" vertical="top"/>
    </xf>
    <xf numFmtId="0" fontId="13" fillId="107" borderId="82" xfId="1063" applyFont="1" applyFill="1" applyBorder="1">
      <alignment horizontal="left" vertical="top"/>
      <protection hidden="1"/>
    </xf>
    <xf numFmtId="0" fontId="15" fillId="92" borderId="82" xfId="1150" applyFont="1" applyFill="1" applyBorder="1" applyAlignment="1" applyProtection="1">
      <alignment horizontal="left" vertical="top"/>
      <protection locked="0"/>
    </xf>
    <xf numFmtId="0" fontId="15" fillId="92" borderId="82" xfId="1065" applyFont="1" applyBorder="1">
      <alignment horizontal="left" vertical="top" shrinkToFit="1"/>
    </xf>
    <xf numFmtId="0" fontId="15" fillId="0" borderId="82" xfId="1066" applyFont="1" applyFill="1" applyBorder="1">
      <alignment vertical="top" wrapText="1"/>
      <protection hidden="1"/>
    </xf>
    <xf numFmtId="0" fontId="15" fillId="0" borderId="82" xfId="0" applyFont="1" applyBorder="1" applyAlignment="1">
      <alignment horizontal="left" vertical="top"/>
    </xf>
    <xf numFmtId="2" fontId="15" fillId="0" borderId="82" xfId="1120" applyNumberFormat="1" applyFont="1" applyFill="1" applyBorder="1">
      <alignment horizontal="right" vertical="top"/>
      <protection hidden="1"/>
    </xf>
    <xf numFmtId="0" fontId="15" fillId="92" borderId="82" xfId="1066" applyFont="1" applyBorder="1">
      <alignment vertical="top" wrapText="1"/>
      <protection hidden="1"/>
    </xf>
    <xf numFmtId="0" fontId="15" fillId="92" borderId="82" xfId="0" applyFont="1" applyFill="1" applyBorder="1" applyAlignment="1">
      <alignment horizontal="left" vertical="top"/>
    </xf>
    <xf numFmtId="0" fontId="15" fillId="0" borderId="82" xfId="1065" applyFont="1" applyFill="1" applyBorder="1">
      <alignment horizontal="left" vertical="top" shrinkToFit="1"/>
    </xf>
    <xf numFmtId="0" fontId="15" fillId="109" borderId="82" xfId="1139" applyFont="1" applyFill="1" applyBorder="1" applyAlignment="1" applyProtection="1">
      <alignment horizontal="left" vertical="top"/>
      <protection locked="0"/>
    </xf>
    <xf numFmtId="0" fontId="15" fillId="125" borderId="82" xfId="1150" applyFont="1" applyFill="1" applyBorder="1" applyAlignment="1" applyProtection="1">
      <alignment horizontal="left" vertical="top"/>
      <protection locked="0"/>
    </xf>
    <xf numFmtId="49" fontId="38" fillId="125" borderId="82" xfId="0" applyNumberFormat="1" applyFont="1" applyFill="1" applyBorder="1" applyAlignment="1">
      <alignment horizontal="left" vertical="center"/>
    </xf>
    <xf numFmtId="184" fontId="13" fillId="107" borderId="82" xfId="1064" applyFont="1" applyFill="1" applyBorder="1">
      <alignment vertical="top"/>
      <protection hidden="1"/>
    </xf>
    <xf numFmtId="184" fontId="260" fillId="107" borderId="82" xfId="1064" applyFont="1" applyFill="1" applyBorder="1">
      <alignment vertical="top"/>
      <protection hidden="1"/>
    </xf>
    <xf numFmtId="0" fontId="15" fillId="0" borderId="0" xfId="1065" applyFont="1" applyFill="1" applyBorder="1">
      <alignment horizontal="left" vertical="top" shrinkToFit="1"/>
    </xf>
    <xf numFmtId="0" fontId="15" fillId="0" borderId="0" xfId="1066" applyFont="1" applyFill="1" applyBorder="1">
      <alignment vertical="top" wrapText="1"/>
      <protection hidden="1"/>
    </xf>
    <xf numFmtId="49" fontId="154" fillId="0" borderId="82" xfId="494" applyNumberFormat="1" applyFont="1" applyBorder="1"/>
    <xf numFmtId="0" fontId="15" fillId="0" borderId="82" xfId="1150" applyFont="1" applyBorder="1" applyAlignment="1" applyProtection="1">
      <alignment horizontal="left" vertical="top"/>
      <protection locked="0"/>
    </xf>
    <xf numFmtId="49" fontId="154" fillId="0" borderId="0" xfId="494" applyNumberFormat="1" applyFont="1"/>
    <xf numFmtId="0" fontId="329" fillId="0" borderId="0" xfId="0" applyFont="1"/>
    <xf numFmtId="0" fontId="152" fillId="94" borderId="107" xfId="813" applyFont="1" applyFill="1" applyBorder="1"/>
    <xf numFmtId="0" fontId="29" fillId="105" borderId="107" xfId="813" applyFont="1" applyFill="1" applyBorder="1" applyAlignment="1">
      <alignment vertical="center"/>
    </xf>
    <xf numFmtId="0" fontId="40" fillId="127" borderId="0" xfId="20835" applyNumberFormat="1" applyFont="1" applyFill="1" applyAlignment="1">
      <alignment horizontal="left" vertical="center" wrapText="1"/>
    </xf>
    <xf numFmtId="0" fontId="40" fillId="127" borderId="0" xfId="20835" applyNumberFormat="1" applyFont="1" applyFill="1" applyAlignment="1">
      <alignment horizontal="left" vertical="center"/>
    </xf>
    <xf numFmtId="185" fontId="40" fillId="127" borderId="0" xfId="20835" applyNumberFormat="1" applyFont="1" applyFill="1" applyAlignment="1">
      <alignment horizontal="center" wrapText="1"/>
    </xf>
    <xf numFmtId="185" fontId="40" fillId="127" borderId="0" xfId="1352" applyNumberFormat="1" applyFont="1" applyFill="1" applyBorder="1" applyAlignment="1">
      <alignment horizontal="center" wrapText="1"/>
    </xf>
    <xf numFmtId="172" fontId="15" fillId="0" borderId="0" xfId="20835" applyFont="1" applyAlignment="1">
      <alignment horizontal="left" vertical="center" wrapText="1"/>
    </xf>
    <xf numFmtId="0" fontId="154" fillId="92" borderId="82" xfId="0" applyFont="1" applyFill="1" applyBorder="1" applyAlignment="1">
      <alignment horizontal="left" vertical="center"/>
    </xf>
    <xf numFmtId="49" fontId="295" fillId="92" borderId="82" xfId="0" applyNumberFormat="1" applyFont="1" applyFill="1" applyBorder="1" applyAlignment="1">
      <alignment horizontal="left" vertical="center"/>
    </xf>
    <xf numFmtId="0" fontId="154" fillId="0" borderId="0" xfId="20835" applyNumberFormat="1" applyFont="1" applyAlignment="1">
      <alignment horizontal="left" vertical="center"/>
    </xf>
    <xf numFmtId="194" fontId="154" fillId="92" borderId="82" xfId="20835" applyNumberFormat="1" applyFont="1" applyFill="1" applyBorder="1" applyAlignment="1">
      <alignment horizontal="left" vertical="top" wrapText="1"/>
    </xf>
    <xf numFmtId="194" fontId="154" fillId="92" borderId="82" xfId="344" applyNumberFormat="1" applyFont="1" applyFill="1" applyBorder="1" applyAlignment="1">
      <alignment horizontal="left" vertical="center"/>
    </xf>
    <xf numFmtId="9" fontId="330" fillId="0" borderId="82" xfId="343" applyNumberFormat="1" applyFont="1" applyBorder="1" applyAlignment="1">
      <alignment horizontal="center" vertical="center"/>
    </xf>
    <xf numFmtId="194" fontId="154" fillId="0" borderId="0" xfId="20835" applyNumberFormat="1" applyFont="1" applyAlignment="1">
      <alignment horizontal="left" vertical="top" wrapText="1"/>
    </xf>
    <xf numFmtId="0" fontId="49" fillId="129" borderId="56" xfId="0" applyFont="1" applyFill="1" applyBorder="1" applyAlignment="1">
      <alignment horizontal="left" vertical="center"/>
    </xf>
    <xf numFmtId="167" fontId="44" fillId="49" borderId="56" xfId="343" applyNumberFormat="1" applyFont="1" applyFill="1" applyBorder="1" applyAlignment="1">
      <alignment horizontal="left" vertical="center"/>
    </xf>
    <xf numFmtId="167" fontId="44" fillId="49" borderId="56" xfId="343" applyNumberFormat="1" applyFont="1" applyFill="1" applyBorder="1" applyAlignment="1">
      <alignment horizontal="center" vertical="center"/>
    </xf>
    <xf numFmtId="167" fontId="13" fillId="49" borderId="56" xfId="343" applyNumberFormat="1" applyFont="1" applyFill="1" applyBorder="1" applyAlignment="1">
      <alignment vertical="center"/>
    </xf>
    <xf numFmtId="1" fontId="15" fillId="0" borderId="56" xfId="343" applyNumberFormat="1" applyFont="1" applyBorder="1" applyAlignment="1">
      <alignment horizontal="left" vertical="center"/>
    </xf>
    <xf numFmtId="1" fontId="237" fillId="0" borderId="56" xfId="343" applyNumberFormat="1" applyFont="1" applyBorder="1" applyAlignment="1">
      <alignment horizontal="center" vertical="center"/>
    </xf>
    <xf numFmtId="0" fontId="331" fillId="49" borderId="56" xfId="0" applyFont="1" applyFill="1" applyBorder="1" applyAlignment="1">
      <alignment horizontal="left" vertical="center"/>
    </xf>
    <xf numFmtId="0" fontId="332" fillId="0" borderId="56" xfId="0" applyFont="1" applyBorder="1" applyAlignment="1">
      <alignment horizontal="left" vertical="center"/>
    </xf>
    <xf numFmtId="0" fontId="16" fillId="43" borderId="0" xfId="813" applyFont="1" applyFill="1" applyAlignment="1">
      <alignment vertical="center"/>
    </xf>
    <xf numFmtId="0" fontId="18" fillId="43" borderId="0" xfId="813" applyFont="1" applyFill="1" applyAlignment="1">
      <alignment horizontal="left" vertical="center"/>
    </xf>
    <xf numFmtId="0" fontId="47" fillId="43" borderId="0" xfId="813" applyFont="1" applyFill="1" applyAlignment="1">
      <alignment vertical="center"/>
    </xf>
    <xf numFmtId="0" fontId="0" fillId="48" borderId="0" xfId="813" applyFont="1" applyFill="1" applyAlignment="1">
      <alignment vertical="center"/>
    </xf>
    <xf numFmtId="0" fontId="16" fillId="43" borderId="16" xfId="813" applyFont="1" applyFill="1" applyBorder="1" applyAlignment="1">
      <alignment vertical="center"/>
    </xf>
    <xf numFmtId="0" fontId="18" fillId="43" borderId="16" xfId="813" applyFont="1" applyFill="1" applyBorder="1" applyAlignment="1">
      <alignment horizontal="left" vertical="center"/>
    </xf>
    <xf numFmtId="0" fontId="47" fillId="43" borderId="16" xfId="813" applyFont="1" applyFill="1" applyBorder="1" applyAlignment="1">
      <alignment vertical="center"/>
    </xf>
    <xf numFmtId="0" fontId="47" fillId="43" borderId="16" xfId="813" applyFont="1" applyFill="1" applyBorder="1" applyAlignment="1">
      <alignment horizontal="left" vertical="center" wrapText="1"/>
    </xf>
    <xf numFmtId="0" fontId="16" fillId="43" borderId="16" xfId="813" applyFont="1" applyFill="1" applyBorder="1" applyAlignment="1">
      <alignment horizontal="center" vertical="center"/>
    </xf>
    <xf numFmtId="9" fontId="16" fillId="43" borderId="16" xfId="813" applyNumberFormat="1" applyFont="1" applyFill="1" applyBorder="1" applyAlignment="1">
      <alignment horizontal="center" vertical="center"/>
    </xf>
    <xf numFmtId="0" fontId="16" fillId="43" borderId="16" xfId="813" applyFont="1" applyFill="1" applyBorder="1" applyAlignment="1">
      <alignment horizontal="right" vertical="center"/>
    </xf>
    <xf numFmtId="0" fontId="21" fillId="48" borderId="17" xfId="813" applyFont="1" applyFill="1" applyBorder="1" applyAlignment="1">
      <alignment vertical="center"/>
    </xf>
    <xf numFmtId="0" fontId="59" fillId="48" borderId="17" xfId="813" applyFont="1" applyFill="1" applyBorder="1" applyAlignment="1">
      <alignment horizontal="center" vertical="center"/>
    </xf>
    <xf numFmtId="0" fontId="50" fillId="48" borderId="17" xfId="813" applyFont="1" applyFill="1" applyBorder="1" applyAlignment="1">
      <alignment vertical="center"/>
    </xf>
    <xf numFmtId="0" fontId="50" fillId="48" borderId="17" xfId="813" applyFont="1" applyFill="1" applyBorder="1" applyAlignment="1">
      <alignment horizontal="center" vertical="center" wrapText="1"/>
    </xf>
    <xf numFmtId="0" fontId="24" fillId="48" borderId="17" xfId="813" applyFont="1" applyFill="1" applyBorder="1" applyAlignment="1">
      <alignment horizontal="center" vertical="center"/>
    </xf>
    <xf numFmtId="9" fontId="24" fillId="48" borderId="17" xfId="813" applyNumberFormat="1" applyFont="1" applyFill="1" applyBorder="1" applyAlignment="1">
      <alignment horizontal="center" vertical="center"/>
    </xf>
    <xf numFmtId="0" fontId="24" fillId="48" borderId="17" xfId="813" applyFont="1" applyFill="1" applyBorder="1" applyAlignment="1">
      <alignment horizontal="right" vertical="center"/>
    </xf>
    <xf numFmtId="0" fontId="22" fillId="48" borderId="18" xfId="813" applyFont="1" applyFill="1" applyBorder="1" applyAlignment="1">
      <alignment vertical="center"/>
    </xf>
    <xf numFmtId="0" fontId="60" fillId="48" borderId="18" xfId="813" applyFont="1" applyFill="1" applyBorder="1" applyAlignment="1">
      <alignment horizontal="center" vertical="center"/>
    </xf>
    <xf numFmtId="0" fontId="22" fillId="48" borderId="18" xfId="813" applyFont="1" applyFill="1" applyBorder="1" applyAlignment="1">
      <alignment vertical="center" wrapText="1"/>
    </xf>
    <xf numFmtId="0" fontId="22" fillId="48" borderId="18" xfId="813" applyFont="1" applyFill="1" applyBorder="1" applyAlignment="1">
      <alignment horizontal="center" vertical="center"/>
    </xf>
    <xf numFmtId="9" fontId="22" fillId="48" borderId="18" xfId="813" applyNumberFormat="1" applyFont="1" applyFill="1" applyBorder="1" applyAlignment="1">
      <alignment horizontal="center" vertical="center"/>
    </xf>
    <xf numFmtId="166" fontId="22" fillId="48" borderId="18" xfId="813" applyNumberFormat="1" applyFont="1" applyFill="1" applyBorder="1" applyAlignment="1">
      <alignment horizontal="right" vertical="center"/>
    </xf>
    <xf numFmtId="0" fontId="15" fillId="48" borderId="0" xfId="813" applyFont="1" applyFill="1" applyAlignment="1">
      <alignment vertical="center"/>
    </xf>
    <xf numFmtId="0" fontId="28" fillId="48" borderId="0" xfId="813" applyFont="1" applyFill="1" applyAlignment="1">
      <alignment vertical="center"/>
    </xf>
    <xf numFmtId="0" fontId="28" fillId="48" borderId="0" xfId="813" applyFont="1" applyFill="1" applyAlignment="1">
      <alignment vertical="center" wrapText="1"/>
    </xf>
    <xf numFmtId="0" fontId="0" fillId="48" borderId="0" xfId="813" applyFont="1" applyFill="1" applyAlignment="1">
      <alignment horizontal="center" vertical="center"/>
    </xf>
    <xf numFmtId="9" fontId="0" fillId="48" borderId="0" xfId="813" applyNumberFormat="1" applyFont="1" applyFill="1" applyAlignment="1">
      <alignment horizontal="center" vertical="center"/>
    </xf>
    <xf numFmtId="0" fontId="0" fillId="48" borderId="0" xfId="813" applyFont="1" applyFill="1" applyAlignment="1">
      <alignment horizontal="right" vertical="center"/>
    </xf>
    <xf numFmtId="0" fontId="16" fillId="43" borderId="0" xfId="813" applyFont="1" applyFill="1"/>
    <xf numFmtId="0" fontId="18" fillId="43" borderId="0" xfId="813" applyFont="1" applyFill="1" applyAlignment="1">
      <alignment horizontal="center"/>
    </xf>
    <xf numFmtId="0" fontId="47" fillId="43" borderId="0" xfId="813" applyFont="1" applyFill="1"/>
    <xf numFmtId="167" fontId="17" fillId="43" borderId="0" xfId="265" applyNumberFormat="1" applyFont="1" applyFill="1"/>
    <xf numFmtId="0" fontId="16" fillId="43" borderId="16" xfId="813" applyFont="1" applyFill="1" applyBorder="1"/>
    <xf numFmtId="0" fontId="18" fillId="43" borderId="16" xfId="813" applyFont="1" applyFill="1" applyBorder="1" applyAlignment="1">
      <alignment horizontal="center"/>
    </xf>
    <xf numFmtId="0" fontId="47" fillId="43" borderId="16" xfId="813" applyFont="1" applyFill="1" applyBorder="1"/>
    <xf numFmtId="0" fontId="16" fillId="43" borderId="16" xfId="813" applyFont="1" applyFill="1" applyBorder="1" applyAlignment="1">
      <alignment horizontal="center"/>
    </xf>
    <xf numFmtId="9" fontId="16" fillId="43" borderId="16" xfId="813" applyNumberFormat="1" applyFont="1" applyFill="1" applyBorder="1" applyAlignment="1">
      <alignment horizontal="center"/>
    </xf>
    <xf numFmtId="0" fontId="16" fillId="43" borderId="16" xfId="813" applyFont="1" applyFill="1" applyBorder="1" applyAlignment="1">
      <alignment horizontal="right"/>
    </xf>
    <xf numFmtId="167" fontId="12" fillId="0" borderId="0" xfId="233" applyNumberFormat="1" applyAlignment="1" applyProtection="1">
      <alignment horizontal="center"/>
    </xf>
    <xf numFmtId="0" fontId="50" fillId="48" borderId="17" xfId="813" applyFont="1" applyFill="1" applyBorder="1"/>
    <xf numFmtId="0" fontId="24" fillId="48" borderId="17" xfId="813" applyFont="1" applyFill="1" applyBorder="1" applyAlignment="1">
      <alignment horizontal="center"/>
    </xf>
    <xf numFmtId="9" fontId="24" fillId="48" borderId="17" xfId="813" applyNumberFormat="1" applyFont="1" applyFill="1" applyBorder="1" applyAlignment="1">
      <alignment horizontal="center"/>
    </xf>
    <xf numFmtId="0" fontId="24" fillId="48" borderId="17" xfId="813" applyFont="1" applyFill="1" applyBorder="1" applyAlignment="1">
      <alignment horizontal="right"/>
    </xf>
    <xf numFmtId="167" fontId="11" fillId="48" borderId="0" xfId="265" applyNumberFormat="1" applyFont="1" applyFill="1" applyAlignment="1">
      <alignment horizontal="center"/>
    </xf>
    <xf numFmtId="0" fontId="22" fillId="48" borderId="18" xfId="813" applyFont="1" applyFill="1" applyBorder="1"/>
    <xf numFmtId="0" fontId="60" fillId="48" borderId="18" xfId="813" applyFont="1" applyFill="1" applyBorder="1" applyAlignment="1">
      <alignment horizontal="center"/>
    </xf>
    <xf numFmtId="0" fontId="22" fillId="48" borderId="18" xfId="813" applyFont="1" applyFill="1" applyBorder="1" applyAlignment="1">
      <alignment horizontal="center"/>
    </xf>
    <xf numFmtId="9" fontId="22" fillId="48" borderId="18" xfId="813" applyNumberFormat="1" applyFont="1" applyFill="1" applyBorder="1" applyAlignment="1">
      <alignment horizontal="center"/>
    </xf>
    <xf numFmtId="166" fontId="22" fillId="48" borderId="18" xfId="813" applyNumberFormat="1" applyFont="1" applyFill="1" applyBorder="1" applyAlignment="1">
      <alignment horizontal="right"/>
    </xf>
    <xf numFmtId="167" fontId="22" fillId="48" borderId="18" xfId="265" applyNumberFormat="1" applyFont="1" applyFill="1" applyBorder="1" applyAlignment="1">
      <alignment horizontal="center"/>
    </xf>
    <xf numFmtId="0" fontId="15" fillId="48" borderId="0" xfId="813" applyFont="1" applyFill="1"/>
    <xf numFmtId="0" fontId="14" fillId="49" borderId="56" xfId="813" applyFont="1" applyFill="1" applyBorder="1" applyAlignment="1">
      <alignment vertical="top"/>
    </xf>
    <xf numFmtId="0" fontId="57" fillId="49" borderId="56" xfId="813" applyFont="1" applyFill="1" applyBorder="1" applyAlignment="1">
      <alignment horizontal="center"/>
    </xf>
    <xf numFmtId="0" fontId="29" fillId="49" borderId="56" xfId="813" applyFont="1" applyFill="1" applyBorder="1" applyAlignment="1">
      <alignment horizontal="left" vertical="top" wrapText="1"/>
    </xf>
    <xf numFmtId="0" fontId="42" fillId="49" borderId="56" xfId="813" applyFont="1" applyFill="1" applyBorder="1" applyAlignment="1">
      <alignment horizontal="justify" vertical="center" wrapText="1"/>
    </xf>
    <xf numFmtId="168" fontId="44" fillId="49" borderId="56" xfId="813" applyNumberFormat="1" applyFont="1" applyFill="1" applyBorder="1" applyAlignment="1">
      <alignment horizontal="center"/>
    </xf>
    <xf numFmtId="168" fontId="44" fillId="49" borderId="56" xfId="343" applyNumberFormat="1" applyFont="1" applyFill="1" applyBorder="1" applyAlignment="1">
      <alignment horizontal="center"/>
    </xf>
    <xf numFmtId="168" fontId="44" fillId="49" borderId="56" xfId="343" applyNumberFormat="1" applyFont="1" applyFill="1" applyBorder="1" applyAlignment="1">
      <alignment horizontal="right"/>
    </xf>
    <xf numFmtId="167" fontId="13" fillId="0" borderId="108" xfId="265" applyNumberFormat="1" applyFont="1" applyBorder="1"/>
    <xf numFmtId="0" fontId="0" fillId="48" borderId="0" xfId="813" applyFont="1" applyFill="1" applyAlignment="1">
      <alignment wrapText="1"/>
    </xf>
    <xf numFmtId="0" fontId="10" fillId="48" borderId="0" xfId="813" applyFill="1" applyAlignment="1">
      <alignment horizontal="center"/>
    </xf>
    <xf numFmtId="0" fontId="28" fillId="48" borderId="0" xfId="813" applyFont="1" applyFill="1"/>
    <xf numFmtId="0" fontId="0" fillId="48" borderId="0" xfId="813" applyFont="1" applyFill="1" applyAlignment="1">
      <alignment horizontal="center"/>
    </xf>
    <xf numFmtId="9" fontId="0" fillId="48" borderId="0" xfId="813" applyNumberFormat="1" applyFont="1" applyFill="1" applyAlignment="1">
      <alignment horizontal="center"/>
    </xf>
    <xf numFmtId="0" fontId="0" fillId="48" borderId="0" xfId="813" applyFont="1" applyFill="1" applyAlignment="1">
      <alignment horizontal="right"/>
    </xf>
    <xf numFmtId="167" fontId="10" fillId="48" borderId="0" xfId="265" applyNumberFormat="1" applyFill="1"/>
    <xf numFmtId="0" fontId="18" fillId="43" borderId="0" xfId="813" applyFont="1" applyFill="1" applyAlignment="1">
      <alignment vertical="center"/>
    </xf>
    <xf numFmtId="0" fontId="47" fillId="43" borderId="0" xfId="813" applyFont="1" applyFill="1" applyAlignment="1">
      <alignment horizontal="left" vertical="center"/>
    </xf>
    <xf numFmtId="2" fontId="0" fillId="48" borderId="0" xfId="813" applyNumberFormat="1" applyFont="1" applyFill="1" applyAlignment="1">
      <alignment vertical="center"/>
    </xf>
    <xf numFmtId="0" fontId="18" fillId="43" borderId="16" xfId="813" applyFont="1" applyFill="1" applyBorder="1" applyAlignment="1">
      <alignment vertical="center"/>
    </xf>
    <xf numFmtId="0" fontId="47" fillId="43" borderId="16" xfId="813" applyFont="1" applyFill="1" applyBorder="1" applyAlignment="1">
      <alignment horizontal="left" vertical="center"/>
    </xf>
    <xf numFmtId="0" fontId="59" fillId="48" borderId="17" xfId="813" applyFont="1" applyFill="1" applyBorder="1" applyAlignment="1">
      <alignment vertical="center"/>
    </xf>
    <xf numFmtId="0" fontId="50" fillId="48" borderId="17" xfId="813" applyFont="1" applyFill="1" applyBorder="1" applyAlignment="1">
      <alignment horizontal="left" vertical="center"/>
    </xf>
    <xf numFmtId="0" fontId="60" fillId="48" borderId="18" xfId="813" applyFont="1" applyFill="1" applyBorder="1" applyAlignment="1">
      <alignment vertical="center"/>
    </xf>
    <xf numFmtId="0" fontId="22" fillId="48" borderId="18" xfId="813" applyFont="1" applyFill="1" applyBorder="1" applyAlignment="1">
      <alignment horizontal="left" vertical="center"/>
    </xf>
    <xf numFmtId="2" fontId="15" fillId="48" borderId="0" xfId="813" applyNumberFormat="1" applyFont="1" applyFill="1" applyAlignment="1">
      <alignment vertical="center"/>
    </xf>
    <xf numFmtId="167" fontId="13" fillId="0" borderId="108" xfId="265" applyNumberFormat="1" applyFont="1" applyBorder="1" applyAlignment="1">
      <alignment vertical="center"/>
    </xf>
    <xf numFmtId="1" fontId="45" fillId="0" borderId="56" xfId="344" applyNumberFormat="1" applyFont="1" applyFill="1" applyBorder="1" applyAlignment="1">
      <alignment horizontal="left" vertical="center"/>
    </xf>
    <xf numFmtId="1" fontId="44" fillId="0" borderId="56" xfId="344" applyNumberFormat="1" applyFont="1" applyBorder="1" applyAlignment="1">
      <alignment horizontal="center" vertical="center"/>
    </xf>
    <xf numFmtId="168" fontId="15" fillId="0" borderId="56" xfId="344" applyNumberFormat="1" applyFont="1" applyFill="1" applyBorder="1" applyAlignment="1">
      <alignment vertical="center"/>
    </xf>
    <xf numFmtId="167" fontId="15" fillId="0" borderId="56" xfId="344" applyNumberFormat="1" applyFont="1" applyFill="1" applyBorder="1" applyAlignment="1">
      <alignment vertical="center"/>
    </xf>
    <xf numFmtId="0" fontId="10" fillId="48" borderId="0" xfId="813" applyFill="1" applyAlignment="1">
      <alignment vertical="center"/>
    </xf>
    <xf numFmtId="0" fontId="28" fillId="48" borderId="0" xfId="813" applyFont="1" applyFill="1" applyAlignment="1">
      <alignment horizontal="left" vertical="center"/>
    </xf>
    <xf numFmtId="0" fontId="18" fillId="43" borderId="0" xfId="813" applyFont="1" applyFill="1" applyAlignment="1">
      <alignment horizontal="center" vertical="center"/>
    </xf>
    <xf numFmtId="0" fontId="18" fillId="43" borderId="16" xfId="813" applyFont="1" applyFill="1" applyBorder="1" applyAlignment="1">
      <alignment horizontal="center" vertical="center"/>
    </xf>
    <xf numFmtId="0" fontId="143" fillId="49" borderId="56" xfId="0" applyFont="1" applyFill="1" applyBorder="1" applyAlignment="1">
      <alignment horizontal="left" vertical="center"/>
    </xf>
    <xf numFmtId="0" fontId="295" fillId="0" borderId="78" xfId="0" applyFont="1" applyBorder="1" applyAlignment="1">
      <alignment horizontal="left" vertical="center"/>
    </xf>
    <xf numFmtId="167" fontId="19" fillId="104" borderId="77" xfId="0" applyNumberFormat="1" applyFont="1" applyFill="1" applyBorder="1" applyAlignment="1">
      <alignment horizontal="center" vertical="center"/>
    </xf>
    <xf numFmtId="10" fontId="207" fillId="0" borderId="56" xfId="548" applyNumberFormat="1" applyFont="1" applyBorder="1" applyAlignment="1">
      <alignment horizontal="left" vertical="center"/>
    </xf>
    <xf numFmtId="0" fontId="295" fillId="129" borderId="56" xfId="0" applyFont="1" applyFill="1" applyBorder="1" applyAlignment="1">
      <alignment horizontal="left" vertical="center"/>
    </xf>
    <xf numFmtId="0" fontId="206" fillId="92" borderId="82" xfId="0" applyFont="1" applyFill="1" applyBorder="1" applyAlignment="1">
      <alignment horizontal="left" vertical="center"/>
    </xf>
    <xf numFmtId="49" fontId="206" fillId="92" borderId="82" xfId="20835" applyNumberFormat="1" applyFont="1" applyFill="1" applyBorder="1" applyAlignment="1">
      <alignment horizontal="left" vertical="top" wrapText="1"/>
    </xf>
    <xf numFmtId="0" fontId="326" fillId="92" borderId="82" xfId="0" applyFont="1" applyFill="1" applyBorder="1" applyAlignment="1">
      <alignment horizontal="left" vertical="center"/>
    </xf>
    <xf numFmtId="49" fontId="333" fillId="92" borderId="82" xfId="0" applyNumberFormat="1" applyFont="1" applyFill="1" applyBorder="1" applyAlignment="1">
      <alignment horizontal="left" vertical="center"/>
    </xf>
    <xf numFmtId="0" fontId="326" fillId="0" borderId="0" xfId="20835" applyNumberFormat="1" applyFont="1" applyAlignment="1">
      <alignment horizontal="left" vertical="center"/>
    </xf>
    <xf numFmtId="49" fontId="326" fillId="92" borderId="82" xfId="20835" applyNumberFormat="1" applyFont="1" applyFill="1" applyBorder="1" applyAlignment="1">
      <alignment horizontal="left" vertical="top" wrapText="1"/>
    </xf>
    <xf numFmtId="0" fontId="326" fillId="0" borderId="82" xfId="0" applyFont="1" applyBorder="1" applyAlignment="1">
      <alignment horizontal="left" vertical="center"/>
    </xf>
    <xf numFmtId="49" fontId="333" fillId="0" borderId="82" xfId="0" applyNumberFormat="1" applyFont="1" applyBorder="1" applyAlignment="1">
      <alignment horizontal="left" vertical="center"/>
    </xf>
    <xf numFmtId="49" fontId="326" fillId="0" borderId="82" xfId="20835" applyNumberFormat="1" applyFont="1" applyBorder="1" applyAlignment="1">
      <alignment horizontal="left" vertical="top" wrapText="1"/>
    </xf>
    <xf numFmtId="1" fontId="25" fillId="118" borderId="77" xfId="0" applyNumberFormat="1" applyFont="1" applyFill="1" applyBorder="1" applyAlignment="1">
      <alignment horizontal="center" vertical="center"/>
    </xf>
    <xf numFmtId="1" fontId="45" fillId="0" borderId="78" xfId="345" applyNumberFormat="1" applyFont="1" applyFill="1" applyBorder="1" applyAlignment="1">
      <alignment horizontal="center" vertical="center"/>
    </xf>
    <xf numFmtId="0" fontId="25" fillId="113" borderId="77" xfId="0" applyFont="1" applyFill="1" applyBorder="1" applyAlignment="1">
      <alignment vertical="center"/>
    </xf>
    <xf numFmtId="0" fontId="35" fillId="113" borderId="89" xfId="0" applyFont="1" applyFill="1" applyBorder="1" applyAlignment="1">
      <alignment vertical="center"/>
    </xf>
    <xf numFmtId="0" fontId="323" fillId="113" borderId="77" xfId="0" applyFont="1" applyFill="1" applyBorder="1" applyAlignment="1">
      <alignment vertical="center"/>
    </xf>
    <xf numFmtId="49" fontId="46" fillId="0" borderId="78" xfId="0" applyNumberFormat="1" applyFont="1" applyBorder="1" applyAlignment="1">
      <alignment horizontal="left" vertical="center" wrapText="1"/>
    </xf>
    <xf numFmtId="49" fontId="28" fillId="0" borderId="0" xfId="0" applyNumberFormat="1" applyFont="1" applyAlignment="1">
      <alignment horizontal="left"/>
    </xf>
    <xf numFmtId="0" fontId="148" fillId="0" borderId="0" xfId="0" applyFont="1"/>
    <xf numFmtId="0" fontId="46" fillId="0" borderId="84" xfId="0" applyFont="1" applyBorder="1" applyAlignment="1">
      <alignment horizontal="left" vertical="center" wrapText="1"/>
    </xf>
    <xf numFmtId="0" fontId="49" fillId="0" borderId="83" xfId="0" applyFont="1" applyBorder="1" applyAlignment="1">
      <alignment horizontal="left" vertical="center"/>
    </xf>
    <xf numFmtId="1" fontId="216" fillId="0" borderId="78" xfId="0" applyNumberFormat="1" applyFont="1" applyBorder="1" applyAlignment="1">
      <alignment horizontal="left" vertical="center"/>
    </xf>
    <xf numFmtId="0" fontId="321" fillId="0" borderId="78" xfId="0" applyFont="1" applyBorder="1"/>
    <xf numFmtId="0" fontId="13" fillId="52" borderId="78" xfId="0" applyFont="1" applyFill="1" applyBorder="1" applyAlignment="1">
      <alignment horizontal="center"/>
    </xf>
    <xf numFmtId="167" fontId="15" fillId="0" borderId="0" xfId="0" applyNumberFormat="1" applyFont="1" applyAlignment="1">
      <alignment vertical="center"/>
    </xf>
    <xf numFmtId="0" fontId="13" fillId="112" borderId="78" xfId="0" applyFont="1" applyFill="1" applyBorder="1" applyAlignment="1">
      <alignment horizontal="center"/>
    </xf>
    <xf numFmtId="167" fontId="15" fillId="0" borderId="78" xfId="0" applyNumberFormat="1" applyFont="1" applyBorder="1" applyAlignment="1">
      <alignment horizontal="right" vertical="center"/>
    </xf>
    <xf numFmtId="0" fontId="38" fillId="98" borderId="78" xfId="0" applyFont="1" applyFill="1" applyBorder="1" applyAlignment="1">
      <alignment horizontal="left" vertical="center"/>
    </xf>
    <xf numFmtId="0" fontId="15" fillId="125" borderId="82" xfId="1065" applyFont="1" applyFill="1" applyBorder="1">
      <alignment horizontal="left" vertical="top" shrinkToFit="1"/>
    </xf>
    <xf numFmtId="0" fontId="15" fillId="125" borderId="82" xfId="1066" applyFont="1" applyFill="1" applyBorder="1">
      <alignment vertical="top" wrapText="1"/>
      <protection hidden="1"/>
    </xf>
    <xf numFmtId="9" fontId="13" fillId="0" borderId="82" xfId="589" applyNumberFormat="1" applyFont="1" applyBorder="1" applyAlignment="1">
      <alignment horizontal="left" vertical="center"/>
    </xf>
    <xf numFmtId="0" fontId="13" fillId="0" borderId="82" xfId="0" applyFont="1" applyBorder="1" applyAlignment="1">
      <alignment horizontal="left" vertical="top"/>
    </xf>
    <xf numFmtId="0" fontId="12" fillId="43" borderId="0" xfId="233" applyFill="1" applyAlignment="1" applyProtection="1">
      <alignment horizontal="right" vertical="center"/>
    </xf>
    <xf numFmtId="0" fontId="16" fillId="43" borderId="0" xfId="2" applyFont="1" applyFill="1" applyAlignment="1">
      <alignment horizontal="right" vertical="center"/>
    </xf>
    <xf numFmtId="0" fontId="291" fillId="121" borderId="0" xfId="2" applyFont="1" applyFill="1" applyAlignment="1">
      <alignment horizontal="center" vertical="center"/>
    </xf>
    <xf numFmtId="0" fontId="268" fillId="43" borderId="18" xfId="2" applyFont="1" applyFill="1" applyBorder="1" applyAlignment="1">
      <alignment horizontal="center" vertical="center"/>
    </xf>
    <xf numFmtId="0" fontId="268" fillId="43" borderId="0" xfId="2" applyFont="1" applyFill="1" applyAlignment="1">
      <alignment horizontal="center" vertical="center"/>
    </xf>
    <xf numFmtId="0" fontId="304" fillId="43" borderId="0" xfId="233" applyFont="1" applyFill="1" applyAlignment="1" applyProtection="1">
      <alignment horizontal="center" vertical="center"/>
    </xf>
    <xf numFmtId="0" fontId="304" fillId="43" borderId="17" xfId="233" applyFont="1" applyFill="1" applyBorder="1" applyAlignment="1" applyProtection="1">
      <alignment horizontal="center" vertical="center"/>
    </xf>
    <xf numFmtId="0" fontId="304" fillId="43" borderId="18" xfId="233" applyFont="1" applyFill="1" applyBorder="1" applyAlignment="1" applyProtection="1">
      <alignment horizontal="right" vertical="center"/>
    </xf>
    <xf numFmtId="0" fontId="304" fillId="43" borderId="17" xfId="233" applyFont="1" applyFill="1" applyBorder="1" applyAlignment="1" applyProtection="1">
      <alignment horizontal="right" vertical="center"/>
    </xf>
    <xf numFmtId="0" fontId="197" fillId="43" borderId="0" xfId="2" applyFont="1" applyFill="1" applyAlignment="1">
      <alignment horizontal="center" vertical="center"/>
    </xf>
    <xf numFmtId="0" fontId="197" fillId="43" borderId="26" xfId="2" applyFont="1" applyFill="1" applyBorder="1" applyAlignment="1">
      <alignment horizontal="center" vertical="center"/>
    </xf>
    <xf numFmtId="0" fontId="304" fillId="43" borderId="18" xfId="233" applyFont="1" applyFill="1" applyBorder="1" applyAlignment="1" applyProtection="1">
      <alignment horizontal="center" vertical="center"/>
    </xf>
    <xf numFmtId="0" fontId="271" fillId="0" borderId="0" xfId="233" applyFont="1" applyBorder="1" applyAlignment="1" applyProtection="1">
      <alignment horizontal="center"/>
    </xf>
    <xf numFmtId="0" fontId="268" fillId="43" borderId="110" xfId="2" applyFont="1" applyFill="1" applyBorder="1" applyAlignment="1">
      <alignment horizontal="center" vertical="center"/>
    </xf>
    <xf numFmtId="0" fontId="268" fillId="43" borderId="71" xfId="2" applyFont="1" applyFill="1" applyBorder="1" applyAlignment="1">
      <alignment horizontal="center" vertical="center"/>
    </xf>
    <xf numFmtId="0" fontId="268" fillId="43" borderId="17" xfId="2" applyFont="1" applyFill="1" applyBorder="1" applyAlignment="1">
      <alignment horizontal="center" vertical="center"/>
    </xf>
    <xf numFmtId="0" fontId="309" fillId="0" borderId="22" xfId="0" applyFont="1" applyBorder="1" applyAlignment="1">
      <alignment horizontal="left"/>
    </xf>
    <xf numFmtId="0" fontId="310" fillId="0" borderId="22" xfId="0" applyFont="1" applyBorder="1" applyAlignment="1">
      <alignment horizontal="left"/>
    </xf>
    <xf numFmtId="0" fontId="310" fillId="0" borderId="0" xfId="0" applyFont="1" applyAlignment="1">
      <alignment horizontal="left"/>
    </xf>
    <xf numFmtId="0" fontId="12" fillId="43" borderId="16" xfId="233" applyFill="1" applyBorder="1" applyAlignment="1" applyProtection="1">
      <alignment horizontal="center" vertical="center"/>
    </xf>
    <xf numFmtId="0" fontId="183" fillId="43" borderId="16" xfId="233" applyFont="1" applyFill="1" applyBorder="1" applyAlignment="1" applyProtection="1">
      <alignment horizontal="center" vertical="center"/>
    </xf>
    <xf numFmtId="0" fontId="175" fillId="43" borderId="0" xfId="2" applyFont="1" applyFill="1" applyAlignment="1">
      <alignment horizontal="center" vertical="center"/>
    </xf>
    <xf numFmtId="0" fontId="175" fillId="43" borderId="17" xfId="2" applyFont="1" applyFill="1" applyBorder="1" applyAlignment="1">
      <alignment horizontal="center" vertical="center"/>
    </xf>
    <xf numFmtId="0" fontId="257" fillId="121" borderId="60" xfId="233" applyFont="1" applyFill="1" applyBorder="1" applyAlignment="1" applyProtection="1">
      <alignment horizontal="center" vertical="center"/>
    </xf>
    <xf numFmtId="0" fontId="12" fillId="43" borderId="60" xfId="233" applyFill="1" applyBorder="1" applyAlignment="1" applyProtection="1">
      <alignment horizontal="center"/>
    </xf>
    <xf numFmtId="0" fontId="88" fillId="43" borderId="60" xfId="233" applyFont="1" applyFill="1" applyBorder="1" applyAlignment="1" applyProtection="1">
      <alignment horizontal="center" vertical="center"/>
    </xf>
    <xf numFmtId="0" fontId="12" fillId="43" borderId="0" xfId="233" applyFill="1" applyBorder="1" applyAlignment="1" applyProtection="1">
      <alignment horizontal="right" vertical="center"/>
    </xf>
    <xf numFmtId="0" fontId="12" fillId="43" borderId="56" xfId="233" applyFill="1" applyBorder="1" applyAlignment="1" applyProtection="1">
      <alignment horizontal="right" vertical="center"/>
    </xf>
    <xf numFmtId="0" fontId="16" fillId="43" borderId="56" xfId="2" applyFont="1" applyFill="1" applyBorder="1" applyAlignment="1">
      <alignment horizontal="right" vertical="center"/>
    </xf>
    <xf numFmtId="0" fontId="16" fillId="43" borderId="0" xfId="813" applyFont="1" applyFill="1" applyAlignment="1">
      <alignment horizontal="right" vertical="center"/>
    </xf>
    <xf numFmtId="0" fontId="146" fillId="43" borderId="21" xfId="3" applyFont="1" applyFill="1" applyBorder="1" applyAlignment="1">
      <alignment horizontal="center" vertical="center" wrapText="1"/>
    </xf>
    <xf numFmtId="0" fontId="116" fillId="0" borderId="25" xfId="498" applyBorder="1"/>
    <xf numFmtId="0" fontId="116" fillId="0" borderId="21" xfId="498" applyBorder="1" applyAlignment="1">
      <alignment horizontal="center"/>
    </xf>
    <xf numFmtId="0" fontId="116" fillId="0" borderId="22" xfId="498" applyBorder="1" applyAlignment="1">
      <alignment horizontal="center"/>
    </xf>
    <xf numFmtId="0" fontId="116" fillId="0" borderId="25" xfId="498" applyBorder="1" applyAlignment="1">
      <alignment horizontal="center"/>
    </xf>
    <xf numFmtId="0" fontId="122" fillId="121" borderId="1" xfId="498" applyFont="1" applyFill="1" applyBorder="1" applyAlignment="1">
      <alignment horizontal="center" wrapText="1"/>
    </xf>
    <xf numFmtId="0" fontId="12" fillId="92" borderId="1" xfId="233" applyFill="1" applyBorder="1" applyAlignment="1" applyProtection="1">
      <alignment horizontal="center" vertical="center" wrapText="1"/>
    </xf>
    <xf numFmtId="0" fontId="150" fillId="121" borderId="44" xfId="3" applyFont="1" applyFill="1" applyBorder="1" applyAlignment="1">
      <alignment horizontal="center" vertical="center" wrapText="1"/>
    </xf>
    <xf numFmtId="0" fontId="150" fillId="121" borderId="5" xfId="3" applyFont="1" applyFill="1" applyBorder="1" applyAlignment="1">
      <alignment horizontal="center" vertical="center" wrapText="1"/>
    </xf>
    <xf numFmtId="0" fontId="150" fillId="121" borderId="22" xfId="3" applyFont="1" applyFill="1" applyBorder="1" applyAlignment="1">
      <alignment horizontal="center" vertical="center" wrapText="1"/>
    </xf>
    <xf numFmtId="0" fontId="150" fillId="121" borderId="25" xfId="3" applyFont="1" applyFill="1" applyBorder="1" applyAlignment="1">
      <alignment horizontal="center" vertical="center" wrapText="1"/>
    </xf>
    <xf numFmtId="0" fontId="146" fillId="92" borderId="24" xfId="3" applyFont="1" applyFill="1" applyBorder="1" applyAlignment="1">
      <alignment horizontal="left" vertical="center"/>
    </xf>
    <xf numFmtId="0" fontId="146" fillId="92" borderId="16" xfId="3" applyFont="1" applyFill="1" applyBorder="1" applyAlignment="1">
      <alignment horizontal="left" vertical="center"/>
    </xf>
    <xf numFmtId="0" fontId="146" fillId="92" borderId="16" xfId="3" applyFont="1" applyFill="1" applyBorder="1" applyAlignment="1">
      <alignment horizontal="center" vertical="center"/>
    </xf>
    <xf numFmtId="0" fontId="146" fillId="92" borderId="39" xfId="3" applyFont="1" applyFill="1" applyBorder="1" applyAlignment="1">
      <alignment horizontal="center" vertical="center"/>
    </xf>
    <xf numFmtId="0" fontId="165" fillId="92" borderId="16" xfId="498" applyFont="1" applyFill="1" applyBorder="1" applyAlignment="1">
      <alignment horizontal="center" vertical="center"/>
    </xf>
    <xf numFmtId="0" fontId="146" fillId="43" borderId="16" xfId="3" applyFont="1" applyFill="1" applyBorder="1" applyAlignment="1">
      <alignment horizontal="center" vertical="center" wrapText="1"/>
    </xf>
    <xf numFmtId="0" fontId="146" fillId="43" borderId="39" xfId="3" applyFont="1" applyFill="1" applyBorder="1" applyAlignment="1">
      <alignment horizontal="center" vertical="center" wrapText="1"/>
    </xf>
    <xf numFmtId="0" fontId="150" fillId="121" borderId="44" xfId="3" applyFont="1" applyFill="1" applyBorder="1" applyAlignment="1">
      <alignment horizontal="center" vertical="center"/>
    </xf>
    <xf numFmtId="0" fontId="150" fillId="121" borderId="5" xfId="3" applyFont="1" applyFill="1" applyBorder="1" applyAlignment="1">
      <alignment horizontal="center" vertical="center"/>
    </xf>
    <xf numFmtId="0" fontId="150" fillId="121" borderId="22" xfId="3" applyFont="1" applyFill="1" applyBorder="1" applyAlignment="1">
      <alignment horizontal="center" vertical="center"/>
    </xf>
    <xf numFmtId="0" fontId="150" fillId="121" borderId="45" xfId="3" applyFont="1" applyFill="1" applyBorder="1" applyAlignment="1">
      <alignment horizontal="center" vertical="center"/>
    </xf>
    <xf numFmtId="0" fontId="146" fillId="43" borderId="44" xfId="3" applyFont="1" applyFill="1" applyBorder="1" applyAlignment="1">
      <alignment horizontal="center" vertical="center" wrapText="1"/>
    </xf>
    <xf numFmtId="0" fontId="116" fillId="0" borderId="5" xfId="498" applyBorder="1"/>
    <xf numFmtId="0" fontId="116" fillId="0" borderId="45" xfId="498" applyBorder="1"/>
    <xf numFmtId="0" fontId="145" fillId="43" borderId="5" xfId="3" applyFont="1" applyFill="1" applyBorder="1" applyAlignment="1">
      <alignment horizontal="center" vertical="center" wrapText="1"/>
    </xf>
    <xf numFmtId="0" fontId="145" fillId="43" borderId="45" xfId="3" applyFont="1" applyFill="1" applyBorder="1" applyAlignment="1">
      <alignment horizontal="center" vertical="center" wrapText="1"/>
    </xf>
    <xf numFmtId="0" fontId="165" fillId="92" borderId="23" xfId="498" applyFont="1" applyFill="1" applyBorder="1" applyAlignment="1">
      <alignment horizontal="center" vertical="center" wrapText="1"/>
    </xf>
    <xf numFmtId="0" fontId="116" fillId="0" borderId="0" xfId="498" applyAlignment="1">
      <alignment wrapText="1"/>
    </xf>
    <xf numFmtId="0" fontId="116" fillId="0" borderId="26" xfId="498" applyBorder="1" applyAlignment="1">
      <alignment wrapText="1"/>
    </xf>
    <xf numFmtId="0" fontId="116" fillId="0" borderId="23" xfId="498" applyBorder="1" applyAlignment="1">
      <alignment wrapText="1"/>
    </xf>
    <xf numFmtId="0" fontId="116" fillId="0" borderId="24" xfId="498" applyBorder="1" applyAlignment="1">
      <alignment wrapText="1"/>
    </xf>
    <xf numFmtId="0" fontId="116" fillId="0" borderId="16" xfId="498" applyBorder="1" applyAlignment="1">
      <alignment wrapText="1"/>
    </xf>
    <xf numFmtId="0" fontId="116" fillId="0" borderId="39" xfId="498" applyBorder="1" applyAlignment="1">
      <alignment wrapText="1"/>
    </xf>
    <xf numFmtId="0" fontId="146" fillId="43" borderId="21" xfId="3" applyFont="1" applyFill="1" applyBorder="1" applyAlignment="1">
      <alignment horizontal="center" vertical="top" wrapText="1"/>
    </xf>
    <xf numFmtId="0" fontId="146" fillId="43" borderId="22" xfId="3" applyFont="1" applyFill="1" applyBorder="1" applyAlignment="1">
      <alignment horizontal="center" vertical="top" wrapText="1"/>
    </xf>
    <xf numFmtId="0" fontId="146" fillId="43" borderId="25" xfId="3" applyFont="1" applyFill="1" applyBorder="1" applyAlignment="1">
      <alignment horizontal="center" vertical="top" wrapText="1"/>
    </xf>
    <xf numFmtId="0" fontId="166" fillId="43" borderId="21" xfId="3" applyFont="1" applyFill="1" applyBorder="1" applyAlignment="1">
      <alignment horizontal="center" vertical="top" wrapText="1"/>
    </xf>
    <xf numFmtId="0" fontId="166" fillId="43" borderId="22" xfId="3" applyFont="1" applyFill="1" applyBorder="1" applyAlignment="1">
      <alignment horizontal="center" vertical="top" wrapText="1"/>
    </xf>
    <xf numFmtId="0" fontId="166" fillId="43" borderId="25" xfId="3" applyFont="1" applyFill="1" applyBorder="1" applyAlignment="1">
      <alignment horizontal="center" vertical="top" wrapText="1"/>
    </xf>
    <xf numFmtId="0" fontId="166" fillId="43" borderId="24" xfId="3" applyFont="1" applyFill="1" applyBorder="1" applyAlignment="1">
      <alignment horizontal="center" vertical="top" wrapText="1"/>
    </xf>
    <xf numFmtId="0" fontId="166" fillId="43" borderId="16" xfId="3" applyFont="1" applyFill="1" applyBorder="1" applyAlignment="1">
      <alignment horizontal="center" vertical="top" wrapText="1"/>
    </xf>
    <xf numFmtId="0" fontId="166" fillId="43" borderId="39" xfId="3" applyFont="1" applyFill="1" applyBorder="1" applyAlignment="1">
      <alignment horizontal="center" vertical="top" wrapText="1"/>
    </xf>
    <xf numFmtId="0" fontId="167" fillId="43" borderId="21" xfId="3" applyFont="1" applyFill="1" applyBorder="1" applyAlignment="1">
      <alignment horizontal="center" vertical="center" wrapText="1"/>
    </xf>
    <xf numFmtId="0" fontId="168" fillId="43" borderId="22" xfId="3" applyFont="1" applyFill="1" applyBorder="1" applyAlignment="1">
      <alignment horizontal="center" vertical="center" wrapText="1"/>
    </xf>
    <xf numFmtId="0" fontId="168" fillId="43" borderId="0" xfId="3" applyFont="1" applyFill="1" applyAlignment="1">
      <alignment horizontal="center" vertical="center" wrapText="1"/>
    </xf>
    <xf numFmtId="0" fontId="168" fillId="43" borderId="26" xfId="3" applyFont="1" applyFill="1" applyBorder="1" applyAlignment="1">
      <alignment horizontal="center" vertical="center" wrapText="1"/>
    </xf>
    <xf numFmtId="0" fontId="150" fillId="121" borderId="21" xfId="3" applyFont="1" applyFill="1" applyBorder="1" applyAlignment="1">
      <alignment horizontal="center" vertical="center"/>
    </xf>
    <xf numFmtId="0" fontId="164" fillId="121" borderId="22" xfId="3" applyFont="1" applyFill="1" applyBorder="1" applyAlignment="1">
      <alignment horizontal="center" vertical="center"/>
    </xf>
    <xf numFmtId="0" fontId="164" fillId="121" borderId="25" xfId="3" applyFont="1" applyFill="1" applyBorder="1" applyAlignment="1">
      <alignment horizontal="center" vertical="center"/>
    </xf>
    <xf numFmtId="0" fontId="150" fillId="121" borderId="21" xfId="3" applyFont="1" applyFill="1" applyBorder="1" applyAlignment="1">
      <alignment horizontal="center" vertical="center" wrapText="1"/>
    </xf>
    <xf numFmtId="0" fontId="164" fillId="121" borderId="22" xfId="3" applyFont="1" applyFill="1" applyBorder="1" applyAlignment="1">
      <alignment horizontal="center" vertical="center" wrapText="1"/>
    </xf>
    <xf numFmtId="0" fontId="164" fillId="121" borderId="25" xfId="3" applyFont="1" applyFill="1" applyBorder="1" applyAlignment="1">
      <alignment horizontal="center" vertical="center" wrapText="1"/>
    </xf>
    <xf numFmtId="0" fontId="146" fillId="92" borderId="21" xfId="3" applyFont="1" applyFill="1" applyBorder="1" applyAlignment="1">
      <alignment horizontal="left" vertical="center"/>
    </xf>
    <xf numFmtId="0" fontId="146" fillId="92" borderId="22" xfId="3" applyFont="1" applyFill="1" applyBorder="1" applyAlignment="1">
      <alignment horizontal="left" vertical="center"/>
    </xf>
    <xf numFmtId="0" fontId="146" fillId="92" borderId="22" xfId="3" applyFont="1" applyFill="1" applyBorder="1" applyAlignment="1">
      <alignment horizontal="center" vertical="center"/>
    </xf>
    <xf numFmtId="0" fontId="146" fillId="92" borderId="25" xfId="3" applyFont="1" applyFill="1" applyBorder="1" applyAlignment="1">
      <alignment horizontal="center" vertical="center"/>
    </xf>
    <xf numFmtId="0" fontId="146" fillId="43" borderId="22" xfId="3" applyFont="1" applyFill="1" applyBorder="1" applyAlignment="1">
      <alignment horizontal="center" wrapText="1"/>
    </xf>
    <xf numFmtId="0" fontId="165" fillId="92" borderId="22" xfId="498" applyFont="1" applyFill="1" applyBorder="1" applyAlignment="1">
      <alignment horizontal="center" wrapText="1"/>
    </xf>
    <xf numFmtId="0" fontId="165" fillId="92" borderId="25" xfId="498" applyFont="1" applyFill="1" applyBorder="1" applyAlignment="1">
      <alignment horizontal="center" wrapText="1"/>
    </xf>
    <xf numFmtId="0" fontId="116" fillId="0" borderId="28" xfId="498" applyBorder="1" applyAlignment="1">
      <alignment horizontal="center" vertical="center" wrapText="1"/>
    </xf>
    <xf numFmtId="0" fontId="116" fillId="0" borderId="46" xfId="498" applyBorder="1" applyAlignment="1">
      <alignment horizontal="center" vertical="center" wrapText="1"/>
    </xf>
    <xf numFmtId="0" fontId="116" fillId="0" borderId="21" xfId="498" applyBorder="1" applyAlignment="1">
      <alignment horizontal="center" vertical="center" wrapText="1"/>
    </xf>
    <xf numFmtId="0" fontId="116" fillId="0" borderId="25" xfId="498" applyBorder="1" applyAlignment="1">
      <alignment horizontal="center" vertical="center" wrapText="1"/>
    </xf>
    <xf numFmtId="0" fontId="116" fillId="0" borderId="24" xfId="498" applyBorder="1" applyAlignment="1">
      <alignment horizontal="center" vertical="center" wrapText="1"/>
    </xf>
    <xf numFmtId="0" fontId="116" fillId="0" borderId="39" xfId="498" applyBorder="1" applyAlignment="1">
      <alignment horizontal="center" vertical="center" wrapText="1"/>
    </xf>
    <xf numFmtId="0" fontId="116" fillId="0" borderId="22" xfId="498" applyBorder="1" applyAlignment="1">
      <alignment horizontal="center" vertical="center" wrapText="1"/>
    </xf>
    <xf numFmtId="0" fontId="116" fillId="0" borderId="16" xfId="498" applyBorder="1" applyAlignment="1">
      <alignment horizontal="center" vertical="center" wrapText="1"/>
    </xf>
    <xf numFmtId="0" fontId="146" fillId="43" borderId="25" xfId="3" applyFont="1" applyFill="1" applyBorder="1" applyAlignment="1">
      <alignment horizontal="center" vertical="center" wrapText="1"/>
    </xf>
    <xf numFmtId="0" fontId="146" fillId="43" borderId="24" xfId="3" applyFont="1" applyFill="1" applyBorder="1" applyAlignment="1">
      <alignment horizontal="center" vertical="center" wrapText="1"/>
    </xf>
    <xf numFmtId="0" fontId="146" fillId="43" borderId="22" xfId="3" applyFont="1" applyFill="1" applyBorder="1" applyAlignment="1">
      <alignment horizontal="center" vertical="center" wrapText="1"/>
    </xf>
    <xf numFmtId="0" fontId="150" fillId="121" borderId="45" xfId="3" applyFont="1" applyFill="1" applyBorder="1" applyAlignment="1">
      <alignment horizontal="center" vertical="center" wrapText="1"/>
    </xf>
    <xf numFmtId="0" fontId="122" fillId="121" borderId="21" xfId="498" applyFont="1" applyFill="1" applyBorder="1" applyAlignment="1">
      <alignment horizontal="center" vertical="center" wrapText="1"/>
    </xf>
    <xf numFmtId="0" fontId="122" fillId="121" borderId="25" xfId="498" applyFont="1" applyFill="1" applyBorder="1" applyAlignment="1">
      <alignment horizontal="center" vertical="center" wrapText="1"/>
    </xf>
    <xf numFmtId="0" fontId="122" fillId="121" borderId="44" xfId="498" applyFont="1" applyFill="1" applyBorder="1" applyAlignment="1">
      <alignment horizontal="center" vertical="center" wrapText="1"/>
    </xf>
    <xf numFmtId="0" fontId="122" fillId="121" borderId="5" xfId="498" applyFont="1" applyFill="1" applyBorder="1" applyAlignment="1">
      <alignment horizontal="center" vertical="center" wrapText="1"/>
    </xf>
    <xf numFmtId="0" fontId="122" fillId="121" borderId="45" xfId="498" applyFont="1" applyFill="1" applyBorder="1" applyAlignment="1">
      <alignment horizontal="center" vertical="center" wrapText="1"/>
    </xf>
    <xf numFmtId="0" fontId="282" fillId="121" borderId="23" xfId="498" applyFont="1" applyFill="1" applyBorder="1" applyAlignment="1">
      <alignment horizontal="center" vertical="center"/>
    </xf>
    <xf numFmtId="0" fontId="282" fillId="121" borderId="0" xfId="498" applyFont="1" applyFill="1" applyAlignment="1">
      <alignment horizontal="center" vertical="center"/>
    </xf>
    <xf numFmtId="0" fontId="282" fillId="121" borderId="26" xfId="498" applyFont="1" applyFill="1" applyBorder="1" applyAlignment="1">
      <alignment horizontal="center" vertical="center"/>
    </xf>
    <xf numFmtId="0" fontId="282" fillId="121" borderId="24" xfId="498" applyFont="1" applyFill="1" applyBorder="1" applyAlignment="1">
      <alignment horizontal="center" vertical="center"/>
    </xf>
    <xf numFmtId="0" fontId="282" fillId="121" borderId="16" xfId="498" applyFont="1" applyFill="1" applyBorder="1" applyAlignment="1">
      <alignment horizontal="center" vertical="center"/>
    </xf>
    <xf numFmtId="0" fontId="282" fillId="121" borderId="39" xfId="498" applyFont="1" applyFill="1" applyBorder="1" applyAlignment="1">
      <alignment horizontal="center" vertical="center"/>
    </xf>
    <xf numFmtId="0" fontId="283" fillId="121" borderId="21" xfId="233" applyFont="1" applyFill="1" applyBorder="1" applyAlignment="1" applyProtection="1">
      <alignment horizontal="center" vertical="center"/>
    </xf>
    <xf numFmtId="0" fontId="283" fillId="121" borderId="22" xfId="233" applyFont="1" applyFill="1" applyBorder="1" applyAlignment="1" applyProtection="1">
      <alignment horizontal="center" vertical="center"/>
    </xf>
    <xf numFmtId="0" fontId="283" fillId="121" borderId="25" xfId="233" applyFont="1" applyFill="1" applyBorder="1" applyAlignment="1" applyProtection="1">
      <alignment horizontal="center" vertical="center"/>
    </xf>
    <xf numFmtId="0" fontId="162" fillId="43" borderId="44" xfId="3" applyFont="1" applyFill="1" applyBorder="1" applyAlignment="1">
      <alignment horizontal="center" vertical="center" wrapText="1"/>
    </xf>
    <xf numFmtId="0" fontId="145" fillId="43" borderId="44" xfId="3" applyFont="1" applyFill="1" applyBorder="1" applyAlignment="1">
      <alignment horizontal="center" vertical="center" wrapText="1"/>
    </xf>
    <xf numFmtId="0" fontId="163" fillId="43" borderId="44" xfId="3" applyFont="1" applyFill="1" applyBorder="1" applyAlignment="1">
      <alignment horizontal="center" vertical="center" wrapText="1"/>
    </xf>
    <xf numFmtId="0" fontId="163" fillId="43" borderId="5" xfId="3" applyFont="1" applyFill="1" applyBorder="1" applyAlignment="1">
      <alignment horizontal="center" vertical="center" wrapText="1"/>
    </xf>
    <xf numFmtId="0" fontId="163" fillId="43" borderId="45" xfId="3" applyFont="1" applyFill="1" applyBorder="1" applyAlignment="1">
      <alignment horizontal="center" vertical="center" wrapText="1"/>
    </xf>
    <xf numFmtId="0" fontId="116" fillId="92" borderId="24" xfId="498" applyFill="1" applyBorder="1" applyAlignment="1">
      <alignment horizontal="center" vertical="center" wrapText="1"/>
    </xf>
    <xf numFmtId="0" fontId="116" fillId="92" borderId="16" xfId="498" applyFill="1" applyBorder="1" applyAlignment="1">
      <alignment horizontal="center" vertical="center" wrapText="1"/>
    </xf>
    <xf numFmtId="0" fontId="116" fillId="92" borderId="39" xfId="498" applyFill="1" applyBorder="1" applyAlignment="1">
      <alignment horizontal="center" vertical="center" wrapText="1"/>
    </xf>
    <xf numFmtId="0" fontId="162" fillId="43" borderId="23" xfId="3" applyFont="1" applyFill="1" applyBorder="1" applyAlignment="1">
      <alignment horizontal="center" vertical="center" wrapText="1"/>
    </xf>
    <xf numFmtId="0" fontId="116" fillId="0" borderId="0" xfId="498"/>
    <xf numFmtId="0" fontId="116" fillId="0" borderId="26" xfId="498" applyBorder="1"/>
    <xf numFmtId="0" fontId="116" fillId="0" borderId="24" xfId="498" applyBorder="1"/>
    <xf numFmtId="0" fontId="116" fillId="0" borderId="16" xfId="498" applyBorder="1"/>
    <xf numFmtId="0" fontId="116" fillId="0" borderId="39" xfId="498" applyBorder="1"/>
    <xf numFmtId="0" fontId="145" fillId="43" borderId="23" xfId="3" applyFont="1" applyFill="1" applyBorder="1" applyAlignment="1">
      <alignment horizontal="center" vertical="center" wrapText="1"/>
    </xf>
    <xf numFmtId="0" fontId="145" fillId="43" borderId="0" xfId="3" applyFont="1" applyFill="1" applyAlignment="1">
      <alignment horizontal="center" vertical="center" wrapText="1"/>
    </xf>
    <xf numFmtId="0" fontId="145" fillId="43" borderId="26" xfId="3" applyFont="1" applyFill="1" applyBorder="1" applyAlignment="1">
      <alignment horizontal="center" vertical="center" wrapText="1"/>
    </xf>
    <xf numFmtId="0" fontId="145" fillId="43" borderId="24" xfId="3" applyFont="1" applyFill="1" applyBorder="1" applyAlignment="1">
      <alignment horizontal="center" vertical="center" wrapText="1"/>
    </xf>
    <xf numFmtId="0" fontId="145" fillId="43" borderId="16" xfId="3" applyFont="1" applyFill="1" applyBorder="1" applyAlignment="1">
      <alignment horizontal="center" vertical="center" wrapText="1"/>
    </xf>
    <xf numFmtId="0" fontId="145" fillId="43" borderId="39" xfId="3" applyFont="1" applyFill="1" applyBorder="1" applyAlignment="1">
      <alignment horizontal="center" vertical="center" wrapText="1"/>
    </xf>
    <xf numFmtId="0" fontId="284" fillId="92" borderId="44" xfId="498" applyFont="1" applyFill="1" applyBorder="1" applyAlignment="1">
      <alignment horizontal="center" vertical="center" wrapText="1"/>
    </xf>
    <xf numFmtId="0" fontId="285" fillId="92" borderId="5" xfId="498" applyFont="1" applyFill="1" applyBorder="1" applyAlignment="1">
      <alignment horizontal="center" vertical="center" wrapText="1"/>
    </xf>
    <xf numFmtId="0" fontId="285" fillId="92" borderId="45" xfId="498" applyFont="1" applyFill="1" applyBorder="1" applyAlignment="1">
      <alignment horizontal="center" vertical="center" wrapText="1"/>
    </xf>
    <xf numFmtId="0" fontId="39" fillId="43" borderId="0" xfId="813" applyFont="1" applyFill="1" applyAlignment="1">
      <alignment horizontal="center"/>
    </xf>
    <xf numFmtId="0" fontId="288" fillId="0" borderId="0" xfId="813" applyFont="1" applyAlignment="1">
      <alignment horizontal="center"/>
    </xf>
    <xf numFmtId="0" fontId="288" fillId="0" borderId="26" xfId="813" applyFont="1" applyBorder="1" applyAlignment="1">
      <alignment horizontal="center"/>
    </xf>
    <xf numFmtId="0" fontId="12" fillId="43" borderId="0" xfId="233" applyFill="1" applyAlignment="1" applyProtection="1">
      <alignment horizontal="center"/>
    </xf>
    <xf numFmtId="0" fontId="161" fillId="43" borderId="0" xfId="233" applyFont="1" applyFill="1" applyAlignment="1" applyProtection="1">
      <alignment horizontal="center"/>
    </xf>
    <xf numFmtId="0" fontId="161" fillId="43" borderId="26" xfId="233" applyFont="1" applyFill="1" applyBorder="1" applyAlignment="1" applyProtection="1">
      <alignment horizontal="center"/>
    </xf>
    <xf numFmtId="0" fontId="289" fillId="121" borderId="97" xfId="233" applyFont="1" applyFill="1" applyBorder="1" applyAlignment="1" applyProtection="1">
      <alignment horizontal="center"/>
    </xf>
    <xf numFmtId="0" fontId="289" fillId="121" borderId="98" xfId="233" applyFont="1" applyFill="1" applyBorder="1" applyAlignment="1" applyProtection="1">
      <alignment horizontal="center"/>
    </xf>
    <xf numFmtId="9" fontId="290" fillId="121" borderId="99" xfId="548" applyFont="1" applyFill="1" applyBorder="1" applyAlignment="1">
      <alignment horizontal="center" vertical="center" wrapText="1"/>
    </xf>
    <xf numFmtId="9" fontId="290" fillId="121" borderId="100" xfId="548" applyFont="1" applyFill="1" applyBorder="1" applyAlignment="1">
      <alignment horizontal="center" vertical="center" wrapText="1"/>
    </xf>
    <xf numFmtId="9" fontId="290" fillId="121" borderId="101" xfId="548" applyFont="1" applyFill="1" applyBorder="1" applyAlignment="1">
      <alignment horizontal="center" vertical="center" wrapText="1"/>
    </xf>
    <xf numFmtId="9" fontId="290" fillId="121" borderId="42" xfId="548" applyFont="1" applyFill="1" applyBorder="1" applyAlignment="1">
      <alignment horizontal="center" vertical="center" wrapText="1"/>
    </xf>
    <xf numFmtId="9" fontId="290" fillId="121" borderId="0" xfId="548" applyFont="1" applyFill="1" applyAlignment="1">
      <alignment horizontal="center" vertical="center" wrapText="1"/>
    </xf>
    <xf numFmtId="9" fontId="290" fillId="121" borderId="26" xfId="548" applyFont="1" applyFill="1" applyBorder="1" applyAlignment="1">
      <alignment horizontal="center" vertical="center" wrapText="1"/>
    </xf>
    <xf numFmtId="9" fontId="290" fillId="121" borderId="43" xfId="548" applyFont="1" applyFill="1" applyBorder="1" applyAlignment="1">
      <alignment horizontal="center" vertical="center" wrapText="1"/>
    </xf>
    <xf numFmtId="9" fontId="290" fillId="121" borderId="19" xfId="548" applyFont="1" applyFill="1" applyBorder="1" applyAlignment="1">
      <alignment horizontal="center" vertical="center" wrapText="1"/>
    </xf>
    <xf numFmtId="9" fontId="290" fillId="121" borderId="102" xfId="548" applyFont="1" applyFill="1" applyBorder="1" applyAlignment="1">
      <alignment horizontal="center" vertical="center" wrapText="1"/>
    </xf>
    <xf numFmtId="0" fontId="26" fillId="92" borderId="99" xfId="813" applyFont="1" applyFill="1" applyBorder="1" applyAlignment="1">
      <alignment horizontal="center" vertical="center" wrapText="1"/>
    </xf>
    <xf numFmtId="0" fontId="26" fillId="92" borderId="100" xfId="813" applyFont="1" applyFill="1" applyBorder="1" applyAlignment="1">
      <alignment horizontal="center" vertical="center"/>
    </xf>
    <xf numFmtId="0" fontId="26" fillId="92" borderId="42" xfId="813" applyFont="1" applyFill="1" applyBorder="1" applyAlignment="1">
      <alignment horizontal="center" vertical="center"/>
    </xf>
    <xf numFmtId="0" fontId="26" fillId="92" borderId="0" xfId="813" applyFont="1" applyFill="1" applyAlignment="1">
      <alignment horizontal="center" vertical="center"/>
    </xf>
    <xf numFmtId="0" fontId="26" fillId="92" borderId="43" xfId="813" applyFont="1" applyFill="1" applyBorder="1" applyAlignment="1">
      <alignment horizontal="center" vertical="center"/>
    </xf>
    <xf numFmtId="0" fontId="26" fillId="92" borderId="19" xfId="813" applyFont="1" applyFill="1" applyBorder="1" applyAlignment="1">
      <alignment horizontal="center" vertical="center"/>
    </xf>
    <xf numFmtId="0" fontId="289" fillId="121" borderId="99" xfId="233" applyFont="1" applyFill="1" applyBorder="1" applyAlignment="1" applyProtection="1">
      <alignment horizontal="center"/>
    </xf>
    <xf numFmtId="0" fontId="289" fillId="121" borderId="100" xfId="233" applyFont="1" applyFill="1" applyBorder="1" applyAlignment="1" applyProtection="1">
      <alignment horizontal="center"/>
    </xf>
    <xf numFmtId="0" fontId="41" fillId="92" borderId="99" xfId="813" applyFont="1" applyFill="1" applyBorder="1" applyAlignment="1">
      <alignment horizontal="center" vertical="center" wrapText="1"/>
    </xf>
    <xf numFmtId="0" fontId="41" fillId="92" borderId="100" xfId="813" applyFont="1" applyFill="1" applyBorder="1" applyAlignment="1">
      <alignment horizontal="center" vertical="center"/>
    </xf>
    <xf numFmtId="0" fontId="41" fillId="92" borderId="42" xfId="813" applyFont="1" applyFill="1" applyBorder="1" applyAlignment="1">
      <alignment horizontal="center" vertical="center"/>
    </xf>
    <xf numFmtId="0" fontId="41" fillId="92" borderId="0" xfId="813" applyFont="1" applyFill="1" applyAlignment="1">
      <alignment horizontal="center" vertical="center"/>
    </xf>
    <xf numFmtId="0" fontId="41" fillId="92" borderId="43" xfId="813" applyFont="1" applyFill="1" applyBorder="1" applyAlignment="1">
      <alignment horizontal="center" vertical="center"/>
    </xf>
    <xf numFmtId="0" fontId="41" fillId="92" borderId="19" xfId="813" applyFont="1" applyFill="1" applyBorder="1" applyAlignment="1">
      <alignment horizontal="center" vertical="center"/>
    </xf>
    <xf numFmtId="0" fontId="289" fillId="121" borderId="103" xfId="233" applyFont="1" applyFill="1" applyBorder="1" applyAlignment="1" applyProtection="1">
      <alignment horizontal="center"/>
    </xf>
    <xf numFmtId="9" fontId="290" fillId="121" borderId="0" xfId="548" applyFont="1" applyFill="1" applyBorder="1" applyAlignment="1">
      <alignment horizontal="center" vertical="center" wrapText="1"/>
    </xf>
    <xf numFmtId="0" fontId="41" fillId="92" borderId="100" xfId="813" applyFont="1" applyFill="1" applyBorder="1" applyAlignment="1">
      <alignment horizontal="center" vertical="center" wrapText="1"/>
    </xf>
    <xf numFmtId="0" fontId="41" fillId="92" borderId="104" xfId="813" applyFont="1" applyFill="1" applyBorder="1" applyAlignment="1">
      <alignment horizontal="center" vertical="center" wrapText="1"/>
    </xf>
    <xf numFmtId="0" fontId="41" fillId="92" borderId="42" xfId="813" applyFont="1" applyFill="1" applyBorder="1" applyAlignment="1">
      <alignment horizontal="center" vertical="center" wrapText="1"/>
    </xf>
    <xf numFmtId="0" fontId="41" fillId="92" borderId="0" xfId="813" applyFont="1" applyFill="1" applyAlignment="1">
      <alignment horizontal="center" vertical="center" wrapText="1"/>
    </xf>
    <xf numFmtId="0" fontId="41" fillId="92" borderId="40" xfId="813" applyFont="1" applyFill="1" applyBorder="1" applyAlignment="1">
      <alignment horizontal="center" vertical="center" wrapText="1"/>
    </xf>
    <xf numFmtId="0" fontId="41" fillId="92" borderId="43" xfId="813" applyFont="1" applyFill="1" applyBorder="1" applyAlignment="1">
      <alignment horizontal="center" vertical="center" wrapText="1"/>
    </xf>
    <xf numFmtId="0" fontId="41" fillId="92" borderId="19" xfId="813" applyFont="1" applyFill="1" applyBorder="1" applyAlignment="1">
      <alignment horizontal="center" vertical="center" wrapText="1"/>
    </xf>
    <xf numFmtId="0" fontId="41" fillId="92" borderId="41" xfId="813" applyFont="1" applyFill="1" applyBorder="1" applyAlignment="1">
      <alignment horizontal="center" vertical="center" wrapText="1"/>
    </xf>
    <xf numFmtId="49" fontId="0" fillId="0" borderId="21" xfId="0" applyNumberFormat="1" applyBorder="1" applyAlignment="1">
      <alignment horizontal="center"/>
    </xf>
    <xf numFmtId="49" fontId="0" fillId="0" borderId="22" xfId="0" applyNumberFormat="1" applyBorder="1" applyAlignment="1">
      <alignment horizontal="center"/>
    </xf>
    <xf numFmtId="49" fontId="0" fillId="0" borderId="25" xfId="0" applyNumberFormat="1" applyBorder="1" applyAlignment="1">
      <alignment horizontal="center"/>
    </xf>
    <xf numFmtId="49" fontId="0" fillId="0" borderId="23" xfId="0" applyNumberFormat="1" applyBorder="1" applyAlignment="1">
      <alignment horizontal="center"/>
    </xf>
    <xf numFmtId="49" fontId="0" fillId="0" borderId="0" xfId="0" applyNumberFormat="1" applyAlignment="1">
      <alignment horizontal="center"/>
    </xf>
    <xf numFmtId="49" fontId="0" fillId="0" borderId="26" xfId="0" applyNumberFormat="1" applyBorder="1" applyAlignment="1">
      <alignment horizontal="center"/>
    </xf>
    <xf numFmtId="49" fontId="0" fillId="0" borderId="24" xfId="0" applyNumberFormat="1" applyBorder="1" applyAlignment="1">
      <alignment horizontal="center"/>
    </xf>
    <xf numFmtId="49" fontId="0" fillId="0" borderId="16" xfId="0" applyNumberFormat="1" applyBorder="1" applyAlignment="1">
      <alignment horizontal="center"/>
    </xf>
    <xf numFmtId="49" fontId="0" fillId="0" borderId="39" xfId="0" applyNumberFormat="1" applyBorder="1" applyAlignment="1">
      <alignment horizontal="center"/>
    </xf>
    <xf numFmtId="0" fontId="286" fillId="121" borderId="22" xfId="0" applyFont="1" applyFill="1" applyBorder="1" applyAlignment="1">
      <alignment horizontal="center" vertical="center"/>
    </xf>
    <xf numFmtId="0" fontId="286" fillId="121" borderId="16" xfId="0" applyFont="1" applyFill="1" applyBorder="1" applyAlignment="1">
      <alignment horizontal="center" vertical="center"/>
    </xf>
    <xf numFmtId="0" fontId="15" fillId="130" borderId="107" xfId="813" applyFont="1" applyFill="1" applyBorder="1"/>
    <xf numFmtId="0" fontId="335" fillId="0" borderId="107" xfId="813" applyFont="1" applyBorder="1" applyAlignment="1">
      <alignment horizontal="center"/>
    </xf>
  </cellXfs>
  <cellStyles count="20836">
    <cellStyle name="_x000a_shell=progma" xfId="1" xr:uid="{00000000-0005-0000-0000-000000000000}"/>
    <cellStyle name="_x000a_shell=progma 2" xfId="1294" xr:uid="{8504DBB6-208F-4A27-834D-1EAA813CE0E8}"/>
    <cellStyle name="_x000a_shell=progma 3" xfId="1136" xr:uid="{42CB474E-3333-4743-8C6B-1C0DD814FB68}"/>
    <cellStyle name="_x000d__x000a_JournalTemplate=C:\COMFO\CTALK\JOURSTD.TPL_x000d__x000a_LbStateAddress=3 3 0 251 1 89 2 311_x000d__x000a_LbStateJou" xfId="2" xr:uid="{00000000-0005-0000-0000-000001000000}"/>
    <cellStyle name="_x000d__x000a_JournalTemplate=C:\COMFO\CTALK\JOURSTD.TPL_x000d__x000a_LbStateAddress=3 3 0 251 1 89 2 311_x000d__x000a_LbStateJou 2" xfId="3" xr:uid="{00000000-0005-0000-0000-000002000000}"/>
    <cellStyle name="_x000d__x000a_JournalTemplate=C:\COMFO\CTALK\JOURSTD.TPL_x000d__x000a_LbStateAddress=3 3 0 251 1 89 2 311_x000d__x000a_LbStateJou 2 2" xfId="813" xr:uid="{00000000-0005-0000-0000-000003000000}"/>
    <cellStyle name="_x000d__x000a_JournalTemplate=C:\COMFO\CTALK\JOURSTD.TPL_x000d__x000a_LbStateAddress=3 3 0 251 1 89 2 311_x000d__x000a_LbStateJou 3" xfId="592" xr:uid="{00000000-0005-0000-0000-000004000000}"/>
    <cellStyle name="_x000d__x000a_JournalTemplate=C:\COMFO\CTALK\JOURSTD.TPL_x000d__x000a_LbStateAddress=3 3 0 251 1 89 2 311_x000d__x000a_LbStateJou 3 2" xfId="1068" xr:uid="{00000000-0005-0000-0000-000005000000}"/>
    <cellStyle name="_x000d__x000a_JournalTemplate=C:\COMFO\CTALK\JOURSTD.TPL_x000d__x000a_LbStateAddress=3 3 0 251 1 89 2 311_x000d__x000a_LbStateJou 4" xfId="812" xr:uid="{00000000-0005-0000-0000-000006000000}"/>
    <cellStyle name="%" xfId="4" xr:uid="{00000000-0005-0000-0000-000007000000}"/>
    <cellStyle name="% 10" xfId="5" xr:uid="{00000000-0005-0000-0000-000008000000}"/>
    <cellStyle name="% 11" xfId="839" xr:uid="{00000000-0005-0000-0000-000009000000}"/>
    <cellStyle name="% 2" xfId="6" xr:uid="{00000000-0005-0000-0000-00000A000000}"/>
    <cellStyle name="% 2 2" xfId="7" xr:uid="{00000000-0005-0000-0000-00000B000000}"/>
    <cellStyle name="% 2 2 2" xfId="841" xr:uid="{00000000-0005-0000-0000-00000C000000}"/>
    <cellStyle name="% 2 3" xfId="8" xr:uid="{00000000-0005-0000-0000-00000D000000}"/>
    <cellStyle name="% 2 3 2" xfId="842" xr:uid="{00000000-0005-0000-0000-00000E000000}"/>
    <cellStyle name="% 2 4" xfId="9" xr:uid="{00000000-0005-0000-0000-00000F000000}"/>
    <cellStyle name="% 2 4 2" xfId="843" xr:uid="{00000000-0005-0000-0000-000010000000}"/>
    <cellStyle name="% 2 5" xfId="840" xr:uid="{00000000-0005-0000-0000-000011000000}"/>
    <cellStyle name="% 2_Prom OMS bundles" xfId="10" xr:uid="{00000000-0005-0000-0000-000012000000}"/>
    <cellStyle name="% 3" xfId="11" xr:uid="{00000000-0005-0000-0000-000013000000}"/>
    <cellStyle name="% 3 2" xfId="12" xr:uid="{00000000-0005-0000-0000-000014000000}"/>
    <cellStyle name="% 3 2 2" xfId="845" xr:uid="{00000000-0005-0000-0000-000015000000}"/>
    <cellStyle name="% 3 3" xfId="13" xr:uid="{00000000-0005-0000-0000-000016000000}"/>
    <cellStyle name="% 3 4" xfId="844" xr:uid="{00000000-0005-0000-0000-000017000000}"/>
    <cellStyle name="% 4" xfId="14" xr:uid="{00000000-0005-0000-0000-000018000000}"/>
    <cellStyle name="% 4 2" xfId="15" xr:uid="{00000000-0005-0000-0000-000019000000}"/>
    <cellStyle name="% 4 2 2" xfId="847" xr:uid="{00000000-0005-0000-0000-00001A000000}"/>
    <cellStyle name="% 4 3" xfId="846" xr:uid="{00000000-0005-0000-0000-00001B000000}"/>
    <cellStyle name="% 5" xfId="16" xr:uid="{00000000-0005-0000-0000-00001C000000}"/>
    <cellStyle name="% 5 2" xfId="17" xr:uid="{00000000-0005-0000-0000-00001D000000}"/>
    <cellStyle name="% 5 3" xfId="18" xr:uid="{00000000-0005-0000-0000-00001E000000}"/>
    <cellStyle name="% 5 4" xfId="848" xr:uid="{00000000-0005-0000-0000-00001F000000}"/>
    <cellStyle name="% 6" xfId="19" xr:uid="{00000000-0005-0000-0000-000020000000}"/>
    <cellStyle name="% 7" xfId="20" xr:uid="{00000000-0005-0000-0000-000021000000}"/>
    <cellStyle name="% 8" xfId="21" xr:uid="{00000000-0005-0000-0000-000022000000}"/>
    <cellStyle name="% 9" xfId="22" xr:uid="{00000000-0005-0000-0000-000023000000}"/>
    <cellStyle name="%_Prom OMS bundles" xfId="23" xr:uid="{00000000-0005-0000-0000-000024000000}"/>
    <cellStyle name="0,0_x000d__x000a_NA_x000d__x000a_" xfId="24" xr:uid="{00000000-0005-0000-0000-000025000000}"/>
    <cellStyle name="0,0_x000d__x000a_NA_x000d__x000a_ 2" xfId="25" xr:uid="{00000000-0005-0000-0000-000026000000}"/>
    <cellStyle name="0,0_x000d__x000a_NA_x000d__x000a_ 2 2" xfId="1296" xr:uid="{20998508-965C-430D-B1D5-9540FADF7ECA}"/>
    <cellStyle name="0,0_x000d__x000a_NA_x000d__x000a_ 2 3" xfId="1138" xr:uid="{9350B382-7A80-4511-8A55-5DE67F8B13B6}"/>
    <cellStyle name="0,0_x000d__x000a_NA_x000d__x000a_ 3" xfId="593" xr:uid="{00000000-0005-0000-0000-000027000000}"/>
    <cellStyle name="0,0_x000d__x000a_NA_x000d__x000a_ 3 2" xfId="1295" xr:uid="{40EF5A75-3B1D-41E9-9D2E-0B9BB741679F}"/>
    <cellStyle name="0,0_x000d__x000a_NA_x000d__x000a_ 4" xfId="1137" xr:uid="{F0336489-D249-4319-8124-FC70CDF1C700}"/>
    <cellStyle name="0,0_x000d__x000a_NA_x000d__x000a__Revised_July Overview page July 19 v2-jl" xfId="26" xr:uid="{00000000-0005-0000-0000-000028000000}"/>
    <cellStyle name="0,0_x000d__x000a_NA_x000d__x000a__Revised_July Overview page July 19 v2-jl 2" xfId="1139" xr:uid="{ADD8A330-8FD8-4096-9EC3-B4D420CF2803}"/>
    <cellStyle name="1000-sep (2 dec) 2" xfId="1358" xr:uid="{3FCD4ACF-22A3-4D90-8E1D-56BFB8388EA1}"/>
    <cellStyle name="1000-sep (2 dec)_ZyBNL-(Broadliner) Disti price book Mar_09_Re05032009" xfId="1359" xr:uid="{99C6E89D-6C07-4788-9D03-9F8301E2BFA8}"/>
    <cellStyle name="20% - Accent1 2" xfId="27" xr:uid="{00000000-0005-0000-0000-000029000000}"/>
    <cellStyle name="20% - Accent1 2 2" xfId="28" xr:uid="{00000000-0005-0000-0000-00002A000000}"/>
    <cellStyle name="20% - Accent1 2 3" xfId="681" xr:uid="{00000000-0005-0000-0000-00002B000000}"/>
    <cellStyle name="20% - Accent1 2 4" xfId="849" xr:uid="{00000000-0005-0000-0000-00002C000000}"/>
    <cellStyle name="20% - Accent1 2 5" xfId="1159" xr:uid="{3435D68A-A3C4-49BE-8216-9AC93B654694}"/>
    <cellStyle name="20% - Accent1 2_Prom OMS bundles" xfId="29" xr:uid="{00000000-0005-0000-0000-00002D000000}"/>
    <cellStyle name="20% - Accent1 3" xfId="30" xr:uid="{00000000-0005-0000-0000-00002E000000}"/>
    <cellStyle name="20% - Accent1 3 2" xfId="682" xr:uid="{00000000-0005-0000-0000-00002F000000}"/>
    <cellStyle name="20% - Accent1 3 3" xfId="850" xr:uid="{00000000-0005-0000-0000-000030000000}"/>
    <cellStyle name="20% - Accent1 3 4" xfId="1160" xr:uid="{4A2F7542-46F2-4F5F-AFBE-D0B1AE59F674}"/>
    <cellStyle name="20% - Accent1 4" xfId="31" xr:uid="{00000000-0005-0000-0000-000031000000}"/>
    <cellStyle name="20% - Accent1 4 2" xfId="683" xr:uid="{00000000-0005-0000-0000-000032000000}"/>
    <cellStyle name="20% - Accent1 4 3" xfId="851" xr:uid="{00000000-0005-0000-0000-000033000000}"/>
    <cellStyle name="20% - Accent1 4 4" xfId="1161" xr:uid="{EA06BE19-AA0F-41EB-8DA3-E1F3A4A9C5EF}"/>
    <cellStyle name="20% - Accent1 5" xfId="32" xr:uid="{00000000-0005-0000-0000-000034000000}"/>
    <cellStyle name="20% - Accent1 5 2" xfId="684" xr:uid="{00000000-0005-0000-0000-000035000000}"/>
    <cellStyle name="20% - Accent1 5 3" xfId="852" xr:uid="{00000000-0005-0000-0000-000036000000}"/>
    <cellStyle name="20% - Accent1 5 4" xfId="1162" xr:uid="{F9B263D0-DCE5-474F-BBED-9347C6D34EA2}"/>
    <cellStyle name="20% - Accent1 6" xfId="33" xr:uid="{00000000-0005-0000-0000-000037000000}"/>
    <cellStyle name="20% - Accent1 6 2" xfId="685" xr:uid="{00000000-0005-0000-0000-000038000000}"/>
    <cellStyle name="20% - Accent1 6 3" xfId="853" xr:uid="{00000000-0005-0000-0000-000039000000}"/>
    <cellStyle name="20% - Accent1 6 4" xfId="1163" xr:uid="{18F14531-7BB2-4ECD-AD16-B1C9A4A979A7}"/>
    <cellStyle name="20% - Accent1 7" xfId="34" xr:uid="{00000000-0005-0000-0000-00003A000000}"/>
    <cellStyle name="20% - Accent1 7 2" xfId="686" xr:uid="{00000000-0005-0000-0000-00003B000000}"/>
    <cellStyle name="20% - Accent1 7 3" xfId="854" xr:uid="{00000000-0005-0000-0000-00003C000000}"/>
    <cellStyle name="20% - Accent1 7 4" xfId="1164" xr:uid="{ECEFF3B8-11D1-488C-94EF-F86659165ACE}"/>
    <cellStyle name="20% - Accent1 8" xfId="35" xr:uid="{00000000-0005-0000-0000-00003D000000}"/>
    <cellStyle name="20% - Accent2 2" xfId="36" xr:uid="{00000000-0005-0000-0000-00003E000000}"/>
    <cellStyle name="20% - Accent2 2 2" xfId="37" xr:uid="{00000000-0005-0000-0000-00003F000000}"/>
    <cellStyle name="20% - Accent2 2 3" xfId="687" xr:uid="{00000000-0005-0000-0000-000040000000}"/>
    <cellStyle name="20% - Accent2 2 4" xfId="855" xr:uid="{00000000-0005-0000-0000-000041000000}"/>
    <cellStyle name="20% - Accent2 2 5" xfId="1165" xr:uid="{B793BB47-D5C0-485F-9372-BB350596D209}"/>
    <cellStyle name="20% - Accent2 2_Prom OMS bundles" xfId="38" xr:uid="{00000000-0005-0000-0000-000042000000}"/>
    <cellStyle name="20% - Accent2 3" xfId="39" xr:uid="{00000000-0005-0000-0000-000043000000}"/>
    <cellStyle name="20% - Accent2 3 2" xfId="688" xr:uid="{00000000-0005-0000-0000-000044000000}"/>
    <cellStyle name="20% - Accent2 3 3" xfId="856" xr:uid="{00000000-0005-0000-0000-000045000000}"/>
    <cellStyle name="20% - Accent2 3 4" xfId="1166" xr:uid="{A9574AC3-19CA-45FE-A239-1BB2F034CC34}"/>
    <cellStyle name="20% - Accent2 4" xfId="40" xr:uid="{00000000-0005-0000-0000-000046000000}"/>
    <cellStyle name="20% - Accent2 4 2" xfId="689" xr:uid="{00000000-0005-0000-0000-000047000000}"/>
    <cellStyle name="20% - Accent2 4 3" xfId="857" xr:uid="{00000000-0005-0000-0000-000048000000}"/>
    <cellStyle name="20% - Accent2 4 4" xfId="1167" xr:uid="{E1F05E13-1B3F-4F5C-A3FD-B1438E0FA5FA}"/>
    <cellStyle name="20% - Accent2 5" xfId="41" xr:uid="{00000000-0005-0000-0000-000049000000}"/>
    <cellStyle name="20% - Accent2 5 2" xfId="690" xr:uid="{00000000-0005-0000-0000-00004A000000}"/>
    <cellStyle name="20% - Accent2 5 3" xfId="858" xr:uid="{00000000-0005-0000-0000-00004B000000}"/>
    <cellStyle name="20% - Accent2 5 4" xfId="1168" xr:uid="{09DADD49-9D87-4D42-B0BD-10FC22298B2E}"/>
    <cellStyle name="20% - Accent2 6" xfId="42" xr:uid="{00000000-0005-0000-0000-00004C000000}"/>
    <cellStyle name="20% - Accent2 6 2" xfId="691" xr:uid="{00000000-0005-0000-0000-00004D000000}"/>
    <cellStyle name="20% - Accent2 6 3" xfId="859" xr:uid="{00000000-0005-0000-0000-00004E000000}"/>
    <cellStyle name="20% - Accent2 6 4" xfId="1169" xr:uid="{E9C4A2C1-8068-451E-8CDD-229601E618CA}"/>
    <cellStyle name="20% - Accent2 7" xfId="43" xr:uid="{00000000-0005-0000-0000-00004F000000}"/>
    <cellStyle name="20% - Accent2 7 2" xfId="692" xr:uid="{00000000-0005-0000-0000-000050000000}"/>
    <cellStyle name="20% - Accent2 7 3" xfId="860" xr:uid="{00000000-0005-0000-0000-000051000000}"/>
    <cellStyle name="20% - Accent2 7 4" xfId="1170" xr:uid="{4A6E5213-758D-4AF3-B133-88A11C670D85}"/>
    <cellStyle name="20% - Accent2 8" xfId="44" xr:uid="{00000000-0005-0000-0000-000052000000}"/>
    <cellStyle name="20% - Accent3 2" xfId="45" xr:uid="{00000000-0005-0000-0000-000053000000}"/>
    <cellStyle name="20% - Accent3 2 2" xfId="46" xr:uid="{00000000-0005-0000-0000-000054000000}"/>
    <cellStyle name="20% - Accent3 2 3" xfId="693" xr:uid="{00000000-0005-0000-0000-000055000000}"/>
    <cellStyle name="20% - Accent3 2 4" xfId="861" xr:uid="{00000000-0005-0000-0000-000056000000}"/>
    <cellStyle name="20% - Accent3 2 5" xfId="1171" xr:uid="{A052E1F6-8BFC-4424-8511-BC8AD334FF48}"/>
    <cellStyle name="20% - Accent3 2_Prom OMS bundles" xfId="47" xr:uid="{00000000-0005-0000-0000-000057000000}"/>
    <cellStyle name="20% - Accent3 3" xfId="48" xr:uid="{00000000-0005-0000-0000-000058000000}"/>
    <cellStyle name="20% - Accent3 3 2" xfId="694" xr:uid="{00000000-0005-0000-0000-000059000000}"/>
    <cellStyle name="20% - Accent3 3 3" xfId="862" xr:uid="{00000000-0005-0000-0000-00005A000000}"/>
    <cellStyle name="20% - Accent3 3 4" xfId="1172" xr:uid="{20B695B0-4952-4D02-B3A4-200B62B40E70}"/>
    <cellStyle name="20% - Accent3 4" xfId="49" xr:uid="{00000000-0005-0000-0000-00005B000000}"/>
    <cellStyle name="20% - Accent3 4 2" xfId="695" xr:uid="{00000000-0005-0000-0000-00005C000000}"/>
    <cellStyle name="20% - Accent3 4 3" xfId="863" xr:uid="{00000000-0005-0000-0000-00005D000000}"/>
    <cellStyle name="20% - Accent3 4 4" xfId="1173" xr:uid="{1E2D7B52-1098-4F1F-9E25-DA7129C2C107}"/>
    <cellStyle name="20% - Accent3 5" xfId="50" xr:uid="{00000000-0005-0000-0000-00005E000000}"/>
    <cellStyle name="20% - Accent3 5 2" xfId="696" xr:uid="{00000000-0005-0000-0000-00005F000000}"/>
    <cellStyle name="20% - Accent3 5 3" xfId="864" xr:uid="{00000000-0005-0000-0000-000060000000}"/>
    <cellStyle name="20% - Accent3 5 4" xfId="1174" xr:uid="{8DBC9E85-7577-49AD-8172-5CA22DDA5F38}"/>
    <cellStyle name="20% - Accent3 6" xfId="51" xr:uid="{00000000-0005-0000-0000-000061000000}"/>
    <cellStyle name="20% - Accent3 6 2" xfId="697" xr:uid="{00000000-0005-0000-0000-000062000000}"/>
    <cellStyle name="20% - Accent3 6 3" xfId="865" xr:uid="{00000000-0005-0000-0000-000063000000}"/>
    <cellStyle name="20% - Accent3 6 4" xfId="1175" xr:uid="{8CEE614F-69CB-4A81-B420-5956AD96E9F0}"/>
    <cellStyle name="20% - Accent3 7" xfId="52" xr:uid="{00000000-0005-0000-0000-000064000000}"/>
    <cellStyle name="20% - Accent3 7 2" xfId="698" xr:uid="{00000000-0005-0000-0000-000065000000}"/>
    <cellStyle name="20% - Accent3 7 3" xfId="866" xr:uid="{00000000-0005-0000-0000-000066000000}"/>
    <cellStyle name="20% - Accent3 7 4" xfId="1176" xr:uid="{9ACD8DF7-0D69-4866-9299-7CD46F02E14E}"/>
    <cellStyle name="20% - Accent3 8" xfId="53" xr:uid="{00000000-0005-0000-0000-000067000000}"/>
    <cellStyle name="20% - Accent4 2" xfId="54" xr:uid="{00000000-0005-0000-0000-000068000000}"/>
    <cellStyle name="20% - Accent4 2 2" xfId="55" xr:uid="{00000000-0005-0000-0000-000069000000}"/>
    <cellStyle name="20% - Accent4 2 3" xfId="699" xr:uid="{00000000-0005-0000-0000-00006A000000}"/>
    <cellStyle name="20% - Accent4 2 4" xfId="867" xr:uid="{00000000-0005-0000-0000-00006B000000}"/>
    <cellStyle name="20% - Accent4 2 5" xfId="1177" xr:uid="{17A75A0D-AFC0-4FC6-A0C9-0F5C2512E80E}"/>
    <cellStyle name="20% - Accent4 2_Prom OMS bundles" xfId="56" xr:uid="{00000000-0005-0000-0000-00006C000000}"/>
    <cellStyle name="20% - Accent4 3" xfId="57" xr:uid="{00000000-0005-0000-0000-00006D000000}"/>
    <cellStyle name="20% - Accent4 3 2" xfId="700" xr:uid="{00000000-0005-0000-0000-00006E000000}"/>
    <cellStyle name="20% - Accent4 3 3" xfId="868" xr:uid="{00000000-0005-0000-0000-00006F000000}"/>
    <cellStyle name="20% - Accent4 3 4" xfId="1178" xr:uid="{ED950785-5342-4D10-A4BF-C9B4227FA44C}"/>
    <cellStyle name="20% - Accent4 4" xfId="58" xr:uid="{00000000-0005-0000-0000-000070000000}"/>
    <cellStyle name="20% - Accent4 4 2" xfId="701" xr:uid="{00000000-0005-0000-0000-000071000000}"/>
    <cellStyle name="20% - Accent4 4 3" xfId="869" xr:uid="{00000000-0005-0000-0000-000072000000}"/>
    <cellStyle name="20% - Accent4 4 4" xfId="1179" xr:uid="{18CF71A7-8FAF-44E1-A8C5-8A56D1E35583}"/>
    <cellStyle name="20% - Accent4 5" xfId="59" xr:uid="{00000000-0005-0000-0000-000073000000}"/>
    <cellStyle name="20% - Accent4 5 2" xfId="702" xr:uid="{00000000-0005-0000-0000-000074000000}"/>
    <cellStyle name="20% - Accent4 5 3" xfId="870" xr:uid="{00000000-0005-0000-0000-000075000000}"/>
    <cellStyle name="20% - Accent4 5 4" xfId="1180" xr:uid="{DC15B393-A116-4BE2-83B8-E5766820567B}"/>
    <cellStyle name="20% - Accent4 6" xfId="60" xr:uid="{00000000-0005-0000-0000-000076000000}"/>
    <cellStyle name="20% - Accent4 6 2" xfId="703" xr:uid="{00000000-0005-0000-0000-000077000000}"/>
    <cellStyle name="20% - Accent4 6 3" xfId="871" xr:uid="{00000000-0005-0000-0000-000078000000}"/>
    <cellStyle name="20% - Accent4 6 4" xfId="1181" xr:uid="{53209847-2EE3-4DDE-8F5A-F06BA7AE3BEA}"/>
    <cellStyle name="20% - Accent4 7" xfId="61" xr:uid="{00000000-0005-0000-0000-000079000000}"/>
    <cellStyle name="20% - Accent4 7 2" xfId="704" xr:uid="{00000000-0005-0000-0000-00007A000000}"/>
    <cellStyle name="20% - Accent4 7 3" xfId="872" xr:uid="{00000000-0005-0000-0000-00007B000000}"/>
    <cellStyle name="20% - Accent4 7 4" xfId="1182" xr:uid="{AA3AEEFB-E5AC-4E22-8729-D14444D16213}"/>
    <cellStyle name="20% - Accent4 8" xfId="62" xr:uid="{00000000-0005-0000-0000-00007C000000}"/>
    <cellStyle name="20% - Accent5 2" xfId="63" xr:uid="{00000000-0005-0000-0000-00007D000000}"/>
    <cellStyle name="20% - Accent5 3" xfId="64" xr:uid="{00000000-0005-0000-0000-00007E000000}"/>
    <cellStyle name="20% - Accent5 3 2" xfId="705" xr:uid="{00000000-0005-0000-0000-00007F000000}"/>
    <cellStyle name="20% - Accent5 3 3" xfId="873" xr:uid="{00000000-0005-0000-0000-000080000000}"/>
    <cellStyle name="20% - Accent5 3 4" xfId="1183" xr:uid="{EBA1088E-0EFE-4674-9C9B-4E9042AD4A1B}"/>
    <cellStyle name="20% - Accent5 4" xfId="65" xr:uid="{00000000-0005-0000-0000-000081000000}"/>
    <cellStyle name="20% - Accent5 4 2" xfId="706" xr:uid="{00000000-0005-0000-0000-000082000000}"/>
    <cellStyle name="20% - Accent5 4 3" xfId="874" xr:uid="{00000000-0005-0000-0000-000083000000}"/>
    <cellStyle name="20% - Accent5 4 4" xfId="1184" xr:uid="{81F04E58-454A-4AA8-8918-B167B376621B}"/>
    <cellStyle name="20% - Accent5 5" xfId="66" xr:uid="{00000000-0005-0000-0000-000084000000}"/>
    <cellStyle name="20% - Accent5 5 2" xfId="707" xr:uid="{00000000-0005-0000-0000-000085000000}"/>
    <cellStyle name="20% - Accent5 5 3" xfId="875" xr:uid="{00000000-0005-0000-0000-000086000000}"/>
    <cellStyle name="20% - Accent5 5 4" xfId="1185" xr:uid="{52F45368-1E7F-4970-AF50-DFEA1CD271F5}"/>
    <cellStyle name="20% - Accent5 6" xfId="67" xr:uid="{00000000-0005-0000-0000-000087000000}"/>
    <cellStyle name="20% - Accent6 2" xfId="68" xr:uid="{00000000-0005-0000-0000-000088000000}"/>
    <cellStyle name="20% - Accent6 2 2" xfId="69" xr:uid="{00000000-0005-0000-0000-000089000000}"/>
    <cellStyle name="20% - Accent6 2 3" xfId="708" xr:uid="{00000000-0005-0000-0000-00008A000000}"/>
    <cellStyle name="20% - Accent6 2 4" xfId="876" xr:uid="{00000000-0005-0000-0000-00008B000000}"/>
    <cellStyle name="20% - Accent6 2 5" xfId="1186" xr:uid="{47E5BF3B-AEDA-45C0-BC90-D110CDB28440}"/>
    <cellStyle name="20% - Accent6 2_Prom OMS bundles" xfId="70" xr:uid="{00000000-0005-0000-0000-00008C000000}"/>
    <cellStyle name="20% - Accent6 3" xfId="71" xr:uid="{00000000-0005-0000-0000-00008D000000}"/>
    <cellStyle name="20% - Accent6 3 2" xfId="709" xr:uid="{00000000-0005-0000-0000-00008E000000}"/>
    <cellStyle name="20% - Accent6 3 3" xfId="877" xr:uid="{00000000-0005-0000-0000-00008F000000}"/>
    <cellStyle name="20% - Accent6 3 4" xfId="1187" xr:uid="{9752C577-3034-4B06-8369-F304BE352F3B}"/>
    <cellStyle name="20% - Accent6 4" xfId="72" xr:uid="{00000000-0005-0000-0000-000090000000}"/>
    <cellStyle name="20% - Accent6 4 2" xfId="710" xr:uid="{00000000-0005-0000-0000-000091000000}"/>
    <cellStyle name="20% - Accent6 4 3" xfId="878" xr:uid="{00000000-0005-0000-0000-000092000000}"/>
    <cellStyle name="20% - Accent6 4 4" xfId="1188" xr:uid="{2369F8FB-0456-4E99-8585-87D9F7F7591B}"/>
    <cellStyle name="20% - Accent6 5" xfId="73" xr:uid="{00000000-0005-0000-0000-000093000000}"/>
    <cellStyle name="20% - Accent6 5 2" xfId="711" xr:uid="{00000000-0005-0000-0000-000094000000}"/>
    <cellStyle name="20% - Accent6 5 3" xfId="879" xr:uid="{00000000-0005-0000-0000-000095000000}"/>
    <cellStyle name="20% - Accent6 5 4" xfId="1189" xr:uid="{FF64BA3F-CFBF-4B96-BB63-67793DEA2943}"/>
    <cellStyle name="20% - Accent6 6" xfId="74" xr:uid="{00000000-0005-0000-0000-000096000000}"/>
    <cellStyle name="20% - Accent6 6 2" xfId="712" xr:uid="{00000000-0005-0000-0000-000097000000}"/>
    <cellStyle name="20% - Accent6 6 3" xfId="880" xr:uid="{00000000-0005-0000-0000-000098000000}"/>
    <cellStyle name="20% - Accent6 6 4" xfId="1190" xr:uid="{AD1DD467-CE85-4F1B-8901-A3F3E94C3438}"/>
    <cellStyle name="20% - Accent6 7" xfId="75" xr:uid="{00000000-0005-0000-0000-000099000000}"/>
    <cellStyle name="20% - Accent6 7 2" xfId="713" xr:uid="{00000000-0005-0000-0000-00009A000000}"/>
    <cellStyle name="20% - Accent6 7 3" xfId="881" xr:uid="{00000000-0005-0000-0000-00009B000000}"/>
    <cellStyle name="20% - Accent6 7 4" xfId="1191" xr:uid="{BE58D62F-2ED0-43F9-AC1F-6740D6534BDB}"/>
    <cellStyle name="20% - Accent6 8" xfId="76" xr:uid="{00000000-0005-0000-0000-00009C000000}"/>
    <cellStyle name="20% - Colore 1" xfId="77" builtinId="30" customBuiltin="1"/>
    <cellStyle name="20% - Colore 1 2" xfId="626" xr:uid="{00000000-0005-0000-0000-00009E000000}"/>
    <cellStyle name="20% - Colore 1 3" xfId="657" xr:uid="{00000000-0005-0000-0000-00009F000000}"/>
    <cellStyle name="20% - Colore 1 4" xfId="815" xr:uid="{00000000-0005-0000-0000-0000A0000000}"/>
    <cellStyle name="20% - Colore 1 5" xfId="1123" xr:uid="{5076657F-5906-47F7-B591-B4E821D32F7A}"/>
    <cellStyle name="20% - Colore 1 6" xfId="20802" xr:uid="{FA5DB551-8D3F-45E4-B1F9-CBB2F2A404F8}"/>
    <cellStyle name="20% - Colore 2" xfId="78" builtinId="34" customBuiltin="1"/>
    <cellStyle name="20% - Colore 2 2" xfId="628" xr:uid="{00000000-0005-0000-0000-0000A2000000}"/>
    <cellStyle name="20% - Colore 2 3" xfId="659" xr:uid="{00000000-0005-0000-0000-0000A3000000}"/>
    <cellStyle name="20% - Colore 2 4" xfId="817" xr:uid="{00000000-0005-0000-0000-0000A4000000}"/>
    <cellStyle name="20% - Colore 2 5" xfId="1125" xr:uid="{98114551-12F1-47CD-BB7F-CFC0F1DF1909}"/>
    <cellStyle name="20% - Colore 2 6" xfId="20805" xr:uid="{D3892357-1AEE-4EFB-8709-A4FA483BA1F8}"/>
    <cellStyle name="20% - Colore 3" xfId="79" builtinId="38" customBuiltin="1"/>
    <cellStyle name="20% - Colore 3 2" xfId="630" xr:uid="{00000000-0005-0000-0000-0000A6000000}"/>
    <cellStyle name="20% - Colore 3 3" xfId="661" xr:uid="{00000000-0005-0000-0000-0000A7000000}"/>
    <cellStyle name="20% - Colore 3 4" xfId="819" xr:uid="{00000000-0005-0000-0000-0000A8000000}"/>
    <cellStyle name="20% - Colore 3 5" xfId="1127" xr:uid="{7C2B8211-5F4A-48BA-97B9-87AC0BCA5819}"/>
    <cellStyle name="20% - Colore 3 6" xfId="20808" xr:uid="{A854801E-0ACC-413B-B48E-CCCBABED02F7}"/>
    <cellStyle name="20% - Colore 4" xfId="80" builtinId="42" customBuiltin="1"/>
    <cellStyle name="20% - Colore 4 2" xfId="632" xr:uid="{00000000-0005-0000-0000-0000AA000000}"/>
    <cellStyle name="20% - Colore 4 3" xfId="663" xr:uid="{00000000-0005-0000-0000-0000AB000000}"/>
    <cellStyle name="20% - Colore 4 4" xfId="821" xr:uid="{00000000-0005-0000-0000-0000AC000000}"/>
    <cellStyle name="20% - Colore 4 5" xfId="1129" xr:uid="{A76587FD-F91E-4B05-8D98-BECA5CAF569D}"/>
    <cellStyle name="20% - Colore 4 6" xfId="20811" xr:uid="{4F64FC55-B424-4EA2-B15B-9AE4B0B19D57}"/>
    <cellStyle name="20% - Colore 5" xfId="81" builtinId="46" customBuiltin="1"/>
    <cellStyle name="20% - Colore 5 2" xfId="634" xr:uid="{00000000-0005-0000-0000-0000AE000000}"/>
    <cellStyle name="20% - Colore 5 3" xfId="665" xr:uid="{00000000-0005-0000-0000-0000AF000000}"/>
    <cellStyle name="20% - Colore 5 4" xfId="823" xr:uid="{00000000-0005-0000-0000-0000B0000000}"/>
    <cellStyle name="20% - Colore 5 5" xfId="1131" xr:uid="{4949F803-E95C-43C4-B5F8-290BE3D88C6E}"/>
    <cellStyle name="20% - Colore 5 6" xfId="20814" xr:uid="{A1A8ADDD-4885-430C-9E23-B20BC95176C6}"/>
    <cellStyle name="20% - Colore 6" xfId="82" builtinId="50" customBuiltin="1"/>
    <cellStyle name="20% - Colore 6 2" xfId="636" xr:uid="{00000000-0005-0000-0000-0000B2000000}"/>
    <cellStyle name="20% - Colore 6 3" xfId="667" xr:uid="{00000000-0005-0000-0000-0000B3000000}"/>
    <cellStyle name="20% - Colore 6 4" xfId="825" xr:uid="{00000000-0005-0000-0000-0000B4000000}"/>
    <cellStyle name="20% - Colore 6 5" xfId="1133" xr:uid="{7C45016C-A4A5-4EA1-896A-78774B329B29}"/>
    <cellStyle name="20% - Colore 6 6" xfId="20817" xr:uid="{B350282C-4BDB-44CE-BBB7-54E9A4865E39}"/>
    <cellStyle name="2015_A" xfId="1065" xr:uid="{00000000-0005-0000-0000-0000B5000000}"/>
    <cellStyle name="2015_B" xfId="1066" xr:uid="{00000000-0005-0000-0000-0000B6000000}"/>
    <cellStyle name="2015_C" xfId="1120" xr:uid="{DBFE06DF-9E93-4DBB-8D13-9732518063A9}"/>
    <cellStyle name="2015_SottoTitolo" xfId="1063" xr:uid="{00000000-0005-0000-0000-0000B8000000}"/>
    <cellStyle name="2015_SottoTitolo_44" xfId="1067" xr:uid="{00000000-0005-0000-0000-0000B9000000}"/>
    <cellStyle name="2015_Titolo" xfId="1064" xr:uid="{00000000-0005-0000-0000-0000BA000000}"/>
    <cellStyle name="40% - Accent1 2" xfId="83" xr:uid="{00000000-0005-0000-0000-0000BB000000}"/>
    <cellStyle name="40% - Accent1 2 2" xfId="84" xr:uid="{00000000-0005-0000-0000-0000BC000000}"/>
    <cellStyle name="40% - Accent1 2 3" xfId="714" xr:uid="{00000000-0005-0000-0000-0000BD000000}"/>
    <cellStyle name="40% - Accent1 2 4" xfId="882" xr:uid="{00000000-0005-0000-0000-0000BE000000}"/>
    <cellStyle name="40% - Accent1 2 5" xfId="1192" xr:uid="{98FAF711-D72D-4AA1-A202-F817CF740F51}"/>
    <cellStyle name="40% - Accent1 2_Prom OMS bundles" xfId="85" xr:uid="{00000000-0005-0000-0000-0000BF000000}"/>
    <cellStyle name="40% - Accent1 3" xfId="86" xr:uid="{00000000-0005-0000-0000-0000C0000000}"/>
    <cellStyle name="40% - Accent1 3 2" xfId="715" xr:uid="{00000000-0005-0000-0000-0000C1000000}"/>
    <cellStyle name="40% - Accent1 3 3" xfId="883" xr:uid="{00000000-0005-0000-0000-0000C2000000}"/>
    <cellStyle name="40% - Accent1 3 4" xfId="1193" xr:uid="{23B7EF82-4B6C-49A6-BAF9-1E52AB2BC5E2}"/>
    <cellStyle name="40% - Accent1 4" xfId="87" xr:uid="{00000000-0005-0000-0000-0000C3000000}"/>
    <cellStyle name="40% - Accent1 4 2" xfId="716" xr:uid="{00000000-0005-0000-0000-0000C4000000}"/>
    <cellStyle name="40% - Accent1 4 3" xfId="884" xr:uid="{00000000-0005-0000-0000-0000C5000000}"/>
    <cellStyle name="40% - Accent1 4 4" xfId="1194" xr:uid="{131D19A4-36F8-4638-A3BE-62038C2413E0}"/>
    <cellStyle name="40% - Accent1 5" xfId="88" xr:uid="{00000000-0005-0000-0000-0000C6000000}"/>
    <cellStyle name="40% - Accent1 5 2" xfId="717" xr:uid="{00000000-0005-0000-0000-0000C7000000}"/>
    <cellStyle name="40% - Accent1 5 3" xfId="885" xr:uid="{00000000-0005-0000-0000-0000C8000000}"/>
    <cellStyle name="40% - Accent1 5 4" xfId="1195" xr:uid="{8639E054-D1A8-4EF3-8D7C-448E565782C0}"/>
    <cellStyle name="40% - Accent1 6" xfId="89" xr:uid="{00000000-0005-0000-0000-0000C9000000}"/>
    <cellStyle name="40% - Accent1 6 2" xfId="718" xr:uid="{00000000-0005-0000-0000-0000CA000000}"/>
    <cellStyle name="40% - Accent1 6 3" xfId="886" xr:uid="{00000000-0005-0000-0000-0000CB000000}"/>
    <cellStyle name="40% - Accent1 6 4" xfId="1196" xr:uid="{CC9CF758-0DB0-4583-9351-F55302BC8046}"/>
    <cellStyle name="40% - Accent1 7" xfId="90" xr:uid="{00000000-0005-0000-0000-0000CC000000}"/>
    <cellStyle name="40% - Accent1 7 2" xfId="719" xr:uid="{00000000-0005-0000-0000-0000CD000000}"/>
    <cellStyle name="40% - Accent1 7 3" xfId="887" xr:uid="{00000000-0005-0000-0000-0000CE000000}"/>
    <cellStyle name="40% - Accent1 7 4" xfId="1197" xr:uid="{9D428B8C-029D-4BC1-933C-A4673131172F}"/>
    <cellStyle name="40% - Accent1 8" xfId="91" xr:uid="{00000000-0005-0000-0000-0000CF000000}"/>
    <cellStyle name="40% - Accent2 2" xfId="92" xr:uid="{00000000-0005-0000-0000-0000D0000000}"/>
    <cellStyle name="40% - Accent2 3" xfId="93" xr:uid="{00000000-0005-0000-0000-0000D1000000}"/>
    <cellStyle name="40% - Accent2 3 2" xfId="720" xr:uid="{00000000-0005-0000-0000-0000D2000000}"/>
    <cellStyle name="40% - Accent2 3 3" xfId="888" xr:uid="{00000000-0005-0000-0000-0000D3000000}"/>
    <cellStyle name="40% - Accent2 3 4" xfId="1198" xr:uid="{938B3BE7-9928-4807-91D1-A9172E352379}"/>
    <cellStyle name="40% - Accent2 4" xfId="94" xr:uid="{00000000-0005-0000-0000-0000D4000000}"/>
    <cellStyle name="40% - Accent2 4 2" xfId="721" xr:uid="{00000000-0005-0000-0000-0000D5000000}"/>
    <cellStyle name="40% - Accent2 4 3" xfId="889" xr:uid="{00000000-0005-0000-0000-0000D6000000}"/>
    <cellStyle name="40% - Accent2 4 4" xfId="1199" xr:uid="{1F987999-A778-498C-B65A-9D4DED9FB987}"/>
    <cellStyle name="40% - Accent2 5" xfId="95" xr:uid="{00000000-0005-0000-0000-0000D7000000}"/>
    <cellStyle name="40% - Accent2 5 2" xfId="722" xr:uid="{00000000-0005-0000-0000-0000D8000000}"/>
    <cellStyle name="40% - Accent2 5 3" xfId="890" xr:uid="{00000000-0005-0000-0000-0000D9000000}"/>
    <cellStyle name="40% - Accent2 5 4" xfId="1200" xr:uid="{6155A851-56AB-4F4D-BC5C-2FB423DFF0A3}"/>
    <cellStyle name="40% - Accent2 6" xfId="96" xr:uid="{00000000-0005-0000-0000-0000DA000000}"/>
    <cellStyle name="40% - Accent3 2" xfId="97" xr:uid="{00000000-0005-0000-0000-0000DB000000}"/>
    <cellStyle name="40% - Accent3 2 2" xfId="98" xr:uid="{00000000-0005-0000-0000-0000DC000000}"/>
    <cellStyle name="40% - Accent3 2 3" xfId="723" xr:uid="{00000000-0005-0000-0000-0000DD000000}"/>
    <cellStyle name="40% - Accent3 2 4" xfId="891" xr:uid="{00000000-0005-0000-0000-0000DE000000}"/>
    <cellStyle name="40% - Accent3 2 5" xfId="1201" xr:uid="{F12347E4-295C-4FB0-BF37-48A1320BB769}"/>
    <cellStyle name="40% - Accent3 2_Prom OMS bundles" xfId="99" xr:uid="{00000000-0005-0000-0000-0000DF000000}"/>
    <cellStyle name="40% - Accent3 3" xfId="100" xr:uid="{00000000-0005-0000-0000-0000E0000000}"/>
    <cellStyle name="40% - Accent3 3 2" xfId="724" xr:uid="{00000000-0005-0000-0000-0000E1000000}"/>
    <cellStyle name="40% - Accent3 3 3" xfId="892" xr:uid="{00000000-0005-0000-0000-0000E2000000}"/>
    <cellStyle name="40% - Accent3 3 4" xfId="1202" xr:uid="{EC46D99A-5B74-491C-8544-0318DF52BDF9}"/>
    <cellStyle name="40% - Accent3 4" xfId="101" xr:uid="{00000000-0005-0000-0000-0000E3000000}"/>
    <cellStyle name="40% - Accent3 4 2" xfId="725" xr:uid="{00000000-0005-0000-0000-0000E4000000}"/>
    <cellStyle name="40% - Accent3 4 3" xfId="893" xr:uid="{00000000-0005-0000-0000-0000E5000000}"/>
    <cellStyle name="40% - Accent3 4 4" xfId="1203" xr:uid="{39383BCC-1274-423E-AF88-2ECE186E8DDE}"/>
    <cellStyle name="40% - Accent3 5" xfId="102" xr:uid="{00000000-0005-0000-0000-0000E6000000}"/>
    <cellStyle name="40% - Accent3 5 2" xfId="726" xr:uid="{00000000-0005-0000-0000-0000E7000000}"/>
    <cellStyle name="40% - Accent3 5 3" xfId="894" xr:uid="{00000000-0005-0000-0000-0000E8000000}"/>
    <cellStyle name="40% - Accent3 5 4" xfId="1204" xr:uid="{E2710E8A-4684-4411-A92C-44DA1A75FEBC}"/>
    <cellStyle name="40% - Accent3 6" xfId="103" xr:uid="{00000000-0005-0000-0000-0000E9000000}"/>
    <cellStyle name="40% - Accent3 6 2" xfId="727" xr:uid="{00000000-0005-0000-0000-0000EA000000}"/>
    <cellStyle name="40% - Accent3 6 3" xfId="895" xr:uid="{00000000-0005-0000-0000-0000EB000000}"/>
    <cellStyle name="40% - Accent3 6 4" xfId="1205" xr:uid="{02AAABDB-44E5-4CD7-9FE5-F5D1D935F3E7}"/>
    <cellStyle name="40% - Accent3 7" xfId="104" xr:uid="{00000000-0005-0000-0000-0000EC000000}"/>
    <cellStyle name="40% - Accent3 7 2" xfId="728" xr:uid="{00000000-0005-0000-0000-0000ED000000}"/>
    <cellStyle name="40% - Accent3 7 3" xfId="896" xr:uid="{00000000-0005-0000-0000-0000EE000000}"/>
    <cellStyle name="40% - Accent3 7 4" xfId="1206" xr:uid="{70AF19D8-81A2-4045-BFE3-90540E002212}"/>
    <cellStyle name="40% - Accent3 8" xfId="105" xr:uid="{00000000-0005-0000-0000-0000EF000000}"/>
    <cellStyle name="40% - Accent4 2" xfId="106" xr:uid="{00000000-0005-0000-0000-0000F0000000}"/>
    <cellStyle name="40% - Accent4 2 2" xfId="107" xr:uid="{00000000-0005-0000-0000-0000F1000000}"/>
    <cellStyle name="40% - Accent4 2 3" xfId="729" xr:uid="{00000000-0005-0000-0000-0000F2000000}"/>
    <cellStyle name="40% - Accent4 2 4" xfId="897" xr:uid="{00000000-0005-0000-0000-0000F3000000}"/>
    <cellStyle name="40% - Accent4 2 5" xfId="1207" xr:uid="{9F9C174F-C26F-4960-B1FF-2D6C101C572D}"/>
    <cellStyle name="40% - Accent4 2_Prom OMS bundles" xfId="108" xr:uid="{00000000-0005-0000-0000-0000F4000000}"/>
    <cellStyle name="40% - Accent4 3" xfId="109" xr:uid="{00000000-0005-0000-0000-0000F5000000}"/>
    <cellStyle name="40% - Accent4 3 2" xfId="730" xr:uid="{00000000-0005-0000-0000-0000F6000000}"/>
    <cellStyle name="40% - Accent4 3 3" xfId="898" xr:uid="{00000000-0005-0000-0000-0000F7000000}"/>
    <cellStyle name="40% - Accent4 3 4" xfId="1208" xr:uid="{F6F8B5EF-7A1A-490C-A50A-27CDFDF2F0F4}"/>
    <cellStyle name="40% - Accent4 4" xfId="110" xr:uid="{00000000-0005-0000-0000-0000F8000000}"/>
    <cellStyle name="40% - Accent4 4 2" xfId="731" xr:uid="{00000000-0005-0000-0000-0000F9000000}"/>
    <cellStyle name="40% - Accent4 4 3" xfId="899" xr:uid="{00000000-0005-0000-0000-0000FA000000}"/>
    <cellStyle name="40% - Accent4 4 4" xfId="1209" xr:uid="{B1925B03-629C-4466-8535-746527FB40A2}"/>
    <cellStyle name="40% - Accent4 5" xfId="111" xr:uid="{00000000-0005-0000-0000-0000FB000000}"/>
    <cellStyle name="40% - Accent4 5 2" xfId="732" xr:uid="{00000000-0005-0000-0000-0000FC000000}"/>
    <cellStyle name="40% - Accent4 5 3" xfId="900" xr:uid="{00000000-0005-0000-0000-0000FD000000}"/>
    <cellStyle name="40% - Accent4 5 4" xfId="1210" xr:uid="{94C4711D-6988-4E54-8901-CCC123E8D44F}"/>
    <cellStyle name="40% - Accent4 6" xfId="112" xr:uid="{00000000-0005-0000-0000-0000FE000000}"/>
    <cellStyle name="40% - Accent4 6 2" xfId="733" xr:uid="{00000000-0005-0000-0000-0000FF000000}"/>
    <cellStyle name="40% - Accent4 6 3" xfId="901" xr:uid="{00000000-0005-0000-0000-000000010000}"/>
    <cellStyle name="40% - Accent4 6 4" xfId="1211" xr:uid="{D48EAF0C-3DBA-443C-8ECA-465AFB7219B0}"/>
    <cellStyle name="40% - Accent4 7" xfId="113" xr:uid="{00000000-0005-0000-0000-000001010000}"/>
    <cellStyle name="40% - Accent4 7 2" xfId="734" xr:uid="{00000000-0005-0000-0000-000002010000}"/>
    <cellStyle name="40% - Accent4 7 3" xfId="902" xr:uid="{00000000-0005-0000-0000-000003010000}"/>
    <cellStyle name="40% - Accent4 7 4" xfId="1212" xr:uid="{5782F9C7-A80F-46F1-91A4-4A482ACF1048}"/>
    <cellStyle name="40% - Accent4 8" xfId="114" xr:uid="{00000000-0005-0000-0000-000004010000}"/>
    <cellStyle name="40% - Accent5 2" xfId="115" xr:uid="{00000000-0005-0000-0000-000005010000}"/>
    <cellStyle name="40% - Accent5 2 2" xfId="116" xr:uid="{00000000-0005-0000-0000-000006010000}"/>
    <cellStyle name="40% - Accent5 2 3" xfId="735" xr:uid="{00000000-0005-0000-0000-000007010000}"/>
    <cellStyle name="40% - Accent5 2 4" xfId="903" xr:uid="{00000000-0005-0000-0000-000008010000}"/>
    <cellStyle name="40% - Accent5 2 5" xfId="1213" xr:uid="{5B6002C9-4B57-4E9A-9CD7-4F1A6F334CB9}"/>
    <cellStyle name="40% - Accent5 2_Prom OMS bundles" xfId="117" xr:uid="{00000000-0005-0000-0000-000009010000}"/>
    <cellStyle name="40% - Accent5 3" xfId="118" xr:uid="{00000000-0005-0000-0000-00000A010000}"/>
    <cellStyle name="40% - Accent5 3 2" xfId="736" xr:uid="{00000000-0005-0000-0000-00000B010000}"/>
    <cellStyle name="40% - Accent5 3 3" xfId="904" xr:uid="{00000000-0005-0000-0000-00000C010000}"/>
    <cellStyle name="40% - Accent5 3 4" xfId="1214" xr:uid="{716056B7-A192-44D3-8AE1-96C7BACCF624}"/>
    <cellStyle name="40% - Accent5 4" xfId="119" xr:uid="{00000000-0005-0000-0000-00000D010000}"/>
    <cellStyle name="40% - Accent5 4 2" xfId="737" xr:uid="{00000000-0005-0000-0000-00000E010000}"/>
    <cellStyle name="40% - Accent5 4 3" xfId="905" xr:uid="{00000000-0005-0000-0000-00000F010000}"/>
    <cellStyle name="40% - Accent5 4 4" xfId="1215" xr:uid="{54338FC5-7B24-4294-99D3-8F54A81B439A}"/>
    <cellStyle name="40% - Accent5 5" xfId="120" xr:uid="{00000000-0005-0000-0000-000010010000}"/>
    <cellStyle name="40% - Accent5 5 2" xfId="738" xr:uid="{00000000-0005-0000-0000-000011010000}"/>
    <cellStyle name="40% - Accent5 5 3" xfId="906" xr:uid="{00000000-0005-0000-0000-000012010000}"/>
    <cellStyle name="40% - Accent5 5 4" xfId="1216" xr:uid="{3C74FD36-4F96-4123-99BE-A29673247C65}"/>
    <cellStyle name="40% - Accent5 6" xfId="121" xr:uid="{00000000-0005-0000-0000-000013010000}"/>
    <cellStyle name="40% - Accent5 6 2" xfId="739" xr:uid="{00000000-0005-0000-0000-000014010000}"/>
    <cellStyle name="40% - Accent5 6 3" xfId="907" xr:uid="{00000000-0005-0000-0000-000015010000}"/>
    <cellStyle name="40% - Accent5 6 4" xfId="1217" xr:uid="{E5A3841A-3ACF-4AFF-AF97-4257F25C9056}"/>
    <cellStyle name="40% - Accent5 7" xfId="122" xr:uid="{00000000-0005-0000-0000-000016010000}"/>
    <cellStyle name="40% - Accent5 7 2" xfId="740" xr:uid="{00000000-0005-0000-0000-000017010000}"/>
    <cellStyle name="40% - Accent5 7 3" xfId="908" xr:uid="{00000000-0005-0000-0000-000018010000}"/>
    <cellStyle name="40% - Accent5 7 4" xfId="1218" xr:uid="{2B77CC58-28CC-4337-9925-ADE385F19FF9}"/>
    <cellStyle name="40% - Accent5 8" xfId="123" xr:uid="{00000000-0005-0000-0000-000019010000}"/>
    <cellStyle name="40% - Accent6 2" xfId="124" xr:uid="{00000000-0005-0000-0000-00001A010000}"/>
    <cellStyle name="40% - Accent6 2 2" xfId="125" xr:uid="{00000000-0005-0000-0000-00001B010000}"/>
    <cellStyle name="40% - Accent6 2 3" xfId="741" xr:uid="{00000000-0005-0000-0000-00001C010000}"/>
    <cellStyle name="40% - Accent6 2 4" xfId="909" xr:uid="{00000000-0005-0000-0000-00001D010000}"/>
    <cellStyle name="40% - Accent6 2 5" xfId="1219" xr:uid="{CF5EA2CB-18F1-479C-AE93-F2288299346F}"/>
    <cellStyle name="40% - Accent6 2_Prom OMS bundles" xfId="126" xr:uid="{00000000-0005-0000-0000-00001E010000}"/>
    <cellStyle name="40% - Accent6 3" xfId="127" xr:uid="{00000000-0005-0000-0000-00001F010000}"/>
    <cellStyle name="40% - Accent6 3 2" xfId="742" xr:uid="{00000000-0005-0000-0000-000020010000}"/>
    <cellStyle name="40% - Accent6 3 3" xfId="910" xr:uid="{00000000-0005-0000-0000-000021010000}"/>
    <cellStyle name="40% - Accent6 3 4" xfId="1220" xr:uid="{3DB0FD95-5B51-4218-9C87-3CE1E12E4720}"/>
    <cellStyle name="40% - Accent6 4" xfId="128" xr:uid="{00000000-0005-0000-0000-000022010000}"/>
    <cellStyle name="40% - Accent6 4 2" xfId="743" xr:uid="{00000000-0005-0000-0000-000023010000}"/>
    <cellStyle name="40% - Accent6 4 3" xfId="911" xr:uid="{00000000-0005-0000-0000-000024010000}"/>
    <cellStyle name="40% - Accent6 4 4" xfId="1221" xr:uid="{06ACE950-AD50-48D4-AB8B-F56E415215A1}"/>
    <cellStyle name="40% - Accent6 5" xfId="129" xr:uid="{00000000-0005-0000-0000-000025010000}"/>
    <cellStyle name="40% - Accent6 5 2" xfId="744" xr:uid="{00000000-0005-0000-0000-000026010000}"/>
    <cellStyle name="40% - Accent6 5 3" xfId="912" xr:uid="{00000000-0005-0000-0000-000027010000}"/>
    <cellStyle name="40% - Accent6 5 4" xfId="1222" xr:uid="{2557340C-4B99-47A5-BA0D-B8AE86A108E9}"/>
    <cellStyle name="40% - Accent6 6" xfId="130" xr:uid="{00000000-0005-0000-0000-000028010000}"/>
    <cellStyle name="40% - Accent6 6 2" xfId="745" xr:uid="{00000000-0005-0000-0000-000029010000}"/>
    <cellStyle name="40% - Accent6 6 3" xfId="913" xr:uid="{00000000-0005-0000-0000-00002A010000}"/>
    <cellStyle name="40% - Accent6 6 4" xfId="1223" xr:uid="{D0DABFBB-DAFC-4C72-A0D4-B77558BC9925}"/>
    <cellStyle name="40% - Accent6 7" xfId="131" xr:uid="{00000000-0005-0000-0000-00002B010000}"/>
    <cellStyle name="40% - Accent6 7 2" xfId="746" xr:uid="{00000000-0005-0000-0000-00002C010000}"/>
    <cellStyle name="40% - Accent6 7 3" xfId="914" xr:uid="{00000000-0005-0000-0000-00002D010000}"/>
    <cellStyle name="40% - Accent6 7 4" xfId="1224" xr:uid="{02029725-900F-4569-9DBB-002FD7C59D3B}"/>
    <cellStyle name="40% - Accent6 8" xfId="132" xr:uid="{00000000-0005-0000-0000-00002E010000}"/>
    <cellStyle name="40% - Colore 1" xfId="133" builtinId="31" customBuiltin="1"/>
    <cellStyle name="40% - Colore 1 2" xfId="627" xr:uid="{00000000-0005-0000-0000-000030010000}"/>
    <cellStyle name="40% - Colore 1 3" xfId="658" xr:uid="{00000000-0005-0000-0000-000031010000}"/>
    <cellStyle name="40% - Colore 1 4" xfId="816" xr:uid="{00000000-0005-0000-0000-000032010000}"/>
    <cellStyle name="40% - Colore 1 5" xfId="1124" xr:uid="{453853E1-42FC-44C5-A771-AD2C8AB66066}"/>
    <cellStyle name="40% - Colore 1 6" xfId="20803" xr:uid="{F40EDFF5-4C91-4282-847F-3A4F2D05DB64}"/>
    <cellStyle name="40% - Colore 2" xfId="134" builtinId="35" customBuiltin="1"/>
    <cellStyle name="40% - Colore 2 2" xfId="629" xr:uid="{00000000-0005-0000-0000-000034010000}"/>
    <cellStyle name="40% - Colore 2 3" xfId="660" xr:uid="{00000000-0005-0000-0000-000035010000}"/>
    <cellStyle name="40% - Colore 2 4" xfId="818" xr:uid="{00000000-0005-0000-0000-000036010000}"/>
    <cellStyle name="40% - Colore 2 5" xfId="1126" xr:uid="{BCB6F434-B4E4-4F15-B0CB-BC51D39764B7}"/>
    <cellStyle name="40% - Colore 2 6" xfId="20806" xr:uid="{13990248-8A46-43B8-A1EE-99391A28519A}"/>
    <cellStyle name="40% - Colore 3" xfId="135" builtinId="39" customBuiltin="1"/>
    <cellStyle name="40% - Colore 3 2" xfId="631" xr:uid="{00000000-0005-0000-0000-000038010000}"/>
    <cellStyle name="40% - Colore 3 3" xfId="662" xr:uid="{00000000-0005-0000-0000-000039010000}"/>
    <cellStyle name="40% - Colore 3 4" xfId="820" xr:uid="{00000000-0005-0000-0000-00003A010000}"/>
    <cellStyle name="40% - Colore 3 5" xfId="1128" xr:uid="{14419272-90C2-4ADF-BB84-59B9DC0A31F8}"/>
    <cellStyle name="40% - Colore 3 6" xfId="20809" xr:uid="{E42AF3B0-F3E4-483A-AFF2-DD674CF3BAAB}"/>
    <cellStyle name="40% - Colore 4" xfId="136" builtinId="43" customBuiltin="1"/>
    <cellStyle name="40% - Colore 4 2" xfId="633" xr:uid="{00000000-0005-0000-0000-00003C010000}"/>
    <cellStyle name="40% - Colore 4 3" xfId="664" xr:uid="{00000000-0005-0000-0000-00003D010000}"/>
    <cellStyle name="40% - Colore 4 4" xfId="822" xr:uid="{00000000-0005-0000-0000-00003E010000}"/>
    <cellStyle name="40% - Colore 4 5" xfId="1130" xr:uid="{4A4AAFAF-80CA-4F2B-AADE-0BE994ADAEA6}"/>
    <cellStyle name="40% - Colore 4 6" xfId="20812" xr:uid="{A233DB60-0D4D-4EF2-8B9D-D8B80CF78B38}"/>
    <cellStyle name="40% - Colore 5" xfId="137" builtinId="47" customBuiltin="1"/>
    <cellStyle name="40% - Colore 5 2" xfId="635" xr:uid="{00000000-0005-0000-0000-000040010000}"/>
    <cellStyle name="40% - Colore 5 3" xfId="666" xr:uid="{00000000-0005-0000-0000-000041010000}"/>
    <cellStyle name="40% - Colore 5 4" xfId="824" xr:uid="{00000000-0005-0000-0000-000042010000}"/>
    <cellStyle name="40% - Colore 5 5" xfId="1132" xr:uid="{60F7BF7F-D169-4137-AE5E-35E1B49855CF}"/>
    <cellStyle name="40% - Colore 5 6" xfId="20815" xr:uid="{FE95883F-E239-452A-BA82-027AB58A6EAB}"/>
    <cellStyle name="40% - Colore 6" xfId="138" builtinId="51" customBuiltin="1"/>
    <cellStyle name="40% - Colore 6 2" xfId="637" xr:uid="{00000000-0005-0000-0000-000044010000}"/>
    <cellStyle name="40% - Colore 6 3" xfId="668" xr:uid="{00000000-0005-0000-0000-000045010000}"/>
    <cellStyle name="40% - Colore 6 4" xfId="826" xr:uid="{00000000-0005-0000-0000-000046010000}"/>
    <cellStyle name="40% - Colore 6 5" xfId="1134" xr:uid="{8C9BE4EC-B878-41AE-B0BE-002BDBE16ABE}"/>
    <cellStyle name="40% - Colore 6 6" xfId="20818" xr:uid="{D63FC6DF-6B7C-48B1-886A-8B4D7C1F7EAF}"/>
    <cellStyle name="60% - Accent1 2" xfId="139" xr:uid="{00000000-0005-0000-0000-000047010000}"/>
    <cellStyle name="60% - Accent1 2 2" xfId="140" xr:uid="{00000000-0005-0000-0000-000048010000}"/>
    <cellStyle name="60% - Accent1 3" xfId="141" xr:uid="{00000000-0005-0000-0000-000049010000}"/>
    <cellStyle name="60% - Accent1 4" xfId="142" xr:uid="{00000000-0005-0000-0000-00004A010000}"/>
    <cellStyle name="60% - Accent1 5" xfId="143" xr:uid="{00000000-0005-0000-0000-00004B010000}"/>
    <cellStyle name="60% - Accent1 6" xfId="144" xr:uid="{00000000-0005-0000-0000-00004C010000}"/>
    <cellStyle name="60% - Accent2 2" xfId="145" xr:uid="{00000000-0005-0000-0000-00004D010000}"/>
    <cellStyle name="60% - Accent2 2 2" xfId="146" xr:uid="{00000000-0005-0000-0000-00004E010000}"/>
    <cellStyle name="60% - Accent2 3" xfId="147" xr:uid="{00000000-0005-0000-0000-00004F010000}"/>
    <cellStyle name="60% - Accent2 4" xfId="148" xr:uid="{00000000-0005-0000-0000-000050010000}"/>
    <cellStyle name="60% - Accent2 5" xfId="149" xr:uid="{00000000-0005-0000-0000-000051010000}"/>
    <cellStyle name="60% - Accent2 6" xfId="150" xr:uid="{00000000-0005-0000-0000-000052010000}"/>
    <cellStyle name="60% - Accent3 2" xfId="151" xr:uid="{00000000-0005-0000-0000-000053010000}"/>
    <cellStyle name="60% - Accent3 2 2" xfId="152" xr:uid="{00000000-0005-0000-0000-000054010000}"/>
    <cellStyle name="60% - Accent3 3" xfId="153" xr:uid="{00000000-0005-0000-0000-000055010000}"/>
    <cellStyle name="60% - Accent3 4" xfId="154" xr:uid="{00000000-0005-0000-0000-000056010000}"/>
    <cellStyle name="60% - Accent3 5" xfId="155" xr:uid="{00000000-0005-0000-0000-000057010000}"/>
    <cellStyle name="60% - Accent3 6" xfId="156" xr:uid="{00000000-0005-0000-0000-000058010000}"/>
    <cellStyle name="60% - Accent4 2" xfId="157" xr:uid="{00000000-0005-0000-0000-000059010000}"/>
    <cellStyle name="60% - Accent4 2 2" xfId="158" xr:uid="{00000000-0005-0000-0000-00005A010000}"/>
    <cellStyle name="60% - Accent4 3" xfId="159" xr:uid="{00000000-0005-0000-0000-00005B010000}"/>
    <cellStyle name="60% - Accent4 4" xfId="160" xr:uid="{00000000-0005-0000-0000-00005C010000}"/>
    <cellStyle name="60% - Accent4 5" xfId="161" xr:uid="{00000000-0005-0000-0000-00005D010000}"/>
    <cellStyle name="60% - Accent4 6" xfId="162" xr:uid="{00000000-0005-0000-0000-00005E010000}"/>
    <cellStyle name="60% - Accent5 2" xfId="163" xr:uid="{00000000-0005-0000-0000-00005F010000}"/>
    <cellStyle name="60% - Accent5 2 2" xfId="164" xr:uid="{00000000-0005-0000-0000-000060010000}"/>
    <cellStyle name="60% - Accent5 3" xfId="165" xr:uid="{00000000-0005-0000-0000-000061010000}"/>
    <cellStyle name="60% - Accent5 4" xfId="166" xr:uid="{00000000-0005-0000-0000-000062010000}"/>
    <cellStyle name="60% - Accent5 5" xfId="167" xr:uid="{00000000-0005-0000-0000-000063010000}"/>
    <cellStyle name="60% - Accent5 6" xfId="168" xr:uid="{00000000-0005-0000-0000-000064010000}"/>
    <cellStyle name="60% - Accent6 2" xfId="169" xr:uid="{00000000-0005-0000-0000-000065010000}"/>
    <cellStyle name="60% - Accent6 2 2" xfId="170" xr:uid="{00000000-0005-0000-0000-000066010000}"/>
    <cellStyle name="60% - Accent6 3" xfId="171" xr:uid="{00000000-0005-0000-0000-000067010000}"/>
    <cellStyle name="60% - Accent6 4" xfId="172" xr:uid="{00000000-0005-0000-0000-000068010000}"/>
    <cellStyle name="60% - Accent6 5" xfId="173" xr:uid="{00000000-0005-0000-0000-000069010000}"/>
    <cellStyle name="60% - Accent6 6" xfId="174" xr:uid="{00000000-0005-0000-0000-00006A010000}"/>
    <cellStyle name="60% - Colore 1" xfId="175" builtinId="32" customBuiltin="1"/>
    <cellStyle name="60% - Colore 1 2" xfId="642" xr:uid="{00000000-0005-0000-0000-00006C010000}"/>
    <cellStyle name="60% - Colore 1 3" xfId="20804" xr:uid="{DA0598EC-421E-4FDB-9131-FF8DA78AB665}"/>
    <cellStyle name="60% - Colore 2" xfId="176" builtinId="36" customBuiltin="1"/>
    <cellStyle name="60% - Colore 2 2" xfId="643" xr:uid="{00000000-0005-0000-0000-00006E010000}"/>
    <cellStyle name="60% - Colore 2 3" xfId="20807" xr:uid="{CE627EBE-40CF-4748-97B1-CF34131F651A}"/>
    <cellStyle name="60% - Colore 3" xfId="177" builtinId="40" customBuiltin="1"/>
    <cellStyle name="60% - Colore 3 2" xfId="644" xr:uid="{00000000-0005-0000-0000-000070010000}"/>
    <cellStyle name="60% - Colore 3 3" xfId="20810" xr:uid="{7E3ADCF3-87CD-49FD-B7F9-60D490177668}"/>
    <cellStyle name="60% - Colore 4" xfId="178" builtinId="44" customBuiltin="1"/>
    <cellStyle name="60% - Colore 4 2" xfId="645" xr:uid="{00000000-0005-0000-0000-000072010000}"/>
    <cellStyle name="60% - Colore 4 3" xfId="20813" xr:uid="{923E03B2-DD9D-4AB6-BB6E-BC3172EE1232}"/>
    <cellStyle name="60% - Colore 5" xfId="179" builtinId="48" customBuiltin="1"/>
    <cellStyle name="60% - Colore 5 2" xfId="646" xr:uid="{00000000-0005-0000-0000-000074010000}"/>
    <cellStyle name="60% - Colore 5 3" xfId="20816" xr:uid="{AB5A6B51-B6BF-46FB-8959-FFF5A8979555}"/>
    <cellStyle name="60% - Colore 6" xfId="180" builtinId="52" customBuiltin="1"/>
    <cellStyle name="60% - Colore 6 2" xfId="647" xr:uid="{00000000-0005-0000-0000-000076010000}"/>
    <cellStyle name="60% - Colore 6 3" xfId="20819" xr:uid="{FCA30D16-8F59-4B9B-A5A7-013D9A7E7790}"/>
    <cellStyle name="A1" xfId="181" xr:uid="{00000000-0005-0000-0000-000077010000}"/>
    <cellStyle name="A1 2" xfId="1297" xr:uid="{824E6B1B-3A64-483B-A6C9-1EBFD34AE02B}"/>
    <cellStyle name="Accent1 2" xfId="182" xr:uid="{00000000-0005-0000-0000-000078010000}"/>
    <cellStyle name="Accent1 2 2" xfId="183" xr:uid="{00000000-0005-0000-0000-000079010000}"/>
    <cellStyle name="Accent1 3" xfId="184" xr:uid="{00000000-0005-0000-0000-00007A010000}"/>
    <cellStyle name="Accent1 4" xfId="185" xr:uid="{00000000-0005-0000-0000-00007B010000}"/>
    <cellStyle name="Accent1 5" xfId="186" xr:uid="{00000000-0005-0000-0000-00007C010000}"/>
    <cellStyle name="Accent1 6" xfId="187" xr:uid="{00000000-0005-0000-0000-00007D010000}"/>
    <cellStyle name="Accent2 2" xfId="188" xr:uid="{00000000-0005-0000-0000-00007E010000}"/>
    <cellStyle name="Accent2 2 2" xfId="189" xr:uid="{00000000-0005-0000-0000-00007F010000}"/>
    <cellStyle name="Accent2 3" xfId="190" xr:uid="{00000000-0005-0000-0000-000080010000}"/>
    <cellStyle name="Accent2 4" xfId="191" xr:uid="{00000000-0005-0000-0000-000081010000}"/>
    <cellStyle name="Accent2 5" xfId="192" xr:uid="{00000000-0005-0000-0000-000082010000}"/>
    <cellStyle name="Accent2 6" xfId="193" xr:uid="{00000000-0005-0000-0000-000083010000}"/>
    <cellStyle name="Accent3 2" xfId="194" xr:uid="{00000000-0005-0000-0000-000084010000}"/>
    <cellStyle name="Accent3 2 2" xfId="195" xr:uid="{00000000-0005-0000-0000-000085010000}"/>
    <cellStyle name="Accent3 3" xfId="196" xr:uid="{00000000-0005-0000-0000-000086010000}"/>
    <cellStyle name="Accent3 4" xfId="197" xr:uid="{00000000-0005-0000-0000-000087010000}"/>
    <cellStyle name="Accent3 5" xfId="198" xr:uid="{00000000-0005-0000-0000-000088010000}"/>
    <cellStyle name="Accent3 6" xfId="199" xr:uid="{00000000-0005-0000-0000-000089010000}"/>
    <cellStyle name="Accent4 2" xfId="200" xr:uid="{00000000-0005-0000-0000-00008A010000}"/>
    <cellStyle name="Accent4 2 2" xfId="201" xr:uid="{00000000-0005-0000-0000-00008B010000}"/>
    <cellStyle name="Accent4 3" xfId="202" xr:uid="{00000000-0005-0000-0000-00008C010000}"/>
    <cellStyle name="Accent4 4" xfId="203" xr:uid="{00000000-0005-0000-0000-00008D010000}"/>
    <cellStyle name="Accent4 5" xfId="204" xr:uid="{00000000-0005-0000-0000-00008E010000}"/>
    <cellStyle name="Accent4 6" xfId="205" xr:uid="{00000000-0005-0000-0000-00008F010000}"/>
    <cellStyle name="Accent5 2" xfId="206" xr:uid="{00000000-0005-0000-0000-000090010000}"/>
    <cellStyle name="Accent5 3" xfId="207" xr:uid="{00000000-0005-0000-0000-000091010000}"/>
    <cellStyle name="Accent5 4" xfId="208" xr:uid="{00000000-0005-0000-0000-000092010000}"/>
    <cellStyle name="Accent6 2" xfId="209" xr:uid="{00000000-0005-0000-0000-000093010000}"/>
    <cellStyle name="Accent6 2 2" xfId="210" xr:uid="{00000000-0005-0000-0000-000094010000}"/>
    <cellStyle name="Accent6 3" xfId="211" xr:uid="{00000000-0005-0000-0000-000095010000}"/>
    <cellStyle name="Accent6 4" xfId="212" xr:uid="{00000000-0005-0000-0000-000096010000}"/>
    <cellStyle name="Accent6 5" xfId="213" xr:uid="{00000000-0005-0000-0000-000097010000}"/>
    <cellStyle name="Accent6 6" xfId="214" xr:uid="{00000000-0005-0000-0000-000098010000}"/>
    <cellStyle name="Bad 2" xfId="215" xr:uid="{00000000-0005-0000-0000-000099010000}"/>
    <cellStyle name="Bad 2 2" xfId="216" xr:uid="{00000000-0005-0000-0000-00009A010000}"/>
    <cellStyle name="Bad 3" xfId="217" xr:uid="{00000000-0005-0000-0000-00009B010000}"/>
    <cellStyle name="Bad 4" xfId="218" xr:uid="{00000000-0005-0000-0000-00009C010000}"/>
    <cellStyle name="Bad 5" xfId="219" xr:uid="{00000000-0005-0000-0000-00009D010000}"/>
    <cellStyle name="Bad 6" xfId="220" xr:uid="{00000000-0005-0000-0000-00009E010000}"/>
    <cellStyle name="Calcolo" xfId="221" builtinId="22" customBuiltin="1"/>
    <cellStyle name="Calculation 2" xfId="222" xr:uid="{00000000-0005-0000-0000-0000A0010000}"/>
    <cellStyle name="Calculation 2 2" xfId="223" xr:uid="{00000000-0005-0000-0000-0000A1010000}"/>
    <cellStyle name="Calculation 3" xfId="224" xr:uid="{00000000-0005-0000-0000-0000A2010000}"/>
    <cellStyle name="Calculation 4" xfId="225" xr:uid="{00000000-0005-0000-0000-0000A3010000}"/>
    <cellStyle name="Calculation 5" xfId="226" xr:uid="{00000000-0005-0000-0000-0000A4010000}"/>
    <cellStyle name="Calculation 6" xfId="227" xr:uid="{00000000-0005-0000-0000-0000A5010000}"/>
    <cellStyle name="Cella collegata" xfId="228" builtinId="24" customBuiltin="1"/>
    <cellStyle name="Cella da controllare" xfId="229" builtinId="23" customBuiltin="1"/>
    <cellStyle name="Check Cell 2" xfId="230" xr:uid="{00000000-0005-0000-0000-0000A8010000}"/>
    <cellStyle name="Check Cell 3" xfId="231" xr:uid="{00000000-0005-0000-0000-0000A9010000}"/>
    <cellStyle name="Check Cell 4" xfId="232" xr:uid="{00000000-0005-0000-0000-0000AA010000}"/>
    <cellStyle name="Collegamento ipertestuale" xfId="233" builtinId="8"/>
    <cellStyle name="Collegamento ipertestuale 2" xfId="234" xr:uid="{00000000-0005-0000-0000-0000AC010000}"/>
    <cellStyle name="Collegamento ipertestuale 2 2" xfId="235" xr:uid="{00000000-0005-0000-0000-0000AD010000}"/>
    <cellStyle name="Collegamento ipertestuale 3" xfId="1325" xr:uid="{71ECF39B-7CCA-4773-A59C-FF1EBA9289A4}"/>
    <cellStyle name="Collegamento ipertestuale 4" xfId="20788" xr:uid="{6EB32AB4-FEC4-4E7D-90C5-B887D4913C2A}"/>
    <cellStyle name="Colore 1" xfId="236" builtinId="29" customBuiltin="1"/>
    <cellStyle name="Colore 2" xfId="237" builtinId="33" customBuiltin="1"/>
    <cellStyle name="Colore 3" xfId="238" builtinId="37" customBuiltin="1"/>
    <cellStyle name="Colore 4" xfId="239" builtinId="41" customBuiltin="1"/>
    <cellStyle name="Colore 5" xfId="240" builtinId="45" customBuiltin="1"/>
    <cellStyle name="Colore 6" xfId="241" builtinId="49" customBuiltin="1"/>
    <cellStyle name="Comma 2" xfId="242" xr:uid="{00000000-0005-0000-0000-0000B4010000}"/>
    <cellStyle name="Comma 2 10" xfId="1360" xr:uid="{02A454C3-3BF3-4EFE-A810-94A11BB61F26}"/>
    <cellStyle name="Comma 2 10 2" xfId="1361" xr:uid="{10842B37-584D-48D9-9C50-DB79DE318FDC}"/>
    <cellStyle name="Comma 2 10 2 2" xfId="1362" xr:uid="{B59FA089-3AEA-4DC4-983D-000D6E60A817}"/>
    <cellStyle name="Comma 2 10 2 2 2" xfId="1363" xr:uid="{E810F87A-C0F4-4C6E-8102-CF2AE0D54F86}"/>
    <cellStyle name="Comma 2 10 2 2 3" xfId="1364" xr:uid="{FB04323A-6C72-41C4-83F2-A5FAC57EA6BA}"/>
    <cellStyle name="Comma 2 10 2 3" xfId="1365" xr:uid="{C6291952-74FD-4D5E-969E-02967366211E}"/>
    <cellStyle name="Comma 2 10 3" xfId="1366" xr:uid="{E5210AAE-866C-46A6-90BC-11E6A945C001}"/>
    <cellStyle name="Comma 2 10 3 2" xfId="1367" xr:uid="{42658182-02C0-485A-9BDE-340BA7527895}"/>
    <cellStyle name="Comma 2 10 3 3" xfId="1368" xr:uid="{9042C2F6-9A44-4EE5-9648-899E72C2EC0B}"/>
    <cellStyle name="Comma 2 11" xfId="1369" xr:uid="{D3DA8E70-3154-4983-A3E0-3A149596F8A6}"/>
    <cellStyle name="Comma 2 12" xfId="1370" xr:uid="{6324231F-9759-474C-8C95-840F26E36DE7}"/>
    <cellStyle name="Comma 2 13" xfId="1371" xr:uid="{EB54EDAF-42B2-4CA2-BF67-C977AD49305F}"/>
    <cellStyle name="Comma 2 14" xfId="1372" xr:uid="{F01E52E4-47C0-4091-8B89-F8E18EFFAD57}"/>
    <cellStyle name="Comma 2 15" xfId="1373" xr:uid="{6D376011-F89C-4EB7-A541-7B839A1E0708}"/>
    <cellStyle name="Comma 2 16" xfId="1374" xr:uid="{9DE8542F-B9EF-433D-A1E8-0F203833C5B3}"/>
    <cellStyle name="Comma 2 17" xfId="1375" xr:uid="{4E6FA1D8-F001-47AF-97FE-6FC66078C0FB}"/>
    <cellStyle name="Comma 2 18" xfId="1376" xr:uid="{DC9888DD-D2F6-4153-9052-1C3B5D7CAEE7}"/>
    <cellStyle name="Comma 2 19" xfId="1377" xr:uid="{5D3AE67F-37E1-495C-B44A-AD179CE76954}"/>
    <cellStyle name="Comma 2 2" xfId="747" xr:uid="{00000000-0005-0000-0000-0000B5010000}"/>
    <cellStyle name="Comma 2 2 2" xfId="1331" xr:uid="{735F8BC1-D1EE-4B49-A918-D42A5F3073ED}"/>
    <cellStyle name="Comma 2 2 2 2" xfId="1380" xr:uid="{698844CE-4E94-4596-A649-CCCBCEA608FB}"/>
    <cellStyle name="Comma 2 2 2 2 2" xfId="1381" xr:uid="{2F0F1B67-F3F4-4384-BA0E-596E2B0C3381}"/>
    <cellStyle name="Comma 2 2 2 2 3" xfId="1382" xr:uid="{CA8A75B7-B4C9-4D62-972A-E671E4ED1063}"/>
    <cellStyle name="Comma 2 2 2 3" xfId="1383" xr:uid="{41796111-8074-48E3-BCA3-D7D6D51C1238}"/>
    <cellStyle name="Comma 2 2 2 4" xfId="1379" xr:uid="{9F8C9864-99AE-4F6D-B813-5F419FE077C2}"/>
    <cellStyle name="Comma 2 2 3" xfId="1384" xr:uid="{B6BFAE0D-C34F-43A7-8952-861E509F192F}"/>
    <cellStyle name="Comma 2 2 3 2" xfId="1385" xr:uid="{86F07947-E38E-4378-B531-A178E1D17E49}"/>
    <cellStyle name="Comma 2 2 3 3" xfId="1386" xr:uid="{5A2B6728-E0D1-45CB-A729-779B376996B5}"/>
    <cellStyle name="Comma 2 2 4" xfId="1378" xr:uid="{CC700ACE-BB14-4059-A370-0D0416BDAF05}"/>
    <cellStyle name="Comma 2 20" xfId="1387" xr:uid="{73048217-990E-4399-AA8E-2485FB7EF787}"/>
    <cellStyle name="Comma 2 3" xfId="915" xr:uid="{00000000-0005-0000-0000-0000B6010000}"/>
    <cellStyle name="Comma 2 3 2" xfId="1389" xr:uid="{74FB9447-4B34-4080-8781-1FD2545DEA31}"/>
    <cellStyle name="Comma 2 3 2 2" xfId="1390" xr:uid="{8B42B8CB-6687-4FFD-8CD4-ABBC2A4F582B}"/>
    <cellStyle name="Comma 2 3 2 2 2" xfId="1391" xr:uid="{0875AFF2-5C71-4694-B33D-68850C5DF6FA}"/>
    <cellStyle name="Comma 2 3 2 2 3" xfId="1392" xr:uid="{1527D5EF-F1A0-4194-B4AB-CED1F396EBED}"/>
    <cellStyle name="Comma 2 3 2 3" xfId="1393" xr:uid="{EFBD9B0D-AA33-4B95-8A87-C92DD323BF9C}"/>
    <cellStyle name="Comma 2 3 3" xfId="1394" xr:uid="{E60862DB-6588-4D16-96A5-4B5B0880BD59}"/>
    <cellStyle name="Comma 2 3 3 2" xfId="1395" xr:uid="{2E310AB4-892D-451C-8926-4C2DD6238C52}"/>
    <cellStyle name="Comma 2 3 3 3" xfId="1396" xr:uid="{572E2B19-02B0-45A0-8BF8-995F4FA6FC09}"/>
    <cellStyle name="Comma 2 3 4" xfId="1388" xr:uid="{83CFBB31-20C2-4E5E-8417-23EA89C1B25F}"/>
    <cellStyle name="Comma 2 4" xfId="1225" xr:uid="{306E712C-FBC1-4999-92B2-1199E74277E2}"/>
    <cellStyle name="Comma 2 4 2" xfId="1398" xr:uid="{89243AD1-6AC8-4625-8133-817BC9C2BEF0}"/>
    <cellStyle name="Comma 2 4 2 2" xfId="1399" xr:uid="{E45BDFB9-C5CD-47E8-93A6-D5C595BAB861}"/>
    <cellStyle name="Comma 2 4 2 2 2" xfId="1400" xr:uid="{0E579323-74DA-4D75-80D2-665FE5860A97}"/>
    <cellStyle name="Comma 2 4 2 2 3" xfId="1401" xr:uid="{BC5FF763-ADF8-41E5-9C05-713DCD465D31}"/>
    <cellStyle name="Comma 2 4 2 3" xfId="1402" xr:uid="{9031A10F-9BCC-4A75-931D-118AE35888F8}"/>
    <cellStyle name="Comma 2 4 3" xfId="1403" xr:uid="{4F464383-9E95-4783-8EF9-BDBA1E869E38}"/>
    <cellStyle name="Comma 2 4 3 2" xfId="1404" xr:uid="{5A046FE3-7516-4DFC-855C-3CF40AABBCA3}"/>
    <cellStyle name="Comma 2 4 3 3" xfId="1405" xr:uid="{D5B0A744-FF1D-481B-A7D0-07E2966AE3E8}"/>
    <cellStyle name="Comma 2 4 4" xfId="1397" xr:uid="{6F8BD9BA-7725-436E-BC05-AEE1F376ACD8}"/>
    <cellStyle name="Comma 2 5" xfId="1406" xr:uid="{0DC6A1D7-F5D7-417C-878F-763B77D7C8FC}"/>
    <cellStyle name="Comma 2 5 2" xfId="1407" xr:uid="{145500CA-EE96-450C-A449-118D0AE24C0B}"/>
    <cellStyle name="Comma 2 5 2 2" xfId="1408" xr:uid="{D4F60376-777A-4CB2-971C-C021544242CA}"/>
    <cellStyle name="Comma 2 5 2 2 2" xfId="1409" xr:uid="{2EC14805-2A3C-4C5D-9836-D0DABFC9EA1B}"/>
    <cellStyle name="Comma 2 5 2 2 3" xfId="1410" xr:uid="{A2BD08F3-1F89-44DF-86CE-18E924F878C7}"/>
    <cellStyle name="Comma 2 5 2 3" xfId="1411" xr:uid="{2BCD751E-A2FB-4CC3-BFD0-83F4619D2F1C}"/>
    <cellStyle name="Comma 2 5 3" xfId="1412" xr:uid="{48654540-F5A4-43F1-A0BD-A1291BB4F2EC}"/>
    <cellStyle name="Comma 2 5 3 2" xfId="1413" xr:uid="{BC5C2591-1060-4BDF-BA7B-D523A4DBFCAB}"/>
    <cellStyle name="Comma 2 5 3 3" xfId="1414" xr:uid="{A6F6B916-55D8-4059-99E2-56D5C6AC6570}"/>
    <cellStyle name="Comma 2 6" xfId="1415" xr:uid="{A9583332-B017-42B0-A73A-4D4589E20466}"/>
    <cellStyle name="Comma 2 6 2" xfId="1416" xr:uid="{BC205EFE-D021-4113-939A-4FEE0FDEBF4A}"/>
    <cellStyle name="Comma 2 6 2 2" xfId="1417" xr:uid="{DB9A5DC1-B62D-4ABA-9354-76C8354F64AD}"/>
    <cellStyle name="Comma 2 6 2 2 2" xfId="1418" xr:uid="{3FDD5362-6A15-41CF-B116-A7374F2D7C88}"/>
    <cellStyle name="Comma 2 6 2 2 3" xfId="1419" xr:uid="{F49BF630-DBDD-4BC8-B114-9DE1686389F4}"/>
    <cellStyle name="Comma 2 6 2 3" xfId="1420" xr:uid="{08AD3657-1760-485D-A7D9-4AE71B8F9E93}"/>
    <cellStyle name="Comma 2 6 3" xfId="1421" xr:uid="{08151804-F1F3-496B-A53B-38E2924B6102}"/>
    <cellStyle name="Comma 2 6 3 2" xfId="1422" xr:uid="{3B866C2C-F871-4966-8439-8AA77EEFA05B}"/>
    <cellStyle name="Comma 2 6 3 3" xfId="1423" xr:uid="{4BDAED67-2E27-4190-A7B0-2C84E8E70DE5}"/>
    <cellStyle name="Comma 2 7" xfId="1424" xr:uid="{0263746D-9DD6-40D1-9FF6-7EF24A6C910D}"/>
    <cellStyle name="Comma 2 7 2" xfId="1425" xr:uid="{CDB5D6BF-FE68-4B40-89EA-90A1B6F008BB}"/>
    <cellStyle name="Comma 2 7 2 2" xfId="1426" xr:uid="{46D56299-C5E9-4D9F-AC1F-2BC97A588F3B}"/>
    <cellStyle name="Comma 2 7 2 2 2" xfId="1427" xr:uid="{51369C6E-0CA5-4A8B-B2CC-5706788224B5}"/>
    <cellStyle name="Comma 2 7 2 2 3" xfId="1428" xr:uid="{F50CB7A2-93D6-414F-A664-205B32EF5E0D}"/>
    <cellStyle name="Comma 2 7 2 3" xfId="1429" xr:uid="{058D646E-4D6E-4634-8A33-7232C33B49CB}"/>
    <cellStyle name="Comma 2 7 3" xfId="1430" xr:uid="{C33CC93F-7C98-4ED9-98B1-DADA87D36042}"/>
    <cellStyle name="Comma 2 7 3 2" xfId="1431" xr:uid="{6AB7A2A6-9E0C-4DA8-B7F1-68ACAE2935E2}"/>
    <cellStyle name="Comma 2 7 3 3" xfId="1432" xr:uid="{2886A21A-EE1E-4425-92BB-B56526172D77}"/>
    <cellStyle name="Comma 2 8" xfId="1433" xr:uid="{3A08334D-B4DA-484A-9FB6-7A3629023C09}"/>
    <cellStyle name="Comma 2 8 2" xfId="1434" xr:uid="{2B555D92-4D88-4B2A-ACDC-6D1B4F8AB11A}"/>
    <cellStyle name="Comma 2 8 2 2" xfId="1435" xr:uid="{95BE50E8-7414-4838-AE57-D724FD7A3FCD}"/>
    <cellStyle name="Comma 2 8 2 2 2" xfId="1436" xr:uid="{7CF11A8F-2553-4BDD-AD93-A4936A0D2EAF}"/>
    <cellStyle name="Comma 2 8 2 2 3" xfId="1437" xr:uid="{DCC7BE4B-F4AF-4200-94B0-C96D35FA9422}"/>
    <cellStyle name="Comma 2 8 2 3" xfId="1438" xr:uid="{330B87A0-6CCF-4B02-9A81-A947CB180C59}"/>
    <cellStyle name="Comma 2 8 3" xfId="1439" xr:uid="{7541CCCC-64F6-4796-A960-9F1C00725CC9}"/>
    <cellStyle name="Comma 2 8 3 2" xfId="1440" xr:uid="{783D9091-9621-41A2-97B6-6650DFD810F7}"/>
    <cellStyle name="Comma 2 8 3 3" xfId="1441" xr:uid="{03140301-24FD-4ADD-8427-C062640B563B}"/>
    <cellStyle name="Comma 2 9" xfId="1442" xr:uid="{B478EB72-AA8A-4B0D-980A-45D32B3F08E9}"/>
    <cellStyle name="Comma 2 9 2" xfId="1443" xr:uid="{8C34FC14-55D1-4BBF-923D-42BD9D163481}"/>
    <cellStyle name="Comma 2 9 2 2" xfId="1444" xr:uid="{87A30D54-124A-4755-B7C8-5FBED85173FF}"/>
    <cellStyle name="Comma 2 9 2 2 2" xfId="1445" xr:uid="{A55454F8-56B7-405E-A216-D33E23BF591B}"/>
    <cellStyle name="Comma 2 9 2 2 3" xfId="1446" xr:uid="{67678E1D-8BA8-4842-8D8C-302534D9DBB7}"/>
    <cellStyle name="Comma 2 9 2 3" xfId="1447" xr:uid="{F4063F1A-F451-4F5A-B46D-044B849A44D2}"/>
    <cellStyle name="Comma 2 9 3" xfId="1448" xr:uid="{D04CD338-1FF1-4661-8F46-49775E8BAE20}"/>
    <cellStyle name="Comma 2 9 3 2" xfId="1449" xr:uid="{C4A79A9E-94A6-4780-AE00-8ABE6BF71877}"/>
    <cellStyle name="Comma 2 9 3 3" xfId="1450" xr:uid="{CF5B7E56-2A33-4346-80F2-C9BACE13F167}"/>
    <cellStyle name="Comma 3" xfId="243" xr:uid="{00000000-0005-0000-0000-0000B7010000}"/>
    <cellStyle name="Comma 3 2" xfId="916" xr:uid="{00000000-0005-0000-0000-0000B8010000}"/>
    <cellStyle name="Comma 3 2 2" xfId="1451" xr:uid="{383674F7-DD4F-4214-B63A-A056EC32CDD1}"/>
    <cellStyle name="Comma 4" xfId="244" xr:uid="{00000000-0005-0000-0000-0000B9010000}"/>
    <cellStyle name="Comma 4 2" xfId="748" xr:uid="{00000000-0005-0000-0000-0000BA010000}"/>
    <cellStyle name="Comma 4 2 2" xfId="1332" xr:uid="{3C7D6522-EA3D-4FAB-AAF1-3E2B3B4B78A5}"/>
    <cellStyle name="Comma 4 2 3" xfId="1452" xr:uid="{39933AFD-EFC4-4ADD-8C2E-8BA32ECCE1DD}"/>
    <cellStyle name="Comma 4 3" xfId="917" xr:uid="{00000000-0005-0000-0000-0000BB010000}"/>
    <cellStyle name="Comma 4 4" xfId="1226" xr:uid="{F5DC5492-875A-4B8E-A7E8-EE6BDA01D240}"/>
    <cellStyle name="Comma 5" xfId="245" xr:uid="{00000000-0005-0000-0000-0000BC010000}"/>
    <cellStyle name="Comma 5 2" xfId="246" xr:uid="{00000000-0005-0000-0000-0000BD010000}"/>
    <cellStyle name="Comma 5 2 2" xfId="749" xr:uid="{00000000-0005-0000-0000-0000BE010000}"/>
    <cellStyle name="Comma 5 2 2 2" xfId="1333" xr:uid="{DA0133EC-FE9C-49AC-B847-4CB794DFAB98}"/>
    <cellStyle name="Comma 5 2 3" xfId="919" xr:uid="{00000000-0005-0000-0000-0000BF010000}"/>
    <cellStyle name="Comma 5 2 4" xfId="1227" xr:uid="{11DF060D-89EC-4EEF-A015-E3BAF95CFA13}"/>
    <cellStyle name="Comma 5 3" xfId="918" xr:uid="{00000000-0005-0000-0000-0000C0010000}"/>
    <cellStyle name="Comma 5 3 2" xfId="1453" xr:uid="{77D9FB58-215A-482C-B975-E957B01243D2}"/>
    <cellStyle name="Comma 6" xfId="1454" xr:uid="{87B9528B-64D8-48F5-BD01-38F8E4FD2A38}"/>
    <cellStyle name="Comma 7" xfId="1455" xr:uid="{BBFBE576-2B7B-4FC8-B87B-F53D5C8035C0}"/>
    <cellStyle name="Comma 8" xfId="1456" xr:uid="{B774E4AE-6A8C-46FE-B76E-FD9B00381D69}"/>
    <cellStyle name="Comma 9" xfId="1457" xr:uid="{DAA76AFD-E20E-4CBC-8F2A-080E80ED663E}"/>
    <cellStyle name="Currency 10" xfId="247" xr:uid="{00000000-0005-0000-0000-0000C1010000}"/>
    <cellStyle name="Currency 10 2" xfId="920" xr:uid="{00000000-0005-0000-0000-0000C2010000}"/>
    <cellStyle name="Currency 2" xfId="248" xr:uid="{00000000-0005-0000-0000-0000C3010000}"/>
    <cellStyle name="Currency 2 2" xfId="249" xr:uid="{00000000-0005-0000-0000-0000C4010000}"/>
    <cellStyle name="Currency 2 2 2" xfId="250" xr:uid="{00000000-0005-0000-0000-0000C5010000}"/>
    <cellStyle name="Currency 2 2 2 2" xfId="923" xr:uid="{00000000-0005-0000-0000-0000C6010000}"/>
    <cellStyle name="Currency 2 2 3" xfId="750" xr:uid="{00000000-0005-0000-0000-0000C7010000}"/>
    <cellStyle name="Currency 2 2 4" xfId="922" xr:uid="{00000000-0005-0000-0000-0000C8010000}"/>
    <cellStyle name="Currency 2 2 5" xfId="1228" xr:uid="{A3752239-EFB4-4709-90E4-18A8FD55C42F}"/>
    <cellStyle name="Currency 2 3" xfId="251" xr:uid="{00000000-0005-0000-0000-0000C9010000}"/>
    <cellStyle name="Currency 2 3 2" xfId="924" xr:uid="{00000000-0005-0000-0000-0000CA010000}"/>
    <cellStyle name="Currency 2 4" xfId="252" xr:uid="{00000000-0005-0000-0000-0000CB010000}"/>
    <cellStyle name="Currency 2 4 2" xfId="925" xr:uid="{00000000-0005-0000-0000-0000CC010000}"/>
    <cellStyle name="Currency 2 5" xfId="921" xr:uid="{00000000-0005-0000-0000-0000CD010000}"/>
    <cellStyle name="Currency 2 5 2" xfId="1458" xr:uid="{22D6A7ED-5F69-4D13-B7A4-56AE7ED3C416}"/>
    <cellStyle name="Currency 3" xfId="253" xr:uid="{00000000-0005-0000-0000-0000CE010000}"/>
    <cellStyle name="Currency 3 2" xfId="254" xr:uid="{00000000-0005-0000-0000-0000CF010000}"/>
    <cellStyle name="Currency 3 2 2" xfId="927" xr:uid="{00000000-0005-0000-0000-0000D0010000}"/>
    <cellStyle name="Currency 3 3" xfId="926" xr:uid="{00000000-0005-0000-0000-0000D1010000}"/>
    <cellStyle name="Currency 3 3 2" xfId="1459" xr:uid="{675291AD-A738-427E-BCDA-EA3600F1A96B}"/>
    <cellStyle name="Currency 4" xfId="255" xr:uid="{00000000-0005-0000-0000-0000D2010000}"/>
    <cellStyle name="Currency 4 2" xfId="256" xr:uid="{00000000-0005-0000-0000-0000D3010000}"/>
    <cellStyle name="Currency 4 2 2" xfId="929" xr:uid="{00000000-0005-0000-0000-0000D4010000}"/>
    <cellStyle name="Currency 4 3" xfId="257" xr:uid="{00000000-0005-0000-0000-0000D5010000}"/>
    <cellStyle name="Currency 4 3 2" xfId="751" xr:uid="{00000000-0005-0000-0000-0000D6010000}"/>
    <cellStyle name="Currency 4 3 3" xfId="930" xr:uid="{00000000-0005-0000-0000-0000D7010000}"/>
    <cellStyle name="Currency 4 3 4" xfId="1229" xr:uid="{D4817D60-3752-41FC-83EF-C339824D36FD}"/>
    <cellStyle name="Currency 4 4" xfId="928" xr:uid="{00000000-0005-0000-0000-0000D8010000}"/>
    <cellStyle name="Currency 5" xfId="258" xr:uid="{00000000-0005-0000-0000-0000D9010000}"/>
    <cellStyle name="Currency 5 2" xfId="259" xr:uid="{00000000-0005-0000-0000-0000DA010000}"/>
    <cellStyle name="Currency 5 2 2" xfId="752" xr:uid="{00000000-0005-0000-0000-0000DB010000}"/>
    <cellStyle name="Currency 5 2 3" xfId="932" xr:uid="{00000000-0005-0000-0000-0000DC010000}"/>
    <cellStyle name="Currency 5 2 4" xfId="1230" xr:uid="{31383943-5AA1-426D-B016-185F998ABAFF}"/>
    <cellStyle name="Currency 5 3" xfId="931" xr:uid="{00000000-0005-0000-0000-0000DD010000}"/>
    <cellStyle name="Currency 6" xfId="260" xr:uid="{00000000-0005-0000-0000-0000DE010000}"/>
    <cellStyle name="Currency 6 2" xfId="261" xr:uid="{00000000-0005-0000-0000-0000DF010000}"/>
    <cellStyle name="Currency 6 2 2" xfId="934" xr:uid="{00000000-0005-0000-0000-0000E0010000}"/>
    <cellStyle name="Currency 6 3" xfId="933" xr:uid="{00000000-0005-0000-0000-0000E1010000}"/>
    <cellStyle name="Currency 7" xfId="262" xr:uid="{00000000-0005-0000-0000-0000E2010000}"/>
    <cellStyle name="Currency 7 2" xfId="753" xr:uid="{00000000-0005-0000-0000-0000E3010000}"/>
    <cellStyle name="Currency 7 3" xfId="935" xr:uid="{00000000-0005-0000-0000-0000E4010000}"/>
    <cellStyle name="Currency 7 4" xfId="1231" xr:uid="{E83822D0-898B-4B67-989E-3943CCA8FF71}"/>
    <cellStyle name="Currency 8" xfId="263" xr:uid="{00000000-0005-0000-0000-0000E5010000}"/>
    <cellStyle name="Currency 8 2" xfId="754" xr:uid="{00000000-0005-0000-0000-0000E6010000}"/>
    <cellStyle name="Currency 8 3" xfId="936" xr:uid="{00000000-0005-0000-0000-0000E7010000}"/>
    <cellStyle name="Currency 8 4" xfId="1232" xr:uid="{96A7365F-9DBC-4793-85BE-10510E243900}"/>
    <cellStyle name="Currency 9" xfId="264" xr:uid="{00000000-0005-0000-0000-0000E8010000}"/>
    <cellStyle name="Currency 9 2" xfId="755" xr:uid="{00000000-0005-0000-0000-0000E9010000}"/>
    <cellStyle name="Currency 9 3" xfId="937" xr:uid="{00000000-0005-0000-0000-0000EA010000}"/>
    <cellStyle name="Currency 9 4" xfId="1233" xr:uid="{9BA71B5A-3144-4F69-BCF6-CBD90646AA5A}"/>
    <cellStyle name="Euro" xfId="265" xr:uid="{00000000-0005-0000-0000-0000EB010000}"/>
    <cellStyle name="Euro 10" xfId="1460" xr:uid="{BE75C91F-2FB0-4465-B37B-CFC9D7CEFD6D}"/>
    <cellStyle name="Euro 10 2" xfId="1461" xr:uid="{070EF84F-636E-43A4-A9BC-A7AFF8DEAEA3}"/>
    <cellStyle name="Euro 11" xfId="1462" xr:uid="{7079C6E1-C907-4AE1-A4A7-D6BC7135274F}"/>
    <cellStyle name="Euro 11 2" xfId="1463" xr:uid="{FA5484A3-25F4-432E-9FA4-277C763316E1}"/>
    <cellStyle name="Euro 12" xfId="1464" xr:uid="{5E59CC35-ECB2-41CF-9700-12FB9094DDE5}"/>
    <cellStyle name="Euro 12 2" xfId="1465" xr:uid="{2CDA94E7-9EC9-4AF5-B2F7-75D57C69611E}"/>
    <cellStyle name="Euro 13" xfId="1466" xr:uid="{52386CBE-F1DC-4F88-B810-967A61DDA9D3}"/>
    <cellStyle name="Euro 13 2" xfId="1467" xr:uid="{FA3A7A71-7C27-45B5-A3F9-3EA79AE1244B}"/>
    <cellStyle name="Euro 14" xfId="1468" xr:uid="{F6E8AFC0-B497-45EF-8BAD-80345F604A27}"/>
    <cellStyle name="Euro 14 2" xfId="1469" xr:uid="{75601B56-DB0B-4699-969D-9145C094C098}"/>
    <cellStyle name="Euro 15" xfId="1470" xr:uid="{05EC5F32-E5E1-4852-857B-36245397ADB5}"/>
    <cellStyle name="Euro 15 2" xfId="1471" xr:uid="{C1159651-2DE1-4188-9BB8-10D193FA0D30}"/>
    <cellStyle name="Euro 16" xfId="1472" xr:uid="{9D020CF8-2CFA-4DBB-B741-1F3796D50E0C}"/>
    <cellStyle name="Euro 17" xfId="1352" xr:uid="{8904BFFF-2739-48BB-B9F9-6645BCCC03AD}"/>
    <cellStyle name="Euro 17 2" xfId="20789" xr:uid="{D41BC7E5-DBB8-4BD1-AE58-BCA4E3F9AA21}"/>
    <cellStyle name="Euro 18" xfId="1357" xr:uid="{B3E0B086-8636-4210-8BE0-15D9208E086A}"/>
    <cellStyle name="Euro 2" xfId="266" xr:uid="{00000000-0005-0000-0000-0000EC010000}"/>
    <cellStyle name="Euro 2 10" xfId="1474" xr:uid="{7EF2CBCB-55A3-4C5F-9874-E25EEE0372B6}"/>
    <cellStyle name="Euro 2 11" xfId="1475" xr:uid="{1DE98DF2-3E30-4F87-B4ED-C3C6E5073FE7}"/>
    <cellStyle name="Euro 2 12" xfId="1476" xr:uid="{601CE3E4-8BFF-4C2B-BDB8-69880C5D62D9}"/>
    <cellStyle name="Euro 2 13" xfId="1477" xr:uid="{F4BF9430-2F36-4F13-8E23-052BB79B011B}"/>
    <cellStyle name="Euro 2 14" xfId="1478" xr:uid="{BCE387BC-FDB7-4AF2-8E34-9511BF5C545E}"/>
    <cellStyle name="Euro 2 15" xfId="1473" xr:uid="{80B650B3-F3A2-414D-A799-584BEA7DEE83}"/>
    <cellStyle name="Euro 2 2" xfId="267" xr:uid="{00000000-0005-0000-0000-0000ED010000}"/>
    <cellStyle name="Euro 2 2 2" xfId="1235" xr:uid="{DDC2ED33-8BD2-43C6-AD30-9B832C4173F3}"/>
    <cellStyle name="Euro 2 2 2 2" xfId="1479" xr:uid="{CCC89567-BE5C-4B1D-BEF6-76EB28ECF8CB}"/>
    <cellStyle name="Euro 2 3" xfId="268" xr:uid="{00000000-0005-0000-0000-0000EE010000}"/>
    <cellStyle name="Euro 2 3 2" xfId="1298" xr:uid="{6BF4B5FA-1D41-4055-A63E-835D8292206D}"/>
    <cellStyle name="Euro 2 3 2 2" xfId="1480" xr:uid="{B7F01CC0-E168-49F6-BD88-03EAD60F6ADA}"/>
    <cellStyle name="Euro 2 4" xfId="595" xr:uid="{00000000-0005-0000-0000-0000EF010000}"/>
    <cellStyle name="Euro 2 4 2" xfId="1318" xr:uid="{2D0B5D5B-D6A1-42CA-B5C0-D7A8E1FC7DF6}"/>
    <cellStyle name="Euro 2 4 2 2" xfId="1481" xr:uid="{A77A723B-CEF3-4C07-B4D6-35ACFE35D3B0}"/>
    <cellStyle name="Euro 2 5" xfId="670" xr:uid="{00000000-0005-0000-0000-0000F0010000}"/>
    <cellStyle name="Euro 2 5 2" xfId="1336" xr:uid="{19F3BFA4-6D03-42B7-A850-DE7489454623}"/>
    <cellStyle name="Euro 2 5 3" xfId="1313" xr:uid="{2EFE7B10-01AE-439F-8286-8B826BEB1A8E}"/>
    <cellStyle name="Euro 2 6" xfId="939" xr:uid="{00000000-0005-0000-0000-0000F1010000}"/>
    <cellStyle name="Euro 2 6 2" xfId="1482" xr:uid="{BEA86A86-4EA1-49B4-A2EE-2D7C9290D0FC}"/>
    <cellStyle name="Euro 2 7" xfId="1069" xr:uid="{00000000-0005-0000-0000-0000F2010000}"/>
    <cellStyle name="Euro 2 7 2" xfId="1483" xr:uid="{DD8B1EFD-598F-4A6A-B889-1158D06188D4}"/>
    <cellStyle name="Euro 2 8" xfId="1484" xr:uid="{0F98C376-6546-483B-98C1-A75E798F224F}"/>
    <cellStyle name="Euro 2 9" xfId="1485" xr:uid="{5F1E437D-623A-42BB-9983-BB79C288C8FC}"/>
    <cellStyle name="Euro 3" xfId="269" xr:uid="{00000000-0005-0000-0000-0000F3010000}"/>
    <cellStyle name="Euro 3 2" xfId="940" xr:uid="{00000000-0005-0000-0000-0000F4010000}"/>
    <cellStyle name="Euro 3 2 2" xfId="1487" xr:uid="{210F6F8B-7861-4AC8-AC7D-76743C2B3A3A}"/>
    <cellStyle name="Euro 3 3" xfId="1486" xr:uid="{E1F22002-A16E-4580-91A1-C9C58B134CBE}"/>
    <cellStyle name="Euro 4" xfId="270" xr:uid="{00000000-0005-0000-0000-0000F5010000}"/>
    <cellStyle name="Euro 4 2" xfId="756" xr:uid="{00000000-0005-0000-0000-0000F6010000}"/>
    <cellStyle name="Euro 4 2 2" xfId="1489" xr:uid="{574F7BDA-A311-4DE4-8BC2-3FAA6BFE963D}"/>
    <cellStyle name="Euro 4 3" xfId="1234" xr:uid="{31762885-7675-446E-A35E-95284F4D1822}"/>
    <cellStyle name="Euro 4 3 2" xfId="1488" xr:uid="{59B89FE7-94EB-403D-942B-AC8F0BAA0BD6}"/>
    <cellStyle name="Euro 5" xfId="271" xr:uid="{00000000-0005-0000-0000-0000F7010000}"/>
    <cellStyle name="Euro 5 2" xfId="1317" xr:uid="{E3B80912-1293-4569-BD2A-B8E07037CA0A}"/>
    <cellStyle name="Euro 5 2 2" xfId="1491" xr:uid="{BA9414E6-56ED-44CC-A6EA-27EE3F555BC8}"/>
    <cellStyle name="Euro 5 3" xfId="1490" xr:uid="{81BF931A-857E-46AB-8047-E6838B28DC60}"/>
    <cellStyle name="Euro 6" xfId="588" xr:uid="{00000000-0005-0000-0000-0000F8010000}"/>
    <cellStyle name="Euro 6 2" xfId="1335" xr:uid="{4C506863-5ABE-42CD-9AAA-2B25F414E6FE}"/>
    <cellStyle name="Euro 6 2 2" xfId="1493" xr:uid="{8266793E-4683-439A-B113-2A524F2AB9A8}"/>
    <cellStyle name="Euro 6 3" xfId="1312" xr:uid="{584D2F0A-9BA7-4208-8784-348A89A22918}"/>
    <cellStyle name="Euro 6 4" xfId="1492" xr:uid="{080E7A75-8EF8-4D99-93C5-02894324753B}"/>
    <cellStyle name="Euro 7" xfId="594" xr:uid="{00000000-0005-0000-0000-0000F9010000}"/>
    <cellStyle name="Euro 7 2" xfId="1495" xr:uid="{8A9FA199-B57D-43ED-BFE1-9C4606B4363E}"/>
    <cellStyle name="Euro 7 3" xfId="1494" xr:uid="{45330173-6C2D-4DA4-8F48-DFBAD376B3E4}"/>
    <cellStyle name="Euro 8" xfId="669" xr:uid="{00000000-0005-0000-0000-0000FA010000}"/>
    <cellStyle name="Euro 8 2" xfId="1497" xr:uid="{0DB2BB0E-A7AF-4657-90A3-D781D8DFFDE5}"/>
    <cellStyle name="Euro 8 3" xfId="1496" xr:uid="{A0EC03B3-E3CC-432E-8F72-85B500F5C2AD}"/>
    <cellStyle name="Euro 9" xfId="938" xr:uid="{00000000-0005-0000-0000-0000FB010000}"/>
    <cellStyle name="Euro 9 2" xfId="1499" xr:uid="{50213320-55FC-4BC8-A3A7-7A309C658B8B}"/>
    <cellStyle name="Euro 9 3" xfId="1498" xr:uid="{547F0111-BDD8-4D05-BF66-BEF5BAFEBE84}"/>
    <cellStyle name="Euro_Prom OMS bundles" xfId="272" xr:uid="{00000000-0005-0000-0000-0000FC010000}"/>
    <cellStyle name="Excel Built-in Normal" xfId="807" xr:uid="{00000000-0005-0000-0000-0000FD010000}"/>
    <cellStyle name="Excel Built-in Normal 2" xfId="1293" xr:uid="{91E3827E-EDFA-415C-BD29-9228D1F841F9}"/>
    <cellStyle name="Explanatory Text 2" xfId="273" xr:uid="{00000000-0005-0000-0000-0000FE010000}"/>
    <cellStyle name="Explanatory Text 3" xfId="274" xr:uid="{00000000-0005-0000-0000-0000FF010000}"/>
    <cellStyle name="Explanatory Text 4" xfId="275" xr:uid="{00000000-0005-0000-0000-000000020000}"/>
    <cellStyle name="Followed Hyperlink 2" xfId="276" xr:uid="{00000000-0005-0000-0000-000001020000}"/>
    <cellStyle name="Good 2" xfId="277" xr:uid="{00000000-0005-0000-0000-000002020000}"/>
    <cellStyle name="Good 2 2" xfId="278" xr:uid="{00000000-0005-0000-0000-000003020000}"/>
    <cellStyle name="Good 3" xfId="279" xr:uid="{00000000-0005-0000-0000-000004020000}"/>
    <cellStyle name="Good 4" xfId="280" xr:uid="{00000000-0005-0000-0000-000005020000}"/>
    <cellStyle name="Good 5" xfId="281" xr:uid="{00000000-0005-0000-0000-000006020000}"/>
    <cellStyle name="Good 6" xfId="282" xr:uid="{00000000-0005-0000-0000-000007020000}"/>
    <cellStyle name="Grey" xfId="283" xr:uid="{00000000-0005-0000-0000-000008020000}"/>
    <cellStyle name="Grey 2" xfId="284" xr:uid="{00000000-0005-0000-0000-000009020000}"/>
    <cellStyle name="Grey_Prom OMS bundles" xfId="285" xr:uid="{00000000-0005-0000-0000-00000A020000}"/>
    <cellStyle name="Header1" xfId="286" xr:uid="{00000000-0005-0000-0000-00000B020000}"/>
    <cellStyle name="Header1 2" xfId="287" xr:uid="{00000000-0005-0000-0000-00000C020000}"/>
    <cellStyle name="Header1_Prom OMS bundles" xfId="288" xr:uid="{00000000-0005-0000-0000-00000D020000}"/>
    <cellStyle name="Header2" xfId="289" xr:uid="{00000000-0005-0000-0000-00000E020000}"/>
    <cellStyle name="Header2 2" xfId="290" xr:uid="{00000000-0005-0000-0000-00000F020000}"/>
    <cellStyle name="Header2_Prom OMS bundles" xfId="291" xr:uid="{00000000-0005-0000-0000-000010020000}"/>
    <cellStyle name="Heading 1 2" xfId="292" xr:uid="{00000000-0005-0000-0000-000011020000}"/>
    <cellStyle name="Heading 1 3" xfId="293" xr:uid="{00000000-0005-0000-0000-000012020000}"/>
    <cellStyle name="Heading 1 4" xfId="294" xr:uid="{00000000-0005-0000-0000-000013020000}"/>
    <cellStyle name="Heading 1 5" xfId="295" xr:uid="{00000000-0005-0000-0000-000014020000}"/>
    <cellStyle name="Heading 1 6" xfId="296" xr:uid="{00000000-0005-0000-0000-000015020000}"/>
    <cellStyle name="Heading 2 2" xfId="297" xr:uid="{00000000-0005-0000-0000-000016020000}"/>
    <cellStyle name="Heading 2 3" xfId="298" xr:uid="{00000000-0005-0000-0000-000017020000}"/>
    <cellStyle name="Heading 2 4" xfId="299" xr:uid="{00000000-0005-0000-0000-000018020000}"/>
    <cellStyle name="Heading 2 5" xfId="300" xr:uid="{00000000-0005-0000-0000-000019020000}"/>
    <cellStyle name="Heading 2 6" xfId="301" xr:uid="{00000000-0005-0000-0000-00001A020000}"/>
    <cellStyle name="Heading 3 2" xfId="302" xr:uid="{00000000-0005-0000-0000-00001B020000}"/>
    <cellStyle name="Heading 3 3" xfId="303" xr:uid="{00000000-0005-0000-0000-00001C020000}"/>
    <cellStyle name="Heading 3 4" xfId="304" xr:uid="{00000000-0005-0000-0000-00001D020000}"/>
    <cellStyle name="Heading 3 5" xfId="305" xr:uid="{00000000-0005-0000-0000-00001E020000}"/>
    <cellStyle name="Heading 3 6" xfId="306" xr:uid="{00000000-0005-0000-0000-00001F020000}"/>
    <cellStyle name="Heading 4 2" xfId="307" xr:uid="{00000000-0005-0000-0000-000020020000}"/>
    <cellStyle name="Heading 4 3" xfId="308" xr:uid="{00000000-0005-0000-0000-000021020000}"/>
    <cellStyle name="Heading 4 4" xfId="309" xr:uid="{00000000-0005-0000-0000-000022020000}"/>
    <cellStyle name="Heading 4 5" xfId="310" xr:uid="{00000000-0005-0000-0000-000023020000}"/>
    <cellStyle name="Heading 4 6" xfId="311" xr:uid="{00000000-0005-0000-0000-000024020000}"/>
    <cellStyle name="Hyperlink 2" xfId="312" xr:uid="{00000000-0005-0000-0000-000025020000}"/>
    <cellStyle name="Hyperlink 2 2" xfId="313" xr:uid="{00000000-0005-0000-0000-000026020000}"/>
    <cellStyle name="Hyperlink 2 3" xfId="314" xr:uid="{00000000-0005-0000-0000-000027020000}"/>
    <cellStyle name="Hyperlink 2 4" xfId="315" xr:uid="{00000000-0005-0000-0000-000028020000}"/>
    <cellStyle name="Hyperlink 2 5" xfId="316" xr:uid="{00000000-0005-0000-0000-000029020000}"/>
    <cellStyle name="Hyperlink 3" xfId="317" xr:uid="{00000000-0005-0000-0000-00002A020000}"/>
    <cellStyle name="Hyperlink 4" xfId="318" xr:uid="{00000000-0005-0000-0000-00002B020000}"/>
    <cellStyle name="Hyperlink 5" xfId="319" xr:uid="{00000000-0005-0000-0000-00002C020000}"/>
    <cellStyle name="Input" xfId="320" builtinId="20" customBuiltin="1"/>
    <cellStyle name="Input [yellow]" xfId="321" xr:uid="{00000000-0005-0000-0000-00002E020000}"/>
    <cellStyle name="Input [yellow] 2" xfId="322" xr:uid="{00000000-0005-0000-0000-00002F020000}"/>
    <cellStyle name="Input [yellow] 3" xfId="1310" xr:uid="{04058A76-22C8-4A80-B2D0-DE488BD7D88E}"/>
    <cellStyle name="Input [yellow]_Prom OMS bundles" xfId="323" xr:uid="{00000000-0005-0000-0000-000030020000}"/>
    <cellStyle name="Input 10" xfId="324" xr:uid="{00000000-0005-0000-0000-000031020000}"/>
    <cellStyle name="Input 11" xfId="325" xr:uid="{00000000-0005-0000-0000-000032020000}"/>
    <cellStyle name="Input 12" xfId="326" xr:uid="{00000000-0005-0000-0000-000033020000}"/>
    <cellStyle name="Input 2" xfId="327" xr:uid="{00000000-0005-0000-0000-000034020000}"/>
    <cellStyle name="Input 2 2" xfId="328" xr:uid="{00000000-0005-0000-0000-000035020000}"/>
    <cellStyle name="Input 3" xfId="329" xr:uid="{00000000-0005-0000-0000-000036020000}"/>
    <cellStyle name="Input 3 2" xfId="330" xr:uid="{00000000-0005-0000-0000-000037020000}"/>
    <cellStyle name="Input 4" xfId="331" xr:uid="{00000000-0005-0000-0000-000038020000}"/>
    <cellStyle name="Input 4 2" xfId="332" xr:uid="{00000000-0005-0000-0000-000039020000}"/>
    <cellStyle name="Input 5" xfId="333" xr:uid="{00000000-0005-0000-0000-00003A020000}"/>
    <cellStyle name="Input 6" xfId="334" xr:uid="{00000000-0005-0000-0000-00003B020000}"/>
    <cellStyle name="Input 7" xfId="335" xr:uid="{00000000-0005-0000-0000-00003C020000}"/>
    <cellStyle name="Input 8" xfId="336" xr:uid="{00000000-0005-0000-0000-00003D020000}"/>
    <cellStyle name="Input 9" xfId="337" xr:uid="{00000000-0005-0000-0000-00003E020000}"/>
    <cellStyle name="Linked Cell 2" xfId="338" xr:uid="{00000000-0005-0000-0000-00003F020000}"/>
    <cellStyle name="Linked Cell 3" xfId="339" xr:uid="{00000000-0005-0000-0000-000040020000}"/>
    <cellStyle name="Linked Cell 4" xfId="340" xr:uid="{00000000-0005-0000-0000-000041020000}"/>
    <cellStyle name="Linked Cell 5" xfId="341" xr:uid="{00000000-0005-0000-0000-000042020000}"/>
    <cellStyle name="Linked Cell 6" xfId="342" xr:uid="{00000000-0005-0000-0000-000043020000}"/>
    <cellStyle name="Migliaia" xfId="343" builtinId="3"/>
    <cellStyle name="Migliaia [0] 2" xfId="590" xr:uid="{00000000-0005-0000-0000-000045020000}"/>
    <cellStyle name="Migliaia 10" xfId="679" xr:uid="{00000000-0005-0000-0000-000046020000}"/>
    <cellStyle name="Migliaia 11" xfId="810" xr:uid="{00000000-0005-0000-0000-000047020000}"/>
    <cellStyle name="Migliaia 12" xfId="1070" xr:uid="{00000000-0005-0000-0000-000048020000}"/>
    <cellStyle name="Migliaia 13" xfId="1085" xr:uid="{00000000-0005-0000-0000-000049020000}"/>
    <cellStyle name="Migliaia 14" xfId="1098" xr:uid="{00000000-0005-0000-0000-00004A020000}"/>
    <cellStyle name="Migliaia 15" xfId="1157" xr:uid="{63F13F91-755A-43F0-A311-83BF4E0C210B}"/>
    <cellStyle name="Migliaia 16" xfId="1264" xr:uid="{39C0A6E7-CAB7-4A23-B0A9-7F928AC14E4F}"/>
    <cellStyle name="Migliaia 17" xfId="1348" xr:uid="{5DCD8819-8FA9-425E-B7EB-E25DEF33929E}"/>
    <cellStyle name="Migliaia 18" xfId="1341" xr:uid="{2DC041BE-3976-4BDC-89DF-56D83D2BB32E}"/>
    <cellStyle name="Migliaia 19" xfId="1349" xr:uid="{D52840E1-B1BC-4CB4-A0BC-AA5F5AFF08EF}"/>
    <cellStyle name="Migliaia 2" xfId="344" xr:uid="{00000000-0005-0000-0000-00004B020000}"/>
    <cellStyle name="Migliaia 2 10" xfId="1141" xr:uid="{9651628E-F33C-47DB-ACB4-DEB615059431}"/>
    <cellStyle name="Migliaia 2 11" xfId="1350" xr:uid="{BC53F727-9FC1-47CF-9B9C-AF1AC5A0CC4E}"/>
    <cellStyle name="Migliaia 2 2" xfId="345" xr:uid="{00000000-0005-0000-0000-00004C020000}"/>
    <cellStyle name="Migliaia 2 2 2" xfId="598" xr:uid="{00000000-0005-0000-0000-00004D020000}"/>
    <cellStyle name="Migliaia 2 2 3" xfId="650" xr:uid="{00000000-0005-0000-0000-00004E020000}"/>
    <cellStyle name="Migliaia 2 2 4" xfId="833" xr:uid="{00000000-0005-0000-0000-00004F020000}"/>
    <cellStyle name="Migliaia 2 2 5" xfId="1062" xr:uid="{00000000-0005-0000-0000-000050020000}"/>
    <cellStyle name="Migliaia 2 2 6" xfId="1072" xr:uid="{00000000-0005-0000-0000-000051020000}"/>
    <cellStyle name="Migliaia 2 2 7" xfId="1329" xr:uid="{DD4C2BF9-4D7B-419E-B949-83C0CB77AE77}"/>
    <cellStyle name="Migliaia 2 2 8" xfId="20795" xr:uid="{A9BF9F20-FBCD-4671-BE0A-5892606626BB}"/>
    <cellStyle name="Migliaia 2 3" xfId="597" xr:uid="{00000000-0005-0000-0000-000052020000}"/>
    <cellStyle name="Migliaia 2 3 2" xfId="942" xr:uid="{00000000-0005-0000-0000-000053020000}"/>
    <cellStyle name="Migliaia 2 4" xfId="639" xr:uid="{00000000-0005-0000-0000-000054020000}"/>
    <cellStyle name="Migliaia 2 5" xfId="672" xr:uid="{00000000-0005-0000-0000-000055020000}"/>
    <cellStyle name="Migliaia 2 6" xfId="829" xr:uid="{00000000-0005-0000-0000-000056020000}"/>
    <cellStyle name="Migliaia 2 7" xfId="1060" xr:uid="{00000000-0005-0000-0000-000057020000}"/>
    <cellStyle name="Migliaia 2 8" xfId="1071" xr:uid="{00000000-0005-0000-0000-000058020000}"/>
    <cellStyle name="Migliaia 2 9" xfId="1101" xr:uid="{00000000-0005-0000-0000-000059020000}"/>
    <cellStyle name="Migliaia 20" xfId="20792" xr:uid="{24F5F8C8-F13E-470E-8664-5E93DD8033AE}"/>
    <cellStyle name="Migliaia 21" xfId="20799" xr:uid="{0D4215C1-7E29-4A51-8C2A-1499C9BD4DAB}"/>
    <cellStyle name="Migliaia 22" xfId="20821" xr:uid="{34031762-9F57-403E-B980-31A273D13910}"/>
    <cellStyle name="Migliaia 23" xfId="20820" xr:uid="{8400CCFF-B02C-4257-A116-44BDE4A43EDE}"/>
    <cellStyle name="Migliaia 24" xfId="20833" xr:uid="{C505A4E2-6A2B-4DBE-BAE8-3DA7C0A590C0}"/>
    <cellStyle name="Migliaia 25" xfId="20832" xr:uid="{61BED5D7-AAE4-44A5-BCC8-97F82286DCED}"/>
    <cellStyle name="Migliaia 3" xfId="346" xr:uid="{00000000-0005-0000-0000-00005A020000}"/>
    <cellStyle name="Migliaia 3 10" xfId="1140" xr:uid="{F2C56629-2ECC-4A0A-900C-DBCC10475926}"/>
    <cellStyle name="Migliaia 3 11" xfId="20824" xr:uid="{A149446E-D451-45AF-8B49-BCC742ADAFED}"/>
    <cellStyle name="Migliaia 3 2" xfId="600" xr:uid="{00000000-0005-0000-0000-00005B020000}"/>
    <cellStyle name="Migliaia 3 2 2" xfId="651" xr:uid="{00000000-0005-0000-0000-00005C020000}"/>
    <cellStyle name="Migliaia 3 2 3" xfId="834" xr:uid="{00000000-0005-0000-0000-00005D020000}"/>
    <cellStyle name="Migliaia 3 2 4" xfId="1074" xr:uid="{00000000-0005-0000-0000-00005E020000}"/>
    <cellStyle name="Migliaia 3 2 5" xfId="1328" xr:uid="{01B9FAC0-01A7-4EE9-BF0F-F1CF6224D5BE}"/>
    <cellStyle name="Migliaia 3 3" xfId="601" xr:uid="{00000000-0005-0000-0000-00005F020000}"/>
    <cellStyle name="Migliaia 3 3 2" xfId="1075" xr:uid="{00000000-0005-0000-0000-000060020000}"/>
    <cellStyle name="Migliaia 3 4" xfId="599" xr:uid="{00000000-0005-0000-0000-000061020000}"/>
    <cellStyle name="Migliaia 3 5" xfId="640" xr:uid="{00000000-0005-0000-0000-000062020000}"/>
    <cellStyle name="Migliaia 3 6" xfId="671" xr:uid="{00000000-0005-0000-0000-000063020000}"/>
    <cellStyle name="Migliaia 3 7" xfId="830" xr:uid="{00000000-0005-0000-0000-000064020000}"/>
    <cellStyle name="Migliaia 3 8" xfId="1073" xr:uid="{00000000-0005-0000-0000-000065020000}"/>
    <cellStyle name="Migliaia 3 9" xfId="1110" xr:uid="{00000000-0005-0000-0000-000066020000}"/>
    <cellStyle name="Migliaia 4" xfId="347" xr:uid="{00000000-0005-0000-0000-000067020000}"/>
    <cellStyle name="Migliaia 4 2" xfId="602" xr:uid="{00000000-0005-0000-0000-000068020000}"/>
    <cellStyle name="Migliaia 4 2 2" xfId="1334" xr:uid="{D899DAB9-B887-4D63-B211-FD609C9C8D41}"/>
    <cellStyle name="Migliaia 4 3" xfId="638" xr:uid="{00000000-0005-0000-0000-000069020000}"/>
    <cellStyle name="Migliaia 4 4" xfId="757" xr:uid="{00000000-0005-0000-0000-00006A020000}"/>
    <cellStyle name="Migliaia 4 5" xfId="828" xr:uid="{00000000-0005-0000-0000-00006B020000}"/>
    <cellStyle name="Migliaia 4 6" xfId="1061" xr:uid="{00000000-0005-0000-0000-00006C020000}"/>
    <cellStyle name="Migliaia 4 7" xfId="1076" xr:uid="{00000000-0005-0000-0000-00006D020000}"/>
    <cellStyle name="Migliaia 4 8" xfId="1236" xr:uid="{D4C03722-A452-44A8-921F-E734C7C09C44}"/>
    <cellStyle name="Migliaia 4 9" xfId="20828" xr:uid="{039E11A9-88B5-493C-A4E3-9A60CED536BA}"/>
    <cellStyle name="Migliaia 5" xfId="348" xr:uid="{00000000-0005-0000-0000-00006E020000}"/>
    <cellStyle name="Migliaia 5 2" xfId="603" xr:uid="{00000000-0005-0000-0000-00006F020000}"/>
    <cellStyle name="Migliaia 5 2 2" xfId="1338" xr:uid="{D4B85AAD-95DE-48C1-BBEA-124E954DEE3F}"/>
    <cellStyle name="Migliaia 5 2 3" xfId="20826" xr:uid="{E4CDD3DC-027F-48F2-B50E-24EBA9BA4F5F}"/>
    <cellStyle name="Migliaia 5 3" xfId="649" xr:uid="{00000000-0005-0000-0000-000070020000}"/>
    <cellStyle name="Migliaia 5 3 2" xfId="20830" xr:uid="{B7327459-625E-44EF-873E-45FFC1A0FD68}"/>
    <cellStyle name="Migliaia 5 4" xfId="832" xr:uid="{00000000-0005-0000-0000-000071020000}"/>
    <cellStyle name="Migliaia 5 5" xfId="1077" xr:uid="{00000000-0005-0000-0000-000072020000}"/>
    <cellStyle name="Migliaia 5 6" xfId="1320" xr:uid="{5952685D-E10F-436E-9D8D-3BD35129999E}"/>
    <cellStyle name="Migliaia 5 7" xfId="20822" xr:uid="{E8C43581-9EBE-4417-A30D-4D7BF99AB562}"/>
    <cellStyle name="Migliaia 6" xfId="589" xr:uid="{00000000-0005-0000-0000-000073020000}"/>
    <cellStyle name="Migliaia 6 2" xfId="827" xr:uid="{00000000-0005-0000-0000-000074020000}"/>
    <cellStyle name="Migliaia 6 3" xfId="1314" xr:uid="{72895B10-0CF7-4AFE-974F-2B60148771FC}"/>
    <cellStyle name="Migliaia 7" xfId="596" xr:uid="{00000000-0005-0000-0000-000075020000}"/>
    <cellStyle name="Migliaia 7 2" xfId="941" xr:uid="{00000000-0005-0000-0000-000076020000}"/>
    <cellStyle name="Migliaia 7 2 2" xfId="1339" xr:uid="{ADAF38ED-209F-4F82-BC2A-FB4EFF0C1992}"/>
    <cellStyle name="Migliaia 7 3" xfId="1323" xr:uid="{76838620-B78E-4762-9B96-93FC39D3ABEA}"/>
    <cellStyle name="Migliaia 8" xfId="623" xr:uid="{00000000-0005-0000-0000-000077020000}"/>
    <cellStyle name="Migliaia 8 2" xfId="1330" xr:uid="{2ED559BE-85C8-4335-8EC3-8600E79C89FC}"/>
    <cellStyle name="Migliaia 9" xfId="654" xr:uid="{00000000-0005-0000-0000-000078020000}"/>
    <cellStyle name="Moeda [0]_02RM2BWG01.xls Gráfico 1" xfId="349" xr:uid="{00000000-0005-0000-0000-000079020000}"/>
    <cellStyle name="Moeda_02RM2BWG01.xls Gráfico 1" xfId="350" xr:uid="{00000000-0005-0000-0000-00007A020000}"/>
    <cellStyle name="Neutral 2" xfId="351" xr:uid="{00000000-0005-0000-0000-00007B020000}"/>
    <cellStyle name="Neutral 2 2" xfId="352" xr:uid="{00000000-0005-0000-0000-00007C020000}"/>
    <cellStyle name="Neutral 3" xfId="353" xr:uid="{00000000-0005-0000-0000-00007D020000}"/>
    <cellStyle name="Neutral 4" xfId="354" xr:uid="{00000000-0005-0000-0000-00007E020000}"/>
    <cellStyle name="Neutral 5" xfId="355" xr:uid="{00000000-0005-0000-0000-00007F020000}"/>
    <cellStyle name="Neutral 6" xfId="356" xr:uid="{00000000-0005-0000-0000-000080020000}"/>
    <cellStyle name="Neutrale" xfId="357" builtinId="28" customBuiltin="1"/>
    <cellStyle name="Neutrale 2" xfId="641" xr:uid="{00000000-0005-0000-0000-000082020000}"/>
    <cellStyle name="Neutrale 3" xfId="20800" xr:uid="{16486750-BD78-45DF-8469-58A4D0C7EC9E}"/>
    <cellStyle name="Normal - Style1" xfId="358" xr:uid="{00000000-0005-0000-0000-000083020000}"/>
    <cellStyle name="Normal - Style1 2" xfId="943" xr:uid="{00000000-0005-0000-0000-000084020000}"/>
    <cellStyle name="Normal 10" xfId="359" xr:uid="{00000000-0005-0000-0000-000085020000}"/>
    <cellStyle name="Normal 10 19" xfId="1097" xr:uid="{00000000-0005-0000-0000-000086020000}"/>
    <cellStyle name="Normal 10 2" xfId="360" xr:uid="{00000000-0005-0000-0000-000087020000}"/>
    <cellStyle name="Normal 10 2 2" xfId="1501" xr:uid="{5064C664-AC6D-449A-85D4-B92289FCF3D5}"/>
    <cellStyle name="Normal 10 3" xfId="1500" xr:uid="{DE3DF0E9-CE32-4097-908E-FAF49A45F3F0}"/>
    <cellStyle name="Normal 100" xfId="1502" xr:uid="{ADE2EB35-BC29-4C7D-AE3B-0CA7D0F11919}"/>
    <cellStyle name="Normal 100 10" xfId="1503" xr:uid="{995B76DF-74EC-456D-BE13-C2561ED86203}"/>
    <cellStyle name="Normal 100 10 2" xfId="1504" xr:uid="{2FA206CC-FC81-4C64-AA47-6112BAF03318}"/>
    <cellStyle name="Normal 100 11" xfId="1505" xr:uid="{64FD8EFB-5D8A-4860-A1C7-FC3FAA74BA7B}"/>
    <cellStyle name="Normal 100 11 2" xfId="1506" xr:uid="{07D2AE86-310F-4C61-A84A-94949127E93B}"/>
    <cellStyle name="Normal 100 12" xfId="1507" xr:uid="{884EE6F7-AF3D-4CBA-A721-BCAAE8EE11B4}"/>
    <cellStyle name="Normal 100 12 2" xfId="1508" xr:uid="{C99F49C5-6A35-47C7-B9F4-2F1EDDDF5A4A}"/>
    <cellStyle name="Normal 100 13" xfId="1509" xr:uid="{8FF0E1DC-0F3B-40FA-A77F-47696877A5A9}"/>
    <cellStyle name="Normal 100 13 2" xfId="1510" xr:uid="{ACA29E85-2AA2-440E-B685-226884D5B6C8}"/>
    <cellStyle name="Normal 100 14" xfId="1511" xr:uid="{5ECBDB9B-DBEE-4F2E-B9C6-B26502A2267D}"/>
    <cellStyle name="Normal 100 14 2" xfId="1512" xr:uid="{472A688A-A7A2-4B18-9A95-C2CD916C5EFD}"/>
    <cellStyle name="Normal 100 15" xfId="1513" xr:uid="{2D0F943D-419C-4A53-A06E-D635D05883EE}"/>
    <cellStyle name="Normal 100 15 2" xfId="1514" xr:uid="{E8EAEB97-F074-4CFE-90A5-80C329F5AB98}"/>
    <cellStyle name="Normal 100 16" xfId="1515" xr:uid="{267BB991-C111-4D1B-8FAF-26A7974E76BA}"/>
    <cellStyle name="Normal 100 16 2" xfId="1516" xr:uid="{29869572-0D96-4DA5-9777-7B4C2BA057B4}"/>
    <cellStyle name="Normal 100 17" xfId="1517" xr:uid="{15130CA6-4ADC-498D-9789-5037EFC173AE}"/>
    <cellStyle name="Normal 100 17 2" xfId="1518" xr:uid="{0000021F-246F-4EAB-8906-085525FDAF30}"/>
    <cellStyle name="Normal 100 18" xfId="1519" xr:uid="{A283CC16-7854-473C-8E98-6D395C5842B9}"/>
    <cellStyle name="Normal 100 18 2" xfId="1520" xr:uid="{4553BC35-3F15-4876-BCB7-5B49B93C1659}"/>
    <cellStyle name="Normal 100 19" xfId="1521" xr:uid="{13FF94A8-6229-48D4-BBB1-B93A92006FD6}"/>
    <cellStyle name="Normal 100 19 2" xfId="1522" xr:uid="{81F5FE48-EC05-414B-9450-2667A06E1FCF}"/>
    <cellStyle name="Normal 100 2" xfId="361" xr:uid="{00000000-0005-0000-0000-000088020000}"/>
    <cellStyle name="Normal 100 2 2" xfId="1524" xr:uid="{65F57319-5288-4EEC-86DB-C8C90AFF1317}"/>
    <cellStyle name="Normal 100 2 3" xfId="1523" xr:uid="{59E58332-0D8C-40B7-B2C0-9B50A4401877}"/>
    <cellStyle name="Normal 100 20" xfId="1525" xr:uid="{7F304494-0359-4164-A0B4-15EE62E15B30}"/>
    <cellStyle name="Normal 100 20 2" xfId="1526" xr:uid="{822AE725-5355-41FC-AFD0-C0361E4C4354}"/>
    <cellStyle name="Normal 100 21" xfId="1527" xr:uid="{6D7888FB-0CFA-4481-915D-06446385D8B8}"/>
    <cellStyle name="Normal 100 21 2" xfId="1528" xr:uid="{59C4B964-A082-4A5D-A6E7-C655F348B016}"/>
    <cellStyle name="Normal 100 22" xfId="1529" xr:uid="{6C162BCA-8288-44EE-A44A-0A911DEA4F74}"/>
    <cellStyle name="Normal 100 22 2" xfId="1530" xr:uid="{636C94D0-265B-4A60-BADB-B2ACCD99BBB6}"/>
    <cellStyle name="Normal 100 23" xfId="1531" xr:uid="{4FBDD752-1AA8-4EC2-AE63-F8E51FAE8E29}"/>
    <cellStyle name="Normal 100 23 2" xfId="1532" xr:uid="{2D8AAF26-F5BF-485D-8C9E-C46202694D05}"/>
    <cellStyle name="Normal 100 24" xfId="1533" xr:uid="{86448C05-A204-40A3-970A-96EED4B78C0A}"/>
    <cellStyle name="Normal 100 24 2" xfId="1534" xr:uid="{32988FB9-B80B-4392-8201-C48D223AEB1D}"/>
    <cellStyle name="Normal 100 25" xfId="1535" xr:uid="{FD1E3989-9BC8-4C6D-94C3-5D6113F2C9A1}"/>
    <cellStyle name="Normal 100 25 2" xfId="1536" xr:uid="{B8FD82AC-F98E-42CF-AEC5-7CE642D261F7}"/>
    <cellStyle name="Normal 100 26" xfId="1537" xr:uid="{2D76893A-8C65-4D2C-931C-C65B6A1904BC}"/>
    <cellStyle name="Normal 100 26 2" xfId="1538" xr:uid="{31E1064A-F0FA-4FE8-A1E1-0DAC514648F2}"/>
    <cellStyle name="Normal 100 27" xfId="1539" xr:uid="{4EDE0B02-73E3-410D-A771-AF0C51B0C151}"/>
    <cellStyle name="Normal 100 27 2" xfId="1540" xr:uid="{B74EA00A-E707-4565-91B0-C2B659875DA9}"/>
    <cellStyle name="Normal 100 28" xfId="1541" xr:uid="{10F08AE9-071B-4648-ACC6-3D86010F5371}"/>
    <cellStyle name="Normal 100 28 2" xfId="1542" xr:uid="{34CC1DAF-705B-443F-AFA1-D876C0E0847E}"/>
    <cellStyle name="Normal 100 29" xfId="1543" xr:uid="{5F7964CA-69A5-45EA-8452-ACE6C92CBD54}"/>
    <cellStyle name="Normal 100 29 2" xfId="1544" xr:uid="{1C602F87-73E1-4E30-BECA-393051018449}"/>
    <cellStyle name="Normal 100 3" xfId="1545" xr:uid="{3C5C31CC-3466-4BF3-BCE2-B259377E3F9A}"/>
    <cellStyle name="Normal 100 3 2" xfId="1546" xr:uid="{D18101AC-DCC6-4102-88DA-3EBAB41A20B7}"/>
    <cellStyle name="Normal 100 30" xfId="1547" xr:uid="{787C619B-6AB6-4260-B649-9B275C0880ED}"/>
    <cellStyle name="Normal 100 30 2" xfId="1548" xr:uid="{3C2846FB-ADD8-4046-93A7-0599B349E028}"/>
    <cellStyle name="Normal 100 31" xfId="1549" xr:uid="{A0A0AEF5-A60B-48BB-8FD9-B169E0542375}"/>
    <cellStyle name="Normal 100 31 2" xfId="1550" xr:uid="{16DD82B4-C15E-4000-B252-4B20131B33E4}"/>
    <cellStyle name="Normal 100 32" xfId="1551" xr:uid="{69EC5BCE-59A1-4190-9D50-086642374481}"/>
    <cellStyle name="Normal 100 32 2" xfId="1552" xr:uid="{C101BE1F-C324-4491-89BA-15C5BB0D330D}"/>
    <cellStyle name="Normal 100 33" xfId="1553" xr:uid="{481DC253-D67A-476D-B91B-48209851D489}"/>
    <cellStyle name="Normal 100 33 2" xfId="1554" xr:uid="{CF3C64D3-72F5-490D-99D5-AF98B2B834F7}"/>
    <cellStyle name="Normal 100 34" xfId="1555" xr:uid="{7C688D5C-B5D0-496F-A3EA-23C01D3780C3}"/>
    <cellStyle name="Normal 100 34 2" xfId="1556" xr:uid="{3E1CCD0D-A642-4E8A-9074-927B3AA7796A}"/>
    <cellStyle name="Normal 100 35" xfId="1557" xr:uid="{138C3242-A3DA-47D6-8AFA-E05DEB936E07}"/>
    <cellStyle name="Normal 100 35 2" xfId="1558" xr:uid="{BFA85104-DF9B-4EFA-8889-B5D36E20EA66}"/>
    <cellStyle name="Normal 100 36" xfId="1559" xr:uid="{E1697DC7-6925-4685-BAD4-C8701DAF5C8D}"/>
    <cellStyle name="Normal 100 36 2" xfId="1560" xr:uid="{3EED3F33-D315-4ACD-AD61-597A14493697}"/>
    <cellStyle name="Normal 100 37" xfId="1561" xr:uid="{33B16DA9-7CA9-4936-871B-15A807F49805}"/>
    <cellStyle name="Normal 100 37 2" xfId="1562" xr:uid="{2153AEB4-B8C7-4020-8747-A60C28850546}"/>
    <cellStyle name="Normal 100 38" xfId="1563" xr:uid="{C0C50E65-6CC3-42F2-889B-CA0B737535DF}"/>
    <cellStyle name="Normal 100 38 2" xfId="1564" xr:uid="{FD794906-9803-4B33-8DD2-12FA536FCBB4}"/>
    <cellStyle name="Normal 100 39" xfId="1565" xr:uid="{F508C2E3-25B3-4C82-B077-9C3AAEAAFCAB}"/>
    <cellStyle name="Normal 100 39 2" xfId="1566" xr:uid="{A8384497-94E0-467B-85A3-604D94348243}"/>
    <cellStyle name="Normal 100 4" xfId="1567" xr:uid="{D82D4915-D9E6-4D01-941B-5E913607ED18}"/>
    <cellStyle name="Normal 100 4 2" xfId="1568" xr:uid="{6163F054-CE38-438B-9DEA-CFF82E2D679F}"/>
    <cellStyle name="Normal 100 40" xfId="1569" xr:uid="{81375667-B7F6-4E41-92DD-9EBDC4112057}"/>
    <cellStyle name="Normal 100 40 2" xfId="1570" xr:uid="{35ED8325-1CC6-4723-A8DE-064A8905B87F}"/>
    <cellStyle name="Normal 100 41" xfId="1571" xr:uid="{A627AA86-B747-433D-926C-7F653C926DBF}"/>
    <cellStyle name="Normal 100 41 2" xfId="1572" xr:uid="{F3C838BC-5832-4484-B0EC-9CA92893278A}"/>
    <cellStyle name="Normal 100 42" xfId="1573" xr:uid="{839FAA8B-4D08-448F-A647-9291D3812F5E}"/>
    <cellStyle name="Normal 100 42 2" xfId="1574" xr:uid="{4BF6FFAF-0678-4AC0-AAA9-3ADC19100C58}"/>
    <cellStyle name="Normal 100 43" xfId="1575" xr:uid="{AD7F3F74-A095-4621-A21F-AD84C176CF30}"/>
    <cellStyle name="Normal 100 43 2" xfId="1576" xr:uid="{D0FA2C0E-824B-4A6C-9AF9-A2BEAB30C937}"/>
    <cellStyle name="Normal 100 44" xfId="1577" xr:uid="{D0FC3CF4-5D9E-4B21-B4EC-5F6E2080BB37}"/>
    <cellStyle name="Normal 100 44 2" xfId="1578" xr:uid="{470DB0C3-E9C1-42E6-9E9B-689D06765E60}"/>
    <cellStyle name="Normal 100 45" xfId="1579" xr:uid="{72AF9697-DBEC-4A42-800C-6182788E8764}"/>
    <cellStyle name="Normal 100 45 2" xfId="1580" xr:uid="{6E547868-1577-470B-9857-5B9682E130A1}"/>
    <cellStyle name="Normal 100 46" xfId="1581" xr:uid="{86E322C2-7BCA-4B32-A6BF-BFD01F18FCAF}"/>
    <cellStyle name="Normal 100 46 2" xfId="1582" xr:uid="{05286C6D-6C5E-4252-9BF9-E7F3F97A0C66}"/>
    <cellStyle name="Normal 100 47" xfId="1583" xr:uid="{499D8FF8-8A21-4B38-89DE-697031BE7671}"/>
    <cellStyle name="Normal 100 47 2" xfId="1584" xr:uid="{F78F5848-5E5E-4334-8A7E-05025EC80621}"/>
    <cellStyle name="Normal 100 48" xfId="1585" xr:uid="{AC547B65-4140-4237-BA15-6D7C35E8CB68}"/>
    <cellStyle name="Normal 100 48 2" xfId="1586" xr:uid="{050EE987-2C94-493B-A9E5-4AD7D0FB3DD9}"/>
    <cellStyle name="Normal 100 49" xfId="1587" xr:uid="{EFAE1FEF-1D3C-40E9-807B-3FE3BE7AF896}"/>
    <cellStyle name="Normal 100 49 2" xfId="1588" xr:uid="{079EF951-28CA-4E9D-BB9A-C5DE18A4D675}"/>
    <cellStyle name="Normal 100 5" xfId="1589" xr:uid="{6CA0C685-494D-4870-812A-8B6D7850953A}"/>
    <cellStyle name="Normal 100 5 2" xfId="1590" xr:uid="{EAAA71B4-42B6-4C3B-9544-894F5C42E402}"/>
    <cellStyle name="Normal 100 50" xfId="1591" xr:uid="{B762116F-8ACA-4D81-82C6-75B5214D4ED0}"/>
    <cellStyle name="Normal 100 50 2" xfId="1592" xr:uid="{CA5A099C-0C70-4245-9226-CE15E452E92A}"/>
    <cellStyle name="Normal 100 51" xfId="1593" xr:uid="{7BA48073-D2C4-475E-8080-69E00134B0E0}"/>
    <cellStyle name="Normal 100 51 2" xfId="1594" xr:uid="{A6F8DB3E-CD9D-4722-B732-DFEFB3420100}"/>
    <cellStyle name="Normal 100 52" xfId="1595" xr:uid="{683975A7-6C03-45BA-9D86-02D8156A4979}"/>
    <cellStyle name="Normal 100 52 2" xfId="1596" xr:uid="{09090EA4-DFF3-474B-BDE6-3E9E7AC8AB25}"/>
    <cellStyle name="Normal 100 53" xfId="1597" xr:uid="{6E39A5E3-09EA-4FCA-B2D4-E394FCF85BA5}"/>
    <cellStyle name="Normal 100 53 2" xfId="1598" xr:uid="{3DDACE0D-746A-4D57-B9F3-09439061C7EB}"/>
    <cellStyle name="Normal 100 54" xfId="1599" xr:uid="{33A955A9-674A-4703-A54E-EEF3A1DB65CA}"/>
    <cellStyle name="Normal 100 54 2" xfId="1600" xr:uid="{2C86F624-CEC2-44F7-AADE-5F6D564C4B9F}"/>
    <cellStyle name="Normal 100 55" xfId="1601" xr:uid="{0D02D384-0EE1-49DA-8989-D40A7B24A460}"/>
    <cellStyle name="Normal 100 55 2" xfId="1602" xr:uid="{425221B7-B42B-44C6-A865-8A14EA99B4FF}"/>
    <cellStyle name="Normal 100 56" xfId="1603" xr:uid="{403AACC5-8FCA-498B-BB1B-3F14EDD8CFD0}"/>
    <cellStyle name="Normal 100 56 2" xfId="1604" xr:uid="{4A175437-6D48-4CE8-8AE0-9B9567E01106}"/>
    <cellStyle name="Normal 100 57" xfId="1605" xr:uid="{CDB68B2D-DB81-4703-9A0C-78780C29618C}"/>
    <cellStyle name="Normal 100 57 2" xfId="1606" xr:uid="{926F66FD-2793-4AD9-A53B-EFF2B357DDE2}"/>
    <cellStyle name="Normal 100 58" xfId="1607" xr:uid="{B9621D7D-EF39-4335-83A4-B3873A988AD3}"/>
    <cellStyle name="Normal 100 58 2" xfId="1608" xr:uid="{519B7B42-63A4-4F72-BD5B-81B063259E1F}"/>
    <cellStyle name="Normal 100 59" xfId="1609" xr:uid="{D51631B2-E621-41F0-8665-556E05FD6622}"/>
    <cellStyle name="Normal 100 59 2" xfId="1610" xr:uid="{9707CAEF-E9D3-48BB-AF40-0E7774B2733F}"/>
    <cellStyle name="Normal 100 6" xfId="1611" xr:uid="{994A7508-2E4B-4CCD-8043-61D2E3450C47}"/>
    <cellStyle name="Normal 100 6 2" xfId="1612" xr:uid="{C044C686-F066-4D58-87A9-160793BB4283}"/>
    <cellStyle name="Normal 100 60" xfId="1613" xr:uid="{A0129DD8-900C-443E-9AA3-DFABA102F8C9}"/>
    <cellStyle name="Normal 100 60 2" xfId="1614" xr:uid="{BDB5B16E-0AA0-4006-BAB3-C399327FD209}"/>
    <cellStyle name="Normal 100 61" xfId="1615" xr:uid="{EA9BA909-2F82-4F02-9C4B-3D918F175C36}"/>
    <cellStyle name="Normal 100 61 2" xfId="1616" xr:uid="{BC5DB177-5832-4E59-A8AF-F79128BF4E6E}"/>
    <cellStyle name="Normal 100 62" xfId="1617" xr:uid="{AE0BC3AD-2EDC-48B3-A204-A4058638CA90}"/>
    <cellStyle name="Normal 100 62 2" xfId="1618" xr:uid="{C9F60D2A-C069-48D7-A7F1-87032F8E572F}"/>
    <cellStyle name="Normal 100 63" xfId="1619" xr:uid="{2D54C08B-BBB5-47D2-A530-093C55E65A58}"/>
    <cellStyle name="Normal 100 63 2" xfId="1620" xr:uid="{4761C514-491D-4FEE-AE55-F1A0A62D4223}"/>
    <cellStyle name="Normal 100 64" xfId="1621" xr:uid="{24B930EC-B6D6-45BC-949B-24BB85530FD6}"/>
    <cellStyle name="Normal 100 64 2" xfId="1622" xr:uid="{E07919F1-CAFD-4CB5-BE26-0D2A941A4D0D}"/>
    <cellStyle name="Normal 100 65" xfId="1623" xr:uid="{CF201D9C-7EC1-4C9B-AC24-E0799AA749BD}"/>
    <cellStyle name="Normal 100 65 2" xfId="1624" xr:uid="{D00B2B84-5B24-48A4-9F46-DF9AB78FCCE5}"/>
    <cellStyle name="Normal 100 66" xfId="1625" xr:uid="{5CC3E56E-15A0-4131-B9F2-DB05F66481EA}"/>
    <cellStyle name="Normal 100 66 2" xfId="1626" xr:uid="{91CA320B-4039-4025-9DBA-F4FCFB9D2C8E}"/>
    <cellStyle name="Normal 100 67" xfId="1627" xr:uid="{B9038C9C-02CC-49F2-8053-A46F1668F2DE}"/>
    <cellStyle name="Normal 100 67 2" xfId="1628" xr:uid="{9EE5592E-80E3-4E53-AC06-8FEB0784CDCD}"/>
    <cellStyle name="Normal 100 68" xfId="1629" xr:uid="{130941CF-0FBB-445D-B7EB-1DE13887F896}"/>
    <cellStyle name="Normal 100 68 2" xfId="1630" xr:uid="{045214BD-2B52-4168-B796-A5AFD71DF2BC}"/>
    <cellStyle name="Normal 100 69" xfId="1631" xr:uid="{B0A86A19-BF78-4AE5-B06C-E272F1B73349}"/>
    <cellStyle name="Normal 100 69 2" xfId="1632" xr:uid="{745CE70E-029E-4496-8D64-C9D70B9F3C00}"/>
    <cellStyle name="Normal 100 7" xfId="1633" xr:uid="{BF3ABF2E-A571-4C66-89C3-B9781E466DE2}"/>
    <cellStyle name="Normal 100 7 2" xfId="1634" xr:uid="{A2472C6F-C24E-4C38-9D5C-32B4C5B6E0DA}"/>
    <cellStyle name="Normal 100 70" xfId="1635" xr:uid="{D0CBE17A-549B-44AE-A396-B3FD27E45952}"/>
    <cellStyle name="Normal 100 70 2" xfId="1636" xr:uid="{49A2D2BD-26D3-4057-ACE0-85F5EAF09C44}"/>
    <cellStyle name="Normal 100 71" xfId="1637" xr:uid="{D0D8C528-EF9A-4816-BFFF-67FAE2DDD73E}"/>
    <cellStyle name="Normal 100 71 2" xfId="1638" xr:uid="{B161E6E3-16D9-43CB-9D88-5062B60DDCA6}"/>
    <cellStyle name="Normal 100 72" xfId="1639" xr:uid="{984D37F8-3175-4238-B1C8-91CED1376CE7}"/>
    <cellStyle name="Normal 100 72 2" xfId="1640" xr:uid="{FC4602E2-A365-468C-8749-51490FDE07B1}"/>
    <cellStyle name="Normal 100 73" xfId="1641" xr:uid="{F9E43CAD-4875-4A88-A542-FA3CE8CB7A08}"/>
    <cellStyle name="Normal 100 73 2" xfId="1642" xr:uid="{F4061F69-80D3-4666-93FA-90EF41BEA703}"/>
    <cellStyle name="Normal 100 74" xfId="1643" xr:uid="{183DBA7A-4FB9-4AEE-9572-58940CB632E3}"/>
    <cellStyle name="Normal 100 74 2" xfId="1644" xr:uid="{FE2CE2A4-163B-4BC5-9902-8600312374E4}"/>
    <cellStyle name="Normal 100 75" xfId="1645" xr:uid="{2EF35F22-197A-4ED6-BF11-10A487FEB5D1}"/>
    <cellStyle name="Normal 100 75 2" xfId="1646" xr:uid="{636D4DDD-AFB2-4318-9CC1-5CE0FEC6D638}"/>
    <cellStyle name="Normal 100 76" xfId="1647" xr:uid="{19E1DAEF-64CB-4066-AF7A-E9A4E1A27377}"/>
    <cellStyle name="Normal 100 76 2" xfId="1648" xr:uid="{7C3A350C-9AE3-4736-A910-C8DFF222388D}"/>
    <cellStyle name="Normal 100 77" xfId="1649" xr:uid="{DDE60E25-0B77-4611-9EE7-80CF7F0B756B}"/>
    <cellStyle name="Normal 100 77 2" xfId="1650" xr:uid="{963B2E99-074C-4B62-9BF7-C543323D5AE5}"/>
    <cellStyle name="Normal 100 78" xfId="1651" xr:uid="{137A930A-A3F9-4D99-B01F-7158D7FE32FA}"/>
    <cellStyle name="Normal 100 78 2" xfId="1652" xr:uid="{AD62FF8F-856D-482C-B550-58E9E7447433}"/>
    <cellStyle name="Normal 100 79" xfId="1653" xr:uid="{72372A2D-E3B2-4D66-A186-D4A382EA1B13}"/>
    <cellStyle name="Normal 100 79 2" xfId="1654" xr:uid="{A4C14D77-F67A-4B82-A4D3-AEC591FAE775}"/>
    <cellStyle name="Normal 100 8" xfId="1655" xr:uid="{8AF7084F-8196-46CD-ABA5-013B153299E6}"/>
    <cellStyle name="Normal 100 8 2" xfId="1656" xr:uid="{F84159CE-C164-4A4B-850D-88819753147F}"/>
    <cellStyle name="Normal 100 80" xfId="1657" xr:uid="{93C4D016-E034-4F24-90F6-65EF7C363EAB}"/>
    <cellStyle name="Normal 100 80 2" xfId="1658" xr:uid="{3809CE86-4009-4CDD-9D0C-9C60C4841095}"/>
    <cellStyle name="Normal 100 81" xfId="1659" xr:uid="{6D33CF38-DBB1-44F0-82CC-50C2BD0DE699}"/>
    <cellStyle name="Normal 100 81 2" xfId="1660" xr:uid="{B1716B79-7749-464A-BDD1-0EAEA2699387}"/>
    <cellStyle name="Normal 100 82" xfId="1661" xr:uid="{9D12D888-8AA9-4457-8F5C-E415E22C80FA}"/>
    <cellStyle name="Normal 100 82 2" xfId="1662" xr:uid="{76CD352D-D91D-4F1F-AC23-D78D6F779AD7}"/>
    <cellStyle name="Normal 100 83" xfId="1663" xr:uid="{D466CCA8-D56C-40B8-BFD4-28FB72E24C4F}"/>
    <cellStyle name="Normal 100 83 2" xfId="1664" xr:uid="{0C4AEF0B-9269-48D3-A4BC-B3E8D2F1BCC3}"/>
    <cellStyle name="Normal 100 84" xfId="1665" xr:uid="{D6998086-42D1-435E-8239-0E4058C34F4C}"/>
    <cellStyle name="Normal 100 84 2" xfId="1666" xr:uid="{7D63991C-59EA-4B4C-BD63-6CF0856E0367}"/>
    <cellStyle name="Normal 100 85" xfId="1667" xr:uid="{317023A5-38CB-417B-B24E-CE281EFCD297}"/>
    <cellStyle name="Normal 100 85 2" xfId="1668" xr:uid="{3414F7F6-7267-47C8-8FD2-13E63572AFFB}"/>
    <cellStyle name="Normal 100 86" xfId="1669" xr:uid="{D33CCEC4-8F04-4864-A6CF-9351A42B335A}"/>
    <cellStyle name="Normal 100 86 2" xfId="1670" xr:uid="{03977CF0-1329-4EDF-BDFC-6620343013EF}"/>
    <cellStyle name="Normal 100 87" xfId="1671" xr:uid="{76266495-4EB2-4F7F-A7C4-8105F39DA400}"/>
    <cellStyle name="Normal 100 87 2" xfId="1672" xr:uid="{E3EE385E-6635-4E73-AD0D-D3FC956636DD}"/>
    <cellStyle name="Normal 100 88" xfId="1673" xr:uid="{67A81113-CD7B-4E06-BFF1-49C5E3EAACA3}"/>
    <cellStyle name="Normal 100 88 2" xfId="1674" xr:uid="{C7F0080E-B26D-40F3-A95D-93C430B8EBFB}"/>
    <cellStyle name="Normal 100 89" xfId="1675" xr:uid="{4F8D0F34-5233-4CB3-AF7A-57E4664D9199}"/>
    <cellStyle name="Normal 100 89 2" xfId="1676" xr:uid="{981CCAF9-B195-4491-9905-8CF827F353F3}"/>
    <cellStyle name="Normal 100 9" xfId="1677" xr:uid="{E66E5ED7-32BC-4F71-AFF9-5B800B6F29AC}"/>
    <cellStyle name="Normal 100 9 2" xfId="1678" xr:uid="{AEFD4E03-4FBA-4944-AA92-E531ED78571C}"/>
    <cellStyle name="Normal 100 90" xfId="1679" xr:uid="{A07593E4-CA6F-4AA8-8999-CD7D3440F2ED}"/>
    <cellStyle name="Normal 100 90 2" xfId="1680" xr:uid="{D2444546-24CF-4C6B-BEB9-A74B4B4EAEFF}"/>
    <cellStyle name="Normal 100 91" xfId="1681" xr:uid="{9C83B81B-F63C-4658-9511-4BEE8122AA0B}"/>
    <cellStyle name="Normal 100 91 2" xfId="1682" xr:uid="{9D1E2F84-2A6B-42B4-9FEA-94CC613AA167}"/>
    <cellStyle name="Normal 100 92" xfId="1683" xr:uid="{AED19DC1-E312-4D47-B124-D421BF6E4784}"/>
    <cellStyle name="Normal 100 92 2" xfId="1684" xr:uid="{ADF29677-BF20-4FF6-8777-FA338E3BF9EA}"/>
    <cellStyle name="Normal 100 93" xfId="1685" xr:uid="{F31C5476-EB89-44D0-BE3F-EA42B65551D9}"/>
    <cellStyle name="Normal 100 93 2" xfId="1686" xr:uid="{F9A9AF14-E50B-43EB-99AB-F97649FF1DA0}"/>
    <cellStyle name="Normal 100 94" xfId="1687" xr:uid="{5F6D2BE1-D53D-4430-BCAA-368E01D4C8F5}"/>
    <cellStyle name="Normal 100 94 2" xfId="1688" xr:uid="{54074556-05B2-4E3D-8786-12D919CA79FD}"/>
    <cellStyle name="Normal 100 95" xfId="1689" xr:uid="{2A4BBE3F-A995-4334-8E68-1D06D2402AA8}"/>
    <cellStyle name="Normal 100 95 2" xfId="1690" xr:uid="{BC798D58-47D0-473B-B909-E10FFEEE9AD2}"/>
    <cellStyle name="Normal 100 96" xfId="1691" xr:uid="{77D5F6AD-4A0F-4B18-8F83-DFDB6ABF4D59}"/>
    <cellStyle name="Normal 100 96 2" xfId="1692" xr:uid="{8E92918B-E1CC-4583-B806-6654B7C751F0}"/>
    <cellStyle name="Normal 100 97" xfId="1693" xr:uid="{6A92D9BE-9508-4259-9409-BF5D903CC8ED}"/>
    <cellStyle name="Normal 100 97 2" xfId="1694" xr:uid="{A7458E23-354F-4202-A0B3-8FE2933DF2C4}"/>
    <cellStyle name="Normal 100 98" xfId="1695" xr:uid="{F27E4566-ED20-457B-958F-43F56818B827}"/>
    <cellStyle name="Normal 100 98 2" xfId="1696" xr:uid="{E52DF53E-9875-42AA-A0A6-1AEE9B281222}"/>
    <cellStyle name="Normal 100 99" xfId="1697" xr:uid="{B1EDC2FA-2DB8-4206-8C42-4E07B7CBD560}"/>
    <cellStyle name="Normal 101" xfId="1698" xr:uid="{642E7049-B221-4731-8B1C-C9913002D2B4}"/>
    <cellStyle name="Normal 101 10" xfId="1699" xr:uid="{0687EB2A-D8F6-4E05-9D7A-D96A08CCDEBA}"/>
    <cellStyle name="Normal 101 10 2" xfId="1700" xr:uid="{7F64F00E-E442-4938-8477-163E732798B0}"/>
    <cellStyle name="Normal 101 11" xfId="1701" xr:uid="{6263714D-4529-4B15-BC46-5EF4FC6E2064}"/>
    <cellStyle name="Normal 101 11 2" xfId="1702" xr:uid="{01F58CF2-1173-4321-BE49-D57D216E2367}"/>
    <cellStyle name="Normal 101 12" xfId="1703" xr:uid="{78CAE521-884C-4BBB-8353-382E62209DC0}"/>
    <cellStyle name="Normal 101 12 2" xfId="1704" xr:uid="{B194A694-30CE-4924-ADC8-C0C4AA429EAD}"/>
    <cellStyle name="Normal 101 13" xfId="1705" xr:uid="{5D829EAA-DF01-4086-9D0B-28C546CA3F75}"/>
    <cellStyle name="Normal 101 13 2" xfId="1706" xr:uid="{0A4AEF94-A747-4A2E-B3D3-B5909BE44251}"/>
    <cellStyle name="Normal 101 14" xfId="1707" xr:uid="{57751FF9-F22E-4868-9425-201C92BCBD03}"/>
    <cellStyle name="Normal 101 14 2" xfId="1708" xr:uid="{9CEB1CEE-59D9-41E4-B416-FEEA48BC3552}"/>
    <cellStyle name="Normal 101 15" xfId="1709" xr:uid="{8AD3CF84-D622-4D8A-9358-02B8164A9A8B}"/>
    <cellStyle name="Normal 101 15 2" xfId="1710" xr:uid="{487E8A29-482F-4EC7-86D5-0BD55BBDA289}"/>
    <cellStyle name="Normal 101 16" xfId="1711" xr:uid="{23FECFEE-D21A-43C6-A671-F1C027449880}"/>
    <cellStyle name="Normal 101 16 2" xfId="1712" xr:uid="{A9D1B384-E762-494C-BA7E-799C6FFC9197}"/>
    <cellStyle name="Normal 101 17" xfId="1713" xr:uid="{4D0B01F9-0421-4437-9FC6-EABEAEE48BAA}"/>
    <cellStyle name="Normal 101 17 2" xfId="1714" xr:uid="{C0CAF4B1-A67F-43C4-A1DF-31650C1AA173}"/>
    <cellStyle name="Normal 101 18" xfId="1715" xr:uid="{DA50DD9B-D9A0-45A4-8CB0-23E102D11182}"/>
    <cellStyle name="Normal 101 18 2" xfId="1716" xr:uid="{C4F6F931-4FFC-41B4-8678-BE8C63AB94C6}"/>
    <cellStyle name="Normal 101 19" xfId="1717" xr:uid="{AA40E093-9FB2-484C-9FF8-BAB27358A97D}"/>
    <cellStyle name="Normal 101 19 2" xfId="1718" xr:uid="{754DCDFB-FF4A-47E6-BD06-112A5C046CC2}"/>
    <cellStyle name="Normal 101 2" xfId="1719" xr:uid="{D5528126-4EFD-473A-BE2C-7E0620EC16AF}"/>
    <cellStyle name="Normal 101 2 2" xfId="1720" xr:uid="{B295A488-E41B-4A88-BD24-338264BB2DE4}"/>
    <cellStyle name="Normal 101 20" xfId="1721" xr:uid="{E0DFD0EE-24CE-4DC6-8825-57D96BD2F373}"/>
    <cellStyle name="Normal 101 20 2" xfId="1722" xr:uid="{D64A07F6-F08F-4E3A-A754-C39F928FABF2}"/>
    <cellStyle name="Normal 101 21" xfId="1723" xr:uid="{F7264352-F635-45FC-9814-E851433E6027}"/>
    <cellStyle name="Normal 101 21 2" xfId="1724" xr:uid="{EC03E1C1-8916-4BBB-98EB-C08E74E93AD1}"/>
    <cellStyle name="Normal 101 22" xfId="1725" xr:uid="{BE4E5D84-ED1A-4140-8DED-611253B7C554}"/>
    <cellStyle name="Normal 101 22 2" xfId="1726" xr:uid="{5FC44359-54F6-4EDC-8299-1EB6593EBD0B}"/>
    <cellStyle name="Normal 101 23" xfId="1727" xr:uid="{F66D67DA-2231-423E-A170-939E9C6F59A5}"/>
    <cellStyle name="Normal 101 23 2" xfId="1728" xr:uid="{9244053E-859E-458A-8D43-111C2E3010A5}"/>
    <cellStyle name="Normal 101 24" xfId="1729" xr:uid="{B72AE802-7CBE-43D2-AA8F-98396DF057C1}"/>
    <cellStyle name="Normal 101 24 2" xfId="1730" xr:uid="{3A91C505-E0FF-4A15-AD6B-B2B8CA25C9B7}"/>
    <cellStyle name="Normal 101 25" xfId="1731" xr:uid="{B65D6814-E03F-464B-8023-C483B55BF3AB}"/>
    <cellStyle name="Normal 101 25 2" xfId="1732" xr:uid="{5E0B44DD-F50F-44BD-82C0-3409518C0B2E}"/>
    <cellStyle name="Normal 101 26" xfId="1733" xr:uid="{C801329F-B0A3-45E7-B8AA-9871F74982BC}"/>
    <cellStyle name="Normal 101 26 2" xfId="1734" xr:uid="{08683E0C-E3A5-40DF-9CCA-46BF6299C0A7}"/>
    <cellStyle name="Normal 101 27" xfId="1735" xr:uid="{9BA889AE-936B-4059-B0C1-32131FDED790}"/>
    <cellStyle name="Normal 101 27 2" xfId="1736" xr:uid="{4FE108E5-721D-423F-9E54-C94E0546C370}"/>
    <cellStyle name="Normal 101 28" xfId="1737" xr:uid="{23002D53-3A58-4913-A272-7B986DB9A9FB}"/>
    <cellStyle name="Normal 101 28 2" xfId="1738" xr:uid="{CBCA7FA1-7FBB-4F2C-9C34-26D1CDC9EEA7}"/>
    <cellStyle name="Normal 101 29" xfId="1739" xr:uid="{74598B34-53CC-42D8-A884-556CAA26CC3B}"/>
    <cellStyle name="Normal 101 29 2" xfId="1740" xr:uid="{757DD89D-E86F-4D85-B525-8E541E27482E}"/>
    <cellStyle name="Normal 101 3" xfId="1741" xr:uid="{09663CA1-95E0-450D-AB55-560711F4D8C0}"/>
    <cellStyle name="Normal 101 3 2" xfId="1742" xr:uid="{61F4C1E8-6358-4B8D-8F2E-7EF0D6813541}"/>
    <cellStyle name="Normal 101 30" xfId="1743" xr:uid="{DC05E17F-F883-44D6-9A32-A9CDC861FDBE}"/>
    <cellStyle name="Normal 101 30 2" xfId="1744" xr:uid="{6381DE67-8363-4EA8-BEE2-B3EFC9E2D0DD}"/>
    <cellStyle name="Normal 101 31" xfId="1745" xr:uid="{FA6BF193-D9BE-4011-9957-BB31810AEF6A}"/>
    <cellStyle name="Normal 101 31 2" xfId="1746" xr:uid="{66A3C0D7-7DBD-4BB7-BF6B-B49FE96E67D5}"/>
    <cellStyle name="Normal 101 32" xfId="1747" xr:uid="{309C1B71-343C-4A16-8B1D-595E8E1DCCB9}"/>
    <cellStyle name="Normal 101 32 2" xfId="1748" xr:uid="{7DFB7D6C-DD59-4CCC-82D4-3EFC1095863A}"/>
    <cellStyle name="Normal 101 33" xfId="1749" xr:uid="{07B85E22-560E-4FB7-9493-ABF48086A070}"/>
    <cellStyle name="Normal 101 33 2" xfId="1750" xr:uid="{A9E22BD8-A020-4478-B98D-A71F919970D1}"/>
    <cellStyle name="Normal 101 34" xfId="1751" xr:uid="{438756C7-4DF6-4456-88A3-A6CF9A192C57}"/>
    <cellStyle name="Normal 101 34 2" xfId="1752" xr:uid="{CE880144-B7D5-4FFA-9634-FFBD3487D593}"/>
    <cellStyle name="Normal 101 35" xfId="1753" xr:uid="{7E9D2A63-3C45-4FFF-A969-78EAFE5F6AEE}"/>
    <cellStyle name="Normal 101 35 2" xfId="1754" xr:uid="{FFE95D70-5906-470D-BB4F-9BD65EE350E7}"/>
    <cellStyle name="Normal 101 36" xfId="1755" xr:uid="{E0BD8133-DE1C-40FC-A98A-5DD367A3EB6C}"/>
    <cellStyle name="Normal 101 36 2" xfId="1756" xr:uid="{A8D2F6CC-7E68-430A-8BB6-95D47F796FA4}"/>
    <cellStyle name="Normal 101 37" xfId="1757" xr:uid="{5F5D4567-9323-4CE0-B2B5-776A01390F0D}"/>
    <cellStyle name="Normal 101 37 2" xfId="1758" xr:uid="{50B9C202-77AA-458B-8B21-E5CEFD74B997}"/>
    <cellStyle name="Normal 101 38" xfId="1759" xr:uid="{A500BE85-215C-4D9D-BE0E-A683A4928C79}"/>
    <cellStyle name="Normal 101 38 2" xfId="1760" xr:uid="{BF9BCCEF-B8EC-44A7-8FD7-1536FB01EBE4}"/>
    <cellStyle name="Normal 101 39" xfId="1761" xr:uid="{C736A023-A597-4D60-8C6B-CF09070D1A13}"/>
    <cellStyle name="Normal 101 39 2" xfId="1762" xr:uid="{A6B3FF34-401C-40F0-8B24-74C465B937AF}"/>
    <cellStyle name="Normal 101 4" xfId="1763" xr:uid="{4CE02BB5-3FD2-46A5-B1D5-A4DB6E837D69}"/>
    <cellStyle name="Normal 101 4 2" xfId="1764" xr:uid="{DB6FEAEB-1F5E-42E9-99BF-FDF0BB65E110}"/>
    <cellStyle name="Normal 101 40" xfId="1765" xr:uid="{2611F89C-4C84-464B-8D78-7717B3C8DF24}"/>
    <cellStyle name="Normal 101 40 2" xfId="1766" xr:uid="{BD0387F4-7576-49F0-9610-95F61E4A4F51}"/>
    <cellStyle name="Normal 101 41" xfId="1767" xr:uid="{20EB14FA-66DE-4BAB-AFAC-AD1818115CE7}"/>
    <cellStyle name="Normal 101 41 2" xfId="1768" xr:uid="{C6FE5877-8F57-4243-9E9D-21DD38E3C36B}"/>
    <cellStyle name="Normal 101 42" xfId="1769" xr:uid="{156C2951-EEE8-4A4A-9812-CC17788C1C70}"/>
    <cellStyle name="Normal 101 42 2" xfId="1770" xr:uid="{7E63E2F9-6480-4815-8156-CECDF54B4D68}"/>
    <cellStyle name="Normal 101 43" xfId="1771" xr:uid="{AC4D861F-1711-4765-B13D-281B11F1B696}"/>
    <cellStyle name="Normal 101 43 2" xfId="1772" xr:uid="{0A38D6BB-3744-44B7-B61A-0188BBCEAF62}"/>
    <cellStyle name="Normal 101 44" xfId="1773" xr:uid="{B8D7E9AA-BA78-4F4C-B500-A679A03940C4}"/>
    <cellStyle name="Normal 101 44 2" xfId="1774" xr:uid="{79070901-A60B-4CA8-ADAB-E0130DC72AED}"/>
    <cellStyle name="Normal 101 45" xfId="1775" xr:uid="{4656ABB8-D4B1-4FF7-A028-39258FAACC8A}"/>
    <cellStyle name="Normal 101 45 2" xfId="1776" xr:uid="{34FA96D9-C200-4FF9-9841-0D5E3BA0555E}"/>
    <cellStyle name="Normal 101 46" xfId="1777" xr:uid="{C1CC68C3-5BEF-44D8-815D-DD91C8EA7DE2}"/>
    <cellStyle name="Normal 101 46 2" xfId="1778" xr:uid="{75FA82BA-ACBA-4931-8246-414C1CB1E898}"/>
    <cellStyle name="Normal 101 47" xfId="1779" xr:uid="{D2F9F7FF-F44D-483F-871E-F5F07F30F600}"/>
    <cellStyle name="Normal 101 47 2" xfId="1780" xr:uid="{C7BD9E97-3D66-4F82-9FBF-91861C7D01D0}"/>
    <cellStyle name="Normal 101 48" xfId="1781" xr:uid="{0FEF4ED6-0039-4C96-9D54-784F96EF6D5A}"/>
    <cellStyle name="Normal 101 48 2" xfId="1782" xr:uid="{767D6DE2-0BD8-408B-A6D1-2133FA72D329}"/>
    <cellStyle name="Normal 101 49" xfId="1783" xr:uid="{F9BDE9C9-B3C1-4CC5-B866-9E48FAC0587B}"/>
    <cellStyle name="Normal 101 49 2" xfId="1784" xr:uid="{4E6A677C-4868-407B-8D90-FF859AB5116A}"/>
    <cellStyle name="Normal 101 5" xfId="1785" xr:uid="{40205414-8409-4744-90F9-F0E8E8A5F90A}"/>
    <cellStyle name="Normal 101 5 2" xfId="1786" xr:uid="{05AFDB38-A8E4-4038-BBC0-028C6BBD611E}"/>
    <cellStyle name="Normal 101 50" xfId="1787" xr:uid="{C9C54B55-C7EA-4429-9CA1-AB7B24E46E07}"/>
    <cellStyle name="Normal 101 50 2" xfId="1788" xr:uid="{F84E5CF3-8797-44B4-9D82-324EA3E4FDCF}"/>
    <cellStyle name="Normal 101 51" xfId="1789" xr:uid="{7518374F-6593-47D0-BF1A-2F5D1533D15B}"/>
    <cellStyle name="Normal 101 51 2" xfId="1790" xr:uid="{A6014BAE-796F-4D08-8E39-BC5708EBDEEE}"/>
    <cellStyle name="Normal 101 52" xfId="1791" xr:uid="{E117A35C-942B-4B15-95DE-A50C00B1EBAE}"/>
    <cellStyle name="Normal 101 52 2" xfId="1792" xr:uid="{4EB09CF1-8B9B-4F3D-BA38-B2D85CC45F8D}"/>
    <cellStyle name="Normal 101 53" xfId="1793" xr:uid="{6AE13224-DC00-49F8-A4B8-575992F1048D}"/>
    <cellStyle name="Normal 101 53 2" xfId="1794" xr:uid="{E19A9FB1-3230-4519-9A6B-91F1187F9945}"/>
    <cellStyle name="Normal 101 54" xfId="1795" xr:uid="{982D393A-74CD-48DA-8E57-6BD14048550E}"/>
    <cellStyle name="Normal 101 54 2" xfId="1796" xr:uid="{9B8381E8-1263-4693-AAAC-3BC8A5803C8F}"/>
    <cellStyle name="Normal 101 55" xfId="1797" xr:uid="{23D1DBED-E995-4CFF-A776-AE72E0D16725}"/>
    <cellStyle name="Normal 101 55 2" xfId="1798" xr:uid="{6A64F502-D423-45B5-9D0F-6A36ECCCCD51}"/>
    <cellStyle name="Normal 101 56" xfId="1799" xr:uid="{AC54CEE5-B7C4-4C13-9986-588CB33C2EF5}"/>
    <cellStyle name="Normal 101 56 2" xfId="1800" xr:uid="{C62B4884-FBDB-49D2-BCF5-4B911AD49039}"/>
    <cellStyle name="Normal 101 57" xfId="1801" xr:uid="{5C28C5F5-5D2A-421E-B11A-31E5D2DB9F10}"/>
    <cellStyle name="Normal 101 57 2" xfId="1802" xr:uid="{BA41A389-1488-4324-8771-EFE79BD171A3}"/>
    <cellStyle name="Normal 101 58" xfId="1803" xr:uid="{30394A18-5CAA-4AA4-8B73-1163C9AFE8C5}"/>
    <cellStyle name="Normal 101 58 2" xfId="1804" xr:uid="{AC5ACC6C-6544-41F3-BA0C-8CE22874821D}"/>
    <cellStyle name="Normal 101 59" xfId="1805" xr:uid="{34F143E3-2A57-40DD-A488-AF8F76E15A26}"/>
    <cellStyle name="Normal 101 59 2" xfId="1806" xr:uid="{FC6A39E7-AAAD-4D84-9331-97E51817DDEE}"/>
    <cellStyle name="Normal 101 6" xfId="1807" xr:uid="{8FB41BA3-F891-4D57-BA48-71503EC22573}"/>
    <cellStyle name="Normal 101 6 2" xfId="1808" xr:uid="{611D52B7-E0DD-40A6-8EC3-F102E5DD6019}"/>
    <cellStyle name="Normal 101 60" xfId="1809" xr:uid="{F4768EBE-FCE4-409C-A9B7-16EA1EFE7E00}"/>
    <cellStyle name="Normal 101 60 2" xfId="1810" xr:uid="{82C501CB-5034-49C8-9FB7-57AC16F10C5E}"/>
    <cellStyle name="Normal 101 61" xfId="1811" xr:uid="{DD6A5544-6C70-4E35-A63F-6A3B71C88A96}"/>
    <cellStyle name="Normal 101 61 2" xfId="1812" xr:uid="{E1BD905C-F81C-4987-BB16-072A07255927}"/>
    <cellStyle name="Normal 101 62" xfId="1813" xr:uid="{1F9A88D9-C959-492F-A11F-736EEB8A831C}"/>
    <cellStyle name="Normal 101 62 2" xfId="1814" xr:uid="{A7A06027-9CCF-4843-B080-4E8BCFF4B4FE}"/>
    <cellStyle name="Normal 101 63" xfId="1815" xr:uid="{DC8FAC1A-9169-47C6-89F2-D929E3EC271C}"/>
    <cellStyle name="Normal 101 63 2" xfId="1816" xr:uid="{46BA2D82-6DB6-4BE5-8159-721FB28010DD}"/>
    <cellStyle name="Normal 101 64" xfId="1817" xr:uid="{92E1C91E-8F0F-4087-BBDB-E9A7CA71E041}"/>
    <cellStyle name="Normal 101 64 2" xfId="1818" xr:uid="{5EC55873-7B59-43FE-8F25-4D49BCC48BE4}"/>
    <cellStyle name="Normal 101 65" xfId="1819" xr:uid="{B5CA33AD-1A55-402A-85BB-4152280242D5}"/>
    <cellStyle name="Normal 101 65 2" xfId="1820" xr:uid="{95D2DB49-6CF2-424A-9667-E5EA48E976B5}"/>
    <cellStyle name="Normal 101 66" xfId="1821" xr:uid="{9880E386-1BAE-44CD-9206-2ADC7336CC7D}"/>
    <cellStyle name="Normal 101 66 2" xfId="1822" xr:uid="{9B39DFA8-6910-44A9-9423-A214846085D2}"/>
    <cellStyle name="Normal 101 67" xfId="1823" xr:uid="{5436F811-0237-4AE7-80E9-DC62842A2159}"/>
    <cellStyle name="Normal 101 67 2" xfId="1824" xr:uid="{8B3CFC94-4570-41B0-89B5-4C8B0CEEE701}"/>
    <cellStyle name="Normal 101 68" xfId="1825" xr:uid="{AB4FD058-BD77-417A-93F1-9954927437B8}"/>
    <cellStyle name="Normal 101 68 2" xfId="1826" xr:uid="{E0E98C85-1A66-4FD1-B427-0501190CD3FC}"/>
    <cellStyle name="Normal 101 69" xfId="1827" xr:uid="{AC9EC8EF-698E-4EAA-8C8A-CB7BB5774120}"/>
    <cellStyle name="Normal 101 69 2" xfId="1828" xr:uid="{137E461F-5010-451C-B599-F15A03D1848A}"/>
    <cellStyle name="Normal 101 7" xfId="1829" xr:uid="{DC295B59-6C9D-452C-B062-4453A8EA7E3C}"/>
    <cellStyle name="Normal 101 7 2" xfId="1830" xr:uid="{209A1349-BBFE-4216-82EB-642226381477}"/>
    <cellStyle name="Normal 101 70" xfId="1831" xr:uid="{A6E05CD6-6CDF-4DFD-B8A2-4B29E8E13297}"/>
    <cellStyle name="Normal 101 70 2" xfId="1832" xr:uid="{74E42E6A-3B51-4DDB-9447-80120357EF08}"/>
    <cellStyle name="Normal 101 71" xfId="1833" xr:uid="{EC8BF013-9D6A-4CDF-87F5-60EA617BF77E}"/>
    <cellStyle name="Normal 101 71 2" xfId="1834" xr:uid="{8F702F68-76DC-4957-9FF8-B713E43A8CBA}"/>
    <cellStyle name="Normal 101 72" xfId="1835" xr:uid="{8EBE5CE2-055B-450D-A829-03D12FFB7537}"/>
    <cellStyle name="Normal 101 72 2" xfId="1836" xr:uid="{21138350-F4B0-4921-BD8F-E0415A0ED768}"/>
    <cellStyle name="Normal 101 73" xfId="1837" xr:uid="{C3CDB53D-FF03-4213-9798-44A77ECD07C7}"/>
    <cellStyle name="Normal 101 73 2" xfId="1838" xr:uid="{81321B77-BA27-4AA3-B52C-7C6535052590}"/>
    <cellStyle name="Normal 101 74" xfId="1839" xr:uid="{35714E24-C3C3-4A16-8F84-88A0EDA02B74}"/>
    <cellStyle name="Normal 101 74 2" xfId="1840" xr:uid="{F5BE71E2-ECC6-4174-AFF2-E633D96D996C}"/>
    <cellStyle name="Normal 101 75" xfId="1841" xr:uid="{AD4DB1B6-3495-4085-B096-65FEB68CA106}"/>
    <cellStyle name="Normal 101 75 2" xfId="1842" xr:uid="{EFC1A0EE-DC5B-44BC-B705-5B2D0FF01E72}"/>
    <cellStyle name="Normal 101 76" xfId="1843" xr:uid="{37BD02E4-7745-4401-973D-0880794AC8F9}"/>
    <cellStyle name="Normal 101 76 2" xfId="1844" xr:uid="{2C6C2F3C-6419-4C4D-BD43-AC54BA6728CE}"/>
    <cellStyle name="Normal 101 77" xfId="1845" xr:uid="{1CBDBE33-38D3-4F57-BD3F-132198F61EBF}"/>
    <cellStyle name="Normal 101 77 2" xfId="1846" xr:uid="{E283C911-A115-4E3E-A98A-DB564AE06FF4}"/>
    <cellStyle name="Normal 101 78" xfId="1847" xr:uid="{6CE4F2AD-8157-48CA-ADF0-57CEE3435A41}"/>
    <cellStyle name="Normal 101 78 2" xfId="1848" xr:uid="{B27B2C64-1F0D-411E-AD41-83F5550080D6}"/>
    <cellStyle name="Normal 101 79" xfId="1849" xr:uid="{FE2C958D-DF8E-472C-A616-9A42347921B0}"/>
    <cellStyle name="Normal 101 79 2" xfId="1850" xr:uid="{15E15F35-D380-48DE-B6CE-1B2A335BD027}"/>
    <cellStyle name="Normal 101 8" xfId="1851" xr:uid="{ECD6EE2A-C1DA-4EC0-92D8-EAAC16FDE5A9}"/>
    <cellStyle name="Normal 101 8 2" xfId="1852" xr:uid="{63A59C3A-0FA1-40A4-9565-3C0780750737}"/>
    <cellStyle name="Normal 101 80" xfId="1853" xr:uid="{BF60FF26-2FFF-4A5C-891E-619ACA6DE0CF}"/>
    <cellStyle name="Normal 101 80 2" xfId="1854" xr:uid="{25AF0492-86F8-4848-9B52-DFCF0153873C}"/>
    <cellStyle name="Normal 101 81" xfId="1855" xr:uid="{F5B15267-7857-402C-811C-0962831A18D1}"/>
    <cellStyle name="Normal 101 81 2" xfId="1856" xr:uid="{BA620BD9-552A-4CAA-9F30-828241D3D8D7}"/>
    <cellStyle name="Normal 101 82" xfId="1857" xr:uid="{C99B2501-5E4C-4EC9-B666-63324B40DABF}"/>
    <cellStyle name="Normal 101 82 2" xfId="1858" xr:uid="{B069E50C-4508-4E85-A00F-D74FF8FF7A44}"/>
    <cellStyle name="Normal 101 83" xfId="1859" xr:uid="{DA937CEB-2276-4395-ADE0-FF43F6693B81}"/>
    <cellStyle name="Normal 101 83 2" xfId="1860" xr:uid="{CB28E783-F87B-4CAF-9C9B-10E573832802}"/>
    <cellStyle name="Normal 101 84" xfId="1861" xr:uid="{22AD82FA-430C-4E56-9F80-511B00E755C8}"/>
    <cellStyle name="Normal 101 84 2" xfId="1862" xr:uid="{CA9FFF59-E169-43B6-99AE-661C59CA200C}"/>
    <cellStyle name="Normal 101 85" xfId="1863" xr:uid="{74E60EE8-7EF1-4284-9BC7-F549309BF1C0}"/>
    <cellStyle name="Normal 101 85 2" xfId="1864" xr:uid="{081BB9B5-C220-4D3F-ADAE-ACE963C4206A}"/>
    <cellStyle name="Normal 101 86" xfId="1865" xr:uid="{219F6336-8A6E-406E-B122-AB6F66179940}"/>
    <cellStyle name="Normal 101 86 2" xfId="1866" xr:uid="{9036425B-14EE-49BA-B6E7-57642550D78E}"/>
    <cellStyle name="Normal 101 87" xfId="1867" xr:uid="{B71F9F7E-DE71-4554-BE98-8FCAE10BCDE2}"/>
    <cellStyle name="Normal 101 87 2" xfId="1868" xr:uid="{88AEA3C7-966F-44D1-9404-E6D1B5089662}"/>
    <cellStyle name="Normal 101 88" xfId="1869" xr:uid="{663A14DF-D0E5-42D1-9ECB-63DE0D4760BE}"/>
    <cellStyle name="Normal 101 88 2" xfId="1870" xr:uid="{AFB9958F-2388-4FBB-B4F8-D25E449F81A1}"/>
    <cellStyle name="Normal 101 89" xfId="1871" xr:uid="{E1871465-8D73-4BFB-9A67-B8DB859355D4}"/>
    <cellStyle name="Normal 101 89 2" xfId="1872" xr:uid="{E61BF25B-84D3-4AAF-901B-501153579EDC}"/>
    <cellStyle name="Normal 101 9" xfId="1873" xr:uid="{D4294E2D-A9B9-4AD6-91CF-FD0C6B0E6999}"/>
    <cellStyle name="Normal 101 9 2" xfId="1874" xr:uid="{64C4496C-4BC4-492A-B39D-9374018400C2}"/>
    <cellStyle name="Normal 101 90" xfId="1875" xr:uid="{8F0578AD-5EF2-4DD5-8560-90E01E34986C}"/>
    <cellStyle name="Normal 101 90 2" xfId="1876" xr:uid="{F0B72957-E22F-409E-BB7B-A8DF0E106EA2}"/>
    <cellStyle name="Normal 101 91" xfId="1877" xr:uid="{F71A2198-8D4E-477A-927B-B7CCFB805D3B}"/>
    <cellStyle name="Normal 101 91 2" xfId="1878" xr:uid="{C30793F1-107B-43A7-91C4-86B85A904672}"/>
    <cellStyle name="Normal 101 92" xfId="1879" xr:uid="{9D5F3C72-8249-4239-85AE-08815EEA0617}"/>
    <cellStyle name="Normal 101 92 2" xfId="1880" xr:uid="{E52C4C78-B424-4BC1-94EA-AA3FCC5F5196}"/>
    <cellStyle name="Normal 101 93" xfId="1881" xr:uid="{6DB0C053-D889-4CE2-9759-8D5BAF38AE46}"/>
    <cellStyle name="Normal 101 93 2" xfId="1882" xr:uid="{0E5EC0DD-9757-4F20-B112-D6AF6DDA0E56}"/>
    <cellStyle name="Normal 101 94" xfId="1883" xr:uid="{9451867C-FC96-4074-AA20-7262E4C1F11F}"/>
    <cellStyle name="Normal 101 94 2" xfId="1884" xr:uid="{749827DB-0A1F-4F68-A2E6-B4BC85508656}"/>
    <cellStyle name="Normal 101 95" xfId="1885" xr:uid="{792AFE37-8E63-4A4B-90CD-EF77C172894B}"/>
    <cellStyle name="Normal 101 95 2" xfId="1886" xr:uid="{078C0AF8-F92B-4563-87A1-F825FB2BD854}"/>
    <cellStyle name="Normal 101 96" xfId="1887" xr:uid="{173AED76-53C4-4D86-ABDE-4F9740B44206}"/>
    <cellStyle name="Normal 101 96 2" xfId="1888" xr:uid="{BEB79BA0-30D1-4BCE-BABC-3833EDDC2DCB}"/>
    <cellStyle name="Normal 101 97" xfId="1889" xr:uid="{830BBBD0-D318-4216-B07A-BE6B053854E0}"/>
    <cellStyle name="Normal 101 97 2" xfId="1890" xr:uid="{50C5B452-B8D3-4CB9-AD0A-F75328B020DA}"/>
    <cellStyle name="Normal 101 98" xfId="1891" xr:uid="{D2EF5538-280A-49B3-9584-C87AE0A69CB3}"/>
    <cellStyle name="Normal 101 98 2" xfId="1892" xr:uid="{DE5F83F6-320F-45BF-9A59-5E9EF968ADAB}"/>
    <cellStyle name="Normal 101 99" xfId="1893" xr:uid="{7E0A6F26-6238-4544-B21E-71FB505B3FB3}"/>
    <cellStyle name="Normal 102" xfId="1894" xr:uid="{84A758BA-68CA-42F3-8F44-4E364C9591B3}"/>
    <cellStyle name="Normal 102 10" xfId="1895" xr:uid="{F9467AC2-AB4A-4B77-A5C7-7CD9F8F8C324}"/>
    <cellStyle name="Normal 102 10 2" xfId="1896" xr:uid="{42EB74D5-6F16-4755-8B8E-D495E21EB218}"/>
    <cellStyle name="Normal 102 11" xfId="1897" xr:uid="{C9400D9D-3896-4C35-B91D-B7C35F43E1F8}"/>
    <cellStyle name="Normal 102 11 2" xfId="1898" xr:uid="{EE086729-A54E-4A3F-A911-FBCFFC37B0E9}"/>
    <cellStyle name="Normal 102 12" xfId="1899" xr:uid="{748ECDDC-A6D2-463B-8A83-AD53F451A24D}"/>
    <cellStyle name="Normal 102 12 2" xfId="1900" xr:uid="{F4B03B9F-CA52-4F2E-A706-D6230FDE7E7C}"/>
    <cellStyle name="Normal 102 13" xfId="1901" xr:uid="{99A10A64-24F7-4C44-9149-C8C901B029F5}"/>
    <cellStyle name="Normal 102 13 2" xfId="1902" xr:uid="{72D09952-15D2-4F7F-A2AC-10C3E7E30168}"/>
    <cellStyle name="Normal 102 14" xfId="1903" xr:uid="{9D20B8C6-D682-4593-86DA-3849E9D3B6A7}"/>
    <cellStyle name="Normal 102 14 2" xfId="1904" xr:uid="{3ED66D78-09D8-460C-9A16-0EE659A93F9F}"/>
    <cellStyle name="Normal 102 15" xfId="1905" xr:uid="{58565C28-35A7-4696-B447-4463474E6957}"/>
    <cellStyle name="Normal 102 15 2" xfId="1906" xr:uid="{605B7AE6-EAE9-4F6D-9CB6-8E7D6B23CAED}"/>
    <cellStyle name="Normal 102 16" xfId="1907" xr:uid="{6F7763AA-6BCF-48D4-B857-0C936497272D}"/>
    <cellStyle name="Normal 102 16 2" xfId="1908" xr:uid="{C5EB69CD-D043-4DFB-8B57-4627E3D73C1B}"/>
    <cellStyle name="Normal 102 17" xfId="1909" xr:uid="{A8BE1B2A-613C-407F-9B75-E5942A3D6576}"/>
    <cellStyle name="Normal 102 17 2" xfId="1910" xr:uid="{644909DC-4614-4BDB-8639-79287520CC8E}"/>
    <cellStyle name="Normal 102 18" xfId="1911" xr:uid="{2F41F907-80B3-4C90-9B8D-928939BE65E1}"/>
    <cellStyle name="Normal 102 18 2" xfId="1912" xr:uid="{666AC1C1-F33D-428F-9F3B-DC71FE60F975}"/>
    <cellStyle name="Normal 102 19" xfId="1913" xr:uid="{0EE05A65-E651-4EBD-A232-C2F7D08212F0}"/>
    <cellStyle name="Normal 102 19 2" xfId="1914" xr:uid="{EA473346-480B-45C4-9E0C-321C35FA61CA}"/>
    <cellStyle name="Normal 102 2" xfId="1915" xr:uid="{9EC2B0E3-83A6-44B7-8329-984D552705A0}"/>
    <cellStyle name="Normal 102 2 2" xfId="1916" xr:uid="{3D97AA2F-B2F1-4790-828E-E0487ACA56DB}"/>
    <cellStyle name="Normal 102 20" xfId="1917" xr:uid="{9DD94D0B-D8B3-45A9-A06D-1296F1843E84}"/>
    <cellStyle name="Normal 102 20 2" xfId="1918" xr:uid="{4D5AC690-9A01-4094-974F-943B64F0D384}"/>
    <cellStyle name="Normal 102 21" xfId="1919" xr:uid="{EBF85E2F-6A63-4739-949F-8871239E68DB}"/>
    <cellStyle name="Normal 102 21 2" xfId="1920" xr:uid="{513EE628-70E8-46A6-8ECD-3270F83940BF}"/>
    <cellStyle name="Normal 102 22" xfId="1921" xr:uid="{C4A02C8D-817A-4B06-984C-333EDAE2E5E7}"/>
    <cellStyle name="Normal 102 22 2" xfId="1922" xr:uid="{B2DE9796-435D-4304-9D8A-2A78621FDE90}"/>
    <cellStyle name="Normal 102 23" xfId="1923" xr:uid="{347DC873-8CC3-420D-8CA3-D3DFB76E844B}"/>
    <cellStyle name="Normal 102 23 2" xfId="1924" xr:uid="{949E1127-2DD7-48EE-877D-A6884C5E2C57}"/>
    <cellStyle name="Normal 102 24" xfId="1925" xr:uid="{F652B10F-5BF3-46A0-881B-B5763340A7F0}"/>
    <cellStyle name="Normal 102 24 2" xfId="1926" xr:uid="{7C60117E-0878-41C1-A5DB-01D08B2A034E}"/>
    <cellStyle name="Normal 102 25" xfId="1927" xr:uid="{0A3EB1F9-EF99-46FC-BC93-9D51775E31F5}"/>
    <cellStyle name="Normal 102 25 2" xfId="1928" xr:uid="{5EE3A312-5B92-4270-89E8-466FE519B95B}"/>
    <cellStyle name="Normal 102 26" xfId="1929" xr:uid="{30699CA5-34BE-4F39-AFB0-CA7ACC54F8ED}"/>
    <cellStyle name="Normal 102 26 2" xfId="1930" xr:uid="{39516583-ECE1-46F5-91DB-8F5FE79E0516}"/>
    <cellStyle name="Normal 102 27" xfId="1931" xr:uid="{653B994C-E867-4D98-88A8-A43DE840293A}"/>
    <cellStyle name="Normal 102 27 2" xfId="1932" xr:uid="{076D6A9D-31F8-4FC3-8EBE-63433DB2DEFC}"/>
    <cellStyle name="Normal 102 28" xfId="1933" xr:uid="{21F06506-A35F-4102-8678-4BE37D40B61A}"/>
    <cellStyle name="Normal 102 28 2" xfId="1934" xr:uid="{4DD3CBF1-BB29-439A-81F5-E401218B9068}"/>
    <cellStyle name="Normal 102 29" xfId="1935" xr:uid="{7A50494C-2D4D-4088-BF30-24A4D8332B65}"/>
    <cellStyle name="Normal 102 29 2" xfId="1936" xr:uid="{8F8AD3FA-1C21-49F3-9A11-BD8BD61C3434}"/>
    <cellStyle name="Normal 102 3" xfId="1937" xr:uid="{178D1CD7-15FD-453C-A696-DDC2BBEB0A96}"/>
    <cellStyle name="Normal 102 3 2" xfId="1938" xr:uid="{AC6DCBD1-6E92-4A16-BF2D-7D5285C67F1A}"/>
    <cellStyle name="Normal 102 30" xfId="1939" xr:uid="{67C64BDA-70A0-4671-A68E-99FA4D74D429}"/>
    <cellStyle name="Normal 102 30 2" xfId="1940" xr:uid="{30362021-E14E-418A-B27C-1B4E4D4F1EBF}"/>
    <cellStyle name="Normal 102 31" xfId="1941" xr:uid="{6D76829A-31C4-4A5F-8C77-2076BFE2186B}"/>
    <cellStyle name="Normal 102 31 2" xfId="1942" xr:uid="{0C0EE322-395F-472C-AAC7-16005F5A6172}"/>
    <cellStyle name="Normal 102 32" xfId="1943" xr:uid="{B0E55284-30E7-47AB-B8A9-CF2C536DC92F}"/>
    <cellStyle name="Normal 102 32 2" xfId="1944" xr:uid="{693C0847-D71B-42A8-9949-5FE7F6EA1EC4}"/>
    <cellStyle name="Normal 102 33" xfId="1945" xr:uid="{8A09A8AF-AF46-4BD1-A52B-55B60AF45CC6}"/>
    <cellStyle name="Normal 102 33 2" xfId="1946" xr:uid="{EE7616E6-3B39-4E4A-9336-319D05E7A7E6}"/>
    <cellStyle name="Normal 102 34" xfId="1947" xr:uid="{57950166-C2AD-46CE-AF66-9309E878F9EA}"/>
    <cellStyle name="Normal 102 34 2" xfId="1948" xr:uid="{32EB6F89-C412-43E0-95C4-CFFF6157EBE0}"/>
    <cellStyle name="Normal 102 35" xfId="1949" xr:uid="{01B2B719-A2C7-4323-88B3-7B0F86B696AE}"/>
    <cellStyle name="Normal 102 35 2" xfId="1950" xr:uid="{55F32708-EBE9-4A08-BBED-280A2E7649A7}"/>
    <cellStyle name="Normal 102 36" xfId="1951" xr:uid="{5E4C8ECB-D5A2-4E30-A7CA-D70BA2A7E3E5}"/>
    <cellStyle name="Normal 102 36 2" xfId="1952" xr:uid="{493CB3A7-9284-4CA4-A24A-B9A494327825}"/>
    <cellStyle name="Normal 102 37" xfId="1953" xr:uid="{9A30F76B-B396-4B26-9C4B-03C031C7A4A5}"/>
    <cellStyle name="Normal 102 37 2" xfId="1954" xr:uid="{105283F5-DDDD-4BF5-AE08-CB5B48522C79}"/>
    <cellStyle name="Normal 102 38" xfId="1955" xr:uid="{9C0EAE43-B3D3-450D-B031-4A2C8EB10AB3}"/>
    <cellStyle name="Normal 102 38 2" xfId="1956" xr:uid="{599E5336-3AF5-42BB-9132-D1CC213E01D8}"/>
    <cellStyle name="Normal 102 39" xfId="1957" xr:uid="{D3CF4AEE-6ED7-43C2-B57E-224779571430}"/>
    <cellStyle name="Normal 102 39 2" xfId="1958" xr:uid="{9B57CC19-C7BC-4A41-AB50-DED65C78CBE0}"/>
    <cellStyle name="Normal 102 4" xfId="1959" xr:uid="{0F6B9D7C-CFA6-4D05-A2EB-590C8550884C}"/>
    <cellStyle name="Normal 102 4 2" xfId="1960" xr:uid="{C6766E9F-5DEF-4CB6-A3AC-8D633F20E5C6}"/>
    <cellStyle name="Normal 102 40" xfId="1961" xr:uid="{1207E8C9-22DD-4FB7-A425-1CA147EA7E67}"/>
    <cellStyle name="Normal 102 40 2" xfId="1962" xr:uid="{4DF8E83F-0F15-475B-8CB1-699328E1D108}"/>
    <cellStyle name="Normal 102 41" xfId="1963" xr:uid="{01D167A2-09F9-4F09-8BF9-EE4690AA31E6}"/>
    <cellStyle name="Normal 102 41 2" xfId="1964" xr:uid="{FA9F200E-F039-4D84-AE95-D76C73A11002}"/>
    <cellStyle name="Normal 102 42" xfId="1965" xr:uid="{6EECAEAC-56E1-4AC7-BF71-CE9E5FD4D622}"/>
    <cellStyle name="Normal 102 42 2" xfId="1966" xr:uid="{964F0CBA-4679-4833-BFD3-16FBA6B2F799}"/>
    <cellStyle name="Normal 102 43" xfId="1967" xr:uid="{5B98FEF6-9A4C-4E44-9CCD-DBB7790D7E8A}"/>
    <cellStyle name="Normal 102 43 2" xfId="1968" xr:uid="{7CC8DA63-67D4-40E5-95B4-A8E9D588D6CF}"/>
    <cellStyle name="Normal 102 44" xfId="1969" xr:uid="{90A8E171-3563-411A-AAB7-921535414124}"/>
    <cellStyle name="Normal 102 44 2" xfId="1970" xr:uid="{625B1AFE-8AFD-45E5-B9D6-EF5F436815B3}"/>
    <cellStyle name="Normal 102 45" xfId="1971" xr:uid="{13D9F088-C795-42B1-845E-D03A4E4460D2}"/>
    <cellStyle name="Normal 102 45 2" xfId="1972" xr:uid="{2C334FA2-6373-45D7-9A0B-A38377057A9E}"/>
    <cellStyle name="Normal 102 46" xfId="1973" xr:uid="{95944418-AFD5-4B7F-8CD7-84E0BA0AF539}"/>
    <cellStyle name="Normal 102 46 2" xfId="1974" xr:uid="{A05130EF-AFAD-40CC-956C-C3B265959365}"/>
    <cellStyle name="Normal 102 47" xfId="1975" xr:uid="{3B6026C3-A981-4595-92A3-8A92DF9A0B4B}"/>
    <cellStyle name="Normal 102 47 2" xfId="1976" xr:uid="{535CC9CF-4758-49E5-B7DD-E5929BE1A2A3}"/>
    <cellStyle name="Normal 102 48" xfId="1977" xr:uid="{5A1B4970-F560-4B35-9F10-DE234DF292A0}"/>
    <cellStyle name="Normal 102 48 2" xfId="1978" xr:uid="{5C040C21-B2F0-4CC5-9839-A8836A107BE4}"/>
    <cellStyle name="Normal 102 49" xfId="1979" xr:uid="{5F2B84F9-29CF-4C14-A64F-2B1E70B83F2E}"/>
    <cellStyle name="Normal 102 49 2" xfId="1980" xr:uid="{9EC7F23E-C472-4C74-8D6A-B77121CFF37A}"/>
    <cellStyle name="Normal 102 5" xfId="1981" xr:uid="{E07DF640-9C1D-41F8-B2AE-299A4AD8E0A2}"/>
    <cellStyle name="Normal 102 5 2" xfId="1982" xr:uid="{20DF2651-1DB4-4D48-90D7-25E62713196C}"/>
    <cellStyle name="Normal 102 50" xfId="1983" xr:uid="{7C500DFB-ABB7-4C01-AB7E-C7D1F3ADAE8F}"/>
    <cellStyle name="Normal 102 50 2" xfId="1984" xr:uid="{D89FBCF7-81B7-430A-8675-CCBE495B9E30}"/>
    <cellStyle name="Normal 102 51" xfId="1985" xr:uid="{A62C1EDC-654D-44D7-8AE8-1462703A9F35}"/>
    <cellStyle name="Normal 102 51 2" xfId="1986" xr:uid="{9FA952F8-26AA-43A4-A086-D70936F8F578}"/>
    <cellStyle name="Normal 102 52" xfId="1987" xr:uid="{FC42AB5E-1E1F-4DE1-997D-1A9A8E9580C0}"/>
    <cellStyle name="Normal 102 52 2" xfId="1988" xr:uid="{190E48A2-A8BC-4D11-A0FE-F7CCAA004357}"/>
    <cellStyle name="Normal 102 53" xfId="1989" xr:uid="{3BA769C4-D7F9-43E1-B0A4-847E20B3D79F}"/>
    <cellStyle name="Normal 102 53 2" xfId="1990" xr:uid="{EE3D621B-1831-497B-9E96-6D6F7823F4B1}"/>
    <cellStyle name="Normal 102 54" xfId="1991" xr:uid="{44FBC9B8-634D-49A4-BE17-AE5ABCBC38B4}"/>
    <cellStyle name="Normal 102 54 2" xfId="1992" xr:uid="{8AC57F63-6951-41C5-B917-C76C1008632A}"/>
    <cellStyle name="Normal 102 55" xfId="1993" xr:uid="{985CC1B1-876C-401D-BDBB-C9980146139E}"/>
    <cellStyle name="Normal 102 55 2" xfId="1994" xr:uid="{166B6F1E-B9D1-4E59-9EF2-2FF696450199}"/>
    <cellStyle name="Normal 102 56" xfId="1995" xr:uid="{5071A63D-8AE5-4EBB-AE44-23BD712FB041}"/>
    <cellStyle name="Normal 102 56 2" xfId="1996" xr:uid="{00399F76-2CC4-4526-932A-04A6DD2771D9}"/>
    <cellStyle name="Normal 102 57" xfId="1997" xr:uid="{566CC86A-B01A-4290-9D55-BCF19DDA93E5}"/>
    <cellStyle name="Normal 102 57 2" xfId="1998" xr:uid="{D6E2690E-A3D8-4204-A134-0C40E06E45A5}"/>
    <cellStyle name="Normal 102 58" xfId="1999" xr:uid="{00845562-814C-4505-976E-E081980A7AC5}"/>
    <cellStyle name="Normal 102 58 2" xfId="2000" xr:uid="{C043A06A-E0D5-4F27-961A-C2C2958D7DC5}"/>
    <cellStyle name="Normal 102 59" xfId="2001" xr:uid="{703101FD-B500-43B1-840A-356C07E38DD9}"/>
    <cellStyle name="Normal 102 59 2" xfId="2002" xr:uid="{6682FD56-0FD4-43EA-856E-4CC2606541EF}"/>
    <cellStyle name="Normal 102 6" xfId="2003" xr:uid="{74699582-03F2-4B9B-900C-69F11BEC622D}"/>
    <cellStyle name="Normal 102 6 2" xfId="2004" xr:uid="{24A82CDA-4777-4EE2-8465-1F78675237EF}"/>
    <cellStyle name="Normal 102 60" xfId="2005" xr:uid="{99903032-DB40-43DA-B16B-2E3DED20276B}"/>
    <cellStyle name="Normal 102 60 2" xfId="2006" xr:uid="{9DB07F72-E54F-4377-8B43-D5598A1BB0F9}"/>
    <cellStyle name="Normal 102 61" xfId="2007" xr:uid="{4D678AAD-19DA-418C-B49B-DDF40353C537}"/>
    <cellStyle name="Normal 102 61 2" xfId="2008" xr:uid="{B6013A47-44B8-45EC-BB0F-D181C6E72B46}"/>
    <cellStyle name="Normal 102 62" xfId="2009" xr:uid="{90C74434-BEA9-4BB7-B553-5C387054F8B1}"/>
    <cellStyle name="Normal 102 62 2" xfId="2010" xr:uid="{6859AF69-1723-4854-8A1D-5F5C584E2B7D}"/>
    <cellStyle name="Normal 102 63" xfId="2011" xr:uid="{0E6D357A-861B-44D3-BDC8-F832B1F33A10}"/>
    <cellStyle name="Normal 102 63 2" xfId="2012" xr:uid="{74DF5443-32EE-4142-89D5-B3DFB24BD157}"/>
    <cellStyle name="Normal 102 64" xfId="2013" xr:uid="{56899E1E-8C39-44D7-B3BE-70FA38CB4527}"/>
    <cellStyle name="Normal 102 64 2" xfId="2014" xr:uid="{A20D7C70-CF3A-49D2-9988-51B9AF9747E8}"/>
    <cellStyle name="Normal 102 65" xfId="2015" xr:uid="{0F737017-E68C-4E4E-9ADC-B1ED8FAFE238}"/>
    <cellStyle name="Normal 102 65 2" xfId="2016" xr:uid="{B3FAD618-B277-4FE6-AB16-31395B7A5C02}"/>
    <cellStyle name="Normal 102 66" xfId="2017" xr:uid="{76ED4AB2-C89C-46DB-902A-51BCC25578CD}"/>
    <cellStyle name="Normal 102 66 2" xfId="2018" xr:uid="{78299E7B-853D-4260-8BE2-21001228EBEC}"/>
    <cellStyle name="Normal 102 67" xfId="2019" xr:uid="{600F89A4-106E-4F49-B11F-D8D1FD57090E}"/>
    <cellStyle name="Normal 102 67 2" xfId="2020" xr:uid="{0288CAB3-5011-4B15-ACBF-2640B9035D4F}"/>
    <cellStyle name="Normal 102 68" xfId="2021" xr:uid="{17EDAC93-4A80-48B1-8EEC-947BDC03671E}"/>
    <cellStyle name="Normal 102 68 2" xfId="2022" xr:uid="{5C1958B0-A2DA-4A93-A2E0-21436E4BDBB3}"/>
    <cellStyle name="Normal 102 69" xfId="2023" xr:uid="{79B43595-F84E-4D74-ABDC-06909D5ECB23}"/>
    <cellStyle name="Normal 102 69 2" xfId="2024" xr:uid="{911E3018-9C40-4694-B600-3A87DBAA65E7}"/>
    <cellStyle name="Normal 102 7" xfId="2025" xr:uid="{96309356-B112-47A2-A9A2-C133EFECE4F3}"/>
    <cellStyle name="Normal 102 7 2" xfId="2026" xr:uid="{40B82E71-44F4-46D7-961F-00B1DB608F9C}"/>
    <cellStyle name="Normal 102 70" xfId="2027" xr:uid="{E88230E5-B328-41D1-98A6-8571479521C3}"/>
    <cellStyle name="Normal 102 70 2" xfId="2028" xr:uid="{21B669E5-6956-4D3D-A32F-7F2329CA3A8A}"/>
    <cellStyle name="Normal 102 71" xfId="2029" xr:uid="{04DF50C2-1C74-4BE8-B387-E6115D7CBFF0}"/>
    <cellStyle name="Normal 102 71 2" xfId="2030" xr:uid="{0B388FD8-24DB-48C0-84A3-291E264038E8}"/>
    <cellStyle name="Normal 102 72" xfId="2031" xr:uid="{724B5A92-B195-4139-B1CD-C58887D71C6B}"/>
    <cellStyle name="Normal 102 72 2" xfId="2032" xr:uid="{CC27E363-9019-4680-8A36-03A61BA8DA46}"/>
    <cellStyle name="Normal 102 73" xfId="2033" xr:uid="{9E103575-F9CF-49B3-B65D-198D67C548C6}"/>
    <cellStyle name="Normal 102 73 2" xfId="2034" xr:uid="{07493684-2ADC-47A4-9BDC-EDB2BEDE49CE}"/>
    <cellStyle name="Normal 102 74" xfId="2035" xr:uid="{DD0E9CB0-1BC2-496D-85E5-F921B18D1C86}"/>
    <cellStyle name="Normal 102 74 2" xfId="2036" xr:uid="{BDE11A3B-1445-4393-A235-CE2C30B149E3}"/>
    <cellStyle name="Normal 102 75" xfId="2037" xr:uid="{F565DAD9-7F8E-43FE-BA6E-2FE470834946}"/>
    <cellStyle name="Normal 102 75 2" xfId="2038" xr:uid="{138438F8-6446-4AAE-B707-741D7503C8D7}"/>
    <cellStyle name="Normal 102 76" xfId="2039" xr:uid="{8E5C98DB-B47E-490C-9F38-BDA9872915C0}"/>
    <cellStyle name="Normal 102 76 2" xfId="2040" xr:uid="{50EDFB11-BA87-4008-AD9A-459C62E5785D}"/>
    <cellStyle name="Normal 102 77" xfId="2041" xr:uid="{3082D518-AB1D-45CB-A843-B44407E59B5C}"/>
    <cellStyle name="Normal 102 77 2" xfId="2042" xr:uid="{0CB8C1D9-F340-4734-BABD-E7FCBE0EF22B}"/>
    <cellStyle name="Normal 102 78" xfId="2043" xr:uid="{2EC94882-D66A-45B7-B56C-CA8ED86FD406}"/>
    <cellStyle name="Normal 102 78 2" xfId="2044" xr:uid="{14FB7D25-C175-4719-B99F-5B11D6FC37BB}"/>
    <cellStyle name="Normal 102 79" xfId="2045" xr:uid="{1F9A76B2-7782-48F9-A0BC-8030E9AA2CEE}"/>
    <cellStyle name="Normal 102 79 2" xfId="2046" xr:uid="{E970C205-8B8A-4A3A-BB25-5194895D272B}"/>
    <cellStyle name="Normal 102 8" xfId="2047" xr:uid="{3654ACD8-864B-4106-9EC1-7F337C3BDA0E}"/>
    <cellStyle name="Normal 102 8 2" xfId="2048" xr:uid="{70622576-68CE-4931-B3DD-39CFE9437B10}"/>
    <cellStyle name="Normal 102 80" xfId="2049" xr:uid="{18824387-5291-4168-AD4D-8916061F6460}"/>
    <cellStyle name="Normal 102 80 2" xfId="2050" xr:uid="{7C655B7B-F130-48F5-9D16-178422EA9888}"/>
    <cellStyle name="Normal 102 81" xfId="2051" xr:uid="{A45F8D1E-AA6F-4748-AF68-61CB134131EB}"/>
    <cellStyle name="Normal 102 81 2" xfId="2052" xr:uid="{5306A572-824C-4B4E-9019-C64FF6D74F8B}"/>
    <cellStyle name="Normal 102 82" xfId="2053" xr:uid="{EC5F257E-49F4-4878-B652-B3BBFBDEE7C7}"/>
    <cellStyle name="Normal 102 82 2" xfId="2054" xr:uid="{3DEFD43A-B700-4DA1-BA68-E14D18324263}"/>
    <cellStyle name="Normal 102 83" xfId="2055" xr:uid="{39126384-30C1-427D-A035-25E57E45E6D9}"/>
    <cellStyle name="Normal 102 83 2" xfId="2056" xr:uid="{696888B3-7EBE-41DE-A979-44045788CCE9}"/>
    <cellStyle name="Normal 102 84" xfId="2057" xr:uid="{CE8FBB89-5EF0-41CB-A3B2-FBA72F12268C}"/>
    <cellStyle name="Normal 102 84 2" xfId="2058" xr:uid="{80C02854-D4E1-42D7-A393-C074A08348C1}"/>
    <cellStyle name="Normal 102 85" xfId="2059" xr:uid="{E9493A1A-3560-450D-ACB3-2974327C7464}"/>
    <cellStyle name="Normal 102 85 2" xfId="2060" xr:uid="{EC27F82E-B4C2-4E80-9F46-3C741CBC0C1F}"/>
    <cellStyle name="Normal 102 86" xfId="2061" xr:uid="{72F93EDF-6D11-4056-A1BF-9BDB96A0E78A}"/>
    <cellStyle name="Normal 102 86 2" xfId="2062" xr:uid="{50595660-17C7-4D68-8191-9C64E696F0B1}"/>
    <cellStyle name="Normal 102 87" xfId="2063" xr:uid="{7C78324A-B944-4E70-AE3F-C3A4B47DBB67}"/>
    <cellStyle name="Normal 102 87 2" xfId="2064" xr:uid="{68304B82-4522-42AD-BA63-90C5963E597F}"/>
    <cellStyle name="Normal 102 88" xfId="2065" xr:uid="{F14B8E68-DA9A-4F3E-B817-EE139FAD8CEC}"/>
    <cellStyle name="Normal 102 88 2" xfId="2066" xr:uid="{7E471FFB-CCED-4B94-A91F-E2FF362AD555}"/>
    <cellStyle name="Normal 102 89" xfId="2067" xr:uid="{F09B8F58-28F3-4ED8-A03E-3C5BCAE7C62C}"/>
    <cellStyle name="Normal 102 89 2" xfId="2068" xr:uid="{674A5597-60CA-4BBD-9DF3-5AF8FCE4FB5A}"/>
    <cellStyle name="Normal 102 9" xfId="2069" xr:uid="{FCC0FA64-41C7-45D9-9E12-6D4FFF4A4E16}"/>
    <cellStyle name="Normal 102 9 2" xfId="2070" xr:uid="{56F39F64-9B11-499F-98CF-2E849E24DB81}"/>
    <cellStyle name="Normal 102 90" xfId="2071" xr:uid="{C8A1B3A4-6EE5-4E70-996A-2A99AB878F6A}"/>
    <cellStyle name="Normal 102 90 2" xfId="2072" xr:uid="{7ACEEF5D-D5A1-40DC-9B4D-A420E7D82C6C}"/>
    <cellStyle name="Normal 102 91" xfId="2073" xr:uid="{3BF6435A-0978-4C9D-9C7D-9E494C96488C}"/>
    <cellStyle name="Normal 102 91 2" xfId="2074" xr:uid="{B30D2CBD-E424-47FF-AE81-65DCC3D1F183}"/>
    <cellStyle name="Normal 102 92" xfId="2075" xr:uid="{86726A56-FC02-4256-8DF2-BC0A3EE53E85}"/>
    <cellStyle name="Normal 102 92 2" xfId="2076" xr:uid="{2B3F33F1-D30C-4430-9049-D4165EF487C1}"/>
    <cellStyle name="Normal 102 93" xfId="2077" xr:uid="{42492A36-80DB-470A-A38A-4FA96CECA8A8}"/>
    <cellStyle name="Normal 102 93 2" xfId="2078" xr:uid="{371EA957-D68A-469C-BEDA-1FB4FFDC27F8}"/>
    <cellStyle name="Normal 102 94" xfId="2079" xr:uid="{8A291CEC-52D4-4EAF-AF9A-5CE70203024F}"/>
    <cellStyle name="Normal 102 94 2" xfId="2080" xr:uid="{80B6C1D5-0E16-46D0-B682-0D3043516640}"/>
    <cellStyle name="Normal 102 95" xfId="2081" xr:uid="{CB4E99FC-793E-41F2-B1AA-D9F49B3F3C9B}"/>
    <cellStyle name="Normal 102 95 2" xfId="2082" xr:uid="{6CE3CF3F-2728-4FD5-BBF4-806B6CDDF33B}"/>
    <cellStyle name="Normal 102 96" xfId="2083" xr:uid="{05B2C9A8-5CB3-49F6-ABA0-E7AD5318A9E2}"/>
    <cellStyle name="Normal 102 96 2" xfId="2084" xr:uid="{A33EEB22-F005-4DEB-A8E1-1FF26C97312E}"/>
    <cellStyle name="Normal 102 97" xfId="2085" xr:uid="{3A58194D-FA3F-4FB7-8485-ECCFB64E03D7}"/>
    <cellStyle name="Normal 102 97 2" xfId="2086" xr:uid="{32D6C70F-052E-4913-B077-BED2DEB2D690}"/>
    <cellStyle name="Normal 102 98" xfId="2087" xr:uid="{F5D73AEC-0F22-48AC-B6E5-999EBD8C0300}"/>
    <cellStyle name="Normal 102 98 2" xfId="2088" xr:uid="{0040B094-3545-4DDF-B12E-2B1AD65689CD}"/>
    <cellStyle name="Normal 102 99" xfId="2089" xr:uid="{615DAA90-84B4-468A-B482-032C35168183}"/>
    <cellStyle name="Normal 103" xfId="2090" xr:uid="{DFC0B138-53FE-4E74-83E8-8E6C7CDE93CC}"/>
    <cellStyle name="Normal 103 10" xfId="2091" xr:uid="{FEB5F469-7406-4B28-9E23-80F98B7E5B47}"/>
    <cellStyle name="Normal 103 10 2" xfId="2092" xr:uid="{9079605A-19E8-4AE2-9106-57737D651289}"/>
    <cellStyle name="Normal 103 11" xfId="2093" xr:uid="{EB2D30FF-0E68-420F-895E-3DEE974906E1}"/>
    <cellStyle name="Normal 103 11 2" xfId="2094" xr:uid="{F10B6C48-DF56-4421-A1CD-BDD98145E3D8}"/>
    <cellStyle name="Normal 103 12" xfId="2095" xr:uid="{FBA70334-C133-4C47-8B51-703D4EA0C330}"/>
    <cellStyle name="Normal 103 12 2" xfId="2096" xr:uid="{2F87570B-DA07-4305-9448-FA887F8A0FB7}"/>
    <cellStyle name="Normal 103 13" xfId="2097" xr:uid="{F1FBAB55-900B-4F2E-B393-743DD08409DD}"/>
    <cellStyle name="Normal 103 13 2" xfId="2098" xr:uid="{07D10016-934E-436D-92E4-46FC36E11D47}"/>
    <cellStyle name="Normal 103 14" xfId="2099" xr:uid="{6070FDC9-AF38-4E0B-9186-7F988794D630}"/>
    <cellStyle name="Normal 103 14 2" xfId="2100" xr:uid="{87839A45-1048-4BFF-892D-EA43041911E5}"/>
    <cellStyle name="Normal 103 15" xfId="2101" xr:uid="{BB8BC388-7EDA-4465-872F-02EB0A8E0CE0}"/>
    <cellStyle name="Normal 103 15 2" xfId="2102" xr:uid="{8644FAAD-546E-4BE7-8888-95D439B6F7BB}"/>
    <cellStyle name="Normal 103 16" xfId="2103" xr:uid="{79100FC7-C17A-4408-BD13-032EB0B95190}"/>
    <cellStyle name="Normal 103 16 2" xfId="2104" xr:uid="{A3CD74BA-30C5-4D13-AECD-3975220F0516}"/>
    <cellStyle name="Normal 103 17" xfId="2105" xr:uid="{8716183E-8751-4790-8E09-847BB1A0E314}"/>
    <cellStyle name="Normal 103 17 2" xfId="2106" xr:uid="{100FCFB1-E3AF-4A21-A5BA-0D115CA17EC3}"/>
    <cellStyle name="Normal 103 18" xfId="2107" xr:uid="{7E61E0E5-7EEF-4839-A2FE-CC421C2E5CCD}"/>
    <cellStyle name="Normal 103 18 2" xfId="2108" xr:uid="{D30D78A8-FBB7-4DAE-A451-14B2FD58A2D3}"/>
    <cellStyle name="Normal 103 19" xfId="2109" xr:uid="{72645E47-BE57-42E3-B479-57285A05CD01}"/>
    <cellStyle name="Normal 103 19 2" xfId="2110" xr:uid="{AE4E234B-00E9-41B5-86E9-EA39E6515F34}"/>
    <cellStyle name="Normal 103 2" xfId="2111" xr:uid="{8695AC89-F184-4642-8F4B-2621456ED730}"/>
    <cellStyle name="Normal 103 2 2" xfId="2112" xr:uid="{C7A2EC22-9DD6-4054-B837-A77180D29674}"/>
    <cellStyle name="Normal 103 20" xfId="2113" xr:uid="{24CE3D85-F41A-484B-B86F-D05E4913A13A}"/>
    <cellStyle name="Normal 103 20 2" xfId="2114" xr:uid="{A6463E90-214A-48B0-9103-87EC22513C8D}"/>
    <cellStyle name="Normal 103 21" xfId="2115" xr:uid="{B3391231-BB64-4C1A-A7CD-0713FAEEB154}"/>
    <cellStyle name="Normal 103 21 2" xfId="2116" xr:uid="{391CE52D-602E-4CAE-B12D-A84BD1C78A2B}"/>
    <cellStyle name="Normal 103 22" xfId="2117" xr:uid="{5D54233F-FCE8-49E1-B1E7-E4A7F347BE5F}"/>
    <cellStyle name="Normal 103 22 2" xfId="2118" xr:uid="{375C4913-E21A-404F-99DC-5493B6FC55E8}"/>
    <cellStyle name="Normal 103 23" xfId="2119" xr:uid="{7F0CE55E-30E7-44C5-B012-F61557882B0C}"/>
    <cellStyle name="Normal 103 23 2" xfId="2120" xr:uid="{09FC5F53-9118-4EE4-8F58-305871332D01}"/>
    <cellStyle name="Normal 103 24" xfId="2121" xr:uid="{BC8B33F3-EDF0-40B6-A386-DA5D41CCE187}"/>
    <cellStyle name="Normal 103 24 2" xfId="2122" xr:uid="{2B15E14C-2D43-4753-9488-D653EE426FB5}"/>
    <cellStyle name="Normal 103 25" xfId="2123" xr:uid="{AD7642A1-0343-439F-9E4F-9B69DC0A5B8C}"/>
    <cellStyle name="Normal 103 25 2" xfId="2124" xr:uid="{0CE3BA24-03B5-4390-9664-4474F456F455}"/>
    <cellStyle name="Normal 103 26" xfId="2125" xr:uid="{960AF6A8-F675-431E-B2E4-D2AE182D7B2C}"/>
    <cellStyle name="Normal 103 26 2" xfId="2126" xr:uid="{8044E512-3A12-4FAF-A72E-045A068A2F6D}"/>
    <cellStyle name="Normal 103 27" xfId="2127" xr:uid="{71CE3A74-5BD4-4921-BA92-7E25903F63A3}"/>
    <cellStyle name="Normal 103 27 2" xfId="2128" xr:uid="{CEA661BE-C55E-4868-98F9-3F6CDFE68F67}"/>
    <cellStyle name="Normal 103 28" xfId="2129" xr:uid="{12FA610A-5ABF-4F4B-B0BD-31899F3E49C5}"/>
    <cellStyle name="Normal 103 28 2" xfId="2130" xr:uid="{A0D5E438-1501-4574-81F7-F3EAEB188227}"/>
    <cellStyle name="Normal 103 29" xfId="2131" xr:uid="{4BA22EF3-98FF-4565-8018-5543E0B1F0AD}"/>
    <cellStyle name="Normal 103 29 2" xfId="2132" xr:uid="{96CBD82C-F34C-4111-8404-71CCF14F828C}"/>
    <cellStyle name="Normal 103 3" xfId="2133" xr:uid="{3401D090-343B-4F2E-99DD-2432B46C437F}"/>
    <cellStyle name="Normal 103 3 2" xfId="2134" xr:uid="{83072796-7119-4750-A7A1-C36082231C5B}"/>
    <cellStyle name="Normal 103 30" xfId="2135" xr:uid="{47B6A639-FADD-4A12-9A55-1EED6D94A320}"/>
    <cellStyle name="Normal 103 30 2" xfId="2136" xr:uid="{9D3B5073-6317-418D-B21D-300617E4E400}"/>
    <cellStyle name="Normal 103 31" xfId="2137" xr:uid="{8309A972-9A33-41CC-B2C5-DF95CB08078A}"/>
    <cellStyle name="Normal 103 31 2" xfId="2138" xr:uid="{49844202-CE74-4B6A-A0E6-0D9FB451A166}"/>
    <cellStyle name="Normal 103 32" xfId="2139" xr:uid="{CD847922-63A8-4CA0-B85D-055F2A3ABD2A}"/>
    <cellStyle name="Normal 103 32 2" xfId="2140" xr:uid="{3CB7FEFA-370D-445E-B959-4BB80863912E}"/>
    <cellStyle name="Normal 103 33" xfId="2141" xr:uid="{90D987B3-E031-4D35-AA70-B6CBC75CC39D}"/>
    <cellStyle name="Normal 103 33 2" xfId="2142" xr:uid="{BE889BAD-4B09-4865-A9FD-4E0A1E651763}"/>
    <cellStyle name="Normal 103 34" xfId="2143" xr:uid="{1D70B2CF-0C04-4EA8-B150-C5ED5515BD76}"/>
    <cellStyle name="Normal 103 34 2" xfId="2144" xr:uid="{0F2256EE-932B-401F-9273-826563FFBA4E}"/>
    <cellStyle name="Normal 103 35" xfId="2145" xr:uid="{F0B078B5-12FD-4C79-AC35-D817E005525C}"/>
    <cellStyle name="Normal 103 35 2" xfId="2146" xr:uid="{C2448406-6994-4371-BBF2-85ECF366B37E}"/>
    <cellStyle name="Normal 103 36" xfId="2147" xr:uid="{5C73809C-34FE-4D39-AC1F-963AA44C4781}"/>
    <cellStyle name="Normal 103 36 2" xfId="2148" xr:uid="{F9C0F04D-222A-433C-A6F8-D5EDD0E9C9D3}"/>
    <cellStyle name="Normal 103 37" xfId="2149" xr:uid="{6A2DF794-7330-43FC-813F-B02197EABBA7}"/>
    <cellStyle name="Normal 103 37 2" xfId="2150" xr:uid="{960243A3-FDAB-403A-AAC9-0CDD16A78322}"/>
    <cellStyle name="Normal 103 38" xfId="2151" xr:uid="{E427267A-846C-4D74-BF77-3EF6285B36B0}"/>
    <cellStyle name="Normal 103 38 2" xfId="2152" xr:uid="{65F374C6-AF75-430D-BEDA-A5C2D16F5AAA}"/>
    <cellStyle name="Normal 103 39" xfId="2153" xr:uid="{D23CBC59-CC25-4851-BD54-AD60F8904142}"/>
    <cellStyle name="Normal 103 39 2" xfId="2154" xr:uid="{0862205C-6AE6-425F-A6E6-C5692B344781}"/>
    <cellStyle name="Normal 103 4" xfId="2155" xr:uid="{7DE5ADFF-4EF2-44D3-B8A8-7D93A56D5FCA}"/>
    <cellStyle name="Normal 103 4 2" xfId="2156" xr:uid="{F2E9AAC3-9AE2-4A58-8DC3-379039DACC39}"/>
    <cellStyle name="Normal 103 40" xfId="2157" xr:uid="{ACB2C8F8-A153-4931-896A-583D4AF65672}"/>
    <cellStyle name="Normal 103 40 2" xfId="2158" xr:uid="{DE6B2300-CE63-4DC1-96ED-2D2B852F90CB}"/>
    <cellStyle name="Normal 103 41" xfId="2159" xr:uid="{2A27BAF7-6E0A-4630-88A2-9D68A0A124A9}"/>
    <cellStyle name="Normal 103 41 2" xfId="2160" xr:uid="{BF9BC48C-48BE-4B8E-9153-030E75326DBB}"/>
    <cellStyle name="Normal 103 42" xfId="2161" xr:uid="{FA51C835-67E8-4134-B9A8-148A78FA8E92}"/>
    <cellStyle name="Normal 103 42 2" xfId="2162" xr:uid="{D80BC457-FAA6-40A3-9964-1FF9ABB9AB7F}"/>
    <cellStyle name="Normal 103 43" xfId="2163" xr:uid="{76B1A370-6CBF-4889-9222-03F21814734B}"/>
    <cellStyle name="Normal 103 43 2" xfId="2164" xr:uid="{EE5215F6-BB2C-40B7-B78D-5E2E6EC0D546}"/>
    <cellStyle name="Normal 103 44" xfId="2165" xr:uid="{8317ED3B-B6C2-4EE1-9602-34D5FA547345}"/>
    <cellStyle name="Normal 103 44 2" xfId="2166" xr:uid="{A0E2CAC0-D1C4-46D5-A9A2-E040CFC62BF1}"/>
    <cellStyle name="Normal 103 45" xfId="2167" xr:uid="{FA8AF708-6B57-4837-80E9-571DDE5792AE}"/>
    <cellStyle name="Normal 103 45 2" xfId="2168" xr:uid="{68A90021-FBE3-4012-B8E5-C7AE641FD4E3}"/>
    <cellStyle name="Normal 103 46" xfId="2169" xr:uid="{46C4AE8C-A1C6-43AA-AF8B-261B9D78982C}"/>
    <cellStyle name="Normal 103 46 2" xfId="2170" xr:uid="{57E3ECBB-BB2E-4857-9F2F-258C4A0C0BED}"/>
    <cellStyle name="Normal 103 47" xfId="2171" xr:uid="{CA813E92-AE47-467B-A69E-EB6E8F51B0F9}"/>
    <cellStyle name="Normal 103 47 2" xfId="2172" xr:uid="{DC94801D-605D-4A8B-A985-1B49E5BB45FA}"/>
    <cellStyle name="Normal 103 48" xfId="2173" xr:uid="{D1D68D68-56F7-4BE8-84BD-EC7D4077D5E7}"/>
    <cellStyle name="Normal 103 48 2" xfId="2174" xr:uid="{B2E75D11-F73F-4A16-80EB-4477C2A60616}"/>
    <cellStyle name="Normal 103 49" xfId="2175" xr:uid="{AC46444C-C76A-4CAC-ACB1-2B7E36108100}"/>
    <cellStyle name="Normal 103 49 2" xfId="2176" xr:uid="{BF473DE5-590E-43AC-ADD9-A6B56CA71B49}"/>
    <cellStyle name="Normal 103 5" xfId="2177" xr:uid="{82EA297A-60E9-4AD1-8502-D46BD3D8853D}"/>
    <cellStyle name="Normal 103 5 2" xfId="2178" xr:uid="{00CD11D4-96B4-49C3-8B59-D0DACF191C69}"/>
    <cellStyle name="Normal 103 50" xfId="2179" xr:uid="{B9D6CB95-35BD-4FB4-86F5-D5EAA29F1C9E}"/>
    <cellStyle name="Normal 103 50 2" xfId="2180" xr:uid="{47467180-6240-408C-A7D1-D00A4EC431A3}"/>
    <cellStyle name="Normal 103 51" xfId="2181" xr:uid="{29542CC0-A624-4DBA-937F-D8889FA8BB34}"/>
    <cellStyle name="Normal 103 51 2" xfId="2182" xr:uid="{76432F8D-B06C-4B7A-A814-7EC56AC16E21}"/>
    <cellStyle name="Normal 103 52" xfId="2183" xr:uid="{3308A68E-1D85-46CA-850C-003F9CF986BC}"/>
    <cellStyle name="Normal 103 52 2" xfId="2184" xr:uid="{1ED2DF14-6448-40ED-974D-03E82F3B021B}"/>
    <cellStyle name="Normal 103 53" xfId="2185" xr:uid="{1C878E1B-8EEB-43A9-BA8F-9CAC37E029FF}"/>
    <cellStyle name="Normal 103 53 2" xfId="2186" xr:uid="{4E85F36F-C9F4-49AC-BFE7-72DC9BC63E7A}"/>
    <cellStyle name="Normal 103 54" xfId="2187" xr:uid="{5DBA95F2-546E-4182-B3C5-C6512E267C50}"/>
    <cellStyle name="Normal 103 54 2" xfId="2188" xr:uid="{0CF0CB22-0233-49AB-9D72-206E03EAF2DF}"/>
    <cellStyle name="Normal 103 55" xfId="2189" xr:uid="{7963E7F9-487F-4BC5-822B-3EC73BE510A7}"/>
    <cellStyle name="Normal 103 55 2" xfId="2190" xr:uid="{B570A5E2-3F12-4BA1-9A5E-E41F3CDCA319}"/>
    <cellStyle name="Normal 103 56" xfId="2191" xr:uid="{60883E63-D272-4CCE-96D3-96342EE480B4}"/>
    <cellStyle name="Normal 103 56 2" xfId="2192" xr:uid="{82B7132E-96B1-4209-A757-67059633B113}"/>
    <cellStyle name="Normal 103 57" xfId="2193" xr:uid="{10D99BE9-79CB-40C9-88F0-ACECC9AC5C8A}"/>
    <cellStyle name="Normal 103 57 2" xfId="2194" xr:uid="{582C1052-1F73-49F5-AA2F-3FD3B67D982B}"/>
    <cellStyle name="Normal 103 58" xfId="2195" xr:uid="{18A550F5-BB8C-4652-82C1-DF44061C8FD0}"/>
    <cellStyle name="Normal 103 58 2" xfId="2196" xr:uid="{66E08EFA-AACF-4643-A199-341EC7116A68}"/>
    <cellStyle name="Normal 103 59" xfId="2197" xr:uid="{8B39B94A-5DD5-48CF-8E90-660E4C7CF79B}"/>
    <cellStyle name="Normal 103 59 2" xfId="2198" xr:uid="{05FE331B-9790-4673-AF2C-024F2D4416E8}"/>
    <cellStyle name="Normal 103 6" xfId="2199" xr:uid="{267E88E3-F048-4BB3-9B18-659C34DADE40}"/>
    <cellStyle name="Normal 103 6 2" xfId="2200" xr:uid="{FF3F8754-9040-4BD6-80E7-369ABE4B0F98}"/>
    <cellStyle name="Normal 103 60" xfId="2201" xr:uid="{8061B192-E5F9-449C-9CEA-11D03F0DCA90}"/>
    <cellStyle name="Normal 103 60 2" xfId="2202" xr:uid="{79250AA4-D934-446B-8C74-682064B0341E}"/>
    <cellStyle name="Normal 103 61" xfId="2203" xr:uid="{92D27F6E-BB64-4433-A487-C3D8B9F47A5A}"/>
    <cellStyle name="Normal 103 61 2" xfId="2204" xr:uid="{581E7727-B618-4BE5-9DBF-009A480C437D}"/>
    <cellStyle name="Normal 103 62" xfId="2205" xr:uid="{D54EA396-3E75-44E6-9874-7D2A62431A53}"/>
    <cellStyle name="Normal 103 62 2" xfId="2206" xr:uid="{7CC8A65B-CAF8-4833-A6C6-389B1C930548}"/>
    <cellStyle name="Normal 103 63" xfId="2207" xr:uid="{E54A6EBB-3DF5-48D5-87C5-56BCB897B522}"/>
    <cellStyle name="Normal 103 63 2" xfId="2208" xr:uid="{ACB99F3B-7EF7-479F-AA13-85E596FCDE92}"/>
    <cellStyle name="Normal 103 64" xfId="2209" xr:uid="{A2661543-209A-42A3-8871-9526075EADE3}"/>
    <cellStyle name="Normal 103 64 2" xfId="2210" xr:uid="{23FB740D-C7BB-4FF0-B55A-EFC4EAA0403B}"/>
    <cellStyle name="Normal 103 65" xfId="2211" xr:uid="{972DCF21-EA86-4055-BED6-EE38E2BD0734}"/>
    <cellStyle name="Normal 103 65 2" xfId="2212" xr:uid="{FABAA95B-77D9-45A2-91A7-2650301B699C}"/>
    <cellStyle name="Normal 103 66" xfId="2213" xr:uid="{8043FA07-EA4E-420E-A5D8-7F846E45F665}"/>
    <cellStyle name="Normal 103 66 2" xfId="2214" xr:uid="{2FA9B12D-7580-4F6E-B66F-097B219CB8E3}"/>
    <cellStyle name="Normal 103 67" xfId="2215" xr:uid="{701059DF-150B-4098-8ECE-D0DDBE414CC3}"/>
    <cellStyle name="Normal 103 67 2" xfId="2216" xr:uid="{CD1BC55E-1BD6-4DE5-904D-54763F856CBE}"/>
    <cellStyle name="Normal 103 68" xfId="2217" xr:uid="{EF3B96FB-EA57-4020-8E74-DA9A2D4682D8}"/>
    <cellStyle name="Normal 103 68 2" xfId="2218" xr:uid="{78A5CF5F-09F3-4431-A2DB-DD6223028E10}"/>
    <cellStyle name="Normal 103 69" xfId="2219" xr:uid="{70424124-F746-4FF8-966F-0B0CAE5CEED8}"/>
    <cellStyle name="Normal 103 69 2" xfId="2220" xr:uid="{AF0B5592-71EC-4D67-AE27-37A71A4E3EB3}"/>
    <cellStyle name="Normal 103 7" xfId="2221" xr:uid="{A7236813-6532-4187-845C-9EDF778FD7EC}"/>
    <cellStyle name="Normal 103 7 2" xfId="2222" xr:uid="{F96AA8DE-3D16-460B-96C0-C5BF18B4C80D}"/>
    <cellStyle name="Normal 103 70" xfId="2223" xr:uid="{4FACF9EA-1212-4CAC-81B3-814E9C812B14}"/>
    <cellStyle name="Normal 103 70 2" xfId="2224" xr:uid="{58F120B7-FB49-48F8-84F3-7192915CD506}"/>
    <cellStyle name="Normal 103 71" xfId="2225" xr:uid="{1A49C863-E984-4CE4-8AB7-717EF5977441}"/>
    <cellStyle name="Normal 103 71 2" xfId="2226" xr:uid="{3739566A-8F5C-4075-AA84-4B394152D7B8}"/>
    <cellStyle name="Normal 103 72" xfId="2227" xr:uid="{44294FA3-0F4C-4F16-B2FB-A4B66D1C2644}"/>
    <cellStyle name="Normal 103 72 2" xfId="2228" xr:uid="{F3D1EA7A-468E-4B34-97CE-8E2E617676BF}"/>
    <cellStyle name="Normal 103 73" xfId="2229" xr:uid="{572861D6-5F33-4627-AE2F-ED18310FA353}"/>
    <cellStyle name="Normal 103 73 2" xfId="2230" xr:uid="{AF59D269-9F5F-4C5F-BC72-897FDA773986}"/>
    <cellStyle name="Normal 103 74" xfId="2231" xr:uid="{1F00BCC1-7624-4CF7-9F5B-3474E14AD11D}"/>
    <cellStyle name="Normal 103 74 2" xfId="2232" xr:uid="{CB1D47DE-511F-48CD-8E67-93FDCC0B0A79}"/>
    <cellStyle name="Normal 103 75" xfId="2233" xr:uid="{C59A1731-1449-42BF-B941-4DB3FC31B791}"/>
    <cellStyle name="Normal 103 75 2" xfId="2234" xr:uid="{585FDE91-87D8-4AEA-BDCD-9169AF1AC83D}"/>
    <cellStyle name="Normal 103 76" xfId="2235" xr:uid="{A9F5AAA1-D3B4-4D33-A601-9766558FE983}"/>
    <cellStyle name="Normal 103 76 2" xfId="2236" xr:uid="{8986CE48-D62A-442C-8A11-96C1D12A74B1}"/>
    <cellStyle name="Normal 103 77" xfId="2237" xr:uid="{B6FC1F0E-BF9A-4220-A58D-29DED4BBE5E7}"/>
    <cellStyle name="Normal 103 77 2" xfId="2238" xr:uid="{BA7C2FD2-2130-4F85-B7D5-A63846296910}"/>
    <cellStyle name="Normal 103 78" xfId="2239" xr:uid="{9EBB1918-3026-4186-85A6-FA4B7748B3CE}"/>
    <cellStyle name="Normal 103 78 2" xfId="2240" xr:uid="{15FFB9E4-7B0A-4E2E-B26D-FB8664F1C038}"/>
    <cellStyle name="Normal 103 79" xfId="2241" xr:uid="{B7735B74-DF85-4F53-84A0-9739F2E2BD4F}"/>
    <cellStyle name="Normal 103 79 2" xfId="2242" xr:uid="{DFA895E4-196A-4D26-B122-A9EBCC4DB37B}"/>
    <cellStyle name="Normal 103 8" xfId="2243" xr:uid="{DE93748B-A514-4BED-9812-98586363A3C9}"/>
    <cellStyle name="Normal 103 8 2" xfId="2244" xr:uid="{BAC3020A-B08F-4500-AA69-921162CD4220}"/>
    <cellStyle name="Normal 103 80" xfId="2245" xr:uid="{8624130D-CE12-4812-A79B-6AEB38D92273}"/>
    <cellStyle name="Normal 103 80 2" xfId="2246" xr:uid="{E9173559-2CF5-4439-B156-E61E82B78E5C}"/>
    <cellStyle name="Normal 103 81" xfId="2247" xr:uid="{AA2176B9-C238-4BC9-AC17-414D9F38BECC}"/>
    <cellStyle name="Normal 103 81 2" xfId="2248" xr:uid="{2ABD4D89-F688-42D0-B20B-A42DF6A4AD27}"/>
    <cellStyle name="Normal 103 82" xfId="2249" xr:uid="{85EDD4C9-0FFB-4367-B56A-5052F38C339D}"/>
    <cellStyle name="Normal 103 82 2" xfId="2250" xr:uid="{0A33618F-2A18-47F5-87CD-CDF21325E249}"/>
    <cellStyle name="Normal 103 83" xfId="2251" xr:uid="{7CC0100D-4EE3-4EC4-A3BF-0BE56434611C}"/>
    <cellStyle name="Normal 103 83 2" xfId="2252" xr:uid="{B79D38AB-CD52-45C3-8FB1-BF3FE775B7A8}"/>
    <cellStyle name="Normal 103 84" xfId="2253" xr:uid="{7F402205-05FA-4AAD-8C19-814F2FD06036}"/>
    <cellStyle name="Normal 103 84 2" xfId="2254" xr:uid="{B66B0433-DCF5-451C-A092-582CAB663253}"/>
    <cellStyle name="Normal 103 85" xfId="2255" xr:uid="{ED91BFA0-000C-45A9-B05F-B340563B8DC5}"/>
    <cellStyle name="Normal 103 85 2" xfId="2256" xr:uid="{D06B4C61-A7B5-4FDB-95B0-695B6B947E24}"/>
    <cellStyle name="Normal 103 86" xfId="2257" xr:uid="{451C8044-ADAB-4388-98D4-35B023E159F6}"/>
    <cellStyle name="Normal 103 86 2" xfId="2258" xr:uid="{BA936B9D-E5B1-48AF-B8D6-EC59BAC7A531}"/>
    <cellStyle name="Normal 103 87" xfId="2259" xr:uid="{7EFA968F-BD25-4329-B959-2D7EADC414FD}"/>
    <cellStyle name="Normal 103 87 2" xfId="2260" xr:uid="{4CB14032-ED93-468C-8CE7-F58A8648876E}"/>
    <cellStyle name="Normal 103 88" xfId="2261" xr:uid="{4F228D23-1391-415E-AFC2-ECD464C11FA3}"/>
    <cellStyle name="Normal 103 88 2" xfId="2262" xr:uid="{7D6C705B-4621-492D-9106-79DEF2990831}"/>
    <cellStyle name="Normal 103 89" xfId="2263" xr:uid="{06C1CC6B-86C7-44C3-B64B-6D39B161292D}"/>
    <cellStyle name="Normal 103 89 2" xfId="2264" xr:uid="{5441DE08-A423-4849-BC4A-BAB50BC39EA1}"/>
    <cellStyle name="Normal 103 9" xfId="2265" xr:uid="{B13DDE59-8FC0-4226-B75E-0210C2B0C152}"/>
    <cellStyle name="Normal 103 9 2" xfId="2266" xr:uid="{01F3B7DC-2130-494A-89B2-D0A449200E7A}"/>
    <cellStyle name="Normal 103 90" xfId="2267" xr:uid="{22B9E324-C803-4EF1-82A4-D6B22F57715F}"/>
    <cellStyle name="Normal 103 90 2" xfId="2268" xr:uid="{3B4924CC-EEE0-49C2-84F3-D99E4CB19D34}"/>
    <cellStyle name="Normal 103 91" xfId="2269" xr:uid="{5E683BD9-B53E-440F-ABA6-D7D9297E22B4}"/>
    <cellStyle name="Normal 103 91 2" xfId="2270" xr:uid="{CBC39705-E828-4B65-94F8-3CABDE661C14}"/>
    <cellStyle name="Normal 103 92" xfId="2271" xr:uid="{BB960B95-6FEC-4D58-BDD5-C7255D680555}"/>
    <cellStyle name="Normal 103 92 2" xfId="2272" xr:uid="{B785C350-B04C-4D52-B083-F9B6C5AD075C}"/>
    <cellStyle name="Normal 103 93" xfId="2273" xr:uid="{DDB32702-D535-4653-84A5-1A3AE0F66207}"/>
    <cellStyle name="Normal 103 93 2" xfId="2274" xr:uid="{59E45734-64FE-4425-969E-A45FC2D56563}"/>
    <cellStyle name="Normal 103 94" xfId="2275" xr:uid="{3E03FFDF-70CD-4E67-A2B9-7DD7B42B6E05}"/>
    <cellStyle name="Normal 103 94 2" xfId="2276" xr:uid="{D6F6CCE3-6EE4-4752-8C24-62A3C7D3406B}"/>
    <cellStyle name="Normal 103 95" xfId="2277" xr:uid="{26AFF346-753F-4012-8FDD-EDF5C46A8C8F}"/>
    <cellStyle name="Normal 103 95 2" xfId="2278" xr:uid="{DFD429B4-D06F-4B2B-A268-C000F5659D0C}"/>
    <cellStyle name="Normal 103 96" xfId="2279" xr:uid="{C8E8B65D-C543-486B-A46A-1D6546CD9744}"/>
    <cellStyle name="Normal 103 96 2" xfId="2280" xr:uid="{4E7DC81B-E7F7-4C21-B136-0042C46CFDE3}"/>
    <cellStyle name="Normal 103 97" xfId="2281" xr:uid="{89B2A8DD-BEF6-4C85-98FB-D3C11B101D71}"/>
    <cellStyle name="Normal 103 97 2" xfId="2282" xr:uid="{035AEFA5-1F30-4F57-B8F2-3F870EE352AF}"/>
    <cellStyle name="Normal 103 98" xfId="2283" xr:uid="{12DF6022-88F2-43F1-96D6-69CBD5493192}"/>
    <cellStyle name="Normal 103 98 2" xfId="2284" xr:uid="{4473FA66-E80A-44B8-B322-07D0AEF8D1FC}"/>
    <cellStyle name="Normal 103 99" xfId="2285" xr:uid="{F6DE9860-F082-4676-9939-E96992628AAA}"/>
    <cellStyle name="Normal 108" xfId="2286" xr:uid="{36E63FA4-2DEE-45DE-8A8F-6ABE377497DE}"/>
    <cellStyle name="Normal 108 10" xfId="2287" xr:uid="{C756719E-41B7-47AB-93C9-841688AAC24C}"/>
    <cellStyle name="Normal 108 10 2" xfId="2288" xr:uid="{E655492F-571D-4581-90D7-EC705989B3DD}"/>
    <cellStyle name="Normal 108 11" xfId="2289" xr:uid="{C25CF4D4-30A2-4EA6-8664-7C06E1C82E98}"/>
    <cellStyle name="Normal 108 11 2" xfId="2290" xr:uid="{C8E85023-0E6A-4677-ADF7-589FE756CE92}"/>
    <cellStyle name="Normal 108 12" xfId="2291" xr:uid="{5C329D57-CD3A-4399-892A-443CDD78BBC6}"/>
    <cellStyle name="Normal 108 12 2" xfId="2292" xr:uid="{96305633-EF59-4759-82F3-FB4C980F3CB3}"/>
    <cellStyle name="Normal 108 13" xfId="2293" xr:uid="{737B5732-F090-4D33-94DD-A6722A7B3E41}"/>
    <cellStyle name="Normal 108 13 2" xfId="2294" xr:uid="{222C5BC0-70FE-463F-AAAA-5611ABB874B7}"/>
    <cellStyle name="Normal 108 14" xfId="2295" xr:uid="{B2F301ED-95D2-4F39-8232-3C48BADB3370}"/>
    <cellStyle name="Normal 108 14 2" xfId="2296" xr:uid="{175A1DDD-633D-4AAB-9FEC-570641BFE867}"/>
    <cellStyle name="Normal 108 15" xfId="2297" xr:uid="{A5118D7D-D867-4C52-A639-BB8C2A440E39}"/>
    <cellStyle name="Normal 108 15 2" xfId="2298" xr:uid="{D614BCAA-3948-43DB-972D-888845F20A97}"/>
    <cellStyle name="Normal 108 16" xfId="2299" xr:uid="{14A944D3-BECB-4463-9B00-2C742372FE25}"/>
    <cellStyle name="Normal 108 16 2" xfId="2300" xr:uid="{52B934F4-CAAF-4A1D-9BF0-6C11EC09146B}"/>
    <cellStyle name="Normal 108 17" xfId="2301" xr:uid="{3F65B9A6-AB40-44FD-BDA3-6BCA25ABDB1F}"/>
    <cellStyle name="Normal 108 17 2" xfId="2302" xr:uid="{924E3D51-C222-4C2F-B117-EE2F3B8D4B54}"/>
    <cellStyle name="Normal 108 18" xfId="2303" xr:uid="{40332DD3-6335-45EA-A2A1-4753E9D9DA2D}"/>
    <cellStyle name="Normal 108 18 2" xfId="2304" xr:uid="{BBFAEA37-5674-48A3-A9DD-C1958201D0E0}"/>
    <cellStyle name="Normal 108 19" xfId="2305" xr:uid="{B645E6DD-71F9-41B8-B885-6D36FD710E8F}"/>
    <cellStyle name="Normal 108 19 2" xfId="2306" xr:uid="{6B12ECF2-39B6-4279-8287-854E8E57D8E7}"/>
    <cellStyle name="Normal 108 2" xfId="2307" xr:uid="{2F5EF6DB-363B-4A9B-AFF4-D53B328789F1}"/>
    <cellStyle name="Normal 108 2 2" xfId="2308" xr:uid="{92D28C9A-10F5-4E7E-BAB4-EF3ECE8B8B44}"/>
    <cellStyle name="Normal 108 20" xfId="2309" xr:uid="{9BD3900B-32AC-4269-AC03-7333D5595E8C}"/>
    <cellStyle name="Normal 108 20 2" xfId="2310" xr:uid="{CF665AB9-5A6B-48A8-B9ED-6077DEBD7F23}"/>
    <cellStyle name="Normal 108 21" xfId="2311" xr:uid="{A66924BE-99E1-4D5A-BECA-1C062FA711B5}"/>
    <cellStyle name="Normal 108 21 2" xfId="2312" xr:uid="{9D2193FA-16BE-4CC6-9A02-14891E668F89}"/>
    <cellStyle name="Normal 108 22" xfId="2313" xr:uid="{CBD8CC41-2ED5-4140-8E56-4DABE0D26ADE}"/>
    <cellStyle name="Normal 108 22 2" xfId="2314" xr:uid="{D44F22E6-BDCF-4F72-80F0-A196D431EFF4}"/>
    <cellStyle name="Normal 108 23" xfId="2315" xr:uid="{FCD6E0DE-27D7-4CAC-B4F2-F408A40F20A1}"/>
    <cellStyle name="Normal 108 23 2" xfId="2316" xr:uid="{CB084239-9853-4390-BF52-33A5C3D7CFF5}"/>
    <cellStyle name="Normal 108 24" xfId="2317" xr:uid="{968E1067-246A-4806-90BE-FB0D7720D76D}"/>
    <cellStyle name="Normal 108 24 2" xfId="2318" xr:uid="{D071DCFD-EA77-41BB-AF94-CAD48E028373}"/>
    <cellStyle name="Normal 108 25" xfId="2319" xr:uid="{BCC32C40-2EAB-46C4-B513-14048BEB13A7}"/>
    <cellStyle name="Normal 108 25 2" xfId="2320" xr:uid="{706854CD-C96B-4D9F-ADCA-0407F9B6B2D3}"/>
    <cellStyle name="Normal 108 26" xfId="2321" xr:uid="{5D4CC878-1CC7-4BF3-B041-1D2103CD6168}"/>
    <cellStyle name="Normal 108 26 2" xfId="2322" xr:uid="{C06C8290-E5CA-4925-B59B-F0B51F930853}"/>
    <cellStyle name="Normal 108 27" xfId="2323" xr:uid="{AEDFC836-4E40-4475-88B2-F6D0DCCAE93D}"/>
    <cellStyle name="Normal 108 27 2" xfId="2324" xr:uid="{004FC733-4195-42DC-A381-2EFED6F234AC}"/>
    <cellStyle name="Normal 108 28" xfId="2325" xr:uid="{2E47E33B-5318-483A-8356-600FE61B1036}"/>
    <cellStyle name="Normal 108 28 2" xfId="2326" xr:uid="{DE25467B-724F-4DCA-8879-430729FE095A}"/>
    <cellStyle name="Normal 108 29" xfId="2327" xr:uid="{E4959D77-AD74-4118-A3B5-9CC08C71851C}"/>
    <cellStyle name="Normal 108 29 2" xfId="2328" xr:uid="{5A34A125-178D-4A73-BE84-9EBB52DE6596}"/>
    <cellStyle name="Normal 108 3" xfId="2329" xr:uid="{91041792-E1F8-458B-B60D-6F4C096B48C0}"/>
    <cellStyle name="Normal 108 3 2" xfId="2330" xr:uid="{93272C2A-ED65-4964-9422-FA1D258268E4}"/>
    <cellStyle name="Normal 108 30" xfId="2331" xr:uid="{E645F4AD-52A4-40D5-B475-704635C60386}"/>
    <cellStyle name="Normal 108 30 2" xfId="2332" xr:uid="{02B89B10-9CE2-418C-ADED-74B65C1C5879}"/>
    <cellStyle name="Normal 108 31" xfId="2333" xr:uid="{CA3EEA57-3ACE-475C-B407-194A49AFCAF9}"/>
    <cellStyle name="Normal 108 31 2" xfId="2334" xr:uid="{ADC495AC-0CF7-4C3D-9B71-EFA0CFE364E6}"/>
    <cellStyle name="Normal 108 32" xfId="2335" xr:uid="{247E2D74-B32D-44C4-B58F-84FC9EF385C6}"/>
    <cellStyle name="Normal 108 32 2" xfId="2336" xr:uid="{BA9A44D5-A43C-4A91-AE3A-69054E615503}"/>
    <cellStyle name="Normal 108 33" xfId="2337" xr:uid="{12182C8B-29E0-4F63-9B74-BCC86A3761CB}"/>
    <cellStyle name="Normal 108 33 2" xfId="2338" xr:uid="{0E478783-AC36-49A5-8362-75CA3729A991}"/>
    <cellStyle name="Normal 108 34" xfId="2339" xr:uid="{D60DA3EF-93FD-4EAE-94FD-567BE24ADB2C}"/>
    <cellStyle name="Normal 108 34 2" xfId="2340" xr:uid="{3D300599-7FF3-49C6-9BD5-8FC19261F75E}"/>
    <cellStyle name="Normal 108 35" xfId="2341" xr:uid="{FFD15B00-6136-4D70-8F64-6547913F5FCE}"/>
    <cellStyle name="Normal 108 35 2" xfId="2342" xr:uid="{F42971E9-CBB2-4191-B7C1-DA328867F616}"/>
    <cellStyle name="Normal 108 36" xfId="2343" xr:uid="{6780BD8C-6A79-4A08-8CA5-6583EB02A904}"/>
    <cellStyle name="Normal 108 36 2" xfId="2344" xr:uid="{8215E7B1-21F1-4858-A9D3-2817E3EF34FE}"/>
    <cellStyle name="Normal 108 37" xfId="2345" xr:uid="{2375E83B-1F30-432A-9445-A1462B73B910}"/>
    <cellStyle name="Normal 108 37 2" xfId="2346" xr:uid="{4C6BD3C0-7F22-4A01-88B5-AA71D4965A1A}"/>
    <cellStyle name="Normal 108 38" xfId="2347" xr:uid="{44397FF8-DB1B-4097-B22B-C6A34FE76A74}"/>
    <cellStyle name="Normal 108 38 2" xfId="2348" xr:uid="{DFE5E201-4E43-4138-BF32-78B6671B9AA0}"/>
    <cellStyle name="Normal 108 39" xfId="2349" xr:uid="{C7BE873D-7BF1-4E8C-867F-B42DDA130354}"/>
    <cellStyle name="Normal 108 39 2" xfId="2350" xr:uid="{7011AA6B-C9C5-4C60-9D60-5C1C43C9ABA0}"/>
    <cellStyle name="Normal 108 4" xfId="2351" xr:uid="{6073A16E-8536-4AC2-B087-7C81369590DE}"/>
    <cellStyle name="Normal 108 4 2" xfId="2352" xr:uid="{90A3546F-0CB8-4670-8387-526D4A9476AB}"/>
    <cellStyle name="Normal 108 40" xfId="2353" xr:uid="{1B9CE66C-32B6-4985-9D44-3C1F57DEB6A9}"/>
    <cellStyle name="Normal 108 40 2" xfId="2354" xr:uid="{318EA561-3489-4666-AFF6-9328C894A2CF}"/>
    <cellStyle name="Normal 108 41" xfId="2355" xr:uid="{4A631BB8-0F81-4987-BE30-B39E4660C29D}"/>
    <cellStyle name="Normal 108 41 2" xfId="2356" xr:uid="{4EC470BA-47A9-42EC-89E0-2E9E5517A802}"/>
    <cellStyle name="Normal 108 42" xfId="2357" xr:uid="{F1BB02AA-26B4-46BB-A991-1ACA015BDEC2}"/>
    <cellStyle name="Normal 108 42 2" xfId="2358" xr:uid="{A350119B-4F4A-49A3-B7A9-254CE1C0AA34}"/>
    <cellStyle name="Normal 108 43" xfId="2359" xr:uid="{BE67320E-1E0F-43A9-B88F-FFEB8CF5536B}"/>
    <cellStyle name="Normal 108 43 2" xfId="2360" xr:uid="{F16E5FA1-93F3-4B53-9234-08230CCA751D}"/>
    <cellStyle name="Normal 108 44" xfId="2361" xr:uid="{59D57AD3-AD07-4513-95F8-780AC61A904C}"/>
    <cellStyle name="Normal 108 44 2" xfId="2362" xr:uid="{AA2A686A-4635-4AFB-87E8-C56E6472D96F}"/>
    <cellStyle name="Normal 108 45" xfId="2363" xr:uid="{3CED7988-25CB-4FA8-BDFC-40DEE3311009}"/>
    <cellStyle name="Normal 108 45 2" xfId="2364" xr:uid="{4491CB9A-FB3E-495D-B4A8-7B4FAAC5C5E7}"/>
    <cellStyle name="Normal 108 46" xfId="2365" xr:uid="{CD85040C-1201-4277-A02A-974CCECC18AD}"/>
    <cellStyle name="Normal 108 46 2" xfId="2366" xr:uid="{4D9F67B8-11F2-459B-85CA-B911506B46F8}"/>
    <cellStyle name="Normal 108 47" xfId="2367" xr:uid="{B16E6396-76B6-4828-8F9D-2EB7647FE8D6}"/>
    <cellStyle name="Normal 108 47 2" xfId="2368" xr:uid="{BADE3F60-8043-47A5-B008-E2C0FB88CE00}"/>
    <cellStyle name="Normal 108 48" xfId="2369" xr:uid="{265D3EBC-8E45-499A-A762-331A4A8BF828}"/>
    <cellStyle name="Normal 108 48 2" xfId="2370" xr:uid="{66F589F6-31A2-4896-A6FD-E0E2C281BBC0}"/>
    <cellStyle name="Normal 108 49" xfId="2371" xr:uid="{35DCB8D0-D5E8-40CF-BF7B-612F122455F1}"/>
    <cellStyle name="Normal 108 49 2" xfId="2372" xr:uid="{964BAE40-9B4F-42A2-8D15-CE8D7D8875C9}"/>
    <cellStyle name="Normal 108 5" xfId="2373" xr:uid="{E1E1CE52-260A-42F3-A3A0-AF8B407D4C6F}"/>
    <cellStyle name="Normal 108 5 2" xfId="2374" xr:uid="{F6A9CA19-922E-461B-A0E6-5497DB9C9D62}"/>
    <cellStyle name="Normal 108 50" xfId="2375" xr:uid="{976836EA-D4C7-4AB5-8759-5AF2F3FB08F6}"/>
    <cellStyle name="Normal 108 50 2" xfId="2376" xr:uid="{8E76093B-4E0B-411E-828F-B887A21CB17E}"/>
    <cellStyle name="Normal 108 51" xfId="2377" xr:uid="{CE40F72E-A2B5-42CA-9CF6-837CB135C3E7}"/>
    <cellStyle name="Normal 108 51 2" xfId="2378" xr:uid="{D10BFD15-2F6B-4CC8-A63C-D71D3D05299A}"/>
    <cellStyle name="Normal 108 52" xfId="2379" xr:uid="{89A58F8D-F0BF-4714-A70F-EB98488FDD4F}"/>
    <cellStyle name="Normal 108 52 2" xfId="2380" xr:uid="{674BE56F-C288-4E8F-977A-57E09FA0151F}"/>
    <cellStyle name="Normal 108 53" xfId="2381" xr:uid="{B12DCD37-A3D5-4EF1-AD46-464B3F06E452}"/>
    <cellStyle name="Normal 108 53 2" xfId="2382" xr:uid="{E9E7DDAA-C9C5-4E26-A915-E045ACA85AE7}"/>
    <cellStyle name="Normal 108 54" xfId="2383" xr:uid="{3A58B2BC-0D75-418E-9AA5-C9E8F8F7D7AF}"/>
    <cellStyle name="Normal 108 54 2" xfId="2384" xr:uid="{2C93C1F0-9527-4436-8955-8F4B087D3A95}"/>
    <cellStyle name="Normal 108 55" xfId="2385" xr:uid="{A23F0BFC-ADED-4A84-BFB2-51BC6597F434}"/>
    <cellStyle name="Normal 108 55 2" xfId="2386" xr:uid="{8404D170-F8BB-4C68-AF54-178A3C986437}"/>
    <cellStyle name="Normal 108 56" xfId="2387" xr:uid="{A6357B60-E734-4BCA-A2D3-BEAA62373BA1}"/>
    <cellStyle name="Normal 108 56 2" xfId="2388" xr:uid="{11D75295-3F52-41BF-A6BF-9B08FBF3D6BD}"/>
    <cellStyle name="Normal 108 57" xfId="2389" xr:uid="{9F280D23-73BE-499E-B18D-90EBA69C7D04}"/>
    <cellStyle name="Normal 108 57 2" xfId="2390" xr:uid="{D9E68B8E-AFBE-46FB-920C-4DC89D675854}"/>
    <cellStyle name="Normal 108 58" xfId="2391" xr:uid="{C91F214E-542A-4CDB-A95B-88570F1DA1A2}"/>
    <cellStyle name="Normal 108 58 2" xfId="2392" xr:uid="{ABBBC273-94E8-4D18-9EFC-1E29CAE41302}"/>
    <cellStyle name="Normal 108 59" xfId="2393" xr:uid="{294CF598-DBAF-4CB6-86A0-72C47EDB6D38}"/>
    <cellStyle name="Normal 108 59 2" xfId="2394" xr:uid="{03915210-8287-4DFD-A5C1-BCE41A4CBEF6}"/>
    <cellStyle name="Normal 108 6" xfId="2395" xr:uid="{0DBE92F5-1BBB-4A5D-87AF-03FD6B3506ED}"/>
    <cellStyle name="Normal 108 6 2" xfId="2396" xr:uid="{EBA0D407-E6E9-49D7-A1A7-9E461436FBCE}"/>
    <cellStyle name="Normal 108 60" xfId="2397" xr:uid="{D24F43C2-7241-46FB-B913-35A6FBE4B1AB}"/>
    <cellStyle name="Normal 108 60 2" xfId="2398" xr:uid="{6AD2F271-F6E2-4944-8BDF-21615FAF164A}"/>
    <cellStyle name="Normal 108 61" xfId="2399" xr:uid="{4B2EC323-2F3E-4E97-8031-B249DC62D991}"/>
    <cellStyle name="Normal 108 61 2" xfId="2400" xr:uid="{D572998F-DC10-41F3-8796-3888428427D4}"/>
    <cellStyle name="Normal 108 62" xfId="2401" xr:uid="{A5BD981A-82FF-44A9-A7BB-080A71B165D0}"/>
    <cellStyle name="Normal 108 62 2" xfId="2402" xr:uid="{48403E98-0C30-432A-B57B-0814880CD566}"/>
    <cellStyle name="Normal 108 63" xfId="2403" xr:uid="{61AC3BD0-56BA-4CA2-86B0-83F247FE0AF2}"/>
    <cellStyle name="Normal 108 63 2" xfId="2404" xr:uid="{8EF6C205-E6DF-4B6E-AE23-773F7ED8E79B}"/>
    <cellStyle name="Normal 108 64" xfId="2405" xr:uid="{CD70630B-A071-4379-BF84-7B4CE9782345}"/>
    <cellStyle name="Normal 108 64 2" xfId="2406" xr:uid="{1DD062D6-9146-4647-9A75-178AE3D6D439}"/>
    <cellStyle name="Normal 108 65" xfId="2407" xr:uid="{8201B4EB-318F-4D97-87AA-DBDE1E1F8D41}"/>
    <cellStyle name="Normal 108 65 2" xfId="2408" xr:uid="{0785F365-600D-4AC0-ADC9-EFBAE04AB483}"/>
    <cellStyle name="Normal 108 66" xfId="2409" xr:uid="{5D6696BB-B78E-4776-A314-E432B87CCDD4}"/>
    <cellStyle name="Normal 108 66 2" xfId="2410" xr:uid="{23B57757-8097-42EB-AEAD-8A48EAD6DA49}"/>
    <cellStyle name="Normal 108 67" xfId="2411" xr:uid="{8BF1A03A-FCDF-4EE1-9DF7-769D77A53D2E}"/>
    <cellStyle name="Normal 108 67 2" xfId="2412" xr:uid="{E6C271CC-46E9-42F3-B2CF-0EFF0FCF665B}"/>
    <cellStyle name="Normal 108 68" xfId="2413" xr:uid="{277936D2-6F91-423F-A152-5902EEAFC2BC}"/>
    <cellStyle name="Normal 108 68 2" xfId="2414" xr:uid="{04EE2193-824A-4EE2-9807-C3CC4041B9D3}"/>
    <cellStyle name="Normal 108 69" xfId="2415" xr:uid="{4AF41C22-5A0C-4A96-B19F-A58833E81F0D}"/>
    <cellStyle name="Normal 108 69 2" xfId="2416" xr:uid="{D13EA1AC-6C47-48E4-AD11-D0BF5D50B1CB}"/>
    <cellStyle name="Normal 108 7" xfId="2417" xr:uid="{4AE57059-C37C-41BC-B354-5A24547AAB30}"/>
    <cellStyle name="Normal 108 7 2" xfId="2418" xr:uid="{B1640FFF-724C-4F06-B519-460CEC2AF653}"/>
    <cellStyle name="Normal 108 70" xfId="2419" xr:uid="{8D43A2B1-13B6-44CF-959C-2BFC063BD53E}"/>
    <cellStyle name="Normal 108 70 2" xfId="2420" xr:uid="{1F9EFBB9-C190-4A2A-A627-D60F584E5FA7}"/>
    <cellStyle name="Normal 108 71" xfId="2421" xr:uid="{D511BCD7-C423-453C-9E21-1C745E48012F}"/>
    <cellStyle name="Normal 108 71 2" xfId="2422" xr:uid="{E6C3113C-DE41-4CD9-81B1-BBA1295C9704}"/>
    <cellStyle name="Normal 108 72" xfId="2423" xr:uid="{C3EB3757-23A5-4298-AA7B-FA601AF20A0F}"/>
    <cellStyle name="Normal 108 72 2" xfId="2424" xr:uid="{508E7EF8-CAC4-4239-BFAD-9A676C344D69}"/>
    <cellStyle name="Normal 108 73" xfId="2425" xr:uid="{52CC77DC-2611-492B-BA28-32F1BDE5F020}"/>
    <cellStyle name="Normal 108 73 2" xfId="2426" xr:uid="{2E1484C2-CC9F-4E5B-BAA3-D8F69E8A2707}"/>
    <cellStyle name="Normal 108 74" xfId="2427" xr:uid="{56036B6A-57A8-4BF2-B090-B82880B4DD22}"/>
    <cellStyle name="Normal 108 74 2" xfId="2428" xr:uid="{84CA7931-E38D-4E83-84A5-108D27D856F5}"/>
    <cellStyle name="Normal 108 75" xfId="2429" xr:uid="{BBEE88D7-5CFE-464C-B03B-BBB43502DDDC}"/>
    <cellStyle name="Normal 108 75 2" xfId="2430" xr:uid="{DE31CBD6-175E-4AA8-A66E-14CA7FC482F0}"/>
    <cellStyle name="Normal 108 76" xfId="2431" xr:uid="{0584DB73-0110-446C-B238-392A9511A027}"/>
    <cellStyle name="Normal 108 76 2" xfId="2432" xr:uid="{87EABE05-B197-4932-A2EF-B2C35847E43E}"/>
    <cellStyle name="Normal 108 77" xfId="2433" xr:uid="{D4DD66C1-6BCA-4EFB-B45E-8034F209A928}"/>
    <cellStyle name="Normal 108 77 2" xfId="2434" xr:uid="{210AE965-3BB5-40BB-8076-274925CAEBEA}"/>
    <cellStyle name="Normal 108 78" xfId="2435" xr:uid="{9118FAA2-2AC5-47EE-A85E-E1108B6A61AB}"/>
    <cellStyle name="Normal 108 78 2" xfId="2436" xr:uid="{F7BFBA05-A2DC-4988-8772-A9F78CDA1386}"/>
    <cellStyle name="Normal 108 79" xfId="2437" xr:uid="{EDF6F5C5-D594-4306-85F1-791451AF678D}"/>
    <cellStyle name="Normal 108 79 2" xfId="2438" xr:uid="{D69EB61D-B675-4A38-A5FE-2512EC7C8A80}"/>
    <cellStyle name="Normal 108 8" xfId="2439" xr:uid="{F961F684-BEA1-4F9B-827E-0B070337DCFF}"/>
    <cellStyle name="Normal 108 8 2" xfId="2440" xr:uid="{C9B2471F-CA63-48D3-9D81-DF5975307C58}"/>
    <cellStyle name="Normal 108 80" xfId="2441" xr:uid="{22FC33B7-3DB0-461B-9009-E42B41D47A01}"/>
    <cellStyle name="Normal 108 80 2" xfId="2442" xr:uid="{F2133E4D-3FC9-4945-89D4-CB4E309D7F94}"/>
    <cellStyle name="Normal 108 81" xfId="2443" xr:uid="{317B8A32-27A0-48BD-8437-59E3B102A79B}"/>
    <cellStyle name="Normal 108 81 2" xfId="2444" xr:uid="{0BB7CA80-BFAD-46F2-98B6-7461B975383C}"/>
    <cellStyle name="Normal 108 82" xfId="2445" xr:uid="{D78465BF-2AE9-4B24-90E1-D19D6BFE35FA}"/>
    <cellStyle name="Normal 108 82 2" xfId="2446" xr:uid="{7B9682A3-C694-4990-BDA7-92B2CED742F7}"/>
    <cellStyle name="Normal 108 83" xfId="2447" xr:uid="{8D9DE0B5-C80A-4595-AA85-8E8ADBD9A678}"/>
    <cellStyle name="Normal 108 83 2" xfId="2448" xr:uid="{5EA452D8-B58A-4982-8780-8AA6E4D6BDF7}"/>
    <cellStyle name="Normal 108 84" xfId="2449" xr:uid="{3B4BB117-4C93-4903-ABC8-FA0557A69A1C}"/>
    <cellStyle name="Normal 108 84 2" xfId="2450" xr:uid="{1D329835-6910-418A-9CCB-0582B3409620}"/>
    <cellStyle name="Normal 108 85" xfId="2451" xr:uid="{2E202CB5-AC9C-43EF-9361-2D6DB52DD400}"/>
    <cellStyle name="Normal 108 85 2" xfId="2452" xr:uid="{9D227AFC-BE8E-42F5-BD23-57A103545F03}"/>
    <cellStyle name="Normal 108 86" xfId="2453" xr:uid="{7082BFC2-293F-4E7E-AB48-0C29F6B76D2D}"/>
    <cellStyle name="Normal 108 86 2" xfId="2454" xr:uid="{1F696D42-5740-4E7D-BD37-80AFA4C5832E}"/>
    <cellStyle name="Normal 108 87" xfId="2455" xr:uid="{FF28077C-6A04-4E67-B4E5-86BD742DCCB5}"/>
    <cellStyle name="Normal 108 87 2" xfId="2456" xr:uid="{2D14D20C-D7A7-4F95-8A3C-D87A08578F8C}"/>
    <cellStyle name="Normal 108 88" xfId="2457" xr:uid="{F0D9A34D-8DC1-4C23-A684-62F8C08D78D1}"/>
    <cellStyle name="Normal 108 88 2" xfId="2458" xr:uid="{BF7417B4-78FB-4735-889C-A69CC7F1BAD5}"/>
    <cellStyle name="Normal 108 89" xfId="2459" xr:uid="{000AF81E-2CC0-48CF-9D5B-85D71C2E9688}"/>
    <cellStyle name="Normal 108 89 2" xfId="2460" xr:uid="{BDD10317-0F4F-4C81-93D5-433023D578E3}"/>
    <cellStyle name="Normal 108 9" xfId="2461" xr:uid="{652AC9A5-2FF8-4F61-A3C7-82D10DF68AB0}"/>
    <cellStyle name="Normal 108 9 2" xfId="2462" xr:uid="{C5C3CD08-4DDA-4870-B733-2788594FEEC7}"/>
    <cellStyle name="Normal 108 90" xfId="2463" xr:uid="{A5BCC93F-29F2-4FF9-AECE-C5633D1D4F19}"/>
    <cellStyle name="Normal 108 90 2" xfId="2464" xr:uid="{ACCD6A4B-2A38-4D2D-BA18-0FD85408D69A}"/>
    <cellStyle name="Normal 108 91" xfId="2465" xr:uid="{BB6179D1-70FC-49FC-AC0B-2F74624877CE}"/>
    <cellStyle name="Normal 108 91 2" xfId="2466" xr:uid="{FF0CDBD4-1EF6-48D4-BC21-DA46ECE96B41}"/>
    <cellStyle name="Normal 108 92" xfId="2467" xr:uid="{4559B20B-B93D-4B68-B3A2-089241018A5A}"/>
    <cellStyle name="Normal 108 92 2" xfId="2468" xr:uid="{4DF098EB-1122-4584-8A00-B6A553E5E89A}"/>
    <cellStyle name="Normal 108 93" xfId="2469" xr:uid="{4A0EC42C-3F67-487E-B120-081E3B72B6AC}"/>
    <cellStyle name="Normal 108 93 2" xfId="2470" xr:uid="{67618E4A-9A01-4672-9960-6F038D918475}"/>
    <cellStyle name="Normal 108 94" xfId="2471" xr:uid="{A7A139C5-0E9F-487E-99CA-68443A8D684B}"/>
    <cellStyle name="Normal 108 94 2" xfId="2472" xr:uid="{F0231977-FD36-4C8B-99DB-ED8171806D4F}"/>
    <cellStyle name="Normal 108 95" xfId="2473" xr:uid="{82DC047D-68FF-4E6C-B412-75415663DBC1}"/>
    <cellStyle name="Normal 108 95 2" xfId="2474" xr:uid="{4E58B1A7-97CC-410C-9DB2-0E0B20CE0ADD}"/>
    <cellStyle name="Normal 108 96" xfId="2475" xr:uid="{3D80CAD6-E9E4-4B97-B135-1556C8A6A408}"/>
    <cellStyle name="Normal 108 96 2" xfId="2476" xr:uid="{DE1F1DEF-7041-4850-989F-C853E4E8B09E}"/>
    <cellStyle name="Normal 108 97" xfId="2477" xr:uid="{ACF936E9-6375-4007-B399-B7B51281A7EA}"/>
    <cellStyle name="Normal 108 97 2" xfId="2478" xr:uid="{185CC00D-E605-40F6-937A-4477927EA85C}"/>
    <cellStyle name="Normal 108 98" xfId="2479" xr:uid="{7585DE8A-5D92-41AB-8A39-569808F17527}"/>
    <cellStyle name="Normal 108 98 2" xfId="2480" xr:uid="{2FD4F94D-D2D7-4404-9639-30A8A0E51235}"/>
    <cellStyle name="Normal 108 99" xfId="2481" xr:uid="{A3692BEC-75B0-45F8-8171-30E65D1F0895}"/>
    <cellStyle name="Normal 109" xfId="2482" xr:uid="{AA9FFF30-13F0-4E08-B5F8-35E34890D5BB}"/>
    <cellStyle name="Normal 109 10" xfId="2483" xr:uid="{ED4B80EB-FEF6-40FB-9E83-2A57CD3BC94C}"/>
    <cellStyle name="Normal 109 10 2" xfId="2484" xr:uid="{114A3F35-F428-4709-B315-E0CFD220148E}"/>
    <cellStyle name="Normal 109 11" xfId="2485" xr:uid="{6DAE74C1-7265-4547-A297-2F6E3B5A12F6}"/>
    <cellStyle name="Normal 109 11 2" xfId="2486" xr:uid="{B52AD522-D8AE-4386-9D83-D35CE8EC6B47}"/>
    <cellStyle name="Normal 109 12" xfId="2487" xr:uid="{55837BFB-15BD-4F27-8396-511EA5AA5D69}"/>
    <cellStyle name="Normal 109 12 2" xfId="2488" xr:uid="{6A0265E4-366F-437A-8C0B-AFF251876B9F}"/>
    <cellStyle name="Normal 109 13" xfId="2489" xr:uid="{AD3D4275-C169-4597-83A3-B5A927F2E1D3}"/>
    <cellStyle name="Normal 109 13 2" xfId="2490" xr:uid="{58FAEE7B-5BD3-48CE-A3C2-D0BDDF6B90F4}"/>
    <cellStyle name="Normal 109 14" xfId="2491" xr:uid="{61E7A58D-1AFC-497F-8172-61F7ABCB1085}"/>
    <cellStyle name="Normal 109 14 2" xfId="2492" xr:uid="{48398EC7-FBDF-4813-8AC6-E736CFDE6E37}"/>
    <cellStyle name="Normal 109 15" xfId="2493" xr:uid="{27612560-415E-4707-9E8A-344709E54DE5}"/>
    <cellStyle name="Normal 109 15 2" xfId="2494" xr:uid="{ED1BEB10-6952-4BFA-B67D-2A5DA63E4BB1}"/>
    <cellStyle name="Normal 109 16" xfId="2495" xr:uid="{E4C1E264-5DF9-44D4-AB6B-083336446DB1}"/>
    <cellStyle name="Normal 109 16 2" xfId="2496" xr:uid="{34923BAB-72E2-49EB-9D77-C4D1B64CFE38}"/>
    <cellStyle name="Normal 109 17" xfId="2497" xr:uid="{70E0E54F-90BF-4AE0-8E2B-33F90247AD16}"/>
    <cellStyle name="Normal 109 17 2" xfId="2498" xr:uid="{BA78C0E6-AF1A-4AE5-B1B4-69AEACB05B47}"/>
    <cellStyle name="Normal 109 18" xfId="2499" xr:uid="{56899AD1-EB79-4E18-A68E-206EA14E22B8}"/>
    <cellStyle name="Normal 109 18 2" xfId="2500" xr:uid="{CAC54C2E-359F-4F11-9A95-8C925A7B525F}"/>
    <cellStyle name="Normal 109 19" xfId="2501" xr:uid="{9480F54E-DBD7-4EDA-AE17-D3A8C8E6F0ED}"/>
    <cellStyle name="Normal 109 19 2" xfId="2502" xr:uid="{42714140-628D-4A78-9C6B-1EB5575A053B}"/>
    <cellStyle name="Normal 109 2" xfId="2503" xr:uid="{D919928A-E180-44FD-9C2B-232B31BED8CB}"/>
    <cellStyle name="Normal 109 2 2" xfId="2504" xr:uid="{7AE71D77-7504-49AA-A5FB-3950392E4D0A}"/>
    <cellStyle name="Normal 109 20" xfId="2505" xr:uid="{2CDCD73D-8903-41DC-A97D-546E32827CB2}"/>
    <cellStyle name="Normal 109 20 2" xfId="2506" xr:uid="{4CE716AD-6C5C-422D-8464-38CFF5D4A931}"/>
    <cellStyle name="Normal 109 21" xfId="2507" xr:uid="{D8608F48-971B-43C2-981B-7C5F107D4BAE}"/>
    <cellStyle name="Normal 109 21 2" xfId="2508" xr:uid="{693F764B-030D-4420-A0E6-5F708F728950}"/>
    <cellStyle name="Normal 109 22" xfId="2509" xr:uid="{DC6100D1-F3F0-4B6D-BADF-1CDC61443C3B}"/>
    <cellStyle name="Normal 109 22 2" xfId="2510" xr:uid="{156A0733-53CC-4BC5-8CFB-DE4AE74D7C20}"/>
    <cellStyle name="Normal 109 23" xfId="2511" xr:uid="{74C9A599-45F6-4BE8-96E7-A663908F5A78}"/>
    <cellStyle name="Normal 109 23 2" xfId="2512" xr:uid="{DD23B53C-485F-4316-9AB0-FF503DFB1B01}"/>
    <cellStyle name="Normal 109 24" xfId="2513" xr:uid="{528FD146-9DA9-4546-BE1A-D13AA73530BD}"/>
    <cellStyle name="Normal 109 24 2" xfId="2514" xr:uid="{9ECFCFBC-71BA-4A5C-96ED-25EF19791ECC}"/>
    <cellStyle name="Normal 109 25" xfId="2515" xr:uid="{4607AA10-EDC2-4E0F-A8D6-C84BEA86910D}"/>
    <cellStyle name="Normal 109 25 2" xfId="2516" xr:uid="{43E9AD91-2326-4408-BFA1-FBD53AFABA6B}"/>
    <cellStyle name="Normal 109 26" xfId="2517" xr:uid="{A07F028C-D013-49D0-9D03-866584E3E7DB}"/>
    <cellStyle name="Normal 109 26 2" xfId="2518" xr:uid="{34DEE007-5744-46CD-82E1-ACEE2D5B88DA}"/>
    <cellStyle name="Normal 109 27" xfId="2519" xr:uid="{67289106-FEB1-4B14-A1E5-4E56DF3E262F}"/>
    <cellStyle name="Normal 109 27 2" xfId="2520" xr:uid="{B49513C9-B9DF-416A-BE3F-50EC8D0F417B}"/>
    <cellStyle name="Normal 109 28" xfId="2521" xr:uid="{F3E62158-C0D0-42BD-9070-9B2318215694}"/>
    <cellStyle name="Normal 109 28 2" xfId="2522" xr:uid="{C9192282-3AD1-4330-96B8-9FC1D9C4A2B8}"/>
    <cellStyle name="Normal 109 29" xfId="2523" xr:uid="{32BE79A3-8307-44A6-8DA9-D6C84609590C}"/>
    <cellStyle name="Normal 109 29 2" xfId="2524" xr:uid="{7C41B560-50C0-4E21-8ECC-998963505DD7}"/>
    <cellStyle name="Normal 109 3" xfId="2525" xr:uid="{F3CA0DAE-E07B-4F94-B40C-9C6854158905}"/>
    <cellStyle name="Normal 109 3 2" xfId="2526" xr:uid="{E5844EFC-EB42-4AD4-ADC3-BC53B2296DE7}"/>
    <cellStyle name="Normal 109 30" xfId="2527" xr:uid="{40341CFF-10D9-4168-A192-0D2F965C7A39}"/>
    <cellStyle name="Normal 109 30 2" xfId="2528" xr:uid="{BC4AE287-6984-44E6-81C4-7904BFBBD4A8}"/>
    <cellStyle name="Normal 109 31" xfId="2529" xr:uid="{5ECB1BAA-8702-49D9-9B68-FA57F6F9D0B7}"/>
    <cellStyle name="Normal 109 31 2" xfId="2530" xr:uid="{D19212BD-60FF-436A-AB57-8B756D563069}"/>
    <cellStyle name="Normal 109 32" xfId="2531" xr:uid="{E40940B5-6BD1-4661-BADE-5E425493E68F}"/>
    <cellStyle name="Normal 109 32 2" xfId="2532" xr:uid="{0BBF9189-AB99-4C7D-86BE-980B699B7DA5}"/>
    <cellStyle name="Normal 109 33" xfId="2533" xr:uid="{77F4C72B-65E4-4A77-9C62-D706A2817BE2}"/>
    <cellStyle name="Normal 109 33 2" xfId="2534" xr:uid="{FAA876B9-8962-40B4-9B51-985CCC044EBF}"/>
    <cellStyle name="Normal 109 34" xfId="2535" xr:uid="{42A1D547-8535-4F64-A97F-BCF787CF0ECE}"/>
    <cellStyle name="Normal 109 34 2" xfId="2536" xr:uid="{B7352370-0045-4A76-83F3-72CA99021AE4}"/>
    <cellStyle name="Normal 109 35" xfId="2537" xr:uid="{536D6A4E-A0AE-4EAA-845C-1B728FAFE8C5}"/>
    <cellStyle name="Normal 109 35 2" xfId="2538" xr:uid="{F052855B-027E-4169-9535-C06B0E4336BD}"/>
    <cellStyle name="Normal 109 36" xfId="2539" xr:uid="{1958AD3B-9A02-44E2-ABDF-5B447A6F37B4}"/>
    <cellStyle name="Normal 109 36 2" xfId="2540" xr:uid="{A92C33B9-B5C7-43D6-A15C-5EE350921616}"/>
    <cellStyle name="Normal 109 37" xfId="2541" xr:uid="{766BDEBE-BE8D-4C0F-AA80-1B6C52F8DB84}"/>
    <cellStyle name="Normal 109 37 2" xfId="2542" xr:uid="{DC918E78-847A-4854-803B-27D908ECA8B6}"/>
    <cellStyle name="Normal 109 38" xfId="2543" xr:uid="{ED95EDF1-AFB4-457E-A71D-FB93755932FB}"/>
    <cellStyle name="Normal 109 38 2" xfId="2544" xr:uid="{1C279C83-94E6-45B5-80CF-8B6DD5A0AD9D}"/>
    <cellStyle name="Normal 109 39" xfId="2545" xr:uid="{E0315775-2FEA-4306-BDF3-843ED2EA433D}"/>
    <cellStyle name="Normal 109 39 2" xfId="2546" xr:uid="{0D44661D-CAA1-4299-907F-069A846BB0F4}"/>
    <cellStyle name="Normal 109 4" xfId="2547" xr:uid="{7AFA1899-7459-41D2-B282-D97002920786}"/>
    <cellStyle name="Normal 109 4 2" xfId="2548" xr:uid="{361F5FF4-67D0-4D1E-B934-8FF320FFF932}"/>
    <cellStyle name="Normal 109 40" xfId="2549" xr:uid="{377A122C-DD48-46D3-A02B-BF7F418616F7}"/>
    <cellStyle name="Normal 109 40 2" xfId="2550" xr:uid="{4A1B569C-3E64-4D68-9214-71980D72FD0B}"/>
    <cellStyle name="Normal 109 41" xfId="2551" xr:uid="{73B85341-F65E-47B1-BAAB-3B88E7938FCB}"/>
    <cellStyle name="Normal 109 41 2" xfId="2552" xr:uid="{D3C5CA18-E4D9-4BEA-A152-3FE204331400}"/>
    <cellStyle name="Normal 109 42" xfId="2553" xr:uid="{1E6515C0-1205-4FA8-920F-4E2A023D113E}"/>
    <cellStyle name="Normal 109 42 2" xfId="2554" xr:uid="{082E7075-8844-42E0-AFF1-6F8385EFA71F}"/>
    <cellStyle name="Normal 109 43" xfId="2555" xr:uid="{13485A27-180E-4B41-987A-59BC51EE07FD}"/>
    <cellStyle name="Normal 109 43 2" xfId="2556" xr:uid="{E4353042-5605-4A7E-ABA6-FE9B63C0AA03}"/>
    <cellStyle name="Normal 109 44" xfId="2557" xr:uid="{C7109082-8366-481C-9887-C1406E29E8A9}"/>
    <cellStyle name="Normal 109 44 2" xfId="2558" xr:uid="{7190A1DF-6618-408A-AE57-2ECBE29EFC2C}"/>
    <cellStyle name="Normal 109 45" xfId="2559" xr:uid="{1593ACFD-CCF8-43EB-BF79-24B86AD37B59}"/>
    <cellStyle name="Normal 109 45 2" xfId="2560" xr:uid="{3DFDA9E7-5880-41EB-8CED-2BE5149EE033}"/>
    <cellStyle name="Normal 109 46" xfId="2561" xr:uid="{B7D870DE-7FAA-47D8-9DB3-A146CB5AA48C}"/>
    <cellStyle name="Normal 109 46 2" xfId="2562" xr:uid="{55740A61-4430-4B97-AFFE-FD87DD0E4700}"/>
    <cellStyle name="Normal 109 47" xfId="2563" xr:uid="{F52D10B8-3B08-46CF-A0B5-45618C8D10D4}"/>
    <cellStyle name="Normal 109 47 2" xfId="2564" xr:uid="{B35EEBAE-BA4A-4C1F-B813-9FA06B59C517}"/>
    <cellStyle name="Normal 109 48" xfId="2565" xr:uid="{5A55098A-FE20-478D-BDC1-DF866BC3F84D}"/>
    <cellStyle name="Normal 109 48 2" xfId="2566" xr:uid="{A87D897E-E97B-4786-9A75-3F791EDDAD09}"/>
    <cellStyle name="Normal 109 49" xfId="2567" xr:uid="{1086B0F1-8739-49FC-B33F-0D0F7A8F57A5}"/>
    <cellStyle name="Normal 109 49 2" xfId="2568" xr:uid="{CDF35A8A-EE2D-405A-9FB6-1C5B12CFA975}"/>
    <cellStyle name="Normal 109 5" xfId="2569" xr:uid="{A993DB84-000E-4E22-B6F9-8FCEB2201E93}"/>
    <cellStyle name="Normal 109 5 2" xfId="2570" xr:uid="{0D41EE4E-D020-4E71-8648-8FA17EC9E5F2}"/>
    <cellStyle name="Normal 109 50" xfId="2571" xr:uid="{44584527-CE8D-4C33-B1B1-233120D1CD40}"/>
    <cellStyle name="Normal 109 50 2" xfId="2572" xr:uid="{5EE582A0-BE27-4431-B3D1-7F75C1ECB4D2}"/>
    <cellStyle name="Normal 109 51" xfId="2573" xr:uid="{7581903D-3BD1-47E9-B9D1-11E08425CD3E}"/>
    <cellStyle name="Normal 109 51 2" xfId="2574" xr:uid="{6D9578EF-F1C1-410C-BA05-7BFF29CA0276}"/>
    <cellStyle name="Normal 109 52" xfId="2575" xr:uid="{4EFA9984-0717-4A1E-8510-962DCE1A3EE6}"/>
    <cellStyle name="Normal 109 52 2" xfId="2576" xr:uid="{F39F7086-10BE-4276-A1AD-47783B7C434C}"/>
    <cellStyle name="Normal 109 53" xfId="2577" xr:uid="{7AA71214-98AC-40D8-8020-AC1D031561DF}"/>
    <cellStyle name="Normal 109 53 2" xfId="2578" xr:uid="{32765241-0027-452A-BEC6-C58C0B5708DF}"/>
    <cellStyle name="Normal 109 54" xfId="2579" xr:uid="{F3B06700-3EE1-4769-8372-A1E78F68A769}"/>
    <cellStyle name="Normal 109 54 2" xfId="2580" xr:uid="{CA5151D0-A1ED-41F5-A64E-0D102CA13897}"/>
    <cellStyle name="Normal 109 55" xfId="2581" xr:uid="{9CA94488-3940-40C4-9DB2-6638443FCE0A}"/>
    <cellStyle name="Normal 109 55 2" xfId="2582" xr:uid="{F9C6D471-86EA-4491-90BE-6826FEC57A73}"/>
    <cellStyle name="Normal 109 56" xfId="2583" xr:uid="{58C2ADE8-BF9C-4C9C-B20F-B292A46422A7}"/>
    <cellStyle name="Normal 109 56 2" xfId="2584" xr:uid="{8F4B661F-DDE0-4991-ABDC-B26739910E11}"/>
    <cellStyle name="Normal 109 57" xfId="2585" xr:uid="{C4483843-99A2-4766-AE73-110DFBA07A52}"/>
    <cellStyle name="Normal 109 57 2" xfId="2586" xr:uid="{9256D9D3-A6D6-4332-A5F8-6DB3DC7FC289}"/>
    <cellStyle name="Normal 109 58" xfId="2587" xr:uid="{D1C8EBA4-63A8-42FD-8A14-4E0D2028DE38}"/>
    <cellStyle name="Normal 109 58 2" xfId="2588" xr:uid="{3E2C844D-C9F1-43F0-9409-1243F569D020}"/>
    <cellStyle name="Normal 109 59" xfId="2589" xr:uid="{447B2436-6493-4FD2-A71B-CC909786DBFA}"/>
    <cellStyle name="Normal 109 59 2" xfId="2590" xr:uid="{AD05C0C6-E24A-406B-81B4-C070734A1642}"/>
    <cellStyle name="Normal 109 6" xfId="2591" xr:uid="{6425F0A4-A923-49B5-ACD5-B4768840D5EC}"/>
    <cellStyle name="Normal 109 6 2" xfId="2592" xr:uid="{E8CD6A40-99A3-479E-87DB-46238F335319}"/>
    <cellStyle name="Normal 109 60" xfId="2593" xr:uid="{ACA32E39-100B-4128-BCC7-0205B483B586}"/>
    <cellStyle name="Normal 109 60 2" xfId="2594" xr:uid="{B96CF2F3-340B-4F30-9071-8E38F37EAFAC}"/>
    <cellStyle name="Normal 109 61" xfId="2595" xr:uid="{F5D17D90-48CC-41F7-8757-354160B92B63}"/>
    <cellStyle name="Normal 109 61 2" xfId="2596" xr:uid="{9A3590CD-4336-40D3-8F42-AB3EA529DFAA}"/>
    <cellStyle name="Normal 109 62" xfId="2597" xr:uid="{0F7F2FC9-EA16-409D-83F0-E7AFDA08AEA9}"/>
    <cellStyle name="Normal 109 62 2" xfId="2598" xr:uid="{E226D366-8B1A-44FF-86DE-E12FA70FD6AF}"/>
    <cellStyle name="Normal 109 63" xfId="2599" xr:uid="{16E6BD90-4F0F-405A-B2B4-A20EE8817B58}"/>
    <cellStyle name="Normal 109 63 2" xfId="2600" xr:uid="{38BB35FD-0752-49F2-918E-B9704DCCE356}"/>
    <cellStyle name="Normal 109 64" xfId="2601" xr:uid="{16CC5455-9108-45BF-B511-F8A279A4B777}"/>
    <cellStyle name="Normal 109 64 2" xfId="2602" xr:uid="{300614A1-CE56-4154-9EF2-D7978041011E}"/>
    <cellStyle name="Normal 109 65" xfId="2603" xr:uid="{B315AC66-8B35-4649-B927-BF57E43A1EA3}"/>
    <cellStyle name="Normal 109 65 2" xfId="2604" xr:uid="{025274EE-53AD-44C2-B43F-E2F8AAB30AA4}"/>
    <cellStyle name="Normal 109 66" xfId="2605" xr:uid="{2A5F9029-3BAE-44E4-A835-B10C82D06FAC}"/>
    <cellStyle name="Normal 109 66 2" xfId="2606" xr:uid="{78A0B15C-8897-4B88-8837-E28491FC9787}"/>
    <cellStyle name="Normal 109 67" xfId="2607" xr:uid="{AE0BF821-3271-4601-B7FF-11D35FD99753}"/>
    <cellStyle name="Normal 109 67 2" xfId="2608" xr:uid="{06EA4180-BCC1-4FCF-B082-77FB4683CA2F}"/>
    <cellStyle name="Normal 109 68" xfId="2609" xr:uid="{36E5E10C-A6D0-4887-A862-1D534934C73E}"/>
    <cellStyle name="Normal 109 68 2" xfId="2610" xr:uid="{793F54F0-9BA3-44BF-AE26-CF9A4523BCE4}"/>
    <cellStyle name="Normal 109 69" xfId="2611" xr:uid="{80C47E33-B5ED-4685-B335-F752BD291664}"/>
    <cellStyle name="Normal 109 69 2" xfId="2612" xr:uid="{7747078A-9C7B-445E-B034-73B51ADEBAFD}"/>
    <cellStyle name="Normal 109 7" xfId="2613" xr:uid="{4794875C-5068-4DD8-8DF5-51C4F287CEAA}"/>
    <cellStyle name="Normal 109 7 2" xfId="2614" xr:uid="{40DFE960-B1AA-4C1D-9821-D5C8832A4A02}"/>
    <cellStyle name="Normal 109 70" xfId="2615" xr:uid="{6F8590DE-529B-4A67-B134-439E164B5555}"/>
    <cellStyle name="Normal 109 70 2" xfId="2616" xr:uid="{FDEAD09C-9EE8-48CF-8AED-810D379479E2}"/>
    <cellStyle name="Normal 109 71" xfId="2617" xr:uid="{09557B04-7315-473D-9FD8-E7C2AA1A672A}"/>
    <cellStyle name="Normal 109 71 2" xfId="2618" xr:uid="{9ADE2FFB-9387-41D8-8FFE-6676398E8433}"/>
    <cellStyle name="Normal 109 72" xfId="2619" xr:uid="{1EC4B256-F507-42B5-9EEF-3640424AF13D}"/>
    <cellStyle name="Normal 109 72 2" xfId="2620" xr:uid="{6DABC3DD-10DF-4E84-A797-5B1EE7EC98BF}"/>
    <cellStyle name="Normal 109 73" xfId="2621" xr:uid="{11534876-A163-4811-8105-4AB39955A1FB}"/>
    <cellStyle name="Normal 109 73 2" xfId="2622" xr:uid="{98E6FEA0-6265-4EF1-B5AB-BB3ADB6AF27B}"/>
    <cellStyle name="Normal 109 74" xfId="2623" xr:uid="{1D17FDE5-B79F-4A64-ACAB-340B9C970142}"/>
    <cellStyle name="Normal 109 74 2" xfId="2624" xr:uid="{739BD240-4F71-44DF-AD1A-92EA5280CA29}"/>
    <cellStyle name="Normal 109 75" xfId="2625" xr:uid="{6F3787B5-876E-4F90-9609-4113158D941A}"/>
    <cellStyle name="Normal 109 75 2" xfId="2626" xr:uid="{AF33D422-5CC4-4F06-BB2D-8EB3DC2919A2}"/>
    <cellStyle name="Normal 109 76" xfId="2627" xr:uid="{02982E41-21FE-4E6F-BFEC-51C2BC7071CF}"/>
    <cellStyle name="Normal 109 76 2" xfId="2628" xr:uid="{E217DBDA-39B5-48DE-BAE3-D4732182196D}"/>
    <cellStyle name="Normal 109 77" xfId="2629" xr:uid="{4571EF7F-329D-4A30-8E19-B2C66B5C7891}"/>
    <cellStyle name="Normal 109 77 2" xfId="2630" xr:uid="{58A8C95F-A5DD-4723-B143-3FCC07744B54}"/>
    <cellStyle name="Normal 109 78" xfId="2631" xr:uid="{410F49BD-0C2A-4403-9657-EC6B75D8DAD1}"/>
    <cellStyle name="Normal 109 78 2" xfId="2632" xr:uid="{D961E585-799C-4CFA-A842-369E921CAC4F}"/>
    <cellStyle name="Normal 109 79" xfId="2633" xr:uid="{29B3A4EC-C6D4-46C7-9A5F-8C599B7C0A5A}"/>
    <cellStyle name="Normal 109 79 2" xfId="2634" xr:uid="{CE765695-AD7B-4537-98CD-82E82058603A}"/>
    <cellStyle name="Normal 109 8" xfId="2635" xr:uid="{68C5EF48-28A1-4236-AD4D-15ED52E55355}"/>
    <cellStyle name="Normal 109 8 2" xfId="2636" xr:uid="{22EB20B3-9012-4154-8C7A-EE250167253D}"/>
    <cellStyle name="Normal 109 80" xfId="2637" xr:uid="{ECA07C2B-CB7C-42CB-8886-557212140238}"/>
    <cellStyle name="Normal 109 80 2" xfId="2638" xr:uid="{87FCE4F5-5C3B-4101-8671-C2E7889960AF}"/>
    <cellStyle name="Normal 109 81" xfId="2639" xr:uid="{9B6DA519-A967-40FF-8D58-6FBAB070A2C0}"/>
    <cellStyle name="Normal 109 81 2" xfId="2640" xr:uid="{FC899DF6-A180-49EC-8680-4C9A1E005F96}"/>
    <cellStyle name="Normal 109 82" xfId="2641" xr:uid="{3F8B592A-474C-4605-92BD-B1A6F12AD711}"/>
    <cellStyle name="Normal 109 82 2" xfId="2642" xr:uid="{31FCBD39-647A-4397-8441-64DAD7E177A2}"/>
    <cellStyle name="Normal 109 83" xfId="2643" xr:uid="{AB7F5639-7623-469F-85B3-884CC5E70FF1}"/>
    <cellStyle name="Normal 109 83 2" xfId="2644" xr:uid="{325DAB1F-FC17-48BE-8CDC-BB727B42B37A}"/>
    <cellStyle name="Normal 109 84" xfId="2645" xr:uid="{247AAE40-E619-4EFA-BAF4-2382236F2DF2}"/>
    <cellStyle name="Normal 109 84 2" xfId="2646" xr:uid="{FD5F120F-0284-4757-8C65-07D5CD597C71}"/>
    <cellStyle name="Normal 109 85" xfId="2647" xr:uid="{73A2ED06-B7A2-4AE0-8AEB-DFCE9B0CC187}"/>
    <cellStyle name="Normal 109 85 2" xfId="2648" xr:uid="{C0E5B1ED-230E-423E-8438-B1B92CEBFC92}"/>
    <cellStyle name="Normal 109 86" xfId="2649" xr:uid="{1E86E5FF-FA09-4181-ACDE-EE3BA0D06F0F}"/>
    <cellStyle name="Normal 109 86 2" xfId="2650" xr:uid="{5CBDFC9B-4411-4B9A-921C-418CBF9911BB}"/>
    <cellStyle name="Normal 109 87" xfId="2651" xr:uid="{BE4C9F98-5A35-49C2-8B8B-802872E54E6E}"/>
    <cellStyle name="Normal 109 87 2" xfId="2652" xr:uid="{D83078EF-0E28-4BCC-9FDB-59FB162157E6}"/>
    <cellStyle name="Normal 109 88" xfId="2653" xr:uid="{32FA934E-0698-4E6A-BF84-824AD047EAC0}"/>
    <cellStyle name="Normal 109 88 2" xfId="2654" xr:uid="{AD41833E-84C4-4E69-92D9-18D55EC01668}"/>
    <cellStyle name="Normal 109 89" xfId="2655" xr:uid="{87042D94-E2AC-45A8-A85F-99BFDD460C21}"/>
    <cellStyle name="Normal 109 89 2" xfId="2656" xr:uid="{97478170-F781-4ECF-862C-F6FBA5438E5B}"/>
    <cellStyle name="Normal 109 9" xfId="2657" xr:uid="{23976430-F27B-4035-A8BD-6C6EA580CB09}"/>
    <cellStyle name="Normal 109 9 2" xfId="2658" xr:uid="{A876ED4F-5F02-488D-8DE1-E0D77068026F}"/>
    <cellStyle name="Normal 109 90" xfId="2659" xr:uid="{1C33A085-67C8-49C9-BE8D-31567ED7BECA}"/>
    <cellStyle name="Normal 109 90 2" xfId="2660" xr:uid="{66A4AE7B-7955-41BF-829B-4DDCDC576E85}"/>
    <cellStyle name="Normal 109 91" xfId="2661" xr:uid="{3AD01F04-9F4C-404E-A76A-EBF1E95350CB}"/>
    <cellStyle name="Normal 109 91 2" xfId="2662" xr:uid="{A50D7F5F-6D5F-43FE-B58B-EC67257C0332}"/>
    <cellStyle name="Normal 109 92" xfId="2663" xr:uid="{7AD405E3-BF3A-40D2-AECF-333D184081EC}"/>
    <cellStyle name="Normal 109 92 2" xfId="2664" xr:uid="{AC20DFC7-5AF3-44C2-A52C-68A6320BCEC9}"/>
    <cellStyle name="Normal 109 93" xfId="2665" xr:uid="{6B361717-64C1-4366-B1B0-6644F76F0D1D}"/>
    <cellStyle name="Normal 109 93 2" xfId="2666" xr:uid="{84028024-EE08-40E3-81FA-DA229AA2C619}"/>
    <cellStyle name="Normal 109 94" xfId="2667" xr:uid="{C416039E-2B4D-45FB-B719-1F626F4D6401}"/>
    <cellStyle name="Normal 109 94 2" xfId="2668" xr:uid="{350CA3C8-79EE-40F8-9F3B-251C4A20AA7B}"/>
    <cellStyle name="Normal 109 95" xfId="2669" xr:uid="{7FA39521-EE4D-4139-8799-8CFB69E4A280}"/>
    <cellStyle name="Normal 109 95 2" xfId="2670" xr:uid="{3E5E72BD-E774-469B-AFA3-618E78CCDC0F}"/>
    <cellStyle name="Normal 109 96" xfId="2671" xr:uid="{C66460CC-A781-4A85-B4F3-2FA7923DCA72}"/>
    <cellStyle name="Normal 109 96 2" xfId="2672" xr:uid="{280810A3-5FEC-4323-8F87-1468497A12E7}"/>
    <cellStyle name="Normal 109 97" xfId="2673" xr:uid="{A808F4E5-AABD-4892-854F-7B29B5EE8D6C}"/>
    <cellStyle name="Normal 109 97 2" xfId="2674" xr:uid="{8FA37F45-22CA-46F5-BAEE-C45FD1B611BB}"/>
    <cellStyle name="Normal 109 98" xfId="2675" xr:uid="{FE578766-9C2F-42E1-9EA4-2E6B3A968300}"/>
    <cellStyle name="Normal 109 98 2" xfId="2676" xr:uid="{81EE4B3F-4CA7-41F4-B637-45D0425B1B84}"/>
    <cellStyle name="Normal 109 99" xfId="2677" xr:uid="{BF073719-003E-41B1-8B3F-187A7216C171}"/>
    <cellStyle name="Normal 11" xfId="362" xr:uid="{00000000-0005-0000-0000-000089020000}"/>
    <cellStyle name="Normal 11 2" xfId="758" xr:uid="{00000000-0005-0000-0000-00008A020000}"/>
    <cellStyle name="Normal 11 2 2" xfId="2679" xr:uid="{211FC7BA-8AE1-497F-A778-17E04C0DB72C}"/>
    <cellStyle name="Normal 11 3" xfId="944" xr:uid="{00000000-0005-0000-0000-00008B020000}"/>
    <cellStyle name="Normal 11 3 2" xfId="2678" xr:uid="{A9AFEF03-4207-4CF6-8BB1-3D34D89AA552}"/>
    <cellStyle name="Normal 11 4" xfId="1237" xr:uid="{CBC22FD9-4178-4AF3-8F2A-4C5956AD361E}"/>
    <cellStyle name="Normal 110" xfId="2680" xr:uid="{61BCAC27-812A-4248-ACDE-F6F8916651AC}"/>
    <cellStyle name="Normal 110 10" xfId="2681" xr:uid="{3AB0CFB4-A6E9-44C2-B5D7-DA8F38F60528}"/>
    <cellStyle name="Normal 110 10 2" xfId="2682" xr:uid="{E86A62B3-A5E0-4804-A74C-EC22D65E85C6}"/>
    <cellStyle name="Normal 110 11" xfId="2683" xr:uid="{D15EC695-366D-4D96-84FE-BB6B999ED524}"/>
    <cellStyle name="Normal 110 11 2" xfId="2684" xr:uid="{24D5CA21-3996-4FD4-A48A-27FD2AF335B4}"/>
    <cellStyle name="Normal 110 12" xfId="2685" xr:uid="{86ADB66E-A0A3-4724-8873-89F1C975B660}"/>
    <cellStyle name="Normal 110 12 2" xfId="2686" xr:uid="{A01CC899-0550-41C7-B4EB-E51E74D86EF1}"/>
    <cellStyle name="Normal 110 13" xfId="2687" xr:uid="{2EAA55E6-BE19-4AC8-AE5A-4BFC1AABC021}"/>
    <cellStyle name="Normal 110 13 2" xfId="2688" xr:uid="{BA73ABEA-E20F-4747-ADC7-FE8073206357}"/>
    <cellStyle name="Normal 110 14" xfId="2689" xr:uid="{8BA988F0-EF24-4BCA-9D94-412C0764F3AA}"/>
    <cellStyle name="Normal 110 14 2" xfId="2690" xr:uid="{CA531F65-B1C4-4F72-9391-17B2917E3614}"/>
    <cellStyle name="Normal 110 15" xfId="2691" xr:uid="{DCEBF62A-3CE0-495C-A9D7-F16A8082D238}"/>
    <cellStyle name="Normal 110 15 2" xfId="2692" xr:uid="{DEFD3047-58E2-428D-931B-29635A08288A}"/>
    <cellStyle name="Normal 110 16" xfId="2693" xr:uid="{3CB3EA4C-1E84-451E-A704-C80D9E86601C}"/>
    <cellStyle name="Normal 110 16 2" xfId="2694" xr:uid="{91E54455-4F49-45CF-B3DB-ADDD83E215E1}"/>
    <cellStyle name="Normal 110 17" xfId="2695" xr:uid="{070EA583-3B2A-449E-B916-F6CB70A61E46}"/>
    <cellStyle name="Normal 110 17 2" xfId="2696" xr:uid="{97539F99-BBA6-416A-BEC1-53DF7E1CC4F9}"/>
    <cellStyle name="Normal 110 18" xfId="2697" xr:uid="{17320F3D-61AC-4601-8383-291C071820B3}"/>
    <cellStyle name="Normal 110 18 2" xfId="2698" xr:uid="{53303FC9-BC1F-4FC9-9DB5-522E7F2935C5}"/>
    <cellStyle name="Normal 110 19" xfId="2699" xr:uid="{62AF8397-BCF1-4653-BED5-4121423C642F}"/>
    <cellStyle name="Normal 110 19 2" xfId="2700" xr:uid="{D5EAC0FE-26CF-4536-9BBE-E8D77261EB64}"/>
    <cellStyle name="Normal 110 2" xfId="2701" xr:uid="{6F983106-7BA0-4F41-A17E-DEEAF2AB277C}"/>
    <cellStyle name="Normal 110 2 2" xfId="2702" xr:uid="{C23F16AA-E552-44B6-8A34-53DB808FC556}"/>
    <cellStyle name="Normal 110 20" xfId="2703" xr:uid="{D31ADCFF-9431-4674-98BF-6199367F9BAD}"/>
    <cellStyle name="Normal 110 20 2" xfId="2704" xr:uid="{63A08FD0-37E2-430E-9C0F-493EFCB5C69C}"/>
    <cellStyle name="Normal 110 21" xfId="2705" xr:uid="{67D8F179-652C-4B4E-A71B-64CFF7B1678B}"/>
    <cellStyle name="Normal 110 21 2" xfId="2706" xr:uid="{FA59CC9C-813B-402C-A0A2-C5D61AA0EA32}"/>
    <cellStyle name="Normal 110 22" xfId="2707" xr:uid="{24A9B195-07F0-41DC-B700-555764C310BE}"/>
    <cellStyle name="Normal 110 22 2" xfId="2708" xr:uid="{AAECA063-3A53-4ED2-959D-D852C16F4756}"/>
    <cellStyle name="Normal 110 23" xfId="2709" xr:uid="{EE165377-39EC-4866-BC58-4BB05F063903}"/>
    <cellStyle name="Normal 110 23 2" xfId="2710" xr:uid="{54DDCEEB-C919-4C31-8F3D-4204F19727F4}"/>
    <cellStyle name="Normal 110 24" xfId="2711" xr:uid="{CE942E0D-42F8-4D34-9C2A-D7C390CD8EF7}"/>
    <cellStyle name="Normal 110 24 2" xfId="2712" xr:uid="{2FEB3AC3-0177-4AC0-8F24-ED4BE11495BA}"/>
    <cellStyle name="Normal 110 25" xfId="2713" xr:uid="{7A2A2FB1-7D98-48B1-9CE7-B7206A195B4C}"/>
    <cellStyle name="Normal 110 25 2" xfId="2714" xr:uid="{1764A9D3-A56C-486F-AE9E-E77748EDFB22}"/>
    <cellStyle name="Normal 110 26" xfId="2715" xr:uid="{283E3E09-B822-4F7B-BFFD-E3E5E20EC188}"/>
    <cellStyle name="Normal 110 26 2" xfId="2716" xr:uid="{BACDDC62-F007-494F-8557-53B7F8D07126}"/>
    <cellStyle name="Normal 110 27" xfId="2717" xr:uid="{BD83F288-59D4-467E-8F79-20EADA2A9904}"/>
    <cellStyle name="Normal 110 27 2" xfId="2718" xr:uid="{480C3CD0-31B7-40AB-92B5-86ECFD9F0C0E}"/>
    <cellStyle name="Normal 110 28" xfId="2719" xr:uid="{CC200264-E237-450E-8347-F927BA3D6B9F}"/>
    <cellStyle name="Normal 110 28 2" xfId="2720" xr:uid="{8A4ADD0E-EE73-49FF-A570-FC3FF3F14016}"/>
    <cellStyle name="Normal 110 29" xfId="2721" xr:uid="{8FE50609-D2B1-4EE9-B96C-D9C88085272E}"/>
    <cellStyle name="Normal 110 29 2" xfId="2722" xr:uid="{300543E6-C004-4781-8B8B-DA5832A8AABC}"/>
    <cellStyle name="Normal 110 3" xfId="2723" xr:uid="{9055A21C-7497-4984-80C4-114783A4EB08}"/>
    <cellStyle name="Normal 110 3 2" xfId="2724" xr:uid="{3BD42D4D-01AB-4CB3-ABD8-C1D54E5752D7}"/>
    <cellStyle name="Normal 110 30" xfId="2725" xr:uid="{45454D14-1483-44B9-AD06-229AD70F64E2}"/>
    <cellStyle name="Normal 110 30 2" xfId="2726" xr:uid="{2E1D036A-9AE8-4F50-8449-AB3402325129}"/>
    <cellStyle name="Normal 110 31" xfId="2727" xr:uid="{EEC56D54-91DA-47B2-B596-722032FE57D9}"/>
    <cellStyle name="Normal 110 31 2" xfId="2728" xr:uid="{143236A2-5A14-454A-AB5D-A62476D8150E}"/>
    <cellStyle name="Normal 110 32" xfId="2729" xr:uid="{6D6E06DE-8FFA-4061-8B99-55314E393546}"/>
    <cellStyle name="Normal 110 32 2" xfId="2730" xr:uid="{E26E72A1-D91F-4F4B-A861-EA6D840A51A9}"/>
    <cellStyle name="Normal 110 33" xfId="2731" xr:uid="{9FDFF43C-64B2-4ABE-BD53-994F8360CDF3}"/>
    <cellStyle name="Normal 110 33 2" xfId="2732" xr:uid="{36CBA5EC-FBEF-4DA8-B004-D77E0D9632B2}"/>
    <cellStyle name="Normal 110 34" xfId="2733" xr:uid="{53570143-B2D7-488B-891B-F8875921EF68}"/>
    <cellStyle name="Normal 110 34 2" xfId="2734" xr:uid="{1CEB516D-7721-4AF1-8C2E-47E75756A21A}"/>
    <cellStyle name="Normal 110 35" xfId="2735" xr:uid="{75BC196B-5495-4157-B7C6-28CC3FC6B839}"/>
    <cellStyle name="Normal 110 35 2" xfId="2736" xr:uid="{4BE7524D-8E62-4881-BEF4-B877F4568417}"/>
    <cellStyle name="Normal 110 36" xfId="2737" xr:uid="{1CB86332-0293-498D-AA8F-6B10CBBB367E}"/>
    <cellStyle name="Normal 110 36 2" xfId="2738" xr:uid="{13DACC0C-9EBD-433D-B1F5-C11626DF0B0B}"/>
    <cellStyle name="Normal 110 37" xfId="2739" xr:uid="{BBE2F066-44AE-4ED8-8275-2F7DB81F82D9}"/>
    <cellStyle name="Normal 110 37 2" xfId="2740" xr:uid="{0224515A-86FD-4BDA-B6AC-DB3095F8CD27}"/>
    <cellStyle name="Normal 110 38" xfId="2741" xr:uid="{3F6B044D-C069-456D-BE1C-D3DFF437DBE9}"/>
    <cellStyle name="Normal 110 38 2" xfId="2742" xr:uid="{57386ADF-0723-42E2-8E48-A3C03F86C214}"/>
    <cellStyle name="Normal 110 39" xfId="2743" xr:uid="{4F5276BD-745A-42A9-91A9-E321DDA3428B}"/>
    <cellStyle name="Normal 110 39 2" xfId="2744" xr:uid="{375CA5A2-60E0-4DD5-8B8B-F8422D2ED779}"/>
    <cellStyle name="Normal 110 4" xfId="2745" xr:uid="{0E88DFAD-6706-49E5-97DE-11ED315BD7F1}"/>
    <cellStyle name="Normal 110 4 2" xfId="2746" xr:uid="{E8A5B731-9D15-47AC-BB3B-6543BD16C4E9}"/>
    <cellStyle name="Normal 110 40" xfId="2747" xr:uid="{AAE83375-6BF1-4638-91D8-866E2DFA6F3D}"/>
    <cellStyle name="Normal 110 40 2" xfId="2748" xr:uid="{9BF6914D-7B0C-445F-81BE-916BCD1678B4}"/>
    <cellStyle name="Normal 110 41" xfId="2749" xr:uid="{57B77F70-372E-4DB2-B3C6-0DA049171F52}"/>
    <cellStyle name="Normal 110 41 2" xfId="2750" xr:uid="{0E3F2259-C588-4ACF-BBE5-D1CFB0B2C8FA}"/>
    <cellStyle name="Normal 110 42" xfId="2751" xr:uid="{EA60A458-0F5E-48AC-8087-950D6E6AD93E}"/>
    <cellStyle name="Normal 110 42 2" xfId="2752" xr:uid="{8FCA0088-1A8D-4E3D-B45B-CDF549378387}"/>
    <cellStyle name="Normal 110 43" xfId="2753" xr:uid="{920C8F5A-4D26-4421-94B7-A08CEAF332D1}"/>
    <cellStyle name="Normal 110 43 2" xfId="2754" xr:uid="{1D033963-ABB2-4BEC-84EB-63C62265CACA}"/>
    <cellStyle name="Normal 110 44" xfId="2755" xr:uid="{DA3D2294-94A0-45C1-8643-8D770F389BA5}"/>
    <cellStyle name="Normal 110 44 2" xfId="2756" xr:uid="{468C1BDF-6304-4518-B6EE-4ACEF0FFF3B7}"/>
    <cellStyle name="Normal 110 45" xfId="2757" xr:uid="{40C757F7-D43E-46BA-975C-3B9D0EC67A2B}"/>
    <cellStyle name="Normal 110 45 2" xfId="2758" xr:uid="{B6A5484D-03B4-4215-B68A-46A8E97793CF}"/>
    <cellStyle name="Normal 110 46" xfId="2759" xr:uid="{FE1C9070-8597-4FE8-8F26-432283D18383}"/>
    <cellStyle name="Normal 110 46 2" xfId="2760" xr:uid="{4816C210-1278-47C8-A46D-9916E538478A}"/>
    <cellStyle name="Normal 110 47" xfId="2761" xr:uid="{D9091133-E48F-44D8-845F-05EAC37799CE}"/>
    <cellStyle name="Normal 110 47 2" xfId="2762" xr:uid="{A7C94488-36F9-4A08-9F01-A852995D0E7D}"/>
    <cellStyle name="Normal 110 48" xfId="2763" xr:uid="{4F79B205-293B-4232-A182-1C93AD05F16B}"/>
    <cellStyle name="Normal 110 48 2" xfId="2764" xr:uid="{50875662-1888-4F45-B1CB-E3E9D5B1D6FB}"/>
    <cellStyle name="Normal 110 49" xfId="2765" xr:uid="{D1447505-E172-41B2-B46E-B6F632B888B1}"/>
    <cellStyle name="Normal 110 49 2" xfId="2766" xr:uid="{8E728453-BACD-40BF-A372-703885D14EA2}"/>
    <cellStyle name="Normal 110 5" xfId="2767" xr:uid="{36ABFB79-4914-4D2D-BE03-18D4BFEAC739}"/>
    <cellStyle name="Normal 110 5 2" xfId="2768" xr:uid="{14AC3577-BF83-45D6-9634-3D001418614A}"/>
    <cellStyle name="Normal 110 50" xfId="2769" xr:uid="{DA9C8AD1-C123-4ABA-9F44-155C6EBBB198}"/>
    <cellStyle name="Normal 110 50 2" xfId="2770" xr:uid="{1B846246-CF44-4E34-A1EF-2C51E6592BC7}"/>
    <cellStyle name="Normal 110 51" xfId="2771" xr:uid="{6F18888A-DAE2-47D2-A8A2-0038501C7EAC}"/>
    <cellStyle name="Normal 110 51 2" xfId="2772" xr:uid="{A0BDCBA4-AFE5-419F-8A6A-2ECCF86C654E}"/>
    <cellStyle name="Normal 110 52" xfId="2773" xr:uid="{C5B739F6-79D5-48E9-91FA-406C78C33F0A}"/>
    <cellStyle name="Normal 110 52 2" xfId="2774" xr:uid="{03B1201A-2A29-4F16-A037-063736EC5B27}"/>
    <cellStyle name="Normal 110 53" xfId="2775" xr:uid="{7B270F1C-ED43-4AB9-A779-F8756D580304}"/>
    <cellStyle name="Normal 110 53 2" xfId="2776" xr:uid="{92925D0F-4F3C-4E78-93BD-49976B35A100}"/>
    <cellStyle name="Normal 110 54" xfId="2777" xr:uid="{783113B5-EC3E-4134-8B67-1ED7382D6C7E}"/>
    <cellStyle name="Normal 110 54 2" xfId="2778" xr:uid="{28FDA794-2B6A-43DF-84EC-D0F65A1AE280}"/>
    <cellStyle name="Normal 110 55" xfId="2779" xr:uid="{418CC903-34C2-48D1-AFEA-D0282B798EC8}"/>
    <cellStyle name="Normal 110 55 2" xfId="2780" xr:uid="{2DF7BED7-2871-4A9A-A36C-11967287B39D}"/>
    <cellStyle name="Normal 110 56" xfId="2781" xr:uid="{8CAD9A12-B305-4973-803A-0F737E47CBC6}"/>
    <cellStyle name="Normal 110 56 2" xfId="2782" xr:uid="{91AEDFAD-E133-4038-94F5-804FD813CFDA}"/>
    <cellStyle name="Normal 110 57" xfId="2783" xr:uid="{EB38066D-228F-4BB9-829E-1BF6FC32E57B}"/>
    <cellStyle name="Normal 110 57 2" xfId="2784" xr:uid="{1ACCB65F-49A7-480E-8A32-4934376799CC}"/>
    <cellStyle name="Normal 110 58" xfId="2785" xr:uid="{08BEDB09-1DB4-4D01-911E-02AEDADCD3DD}"/>
    <cellStyle name="Normal 110 58 2" xfId="2786" xr:uid="{D6CE7E66-1BBC-4AE9-81DD-FBEA673028BA}"/>
    <cellStyle name="Normal 110 59" xfId="2787" xr:uid="{B785A365-A263-4521-8311-EA04661AAB7D}"/>
    <cellStyle name="Normal 110 59 2" xfId="2788" xr:uid="{E0D3EDD4-715F-4697-A7DF-C03D9684AEE0}"/>
    <cellStyle name="Normal 110 6" xfId="2789" xr:uid="{4BC68B71-DF7A-4D24-865E-BF6B342EFF03}"/>
    <cellStyle name="Normal 110 6 2" xfId="2790" xr:uid="{6A96E97D-191A-4C79-8839-F3939F06E513}"/>
    <cellStyle name="Normal 110 60" xfId="2791" xr:uid="{EA1130A9-22EB-405C-BBA7-BBF67E99366D}"/>
    <cellStyle name="Normal 110 60 2" xfId="2792" xr:uid="{0114EF4C-3213-42AA-8345-8D20C1174693}"/>
    <cellStyle name="Normal 110 61" xfId="2793" xr:uid="{28BC9085-C508-47AC-9861-E62BBA20E9AE}"/>
    <cellStyle name="Normal 110 61 2" xfId="2794" xr:uid="{98442CF3-8BE1-4A83-821A-3E48A023333B}"/>
    <cellStyle name="Normal 110 62" xfId="2795" xr:uid="{6A4D5814-009B-4DCE-8693-E7CA8726706D}"/>
    <cellStyle name="Normal 110 62 2" xfId="2796" xr:uid="{D88E72CD-01EC-4271-A996-5C06C5850E5C}"/>
    <cellStyle name="Normal 110 63" xfId="2797" xr:uid="{51CDC95B-FB0A-4BA8-BAD8-1496E4BEBE2C}"/>
    <cellStyle name="Normal 110 63 2" xfId="2798" xr:uid="{546C60B3-314D-4320-BA89-6905D4AD5D4E}"/>
    <cellStyle name="Normal 110 64" xfId="2799" xr:uid="{91C3DA4B-7E46-447B-A19F-6FDA190707BB}"/>
    <cellStyle name="Normal 110 64 2" xfId="2800" xr:uid="{F695D245-C5C6-4DC7-9538-13A536760CB1}"/>
    <cellStyle name="Normal 110 65" xfId="2801" xr:uid="{7DDC0E85-286E-4262-9221-0F80A08AB304}"/>
    <cellStyle name="Normal 110 65 2" xfId="2802" xr:uid="{C7C66B7E-06C3-4904-A360-E65578D3D324}"/>
    <cellStyle name="Normal 110 66" xfId="2803" xr:uid="{418E4B56-FC82-4806-86CC-F209794C6035}"/>
    <cellStyle name="Normal 110 66 2" xfId="2804" xr:uid="{5F5022A1-5457-436F-9F2A-C6FFA5C235AD}"/>
    <cellStyle name="Normal 110 67" xfId="2805" xr:uid="{054E40FC-48D2-4A0D-9929-28F27710CD1B}"/>
    <cellStyle name="Normal 110 67 2" xfId="2806" xr:uid="{244989B4-9780-4D6B-BE19-DBE90C16DCE9}"/>
    <cellStyle name="Normal 110 68" xfId="2807" xr:uid="{CAF7AD7E-D6E1-46E4-A47E-3CFE22305735}"/>
    <cellStyle name="Normal 110 68 2" xfId="2808" xr:uid="{CB3470FC-809D-4D4C-83FC-187255EED470}"/>
    <cellStyle name="Normal 110 69" xfId="2809" xr:uid="{72CC0F6A-D687-4487-A24D-5C5E247DE98C}"/>
    <cellStyle name="Normal 110 69 2" xfId="2810" xr:uid="{3E9035C0-4F0A-42CE-BA02-25E373840D6B}"/>
    <cellStyle name="Normal 110 7" xfId="2811" xr:uid="{87C68A1F-CDB6-4C91-AFDC-2C7FFEDC650C}"/>
    <cellStyle name="Normal 110 7 2" xfId="2812" xr:uid="{BF82544F-5B5C-4555-A9D1-5E0040986F3C}"/>
    <cellStyle name="Normal 110 70" xfId="2813" xr:uid="{D1BE30E4-5885-4D0E-B080-E066CADAA268}"/>
    <cellStyle name="Normal 110 70 2" xfId="2814" xr:uid="{1AA9B4E7-E865-47BD-8A9E-5B11B24B9E42}"/>
    <cellStyle name="Normal 110 71" xfId="2815" xr:uid="{3F3818D3-6F9A-4818-B0BB-1B8DEDFBB688}"/>
    <cellStyle name="Normal 110 71 2" xfId="2816" xr:uid="{E5C4FA10-F7A6-491B-9EC3-A67A5B51D58B}"/>
    <cellStyle name="Normal 110 72" xfId="2817" xr:uid="{B0A3CA64-C70C-4487-BACF-083004ED0733}"/>
    <cellStyle name="Normal 110 72 2" xfId="2818" xr:uid="{E8398442-4B43-49F4-9EE5-13F9301D0FF5}"/>
    <cellStyle name="Normal 110 73" xfId="2819" xr:uid="{347BF456-5B90-4837-9187-266C6DB8D0BD}"/>
    <cellStyle name="Normal 110 73 2" xfId="2820" xr:uid="{9BDAF37C-8DEB-44CC-9D2C-121A8296DBA3}"/>
    <cellStyle name="Normal 110 74" xfId="2821" xr:uid="{CE7794CF-CA9A-45B4-829F-52C94F4FC3B7}"/>
    <cellStyle name="Normal 110 74 2" xfId="2822" xr:uid="{978067D6-D55E-471D-A1D7-6B188A15162C}"/>
    <cellStyle name="Normal 110 75" xfId="2823" xr:uid="{7EBCE714-B867-45F2-A697-BEB94F3DC4AA}"/>
    <cellStyle name="Normal 110 75 2" xfId="2824" xr:uid="{EF292A3B-F382-44FA-9840-5E1669C5B6C3}"/>
    <cellStyle name="Normal 110 76" xfId="2825" xr:uid="{168C0784-67DD-47B1-BA85-D5885ACDF30C}"/>
    <cellStyle name="Normal 110 76 2" xfId="2826" xr:uid="{45F61F75-F54C-4029-867C-3D467565542D}"/>
    <cellStyle name="Normal 110 77" xfId="2827" xr:uid="{B4CF0501-AE6A-417D-A988-AF3EA598F3DD}"/>
    <cellStyle name="Normal 110 77 2" xfId="2828" xr:uid="{8D2E5DB1-AD58-475E-A26C-8E6CF3E9819C}"/>
    <cellStyle name="Normal 110 78" xfId="2829" xr:uid="{D4552BAC-3540-45FF-A46F-8577954528AE}"/>
    <cellStyle name="Normal 110 78 2" xfId="2830" xr:uid="{4ECC1E1F-03CB-470B-80F8-1E84896651F0}"/>
    <cellStyle name="Normal 110 79" xfId="2831" xr:uid="{214FD106-3EB6-4050-BC6D-3AB5065CFAD9}"/>
    <cellStyle name="Normal 110 79 2" xfId="2832" xr:uid="{41F4AB62-700E-480B-AC05-E14C3E1D2A2A}"/>
    <cellStyle name="Normal 110 8" xfId="2833" xr:uid="{90E40541-4BDD-4C65-B3D3-BDCB69089677}"/>
    <cellStyle name="Normal 110 8 2" xfId="2834" xr:uid="{7D9E699A-EF5C-4200-A01D-AC138FA0225A}"/>
    <cellStyle name="Normal 110 80" xfId="2835" xr:uid="{98D0D003-DABB-44A1-A04D-288C1EA6131C}"/>
    <cellStyle name="Normal 110 80 2" xfId="2836" xr:uid="{8F9BEC80-523E-4750-9DDB-F1EBE0084D0C}"/>
    <cellStyle name="Normal 110 81" xfId="2837" xr:uid="{128DA544-D04A-4AD0-8F43-41BDFFEF582B}"/>
    <cellStyle name="Normal 110 81 2" xfId="2838" xr:uid="{79826BF0-AAE7-46B5-8B58-54DA8B1C9CF2}"/>
    <cellStyle name="Normal 110 82" xfId="2839" xr:uid="{02E404CE-6B71-4F30-B1AE-FA60C1BBC42E}"/>
    <cellStyle name="Normal 110 82 2" xfId="2840" xr:uid="{68E33C46-BF2C-4A60-A038-A3A8C91CFBB1}"/>
    <cellStyle name="Normal 110 83" xfId="2841" xr:uid="{EA31F166-623C-4EAE-9DB2-81E934978FDA}"/>
    <cellStyle name="Normal 110 83 2" xfId="2842" xr:uid="{4D8190C6-78FA-4723-92CA-E465A08B6BF0}"/>
    <cellStyle name="Normal 110 84" xfId="2843" xr:uid="{7EB5074B-CC89-4354-B060-37DF84CECF69}"/>
    <cellStyle name="Normal 110 84 2" xfId="2844" xr:uid="{C479AFF6-6E81-4CFC-B045-80C611744609}"/>
    <cellStyle name="Normal 110 85" xfId="2845" xr:uid="{B19B4D06-67F9-4AD3-978B-EEAD00AA52F9}"/>
    <cellStyle name="Normal 110 85 2" xfId="2846" xr:uid="{8DD5F8FF-9247-40E4-A9F6-635A438DD69C}"/>
    <cellStyle name="Normal 110 86" xfId="2847" xr:uid="{E9A3B79F-4C9B-4730-B1B9-C9427C7319A3}"/>
    <cellStyle name="Normal 110 86 2" xfId="2848" xr:uid="{04A1034F-BF2B-4A47-874E-F3520348F65B}"/>
    <cellStyle name="Normal 110 87" xfId="2849" xr:uid="{0EECFD6D-2AEA-4517-8394-C4E77B8ADFB4}"/>
    <cellStyle name="Normal 110 87 2" xfId="2850" xr:uid="{EF78B8CD-D7B0-4E77-A5F8-CA1027EDA4E3}"/>
    <cellStyle name="Normal 110 88" xfId="2851" xr:uid="{E7386E14-FC46-451A-BA65-546412B97A4F}"/>
    <cellStyle name="Normal 110 88 2" xfId="2852" xr:uid="{77A57120-FB99-4E24-A4BA-F796D0F7C60C}"/>
    <cellStyle name="Normal 110 89" xfId="2853" xr:uid="{593A3564-700B-4C2C-8632-9900BD8B28B1}"/>
    <cellStyle name="Normal 110 89 2" xfId="2854" xr:uid="{20E14DB0-273C-4D89-A345-83F12F0324E3}"/>
    <cellStyle name="Normal 110 9" xfId="2855" xr:uid="{35ACE616-279E-4C98-B1D2-2D4A9BA6A384}"/>
    <cellStyle name="Normal 110 9 2" xfId="2856" xr:uid="{BAD9D067-587A-4CD8-9C12-5536ADB80EBA}"/>
    <cellStyle name="Normal 110 90" xfId="2857" xr:uid="{E7CB4656-29B5-42E9-9050-CF7561C88DF7}"/>
    <cellStyle name="Normal 110 90 2" xfId="2858" xr:uid="{7AF1D9B8-2726-4848-980D-660900CF9BC8}"/>
    <cellStyle name="Normal 110 91" xfId="2859" xr:uid="{8C1C2063-8839-4887-82BD-452BE76BC31B}"/>
    <cellStyle name="Normal 110 91 2" xfId="2860" xr:uid="{05A32D1E-23A1-4205-B9E2-D2FBAD5A8BBE}"/>
    <cellStyle name="Normal 110 92" xfId="2861" xr:uid="{19404345-89EA-4B88-B26C-5645546AF557}"/>
    <cellStyle name="Normal 110 92 2" xfId="2862" xr:uid="{3A7B33D4-6C53-4332-A1FE-D013F16C83CC}"/>
    <cellStyle name="Normal 110 93" xfId="2863" xr:uid="{3E78FE57-C38B-4217-A242-F5AAF7C8771D}"/>
    <cellStyle name="Normal 110 93 2" xfId="2864" xr:uid="{032C4354-053B-4624-8C3B-964F4ED7661C}"/>
    <cellStyle name="Normal 110 94" xfId="2865" xr:uid="{F93F15B8-F2EE-4DF1-B5DA-A5B602076C75}"/>
    <cellStyle name="Normal 110 94 2" xfId="2866" xr:uid="{C2E444F0-CD17-4247-B17F-6305E976972B}"/>
    <cellStyle name="Normal 110 95" xfId="2867" xr:uid="{0B289EF2-4AC0-42C5-BEDB-6F8B3FBED854}"/>
    <cellStyle name="Normal 110 95 2" xfId="2868" xr:uid="{D901F1AC-092F-4037-A02F-CAAF3B408DE9}"/>
    <cellStyle name="Normal 110 96" xfId="2869" xr:uid="{341E0B20-C6D8-48F9-8EB3-7527EADB034A}"/>
    <cellStyle name="Normal 110 96 2" xfId="2870" xr:uid="{DF12C6EE-DA06-44BB-9D7F-2C476A78F99F}"/>
    <cellStyle name="Normal 110 97" xfId="2871" xr:uid="{3EA89565-B28C-4940-82F3-9DB38A246652}"/>
    <cellStyle name="Normal 110 97 2" xfId="2872" xr:uid="{29CA6501-A4A5-41D6-B37A-FB5A304A49B4}"/>
    <cellStyle name="Normal 110 98" xfId="2873" xr:uid="{E46F1345-1E01-418B-9B26-E58BF5BE8AD1}"/>
    <cellStyle name="Normal 110 98 2" xfId="2874" xr:uid="{09D3F6D8-888C-4481-8EE6-F5B00CFF7892}"/>
    <cellStyle name="Normal 110 99" xfId="2875" xr:uid="{43A18157-69E5-46F0-BBA8-97221928496C}"/>
    <cellStyle name="Normal 111" xfId="2876" xr:uid="{B4D89943-AD24-4EB1-B245-EBD7645289F4}"/>
    <cellStyle name="Normal 111 10" xfId="2877" xr:uid="{0E99FAC7-C10E-417B-8767-B28FAE20E5A1}"/>
    <cellStyle name="Normal 111 10 2" xfId="2878" xr:uid="{7F96459E-17EC-430F-879F-7586A9CFB9BC}"/>
    <cellStyle name="Normal 111 11" xfId="2879" xr:uid="{B87AFF28-5DA8-4A41-9F18-8CA18CCFB743}"/>
    <cellStyle name="Normal 111 11 2" xfId="2880" xr:uid="{4FBA226E-6DB8-40AA-BF2C-11B3E72D5E52}"/>
    <cellStyle name="Normal 111 12" xfId="2881" xr:uid="{DD2796FA-A47C-4B99-BEA7-2AC9601865D8}"/>
    <cellStyle name="Normal 111 12 2" xfId="2882" xr:uid="{8976DFDC-19E8-4616-AB5B-7A5AFB54C5C7}"/>
    <cellStyle name="Normal 111 13" xfId="2883" xr:uid="{B725CDC3-DF6E-42A2-A957-5FB84747E4CF}"/>
    <cellStyle name="Normal 111 13 2" xfId="2884" xr:uid="{198096B8-EA6E-4FA4-9386-211C1DCC92F2}"/>
    <cellStyle name="Normal 111 14" xfId="2885" xr:uid="{56EA1343-5F3F-4FD1-9BF7-E6F5CD93ED97}"/>
    <cellStyle name="Normal 111 14 2" xfId="2886" xr:uid="{3731EAED-9FA4-4CBE-9E52-A5D032DF2863}"/>
    <cellStyle name="Normal 111 15" xfId="2887" xr:uid="{12A9DC69-46DE-4671-90F0-EF3413E25D89}"/>
    <cellStyle name="Normal 111 15 2" xfId="2888" xr:uid="{BA746683-3536-40FF-B88B-AA0563899673}"/>
    <cellStyle name="Normal 111 16" xfId="2889" xr:uid="{9B0A5CA6-1307-4227-A50C-46861A811D37}"/>
    <cellStyle name="Normal 111 16 2" xfId="2890" xr:uid="{A6F52306-1C47-4BCF-8216-9B443E83AB27}"/>
    <cellStyle name="Normal 111 17" xfId="2891" xr:uid="{D995EE54-36E7-4EC5-A31E-F9FBB64495B9}"/>
    <cellStyle name="Normal 111 17 2" xfId="2892" xr:uid="{49AF371E-5722-45FE-9417-F98548EF796E}"/>
    <cellStyle name="Normal 111 18" xfId="2893" xr:uid="{775D493D-7397-48F3-B80A-85BD068CF9A5}"/>
    <cellStyle name="Normal 111 18 2" xfId="2894" xr:uid="{56626788-BC19-48D6-8804-D8583372A326}"/>
    <cellStyle name="Normal 111 19" xfId="2895" xr:uid="{288B6327-20E3-49F8-B37D-C9B2F1604C63}"/>
    <cellStyle name="Normal 111 19 2" xfId="2896" xr:uid="{93AE16DC-F6A5-462C-9B2D-B5B8EAF0F969}"/>
    <cellStyle name="Normal 111 2" xfId="2897" xr:uid="{CEF5DC15-5EE2-4C82-A6B4-8571A4CA2471}"/>
    <cellStyle name="Normal 111 2 2" xfId="2898" xr:uid="{E6DA88BB-2F35-4F4A-A8C6-16E0AE1D8306}"/>
    <cellStyle name="Normal 111 20" xfId="2899" xr:uid="{0DF1AFC0-5210-4887-812A-51D9AAE56680}"/>
    <cellStyle name="Normal 111 20 2" xfId="2900" xr:uid="{D2217D9B-AACF-4789-89CE-DC6FBB110969}"/>
    <cellStyle name="Normal 111 21" xfId="2901" xr:uid="{74880272-3199-4F2F-98A5-49635EA7765B}"/>
    <cellStyle name="Normal 111 21 2" xfId="2902" xr:uid="{46D0470C-0841-419C-81DB-980AB8338EE6}"/>
    <cellStyle name="Normal 111 22" xfId="2903" xr:uid="{FC7C7C18-1761-409F-9E24-32FD7D42D293}"/>
    <cellStyle name="Normal 111 22 2" xfId="2904" xr:uid="{7E08588B-5070-49E1-ABB6-55F6F5E379DE}"/>
    <cellStyle name="Normal 111 23" xfId="2905" xr:uid="{CA0145BF-BA70-40DF-8AC6-24CE1651988E}"/>
    <cellStyle name="Normal 111 23 2" xfId="2906" xr:uid="{60B3DAD2-37C4-4D4D-970C-CE91A0F04204}"/>
    <cellStyle name="Normal 111 24" xfId="2907" xr:uid="{7B19616A-16AC-4119-8E38-A8FB1832ECF0}"/>
    <cellStyle name="Normal 111 24 2" xfId="2908" xr:uid="{7632EC34-C565-42F3-B2AF-3F4F729FE25C}"/>
    <cellStyle name="Normal 111 25" xfId="2909" xr:uid="{36554623-8B69-4FCB-80E1-8E4DD92E1213}"/>
    <cellStyle name="Normal 111 25 2" xfId="2910" xr:uid="{C29EEB24-26D3-4D65-AFA7-A73558694291}"/>
    <cellStyle name="Normal 111 26" xfId="2911" xr:uid="{D365208A-02A9-4A4D-A94A-BAAADF007FB5}"/>
    <cellStyle name="Normal 111 26 2" xfId="2912" xr:uid="{C9DB0895-8191-43F9-8ADD-CE8284BB8E58}"/>
    <cellStyle name="Normal 111 27" xfId="2913" xr:uid="{64C87D2D-3841-46C3-A520-B1BF7EBBA3B5}"/>
    <cellStyle name="Normal 111 27 2" xfId="2914" xr:uid="{AECFFDAE-8D57-429C-BE98-44F0E21984F0}"/>
    <cellStyle name="Normal 111 28" xfId="2915" xr:uid="{5F3472F2-5975-4617-981F-6B5509E0375A}"/>
    <cellStyle name="Normal 111 28 2" xfId="2916" xr:uid="{8045DB0E-8B3B-47B8-AEFF-20E82489DE64}"/>
    <cellStyle name="Normal 111 29" xfId="2917" xr:uid="{227DB486-6B2C-4670-853B-CCC2437BEB29}"/>
    <cellStyle name="Normal 111 29 2" xfId="2918" xr:uid="{690F5DF4-4EE7-45D8-80F5-1DF98CB1AC61}"/>
    <cellStyle name="Normal 111 3" xfId="2919" xr:uid="{F9657E51-54D0-4FE8-8ABF-01CA4BF4D85F}"/>
    <cellStyle name="Normal 111 3 2" xfId="2920" xr:uid="{E656200E-E859-4D35-8A79-3C78C004D546}"/>
    <cellStyle name="Normal 111 30" xfId="2921" xr:uid="{21334937-3347-4990-96D4-2833BAC52A47}"/>
    <cellStyle name="Normal 111 30 2" xfId="2922" xr:uid="{93CBCCBA-1DE0-4521-8607-578899B75113}"/>
    <cellStyle name="Normal 111 31" xfId="2923" xr:uid="{6799B77D-76AB-4B5B-AE9B-65D755AB2615}"/>
    <cellStyle name="Normal 111 31 2" xfId="2924" xr:uid="{EFB86844-570A-4FB0-8003-498FDAA2B1F4}"/>
    <cellStyle name="Normal 111 32" xfId="2925" xr:uid="{EF962F6E-98FE-4104-BB5C-6ED9F2DD9231}"/>
    <cellStyle name="Normal 111 32 2" xfId="2926" xr:uid="{E65B2A3A-5D38-4685-A0E0-4A3C9EBABC20}"/>
    <cellStyle name="Normal 111 33" xfId="2927" xr:uid="{3ED10131-A1FA-4E71-BA3D-D1D886DA1115}"/>
    <cellStyle name="Normal 111 33 2" xfId="2928" xr:uid="{7D717E69-687F-4ABE-86F7-9B4AE9DB6DCD}"/>
    <cellStyle name="Normal 111 34" xfId="2929" xr:uid="{26B78A69-3041-4C0A-8BBC-0D809B7FB0B4}"/>
    <cellStyle name="Normal 111 34 2" xfId="2930" xr:uid="{B112DF90-70C5-40EE-A390-1DF1C9A2D64C}"/>
    <cellStyle name="Normal 111 35" xfId="2931" xr:uid="{9EC14020-CA91-4386-BD78-1BF800AAD3EC}"/>
    <cellStyle name="Normal 111 35 2" xfId="2932" xr:uid="{E004A7AB-4BE9-40A2-8C98-4B87F3813272}"/>
    <cellStyle name="Normal 111 36" xfId="2933" xr:uid="{A39770BF-9A82-4C15-BA9D-3E3E728FDFB7}"/>
    <cellStyle name="Normal 111 36 2" xfId="2934" xr:uid="{195D0DF7-05E9-4CBB-91DD-EAC784E20136}"/>
    <cellStyle name="Normal 111 37" xfId="2935" xr:uid="{48D4EBE3-FC0A-4CDF-B9E9-5169A90581E2}"/>
    <cellStyle name="Normal 111 37 2" xfId="2936" xr:uid="{1E699B87-BF12-48BE-98A8-E69290F37194}"/>
    <cellStyle name="Normal 111 38" xfId="2937" xr:uid="{76246A70-0CEE-4027-84F8-8CA9CD08DECF}"/>
    <cellStyle name="Normal 111 38 2" xfId="2938" xr:uid="{2FEBD140-3B30-406B-B4F1-74ABE580DF48}"/>
    <cellStyle name="Normal 111 39" xfId="2939" xr:uid="{F6E6A5EC-A022-4735-BC3A-914ED2E9FB1F}"/>
    <cellStyle name="Normal 111 39 2" xfId="2940" xr:uid="{08B5CF39-51DB-41EE-9318-AC70AFA61A43}"/>
    <cellStyle name="Normal 111 4" xfId="2941" xr:uid="{DD043D27-0387-45AE-90A5-8198FDA09C48}"/>
    <cellStyle name="Normal 111 4 2" xfId="2942" xr:uid="{2B68F43F-0BA5-4E9A-8CA8-19899BB35A2C}"/>
    <cellStyle name="Normal 111 40" xfId="2943" xr:uid="{6AE0BEEF-75A3-4BDB-BDEC-A31E66B1ADD3}"/>
    <cellStyle name="Normal 111 40 2" xfId="2944" xr:uid="{6585C7E2-961F-46DC-B65D-E6BDFF915788}"/>
    <cellStyle name="Normal 111 41" xfId="2945" xr:uid="{EA8D1BED-F81A-4B1F-8361-25EA58AD5C16}"/>
    <cellStyle name="Normal 111 41 2" xfId="2946" xr:uid="{F503BECB-E115-4651-BE32-26FCABEAC659}"/>
    <cellStyle name="Normal 111 42" xfId="2947" xr:uid="{EE25A322-A26E-4F6D-BF56-9BA9AA6F9115}"/>
    <cellStyle name="Normal 111 42 2" xfId="2948" xr:uid="{A8A6D0C4-2E6C-4A38-AF79-38897AD1F0BA}"/>
    <cellStyle name="Normal 111 43" xfId="2949" xr:uid="{876DD81B-CAD1-4043-B4C1-504D770AB5BA}"/>
    <cellStyle name="Normal 111 43 2" xfId="2950" xr:uid="{7A511FEC-791A-47BC-959E-ABC1732A29C3}"/>
    <cellStyle name="Normal 111 44" xfId="2951" xr:uid="{56BAF7AB-7BB8-47EC-A50C-C99E4047BC2B}"/>
    <cellStyle name="Normal 111 44 2" xfId="2952" xr:uid="{BF7AD67E-639E-4DB9-BB76-5BC6E49239E9}"/>
    <cellStyle name="Normal 111 45" xfId="2953" xr:uid="{7C883BBA-D1A5-4176-AC47-82DBD6AF27E4}"/>
    <cellStyle name="Normal 111 45 2" xfId="2954" xr:uid="{E01035E6-9883-4404-9EA3-E8333E58DAF3}"/>
    <cellStyle name="Normal 111 46" xfId="2955" xr:uid="{C3EF08A2-B88B-47C4-B299-4DDC875C7AD5}"/>
    <cellStyle name="Normal 111 46 2" xfId="2956" xr:uid="{0B43E5B5-0ADC-4F98-BA46-FE01F9B79A54}"/>
    <cellStyle name="Normal 111 47" xfId="2957" xr:uid="{02C412AF-EE16-403B-8A60-4369383E7221}"/>
    <cellStyle name="Normal 111 47 2" xfId="2958" xr:uid="{DF6ACA19-3794-426A-9E2F-0A73B42B57C2}"/>
    <cellStyle name="Normal 111 48" xfId="2959" xr:uid="{DE574288-359F-4682-B733-F3A71EBA775A}"/>
    <cellStyle name="Normal 111 48 2" xfId="2960" xr:uid="{645062B1-C17A-460B-8753-8F06A73C5BB4}"/>
    <cellStyle name="Normal 111 49" xfId="2961" xr:uid="{06FD4BE7-D065-469C-B1A1-A1C0AD385327}"/>
    <cellStyle name="Normal 111 49 2" xfId="2962" xr:uid="{ED8459B4-F257-416C-B33C-951E2F4C0006}"/>
    <cellStyle name="Normal 111 5" xfId="2963" xr:uid="{51D4D95C-64C4-476F-AEB0-D9CDB5E2B272}"/>
    <cellStyle name="Normal 111 5 2" xfId="2964" xr:uid="{D5114673-09D2-4F78-A14B-41F5BE1884C0}"/>
    <cellStyle name="Normal 111 50" xfId="2965" xr:uid="{32C763B3-E791-4B31-9622-D840C91DD395}"/>
    <cellStyle name="Normal 111 50 2" xfId="2966" xr:uid="{EF9C64C6-3648-48A3-AAEC-6A62DFAD586C}"/>
    <cellStyle name="Normal 111 51" xfId="2967" xr:uid="{38D3BD9A-E2B6-4723-92F8-1619291CEB27}"/>
    <cellStyle name="Normal 111 51 2" xfId="2968" xr:uid="{FB4942DE-F82C-41F0-BDB8-4A072FD9030D}"/>
    <cellStyle name="Normal 111 52" xfId="2969" xr:uid="{55D1C38B-7C75-4698-9809-E49F846DD4FC}"/>
    <cellStyle name="Normal 111 52 2" xfId="2970" xr:uid="{32AF0FAE-14F6-444A-989E-032273BB2AB0}"/>
    <cellStyle name="Normal 111 53" xfId="2971" xr:uid="{AF97962E-27DF-46DC-ABBC-E3CF223DAE23}"/>
    <cellStyle name="Normal 111 53 2" xfId="2972" xr:uid="{68B4ED6F-E5A4-4148-A170-C9F93E7A436C}"/>
    <cellStyle name="Normal 111 54" xfId="2973" xr:uid="{8C04A718-92E4-4BC8-809C-888177001428}"/>
    <cellStyle name="Normal 111 54 2" xfId="2974" xr:uid="{CE3C62AB-324D-4D77-83DA-0B4C677E3442}"/>
    <cellStyle name="Normal 111 55" xfId="2975" xr:uid="{94F8B34E-C5A0-4731-9E10-47FE9BA28B08}"/>
    <cellStyle name="Normal 111 55 2" xfId="2976" xr:uid="{3536A04B-B586-4B81-9B25-112E8922A2E1}"/>
    <cellStyle name="Normal 111 56" xfId="2977" xr:uid="{CD33305D-BB99-41FD-B7D5-331DC3996CA5}"/>
    <cellStyle name="Normal 111 56 2" xfId="2978" xr:uid="{930A13B2-F208-43F1-826B-D0C4DB304105}"/>
    <cellStyle name="Normal 111 57" xfId="2979" xr:uid="{1E9944F7-AE54-4C3D-A506-34F092675F3E}"/>
    <cellStyle name="Normal 111 57 2" xfId="2980" xr:uid="{3AE2D87D-EB73-432D-A0B0-E9CC85AF3C65}"/>
    <cellStyle name="Normal 111 58" xfId="2981" xr:uid="{4C01BBD3-872B-4ED8-AB6E-98F104F6D944}"/>
    <cellStyle name="Normal 111 58 2" xfId="2982" xr:uid="{23D1CC91-0B95-4354-88D2-EA33B65BE195}"/>
    <cellStyle name="Normal 111 59" xfId="2983" xr:uid="{0C5597D3-A382-4006-A9A6-3860EAAB82F7}"/>
    <cellStyle name="Normal 111 59 2" xfId="2984" xr:uid="{A4510101-7064-451C-B8D1-E3AE246F3F1F}"/>
    <cellStyle name="Normal 111 6" xfId="2985" xr:uid="{F9BB7CAF-ACE8-407A-9E4A-9F789520B0D6}"/>
    <cellStyle name="Normal 111 6 2" xfId="2986" xr:uid="{B63B4355-4898-421E-B396-63A96B6A9A54}"/>
    <cellStyle name="Normal 111 60" xfId="2987" xr:uid="{F7A1CBFD-BAD3-4B93-A312-CC8492CB4AEE}"/>
    <cellStyle name="Normal 111 60 2" xfId="2988" xr:uid="{BFD25D73-1682-40A9-ABC7-05F1AD23784F}"/>
    <cellStyle name="Normal 111 61" xfId="2989" xr:uid="{AA5FFE00-6E5D-4DEA-B0F9-E4ADCEB14E91}"/>
    <cellStyle name="Normal 111 61 2" xfId="2990" xr:uid="{518DFDED-4461-4A74-814A-D2C68D3214EE}"/>
    <cellStyle name="Normal 111 62" xfId="2991" xr:uid="{45698992-4DD4-4F25-8748-35172477262A}"/>
    <cellStyle name="Normal 111 62 2" xfId="2992" xr:uid="{6CB5A74B-7DA3-4F84-AF39-2E3D002564AE}"/>
    <cellStyle name="Normal 111 63" xfId="2993" xr:uid="{3587F8E1-296D-4DCC-8990-EA70BC8C7AAA}"/>
    <cellStyle name="Normal 111 63 2" xfId="2994" xr:uid="{5037EDA3-84CE-45E7-B22B-1E7F03CADF17}"/>
    <cellStyle name="Normal 111 64" xfId="2995" xr:uid="{8F5F033E-6CB2-40FC-A84B-CF30C1B5CC36}"/>
    <cellStyle name="Normal 111 64 2" xfId="2996" xr:uid="{23E474BE-9FE7-4E3E-A325-2CF013D74374}"/>
    <cellStyle name="Normal 111 65" xfId="2997" xr:uid="{36EBA140-229F-413E-8EA0-DBA024FC46E2}"/>
    <cellStyle name="Normal 111 65 2" xfId="2998" xr:uid="{644A6BB4-B070-4AFD-B0B2-AE1BB7AE8F28}"/>
    <cellStyle name="Normal 111 66" xfId="2999" xr:uid="{62DB4F3F-46FD-4C6E-989D-5F51604DBA4E}"/>
    <cellStyle name="Normal 111 66 2" xfId="3000" xr:uid="{DC0BA9EB-33C2-4697-ABA1-47E4150C8356}"/>
    <cellStyle name="Normal 111 67" xfId="3001" xr:uid="{03993CFF-8F80-4486-9C04-E7D4D6EAC211}"/>
    <cellStyle name="Normal 111 67 2" xfId="3002" xr:uid="{2AAE562B-5A75-488F-AA1D-9AAB8D349CC1}"/>
    <cellStyle name="Normal 111 68" xfId="3003" xr:uid="{BA8EB001-2F2B-4C1A-A569-BCAB8582C535}"/>
    <cellStyle name="Normal 111 68 2" xfId="3004" xr:uid="{1C26BCE5-3438-4A97-AB63-D418B5DA9313}"/>
    <cellStyle name="Normal 111 69" xfId="3005" xr:uid="{06CA310F-3C69-47AA-8733-73CE51D0933B}"/>
    <cellStyle name="Normal 111 69 2" xfId="3006" xr:uid="{D03EBB48-010D-4DA3-ABAC-1DD9C332A99B}"/>
    <cellStyle name="Normal 111 7" xfId="3007" xr:uid="{F5910992-0C1C-41CF-A410-1FE06455A41A}"/>
    <cellStyle name="Normal 111 7 2" xfId="3008" xr:uid="{81090B7A-BC3E-4767-8972-6910760C8BA7}"/>
    <cellStyle name="Normal 111 70" xfId="3009" xr:uid="{F451E58E-8F79-40D6-96DB-872798CBAD0B}"/>
    <cellStyle name="Normal 111 70 2" xfId="3010" xr:uid="{0E459DB5-1AD5-4497-BDFD-B442512E0416}"/>
    <cellStyle name="Normal 111 71" xfId="3011" xr:uid="{F91AA0A7-C613-44E1-9B5D-40241ABF95CC}"/>
    <cellStyle name="Normal 111 71 2" xfId="3012" xr:uid="{A1FCE461-C27E-472D-BA63-1531A83252AB}"/>
    <cellStyle name="Normal 111 72" xfId="3013" xr:uid="{07F0E9C2-3C81-46EF-A328-374DD401F909}"/>
    <cellStyle name="Normal 111 72 2" xfId="3014" xr:uid="{73484EC8-EF73-42EA-920E-0330A0C35AF4}"/>
    <cellStyle name="Normal 111 73" xfId="3015" xr:uid="{D5707D1C-278E-4A16-B910-8C637D6EFC2A}"/>
    <cellStyle name="Normal 111 73 2" xfId="3016" xr:uid="{A38142B3-512D-44AC-8984-98DA8C4BA7E6}"/>
    <cellStyle name="Normal 111 74" xfId="3017" xr:uid="{61D88781-1F26-4291-A1D0-C75F7424DE7C}"/>
    <cellStyle name="Normal 111 74 2" xfId="3018" xr:uid="{78F09E99-7603-4FE0-BB6F-415957E1ED7F}"/>
    <cellStyle name="Normal 111 75" xfId="3019" xr:uid="{CC7E9E68-6917-473B-9B42-E2B4161D46F2}"/>
    <cellStyle name="Normal 111 75 2" xfId="3020" xr:uid="{10DE8D7A-2634-4B3E-866F-B42AA2379B21}"/>
    <cellStyle name="Normal 111 76" xfId="3021" xr:uid="{E2A6028B-7294-47EE-892A-C7D79907BCF5}"/>
    <cellStyle name="Normal 111 76 2" xfId="3022" xr:uid="{CE789193-BA87-4F0D-8D00-49AB1FC8D941}"/>
    <cellStyle name="Normal 111 77" xfId="3023" xr:uid="{A9A3B710-E0F6-4F2E-9A2B-9DD482699271}"/>
    <cellStyle name="Normal 111 77 2" xfId="3024" xr:uid="{3ACC67BF-41B4-47E3-A739-C0AB2BC9B023}"/>
    <cellStyle name="Normal 111 78" xfId="3025" xr:uid="{00DACAEF-AC8F-458F-9698-18584807CFC5}"/>
    <cellStyle name="Normal 111 78 2" xfId="3026" xr:uid="{1BD6B869-F2E7-4241-A57B-7B5183C689E9}"/>
    <cellStyle name="Normal 111 79" xfId="3027" xr:uid="{C5127DB2-F61B-4A66-ABC5-23E02327076D}"/>
    <cellStyle name="Normal 111 79 2" xfId="3028" xr:uid="{E129C159-077E-469D-B195-5D91391B5FE1}"/>
    <cellStyle name="Normal 111 8" xfId="3029" xr:uid="{55CEC68D-B379-4A95-BB32-61511A28573A}"/>
    <cellStyle name="Normal 111 8 2" xfId="3030" xr:uid="{0F85E0EE-9A16-4E37-BE58-D0A7CF2AF96F}"/>
    <cellStyle name="Normal 111 80" xfId="3031" xr:uid="{9A77E428-C34E-4A79-AD02-F50798CF3394}"/>
    <cellStyle name="Normal 111 80 2" xfId="3032" xr:uid="{5DFB632D-FE9B-404A-916A-6F90871B502D}"/>
    <cellStyle name="Normal 111 81" xfId="3033" xr:uid="{80B2202B-7321-43DD-8401-BB1FF8DCF9D9}"/>
    <cellStyle name="Normal 111 81 2" xfId="3034" xr:uid="{16CC3712-1D7C-430E-80DE-60D9DC9E4142}"/>
    <cellStyle name="Normal 111 82" xfId="3035" xr:uid="{D73FD603-D936-4C3E-AFBD-716EB53D520F}"/>
    <cellStyle name="Normal 111 82 2" xfId="3036" xr:uid="{EF34211A-C278-4A6A-A55A-E14D05C2356F}"/>
    <cellStyle name="Normal 111 83" xfId="3037" xr:uid="{B4CE4E0D-0A0C-4267-B818-FA39A32A81ED}"/>
    <cellStyle name="Normal 111 83 2" xfId="3038" xr:uid="{004DD718-184D-4F26-A683-C18CF94B858C}"/>
    <cellStyle name="Normal 111 84" xfId="3039" xr:uid="{047B4D90-302E-4D3F-A4D9-702ACBBEAFA6}"/>
    <cellStyle name="Normal 111 84 2" xfId="3040" xr:uid="{964C00ED-3813-4317-93FA-DFD51CC236F7}"/>
    <cellStyle name="Normal 111 85" xfId="3041" xr:uid="{B8FF5765-838F-4F00-83A5-B20C34CF7AAA}"/>
    <cellStyle name="Normal 111 85 2" xfId="3042" xr:uid="{C3523DDF-1FCF-4E7B-BD78-E4F132837648}"/>
    <cellStyle name="Normal 111 86" xfId="3043" xr:uid="{DE31B155-14D5-4635-8B92-D43FA31AFC9C}"/>
    <cellStyle name="Normal 111 86 2" xfId="3044" xr:uid="{B5E7652A-2948-4D89-9CF1-EB8A286E6897}"/>
    <cellStyle name="Normal 111 87" xfId="3045" xr:uid="{FA5A7754-588D-4BC4-8D6F-528DD425F90A}"/>
    <cellStyle name="Normal 111 87 2" xfId="3046" xr:uid="{959A8466-79E7-49E5-9FB2-6A79721B2A80}"/>
    <cellStyle name="Normal 111 88" xfId="3047" xr:uid="{6C8AD6F5-DA80-4972-8A46-520F62D08B14}"/>
    <cellStyle name="Normal 111 88 2" xfId="3048" xr:uid="{8D9A83C1-E913-49C1-8F5D-B0C39C97C9D0}"/>
    <cellStyle name="Normal 111 89" xfId="3049" xr:uid="{EDD11D25-4408-4633-958C-BF05C9DD5F1D}"/>
    <cellStyle name="Normal 111 89 2" xfId="3050" xr:uid="{BEC3C1E8-EDB9-4B64-BD5F-7D79D7C27201}"/>
    <cellStyle name="Normal 111 9" xfId="3051" xr:uid="{7591FFAA-2A64-454E-B9CD-8460CE8D7D37}"/>
    <cellStyle name="Normal 111 9 2" xfId="3052" xr:uid="{45833654-0735-4671-A28A-71E33D96C305}"/>
    <cellStyle name="Normal 111 90" xfId="3053" xr:uid="{F1583C78-B7B4-4899-99F9-5E63AC3EA348}"/>
    <cellStyle name="Normal 111 90 2" xfId="3054" xr:uid="{019AAE4F-1BEA-4B29-8723-20D2DCFD454B}"/>
    <cellStyle name="Normal 111 91" xfId="3055" xr:uid="{474D3105-9642-44DA-9AEA-BD4A86099BD2}"/>
    <cellStyle name="Normal 111 91 2" xfId="3056" xr:uid="{E31D505F-EBC8-40F4-9460-656B97384F34}"/>
    <cellStyle name="Normal 111 92" xfId="3057" xr:uid="{5F427BC9-314B-4785-BB18-28E37743E7C8}"/>
    <cellStyle name="Normal 111 92 2" xfId="3058" xr:uid="{12210D95-C326-4BA0-802B-66B225AAB5D1}"/>
    <cellStyle name="Normal 111 93" xfId="3059" xr:uid="{3C49ECE8-C016-4956-B443-0974FED26BE0}"/>
    <cellStyle name="Normal 111 93 2" xfId="3060" xr:uid="{83396470-1F5F-4620-A266-6E3D9CEAF72D}"/>
    <cellStyle name="Normal 111 94" xfId="3061" xr:uid="{B6268BF8-CC05-49A7-ABA5-278CB522C8F3}"/>
    <cellStyle name="Normal 111 94 2" xfId="3062" xr:uid="{2605B019-F5E2-4947-953D-07E46B72F807}"/>
    <cellStyle name="Normal 111 95" xfId="3063" xr:uid="{078C25A9-6064-47BC-A05F-755DFCF5BC96}"/>
    <cellStyle name="Normal 111 95 2" xfId="3064" xr:uid="{D7C942DE-68E4-4C74-8C8F-082799B0A7B2}"/>
    <cellStyle name="Normal 111 96" xfId="3065" xr:uid="{96810760-3ABB-4B19-9E27-63965E080B1F}"/>
    <cellStyle name="Normal 111 96 2" xfId="3066" xr:uid="{3CE684EC-3A21-4B06-A2ED-5ACD3F46A593}"/>
    <cellStyle name="Normal 111 97" xfId="3067" xr:uid="{B06D9A9D-90CC-41F1-9E5C-4434B08F7206}"/>
    <cellStyle name="Normal 111 97 2" xfId="3068" xr:uid="{AD3AC488-5F00-4DA3-8F72-F087A1BBCE78}"/>
    <cellStyle name="Normal 111 98" xfId="3069" xr:uid="{D6AA5EFE-0218-46BD-A6F9-38A5B0DC16BD}"/>
    <cellStyle name="Normal 111 98 2" xfId="3070" xr:uid="{E23D9F22-BE76-4C23-A81C-7CDBE1466BF0}"/>
    <cellStyle name="Normal 111 99" xfId="3071" xr:uid="{5A65B05C-BA07-4D11-A3A3-CBF7133E7CFA}"/>
    <cellStyle name="Normal 112" xfId="3072" xr:uid="{147B6DF3-772C-40FF-8532-DFFA05E26321}"/>
    <cellStyle name="Normal 112 10" xfId="3073" xr:uid="{F2BA9C53-55F0-40C7-914D-2E4704E2D701}"/>
    <cellStyle name="Normal 112 10 2" xfId="3074" xr:uid="{C278A143-07A3-401A-9D56-D5AF7C2F2EDC}"/>
    <cellStyle name="Normal 112 11" xfId="3075" xr:uid="{9FD1E9A1-90D3-4A95-BF6A-A83627B00883}"/>
    <cellStyle name="Normal 112 11 2" xfId="3076" xr:uid="{EBCBA1B3-ADF3-44B8-8885-4056A71AECBA}"/>
    <cellStyle name="Normal 112 12" xfId="3077" xr:uid="{7DDDC909-72DF-446B-B1E2-E8349861091D}"/>
    <cellStyle name="Normal 112 12 2" xfId="3078" xr:uid="{1931191D-00F1-40BA-ADB6-4C7F96930C5E}"/>
    <cellStyle name="Normal 112 13" xfId="3079" xr:uid="{2ECE677A-64FB-4FA9-B163-F45299B46EFC}"/>
    <cellStyle name="Normal 112 13 2" xfId="3080" xr:uid="{680C7DF5-7FD8-4DC5-8F91-64D0B3DC9D5A}"/>
    <cellStyle name="Normal 112 14" xfId="3081" xr:uid="{C1AB6FC8-3F57-4595-A5DA-945D0CB7F513}"/>
    <cellStyle name="Normal 112 14 2" xfId="3082" xr:uid="{432F6A96-E0C2-481A-99DC-539AED7D27BD}"/>
    <cellStyle name="Normal 112 15" xfId="3083" xr:uid="{8061D867-71D5-4699-B669-D117E13978D2}"/>
    <cellStyle name="Normal 112 15 2" xfId="3084" xr:uid="{1E459954-BD61-4F6B-971C-B6663D3F82D2}"/>
    <cellStyle name="Normal 112 16" xfId="3085" xr:uid="{D9DDE6F1-82BE-427C-91CE-381C4119C07B}"/>
    <cellStyle name="Normal 112 16 2" xfId="3086" xr:uid="{13EA3C62-16E2-4CD4-8E6E-86A75D063E7E}"/>
    <cellStyle name="Normal 112 17" xfId="3087" xr:uid="{592BCFCD-CB07-4078-B212-9B2412B57AE8}"/>
    <cellStyle name="Normal 112 17 2" xfId="3088" xr:uid="{9DF23C9E-78A4-4912-BA85-70AEEDC94C88}"/>
    <cellStyle name="Normal 112 18" xfId="3089" xr:uid="{91FDFFAC-05F5-4DDB-8291-DF60A4EC4BE8}"/>
    <cellStyle name="Normal 112 18 2" xfId="3090" xr:uid="{79DDE41F-F876-44A3-8830-9A6A5C62B421}"/>
    <cellStyle name="Normal 112 19" xfId="3091" xr:uid="{8BC3BA0D-5E43-4570-8D22-4AEAE9CD6079}"/>
    <cellStyle name="Normal 112 19 2" xfId="3092" xr:uid="{338E885D-2771-47D7-90B5-2A720B50933B}"/>
    <cellStyle name="Normal 112 2" xfId="3093" xr:uid="{65E99988-246D-4638-A383-E03D14EDE3E0}"/>
    <cellStyle name="Normal 112 2 2" xfId="3094" xr:uid="{394C2B1E-7347-4DC1-8D9E-84535371861E}"/>
    <cellStyle name="Normal 112 20" xfId="3095" xr:uid="{96DFA936-C173-4432-88AB-FC026D28609A}"/>
    <cellStyle name="Normal 112 20 2" xfId="3096" xr:uid="{3360A576-C668-40C6-85B0-60B36599B7D7}"/>
    <cellStyle name="Normal 112 21" xfId="3097" xr:uid="{AD734D9F-4E57-43F2-8C03-63ED4D9D89C0}"/>
    <cellStyle name="Normal 112 21 2" xfId="3098" xr:uid="{8DD4AFA1-38AE-4056-9008-70CA5388DD78}"/>
    <cellStyle name="Normal 112 22" xfId="3099" xr:uid="{8E3860EE-10FD-4307-A478-8052A0F69B33}"/>
    <cellStyle name="Normal 112 22 2" xfId="3100" xr:uid="{9CA607C7-4741-4D92-AA06-D979422D5F27}"/>
    <cellStyle name="Normal 112 23" xfId="3101" xr:uid="{B957AA86-08F8-4A03-AAF4-815C50202849}"/>
    <cellStyle name="Normal 112 23 2" xfId="3102" xr:uid="{A9FEA079-A16E-43A4-A171-CA2E0CF0C760}"/>
    <cellStyle name="Normal 112 24" xfId="3103" xr:uid="{3649902B-2227-4860-9469-F45A34CD787B}"/>
    <cellStyle name="Normal 112 24 2" xfId="3104" xr:uid="{17D06D91-8616-434E-856B-D8A695F68FBF}"/>
    <cellStyle name="Normal 112 25" xfId="3105" xr:uid="{5200F051-6828-4B1F-B51C-8447FC3AB0E3}"/>
    <cellStyle name="Normal 112 25 2" xfId="3106" xr:uid="{DCCD9485-D73F-460C-B6D4-EF8C76B9C17E}"/>
    <cellStyle name="Normal 112 26" xfId="3107" xr:uid="{998C5BAF-D2AB-4D2C-8255-0B5DFD676A7D}"/>
    <cellStyle name="Normal 112 26 2" xfId="3108" xr:uid="{CC528289-BEAE-42AE-9119-98C1AD41DC99}"/>
    <cellStyle name="Normal 112 27" xfId="3109" xr:uid="{B2F1CB61-B0ED-44A8-A508-00CFB49CCDDF}"/>
    <cellStyle name="Normal 112 27 2" xfId="3110" xr:uid="{749EAF25-E35F-4AE7-A016-0484DD751C0A}"/>
    <cellStyle name="Normal 112 28" xfId="3111" xr:uid="{310DDA07-6AEA-4D0F-A9BF-37D6902E3635}"/>
    <cellStyle name="Normal 112 28 2" xfId="3112" xr:uid="{C2277962-7D2C-49E0-ADE8-6A9BB57F4D9D}"/>
    <cellStyle name="Normal 112 29" xfId="3113" xr:uid="{933FD719-9E0D-4553-ADE7-F2AAF52B497C}"/>
    <cellStyle name="Normal 112 29 2" xfId="3114" xr:uid="{C87CE634-6517-4951-8E14-F82E0441F172}"/>
    <cellStyle name="Normal 112 3" xfId="3115" xr:uid="{6A8935F5-4525-41EF-B151-4CA16D28A190}"/>
    <cellStyle name="Normal 112 3 2" xfId="3116" xr:uid="{0365A457-4965-4911-A36E-BF9E8DCAFAB8}"/>
    <cellStyle name="Normal 112 30" xfId="3117" xr:uid="{1235B265-BDEB-4A63-ABEE-3192AB4804AA}"/>
    <cellStyle name="Normal 112 30 2" xfId="3118" xr:uid="{2FBDB067-106F-4042-90F6-767A335735C2}"/>
    <cellStyle name="Normal 112 31" xfId="3119" xr:uid="{8AA8B6FF-B96C-4CC2-81CA-1C916BDBE4FF}"/>
    <cellStyle name="Normal 112 31 2" xfId="3120" xr:uid="{AFF88A0A-1985-4F36-911E-1877BE7430EE}"/>
    <cellStyle name="Normal 112 32" xfId="3121" xr:uid="{8AFC39C7-780D-40D1-BCBB-745B0F17C3B0}"/>
    <cellStyle name="Normal 112 32 2" xfId="3122" xr:uid="{F6334DC6-E0F3-43B1-8155-4C813099DB3A}"/>
    <cellStyle name="Normal 112 33" xfId="3123" xr:uid="{05ADCF72-DF5C-4526-AC1C-558E2C870971}"/>
    <cellStyle name="Normal 112 33 2" xfId="3124" xr:uid="{97E4BB01-F418-42D4-9849-A52655DF54A8}"/>
    <cellStyle name="Normal 112 34" xfId="3125" xr:uid="{AB3ED3B3-A4D2-4DF4-B3A8-354B12CD08EA}"/>
    <cellStyle name="Normal 112 34 2" xfId="3126" xr:uid="{89FAB29A-845F-40BA-B89C-E8446A9186E1}"/>
    <cellStyle name="Normal 112 35" xfId="3127" xr:uid="{BC65B52E-1A8A-4608-87E4-163CEEBCE7E1}"/>
    <cellStyle name="Normal 112 35 2" xfId="3128" xr:uid="{DC78CF05-449E-4E35-9E16-3217F1FB1159}"/>
    <cellStyle name="Normal 112 36" xfId="3129" xr:uid="{D7F284B8-A811-4899-B65D-6EDE55B4D13D}"/>
    <cellStyle name="Normal 112 36 2" xfId="3130" xr:uid="{F6FD9F78-A80A-45A4-A5DD-EDCEE6E060F1}"/>
    <cellStyle name="Normal 112 37" xfId="3131" xr:uid="{7B92E2FA-A627-4ED9-A821-AF1491ADCCB4}"/>
    <cellStyle name="Normal 112 37 2" xfId="3132" xr:uid="{37BB0D88-978C-4280-BBA9-76DDA7268D5B}"/>
    <cellStyle name="Normal 112 38" xfId="3133" xr:uid="{56EE9EF2-A3DB-41F4-8A99-71A900CD5F2A}"/>
    <cellStyle name="Normal 112 38 2" xfId="3134" xr:uid="{2772157F-81E4-4A37-A3BA-7FD2DA6F4818}"/>
    <cellStyle name="Normal 112 39" xfId="3135" xr:uid="{DF3ECA83-1B93-4B44-9B22-699469695744}"/>
    <cellStyle name="Normal 112 39 2" xfId="3136" xr:uid="{DEFF9117-4829-4FB4-8746-5D7F9F352351}"/>
    <cellStyle name="Normal 112 4" xfId="3137" xr:uid="{F2939DE1-EBA7-4DD3-B7B9-13DD3CE31C5A}"/>
    <cellStyle name="Normal 112 4 2" xfId="3138" xr:uid="{283B637E-AD12-4CCB-B8A7-DCDAAAB14C05}"/>
    <cellStyle name="Normal 112 40" xfId="3139" xr:uid="{4A8A598D-9F5E-48A4-B531-BB6AE44E6A5D}"/>
    <cellStyle name="Normal 112 40 2" xfId="3140" xr:uid="{BFEB3714-E1D8-4F36-90CF-0A6ED6B52D7B}"/>
    <cellStyle name="Normal 112 41" xfId="3141" xr:uid="{7CC0A75C-3F19-4BF8-B90F-954451540E3C}"/>
    <cellStyle name="Normal 112 41 2" xfId="3142" xr:uid="{FBE81739-B437-47E1-9952-86455F69F900}"/>
    <cellStyle name="Normal 112 42" xfId="3143" xr:uid="{57CB50C5-E901-481D-83D4-2B97C2ACD3CC}"/>
    <cellStyle name="Normal 112 42 2" xfId="3144" xr:uid="{17F473DB-F439-4BC9-902F-B7CFEF0DF5E4}"/>
    <cellStyle name="Normal 112 43" xfId="3145" xr:uid="{0C905BB9-90C6-43F0-A1B4-0B1D917810AA}"/>
    <cellStyle name="Normal 112 43 2" xfId="3146" xr:uid="{6F2119A1-E2FD-4593-9147-62659EA7BC9F}"/>
    <cellStyle name="Normal 112 44" xfId="3147" xr:uid="{1C4984FA-4760-47A1-A70A-903DED9C782C}"/>
    <cellStyle name="Normal 112 44 2" xfId="3148" xr:uid="{2A6AFD21-D01F-46FC-BF85-279B3985D76A}"/>
    <cellStyle name="Normal 112 45" xfId="3149" xr:uid="{9B054AAA-B61F-4B54-8368-1D4BEB5B8A20}"/>
    <cellStyle name="Normal 112 45 2" xfId="3150" xr:uid="{08F4E6F1-501C-4433-919C-EF5ECBEF3C39}"/>
    <cellStyle name="Normal 112 46" xfId="3151" xr:uid="{49F6393A-FD61-4F87-8D40-A2D1D76D7A4C}"/>
    <cellStyle name="Normal 112 46 2" xfId="3152" xr:uid="{3906D8E8-865B-4B5F-8305-72171484705F}"/>
    <cellStyle name="Normal 112 47" xfId="3153" xr:uid="{262C50E3-5F45-4249-A4FF-31E50A464F13}"/>
    <cellStyle name="Normal 112 47 2" xfId="3154" xr:uid="{E482177C-BEE1-4A68-A940-3674D53F133E}"/>
    <cellStyle name="Normal 112 48" xfId="3155" xr:uid="{94CEC398-31C2-4A36-8358-23112332FD39}"/>
    <cellStyle name="Normal 112 48 2" xfId="3156" xr:uid="{8E5E98F7-1C0D-4315-A8CE-A38D433B5C7E}"/>
    <cellStyle name="Normal 112 49" xfId="3157" xr:uid="{6467FD1B-EC20-431D-A956-317E4FFBD210}"/>
    <cellStyle name="Normal 112 49 2" xfId="3158" xr:uid="{3DABB784-91BE-4793-AE0B-72B83690A482}"/>
    <cellStyle name="Normal 112 5" xfId="3159" xr:uid="{67C9FC08-D474-4782-A024-043946FED0CC}"/>
    <cellStyle name="Normal 112 5 2" xfId="3160" xr:uid="{966A538B-EC52-4205-937A-733A35753029}"/>
    <cellStyle name="Normal 112 50" xfId="3161" xr:uid="{6F5103B5-821E-4AFD-9E1F-0725625CADCF}"/>
    <cellStyle name="Normal 112 50 2" xfId="3162" xr:uid="{7178A106-7AE9-47B2-8AFA-B938ADA3B2E0}"/>
    <cellStyle name="Normal 112 51" xfId="3163" xr:uid="{A0D422A8-CAFF-4166-806A-6EAC2029AE15}"/>
    <cellStyle name="Normal 112 51 2" xfId="3164" xr:uid="{FD5C48D9-CD06-49BC-BBB3-CEA15CA3D1C9}"/>
    <cellStyle name="Normal 112 52" xfId="3165" xr:uid="{AAC57EDA-04C1-4F77-9E71-F4E3EF5B81E8}"/>
    <cellStyle name="Normal 112 52 2" xfId="3166" xr:uid="{59CD5DED-DE53-4442-8D5D-70327142656A}"/>
    <cellStyle name="Normal 112 53" xfId="3167" xr:uid="{A2673DB9-0207-4863-8AE3-E3FAB0F3DB20}"/>
    <cellStyle name="Normal 112 53 2" xfId="3168" xr:uid="{BE532E59-1D14-43E2-B9E0-D83919900253}"/>
    <cellStyle name="Normal 112 54" xfId="3169" xr:uid="{1E2EB617-91BF-42F5-8652-519279FFE604}"/>
    <cellStyle name="Normal 112 54 2" xfId="3170" xr:uid="{69E284D8-9EC0-478A-9570-257EA7A83E32}"/>
    <cellStyle name="Normal 112 55" xfId="3171" xr:uid="{255D4AD0-B4CE-40B5-9BF4-E5148615AC08}"/>
    <cellStyle name="Normal 112 55 2" xfId="3172" xr:uid="{D9891159-EFED-4E32-8646-4B59FA93FFA6}"/>
    <cellStyle name="Normal 112 56" xfId="3173" xr:uid="{9C98B27D-1281-486D-B75D-C74D7D839E81}"/>
    <cellStyle name="Normal 112 56 2" xfId="3174" xr:uid="{39D741B5-804A-46A0-9E42-1DFB0AA1C993}"/>
    <cellStyle name="Normal 112 57" xfId="3175" xr:uid="{DEAD8AD6-4ED3-44E0-AA28-B526A711A7DE}"/>
    <cellStyle name="Normal 112 57 2" xfId="3176" xr:uid="{A01E6EFD-5F63-4987-9457-7706A38FBE08}"/>
    <cellStyle name="Normal 112 58" xfId="3177" xr:uid="{65FB8B98-F806-42FB-A13E-6FACAFDD2C46}"/>
    <cellStyle name="Normal 112 58 2" xfId="3178" xr:uid="{3483B115-C094-472A-97FB-9051F4BE657E}"/>
    <cellStyle name="Normal 112 59" xfId="3179" xr:uid="{443E59B5-E43A-4875-B104-9C7E73EEFFCD}"/>
    <cellStyle name="Normal 112 59 2" xfId="3180" xr:uid="{9062632F-D493-445E-810E-C9EFE1B6C2F2}"/>
    <cellStyle name="Normal 112 6" xfId="3181" xr:uid="{CEBE661E-4A9F-4482-B456-A1F877AC884C}"/>
    <cellStyle name="Normal 112 6 2" xfId="3182" xr:uid="{9A7C6A9F-7F6E-4A03-9DD8-7ADBBB217223}"/>
    <cellStyle name="Normal 112 60" xfId="3183" xr:uid="{D32FE3A7-FF54-44DA-A84C-5486AFE4910E}"/>
    <cellStyle name="Normal 112 60 2" xfId="3184" xr:uid="{EFD143E1-D354-47D7-A1CF-BB29474BC6C2}"/>
    <cellStyle name="Normal 112 61" xfId="3185" xr:uid="{B8BCFEF5-0A08-4061-99A7-3A704FD4DBE1}"/>
    <cellStyle name="Normal 112 61 2" xfId="3186" xr:uid="{B290FD2C-FEBB-4676-BE2B-AFD2AB6300C6}"/>
    <cellStyle name="Normal 112 62" xfId="3187" xr:uid="{412719FE-AC95-43FC-B39F-4D1998B14799}"/>
    <cellStyle name="Normal 112 62 2" xfId="3188" xr:uid="{433B2F54-E043-450D-A16D-C2464E027498}"/>
    <cellStyle name="Normal 112 63" xfId="3189" xr:uid="{1FB2A99E-7431-4B8F-8BCE-1775259F72C5}"/>
    <cellStyle name="Normal 112 63 2" xfId="3190" xr:uid="{C8075E1C-F51A-4AA1-8734-0DEA7940786F}"/>
    <cellStyle name="Normal 112 64" xfId="3191" xr:uid="{E5453F95-E8E4-4520-A152-C6B76DE77944}"/>
    <cellStyle name="Normal 112 64 2" xfId="3192" xr:uid="{B51CA9D2-2C94-49AB-AC3E-80F9F89EF737}"/>
    <cellStyle name="Normal 112 65" xfId="3193" xr:uid="{C82E88FA-3980-4FA5-B784-AFA57AEA8258}"/>
    <cellStyle name="Normal 112 65 2" xfId="3194" xr:uid="{AE9495B2-6640-4233-99A2-3F5D9C15B2C1}"/>
    <cellStyle name="Normal 112 66" xfId="3195" xr:uid="{9EAB7110-97A2-493E-A450-AD2479A96414}"/>
    <cellStyle name="Normal 112 66 2" xfId="3196" xr:uid="{109D9067-A4D5-444E-8459-93D8C8F623A5}"/>
    <cellStyle name="Normal 112 67" xfId="3197" xr:uid="{8752445F-C4B0-475F-918F-EE3F1B7590BA}"/>
    <cellStyle name="Normal 112 67 2" xfId="3198" xr:uid="{15D6EB1D-2857-427E-B853-C37434504E1B}"/>
    <cellStyle name="Normal 112 68" xfId="3199" xr:uid="{D3754ACD-7EF8-44BC-93BA-0723A6692FB9}"/>
    <cellStyle name="Normal 112 68 2" xfId="3200" xr:uid="{A758C651-5699-427A-B08E-4CF28C0660BD}"/>
    <cellStyle name="Normal 112 69" xfId="3201" xr:uid="{7DD1DB13-C8BF-4861-B4AE-317291233CAC}"/>
    <cellStyle name="Normal 112 69 2" xfId="3202" xr:uid="{CD17DC6A-7809-44E3-8D1D-AE7B71A9446E}"/>
    <cellStyle name="Normal 112 7" xfId="3203" xr:uid="{5F973F9F-FAB6-42A7-9044-12BDD5688D4B}"/>
    <cellStyle name="Normal 112 7 2" xfId="3204" xr:uid="{7AB8CF87-8F88-42C2-8266-86FAD8141D04}"/>
    <cellStyle name="Normal 112 70" xfId="3205" xr:uid="{259E9849-B55F-4F56-94D5-38E6B1BCC119}"/>
    <cellStyle name="Normal 112 70 2" xfId="3206" xr:uid="{16892230-B3DF-4EF2-B7A3-570567A2080C}"/>
    <cellStyle name="Normal 112 71" xfId="3207" xr:uid="{47592F57-78AA-42CA-9C96-DFCD911D27E9}"/>
    <cellStyle name="Normal 112 71 2" xfId="3208" xr:uid="{109A8152-4671-4B0F-AFBC-37B6386FDC98}"/>
    <cellStyle name="Normal 112 72" xfId="3209" xr:uid="{5F9A4476-5258-48D2-8563-C18190841A6F}"/>
    <cellStyle name="Normal 112 72 2" xfId="3210" xr:uid="{5BA1D0F0-DF59-4DD0-BF0D-4BE29068E0FF}"/>
    <cellStyle name="Normal 112 73" xfId="3211" xr:uid="{8AA9D0CF-D877-4329-8D09-46C9DE4F5128}"/>
    <cellStyle name="Normal 112 73 2" xfId="3212" xr:uid="{A177716C-2AD9-4750-AF20-FB963CAD3789}"/>
    <cellStyle name="Normal 112 74" xfId="3213" xr:uid="{AE6C5A7D-EF5C-44B9-85A6-058EE9F3FD9F}"/>
    <cellStyle name="Normal 112 74 2" xfId="3214" xr:uid="{DE09714D-3208-4676-8E63-F06A1C360C20}"/>
    <cellStyle name="Normal 112 75" xfId="3215" xr:uid="{B64145D8-0327-4DC4-8709-539B896A8628}"/>
    <cellStyle name="Normal 112 75 2" xfId="3216" xr:uid="{7A536720-EE14-4204-8BC1-5631315AE4C8}"/>
    <cellStyle name="Normal 112 76" xfId="3217" xr:uid="{F7361D74-8D51-42CB-AF9D-0A343CD79C6F}"/>
    <cellStyle name="Normal 112 76 2" xfId="3218" xr:uid="{FDBE2201-9327-4969-AE1A-96FB2CBC2715}"/>
    <cellStyle name="Normal 112 77" xfId="3219" xr:uid="{8C11337F-C381-48C6-A65F-682C80512BD5}"/>
    <cellStyle name="Normal 112 77 2" xfId="3220" xr:uid="{4DF6960B-7B31-412D-8D64-A26880EEB383}"/>
    <cellStyle name="Normal 112 78" xfId="3221" xr:uid="{CA65B7FE-7D2D-4703-91AA-82B4B7C40200}"/>
    <cellStyle name="Normal 112 78 2" xfId="3222" xr:uid="{2069E7F4-0B6E-4920-A855-01710E969E87}"/>
    <cellStyle name="Normal 112 79" xfId="3223" xr:uid="{366E5869-267A-4207-9637-568C56DE40FD}"/>
    <cellStyle name="Normal 112 79 2" xfId="3224" xr:uid="{2C3A4568-2B2D-495F-BA67-3C0514DFA77F}"/>
    <cellStyle name="Normal 112 8" xfId="3225" xr:uid="{1ED06139-35A0-4144-9B0A-106A89E5F7A6}"/>
    <cellStyle name="Normal 112 8 2" xfId="3226" xr:uid="{261CF208-202A-435B-BC23-D1A951B814F8}"/>
    <cellStyle name="Normal 112 80" xfId="3227" xr:uid="{7FD08E6B-14C6-4AAB-9017-B210BF77BB0C}"/>
    <cellStyle name="Normal 112 80 2" xfId="3228" xr:uid="{80BE5049-DB32-4D43-B137-BD9331E52EAC}"/>
    <cellStyle name="Normal 112 81" xfId="3229" xr:uid="{87C36589-5874-4573-A8EB-0B22F570DA39}"/>
    <cellStyle name="Normal 112 81 2" xfId="3230" xr:uid="{5062AEB1-8A86-4CD8-A521-39BB43ABE849}"/>
    <cellStyle name="Normal 112 82" xfId="3231" xr:uid="{8118F9B0-DE69-42D9-9B1A-D98C079EEB1B}"/>
    <cellStyle name="Normal 112 82 2" xfId="3232" xr:uid="{E7CAD8C4-9869-45C1-9413-CD7F1BBB0374}"/>
    <cellStyle name="Normal 112 83" xfId="3233" xr:uid="{4DD481E6-847C-4FC7-A17D-4541E98923C3}"/>
    <cellStyle name="Normal 112 83 2" xfId="3234" xr:uid="{A1A4A1F8-08D6-4A31-9499-29D2EE0B73DA}"/>
    <cellStyle name="Normal 112 84" xfId="3235" xr:uid="{C8EE4A20-3909-493E-92C3-9E3118E72136}"/>
    <cellStyle name="Normal 112 84 2" xfId="3236" xr:uid="{168D36BD-61B4-415D-86FF-E47F420644F3}"/>
    <cellStyle name="Normal 112 85" xfId="3237" xr:uid="{E53E777F-93BE-4EF6-B203-DCD050142328}"/>
    <cellStyle name="Normal 112 85 2" xfId="3238" xr:uid="{9EFC7D2A-A4DD-4FEF-A1B7-CBC490AF15A8}"/>
    <cellStyle name="Normal 112 86" xfId="3239" xr:uid="{D66F0F17-7ECD-4E74-9F25-3D38B5C8E08C}"/>
    <cellStyle name="Normal 112 86 2" xfId="3240" xr:uid="{A530FA82-0E1C-4401-BC83-FE981C2B316B}"/>
    <cellStyle name="Normal 112 87" xfId="3241" xr:uid="{CF31D288-FCED-4044-B307-FFF26B36B53D}"/>
    <cellStyle name="Normal 112 87 2" xfId="3242" xr:uid="{3837C0E7-FE7A-4589-94DB-9F1C703EDF83}"/>
    <cellStyle name="Normal 112 88" xfId="3243" xr:uid="{EEE9DE57-5364-4387-B3AF-23B0055CAA3B}"/>
    <cellStyle name="Normal 112 88 2" xfId="3244" xr:uid="{9842CE59-8477-45A1-997C-93C1CEF83DC3}"/>
    <cellStyle name="Normal 112 89" xfId="3245" xr:uid="{92696202-F607-4A4C-87DE-CECE3A348608}"/>
    <cellStyle name="Normal 112 89 2" xfId="3246" xr:uid="{E57CC916-74C3-4598-A6B4-457C67ECBACD}"/>
    <cellStyle name="Normal 112 9" xfId="3247" xr:uid="{C3F6EF32-B7D0-49AB-A85D-2991700C1209}"/>
    <cellStyle name="Normal 112 9 2" xfId="3248" xr:uid="{B61BB573-A51D-43AF-9FC7-24B8A638D55C}"/>
    <cellStyle name="Normal 112 90" xfId="3249" xr:uid="{736BB42C-CCDC-40BA-9620-66F89AB3CD9D}"/>
    <cellStyle name="Normal 112 90 2" xfId="3250" xr:uid="{51B0F4F0-C1F9-4D84-BE81-524B4888B56E}"/>
    <cellStyle name="Normal 112 91" xfId="3251" xr:uid="{7C6C6317-F7B7-4836-9A0D-96373186DCDF}"/>
    <cellStyle name="Normal 112 91 2" xfId="3252" xr:uid="{B59FFEE9-2D97-43C5-BD8D-27E9D1411E53}"/>
    <cellStyle name="Normal 112 92" xfId="3253" xr:uid="{70400F29-E805-4DCB-8092-55FB9F50499E}"/>
    <cellStyle name="Normal 112 92 2" xfId="3254" xr:uid="{C67368FA-0C10-4B36-94E7-9DD7E388B029}"/>
    <cellStyle name="Normal 112 93" xfId="3255" xr:uid="{A24F1FD5-86B1-44C0-BF83-476203BBA03D}"/>
    <cellStyle name="Normal 112 93 2" xfId="3256" xr:uid="{2DA21330-C434-4749-B819-1443FD0409F4}"/>
    <cellStyle name="Normal 112 94" xfId="3257" xr:uid="{01FC3DAC-04BC-4510-85F3-A03723E0C6E1}"/>
    <cellStyle name="Normal 112 94 2" xfId="3258" xr:uid="{CF7DEA0A-99B3-401F-ABF1-3D5645B7A500}"/>
    <cellStyle name="Normal 112 95" xfId="3259" xr:uid="{6291F223-C62E-4FC4-8D56-296A3BD7AA85}"/>
    <cellStyle name="Normal 112 95 2" xfId="3260" xr:uid="{828CFB61-8175-4F0D-B62D-FFBC86773240}"/>
    <cellStyle name="Normal 112 96" xfId="3261" xr:uid="{1E65CCBC-CFD7-47D2-8E6B-6E5A3D7DE0A7}"/>
    <cellStyle name="Normal 112 96 2" xfId="3262" xr:uid="{193F04D2-F220-4752-BBAE-A0478D3F3AAA}"/>
    <cellStyle name="Normal 112 97" xfId="3263" xr:uid="{F8818B4F-2710-45CD-9E7D-F88FA6E9BC43}"/>
    <cellStyle name="Normal 112 97 2" xfId="3264" xr:uid="{5BCF5B20-4E2C-42F0-9B57-30BE89520D98}"/>
    <cellStyle name="Normal 112 98" xfId="3265" xr:uid="{27EBA649-1BB4-49F6-A0AD-B49E253B983F}"/>
    <cellStyle name="Normal 112 98 2" xfId="3266" xr:uid="{F65BB8B7-F9A7-4247-9197-495ECABF566E}"/>
    <cellStyle name="Normal 112 99" xfId="3267" xr:uid="{B3321F91-A935-467B-BDCD-5E8A9D01BFC9}"/>
    <cellStyle name="Normal 113" xfId="3268" xr:uid="{2D1CC841-E90F-4E09-8B3D-3362BA3B50AF}"/>
    <cellStyle name="Normal 113 10" xfId="3269" xr:uid="{30F5D1CE-B2FC-4499-9BC0-E0560970787A}"/>
    <cellStyle name="Normal 113 10 2" xfId="3270" xr:uid="{10742CC3-EDC6-40C3-88D8-CB9F1297BD38}"/>
    <cellStyle name="Normal 113 11" xfId="3271" xr:uid="{E00A59F8-BF67-4FEE-9D21-37689E35E4CE}"/>
    <cellStyle name="Normal 113 11 2" xfId="3272" xr:uid="{A43A257C-8C4E-42AF-B463-235159BE02DB}"/>
    <cellStyle name="Normal 113 12" xfId="3273" xr:uid="{76051B8B-B6F4-4718-A5E6-CAAC1F51C65B}"/>
    <cellStyle name="Normal 113 12 2" xfId="3274" xr:uid="{1E58AC82-416A-4BC3-9B0C-116CFFA2C759}"/>
    <cellStyle name="Normal 113 13" xfId="3275" xr:uid="{9AE96C0F-EE84-401E-B4D3-C5E89D67A581}"/>
    <cellStyle name="Normal 113 13 2" xfId="3276" xr:uid="{D28CC2EA-3B60-42B4-B77D-5619A8C995D3}"/>
    <cellStyle name="Normal 113 14" xfId="3277" xr:uid="{16BA7700-D24A-42B3-9BEA-07D085AA7AC0}"/>
    <cellStyle name="Normal 113 14 2" xfId="3278" xr:uid="{25F0FD20-E0CF-4228-A09C-552BB16BB881}"/>
    <cellStyle name="Normal 113 15" xfId="3279" xr:uid="{34A48B34-8836-40C8-AAE5-979FAD08E27A}"/>
    <cellStyle name="Normal 113 15 2" xfId="3280" xr:uid="{433F2470-82E2-4052-8BB2-CEF2B6ADDC0F}"/>
    <cellStyle name="Normal 113 16" xfId="3281" xr:uid="{7F6C042D-BDF6-4FCF-80E8-3E5697E37C1D}"/>
    <cellStyle name="Normal 113 16 2" xfId="3282" xr:uid="{C78F39E0-AE0B-4716-B8DC-7F00A846E7F1}"/>
    <cellStyle name="Normal 113 17" xfId="3283" xr:uid="{1E7F96C3-7CAE-4223-A172-411E49409D0C}"/>
    <cellStyle name="Normal 113 17 2" xfId="3284" xr:uid="{652295FD-A90A-4657-8486-3ED238FDFDE3}"/>
    <cellStyle name="Normal 113 18" xfId="3285" xr:uid="{C9D9033C-CAB5-444C-B633-41D1EC3A059A}"/>
    <cellStyle name="Normal 113 18 2" xfId="3286" xr:uid="{D3DF6F5E-D3DF-4F09-9D7F-3F9CBBD521F4}"/>
    <cellStyle name="Normal 113 19" xfId="3287" xr:uid="{7C29FE47-B220-4874-AE9C-D8A5DABAB2E0}"/>
    <cellStyle name="Normal 113 19 2" xfId="3288" xr:uid="{D435CD8A-D3E8-4B5D-88EF-5DF6FADB69BB}"/>
    <cellStyle name="Normal 113 2" xfId="3289" xr:uid="{6FF14773-4831-4639-B55F-31E7C461D7A7}"/>
    <cellStyle name="Normal 113 2 2" xfId="3290" xr:uid="{2036DD45-B625-4AFA-9327-9B43CD46046D}"/>
    <cellStyle name="Normal 113 20" xfId="3291" xr:uid="{EDCA9B53-0AC5-4295-9868-1BF64C079665}"/>
    <cellStyle name="Normal 113 20 2" xfId="3292" xr:uid="{335AA6A0-B687-4BA0-8721-00A1DDFC7625}"/>
    <cellStyle name="Normal 113 21" xfId="3293" xr:uid="{9AC48D47-7943-4C9C-BB42-3702B4302855}"/>
    <cellStyle name="Normal 113 21 2" xfId="3294" xr:uid="{1CD2166B-DBEE-43CA-B455-2B6A42DD11A7}"/>
    <cellStyle name="Normal 113 22" xfId="3295" xr:uid="{E1F47C7A-E246-4ADF-9CD3-0A93721BDC23}"/>
    <cellStyle name="Normal 113 22 2" xfId="3296" xr:uid="{81274FC8-76AC-4D41-8AD6-2EECF9B655CE}"/>
    <cellStyle name="Normal 113 23" xfId="3297" xr:uid="{AD775EAE-1E8E-4B0E-8B97-5728035F033A}"/>
    <cellStyle name="Normal 113 23 2" xfId="3298" xr:uid="{D9B0B799-ADA8-4E42-B43A-BDE36AF2BE8E}"/>
    <cellStyle name="Normal 113 24" xfId="3299" xr:uid="{7B36E989-284B-4557-B752-3E55EAEC9C08}"/>
    <cellStyle name="Normal 113 24 2" xfId="3300" xr:uid="{D671F538-9F92-43E3-B615-6F444FB15876}"/>
    <cellStyle name="Normal 113 25" xfId="3301" xr:uid="{5E5E2275-ED1A-42BC-9310-A5741FA9641B}"/>
    <cellStyle name="Normal 113 25 2" xfId="3302" xr:uid="{E3B74D83-FDAF-40C1-A464-6603615CB96B}"/>
    <cellStyle name="Normal 113 26" xfId="3303" xr:uid="{D541797B-24AF-4F08-BB81-B15D4942C981}"/>
    <cellStyle name="Normal 113 26 2" xfId="3304" xr:uid="{2986F4A5-459A-44F5-B716-542C1EE78687}"/>
    <cellStyle name="Normal 113 27" xfId="3305" xr:uid="{4BDCC374-F1D1-4754-A8D4-92E5D586BF4D}"/>
    <cellStyle name="Normal 113 27 2" xfId="3306" xr:uid="{BA328181-EDEB-45DA-9945-F75F87680BC2}"/>
    <cellStyle name="Normal 113 28" xfId="3307" xr:uid="{498B453C-D3C7-4FE6-9128-B2BB70F802D0}"/>
    <cellStyle name="Normal 113 28 2" xfId="3308" xr:uid="{28222EF9-473C-4CC8-ABAE-FED52EFCCBEA}"/>
    <cellStyle name="Normal 113 29" xfId="3309" xr:uid="{DB6E764D-1400-48CA-ACDC-A835E7DB2879}"/>
    <cellStyle name="Normal 113 29 2" xfId="3310" xr:uid="{BA54B023-2C41-438D-915A-08A8D3591BC0}"/>
    <cellStyle name="Normal 113 3" xfId="3311" xr:uid="{F6E57FA2-5292-4F5A-AF4A-16EDE641AA8A}"/>
    <cellStyle name="Normal 113 3 2" xfId="3312" xr:uid="{4B6037B0-C094-466E-8C4A-ED46CFEDF510}"/>
    <cellStyle name="Normal 113 30" xfId="3313" xr:uid="{3BE5708A-95CE-4BD2-A7F3-A6CC0990642D}"/>
    <cellStyle name="Normal 113 30 2" xfId="3314" xr:uid="{8C0AE013-D15D-4948-A139-9BF95BB38373}"/>
    <cellStyle name="Normal 113 31" xfId="3315" xr:uid="{F0468CAD-EF85-4AD2-9784-39F5DB45C761}"/>
    <cellStyle name="Normal 113 31 2" xfId="3316" xr:uid="{1D583420-D884-491D-9B27-2C8BA9F9C5F4}"/>
    <cellStyle name="Normal 113 32" xfId="3317" xr:uid="{8ED12F53-139D-40E0-90F2-1CC48D1A500A}"/>
    <cellStyle name="Normal 113 32 2" xfId="3318" xr:uid="{8AC7D42E-1216-480D-A9CD-361FCFD82890}"/>
    <cellStyle name="Normal 113 33" xfId="3319" xr:uid="{63B6219F-DE3A-4329-A0F2-14F533802EF0}"/>
    <cellStyle name="Normal 113 33 2" xfId="3320" xr:uid="{D7368304-DD1C-482F-B028-4E010329DCFB}"/>
    <cellStyle name="Normal 113 34" xfId="3321" xr:uid="{7363433A-6EBB-4685-92AF-A1A831CFDA8A}"/>
    <cellStyle name="Normal 113 34 2" xfId="3322" xr:uid="{D14564DC-851B-44B3-87CD-3DB21D322B65}"/>
    <cellStyle name="Normal 113 35" xfId="3323" xr:uid="{6C1B1ADB-8330-4FF6-9773-FDDF4086E245}"/>
    <cellStyle name="Normal 113 35 2" xfId="3324" xr:uid="{8B1D1787-6612-4AC7-A0B9-9CEC3831B771}"/>
    <cellStyle name="Normal 113 36" xfId="3325" xr:uid="{BDB6D8AE-6260-4540-891F-0528E1D96215}"/>
    <cellStyle name="Normal 113 36 2" xfId="3326" xr:uid="{AD331AEC-77C8-4D4B-9A49-B8C4A9FE4D42}"/>
    <cellStyle name="Normal 113 37" xfId="3327" xr:uid="{3602EE79-99F5-4A35-9DC9-97DDE4D23DB9}"/>
    <cellStyle name="Normal 113 37 2" xfId="3328" xr:uid="{CDA5BBFA-4A8F-4A0F-8DE5-605AE2651D49}"/>
    <cellStyle name="Normal 113 38" xfId="3329" xr:uid="{0CAB098D-1901-4EC7-8C8A-FDFCB722B4AC}"/>
    <cellStyle name="Normal 113 38 2" xfId="3330" xr:uid="{1DC7FD1D-2BD7-4773-97F8-6C6328281A65}"/>
    <cellStyle name="Normal 113 39" xfId="3331" xr:uid="{FFD91CC2-327A-4BAF-A02E-698439035F83}"/>
    <cellStyle name="Normal 113 39 2" xfId="3332" xr:uid="{7F3A8930-1B1A-4749-BA4F-3F0BA8537269}"/>
    <cellStyle name="Normal 113 4" xfId="3333" xr:uid="{B62652C3-F243-4C07-A650-DC16A9BA8DDE}"/>
    <cellStyle name="Normal 113 4 2" xfId="3334" xr:uid="{5302D849-3A4A-44F2-9381-56E79DD5638D}"/>
    <cellStyle name="Normal 113 40" xfId="3335" xr:uid="{2941AB5A-8BD4-4A20-8C1A-AAA19313923E}"/>
    <cellStyle name="Normal 113 40 2" xfId="3336" xr:uid="{9E6506FE-7F16-4575-BC5B-250F2EC75FAD}"/>
    <cellStyle name="Normal 113 41" xfId="3337" xr:uid="{82E0D471-01D7-4E90-9CBF-0BA55E550C25}"/>
    <cellStyle name="Normal 113 41 2" xfId="3338" xr:uid="{459EC339-D76B-4019-9703-4071157E193B}"/>
    <cellStyle name="Normal 113 42" xfId="3339" xr:uid="{6C7B3182-2E18-4E13-B6ED-537819966177}"/>
    <cellStyle name="Normal 113 42 2" xfId="3340" xr:uid="{9BAA3A79-2074-4DE7-8FB6-FC0FAF293E9C}"/>
    <cellStyle name="Normal 113 43" xfId="3341" xr:uid="{70DBA2AC-4101-483A-920E-6595C5ABBB3A}"/>
    <cellStyle name="Normal 113 43 2" xfId="3342" xr:uid="{E6FF0C5D-261E-4D8B-8781-04511B630FC9}"/>
    <cellStyle name="Normal 113 44" xfId="3343" xr:uid="{A9FC2C4F-5909-40B7-B336-29388C90DCA8}"/>
    <cellStyle name="Normal 113 44 2" xfId="3344" xr:uid="{3C50E7BD-B233-4676-A63B-441C9A22E2BA}"/>
    <cellStyle name="Normal 113 45" xfId="3345" xr:uid="{586A9099-62B2-4B23-8DC7-0A63D88A4158}"/>
    <cellStyle name="Normal 113 45 2" xfId="3346" xr:uid="{FD725923-747E-4764-936A-B73EE86EE069}"/>
    <cellStyle name="Normal 113 46" xfId="3347" xr:uid="{368DD867-5DB7-40C0-A712-5D12652FFFCA}"/>
    <cellStyle name="Normal 113 46 2" xfId="3348" xr:uid="{ADBD8BCA-56DE-41B6-B214-AD5AA395C832}"/>
    <cellStyle name="Normal 113 47" xfId="3349" xr:uid="{0A9D5962-A1DF-494D-A7FD-1CFBCB488607}"/>
    <cellStyle name="Normal 113 47 2" xfId="3350" xr:uid="{20978CA1-5FBD-4235-AE97-D3EC5E16C0DB}"/>
    <cellStyle name="Normal 113 48" xfId="3351" xr:uid="{A162692F-E4F9-4906-9BFD-AEF5466BFDB2}"/>
    <cellStyle name="Normal 113 48 2" xfId="3352" xr:uid="{2E98DBA7-72BE-4F74-B47A-147D47BAEE80}"/>
    <cellStyle name="Normal 113 49" xfId="3353" xr:uid="{EAB6B537-9241-40C0-A8DA-03601939BC0B}"/>
    <cellStyle name="Normal 113 49 2" xfId="3354" xr:uid="{FFBDAFFF-9601-4E32-9804-C15E8275255D}"/>
    <cellStyle name="Normal 113 5" xfId="3355" xr:uid="{CA3ADD56-888A-415D-9F8B-D215613DF422}"/>
    <cellStyle name="Normal 113 5 2" xfId="3356" xr:uid="{219F4766-2C3E-4CD1-8EC0-79FE94808A3E}"/>
    <cellStyle name="Normal 113 50" xfId="3357" xr:uid="{B9EAD199-4A5D-41A0-990B-42D3209E46AB}"/>
    <cellStyle name="Normal 113 50 2" xfId="3358" xr:uid="{278B348E-E28C-4B4E-A151-FADD07EA75AB}"/>
    <cellStyle name="Normal 113 51" xfId="3359" xr:uid="{2384DC0D-6B17-44F0-99B4-13531C52A144}"/>
    <cellStyle name="Normal 113 51 2" xfId="3360" xr:uid="{128E96EB-CCEE-46B6-B713-4FA38D503B56}"/>
    <cellStyle name="Normal 113 52" xfId="3361" xr:uid="{F64F86E5-607C-44D6-ADCC-9B7ACD760162}"/>
    <cellStyle name="Normal 113 52 2" xfId="3362" xr:uid="{4901A93D-6470-468A-A0F4-F62169549AAD}"/>
    <cellStyle name="Normal 113 53" xfId="3363" xr:uid="{62CA60A5-B460-437C-87D3-8F05889F9D64}"/>
    <cellStyle name="Normal 113 53 2" xfId="3364" xr:uid="{E569F7B7-19B0-4750-8A70-B7120FA588F9}"/>
    <cellStyle name="Normal 113 54" xfId="3365" xr:uid="{27FEA833-FC89-4C9A-BF89-C3846ABE9BA0}"/>
    <cellStyle name="Normal 113 54 2" xfId="3366" xr:uid="{1C783A8A-3B00-4B54-BD25-C2FBD41F2AC7}"/>
    <cellStyle name="Normal 113 55" xfId="3367" xr:uid="{3F0F49E1-B3D2-4347-9D82-FD5FE49F9E0D}"/>
    <cellStyle name="Normal 113 55 2" xfId="3368" xr:uid="{5A91AC1D-7F27-4C2F-92FF-E6E943958B43}"/>
    <cellStyle name="Normal 113 56" xfId="3369" xr:uid="{002AB89E-1908-4884-900E-3D2F02806F8F}"/>
    <cellStyle name="Normal 113 56 2" xfId="3370" xr:uid="{966B2D15-01D3-4AAB-A937-71CE5A20B9D7}"/>
    <cellStyle name="Normal 113 57" xfId="3371" xr:uid="{45E143E4-84AC-4AA6-A975-6A625066A41C}"/>
    <cellStyle name="Normal 113 57 2" xfId="3372" xr:uid="{181AE1CA-2482-46EE-A79A-CC410D05D4C3}"/>
    <cellStyle name="Normal 113 58" xfId="3373" xr:uid="{E2C5DEDA-3C78-4FA2-BF0C-A3270D15312E}"/>
    <cellStyle name="Normal 113 58 2" xfId="3374" xr:uid="{4B925C7A-331C-48E0-8593-556165E2956E}"/>
    <cellStyle name="Normal 113 59" xfId="3375" xr:uid="{FE2DB396-74CA-4498-8D54-425104B7E6A9}"/>
    <cellStyle name="Normal 113 59 2" xfId="3376" xr:uid="{6DA7FEF2-5707-4AAF-8DF1-31F2C7A3AF46}"/>
    <cellStyle name="Normal 113 6" xfId="3377" xr:uid="{4E6BB144-6424-402F-979F-446D3D18BB35}"/>
    <cellStyle name="Normal 113 6 2" xfId="3378" xr:uid="{6C01B0EB-D02D-4A4A-8EDD-96EBB28B8FAE}"/>
    <cellStyle name="Normal 113 60" xfId="3379" xr:uid="{E7AC97AA-80CA-40C4-A72F-2973F04D295A}"/>
    <cellStyle name="Normal 113 60 2" xfId="3380" xr:uid="{66B445E1-1E15-4220-AD5A-C37D51F005C3}"/>
    <cellStyle name="Normal 113 61" xfId="3381" xr:uid="{2E4D43D5-E4C8-4859-A1ED-3BFE8F4A2140}"/>
    <cellStyle name="Normal 113 61 2" xfId="3382" xr:uid="{3EDCE2F3-56E2-4E38-9880-8789510C1553}"/>
    <cellStyle name="Normal 113 62" xfId="3383" xr:uid="{E8CBBA6A-15AB-46AF-A4D4-40F351BFB7B3}"/>
    <cellStyle name="Normal 113 62 2" xfId="3384" xr:uid="{DD8DD36E-C2B1-48FF-BA9B-64C46D8BB8A8}"/>
    <cellStyle name="Normal 113 63" xfId="3385" xr:uid="{34441CC0-2092-44B1-8332-0672550B5F08}"/>
    <cellStyle name="Normal 113 63 2" xfId="3386" xr:uid="{94060BE3-0258-4679-BBAD-F8BA44334586}"/>
    <cellStyle name="Normal 113 64" xfId="3387" xr:uid="{0EA5E53A-0259-4448-8A7D-7ADB2718A3C3}"/>
    <cellStyle name="Normal 113 64 2" xfId="3388" xr:uid="{6F056F82-0FE6-40F7-BD4B-A5B700A05989}"/>
    <cellStyle name="Normal 113 65" xfId="3389" xr:uid="{BBEA526F-CCCA-41DB-A014-B81147A7C6D5}"/>
    <cellStyle name="Normal 113 65 2" xfId="3390" xr:uid="{6D3C28B0-1437-4BFB-AD2F-731811C64E82}"/>
    <cellStyle name="Normal 113 66" xfId="3391" xr:uid="{33395127-1AE3-4956-ADA7-D5A79AF97C41}"/>
    <cellStyle name="Normal 113 66 2" xfId="3392" xr:uid="{E6D98DCA-E3D3-41F3-BE84-212553F013EF}"/>
    <cellStyle name="Normal 113 67" xfId="3393" xr:uid="{EF52504E-2B6D-4EAB-ACEC-071B2725B843}"/>
    <cellStyle name="Normal 113 67 2" xfId="3394" xr:uid="{093A4079-ECE5-4B75-B697-0624A9E4AECD}"/>
    <cellStyle name="Normal 113 68" xfId="3395" xr:uid="{2681FE1B-8F68-4CEA-81A2-5E01AF288D4E}"/>
    <cellStyle name="Normal 113 68 2" xfId="3396" xr:uid="{9C5B7D2D-9F9F-470E-88BA-1CBA9D11653D}"/>
    <cellStyle name="Normal 113 69" xfId="3397" xr:uid="{128CFB75-F97A-44DD-BC22-BC1E258A3C23}"/>
    <cellStyle name="Normal 113 69 2" xfId="3398" xr:uid="{E73445BF-827E-497F-93CD-3476A20408CF}"/>
    <cellStyle name="Normal 113 7" xfId="3399" xr:uid="{0A8080C9-5D88-4F10-9FA0-55EAE3D68B87}"/>
    <cellStyle name="Normal 113 7 2" xfId="3400" xr:uid="{0C3C3931-5695-4E10-9B70-9B165DE353F9}"/>
    <cellStyle name="Normal 113 70" xfId="3401" xr:uid="{86C36901-03A5-41F3-8C6B-5E4B68810420}"/>
    <cellStyle name="Normal 113 70 2" xfId="3402" xr:uid="{94DB14D6-FB69-45AE-B1FE-430D4B083DE9}"/>
    <cellStyle name="Normal 113 71" xfId="3403" xr:uid="{0FCB1C27-2821-4909-8599-D7E4D5C011BB}"/>
    <cellStyle name="Normal 113 71 2" xfId="3404" xr:uid="{65F08627-3ED0-4043-BFA0-2EDB18A28528}"/>
    <cellStyle name="Normal 113 72" xfId="3405" xr:uid="{F8F504B0-EC5C-4447-B9C4-D5C5611681ED}"/>
    <cellStyle name="Normal 113 72 2" xfId="3406" xr:uid="{EF4A2BF3-63EC-4CE5-8A78-2CB2370FC736}"/>
    <cellStyle name="Normal 113 73" xfId="3407" xr:uid="{6052C657-FA01-4BAC-BE64-0C65C08E5730}"/>
    <cellStyle name="Normal 113 73 2" xfId="3408" xr:uid="{F542CC4D-E68F-4C4C-8B6E-36210831C31A}"/>
    <cellStyle name="Normal 113 74" xfId="3409" xr:uid="{25A80552-41D8-4302-8989-D649F89C1A4A}"/>
    <cellStyle name="Normal 113 74 2" xfId="3410" xr:uid="{43120E67-0F1D-4691-8AFC-3D4651CDA96A}"/>
    <cellStyle name="Normal 113 75" xfId="3411" xr:uid="{6A9CBD3D-369F-438E-BCE4-5D09C784F585}"/>
    <cellStyle name="Normal 113 75 2" xfId="3412" xr:uid="{979F6ECF-8455-4575-BCFB-7C1338B87D36}"/>
    <cellStyle name="Normal 113 76" xfId="3413" xr:uid="{3B5D0709-BAA4-4E7B-8A36-9B26DBBE93C6}"/>
    <cellStyle name="Normal 113 76 2" xfId="3414" xr:uid="{C5B8951F-92BF-4152-A574-738D32FE55BC}"/>
    <cellStyle name="Normal 113 77" xfId="3415" xr:uid="{F0D6561E-7448-422A-8502-04A079F15705}"/>
    <cellStyle name="Normal 113 77 2" xfId="3416" xr:uid="{98DA9CB4-8C56-4B79-9A40-CA0D3C6EE216}"/>
    <cellStyle name="Normal 113 78" xfId="3417" xr:uid="{1AAE1A03-3B75-46DF-9A65-A4259711BB6E}"/>
    <cellStyle name="Normal 113 78 2" xfId="3418" xr:uid="{1656608F-5F04-4682-9779-2ADF6196AD97}"/>
    <cellStyle name="Normal 113 79" xfId="3419" xr:uid="{287907A2-B2FA-42E1-B7E7-DE3FEB68E816}"/>
    <cellStyle name="Normal 113 79 2" xfId="3420" xr:uid="{7E21FDE8-C6C0-4619-B66F-8519A3633CE9}"/>
    <cellStyle name="Normal 113 8" xfId="3421" xr:uid="{0B0F4849-C509-4403-8B6C-CF7BF8BF932D}"/>
    <cellStyle name="Normal 113 8 2" xfId="3422" xr:uid="{1088179B-1440-4048-9DA4-1547CFC9ABFC}"/>
    <cellStyle name="Normal 113 80" xfId="3423" xr:uid="{F785353D-BC20-4601-8BC3-88F13F5258AD}"/>
    <cellStyle name="Normal 113 80 2" xfId="3424" xr:uid="{E56FB706-7F1D-4835-8E8E-822FD7A89242}"/>
    <cellStyle name="Normal 113 81" xfId="3425" xr:uid="{B68E5A23-E475-432D-91C7-58E1FA627E58}"/>
    <cellStyle name="Normal 113 81 2" xfId="3426" xr:uid="{25BD66DC-B7D1-477B-9C82-855BBFBD9C70}"/>
    <cellStyle name="Normal 113 82" xfId="3427" xr:uid="{EDD7F3A1-CD94-4897-8172-21CEC0B5B78F}"/>
    <cellStyle name="Normal 113 82 2" xfId="3428" xr:uid="{C07318E8-0CF7-4AA5-816C-6A1AF45EF608}"/>
    <cellStyle name="Normal 113 83" xfId="3429" xr:uid="{74AE9E2B-AFA2-4FB8-BD8E-45D5277BA4CD}"/>
    <cellStyle name="Normal 113 83 2" xfId="3430" xr:uid="{BD1CB360-E7B8-412C-A81C-995519562EA6}"/>
    <cellStyle name="Normal 113 84" xfId="3431" xr:uid="{DB62CDDE-CC08-4004-90C2-9A1665EDCB8C}"/>
    <cellStyle name="Normal 113 84 2" xfId="3432" xr:uid="{80DAB726-C16C-468C-9322-15C739A332CC}"/>
    <cellStyle name="Normal 113 85" xfId="3433" xr:uid="{C33FAC32-FE12-40A2-9931-82FDCF275BAC}"/>
    <cellStyle name="Normal 113 85 2" xfId="3434" xr:uid="{D9990D6E-D40D-405D-8532-CF64446E772A}"/>
    <cellStyle name="Normal 113 86" xfId="3435" xr:uid="{9A6F637B-B972-47D8-9B25-234DFE04E802}"/>
    <cellStyle name="Normal 113 86 2" xfId="3436" xr:uid="{CEF2B05D-DD9F-4F06-9C42-D705B378198B}"/>
    <cellStyle name="Normal 113 87" xfId="3437" xr:uid="{E84EF3D2-AE50-49A1-B579-5FE1BDB45BF0}"/>
    <cellStyle name="Normal 113 87 2" xfId="3438" xr:uid="{C10A8F7A-03D7-4111-85BC-35972E722B96}"/>
    <cellStyle name="Normal 113 88" xfId="3439" xr:uid="{E961FF7F-1E60-4CDB-8D65-2B154863FC27}"/>
    <cellStyle name="Normal 113 88 2" xfId="3440" xr:uid="{CAD56073-1697-4BE0-AF22-05082913AE60}"/>
    <cellStyle name="Normal 113 89" xfId="3441" xr:uid="{B6844864-3B3D-44D7-9897-D0CAA6464D2F}"/>
    <cellStyle name="Normal 113 89 2" xfId="3442" xr:uid="{327D9BD0-1CD2-4787-8DED-9CA3F990613F}"/>
    <cellStyle name="Normal 113 9" xfId="3443" xr:uid="{9C3E6760-9A62-4EE1-8CB4-EECA8F713A5C}"/>
    <cellStyle name="Normal 113 9 2" xfId="3444" xr:uid="{F4A4D7D0-A1DA-4003-B8E0-F5850D0427BF}"/>
    <cellStyle name="Normal 113 90" xfId="3445" xr:uid="{08FD04BB-B398-403D-BAA7-4CBDB9B294ED}"/>
    <cellStyle name="Normal 113 90 2" xfId="3446" xr:uid="{09085217-4D05-4138-8264-64B99F161923}"/>
    <cellStyle name="Normal 113 91" xfId="3447" xr:uid="{5D30EFAC-7348-4901-A38A-8788793C7548}"/>
    <cellStyle name="Normal 113 91 2" xfId="3448" xr:uid="{A45D6D31-32CE-4B67-833C-204C87304DD3}"/>
    <cellStyle name="Normal 113 92" xfId="3449" xr:uid="{72E6352D-D3D1-4048-AAF6-F3ED6082DD1A}"/>
    <cellStyle name="Normal 113 92 2" xfId="3450" xr:uid="{8E8A366B-BA66-4138-BEE8-87C2931F4A15}"/>
    <cellStyle name="Normal 113 93" xfId="3451" xr:uid="{657E4510-4A03-4FE8-B310-C89F4B31CF2B}"/>
    <cellStyle name="Normal 113 93 2" xfId="3452" xr:uid="{79EC2222-B867-447F-BC5D-429E1ED8B293}"/>
    <cellStyle name="Normal 113 94" xfId="3453" xr:uid="{0FFC0795-1A56-4831-AC49-44748A61590F}"/>
    <cellStyle name="Normal 113 94 2" xfId="3454" xr:uid="{B3AD32AA-4BE8-4028-B5A9-D66328EC5493}"/>
    <cellStyle name="Normal 113 95" xfId="3455" xr:uid="{1D46D199-8BCD-4B43-BA57-547F51DBE0AB}"/>
    <cellStyle name="Normal 113 95 2" xfId="3456" xr:uid="{3AC40D51-CC67-4954-8412-28C8A9BDBD80}"/>
    <cellStyle name="Normal 113 96" xfId="3457" xr:uid="{18A4A0DF-AE40-43F9-AA05-0B4A7434F41B}"/>
    <cellStyle name="Normal 113 96 2" xfId="3458" xr:uid="{F2373BF7-FAC8-4EC6-8EFD-A1547C7251AF}"/>
    <cellStyle name="Normal 113 97" xfId="3459" xr:uid="{D15B1E9A-FB28-4ED2-9AD4-58214D862D89}"/>
    <cellStyle name="Normal 113 97 2" xfId="3460" xr:uid="{44373EFF-F570-4AD0-A9D1-FFFD96DF4F4C}"/>
    <cellStyle name="Normal 113 98" xfId="3461" xr:uid="{83048F89-70BE-4BEE-96C7-0B90FC85D84C}"/>
    <cellStyle name="Normal 113 98 2" xfId="3462" xr:uid="{0369A166-4C17-4E1E-8DD7-7C1CD4A51A43}"/>
    <cellStyle name="Normal 113 99" xfId="3463" xr:uid="{659E7055-5284-4070-BA2F-1758C540E489}"/>
    <cellStyle name="Normal 114" xfId="808" xr:uid="{00000000-0005-0000-0000-00008C020000}"/>
    <cellStyle name="Normal 114 10" xfId="3465" xr:uid="{C349D493-E7DB-400F-ACB8-418B8D154607}"/>
    <cellStyle name="Normal 114 10 2" xfId="3466" xr:uid="{4BFCF33F-E0C0-4EAB-B17D-B96E272EC3C6}"/>
    <cellStyle name="Normal 114 100" xfId="3464" xr:uid="{458426C2-1359-4193-B3BE-D8E125043E74}"/>
    <cellStyle name="Normal 114 11" xfId="3467" xr:uid="{A34A5A7F-38CA-4090-BFEB-0F3EC7DA704D}"/>
    <cellStyle name="Normal 114 11 2" xfId="3468" xr:uid="{5CB2BB55-67CB-4A06-89D3-06132A2AE6F2}"/>
    <cellStyle name="Normal 114 12" xfId="3469" xr:uid="{9279EC6C-0A05-4CF1-88C2-973A3B3295FC}"/>
    <cellStyle name="Normal 114 12 2" xfId="3470" xr:uid="{C08556E4-26BB-492D-B6A3-FC9C18BFE5E4}"/>
    <cellStyle name="Normal 114 13" xfId="3471" xr:uid="{B6E152DF-7B29-4DBF-8D83-999588EE7D78}"/>
    <cellStyle name="Normal 114 13 2" xfId="3472" xr:uid="{49F3F6BE-68D4-4111-8952-9942F91BC11F}"/>
    <cellStyle name="Normal 114 14" xfId="3473" xr:uid="{55CF63E5-AAFA-4A63-B493-53AECA012231}"/>
    <cellStyle name="Normal 114 14 2" xfId="3474" xr:uid="{1530A7D7-0C0E-4845-939D-22E04A5445EA}"/>
    <cellStyle name="Normal 114 15" xfId="3475" xr:uid="{6D900AE5-5561-49D9-A91D-635BA46D0AE3}"/>
    <cellStyle name="Normal 114 15 2" xfId="3476" xr:uid="{0E2114E5-6651-4581-B389-84C8DFE98440}"/>
    <cellStyle name="Normal 114 16" xfId="3477" xr:uid="{2C44C092-D076-4B12-9715-518F3474A9B6}"/>
    <cellStyle name="Normal 114 16 2" xfId="3478" xr:uid="{797A5232-A80E-449B-AA14-A0E1090DA752}"/>
    <cellStyle name="Normal 114 17" xfId="3479" xr:uid="{331FA973-1766-4B38-8E06-22CA5DF00B77}"/>
    <cellStyle name="Normal 114 17 2" xfId="3480" xr:uid="{6BD2CD28-7287-4B9C-89E9-7260BBD53E65}"/>
    <cellStyle name="Normal 114 18" xfId="3481" xr:uid="{B5367DB1-CBC4-42EF-AAA7-714BAE01C6B0}"/>
    <cellStyle name="Normal 114 18 2" xfId="3482" xr:uid="{646DA45C-3F8F-4872-B10B-BC2829A18EB7}"/>
    <cellStyle name="Normal 114 19" xfId="3483" xr:uid="{B601EC6B-1C17-4E3D-9554-2AF727BB8127}"/>
    <cellStyle name="Normal 114 19 2" xfId="3484" xr:uid="{4BDEA37E-3D77-4B6E-8A42-889E89FCF399}"/>
    <cellStyle name="Normal 114 2" xfId="3485" xr:uid="{919BF565-DD65-4A5D-857C-0291DB306ACA}"/>
    <cellStyle name="Normal 114 2 2" xfId="3486" xr:uid="{1480197E-0ABE-4BC9-AAB8-CB27E5075516}"/>
    <cellStyle name="Normal 114 20" xfId="3487" xr:uid="{8C5DFE4A-06FF-4F02-8DFF-9C7F37DF90A2}"/>
    <cellStyle name="Normal 114 20 2" xfId="3488" xr:uid="{846AD770-CE98-4512-A3E4-0291FADF37F9}"/>
    <cellStyle name="Normal 114 21" xfId="3489" xr:uid="{832105F3-95B5-4A2F-9653-81A78BD2BD73}"/>
    <cellStyle name="Normal 114 21 2" xfId="3490" xr:uid="{10988757-AAAF-4B05-AD40-E1438CFA62E3}"/>
    <cellStyle name="Normal 114 22" xfId="3491" xr:uid="{0D03312B-C2F8-48D6-9916-23EF06E9837D}"/>
    <cellStyle name="Normal 114 22 2" xfId="3492" xr:uid="{D61E6187-2939-4DFB-BAA7-5DBE3B412FDD}"/>
    <cellStyle name="Normal 114 23" xfId="3493" xr:uid="{1A462142-7F45-4611-BA1C-8AA0675DB1C8}"/>
    <cellStyle name="Normal 114 23 2" xfId="3494" xr:uid="{15958DD5-A98F-4AE0-BB4A-9B681264B13E}"/>
    <cellStyle name="Normal 114 24" xfId="3495" xr:uid="{A48015BE-B2FC-4EBA-9406-90DD9EA0A271}"/>
    <cellStyle name="Normal 114 24 2" xfId="3496" xr:uid="{4B31451C-6B46-4759-8763-0A5BB88C9086}"/>
    <cellStyle name="Normal 114 25" xfId="3497" xr:uid="{05BE9588-1367-43D2-8898-4933B3285CB9}"/>
    <cellStyle name="Normal 114 25 2" xfId="3498" xr:uid="{D81A80CB-EE43-4428-A012-10C330320D25}"/>
    <cellStyle name="Normal 114 26" xfId="3499" xr:uid="{57A1AC88-3411-42FC-8475-2101EFAE2C2F}"/>
    <cellStyle name="Normal 114 26 2" xfId="3500" xr:uid="{72EAFC8D-96E8-4292-AFDF-602448AB1F14}"/>
    <cellStyle name="Normal 114 27" xfId="3501" xr:uid="{6E4EBD8E-CD92-4356-B92A-AEBE98BDB04E}"/>
    <cellStyle name="Normal 114 27 2" xfId="3502" xr:uid="{B812D842-BE55-4944-94FC-CA835F167D7E}"/>
    <cellStyle name="Normal 114 28" xfId="3503" xr:uid="{F9DC998F-85B2-453A-A91E-93586E7B28BA}"/>
    <cellStyle name="Normal 114 28 2" xfId="3504" xr:uid="{E278095F-131E-4FE1-B166-2EBEBC91D520}"/>
    <cellStyle name="Normal 114 29" xfId="3505" xr:uid="{C5BA2EC2-2480-4260-9911-324A683037E3}"/>
    <cellStyle name="Normal 114 29 2" xfId="3506" xr:uid="{D09F5E79-2DF3-4A31-9530-9BDE4854FCBF}"/>
    <cellStyle name="Normal 114 3" xfId="3507" xr:uid="{DB59608C-8918-4DE5-88A5-5539F951755C}"/>
    <cellStyle name="Normal 114 3 2" xfId="3508" xr:uid="{17C204BF-14EB-436E-9017-97AAFDE9D2F3}"/>
    <cellStyle name="Normal 114 30" xfId="3509" xr:uid="{D737F2EF-C64A-4498-A978-98BC4DE19AE6}"/>
    <cellStyle name="Normal 114 30 2" xfId="3510" xr:uid="{EDA7B7E1-62BA-4BC4-AE17-39EA05D7BE27}"/>
    <cellStyle name="Normal 114 31" xfId="3511" xr:uid="{763E04A6-A56B-4387-ABE7-87F4BB4CDA0A}"/>
    <cellStyle name="Normal 114 31 2" xfId="3512" xr:uid="{D95366F7-CCC5-4919-9692-F77E7324B77A}"/>
    <cellStyle name="Normal 114 32" xfId="3513" xr:uid="{519EDD9F-6B69-48C6-B22A-850870E91912}"/>
    <cellStyle name="Normal 114 32 2" xfId="3514" xr:uid="{01E1D13B-DA1E-4797-9FDA-E5239B641960}"/>
    <cellStyle name="Normal 114 33" xfId="3515" xr:uid="{A21A1337-7F07-457A-877B-BA3B17B3EB20}"/>
    <cellStyle name="Normal 114 33 2" xfId="3516" xr:uid="{7CEE2F28-D2D5-419C-9DBC-BF1B076B462B}"/>
    <cellStyle name="Normal 114 34" xfId="3517" xr:uid="{4CEF6279-0360-477B-A744-3AB5D3615BBC}"/>
    <cellStyle name="Normal 114 34 2" xfId="3518" xr:uid="{9C473884-1B3D-4724-AB31-7FD4AF105502}"/>
    <cellStyle name="Normal 114 35" xfId="3519" xr:uid="{4BBC8638-A771-4CE7-B359-0B85BDF89A21}"/>
    <cellStyle name="Normal 114 35 2" xfId="3520" xr:uid="{29DA7C95-9E86-49CA-BB3E-4633BF0636FC}"/>
    <cellStyle name="Normal 114 36" xfId="3521" xr:uid="{B3D5C2CB-E063-4F29-94D8-25533D00ED90}"/>
    <cellStyle name="Normal 114 36 2" xfId="3522" xr:uid="{6010CDE3-F371-46AF-9EDD-48A05F1B2E7E}"/>
    <cellStyle name="Normal 114 37" xfId="3523" xr:uid="{51A84D94-A1BB-443D-B10D-F7846DB18888}"/>
    <cellStyle name="Normal 114 37 2" xfId="3524" xr:uid="{FC40E229-6993-43D8-8E1B-6126EBA514C1}"/>
    <cellStyle name="Normal 114 38" xfId="3525" xr:uid="{5A3C265F-3CD9-45EB-AEA7-5BF6FDAFC2E7}"/>
    <cellStyle name="Normal 114 38 2" xfId="3526" xr:uid="{2B0CDABD-09FD-4FC6-9BC1-C9FE47C09CCD}"/>
    <cellStyle name="Normal 114 39" xfId="3527" xr:uid="{19219782-8E75-4B8D-BC40-E5091730F072}"/>
    <cellStyle name="Normal 114 39 2" xfId="3528" xr:uid="{18BE2559-5404-4EC3-9381-84DAD3A34C48}"/>
    <cellStyle name="Normal 114 4" xfId="3529" xr:uid="{DDACB3A2-514A-4D22-9ECA-BC1B4D5B11DC}"/>
    <cellStyle name="Normal 114 4 2" xfId="3530" xr:uid="{32610E34-1662-40B1-9B20-F2049FDD9B78}"/>
    <cellStyle name="Normal 114 40" xfId="3531" xr:uid="{1679EC14-F8B9-47B1-8A49-21329884DCF6}"/>
    <cellStyle name="Normal 114 40 2" xfId="3532" xr:uid="{21293025-FF8F-4D14-B50C-42AAB37EFEC1}"/>
    <cellStyle name="Normal 114 41" xfId="3533" xr:uid="{1905AC68-0672-41A1-9075-05DD824C8798}"/>
    <cellStyle name="Normal 114 41 2" xfId="3534" xr:uid="{B3A2C66C-2293-4F48-919E-0CCAA47A2D56}"/>
    <cellStyle name="Normal 114 42" xfId="3535" xr:uid="{0AA40E22-7859-4DD2-9B5F-BFE551229B84}"/>
    <cellStyle name="Normal 114 42 2" xfId="3536" xr:uid="{6DEE8E61-E237-48AC-8E19-21A74E54CF97}"/>
    <cellStyle name="Normal 114 43" xfId="3537" xr:uid="{E03F3546-8598-46FC-9B58-871324D3A469}"/>
    <cellStyle name="Normal 114 43 2" xfId="3538" xr:uid="{92AD8099-B9DF-4C5A-B2B9-E4C5A47A1DB6}"/>
    <cellStyle name="Normal 114 44" xfId="3539" xr:uid="{7F225E4A-0449-4D96-B199-7DD6857C1B2C}"/>
    <cellStyle name="Normal 114 44 2" xfId="3540" xr:uid="{D8CA22A6-A867-4B68-B95B-B4EAA22371BE}"/>
    <cellStyle name="Normal 114 45" xfId="3541" xr:uid="{05CE968B-C256-49CD-8CD7-6D2A66A84368}"/>
    <cellStyle name="Normal 114 45 2" xfId="3542" xr:uid="{316474D8-924E-4E15-8CDA-45954571E1B4}"/>
    <cellStyle name="Normal 114 46" xfId="3543" xr:uid="{A87C4219-9E0D-42FB-B444-BF708A9E2165}"/>
    <cellStyle name="Normal 114 46 2" xfId="3544" xr:uid="{F078BE56-CB29-4C26-92FB-5DB987839E1F}"/>
    <cellStyle name="Normal 114 47" xfId="3545" xr:uid="{41F76099-2319-44F2-98B2-2C731CB076AA}"/>
    <cellStyle name="Normal 114 47 2" xfId="3546" xr:uid="{92EF59E5-2936-48AD-AD61-6C67E884F59F}"/>
    <cellStyle name="Normal 114 48" xfId="3547" xr:uid="{F241E935-F70F-429F-8A76-EA382DD4B26A}"/>
    <cellStyle name="Normal 114 48 2" xfId="3548" xr:uid="{530C3171-4708-41FA-AA18-86E2AD7B37B6}"/>
    <cellStyle name="Normal 114 49" xfId="3549" xr:uid="{DF556B6D-19A9-4BFB-AA33-E82912E9ED73}"/>
    <cellStyle name="Normal 114 49 2" xfId="3550" xr:uid="{F7753E2F-4AE6-4734-AEE7-3A4767E5CFB5}"/>
    <cellStyle name="Normal 114 5" xfId="3551" xr:uid="{101B3B2E-99A4-430C-BC7C-6D291E1947FB}"/>
    <cellStyle name="Normal 114 5 2" xfId="3552" xr:uid="{034C6C0F-5A35-405F-9D49-ED37F0A68B40}"/>
    <cellStyle name="Normal 114 50" xfId="3553" xr:uid="{845C6802-18FE-499C-8040-C75BAE3063DE}"/>
    <cellStyle name="Normal 114 50 2" xfId="3554" xr:uid="{9F93E6F8-7ECA-4901-BB86-97B259DBC550}"/>
    <cellStyle name="Normal 114 51" xfId="3555" xr:uid="{9D35A4C2-8842-450A-9B4D-A6830C4EB1EC}"/>
    <cellStyle name="Normal 114 51 2" xfId="3556" xr:uid="{86AA3E60-A732-4AC5-8F66-2C8BF329DCAC}"/>
    <cellStyle name="Normal 114 52" xfId="3557" xr:uid="{123070D7-1F77-4CA3-80EF-38CC0309CA1A}"/>
    <cellStyle name="Normal 114 52 2" xfId="3558" xr:uid="{EBC92F6C-5431-4741-A246-86D7308340AA}"/>
    <cellStyle name="Normal 114 53" xfId="3559" xr:uid="{8FC8F8BD-95E8-4097-9815-E9BB7640CB3F}"/>
    <cellStyle name="Normal 114 53 2" xfId="3560" xr:uid="{413C9B74-8569-4EC0-B35E-F6B3CB87A46B}"/>
    <cellStyle name="Normal 114 54" xfId="3561" xr:uid="{A7D6EE15-AE50-4D35-9782-BB89CC714F89}"/>
    <cellStyle name="Normal 114 54 2" xfId="3562" xr:uid="{3219EFE3-FC87-46C7-AF5B-7B0B2123AA90}"/>
    <cellStyle name="Normal 114 55" xfId="3563" xr:uid="{3119F994-DAA2-44EA-AEEC-63465F02DB92}"/>
    <cellStyle name="Normal 114 55 2" xfId="3564" xr:uid="{3302A14B-BAC6-447B-A450-6B07529C0A43}"/>
    <cellStyle name="Normal 114 56" xfId="3565" xr:uid="{99150C4C-AE96-4B9F-8DDC-5E5F7F4460D3}"/>
    <cellStyle name="Normal 114 56 2" xfId="3566" xr:uid="{7D9F77D8-E836-4566-9524-66801C331F24}"/>
    <cellStyle name="Normal 114 57" xfId="3567" xr:uid="{B14FC797-2ABE-471A-BB96-C3FE83C15A31}"/>
    <cellStyle name="Normal 114 57 2" xfId="3568" xr:uid="{34A60DA3-2523-4DE3-851E-03E4E3C807DA}"/>
    <cellStyle name="Normal 114 58" xfId="3569" xr:uid="{ED48EFCD-5AC9-4CF3-B035-D199D50BECEC}"/>
    <cellStyle name="Normal 114 58 2" xfId="3570" xr:uid="{D4F4CBA6-584F-43F8-8994-7F095F5216C9}"/>
    <cellStyle name="Normal 114 59" xfId="3571" xr:uid="{19BF18BE-417C-42D2-84F3-B756A5BD6F1F}"/>
    <cellStyle name="Normal 114 59 2" xfId="3572" xr:uid="{A09F6050-D28F-43E6-B246-0345FA80AD7D}"/>
    <cellStyle name="Normal 114 6" xfId="3573" xr:uid="{83A94FCC-D1F8-407B-9777-A93F02395C15}"/>
    <cellStyle name="Normal 114 6 2" xfId="3574" xr:uid="{81C72305-78B4-48C4-B996-941B808693E6}"/>
    <cellStyle name="Normal 114 60" xfId="3575" xr:uid="{FD37A4AC-4E76-441A-B93F-372A5FF6A1BC}"/>
    <cellStyle name="Normal 114 60 2" xfId="3576" xr:uid="{5C74DB00-F0C0-4CA7-982F-0B522EE1B6DC}"/>
    <cellStyle name="Normal 114 61" xfId="3577" xr:uid="{7253AC11-E5F4-4D24-97AE-3653CEF84414}"/>
    <cellStyle name="Normal 114 61 2" xfId="3578" xr:uid="{B7B5EA6A-4315-4B8C-A97C-573274ECACAB}"/>
    <cellStyle name="Normal 114 62" xfId="3579" xr:uid="{8DD96182-26F5-486E-91B4-0A837D61B7D6}"/>
    <cellStyle name="Normal 114 62 2" xfId="3580" xr:uid="{FE48BE90-2457-4D01-B0F6-8B718E34DF07}"/>
    <cellStyle name="Normal 114 63" xfId="3581" xr:uid="{78C05C1D-E515-4EDF-9C35-BD041D5C8C29}"/>
    <cellStyle name="Normal 114 63 2" xfId="3582" xr:uid="{88A8BE7A-2E0E-4B0E-B88D-C5E6D79A6F0E}"/>
    <cellStyle name="Normal 114 64" xfId="3583" xr:uid="{E776FF54-7E26-4671-9211-F732FA9904E2}"/>
    <cellStyle name="Normal 114 64 2" xfId="3584" xr:uid="{10C54D7E-9A31-4CF0-B713-FB1FAAA2B884}"/>
    <cellStyle name="Normal 114 65" xfId="3585" xr:uid="{9BACC5BD-4E31-4282-B657-A30BE729198D}"/>
    <cellStyle name="Normal 114 65 2" xfId="3586" xr:uid="{F10A4948-A773-4135-B1EE-3349551D770C}"/>
    <cellStyle name="Normal 114 66" xfId="3587" xr:uid="{EE1581F5-56CF-4E8E-845D-95309ED6F637}"/>
    <cellStyle name="Normal 114 66 2" xfId="3588" xr:uid="{4CAA7A4E-34D2-472D-91C3-81BFD87F146C}"/>
    <cellStyle name="Normal 114 67" xfId="3589" xr:uid="{865FA6C5-5874-4CD4-BC7C-5B4595C37AD0}"/>
    <cellStyle name="Normal 114 67 2" xfId="3590" xr:uid="{582B47B7-3FA1-4A6A-BE2B-8FD3AD90CC44}"/>
    <cellStyle name="Normal 114 68" xfId="3591" xr:uid="{54911A9C-11E8-4320-94E7-5B993D15109D}"/>
    <cellStyle name="Normal 114 68 2" xfId="3592" xr:uid="{CAF99318-05D8-40B8-982A-7F564911912D}"/>
    <cellStyle name="Normal 114 69" xfId="3593" xr:uid="{CF14EF04-5916-4027-96A7-3CA8307F406B}"/>
    <cellStyle name="Normal 114 69 2" xfId="3594" xr:uid="{8D3FAC30-72F1-4E65-B209-7295A6359417}"/>
    <cellStyle name="Normal 114 7" xfId="3595" xr:uid="{F520A249-0D54-4BAA-AD61-120262D699E3}"/>
    <cellStyle name="Normal 114 7 2" xfId="3596" xr:uid="{E70C5E93-618D-41C5-9341-15C2B6612A7D}"/>
    <cellStyle name="Normal 114 70" xfId="3597" xr:uid="{BE30F3C3-43CF-4646-8051-313480C5EE7C}"/>
    <cellStyle name="Normal 114 70 2" xfId="3598" xr:uid="{182C5574-D0C8-4A68-BACF-2EE3EB541B79}"/>
    <cellStyle name="Normal 114 71" xfId="3599" xr:uid="{4910938C-85F1-4CCC-93E8-18B3E255F9F2}"/>
    <cellStyle name="Normal 114 71 2" xfId="3600" xr:uid="{1961EF06-9C28-4A03-A791-FA2EFF45F4E5}"/>
    <cellStyle name="Normal 114 72" xfId="3601" xr:uid="{6D54E712-FAFE-41C4-A551-D1D5941A68A1}"/>
    <cellStyle name="Normal 114 72 2" xfId="3602" xr:uid="{E7FA717D-5F40-4AF4-B7B2-E33A72439007}"/>
    <cellStyle name="Normal 114 73" xfId="3603" xr:uid="{A5136275-26E9-4690-8216-C0E9F94D8D76}"/>
    <cellStyle name="Normal 114 73 2" xfId="3604" xr:uid="{61E969D7-3220-4492-A47B-E2CBA382DFDB}"/>
    <cellStyle name="Normal 114 74" xfId="3605" xr:uid="{17E84A61-A132-4BAB-810D-77724C3595F7}"/>
    <cellStyle name="Normal 114 74 2" xfId="3606" xr:uid="{922087A2-683A-4C19-9060-242DDF12A042}"/>
    <cellStyle name="Normal 114 75" xfId="3607" xr:uid="{EF179EA0-6ED2-4F47-95B5-8BB1E274C6A6}"/>
    <cellStyle name="Normal 114 75 2" xfId="3608" xr:uid="{8652923B-B425-4A15-88D9-CD3860B07464}"/>
    <cellStyle name="Normal 114 76" xfId="3609" xr:uid="{5ADD116A-6A07-47DF-9C32-04AA91D34370}"/>
    <cellStyle name="Normal 114 76 2" xfId="3610" xr:uid="{0A0DD725-B5BB-4FB9-9499-6659D06649ED}"/>
    <cellStyle name="Normal 114 77" xfId="3611" xr:uid="{3BFC380F-B484-43A9-BA9D-3DE3D394DDFC}"/>
    <cellStyle name="Normal 114 77 2" xfId="3612" xr:uid="{3487EBD4-C51D-42F1-9788-0DB2BA5C738E}"/>
    <cellStyle name="Normal 114 78" xfId="3613" xr:uid="{63FAE4E9-BFB6-4919-86B7-154EBD9B42FF}"/>
    <cellStyle name="Normal 114 78 2" xfId="3614" xr:uid="{C2751722-4EC6-4D2D-81AD-A6248736001A}"/>
    <cellStyle name="Normal 114 79" xfId="3615" xr:uid="{B8E0CBA4-BD48-48D8-AEEF-B9F3C8881C22}"/>
    <cellStyle name="Normal 114 79 2" xfId="3616" xr:uid="{870B2652-9487-47FD-A5B8-FAA0F6AF1023}"/>
    <cellStyle name="Normal 114 8" xfId="3617" xr:uid="{2B18442A-CCD6-411E-ADEB-638E52FEC8CA}"/>
    <cellStyle name="Normal 114 8 2" xfId="3618" xr:uid="{960C8EF7-3F4C-4EE1-A38B-91F2919BCCC1}"/>
    <cellStyle name="Normal 114 80" xfId="3619" xr:uid="{B330B299-5A07-4864-BB85-80653A88227B}"/>
    <cellStyle name="Normal 114 80 2" xfId="3620" xr:uid="{99A0DCAD-C806-4940-8A61-A690C5CA3258}"/>
    <cellStyle name="Normal 114 81" xfId="3621" xr:uid="{D2EB54CF-FC12-4695-A3F2-30E3D777182B}"/>
    <cellStyle name="Normal 114 81 2" xfId="3622" xr:uid="{3FC0394C-2339-4057-BE43-C7F26C12262B}"/>
    <cellStyle name="Normal 114 82" xfId="3623" xr:uid="{F1CC6B9A-3447-46E7-A9D7-B1CC32DCDF30}"/>
    <cellStyle name="Normal 114 82 2" xfId="3624" xr:uid="{B608E3DE-E4DB-41A0-8110-9198D3320DC5}"/>
    <cellStyle name="Normal 114 83" xfId="3625" xr:uid="{93C0D58D-AFEF-4CEB-9BCB-C93AF757DE33}"/>
    <cellStyle name="Normal 114 83 2" xfId="3626" xr:uid="{75454378-2A71-4677-A423-A8CAE7DB1FA1}"/>
    <cellStyle name="Normal 114 84" xfId="3627" xr:uid="{77657790-A9D0-4FBE-94EB-963BBBCF47A3}"/>
    <cellStyle name="Normal 114 84 2" xfId="3628" xr:uid="{FBB4B204-3910-41BE-8801-A46D49007023}"/>
    <cellStyle name="Normal 114 85" xfId="3629" xr:uid="{40026602-CD6E-415E-AF5E-E393636097CC}"/>
    <cellStyle name="Normal 114 85 2" xfId="3630" xr:uid="{61743594-48F6-4A3A-83EB-637E82D252EC}"/>
    <cellStyle name="Normal 114 86" xfId="3631" xr:uid="{BC23A579-C9AC-41EC-8090-8B21555AF24D}"/>
    <cellStyle name="Normal 114 86 2" xfId="3632" xr:uid="{5A2C6D04-0798-4E96-8A2D-54B0044C4105}"/>
    <cellStyle name="Normal 114 87" xfId="3633" xr:uid="{623D3706-25E7-4C2D-80C2-DCA2A05C465E}"/>
    <cellStyle name="Normal 114 87 2" xfId="3634" xr:uid="{B7C57EB6-DA04-4E79-AB44-BC934EECD5D0}"/>
    <cellStyle name="Normal 114 88" xfId="3635" xr:uid="{2330E3DB-A290-4507-A203-027031C8E80E}"/>
    <cellStyle name="Normal 114 88 2" xfId="3636" xr:uid="{93F18C0B-78C7-4831-B7FE-E05E32C9A967}"/>
    <cellStyle name="Normal 114 89" xfId="3637" xr:uid="{63BB9174-512B-4A99-A3AE-438485B1ECD7}"/>
    <cellStyle name="Normal 114 89 2" xfId="3638" xr:uid="{A9A1C4E8-05AC-4A5C-B003-D45F0FEF56D4}"/>
    <cellStyle name="Normal 114 9" xfId="3639" xr:uid="{32DD13E8-0DB8-4B5B-95AB-83984A9E02EC}"/>
    <cellStyle name="Normal 114 9 2" xfId="3640" xr:uid="{9405BC9E-09E6-4687-9240-FBFD8E8ACF22}"/>
    <cellStyle name="Normal 114 90" xfId="3641" xr:uid="{59865BA7-DA59-43B7-A464-D6C62FBE5F5B}"/>
    <cellStyle name="Normal 114 90 2" xfId="3642" xr:uid="{06DF267F-D274-4B8D-AD8B-6E39DE0CE8CB}"/>
    <cellStyle name="Normal 114 91" xfId="3643" xr:uid="{1FEC68B8-35FC-40B5-9D6B-4EDD743766E2}"/>
    <cellStyle name="Normal 114 91 2" xfId="3644" xr:uid="{D0197200-CC83-40DD-8F30-A53D4BC85B0D}"/>
    <cellStyle name="Normal 114 92" xfId="3645" xr:uid="{99245433-82F0-4841-9192-39E9EEA1489E}"/>
    <cellStyle name="Normal 114 92 2" xfId="3646" xr:uid="{57E00767-52A4-4BD2-A00B-B4DD77D6E487}"/>
    <cellStyle name="Normal 114 93" xfId="3647" xr:uid="{95BE2CB2-B4C1-4C96-B136-7E2B0FA683E8}"/>
    <cellStyle name="Normal 114 93 2" xfId="3648" xr:uid="{CE574B59-435C-47CA-8988-D9B7878BC137}"/>
    <cellStyle name="Normal 114 94" xfId="3649" xr:uid="{1B7F2408-5191-455D-8854-B00EC76DF0B9}"/>
    <cellStyle name="Normal 114 94 2" xfId="3650" xr:uid="{D0A10A95-B39F-4D92-8FD2-03D27FAAB0B3}"/>
    <cellStyle name="Normal 114 95" xfId="3651" xr:uid="{763975A1-2145-4374-AE14-1367AB60F75D}"/>
    <cellStyle name="Normal 114 95 2" xfId="3652" xr:uid="{05D64021-6BFC-4513-9375-323A1B94A01F}"/>
    <cellStyle name="Normal 114 96" xfId="3653" xr:uid="{29421E7B-3CC3-40F8-BFE6-0EE4AE1801FD}"/>
    <cellStyle name="Normal 114 96 2" xfId="3654" xr:uid="{BF395618-4D87-4B7D-9A35-D4E0C2C9299A}"/>
    <cellStyle name="Normal 114 97" xfId="3655" xr:uid="{471C8197-364B-4873-A355-5C69861C242A}"/>
    <cellStyle name="Normal 114 97 2" xfId="3656" xr:uid="{EAE4B859-E6A1-4956-BFA3-D81FAF6027C1}"/>
    <cellStyle name="Normal 114 98" xfId="3657" xr:uid="{F88C9716-957D-45A8-B48E-32B7E49E78D1}"/>
    <cellStyle name="Normal 114 98 2" xfId="3658" xr:uid="{BDF7D1FC-0292-4150-96BF-B973C89DB79A}"/>
    <cellStyle name="Normal 114 99" xfId="3659" xr:uid="{0FF71286-2C02-432F-9176-C309ABEAB1CE}"/>
    <cellStyle name="Normal 115" xfId="3660" xr:uid="{6A2CE089-5822-4B20-9EF1-DE39D0ECB584}"/>
    <cellStyle name="Normal 115 10" xfId="3661" xr:uid="{00E0AB4A-360F-451A-BB64-F0EAB2EB6FE7}"/>
    <cellStyle name="Normal 115 10 2" xfId="3662" xr:uid="{CAAC5166-FF9F-47F3-9E48-B67EA4AA563E}"/>
    <cellStyle name="Normal 115 11" xfId="3663" xr:uid="{7AABD7EA-1AFA-4C2E-8CFB-31432418B09A}"/>
    <cellStyle name="Normal 115 11 2" xfId="3664" xr:uid="{FB9C41AE-3229-48C0-9B5E-EDBF178A5DC4}"/>
    <cellStyle name="Normal 115 12" xfId="3665" xr:uid="{08E51497-F0AC-4F07-9D22-78B10018C37B}"/>
    <cellStyle name="Normal 115 12 2" xfId="3666" xr:uid="{4E4BCD6D-0694-4AF8-860B-1010BE5571E3}"/>
    <cellStyle name="Normal 115 13" xfId="3667" xr:uid="{F71268A1-6074-48F6-A571-2359E5CBBFC4}"/>
    <cellStyle name="Normal 115 13 2" xfId="3668" xr:uid="{396A95FB-F9DA-4FA6-B3E2-A223D7321C4A}"/>
    <cellStyle name="Normal 115 14" xfId="3669" xr:uid="{31DEACA0-112D-43F7-BF23-E247E2908DD1}"/>
    <cellStyle name="Normal 115 14 2" xfId="3670" xr:uid="{FF0D8E42-73F8-4179-8AB2-B8F4F69FF4B0}"/>
    <cellStyle name="Normal 115 15" xfId="3671" xr:uid="{2D30E118-A35A-4FBC-8671-559B9F02B41C}"/>
    <cellStyle name="Normal 115 15 2" xfId="3672" xr:uid="{D2455DB8-C50A-4630-8565-CECC9686FA9C}"/>
    <cellStyle name="Normal 115 16" xfId="3673" xr:uid="{5BBEFCC2-E40B-472D-9C30-69EAE2CBF2A4}"/>
    <cellStyle name="Normal 115 16 2" xfId="3674" xr:uid="{B951F4EA-E21B-4AB3-A4EA-54B1FACDC85E}"/>
    <cellStyle name="Normal 115 17" xfId="3675" xr:uid="{7B546859-0C6C-4543-ABD4-440C61F59AE2}"/>
    <cellStyle name="Normal 115 17 2" xfId="3676" xr:uid="{14AADBB9-D43E-4A8B-AF79-8E90078CE6EF}"/>
    <cellStyle name="Normal 115 18" xfId="3677" xr:uid="{372D6620-875E-42B9-A8D0-95E0FC789CFA}"/>
    <cellStyle name="Normal 115 18 2" xfId="3678" xr:uid="{D9CC34AF-5E1F-407E-8EA1-0664C9C90050}"/>
    <cellStyle name="Normal 115 19" xfId="3679" xr:uid="{A0D1E108-C91C-490A-80A1-1767577DF092}"/>
    <cellStyle name="Normal 115 19 2" xfId="3680" xr:uid="{B29E1E0F-F5D4-4303-81B3-9A35C6B84CF3}"/>
    <cellStyle name="Normal 115 2" xfId="3681" xr:uid="{4B33FF45-1586-4B5E-8DB6-B0A1202F1713}"/>
    <cellStyle name="Normal 115 2 2" xfId="3682" xr:uid="{8A3ECCC5-1021-4BBC-8DFB-771B2A309874}"/>
    <cellStyle name="Normal 115 20" xfId="3683" xr:uid="{16DF034F-1186-44DE-8958-51980C6EAC06}"/>
    <cellStyle name="Normal 115 20 2" xfId="3684" xr:uid="{E9533C18-CAE3-42F5-96F6-77EE30E8AE3B}"/>
    <cellStyle name="Normal 115 21" xfId="3685" xr:uid="{ED3A8791-8D13-4FAC-8ED4-FCCD93097559}"/>
    <cellStyle name="Normal 115 21 2" xfId="3686" xr:uid="{9C951246-E4C0-4D6C-A975-34566C41B4FD}"/>
    <cellStyle name="Normal 115 22" xfId="3687" xr:uid="{A26263C2-C877-4C9B-858A-9BFA18FFBC24}"/>
    <cellStyle name="Normal 115 22 2" xfId="3688" xr:uid="{374A4E46-DCDD-40B0-95B6-F4A528447F4C}"/>
    <cellStyle name="Normal 115 23" xfId="3689" xr:uid="{6FA62F9C-3173-4B5E-B261-C2BEE8671538}"/>
    <cellStyle name="Normal 115 23 2" xfId="3690" xr:uid="{443AEA29-F5F9-4B06-9549-E01AF77C8A47}"/>
    <cellStyle name="Normal 115 24" xfId="3691" xr:uid="{13014669-5B6E-4351-95F2-D1E4410B1581}"/>
    <cellStyle name="Normal 115 24 2" xfId="3692" xr:uid="{8A47EA1C-FE4C-43B6-9AAA-43867460964A}"/>
    <cellStyle name="Normal 115 25" xfId="3693" xr:uid="{861F6E78-A424-4026-BF10-5E53CF25DF1C}"/>
    <cellStyle name="Normal 115 25 2" xfId="3694" xr:uid="{F00C4E57-CC7C-4466-84B3-9C0C8358F230}"/>
    <cellStyle name="Normal 115 26" xfId="3695" xr:uid="{9EA380C9-F09F-4AAF-ABC5-865B1E5EC1D3}"/>
    <cellStyle name="Normal 115 26 2" xfId="3696" xr:uid="{1936E458-A31F-4B1E-991F-FFCB1A60E1EF}"/>
    <cellStyle name="Normal 115 27" xfId="3697" xr:uid="{3102E6EA-90BE-4F62-9E41-0A81DD2BD32C}"/>
    <cellStyle name="Normal 115 27 2" xfId="3698" xr:uid="{42A50939-C501-4F00-9164-BA951C9F3B33}"/>
    <cellStyle name="Normal 115 28" xfId="3699" xr:uid="{D8306310-F5C2-4C29-98AC-9F0B05738472}"/>
    <cellStyle name="Normal 115 28 2" xfId="3700" xr:uid="{CB07D766-81A0-4C19-83B6-1C246584C889}"/>
    <cellStyle name="Normal 115 29" xfId="3701" xr:uid="{4A40BE69-BEE6-450B-B7BE-24FFBA0FAF3C}"/>
    <cellStyle name="Normal 115 29 2" xfId="3702" xr:uid="{AC822C13-0796-4AA3-A6B3-FCCF13EE2FA7}"/>
    <cellStyle name="Normal 115 3" xfId="3703" xr:uid="{B64EEE8E-28F3-46EC-9BEE-FA44F8BDCB6B}"/>
    <cellStyle name="Normal 115 3 2" xfId="3704" xr:uid="{02A82406-6ED5-496E-9889-1F0B385168A4}"/>
    <cellStyle name="Normal 115 30" xfId="3705" xr:uid="{3B372E3E-34A5-4ADE-BFB9-19B31903936F}"/>
    <cellStyle name="Normal 115 30 2" xfId="3706" xr:uid="{0D71581C-CAD0-4999-A215-869097D5E25B}"/>
    <cellStyle name="Normal 115 31" xfId="3707" xr:uid="{814B4B8F-26A6-495F-901D-EE67B3FDE8F7}"/>
    <cellStyle name="Normal 115 31 2" xfId="3708" xr:uid="{C9DCA1ED-70EF-4690-A52A-0AEE7AA2BBD4}"/>
    <cellStyle name="Normal 115 32" xfId="3709" xr:uid="{AE0CF1A8-42CD-4503-B71C-B263F33B5E49}"/>
    <cellStyle name="Normal 115 32 2" xfId="3710" xr:uid="{FFBB17A2-A2EF-4A34-965B-C14D5DF312EA}"/>
    <cellStyle name="Normal 115 33" xfId="3711" xr:uid="{B21CC71C-3D42-4813-9414-BFFA4BE882F9}"/>
    <cellStyle name="Normal 115 33 2" xfId="3712" xr:uid="{328B9A03-6348-4404-B0B3-4C0D5B1F39F5}"/>
    <cellStyle name="Normal 115 34" xfId="3713" xr:uid="{46BDA4EF-7491-4EFF-B3BF-B0194CA11A1E}"/>
    <cellStyle name="Normal 115 34 2" xfId="3714" xr:uid="{3463A51F-FEBC-4106-8E3C-6B17EEFECD39}"/>
    <cellStyle name="Normal 115 35" xfId="3715" xr:uid="{B01AEFC5-26A2-449B-A67E-031926600586}"/>
    <cellStyle name="Normal 115 35 2" xfId="3716" xr:uid="{B367AAF2-741F-42FF-9380-7D8E659CA23B}"/>
    <cellStyle name="Normal 115 36" xfId="3717" xr:uid="{34198F01-FD31-45BB-A4C4-C339EC01B4BD}"/>
    <cellStyle name="Normal 115 36 2" xfId="3718" xr:uid="{127D1EDE-4CFD-4ABA-9720-D781E89B130C}"/>
    <cellStyle name="Normal 115 37" xfId="3719" xr:uid="{B1DC8EBF-7992-44E9-BDA3-334F21365360}"/>
    <cellStyle name="Normal 115 37 2" xfId="3720" xr:uid="{F22DBA46-C7CE-4A30-A1AB-DA92FE0A3192}"/>
    <cellStyle name="Normal 115 38" xfId="3721" xr:uid="{C51FD250-8B4F-4F49-98BC-BFBB4AF9A352}"/>
    <cellStyle name="Normal 115 38 2" xfId="3722" xr:uid="{6B6EC138-41A9-409F-AFBB-A81671716F10}"/>
    <cellStyle name="Normal 115 39" xfId="3723" xr:uid="{29040A78-9F01-40A1-9019-3057B56BA012}"/>
    <cellStyle name="Normal 115 39 2" xfId="3724" xr:uid="{D11F3DF1-8A6E-44E3-9282-92FF0F84CE9D}"/>
    <cellStyle name="Normal 115 4" xfId="3725" xr:uid="{F7CDEE63-193F-4695-ADAB-16671640B3BD}"/>
    <cellStyle name="Normal 115 4 2" xfId="3726" xr:uid="{667E95D5-16CE-4004-990C-2024A271690B}"/>
    <cellStyle name="Normal 115 40" xfId="3727" xr:uid="{01F92742-C70A-4017-80FE-F319E361C824}"/>
    <cellStyle name="Normal 115 40 2" xfId="3728" xr:uid="{74ECC966-08BC-45CF-AB5B-79D3AFC9CF66}"/>
    <cellStyle name="Normal 115 41" xfId="3729" xr:uid="{AC96BF89-E6DF-4F39-A90D-E0EE9C8EC4B2}"/>
    <cellStyle name="Normal 115 41 2" xfId="3730" xr:uid="{6CB59495-5C9D-4A40-BD4F-87A7C268518B}"/>
    <cellStyle name="Normal 115 42" xfId="3731" xr:uid="{E1F6D3D7-4D18-4D80-9512-1396B80A972C}"/>
    <cellStyle name="Normal 115 42 2" xfId="3732" xr:uid="{2A55A8AB-ABF5-484C-8893-972331057FD1}"/>
    <cellStyle name="Normal 115 43" xfId="3733" xr:uid="{048DAC23-A3F5-4847-B843-53812025C999}"/>
    <cellStyle name="Normal 115 43 2" xfId="3734" xr:uid="{0AB35326-AAD7-45AD-8AB3-7462828F8EFA}"/>
    <cellStyle name="Normal 115 44" xfId="3735" xr:uid="{A7553F13-CBFE-43E0-B27F-2C6E5C4F37D6}"/>
    <cellStyle name="Normal 115 44 2" xfId="3736" xr:uid="{1E80E6C5-F68C-41F6-8D92-91BAAA581EF3}"/>
    <cellStyle name="Normal 115 45" xfId="3737" xr:uid="{7E34D82E-0F5B-41D8-822D-D668859398DD}"/>
    <cellStyle name="Normal 115 45 2" xfId="3738" xr:uid="{BF1816B2-CA17-4D40-91AD-9A55024901E2}"/>
    <cellStyle name="Normal 115 46" xfId="3739" xr:uid="{FFD14358-7A23-4970-870C-1637DDF8FD63}"/>
    <cellStyle name="Normal 115 46 2" xfId="3740" xr:uid="{F573E94E-B030-4202-9FB9-96F9A9D9D155}"/>
    <cellStyle name="Normal 115 47" xfId="3741" xr:uid="{DEA7E2E6-28C9-4494-B2D3-94520A900718}"/>
    <cellStyle name="Normal 115 47 2" xfId="3742" xr:uid="{03BD11D7-59DB-4DA0-B82E-55A498B7F948}"/>
    <cellStyle name="Normal 115 48" xfId="3743" xr:uid="{1FE7CDFC-DAF8-4BA4-88AD-8D3E8767C9E5}"/>
    <cellStyle name="Normal 115 48 2" xfId="3744" xr:uid="{5BBE666C-3C86-4D3D-BA33-FF430546ED4D}"/>
    <cellStyle name="Normal 115 49" xfId="3745" xr:uid="{2F18A56D-07C5-4F2D-ACBF-9388B18BAEC5}"/>
    <cellStyle name="Normal 115 49 2" xfId="3746" xr:uid="{FE01C543-5BC6-4BAD-9491-587EAEDE768C}"/>
    <cellStyle name="Normal 115 5" xfId="3747" xr:uid="{3FB4794B-7FFB-4A85-BEEB-527F5434D59D}"/>
    <cellStyle name="Normal 115 5 2" xfId="3748" xr:uid="{37ED2AB1-F533-4447-92D2-1218EDE2148A}"/>
    <cellStyle name="Normal 115 50" xfId="3749" xr:uid="{8BE32F1C-27E6-44D5-9993-79D0C75F341B}"/>
    <cellStyle name="Normal 115 50 2" xfId="3750" xr:uid="{8944B336-DB33-4D53-AFB5-7AD0D7F90F7F}"/>
    <cellStyle name="Normal 115 51" xfId="3751" xr:uid="{026C8CF6-A9A4-4AF8-AFA4-5594CC7D80C0}"/>
    <cellStyle name="Normal 115 51 2" xfId="3752" xr:uid="{B34D8BB0-49C3-403B-8EC9-E2867F729AD8}"/>
    <cellStyle name="Normal 115 52" xfId="3753" xr:uid="{78B4EA9A-23EF-4C16-9CE0-377F23056D81}"/>
    <cellStyle name="Normal 115 52 2" xfId="3754" xr:uid="{1E5D4187-2A23-495B-A786-6426730887C7}"/>
    <cellStyle name="Normal 115 53" xfId="3755" xr:uid="{B4103DDF-143C-4C79-BA53-7874A64DB3F4}"/>
    <cellStyle name="Normal 115 53 2" xfId="3756" xr:uid="{B7FFCD63-2065-4C40-A971-27866345F17D}"/>
    <cellStyle name="Normal 115 54" xfId="3757" xr:uid="{C144B045-8BFD-440F-9D26-D4895162BC9A}"/>
    <cellStyle name="Normal 115 54 2" xfId="3758" xr:uid="{16955724-BE02-483A-B054-534BA0194489}"/>
    <cellStyle name="Normal 115 55" xfId="3759" xr:uid="{20C2E13E-209E-49D1-ACB3-00188F340EA0}"/>
    <cellStyle name="Normal 115 55 2" xfId="3760" xr:uid="{DB66A17C-8309-4BA3-992D-F3739DDAA4CE}"/>
    <cellStyle name="Normal 115 56" xfId="3761" xr:uid="{95F14729-7265-47C5-B621-C7709085B838}"/>
    <cellStyle name="Normal 115 56 2" xfId="3762" xr:uid="{3F09BCFD-CA58-4174-AA0D-9ADFF49FB1BA}"/>
    <cellStyle name="Normal 115 57" xfId="3763" xr:uid="{48D42BF7-D35F-4520-8920-E20515C0A013}"/>
    <cellStyle name="Normal 115 57 2" xfId="3764" xr:uid="{D37EC64C-D64F-4079-878C-B6346030448D}"/>
    <cellStyle name="Normal 115 58" xfId="3765" xr:uid="{6325DAEC-9BF4-471F-BA62-52722F9B78F4}"/>
    <cellStyle name="Normal 115 58 2" xfId="3766" xr:uid="{6D34A5E4-64D3-4C62-9BCD-7176858BEA3C}"/>
    <cellStyle name="Normal 115 59" xfId="3767" xr:uid="{59C70123-57D9-4DD4-8C82-19625A8FA826}"/>
    <cellStyle name="Normal 115 59 2" xfId="3768" xr:uid="{2B51D99F-7654-4B57-A3FF-AAD2F225589D}"/>
    <cellStyle name="Normal 115 6" xfId="3769" xr:uid="{BE4CC826-6909-4D84-8F90-51636C97A300}"/>
    <cellStyle name="Normal 115 6 2" xfId="3770" xr:uid="{7356781D-14FC-454F-B809-D7C437B352E0}"/>
    <cellStyle name="Normal 115 60" xfId="3771" xr:uid="{05BD242A-CA1F-440F-AAC5-CC247BFDAD80}"/>
    <cellStyle name="Normal 115 60 2" xfId="3772" xr:uid="{F666E169-E4B6-4F4B-979E-F2777712CDF7}"/>
    <cellStyle name="Normal 115 61" xfId="3773" xr:uid="{B0DD0758-1950-497C-8C61-EEF77156CD96}"/>
    <cellStyle name="Normal 115 61 2" xfId="3774" xr:uid="{E17512E1-C33C-4E45-BA75-9BEF51C47828}"/>
    <cellStyle name="Normal 115 62" xfId="3775" xr:uid="{4AF89016-D469-428C-B624-08F8A8D18E2A}"/>
    <cellStyle name="Normal 115 62 2" xfId="3776" xr:uid="{64334BB0-B650-4486-A7BD-1E6893337146}"/>
    <cellStyle name="Normal 115 63" xfId="3777" xr:uid="{A6A0AEEC-8442-491F-B351-B297C42C8510}"/>
    <cellStyle name="Normal 115 63 2" xfId="3778" xr:uid="{D6FB6AD3-4CEF-4EAD-B08F-78B0A1D0E074}"/>
    <cellStyle name="Normal 115 64" xfId="3779" xr:uid="{8CF8D1D2-A91B-4E77-92C9-AF165F9A79E7}"/>
    <cellStyle name="Normal 115 64 2" xfId="3780" xr:uid="{58F970E0-361D-4B08-9E3F-8A436E8AA04F}"/>
    <cellStyle name="Normal 115 65" xfId="3781" xr:uid="{D148843E-6343-4B0A-B2E2-64CE1BA8F439}"/>
    <cellStyle name="Normal 115 65 2" xfId="3782" xr:uid="{CED1D1DF-8E85-4ECE-B292-737EEA4EF453}"/>
    <cellStyle name="Normal 115 66" xfId="3783" xr:uid="{66AAA252-881C-40EE-BA11-BA7549040744}"/>
    <cellStyle name="Normal 115 66 2" xfId="3784" xr:uid="{267FB916-9F18-49D6-8EA5-9A34C6728A37}"/>
    <cellStyle name="Normal 115 67" xfId="3785" xr:uid="{9F401701-A98C-49A0-A9C5-D949290A8FAB}"/>
    <cellStyle name="Normal 115 67 2" xfId="3786" xr:uid="{57F21C25-2F8B-4C5B-8F10-3ABAA92005EB}"/>
    <cellStyle name="Normal 115 68" xfId="3787" xr:uid="{24B35F93-4EFA-4680-99B3-4174722D03E2}"/>
    <cellStyle name="Normal 115 68 2" xfId="3788" xr:uid="{08CABAC9-A30F-4560-99D1-4D1C8D79F5BC}"/>
    <cellStyle name="Normal 115 69" xfId="3789" xr:uid="{13C11CAC-F0EA-402A-ABCC-FBD749CFDEBC}"/>
    <cellStyle name="Normal 115 69 2" xfId="3790" xr:uid="{5563F138-A8A6-4D71-8A91-EC8A945C1B72}"/>
    <cellStyle name="Normal 115 7" xfId="3791" xr:uid="{33F82856-11EB-4F33-AD5F-DAB58CD018FF}"/>
    <cellStyle name="Normal 115 7 2" xfId="3792" xr:uid="{12B10B8A-9337-4ECD-940B-7E359EE20F39}"/>
    <cellStyle name="Normal 115 70" xfId="3793" xr:uid="{BA84A021-A659-43D1-A020-C0B14C278598}"/>
    <cellStyle name="Normal 115 70 2" xfId="3794" xr:uid="{BE8E7A71-8C1E-4624-AABE-198E39DD630A}"/>
    <cellStyle name="Normal 115 71" xfId="3795" xr:uid="{DFECDA83-B40D-4EA8-B4B0-4D917E4D10CF}"/>
    <cellStyle name="Normal 115 71 2" xfId="3796" xr:uid="{E695CE6A-7275-4F85-A1C6-60E3393B3C15}"/>
    <cellStyle name="Normal 115 72" xfId="3797" xr:uid="{74FADEEC-0219-4462-9668-23F00A1C6EA0}"/>
    <cellStyle name="Normal 115 72 2" xfId="3798" xr:uid="{3A04EB4C-5B45-4509-8944-4355F63AA536}"/>
    <cellStyle name="Normal 115 73" xfId="3799" xr:uid="{C51630D8-A991-4CAC-ADCC-3CC71DC0AEFD}"/>
    <cellStyle name="Normal 115 73 2" xfId="3800" xr:uid="{BB056A12-7F2B-4080-9F43-9943030D1FCA}"/>
    <cellStyle name="Normal 115 74" xfId="3801" xr:uid="{14325EFF-E12B-41A2-8C10-4ECEF5E6F9E4}"/>
    <cellStyle name="Normal 115 74 2" xfId="3802" xr:uid="{778E980E-904F-4AF4-A064-08788D0BF8AA}"/>
    <cellStyle name="Normal 115 75" xfId="3803" xr:uid="{E4F8DBFC-00E1-4698-A804-0120FC17D6DF}"/>
    <cellStyle name="Normal 115 75 2" xfId="3804" xr:uid="{945B52DC-21F1-4587-8FB0-7E10BD58F69C}"/>
    <cellStyle name="Normal 115 76" xfId="3805" xr:uid="{90BB62EC-B249-4A22-A6E0-0BBA6FF268DE}"/>
    <cellStyle name="Normal 115 76 2" xfId="3806" xr:uid="{6C2AA7FE-4B6B-43E1-A29D-704CA0CFDC33}"/>
    <cellStyle name="Normal 115 77" xfId="3807" xr:uid="{E19AE3EF-9C14-487D-A3F5-860D1B3D9246}"/>
    <cellStyle name="Normal 115 77 2" xfId="3808" xr:uid="{E6D6158B-2E02-4B51-B98F-1D66EAD1FF32}"/>
    <cellStyle name="Normal 115 78" xfId="3809" xr:uid="{C03C9666-C861-4E4D-B166-B1F8C4F0FB12}"/>
    <cellStyle name="Normal 115 78 2" xfId="3810" xr:uid="{08551140-B0E8-48B4-8232-DFC25AC4815A}"/>
    <cellStyle name="Normal 115 79" xfId="3811" xr:uid="{F0135938-2D17-4C9E-82CE-693EB755E808}"/>
    <cellStyle name="Normal 115 79 2" xfId="3812" xr:uid="{640841D9-2BEB-4823-8FE0-CC7931B1D065}"/>
    <cellStyle name="Normal 115 8" xfId="3813" xr:uid="{9FD77A1C-1E20-4785-9D65-1D9990F949E7}"/>
    <cellStyle name="Normal 115 8 2" xfId="3814" xr:uid="{52FF4266-AEEF-4E51-A188-EC619BEA0630}"/>
    <cellStyle name="Normal 115 80" xfId="3815" xr:uid="{04746A3A-5D14-4D92-940E-ECE1BA8AA5F6}"/>
    <cellStyle name="Normal 115 80 2" xfId="3816" xr:uid="{19FF04BF-CC02-44B4-8AC5-F64400CB8852}"/>
    <cellStyle name="Normal 115 81" xfId="3817" xr:uid="{3A6DDB04-818B-4711-8745-1E0EEBA972DB}"/>
    <cellStyle name="Normal 115 81 2" xfId="3818" xr:uid="{DF3859AB-337C-4985-BBC7-3A62E8846433}"/>
    <cellStyle name="Normal 115 82" xfId="3819" xr:uid="{B8F17FB7-1643-483D-90EB-EDAC0F7A3699}"/>
    <cellStyle name="Normal 115 82 2" xfId="3820" xr:uid="{1671366E-743C-45C8-A255-D53B99ACCD4B}"/>
    <cellStyle name="Normal 115 83" xfId="3821" xr:uid="{2D1CB29D-D116-46A8-858D-0521562959FC}"/>
    <cellStyle name="Normal 115 83 2" xfId="3822" xr:uid="{5E604B61-20B9-498D-B076-08000DCA52C8}"/>
    <cellStyle name="Normal 115 84" xfId="3823" xr:uid="{FC97E4F1-0D93-4B9B-8337-3BF93E22065A}"/>
    <cellStyle name="Normal 115 84 2" xfId="3824" xr:uid="{ED6E9FF5-42A5-4AA7-AB72-06815B14B518}"/>
    <cellStyle name="Normal 115 85" xfId="3825" xr:uid="{14331B17-857E-4EC7-9A63-B50FF4EF6120}"/>
    <cellStyle name="Normal 115 85 2" xfId="3826" xr:uid="{3C2BE5F8-9A6B-4AF1-B605-1A578311A060}"/>
    <cellStyle name="Normal 115 86" xfId="3827" xr:uid="{B9B57EA0-B0BF-47F7-86C4-1A505187974E}"/>
    <cellStyle name="Normal 115 86 2" xfId="3828" xr:uid="{1DAED5C2-3456-448E-8E29-7297B9742575}"/>
    <cellStyle name="Normal 115 87" xfId="3829" xr:uid="{0AA90014-1FDB-47F0-A4C3-7D43E2222AA7}"/>
    <cellStyle name="Normal 115 87 2" xfId="3830" xr:uid="{BCF44611-3786-4306-A99E-F44B438A6D44}"/>
    <cellStyle name="Normal 115 88" xfId="3831" xr:uid="{23FF5D0A-066E-4ED6-941A-F7B12C030752}"/>
    <cellStyle name="Normal 115 88 2" xfId="3832" xr:uid="{0E5F8F06-19DE-4C18-A2C7-E78A2CD296B6}"/>
    <cellStyle name="Normal 115 89" xfId="3833" xr:uid="{4203C720-8C6F-48E4-AD12-EE7BACE6A1EE}"/>
    <cellStyle name="Normal 115 89 2" xfId="3834" xr:uid="{A74034BA-23E8-45A7-82DB-3B40AF32F282}"/>
    <cellStyle name="Normal 115 9" xfId="3835" xr:uid="{6667411C-C315-4F2E-B257-0D5D7D4FA575}"/>
    <cellStyle name="Normal 115 9 2" xfId="3836" xr:uid="{CA307B4F-D610-4250-AEF7-400FFEA47CAF}"/>
    <cellStyle name="Normal 115 90" xfId="3837" xr:uid="{DA20CF51-41A3-4212-BD22-24404A55ACC7}"/>
    <cellStyle name="Normal 115 90 2" xfId="3838" xr:uid="{000B66F1-04B2-483D-8B10-92240D84EE56}"/>
    <cellStyle name="Normal 115 91" xfId="3839" xr:uid="{9F9A8398-9CF1-4331-B8F5-411389CADD24}"/>
    <cellStyle name="Normal 115 91 2" xfId="3840" xr:uid="{42C15878-E52B-422F-95D4-B8EAEFE98B05}"/>
    <cellStyle name="Normal 115 92" xfId="3841" xr:uid="{A8288E70-70AA-49E6-9B0C-F3450DD58EFA}"/>
    <cellStyle name="Normal 115 92 2" xfId="3842" xr:uid="{FC193D31-47EB-4625-87DE-467CF35DCD5B}"/>
    <cellStyle name="Normal 115 93" xfId="3843" xr:uid="{573BA942-C4E0-4CA6-8B96-C36258A537DF}"/>
    <cellStyle name="Normal 115 93 2" xfId="3844" xr:uid="{EB7A43F8-9019-407E-AFD4-FC7BA54B6BD2}"/>
    <cellStyle name="Normal 115 94" xfId="3845" xr:uid="{92E3FA2A-A2A8-4948-A3CA-1E975D74FC38}"/>
    <cellStyle name="Normal 115 94 2" xfId="3846" xr:uid="{FE778227-2E7A-401F-9723-3DF8B4A96BC5}"/>
    <cellStyle name="Normal 115 95" xfId="3847" xr:uid="{38525587-E268-4345-ADC4-0A7FB59EF9AE}"/>
    <cellStyle name="Normal 115 95 2" xfId="3848" xr:uid="{59A69541-1291-4D4D-A926-6ED15EFF418A}"/>
    <cellStyle name="Normal 115 96" xfId="3849" xr:uid="{C95957E1-83F4-4F91-8EA3-B914CBE1F166}"/>
    <cellStyle name="Normal 115 96 2" xfId="3850" xr:uid="{7F0CA073-3F27-4648-996F-E576EF7BC877}"/>
    <cellStyle name="Normal 115 97" xfId="3851" xr:uid="{CFB7F90E-EA11-429A-B1E4-9F050E0D0515}"/>
    <cellStyle name="Normal 115 97 2" xfId="3852" xr:uid="{204F6A6D-204D-462F-9349-E5D70139294D}"/>
    <cellStyle name="Normal 115 98" xfId="3853" xr:uid="{315A15B0-A514-4DC5-BDD4-70866CC1C5D8}"/>
    <cellStyle name="Normal 115 98 2" xfId="3854" xr:uid="{3A244893-C5DF-4A78-9B65-3B109015BE00}"/>
    <cellStyle name="Normal 115 99" xfId="3855" xr:uid="{2E180F73-9315-4117-8CA7-0B4BCE5927E0}"/>
    <cellStyle name="Normal 116" xfId="3856" xr:uid="{0837B16C-1874-4C91-BAA1-49BBC0A1F1E9}"/>
    <cellStyle name="Normal 116 10" xfId="3857" xr:uid="{CF1EA0BB-8514-4EE7-9FBC-A09CB704AB68}"/>
    <cellStyle name="Normal 116 10 2" xfId="3858" xr:uid="{0614EE52-3654-4C85-AA7C-60D2A9BFD84C}"/>
    <cellStyle name="Normal 116 11" xfId="3859" xr:uid="{2D1A05B4-42D4-40EF-B183-E49CB1CAFAE1}"/>
    <cellStyle name="Normal 116 11 2" xfId="3860" xr:uid="{4C893F7D-9861-4BE3-81F8-994ACA3F7C9C}"/>
    <cellStyle name="Normal 116 12" xfId="3861" xr:uid="{FAC77C8F-9472-4C45-9A74-AE11D6772E24}"/>
    <cellStyle name="Normal 116 12 2" xfId="3862" xr:uid="{22A237C3-B35A-4463-8519-FD6A79974F65}"/>
    <cellStyle name="Normal 116 13" xfId="3863" xr:uid="{1241BBAF-1ABD-4DEF-8F68-E68A45F10638}"/>
    <cellStyle name="Normal 116 13 2" xfId="3864" xr:uid="{2E923914-6D10-49F1-A8C6-4100FDCA26A6}"/>
    <cellStyle name="Normal 116 14" xfId="3865" xr:uid="{97A602D9-9A7C-495A-8B5F-5D4F9253DDF2}"/>
    <cellStyle name="Normal 116 14 2" xfId="3866" xr:uid="{7D1C6085-F0FB-4BA2-B4AB-484817189DAC}"/>
    <cellStyle name="Normal 116 15" xfId="3867" xr:uid="{2BABE2BC-9DB6-40BB-8E7A-E7A78E86B081}"/>
    <cellStyle name="Normal 116 15 2" xfId="3868" xr:uid="{711566F9-6B73-438B-A904-CFF985D180D1}"/>
    <cellStyle name="Normal 116 16" xfId="3869" xr:uid="{9C6872B3-0154-464E-A490-0F67BC1F8D09}"/>
    <cellStyle name="Normal 116 16 2" xfId="3870" xr:uid="{22E5F0F4-D702-4F1A-BF30-8A09E3FA3DD5}"/>
    <cellStyle name="Normal 116 17" xfId="3871" xr:uid="{002B49CA-9B56-4407-9F74-6E5096F7EC9E}"/>
    <cellStyle name="Normal 116 17 2" xfId="3872" xr:uid="{FB268487-2D82-4BB7-A830-8EC7DB4E5A27}"/>
    <cellStyle name="Normal 116 18" xfId="3873" xr:uid="{15A718EF-8945-43CB-A163-E83C910F148D}"/>
    <cellStyle name="Normal 116 18 2" xfId="3874" xr:uid="{2FF36F73-3B5C-4BE9-ABDC-0808E899E0C1}"/>
    <cellStyle name="Normal 116 19" xfId="3875" xr:uid="{34074034-9C1D-4585-BB29-993A58BD4F61}"/>
    <cellStyle name="Normal 116 19 2" xfId="3876" xr:uid="{26E07714-5A58-4065-B64C-6B700F9DD3C4}"/>
    <cellStyle name="Normal 116 2" xfId="3877" xr:uid="{179434E9-21D3-4FDC-A4FF-BFF81AA0AC4F}"/>
    <cellStyle name="Normal 116 2 2" xfId="3878" xr:uid="{718C0B57-F939-4251-ADF9-9C9CBC8A0C13}"/>
    <cellStyle name="Normal 116 20" xfId="3879" xr:uid="{B44F9589-B821-4CE0-BC33-88B1DD20CF74}"/>
    <cellStyle name="Normal 116 20 2" xfId="3880" xr:uid="{F32F8DA0-0AD9-4505-9C46-F2E058CF18E1}"/>
    <cellStyle name="Normal 116 21" xfId="3881" xr:uid="{25D6DA75-AEFD-4A99-96FF-39FA9796C66B}"/>
    <cellStyle name="Normal 116 21 2" xfId="3882" xr:uid="{3C463C48-51D1-42E0-967A-2B60E566195A}"/>
    <cellStyle name="Normal 116 22" xfId="3883" xr:uid="{578AFE95-EFEE-462C-80C9-81517764FD7F}"/>
    <cellStyle name="Normal 116 22 2" xfId="3884" xr:uid="{D0FC5761-20D5-42B4-9207-D790CF4FA43D}"/>
    <cellStyle name="Normal 116 23" xfId="3885" xr:uid="{A9D7C670-4CEE-48FA-B5A9-186E270DA2CE}"/>
    <cellStyle name="Normal 116 23 2" xfId="3886" xr:uid="{ED5935E9-BCDA-48BD-A9A5-F53849CCE2BF}"/>
    <cellStyle name="Normal 116 24" xfId="3887" xr:uid="{7B8B211E-28F0-4355-BAA3-F422612EEB36}"/>
    <cellStyle name="Normal 116 24 2" xfId="3888" xr:uid="{59E1C8C3-0F67-419A-9199-7D379C941CD0}"/>
    <cellStyle name="Normal 116 25" xfId="3889" xr:uid="{9072C959-09C4-4BB2-8A36-556803BB4598}"/>
    <cellStyle name="Normal 116 25 2" xfId="3890" xr:uid="{564CFC97-CA1E-4ED6-9C10-23137D9C4612}"/>
    <cellStyle name="Normal 116 26" xfId="3891" xr:uid="{E7DF1CA7-A1BA-41CB-A30F-84189A48E1E4}"/>
    <cellStyle name="Normal 116 26 2" xfId="3892" xr:uid="{889D215F-41CA-4F74-88BC-FA8906287F99}"/>
    <cellStyle name="Normal 116 27" xfId="3893" xr:uid="{E70A5A98-837E-4BDA-8D81-F6779AC06153}"/>
    <cellStyle name="Normal 116 27 2" xfId="3894" xr:uid="{A775E661-B985-42D8-B0CC-EF7D78208FD8}"/>
    <cellStyle name="Normal 116 28" xfId="3895" xr:uid="{BA0D53A8-1052-4131-8321-48ADE54EB89C}"/>
    <cellStyle name="Normal 116 28 2" xfId="3896" xr:uid="{FA5075D6-690A-4525-A525-7C9BE616C99A}"/>
    <cellStyle name="Normal 116 29" xfId="3897" xr:uid="{8C58E3FC-D96E-49F4-B282-38A519EB7BD9}"/>
    <cellStyle name="Normal 116 29 2" xfId="3898" xr:uid="{C1001992-02EF-4A98-AC75-5FCE9970C4E2}"/>
    <cellStyle name="Normal 116 3" xfId="3899" xr:uid="{E18BB895-11A8-4B0F-BE04-76CBA0604947}"/>
    <cellStyle name="Normal 116 3 2" xfId="3900" xr:uid="{C879002F-47C0-4523-AD10-FD31CFC177A8}"/>
    <cellStyle name="Normal 116 30" xfId="3901" xr:uid="{CCA7AAEF-B626-4AA5-922C-199E1BC73B5D}"/>
    <cellStyle name="Normal 116 30 2" xfId="3902" xr:uid="{32E43F00-D4AA-45C9-BD5F-45A58BD0A360}"/>
    <cellStyle name="Normal 116 31" xfId="3903" xr:uid="{A309684A-75CB-4E0F-BA82-41498FDC8D67}"/>
    <cellStyle name="Normal 116 31 2" xfId="3904" xr:uid="{2F7149A8-104E-48CE-A2A2-588FF057C8F6}"/>
    <cellStyle name="Normal 116 32" xfId="3905" xr:uid="{E129EAD7-B793-462B-97A2-21EEFE55B036}"/>
    <cellStyle name="Normal 116 32 2" xfId="3906" xr:uid="{D0D6902C-9C56-4AF5-BCEC-2FE22BBCA341}"/>
    <cellStyle name="Normal 116 33" xfId="3907" xr:uid="{1FA9F77A-0DFD-4195-BE70-5DB9C4D768BA}"/>
    <cellStyle name="Normal 116 33 2" xfId="3908" xr:uid="{693FC40B-0692-4FC6-87DE-A8DF49B0ADE0}"/>
    <cellStyle name="Normal 116 34" xfId="3909" xr:uid="{A3F46EEA-0382-48C7-89A3-16D4C8196CF9}"/>
    <cellStyle name="Normal 116 34 2" xfId="3910" xr:uid="{899201C6-0058-4020-B706-1EF960EB20E3}"/>
    <cellStyle name="Normal 116 35" xfId="3911" xr:uid="{B72A06FE-CCE9-4BAA-9879-2C18E9E4708E}"/>
    <cellStyle name="Normal 116 35 2" xfId="3912" xr:uid="{F5B88531-CF75-49D6-811A-9A0353A8934E}"/>
    <cellStyle name="Normal 116 36" xfId="3913" xr:uid="{414D13F4-463A-486F-900F-7EE89C289D0F}"/>
    <cellStyle name="Normal 116 36 2" xfId="3914" xr:uid="{71E28F8B-FD87-429C-BF8B-6779CBE74421}"/>
    <cellStyle name="Normal 116 37" xfId="3915" xr:uid="{B8C8DD5B-C12E-4BE7-82CA-2607D4903CD0}"/>
    <cellStyle name="Normal 116 37 2" xfId="3916" xr:uid="{ABB9992D-C7D1-449D-830A-93D5DE80C7FF}"/>
    <cellStyle name="Normal 116 38" xfId="3917" xr:uid="{B4B67C10-C19A-4B41-9734-2EEF9A2C6BED}"/>
    <cellStyle name="Normal 116 38 2" xfId="3918" xr:uid="{79307825-98B5-442E-9C65-13FA3325E009}"/>
    <cellStyle name="Normal 116 39" xfId="3919" xr:uid="{DCE0FA1C-F795-40F7-AC74-3AE7F7F82998}"/>
    <cellStyle name="Normal 116 39 2" xfId="3920" xr:uid="{C422D305-7624-4A7F-A9A7-C6C9DC361DB7}"/>
    <cellStyle name="Normal 116 4" xfId="3921" xr:uid="{92FC6C4F-613F-4EE7-ABA8-A96BC01019C5}"/>
    <cellStyle name="Normal 116 4 2" xfId="3922" xr:uid="{E4462F9C-242A-4830-BB2B-6870456D9D2E}"/>
    <cellStyle name="Normal 116 40" xfId="3923" xr:uid="{EAD6C192-F319-4E7E-AE17-83C632CE6870}"/>
    <cellStyle name="Normal 116 40 2" xfId="3924" xr:uid="{E1FC9CE5-BAF6-4476-81EF-F36C31663860}"/>
    <cellStyle name="Normal 116 41" xfId="3925" xr:uid="{6B0585B4-DA84-4307-AAE8-946AAC0E4545}"/>
    <cellStyle name="Normal 116 41 2" xfId="3926" xr:uid="{6D9E32AC-6709-4D54-B3A5-CBE9757965BE}"/>
    <cellStyle name="Normal 116 42" xfId="3927" xr:uid="{74AC548D-F262-4438-B1A9-6F4186272B77}"/>
    <cellStyle name="Normal 116 42 2" xfId="3928" xr:uid="{5CBD56C9-EB64-4E16-AF68-BAF8E91DBEB6}"/>
    <cellStyle name="Normal 116 43" xfId="3929" xr:uid="{7F605BD8-1AA6-49C8-ACB7-110156C175B5}"/>
    <cellStyle name="Normal 116 43 2" xfId="3930" xr:uid="{C6987FDE-37EB-4E5B-86F8-246D40A4E707}"/>
    <cellStyle name="Normal 116 44" xfId="3931" xr:uid="{D5B1E0F5-0A20-47EB-A5E7-CC24C2CA9BA8}"/>
    <cellStyle name="Normal 116 44 2" xfId="3932" xr:uid="{4948ABD3-474A-4164-8F42-8F3712AD9B75}"/>
    <cellStyle name="Normal 116 45" xfId="3933" xr:uid="{EE53EDA7-2DEA-4B21-BAD9-818CB45C5C02}"/>
    <cellStyle name="Normal 116 45 2" xfId="3934" xr:uid="{DB580117-3066-4C44-93E0-DA23D7A75EEA}"/>
    <cellStyle name="Normal 116 46" xfId="3935" xr:uid="{5238B036-F85B-4148-923E-67C23FB57B1B}"/>
    <cellStyle name="Normal 116 46 2" xfId="3936" xr:uid="{77ECB211-139B-4F74-9CEB-2FCC14230D3A}"/>
    <cellStyle name="Normal 116 47" xfId="3937" xr:uid="{E5615C6A-DDFE-4823-88C3-AEC51F4557AE}"/>
    <cellStyle name="Normal 116 47 2" xfId="3938" xr:uid="{71352509-EFD5-479C-A836-F166853EFBEA}"/>
    <cellStyle name="Normal 116 48" xfId="3939" xr:uid="{FCD026F3-6566-4F57-85DE-AC5D355F44FA}"/>
    <cellStyle name="Normal 116 48 2" xfId="3940" xr:uid="{BE801853-503B-4BAD-947F-CA6D0A86AAEA}"/>
    <cellStyle name="Normal 116 49" xfId="3941" xr:uid="{2DDF4949-716A-4FAE-AEE3-456F3E54850A}"/>
    <cellStyle name="Normal 116 49 2" xfId="3942" xr:uid="{702A4CAB-477A-4D01-87A5-6A4EBBAE08B7}"/>
    <cellStyle name="Normal 116 5" xfId="3943" xr:uid="{7CF94C1F-2F1B-4767-9463-E39EB232F543}"/>
    <cellStyle name="Normal 116 5 2" xfId="3944" xr:uid="{845D470A-F4A4-4912-8930-7590E9D53839}"/>
    <cellStyle name="Normal 116 50" xfId="3945" xr:uid="{036C875E-E688-4222-9571-0462B909CB46}"/>
    <cellStyle name="Normal 116 50 2" xfId="3946" xr:uid="{A7E7B594-1134-4D5D-979B-6D58D0EC6237}"/>
    <cellStyle name="Normal 116 51" xfId="3947" xr:uid="{5430A10D-0890-4798-887A-4CD00BB21792}"/>
    <cellStyle name="Normal 116 51 2" xfId="3948" xr:uid="{E3C8DF44-6366-432C-B867-7E3DCE4A4579}"/>
    <cellStyle name="Normal 116 52" xfId="3949" xr:uid="{BD566A8C-9CA0-4926-835F-5A0674F1DC1D}"/>
    <cellStyle name="Normal 116 52 2" xfId="3950" xr:uid="{B4A4821F-C344-46B5-923C-FBB4BD47A087}"/>
    <cellStyle name="Normal 116 53" xfId="3951" xr:uid="{131E403F-EA1C-401E-96E5-C64702142EA2}"/>
    <cellStyle name="Normal 116 53 2" xfId="3952" xr:uid="{C8FD854F-57F4-4345-9A17-2B396362A0CF}"/>
    <cellStyle name="Normal 116 54" xfId="3953" xr:uid="{95071E1C-B4BD-4E9B-BD86-B35A3D94C88D}"/>
    <cellStyle name="Normal 116 54 2" xfId="3954" xr:uid="{08F54BCE-3C1D-4822-B940-AE5F22927C02}"/>
    <cellStyle name="Normal 116 55" xfId="3955" xr:uid="{0B0394EC-C684-44DF-81B5-66DEBA3CB4FD}"/>
    <cellStyle name="Normal 116 55 2" xfId="3956" xr:uid="{8101EABB-B3FE-4100-B30F-5488872F7E93}"/>
    <cellStyle name="Normal 116 56" xfId="3957" xr:uid="{1AFF51A2-1D18-4F50-AB43-E95A8CE2EE6A}"/>
    <cellStyle name="Normal 116 56 2" xfId="3958" xr:uid="{4D1F70C0-D3CF-4C33-8C9C-623CF96C4753}"/>
    <cellStyle name="Normal 116 57" xfId="3959" xr:uid="{8E074DDB-19F4-4F88-922E-E69F1320EB97}"/>
    <cellStyle name="Normal 116 57 2" xfId="3960" xr:uid="{3F5205FF-6CE8-45EE-8897-9B98D8D05729}"/>
    <cellStyle name="Normal 116 58" xfId="3961" xr:uid="{20B2AAD6-1D82-4D1C-8565-E0B41A25733F}"/>
    <cellStyle name="Normal 116 58 2" xfId="3962" xr:uid="{1777E004-A162-42A0-B978-7985EF529242}"/>
    <cellStyle name="Normal 116 59" xfId="3963" xr:uid="{D0E4C4F6-B569-48B2-B7BA-6260F1763B29}"/>
    <cellStyle name="Normal 116 59 2" xfId="3964" xr:uid="{2E98F9F1-2056-4B3D-9D80-D33EE1EFAA62}"/>
    <cellStyle name="Normal 116 6" xfId="3965" xr:uid="{946A7D8F-934A-4F0B-80B3-491F801B0992}"/>
    <cellStyle name="Normal 116 6 2" xfId="3966" xr:uid="{581CCDCA-6B20-415E-AA2E-885D68CBAB88}"/>
    <cellStyle name="Normal 116 60" xfId="3967" xr:uid="{1A514EEA-A19A-442D-8E1D-5BEA0E854EE5}"/>
    <cellStyle name="Normal 116 60 2" xfId="3968" xr:uid="{F44AFDA0-3BC2-4B34-82C6-632AAA885A7E}"/>
    <cellStyle name="Normal 116 61" xfId="3969" xr:uid="{3219B427-A013-4569-93E4-2E95CFA47047}"/>
    <cellStyle name="Normal 116 61 2" xfId="3970" xr:uid="{8599DF9A-6C9E-4DA7-94A4-7F76C3D79F15}"/>
    <cellStyle name="Normal 116 62" xfId="3971" xr:uid="{7B42BB36-D110-4DBF-8B5D-52A972DB5048}"/>
    <cellStyle name="Normal 116 62 2" xfId="3972" xr:uid="{A790D329-B8CE-455E-98D3-221B21978F7A}"/>
    <cellStyle name="Normal 116 63" xfId="3973" xr:uid="{9EFE2C62-6402-4666-A640-6AA376D8C618}"/>
    <cellStyle name="Normal 116 63 2" xfId="3974" xr:uid="{72C42A09-0775-4E39-A626-5D5C65763FCD}"/>
    <cellStyle name="Normal 116 64" xfId="3975" xr:uid="{12223588-91B2-4571-AA75-F7B3483F1BDC}"/>
    <cellStyle name="Normal 116 64 2" xfId="3976" xr:uid="{44955C15-7C43-4338-8F74-7463FF1F4631}"/>
    <cellStyle name="Normal 116 65" xfId="3977" xr:uid="{62706009-F936-4BF9-838C-34CB680C16E9}"/>
    <cellStyle name="Normal 116 65 2" xfId="3978" xr:uid="{CF397582-15ED-480B-9FE1-C2AB920C7BB9}"/>
    <cellStyle name="Normal 116 66" xfId="3979" xr:uid="{858C494A-7B02-42C5-A5FD-E01C7DC23301}"/>
    <cellStyle name="Normal 116 66 2" xfId="3980" xr:uid="{3E9A6287-F3BC-4053-896A-7513D560CCFF}"/>
    <cellStyle name="Normal 116 67" xfId="3981" xr:uid="{71A85118-1A6E-418D-920B-4353BFD7848E}"/>
    <cellStyle name="Normal 116 67 2" xfId="3982" xr:uid="{26729827-1F4B-48FA-8F79-4D97913EA02A}"/>
    <cellStyle name="Normal 116 68" xfId="3983" xr:uid="{A469211F-F35A-4A3B-95B0-04D75D3EECAD}"/>
    <cellStyle name="Normal 116 68 2" xfId="3984" xr:uid="{34B7B0B7-5F36-4001-815B-279B78F1F7AA}"/>
    <cellStyle name="Normal 116 69" xfId="3985" xr:uid="{E08FD390-95BF-4FA3-956F-FC6CD792A50C}"/>
    <cellStyle name="Normal 116 69 2" xfId="3986" xr:uid="{633C5202-7D2C-4D0B-A0F3-C96EEF7F945C}"/>
    <cellStyle name="Normal 116 7" xfId="3987" xr:uid="{007085E7-0E7A-4173-A255-D053A9E0AB05}"/>
    <cellStyle name="Normal 116 7 2" xfId="3988" xr:uid="{99FCF89C-64CB-4BE2-B19C-80FA0016A464}"/>
    <cellStyle name="Normal 116 70" xfId="3989" xr:uid="{6FCE4A42-0E7C-47C1-B23B-E9C54D73EFC2}"/>
    <cellStyle name="Normal 116 70 2" xfId="3990" xr:uid="{41E31A4B-1C1E-46D8-B64D-111B18FD70F6}"/>
    <cellStyle name="Normal 116 71" xfId="3991" xr:uid="{580B2D5E-BB9F-4F04-A752-7E472D5934D1}"/>
    <cellStyle name="Normal 116 71 2" xfId="3992" xr:uid="{B6E7DD27-CFBF-4EF7-98AA-FDB56D52E317}"/>
    <cellStyle name="Normal 116 72" xfId="3993" xr:uid="{59CED29B-9433-4697-8505-74D4AB15AE78}"/>
    <cellStyle name="Normal 116 72 2" xfId="3994" xr:uid="{2C51A208-A921-4509-8A1F-59E1D6CCF3D2}"/>
    <cellStyle name="Normal 116 73" xfId="3995" xr:uid="{02883543-168B-422F-9989-72BAF48D258E}"/>
    <cellStyle name="Normal 116 73 2" xfId="3996" xr:uid="{8B978A1A-3FD8-4CE9-93F3-CD913E6AEBCD}"/>
    <cellStyle name="Normal 116 74" xfId="3997" xr:uid="{C42F5A25-8AF9-4960-860B-C1FCE5DC8A2A}"/>
    <cellStyle name="Normal 116 74 2" xfId="3998" xr:uid="{8445792C-74C3-46D7-B6E1-AD325185F606}"/>
    <cellStyle name="Normal 116 75" xfId="3999" xr:uid="{5EE199BB-E11E-4FB2-9D8A-363D3FE19AFA}"/>
    <cellStyle name="Normal 116 75 2" xfId="4000" xr:uid="{1A8F4617-09FE-433D-87CE-FF493A986C24}"/>
    <cellStyle name="Normal 116 76" xfId="4001" xr:uid="{447886C9-B2BD-444D-B459-7D6D9F131D96}"/>
    <cellStyle name="Normal 116 76 2" xfId="4002" xr:uid="{D0B91928-70C3-4F90-8DF9-C4FCF43D296B}"/>
    <cellStyle name="Normal 116 77" xfId="4003" xr:uid="{FD1CDACE-1CD7-4DC1-8D33-DB7BD02561A6}"/>
    <cellStyle name="Normal 116 77 2" xfId="4004" xr:uid="{555353B9-CC1C-4E5F-AE1E-EAA5970C10D3}"/>
    <cellStyle name="Normal 116 78" xfId="4005" xr:uid="{99478306-060C-43C3-8462-EE3978BBC952}"/>
    <cellStyle name="Normal 116 78 2" xfId="4006" xr:uid="{5C536FB5-1ACE-44CE-8283-F750EDF0773B}"/>
    <cellStyle name="Normal 116 79" xfId="4007" xr:uid="{992D7213-E6C2-4932-BDB5-3C2412060D84}"/>
    <cellStyle name="Normal 116 79 2" xfId="4008" xr:uid="{7A13173C-9ADA-40FA-A0C4-9E8DCD9B8B7D}"/>
    <cellStyle name="Normal 116 8" xfId="4009" xr:uid="{7B037350-2436-4B24-A9F8-7321E21ABEF1}"/>
    <cellStyle name="Normal 116 8 2" xfId="4010" xr:uid="{8B4F9CFE-58DD-40B8-B63E-6E396622B167}"/>
    <cellStyle name="Normal 116 80" xfId="4011" xr:uid="{F74B6627-9106-4CF8-AAD2-9F6F5C64235B}"/>
    <cellStyle name="Normal 116 80 2" xfId="4012" xr:uid="{4C1C5670-4510-46AC-8EC2-5115F5C9C9CB}"/>
    <cellStyle name="Normal 116 81" xfId="4013" xr:uid="{45001A5C-314F-4BF8-BF91-BC8C747CF7E1}"/>
    <cellStyle name="Normal 116 81 2" xfId="4014" xr:uid="{0C2FDDDC-FFC3-4941-A4DC-627C6922E1F4}"/>
    <cellStyle name="Normal 116 82" xfId="4015" xr:uid="{D08AE4CA-5ABA-49A3-A642-CB6D2FE87700}"/>
    <cellStyle name="Normal 116 82 2" xfId="4016" xr:uid="{C28A2E80-7671-4EF1-88CF-2F154F66B77F}"/>
    <cellStyle name="Normal 116 83" xfId="4017" xr:uid="{6F194A2E-BDE3-41AA-8B1B-19955944AFBD}"/>
    <cellStyle name="Normal 116 83 2" xfId="4018" xr:uid="{FF245F74-26BA-4401-A465-B0ECC7C8A351}"/>
    <cellStyle name="Normal 116 84" xfId="4019" xr:uid="{4D37FB42-B43F-4EA2-AEA0-3A1831F91517}"/>
    <cellStyle name="Normal 116 84 2" xfId="4020" xr:uid="{6996A6B4-7BD9-4910-91B9-5C58B843A996}"/>
    <cellStyle name="Normal 116 85" xfId="4021" xr:uid="{34C52EF9-8035-4D5F-8E82-2DDDAB4C1036}"/>
    <cellStyle name="Normal 116 85 2" xfId="4022" xr:uid="{DCFEB833-BFD5-42A9-B8F9-26D8D0791DF5}"/>
    <cellStyle name="Normal 116 86" xfId="4023" xr:uid="{D320CFCD-A188-46D1-A8D6-7603314529B9}"/>
    <cellStyle name="Normal 116 86 2" xfId="4024" xr:uid="{E06394E3-5A6A-4CAE-978E-AFFB4EA9B6A2}"/>
    <cellStyle name="Normal 116 87" xfId="4025" xr:uid="{403EE9B5-D63E-472B-912F-1C487D38597F}"/>
    <cellStyle name="Normal 116 87 2" xfId="4026" xr:uid="{67CE5878-7702-4B5E-9058-FAAA32773B89}"/>
    <cellStyle name="Normal 116 88" xfId="4027" xr:uid="{0EAF1D69-0946-4E0A-A20A-642E026AADBB}"/>
    <cellStyle name="Normal 116 88 2" xfId="4028" xr:uid="{865FFF6F-95AA-49EB-BE0C-52D73754F083}"/>
    <cellStyle name="Normal 116 89" xfId="4029" xr:uid="{D9248F85-F31D-4C15-9BB6-432142F42401}"/>
    <cellStyle name="Normal 116 89 2" xfId="4030" xr:uid="{D3F526A4-FFD6-460C-93FF-576B9A980690}"/>
    <cellStyle name="Normal 116 9" xfId="4031" xr:uid="{9559AB3C-5B75-48F8-9EB1-0D294CBB2A81}"/>
    <cellStyle name="Normal 116 9 2" xfId="4032" xr:uid="{3158D430-C4F3-4626-AD5F-6FC68ACBF5AA}"/>
    <cellStyle name="Normal 116 90" xfId="4033" xr:uid="{84ABCD41-4C8C-4646-934E-12EDF77C40D8}"/>
    <cellStyle name="Normal 116 90 2" xfId="4034" xr:uid="{F95D04BA-FFEB-48A6-9DBF-A2BDE9FB1B26}"/>
    <cellStyle name="Normal 116 91" xfId="4035" xr:uid="{73BFC545-50B6-410A-A502-41E756823A9D}"/>
    <cellStyle name="Normal 116 91 2" xfId="4036" xr:uid="{2C358F13-9C84-465D-934E-A4A6584203F5}"/>
    <cellStyle name="Normal 116 92" xfId="4037" xr:uid="{462EF3A7-EC8B-46CA-BAA8-1A07A225D497}"/>
    <cellStyle name="Normal 116 92 2" xfId="4038" xr:uid="{23CBAFF2-ABAC-427D-8DF4-0639907272E1}"/>
    <cellStyle name="Normal 116 93" xfId="4039" xr:uid="{2BFCCF96-86E3-41AA-A3B7-BB51F96796BF}"/>
    <cellStyle name="Normal 116 93 2" xfId="4040" xr:uid="{FB097706-F64F-4EF3-B439-C031962102C9}"/>
    <cellStyle name="Normal 116 94" xfId="4041" xr:uid="{403681A1-9A67-40A2-8861-2D493AEB0424}"/>
    <cellStyle name="Normal 116 94 2" xfId="4042" xr:uid="{6BE96ABA-E631-49CA-B19A-2B0338262832}"/>
    <cellStyle name="Normal 116 95" xfId="4043" xr:uid="{AD1A85EA-5309-4C6B-80D4-CC8B65DFCF30}"/>
    <cellStyle name="Normal 116 95 2" xfId="4044" xr:uid="{1D05829D-754D-466D-AD0E-3CED310AD3D5}"/>
    <cellStyle name="Normal 116 96" xfId="4045" xr:uid="{806DDADF-D482-4B22-ADBD-AF0CCDF4A9DC}"/>
    <cellStyle name="Normal 116 96 2" xfId="4046" xr:uid="{4357EF3C-E1B4-48E3-A7E2-BF6829AFED0D}"/>
    <cellStyle name="Normal 116 97" xfId="4047" xr:uid="{2DF2BD63-53A5-42E8-AA07-05BA726216F2}"/>
    <cellStyle name="Normal 116 97 2" xfId="4048" xr:uid="{BD9BDB81-D4CE-4082-82DB-F72FE8FE043D}"/>
    <cellStyle name="Normal 116 98" xfId="4049" xr:uid="{A5845A26-8382-41D9-8EA0-55E70C75EC4F}"/>
    <cellStyle name="Normal 116 98 2" xfId="4050" xr:uid="{71C4E8DD-8491-401E-98C1-C3E070A7509C}"/>
    <cellStyle name="Normal 116 99" xfId="4051" xr:uid="{F2EB63FA-AFEA-4B50-8C58-8D8C15191FF2}"/>
    <cellStyle name="Normal 117" xfId="4052" xr:uid="{7016A1E0-58BB-489D-8B52-81D6A9CF908B}"/>
    <cellStyle name="Normal 117 10" xfId="4053" xr:uid="{A9B9189F-FBDA-4288-BF5F-07341B4657C2}"/>
    <cellStyle name="Normal 117 10 2" xfId="4054" xr:uid="{90BEE0E1-34DB-4A23-BADE-0FC39E3FB744}"/>
    <cellStyle name="Normal 117 11" xfId="4055" xr:uid="{05E9BE5F-451F-484E-89F8-44420F9469F4}"/>
    <cellStyle name="Normal 117 11 2" xfId="4056" xr:uid="{7BE8D48E-0DEC-47C9-B7BB-E29C31B720A0}"/>
    <cellStyle name="Normal 117 12" xfId="4057" xr:uid="{8E87F584-C169-43E1-8D36-43A985BAF885}"/>
    <cellStyle name="Normal 117 12 2" xfId="4058" xr:uid="{B3188E9C-38BB-4A40-9885-2AE882CE1436}"/>
    <cellStyle name="Normal 117 13" xfId="4059" xr:uid="{39F9F239-31EF-4983-AB5B-7D86B6ECDB9A}"/>
    <cellStyle name="Normal 117 13 2" xfId="4060" xr:uid="{BD21988F-5672-4F20-B471-587A16F5AD1E}"/>
    <cellStyle name="Normal 117 14" xfId="4061" xr:uid="{F9AAB125-1BBE-426A-A309-E293631A12F1}"/>
    <cellStyle name="Normal 117 14 2" xfId="4062" xr:uid="{86DCC6C2-F1E0-4542-AA63-F601EBFCAF92}"/>
    <cellStyle name="Normal 117 15" xfId="4063" xr:uid="{87FA633B-D9C1-48B1-BCA0-A9B1232FCD64}"/>
    <cellStyle name="Normal 117 15 2" xfId="4064" xr:uid="{F9B95595-1FF4-4E12-9C3E-543124713F7C}"/>
    <cellStyle name="Normal 117 16" xfId="4065" xr:uid="{65B0BE50-53AA-4416-876E-3CA5648079C7}"/>
    <cellStyle name="Normal 117 16 2" xfId="4066" xr:uid="{821C1CE0-BF9F-4D2E-A44A-4FA928EE7A18}"/>
    <cellStyle name="Normal 117 17" xfId="4067" xr:uid="{35814532-7526-484B-BC8C-422395D28DFB}"/>
    <cellStyle name="Normal 117 17 2" xfId="4068" xr:uid="{223BC33E-9514-4B74-8A1B-F81F6264CDDB}"/>
    <cellStyle name="Normal 117 18" xfId="4069" xr:uid="{4462DAFB-462E-470A-9859-724C9D14C846}"/>
    <cellStyle name="Normal 117 18 2" xfId="4070" xr:uid="{94F69034-194C-4286-8F79-D0328B31B3E4}"/>
    <cellStyle name="Normal 117 19" xfId="4071" xr:uid="{A3062C6F-71EE-4695-BE99-64B28FDD96E0}"/>
    <cellStyle name="Normal 117 19 2" xfId="4072" xr:uid="{BE3BA0CF-E610-42BF-B69E-E6F5AE0BA208}"/>
    <cellStyle name="Normal 117 2" xfId="4073" xr:uid="{6F9AA126-04AC-475E-9FF8-6D07C267DEB2}"/>
    <cellStyle name="Normal 117 2 2" xfId="4074" xr:uid="{A14286D1-E404-40D7-98A9-45424ADE4E78}"/>
    <cellStyle name="Normal 117 20" xfId="4075" xr:uid="{401EF101-8432-4437-9B20-B2E49F584605}"/>
    <cellStyle name="Normal 117 20 2" xfId="4076" xr:uid="{BC6F168C-A0BB-4E3F-94A0-3B8D06F16C17}"/>
    <cellStyle name="Normal 117 21" xfId="4077" xr:uid="{0D0DBCDB-46F4-45DD-AF51-ADD42E9EB1C8}"/>
    <cellStyle name="Normal 117 21 2" xfId="4078" xr:uid="{0561CF0C-557D-41B6-A756-197C67CD48B6}"/>
    <cellStyle name="Normal 117 22" xfId="4079" xr:uid="{0CD093D8-B161-4D28-A9E4-6BA1B4AF7B7B}"/>
    <cellStyle name="Normal 117 22 2" xfId="4080" xr:uid="{A51D855D-5EBD-46F8-9E40-9ECDFB47470A}"/>
    <cellStyle name="Normal 117 23" xfId="4081" xr:uid="{62ADA5A2-5021-4FF5-BA64-D138B0260803}"/>
    <cellStyle name="Normal 117 23 2" xfId="4082" xr:uid="{CD86BD6B-9B7E-4083-A1AB-EC3DCFD9A5D1}"/>
    <cellStyle name="Normal 117 24" xfId="4083" xr:uid="{BF620ACD-CEED-4EF5-BF5F-15406E8A58B8}"/>
    <cellStyle name="Normal 117 24 2" xfId="4084" xr:uid="{66F50567-6E72-4983-AA06-D36F5D3DC5E8}"/>
    <cellStyle name="Normal 117 25" xfId="4085" xr:uid="{651772CE-5195-40FA-AA78-DC2F47543140}"/>
    <cellStyle name="Normal 117 25 2" xfId="4086" xr:uid="{96250C89-7A35-45FC-BD70-B357514CE7A9}"/>
    <cellStyle name="Normal 117 26" xfId="4087" xr:uid="{809F5768-46D5-4056-9D8A-1ADA1851F69A}"/>
    <cellStyle name="Normal 117 26 2" xfId="4088" xr:uid="{AE756159-3FCD-4A96-AD0D-B1EA08E2D865}"/>
    <cellStyle name="Normal 117 27" xfId="4089" xr:uid="{55BFD34D-0F9F-4519-ACE9-BA419C7146DB}"/>
    <cellStyle name="Normal 117 27 2" xfId="4090" xr:uid="{F04626A7-03E3-4C3C-864B-3EB1EC8AD7BF}"/>
    <cellStyle name="Normal 117 28" xfId="4091" xr:uid="{1EDB80BA-C644-419E-8875-55E9356F128C}"/>
    <cellStyle name="Normal 117 28 2" xfId="4092" xr:uid="{9245BD8E-5226-4D26-AAA6-5EE6F95AD0BA}"/>
    <cellStyle name="Normal 117 29" xfId="4093" xr:uid="{CC1D4EE2-24BE-463D-B06D-A3DD76D6CAD5}"/>
    <cellStyle name="Normal 117 29 2" xfId="4094" xr:uid="{7B85453A-5FD2-4601-BE5D-48038E11A34C}"/>
    <cellStyle name="Normal 117 3" xfId="4095" xr:uid="{DF323AD0-67BD-4604-AFE6-33A8F3334AA7}"/>
    <cellStyle name="Normal 117 3 2" xfId="4096" xr:uid="{F06ABAA3-11B9-4A6D-B1F2-6C2168A5E742}"/>
    <cellStyle name="Normal 117 30" xfId="4097" xr:uid="{A3FAF3C9-0C26-4082-866E-9BD321668B5E}"/>
    <cellStyle name="Normal 117 30 2" xfId="4098" xr:uid="{E5D0EA83-27DD-4E65-B075-C1203E7019D8}"/>
    <cellStyle name="Normal 117 31" xfId="4099" xr:uid="{D1D99F4D-25F2-4F4C-A6EE-274955727030}"/>
    <cellStyle name="Normal 117 31 2" xfId="4100" xr:uid="{972463EF-7010-4020-BDB6-B3C3EA242CE4}"/>
    <cellStyle name="Normal 117 32" xfId="4101" xr:uid="{8E6BC761-C022-4786-BF2A-BD17E38B98C2}"/>
    <cellStyle name="Normal 117 32 2" xfId="4102" xr:uid="{4084C5D6-F576-4BDE-BBB9-1915986B1891}"/>
    <cellStyle name="Normal 117 33" xfId="4103" xr:uid="{E9704164-CCBB-41A8-A66D-D1A831AB0AFE}"/>
    <cellStyle name="Normal 117 33 2" xfId="4104" xr:uid="{A8A07858-C9DC-48C4-8793-6F4C25F3C4BC}"/>
    <cellStyle name="Normal 117 34" xfId="4105" xr:uid="{CDF67DC3-A07D-4F3C-8459-E7104888919B}"/>
    <cellStyle name="Normal 117 34 2" xfId="4106" xr:uid="{0B32A88E-3AC8-4244-BCF1-464DEF4AA490}"/>
    <cellStyle name="Normal 117 35" xfId="4107" xr:uid="{54371FB8-0EED-44BE-A59D-04C53901E0B8}"/>
    <cellStyle name="Normal 117 35 2" xfId="4108" xr:uid="{B174E187-7422-4F9D-9AD6-F185DE83A59D}"/>
    <cellStyle name="Normal 117 36" xfId="4109" xr:uid="{C5C2A397-4438-4D82-8D0F-392614B6BE9E}"/>
    <cellStyle name="Normal 117 36 2" xfId="4110" xr:uid="{40FCBA4C-8735-4FA3-8AD1-ACB0C97388C1}"/>
    <cellStyle name="Normal 117 37" xfId="4111" xr:uid="{09CB4715-2833-4C3B-875D-2DCC7DA32D47}"/>
    <cellStyle name="Normal 117 37 2" xfId="4112" xr:uid="{C3E95A1B-0058-4F7A-8873-535958C3ADBB}"/>
    <cellStyle name="Normal 117 38" xfId="4113" xr:uid="{5CE94ACA-83E0-4186-972B-224226680AF5}"/>
    <cellStyle name="Normal 117 38 2" xfId="4114" xr:uid="{C0DF091A-8AEB-42F7-A114-71E0C765FF56}"/>
    <cellStyle name="Normal 117 39" xfId="4115" xr:uid="{AF456113-48E9-4AEF-93BE-535F250AA7AF}"/>
    <cellStyle name="Normal 117 39 2" xfId="4116" xr:uid="{EDB4E8A3-BB0D-47BD-8785-1DA52057ABC9}"/>
    <cellStyle name="Normal 117 4" xfId="4117" xr:uid="{802C0949-B483-4E6C-A79E-9860BCE2E72A}"/>
    <cellStyle name="Normal 117 4 2" xfId="4118" xr:uid="{AA0E5C7E-D28F-4A85-8D52-6D5CEA5DA747}"/>
    <cellStyle name="Normal 117 40" xfId="4119" xr:uid="{005F36E0-D358-4A04-B65E-841445D342FD}"/>
    <cellStyle name="Normal 117 40 2" xfId="4120" xr:uid="{8DDC60B0-8988-4744-976C-0F89C791D525}"/>
    <cellStyle name="Normal 117 41" xfId="4121" xr:uid="{5D2F417B-4BFB-4979-B999-ED83312FBCB0}"/>
    <cellStyle name="Normal 117 41 2" xfId="4122" xr:uid="{0A35240E-71F7-4BB9-BD91-764C455BFA2B}"/>
    <cellStyle name="Normal 117 42" xfId="4123" xr:uid="{E88D293B-5BA3-4DC7-8FF7-1B273CC0370B}"/>
    <cellStyle name="Normal 117 42 2" xfId="4124" xr:uid="{6B3BAB24-9F1F-4C87-B29E-7E4DE1755251}"/>
    <cellStyle name="Normal 117 43" xfId="4125" xr:uid="{1087417E-F93B-4617-AACB-F599DCDF3820}"/>
    <cellStyle name="Normal 117 43 2" xfId="4126" xr:uid="{24CEC1AD-9B7C-46EB-AD90-CAEFF25526A6}"/>
    <cellStyle name="Normal 117 44" xfId="4127" xr:uid="{5A5EF670-4056-4B19-A0F2-92BBE9F22BDF}"/>
    <cellStyle name="Normal 117 44 2" xfId="4128" xr:uid="{7591FCBD-5F6E-411F-A43A-53640CEC74A7}"/>
    <cellStyle name="Normal 117 45" xfId="4129" xr:uid="{88EA0A0D-843A-4B65-8BFA-0308CBD8DE66}"/>
    <cellStyle name="Normal 117 45 2" xfId="4130" xr:uid="{B90C92FB-66DE-4BB5-AC7D-0AFCDA72F3BE}"/>
    <cellStyle name="Normal 117 46" xfId="4131" xr:uid="{35ABBF87-C46C-4722-8EE2-89E62B612AD3}"/>
    <cellStyle name="Normal 117 46 2" xfId="4132" xr:uid="{88EDF7DA-6036-4144-9CAC-67C6FB7F4C7D}"/>
    <cellStyle name="Normal 117 47" xfId="4133" xr:uid="{647B45F2-1ADD-4497-B8FF-1427F8174599}"/>
    <cellStyle name="Normal 117 47 2" xfId="4134" xr:uid="{18E1282E-C673-429C-9684-EFC550E0FC1E}"/>
    <cellStyle name="Normal 117 48" xfId="4135" xr:uid="{4D705B61-496F-4C98-9AD6-13CB155FA6AA}"/>
    <cellStyle name="Normal 117 48 2" xfId="4136" xr:uid="{EBE7CAB2-513E-421C-AAA8-CCF87908890A}"/>
    <cellStyle name="Normal 117 49" xfId="4137" xr:uid="{34BF4986-78A2-4449-BA34-C871B9C26CCE}"/>
    <cellStyle name="Normal 117 49 2" xfId="4138" xr:uid="{1922FF7C-EFD6-41FC-8902-A03A60FAFEC9}"/>
    <cellStyle name="Normal 117 5" xfId="4139" xr:uid="{E1298FE5-2E75-4A92-9CFC-17093DAC2034}"/>
    <cellStyle name="Normal 117 5 2" xfId="4140" xr:uid="{A1127C02-74B2-4780-933F-19F4E4BA5FC2}"/>
    <cellStyle name="Normal 117 50" xfId="4141" xr:uid="{49E21C40-0BCD-4E44-88C9-FA3782FDC7CC}"/>
    <cellStyle name="Normal 117 50 2" xfId="4142" xr:uid="{FDBA04B2-A526-4D3B-9F70-5605197121E7}"/>
    <cellStyle name="Normal 117 51" xfId="4143" xr:uid="{4DCBA9FB-F019-477F-A843-2ABF96857AA2}"/>
    <cellStyle name="Normal 117 51 2" xfId="4144" xr:uid="{E978FB2E-22AC-4D0E-B489-0B510956BB1D}"/>
    <cellStyle name="Normal 117 52" xfId="4145" xr:uid="{EFFFE389-77A0-403D-B303-D947029693FC}"/>
    <cellStyle name="Normal 117 52 2" xfId="4146" xr:uid="{B6C3D10C-595B-43A2-B57B-66931EDC7BDA}"/>
    <cellStyle name="Normal 117 53" xfId="4147" xr:uid="{B5033AEC-2E11-47E3-81ED-563C310FACC8}"/>
    <cellStyle name="Normal 117 53 2" xfId="4148" xr:uid="{11467AA7-2E78-4B94-991C-8610AAFBDEF7}"/>
    <cellStyle name="Normal 117 54" xfId="4149" xr:uid="{BF3612E7-9902-40A2-801E-C16CBA97D3BE}"/>
    <cellStyle name="Normal 117 54 2" xfId="4150" xr:uid="{E48066A9-197F-4CBF-AEE5-E414252C5897}"/>
    <cellStyle name="Normal 117 55" xfId="4151" xr:uid="{9E176B09-BF4C-439A-BF2F-FDBF572819F0}"/>
    <cellStyle name="Normal 117 55 2" xfId="4152" xr:uid="{B3450775-5822-45CC-9CF6-A1BEFC822392}"/>
    <cellStyle name="Normal 117 56" xfId="4153" xr:uid="{251B6015-43AF-4B40-95A9-3ABDE7967543}"/>
    <cellStyle name="Normal 117 56 2" xfId="4154" xr:uid="{9DA1E35D-B434-4259-8001-384DC350139D}"/>
    <cellStyle name="Normal 117 57" xfId="4155" xr:uid="{848F7DF1-052D-48F9-9623-385D23EA6694}"/>
    <cellStyle name="Normal 117 57 2" xfId="4156" xr:uid="{EFD22562-B3FC-4363-9D0F-542B6A40EC65}"/>
    <cellStyle name="Normal 117 58" xfId="4157" xr:uid="{C3FCCE3B-B462-4198-9FB0-C3DEE22F0D17}"/>
    <cellStyle name="Normal 117 58 2" xfId="4158" xr:uid="{2FC887BB-1C91-425E-B814-DD2492CEF9D5}"/>
    <cellStyle name="Normal 117 59" xfId="4159" xr:uid="{8E2D3A2B-B8CC-4EF4-B052-E7DBDFC4D45A}"/>
    <cellStyle name="Normal 117 59 2" xfId="4160" xr:uid="{75CA591D-1415-42EA-9837-5A966FDA42ED}"/>
    <cellStyle name="Normal 117 6" xfId="4161" xr:uid="{4CD6CBF6-884B-47F4-80B7-20E8B33B6FF2}"/>
    <cellStyle name="Normal 117 6 2" xfId="4162" xr:uid="{DD90C8DD-7FBC-4C30-8C4E-1CFCCA42B5A1}"/>
    <cellStyle name="Normal 117 60" xfId="4163" xr:uid="{F8F1B06C-A859-4087-8A1B-A10F6C6BF9C0}"/>
    <cellStyle name="Normal 117 60 2" xfId="4164" xr:uid="{33A4238F-2975-484E-983C-F340ECFAC94D}"/>
    <cellStyle name="Normal 117 61" xfId="4165" xr:uid="{7DE00BA2-4D85-44FC-820B-99341A34A8F3}"/>
    <cellStyle name="Normal 117 61 2" xfId="4166" xr:uid="{8F355DAC-81D7-414B-AA85-78CDBEF975EA}"/>
    <cellStyle name="Normal 117 62" xfId="4167" xr:uid="{B69F8202-DB98-4B45-81E1-1F9D307351B5}"/>
    <cellStyle name="Normal 117 62 2" xfId="4168" xr:uid="{376FAF9B-0B24-4D5D-997B-1267B2BF2FD6}"/>
    <cellStyle name="Normal 117 63" xfId="4169" xr:uid="{8D02243C-8653-497A-96E7-3A04EEDB4C8C}"/>
    <cellStyle name="Normal 117 63 2" xfId="4170" xr:uid="{D6859DB5-03B9-4044-B00D-3E50B86FFC79}"/>
    <cellStyle name="Normal 117 64" xfId="4171" xr:uid="{C75111C3-032A-4FD5-AB95-3781D7E06A85}"/>
    <cellStyle name="Normal 117 64 2" xfId="4172" xr:uid="{AEE5AAE3-55E3-4F75-A24C-F917F0F518A6}"/>
    <cellStyle name="Normal 117 65" xfId="4173" xr:uid="{90347EA2-12BC-4F95-8F43-2694FE4D0962}"/>
    <cellStyle name="Normal 117 65 2" xfId="4174" xr:uid="{CA204AF3-BB64-4663-AB8E-C86D11592530}"/>
    <cellStyle name="Normal 117 66" xfId="4175" xr:uid="{719F83B7-5BB3-448F-A362-5F87F4A2AA8B}"/>
    <cellStyle name="Normal 117 66 2" xfId="4176" xr:uid="{C70C4C5F-F16F-4810-88DA-EA73418F6DE6}"/>
    <cellStyle name="Normal 117 67" xfId="4177" xr:uid="{C04A9F84-A75B-4C8C-A83F-FC253E04ED19}"/>
    <cellStyle name="Normal 117 67 2" xfId="4178" xr:uid="{C5ED3B7B-189A-444D-B269-48CA0B7DEAFE}"/>
    <cellStyle name="Normal 117 68" xfId="4179" xr:uid="{46F43177-03F9-4445-8E8B-0CC061CF4330}"/>
    <cellStyle name="Normal 117 68 2" xfId="4180" xr:uid="{5DAE84FF-F656-4F2D-96B5-9AAE3B78D6D4}"/>
    <cellStyle name="Normal 117 69" xfId="4181" xr:uid="{CA50FCCA-02F6-4CB8-B5DB-C55634C6E15F}"/>
    <cellStyle name="Normal 117 69 2" xfId="4182" xr:uid="{90AAE49F-411E-4098-A208-695B4DC87283}"/>
    <cellStyle name="Normal 117 7" xfId="4183" xr:uid="{12059F8C-3E02-4BF8-BE9C-3B1F003102B8}"/>
    <cellStyle name="Normal 117 7 2" xfId="4184" xr:uid="{5FCA31B7-030C-4A4D-A9D7-06067B3F9785}"/>
    <cellStyle name="Normal 117 70" xfId="4185" xr:uid="{F030C931-4778-430F-9A5B-34BD5A15A105}"/>
    <cellStyle name="Normal 117 70 2" xfId="4186" xr:uid="{7605F1C8-71A1-4871-B1BD-ECCEB6463FCC}"/>
    <cellStyle name="Normal 117 71" xfId="4187" xr:uid="{AF17A288-F548-472B-9F9F-FA76C7493DFF}"/>
    <cellStyle name="Normal 117 71 2" xfId="4188" xr:uid="{3F4395DD-984C-4509-81F7-6783FE8C14BA}"/>
    <cellStyle name="Normal 117 72" xfId="4189" xr:uid="{206FB8A7-7D48-4CEF-9FF3-FB293EE97EBF}"/>
    <cellStyle name="Normal 117 72 2" xfId="4190" xr:uid="{411D035C-D4F0-46C8-B143-AE5282C1969B}"/>
    <cellStyle name="Normal 117 73" xfId="4191" xr:uid="{2F9EAD22-AF5D-4D18-A9B7-36369265FBBF}"/>
    <cellStyle name="Normal 117 73 2" xfId="4192" xr:uid="{406BC688-8848-4D1B-B314-E58C073FCBAA}"/>
    <cellStyle name="Normal 117 74" xfId="4193" xr:uid="{E03497D5-C69A-41FD-AA87-257620393753}"/>
    <cellStyle name="Normal 117 74 2" xfId="4194" xr:uid="{725FE9B2-432B-4758-99B1-56FB15942AF0}"/>
    <cellStyle name="Normal 117 75" xfId="4195" xr:uid="{923CABF5-49D8-4EF3-AE9F-A3CEEAD72DC7}"/>
    <cellStyle name="Normal 117 75 2" xfId="4196" xr:uid="{90D8FDD2-F551-4F21-8A88-971A74A332C6}"/>
    <cellStyle name="Normal 117 76" xfId="4197" xr:uid="{61AD99DE-0D27-4777-804C-DE031DC2E54B}"/>
    <cellStyle name="Normal 117 76 2" xfId="4198" xr:uid="{91790C30-45AB-4B90-8627-3914616941F2}"/>
    <cellStyle name="Normal 117 77" xfId="4199" xr:uid="{EEADDB50-B0DC-42D2-955A-698945F9F457}"/>
    <cellStyle name="Normal 117 77 2" xfId="4200" xr:uid="{EDABCBF1-7D1E-4F17-8BFB-6AC557261254}"/>
    <cellStyle name="Normal 117 78" xfId="4201" xr:uid="{B8D87961-A762-413B-8653-42E97EE5E291}"/>
    <cellStyle name="Normal 117 78 2" xfId="4202" xr:uid="{2DA097F8-06B0-4A8A-AA5A-682EE741E5B7}"/>
    <cellStyle name="Normal 117 79" xfId="4203" xr:uid="{76A07689-1032-4FCF-8E74-6F78DEF96334}"/>
    <cellStyle name="Normal 117 79 2" xfId="4204" xr:uid="{DFFC0000-F028-4220-9A31-40AE8A98805F}"/>
    <cellStyle name="Normal 117 8" xfId="4205" xr:uid="{6D4EE2E2-BE92-4C27-9AE7-818F09DF169C}"/>
    <cellStyle name="Normal 117 8 2" xfId="4206" xr:uid="{6A53AE5C-027D-4068-AA03-A9B77C803748}"/>
    <cellStyle name="Normal 117 80" xfId="4207" xr:uid="{878B8EDF-62E1-42D8-977C-F0EC20C9011A}"/>
    <cellStyle name="Normal 117 80 2" xfId="4208" xr:uid="{775D71D8-8E65-43AC-8E6E-BF345871A1C5}"/>
    <cellStyle name="Normal 117 81" xfId="4209" xr:uid="{D6A247A7-A1C8-49B1-8F6F-A6D91E1B1024}"/>
    <cellStyle name="Normal 117 81 2" xfId="4210" xr:uid="{F191262A-1DD7-4B39-A5C2-720036FC1B13}"/>
    <cellStyle name="Normal 117 82" xfId="4211" xr:uid="{036BF621-4B60-4753-AF73-5F870AB6E8A3}"/>
    <cellStyle name="Normal 117 82 2" xfId="4212" xr:uid="{4B715CF7-CD6B-4763-B597-4961212383D6}"/>
    <cellStyle name="Normal 117 83" xfId="4213" xr:uid="{FA3B19D0-A1FD-4A7D-BB3D-099F2C3E7646}"/>
    <cellStyle name="Normal 117 83 2" xfId="4214" xr:uid="{0708B0F1-A81B-4A1C-87C0-67B1DE02A473}"/>
    <cellStyle name="Normal 117 84" xfId="4215" xr:uid="{AA11561E-3443-45BE-8B41-BF307BF8AB03}"/>
    <cellStyle name="Normal 117 84 2" xfId="4216" xr:uid="{4F18F29D-7E74-4A58-B606-E692BD4CFDFE}"/>
    <cellStyle name="Normal 117 85" xfId="4217" xr:uid="{9A58CD8A-9B95-40CF-A85C-2BDB1A524149}"/>
    <cellStyle name="Normal 117 85 2" xfId="4218" xr:uid="{0D8B6DC6-9F36-461D-9ADD-39727C368337}"/>
    <cellStyle name="Normal 117 86" xfId="4219" xr:uid="{735BFF8E-835D-45E3-8EC7-B7E5934499FF}"/>
    <cellStyle name="Normal 117 86 2" xfId="4220" xr:uid="{7F8635A0-7C9D-4817-B21F-DF2A9798E253}"/>
    <cellStyle name="Normal 117 87" xfId="4221" xr:uid="{DE4F0C1F-F569-4CBC-8A6F-FB0F5B01ECF4}"/>
    <cellStyle name="Normal 117 87 2" xfId="4222" xr:uid="{4CDB9D1E-3717-4EB8-B637-EB90F0EB759F}"/>
    <cellStyle name="Normal 117 88" xfId="4223" xr:uid="{CB2B8AB0-3750-44D7-88F7-2F1E6922340A}"/>
    <cellStyle name="Normal 117 88 2" xfId="4224" xr:uid="{81FB4A3C-CFDB-42C4-BB58-5F92FFEC7A02}"/>
    <cellStyle name="Normal 117 89" xfId="4225" xr:uid="{CB182931-BDE7-44A8-9F26-B260BAF0CA3E}"/>
    <cellStyle name="Normal 117 89 2" xfId="4226" xr:uid="{D9E3F8A0-4681-4827-A6FA-54E2453FCF9E}"/>
    <cellStyle name="Normal 117 9" xfId="4227" xr:uid="{26C16BBB-CC3C-4A9A-9AA8-76E61D6CBD5A}"/>
    <cellStyle name="Normal 117 9 2" xfId="4228" xr:uid="{BBEB28B7-42C3-45D9-990F-6775E9918480}"/>
    <cellStyle name="Normal 117 90" xfId="4229" xr:uid="{8BF44304-6509-4E99-AE90-277764164959}"/>
    <cellStyle name="Normal 117 90 2" xfId="4230" xr:uid="{DF6F5644-43BF-4EAF-BC72-AB5D9B305433}"/>
    <cellStyle name="Normal 117 91" xfId="4231" xr:uid="{7484BD2E-ADCB-45E1-BE83-31C9590956CC}"/>
    <cellStyle name="Normal 117 91 2" xfId="4232" xr:uid="{69372444-59AB-4ADA-9B42-2B43743309F7}"/>
    <cellStyle name="Normal 117 92" xfId="4233" xr:uid="{5DA8D3C7-CDDC-445A-BC7A-89CA68F2324F}"/>
    <cellStyle name="Normal 117 92 2" xfId="4234" xr:uid="{B835DBDC-A23F-4DE9-8F2B-D7F2C55DE3FD}"/>
    <cellStyle name="Normal 117 93" xfId="4235" xr:uid="{67D87590-7914-407F-9E3C-594860566A14}"/>
    <cellStyle name="Normal 117 93 2" xfId="4236" xr:uid="{F40C027B-89FD-42E7-A248-5A53A40CC730}"/>
    <cellStyle name="Normal 117 94" xfId="4237" xr:uid="{6EFE2D63-9511-44BC-8C27-682BAB273570}"/>
    <cellStyle name="Normal 117 94 2" xfId="4238" xr:uid="{B7B9B780-7875-41DF-8CB9-57AA279B3096}"/>
    <cellStyle name="Normal 117 95" xfId="4239" xr:uid="{D01E00D0-68C0-4E10-8E92-7C8DB1C7AB8F}"/>
    <cellStyle name="Normal 117 95 2" xfId="4240" xr:uid="{B1AAF796-966C-4CD6-BE82-A3C8A26225B6}"/>
    <cellStyle name="Normal 117 96" xfId="4241" xr:uid="{57814751-F9E7-4F04-8F61-3D92F0024913}"/>
    <cellStyle name="Normal 117 96 2" xfId="4242" xr:uid="{99696FE8-7650-4CC3-91C2-0F9EAB11DA96}"/>
    <cellStyle name="Normal 117 97" xfId="4243" xr:uid="{7A48FB33-7077-48EA-BC62-18648857F7DF}"/>
    <cellStyle name="Normal 117 97 2" xfId="4244" xr:uid="{0B535887-9B57-470C-BF86-FAADCB98A759}"/>
    <cellStyle name="Normal 117 98" xfId="4245" xr:uid="{66FAB783-9E3B-463D-A72B-BE1B3DDCC831}"/>
    <cellStyle name="Normal 117 98 2" xfId="4246" xr:uid="{3B61902F-39DB-4EF9-981C-2944BE63D2B2}"/>
    <cellStyle name="Normal 117 99" xfId="4247" xr:uid="{DC829B84-5522-41AE-A52D-5AA4F5BC9B2D}"/>
    <cellStyle name="Normal 118" xfId="4248" xr:uid="{FD87A7D2-B06D-4540-81AC-E6BFB9E6857E}"/>
    <cellStyle name="Normal 118 10" xfId="4249" xr:uid="{28CF8092-9646-4A15-B975-2B02C6AA449B}"/>
    <cellStyle name="Normal 118 10 2" xfId="4250" xr:uid="{9F3B200E-6C36-4F59-835B-C84F9525242A}"/>
    <cellStyle name="Normal 118 11" xfId="4251" xr:uid="{30444D34-9691-4677-85D9-E5BDBB83CEBF}"/>
    <cellStyle name="Normal 118 11 2" xfId="4252" xr:uid="{FF42C7A1-DA61-4EBD-B846-69B945432A8B}"/>
    <cellStyle name="Normal 118 12" xfId="4253" xr:uid="{87111F5A-514B-445A-A27C-9FF6E9628F81}"/>
    <cellStyle name="Normal 118 12 2" xfId="4254" xr:uid="{41708CBC-5997-4987-9B7D-CBED8E208DCC}"/>
    <cellStyle name="Normal 118 13" xfId="4255" xr:uid="{6440E665-E928-486C-A68E-6AD35A25E4D2}"/>
    <cellStyle name="Normal 118 13 2" xfId="4256" xr:uid="{34D865A6-D543-43D7-B404-B44EC407F04A}"/>
    <cellStyle name="Normal 118 14" xfId="4257" xr:uid="{D3F25556-E618-44AC-A97C-DB7AA3327333}"/>
    <cellStyle name="Normal 118 14 2" xfId="4258" xr:uid="{987A4CA1-32CE-4FC3-9E85-5DB9EC2759C1}"/>
    <cellStyle name="Normal 118 15" xfId="4259" xr:uid="{FE8938EF-BE3D-4639-808C-57C2E59CCA92}"/>
    <cellStyle name="Normal 118 15 2" xfId="4260" xr:uid="{EAEDCAB0-4C64-4C7C-B96C-17C6544CE71E}"/>
    <cellStyle name="Normal 118 16" xfId="4261" xr:uid="{CBAB0AFC-0CC3-4E26-949D-C49760D5EA02}"/>
    <cellStyle name="Normal 118 16 2" xfId="4262" xr:uid="{FE6C89B9-B592-48EB-9A39-54C7989DCB90}"/>
    <cellStyle name="Normal 118 17" xfId="4263" xr:uid="{8810D7D3-14F5-4C58-A90B-280D42BB2B14}"/>
    <cellStyle name="Normal 118 17 2" xfId="4264" xr:uid="{6A54E255-E71E-4C63-A69E-ED3A759BECC7}"/>
    <cellStyle name="Normal 118 18" xfId="4265" xr:uid="{58170DDE-8C2C-445B-9A52-AED4DA471257}"/>
    <cellStyle name="Normal 118 18 2" xfId="4266" xr:uid="{34749065-099D-49BE-93D9-8A318B63F437}"/>
    <cellStyle name="Normal 118 19" xfId="4267" xr:uid="{2F85D6CD-04B5-49C0-9F93-E94A2941A0FA}"/>
    <cellStyle name="Normal 118 19 2" xfId="4268" xr:uid="{6E6AE2DC-47A4-49E2-B5D8-790C235BDF49}"/>
    <cellStyle name="Normal 118 2" xfId="4269" xr:uid="{665A17DD-C827-4C55-963F-F7894F3C6A91}"/>
    <cellStyle name="Normal 118 2 2" xfId="4270" xr:uid="{3195A3E7-0AD6-4F2C-8020-B587E0E49FF6}"/>
    <cellStyle name="Normal 118 20" xfId="4271" xr:uid="{FFAF24A3-3431-40EE-A147-2A1A1D09EA5F}"/>
    <cellStyle name="Normal 118 20 2" xfId="4272" xr:uid="{C2FC4500-9420-42EA-9DFA-AF0EF64CDC8A}"/>
    <cellStyle name="Normal 118 21" xfId="4273" xr:uid="{3FE76BFF-5185-4A1C-A5C3-44BC8357C426}"/>
    <cellStyle name="Normal 118 21 2" xfId="4274" xr:uid="{AA71FC69-5221-4729-8A52-7FA996B31A9D}"/>
    <cellStyle name="Normal 118 22" xfId="4275" xr:uid="{1A8C509C-3A95-452C-9321-14EA39E80062}"/>
    <cellStyle name="Normal 118 22 2" xfId="4276" xr:uid="{E38F1E02-A41F-462B-82FB-8833AB664DF0}"/>
    <cellStyle name="Normal 118 23" xfId="4277" xr:uid="{FE8E762D-E8BF-424F-B0DB-91F54FDD4999}"/>
    <cellStyle name="Normal 118 23 2" xfId="4278" xr:uid="{7AB9B6FB-E9D4-4BE2-850A-96DC0DCC76E0}"/>
    <cellStyle name="Normal 118 24" xfId="4279" xr:uid="{832F117B-34A5-434D-9181-85CD82DE0F49}"/>
    <cellStyle name="Normal 118 24 2" xfId="4280" xr:uid="{AB3814CD-1BEB-4DB6-AAA6-B59A0358AC68}"/>
    <cellStyle name="Normal 118 25" xfId="4281" xr:uid="{D284B6E3-3139-47A7-A27F-CBDDBE06A05F}"/>
    <cellStyle name="Normal 118 25 2" xfId="4282" xr:uid="{B69523B7-B527-4F6E-BAB7-F08F8BCFF633}"/>
    <cellStyle name="Normal 118 26" xfId="4283" xr:uid="{4A7B3CF6-BA2E-4247-98B1-6CE0406A97D4}"/>
    <cellStyle name="Normal 118 26 2" xfId="4284" xr:uid="{60571E8A-3FE1-4604-8A03-5441B32CD2CB}"/>
    <cellStyle name="Normal 118 27" xfId="4285" xr:uid="{3A1FD31F-DB1F-4FCA-85FF-6A8B7F7D42B3}"/>
    <cellStyle name="Normal 118 27 2" xfId="4286" xr:uid="{792FCEB9-8D8D-4900-A987-88FF4B4B393A}"/>
    <cellStyle name="Normal 118 28" xfId="4287" xr:uid="{924A7771-34AD-4316-82AD-6904E0BE3AED}"/>
    <cellStyle name="Normal 118 28 2" xfId="4288" xr:uid="{4147592D-F9E2-4C0B-9762-70BCC17ECD65}"/>
    <cellStyle name="Normal 118 29" xfId="4289" xr:uid="{595233F6-1F17-4A1A-8C19-FA9E4B5696C8}"/>
    <cellStyle name="Normal 118 29 2" xfId="4290" xr:uid="{4CADDFD7-9F93-4852-BBCB-1A3C42708647}"/>
    <cellStyle name="Normal 118 3" xfId="4291" xr:uid="{A59DD75F-6B52-4808-906B-5904002C6086}"/>
    <cellStyle name="Normal 118 3 2" xfId="4292" xr:uid="{C9A23B5C-71F1-44B6-B35C-D3BCD03B0203}"/>
    <cellStyle name="Normal 118 30" xfId="4293" xr:uid="{2E95F78D-9FA7-46AE-B886-3CCD04885499}"/>
    <cellStyle name="Normal 118 30 2" xfId="4294" xr:uid="{2BD42D99-B7BF-4E6F-8791-A64EA2EC6030}"/>
    <cellStyle name="Normal 118 31" xfId="4295" xr:uid="{D968723A-3C5E-4462-A47D-EA8C966BCB7D}"/>
    <cellStyle name="Normal 118 31 2" xfId="4296" xr:uid="{8C5077E9-4836-4518-BFBF-73EABAA078B2}"/>
    <cellStyle name="Normal 118 32" xfId="4297" xr:uid="{5CBDB855-0F78-4124-A931-459712432F6B}"/>
    <cellStyle name="Normal 118 32 2" xfId="4298" xr:uid="{B3DCD20F-05B2-47E7-82F9-39367BD405A7}"/>
    <cellStyle name="Normal 118 33" xfId="4299" xr:uid="{672A1293-AD2C-41AE-BA70-BE3B645D24F8}"/>
    <cellStyle name="Normal 118 33 2" xfId="4300" xr:uid="{1E45BFD7-C51D-4589-A832-E9B1DEEC9AAE}"/>
    <cellStyle name="Normal 118 34" xfId="4301" xr:uid="{073F2C42-889F-4476-A047-B11F6112DA1E}"/>
    <cellStyle name="Normal 118 34 2" xfId="4302" xr:uid="{D8DA175C-CF2B-4152-A650-D78B39F29CC6}"/>
    <cellStyle name="Normal 118 35" xfId="4303" xr:uid="{11E25171-F40F-48C5-9DD0-F0ABCFE7B128}"/>
    <cellStyle name="Normal 118 35 2" xfId="4304" xr:uid="{3777F7A9-8664-417F-85B4-CBA0A0F1802B}"/>
    <cellStyle name="Normal 118 36" xfId="4305" xr:uid="{BD4289D2-ACE6-48EC-BF5F-06B5828A863F}"/>
    <cellStyle name="Normal 118 36 2" xfId="4306" xr:uid="{ABB2DE47-BCE5-40BB-B838-B6DE8CCE17FD}"/>
    <cellStyle name="Normal 118 37" xfId="4307" xr:uid="{DF47E974-8181-413E-91F4-3EEF3BB04750}"/>
    <cellStyle name="Normal 118 37 2" xfId="4308" xr:uid="{9213A136-DB30-49A6-A2D5-DEF7511A94A7}"/>
    <cellStyle name="Normal 118 38" xfId="4309" xr:uid="{B4F1143F-61F7-4E21-AB79-D5C567839EB9}"/>
    <cellStyle name="Normal 118 38 2" xfId="4310" xr:uid="{D54BA036-5F6A-487E-BA63-08614254A8E9}"/>
    <cellStyle name="Normal 118 39" xfId="4311" xr:uid="{5516457B-803F-4D82-8CBF-313E8E012A31}"/>
    <cellStyle name="Normal 118 39 2" xfId="4312" xr:uid="{DDD1C62F-F1BC-4755-965F-14F07BA8A718}"/>
    <cellStyle name="Normal 118 4" xfId="4313" xr:uid="{4CF4A820-56EC-41FB-90FC-0F5ED72385D9}"/>
    <cellStyle name="Normal 118 4 2" xfId="4314" xr:uid="{F5DF19EA-DABD-4B32-B3BD-549B1BC6781D}"/>
    <cellStyle name="Normal 118 40" xfId="4315" xr:uid="{DAD20CB1-13C2-42ED-AEA8-925B2666DC7E}"/>
    <cellStyle name="Normal 118 40 2" xfId="4316" xr:uid="{3C27FF72-B475-4A16-8C0F-3754D43959B5}"/>
    <cellStyle name="Normal 118 41" xfId="4317" xr:uid="{E4AABA06-B6A6-4119-A7D9-85CE34BB1B3F}"/>
    <cellStyle name="Normal 118 41 2" xfId="4318" xr:uid="{0FD31A1B-4534-4F9D-8198-F2EDE8499249}"/>
    <cellStyle name="Normal 118 42" xfId="4319" xr:uid="{598E0AFA-C211-4572-9745-C66C52FF3F14}"/>
    <cellStyle name="Normal 118 42 2" xfId="4320" xr:uid="{8A28777A-F4BA-4D94-9D0F-2F0BBE502912}"/>
    <cellStyle name="Normal 118 43" xfId="4321" xr:uid="{128EDB9E-4477-4B5A-9D95-38F3791ED6A3}"/>
    <cellStyle name="Normal 118 43 2" xfId="4322" xr:uid="{D5668785-3D9E-4304-81B1-FAA0AF37D4EC}"/>
    <cellStyle name="Normal 118 44" xfId="4323" xr:uid="{9BADE719-B593-4473-A550-6C94ADC124F2}"/>
    <cellStyle name="Normal 118 44 2" xfId="4324" xr:uid="{93E7D4CE-8F7B-4744-B020-EEFB0F895184}"/>
    <cellStyle name="Normal 118 45" xfId="4325" xr:uid="{7600816A-59E3-4214-9CA5-CA15C2C1A045}"/>
    <cellStyle name="Normal 118 45 2" xfId="4326" xr:uid="{5377D743-FE6C-4D3C-BA6B-2D430ACB1600}"/>
    <cellStyle name="Normal 118 46" xfId="4327" xr:uid="{12DDF000-1579-4361-AA95-C7C12FF4EF51}"/>
    <cellStyle name="Normal 118 46 2" xfId="4328" xr:uid="{55C5DB29-8929-459C-8614-80D67773A783}"/>
    <cellStyle name="Normal 118 47" xfId="4329" xr:uid="{7B9D7CDA-18ED-45DC-B39A-BA147F99FFDD}"/>
    <cellStyle name="Normal 118 47 2" xfId="4330" xr:uid="{4CD498F4-4A10-46A2-B3F8-998772ABC9E1}"/>
    <cellStyle name="Normal 118 48" xfId="4331" xr:uid="{E527360A-316B-4643-8058-035B1FB26D6D}"/>
    <cellStyle name="Normal 118 48 2" xfId="4332" xr:uid="{34652FB0-0452-450F-A4FA-8F39E82E856A}"/>
    <cellStyle name="Normal 118 49" xfId="4333" xr:uid="{EF6228F9-4A91-48BC-84D5-374306FB547B}"/>
    <cellStyle name="Normal 118 49 2" xfId="4334" xr:uid="{A3367419-7688-462A-85A1-556A4797D444}"/>
    <cellStyle name="Normal 118 5" xfId="4335" xr:uid="{79200508-69F8-4148-A3CC-B1D19D37E9B7}"/>
    <cellStyle name="Normal 118 5 2" xfId="4336" xr:uid="{923ADA2E-264E-4DD9-BF5C-D94E66F96402}"/>
    <cellStyle name="Normal 118 50" xfId="4337" xr:uid="{7C9015DB-4C1B-4D43-9C55-1D21D2B62B17}"/>
    <cellStyle name="Normal 118 50 2" xfId="4338" xr:uid="{E8BB4F62-65B2-4FF1-9C8C-2DE61F1F05AF}"/>
    <cellStyle name="Normal 118 51" xfId="4339" xr:uid="{F47C3452-596E-4305-918D-D6C6ECF398FB}"/>
    <cellStyle name="Normal 118 51 2" xfId="4340" xr:uid="{76A1BC6D-1BAF-4C24-8DBA-EF40F589F0CD}"/>
    <cellStyle name="Normal 118 52" xfId="4341" xr:uid="{9BACC629-A29B-4AE3-A409-08EB2059C284}"/>
    <cellStyle name="Normal 118 52 2" xfId="4342" xr:uid="{58CBDE52-C63B-434F-B89B-488A0E04203F}"/>
    <cellStyle name="Normal 118 53" xfId="4343" xr:uid="{42D06078-396A-4495-A70A-F568C29F3297}"/>
    <cellStyle name="Normal 118 53 2" xfId="4344" xr:uid="{3035855B-7876-4229-A54E-E74C0BF92B43}"/>
    <cellStyle name="Normal 118 54" xfId="4345" xr:uid="{9DD6DD3F-6162-4962-93FE-4E401AC105AC}"/>
    <cellStyle name="Normal 118 54 2" xfId="4346" xr:uid="{C2812599-BD9F-4C42-8951-5254F0EF5AEE}"/>
    <cellStyle name="Normal 118 55" xfId="4347" xr:uid="{281E1DB7-973E-4F5F-BA67-C918EF58E174}"/>
    <cellStyle name="Normal 118 55 2" xfId="4348" xr:uid="{F5C0B16B-BCD7-41FD-98D3-A1626E988EA4}"/>
    <cellStyle name="Normal 118 56" xfId="4349" xr:uid="{7313C029-B420-46F4-91BE-41181C7B1D92}"/>
    <cellStyle name="Normal 118 56 2" xfId="4350" xr:uid="{B84FE037-AE14-485D-BB95-574EE218294E}"/>
    <cellStyle name="Normal 118 57" xfId="4351" xr:uid="{EF4703BC-20D5-47B6-8A29-3FBCBA6249AD}"/>
    <cellStyle name="Normal 118 57 2" xfId="4352" xr:uid="{94B613C6-A4EA-4E11-A16E-D3BD8CCF3B1E}"/>
    <cellStyle name="Normal 118 58" xfId="4353" xr:uid="{0865742C-9324-43E2-88E1-8ACD208182BA}"/>
    <cellStyle name="Normal 118 58 2" xfId="4354" xr:uid="{9ED366F8-A301-4C17-8547-04671795FD8C}"/>
    <cellStyle name="Normal 118 59" xfId="4355" xr:uid="{DA9CD772-4A15-4CE0-8A65-797058CB57F7}"/>
    <cellStyle name="Normal 118 59 2" xfId="4356" xr:uid="{AF27A609-02F7-4848-9E80-5FF859846DD5}"/>
    <cellStyle name="Normal 118 6" xfId="4357" xr:uid="{BC35A734-A6D5-4C9F-9323-9721846F1448}"/>
    <cellStyle name="Normal 118 6 2" xfId="4358" xr:uid="{DC48C850-CCCF-482E-8D76-479DD09F56BE}"/>
    <cellStyle name="Normal 118 60" xfId="4359" xr:uid="{EF2137A7-4561-4D41-9978-B1B3B291CE38}"/>
    <cellStyle name="Normal 118 60 2" xfId="4360" xr:uid="{653F77A7-6B79-4590-B59F-F52D8223369A}"/>
    <cellStyle name="Normal 118 61" xfId="4361" xr:uid="{5441C2ED-0B2D-4167-9860-D1EDB18F17A8}"/>
    <cellStyle name="Normal 118 61 2" xfId="4362" xr:uid="{26EAA64B-C4C0-4527-A1AB-68AE072A5AB2}"/>
    <cellStyle name="Normal 118 62" xfId="4363" xr:uid="{49B16308-D16C-40B5-B3AF-DEDCEB920DE1}"/>
    <cellStyle name="Normal 118 62 2" xfId="4364" xr:uid="{EE7F5E4D-CB0D-4339-B0D9-260BA1CFE181}"/>
    <cellStyle name="Normal 118 63" xfId="4365" xr:uid="{2DF1FDB6-CB38-4DE7-8B23-EEF542849501}"/>
    <cellStyle name="Normal 118 63 2" xfId="4366" xr:uid="{A0FF584F-32DA-4E4D-9F32-A85A8B47ACB8}"/>
    <cellStyle name="Normal 118 64" xfId="4367" xr:uid="{94839027-9EF4-440B-94D2-26E21440C86E}"/>
    <cellStyle name="Normal 118 64 2" xfId="4368" xr:uid="{624DDCDE-0469-4871-AEF1-447824536DB2}"/>
    <cellStyle name="Normal 118 65" xfId="4369" xr:uid="{BC24D431-4D46-4A7B-9578-49B0B307CC6B}"/>
    <cellStyle name="Normal 118 65 2" xfId="4370" xr:uid="{4F99885D-0841-4E3D-B6D4-27A558751CC9}"/>
    <cellStyle name="Normal 118 66" xfId="4371" xr:uid="{CD3E7611-72E5-4C56-971E-64CC1F53EE78}"/>
    <cellStyle name="Normal 118 66 2" xfId="4372" xr:uid="{F0AE7216-7466-4A00-A844-2EBA9063A535}"/>
    <cellStyle name="Normal 118 67" xfId="4373" xr:uid="{A3BF2B48-9DDB-43E5-A153-204D8BDCD952}"/>
    <cellStyle name="Normal 118 67 2" xfId="4374" xr:uid="{1A5E42D8-19AA-404A-9ACB-4B4E5054BEF7}"/>
    <cellStyle name="Normal 118 68" xfId="4375" xr:uid="{BEC0B90B-250E-409A-A7C0-2992D31F8BD1}"/>
    <cellStyle name="Normal 118 68 2" xfId="4376" xr:uid="{C7DAE48D-5F00-43D2-8160-3275D81367C9}"/>
    <cellStyle name="Normal 118 69" xfId="4377" xr:uid="{50A8A918-B169-489E-BC13-A5FAC898A65B}"/>
    <cellStyle name="Normal 118 69 2" xfId="4378" xr:uid="{6A859423-D391-4801-9F61-4ADF9407A4CA}"/>
    <cellStyle name="Normal 118 7" xfId="4379" xr:uid="{B536C310-81B4-477E-8770-CA7E1C434468}"/>
    <cellStyle name="Normal 118 7 2" xfId="4380" xr:uid="{34885C20-E3C5-4390-AC98-3C31B4F8DECA}"/>
    <cellStyle name="Normal 118 70" xfId="4381" xr:uid="{75200833-04DF-4448-99EA-97DB54301C6D}"/>
    <cellStyle name="Normal 118 70 2" xfId="4382" xr:uid="{40530232-31EA-426B-BACD-E11510E0D5F6}"/>
    <cellStyle name="Normal 118 71" xfId="4383" xr:uid="{E8EE32BC-DC02-4109-8B55-32BE8B5812CA}"/>
    <cellStyle name="Normal 118 71 2" xfId="4384" xr:uid="{B2BEEFD7-B731-43BD-B2D5-8ED7D7963BC9}"/>
    <cellStyle name="Normal 118 72" xfId="4385" xr:uid="{4418A91B-CEF9-482E-B216-1F38D468288D}"/>
    <cellStyle name="Normal 118 72 2" xfId="4386" xr:uid="{24DDC805-B39B-4347-9575-7E39F7468FD7}"/>
    <cellStyle name="Normal 118 73" xfId="4387" xr:uid="{4B8F5B04-6042-4897-AAF0-BED052B34C85}"/>
    <cellStyle name="Normal 118 73 2" xfId="4388" xr:uid="{2C7221FF-A820-453E-B6DA-69737712D162}"/>
    <cellStyle name="Normal 118 74" xfId="4389" xr:uid="{38828851-4C1D-4DAB-90DD-9CCA6F5DF5E7}"/>
    <cellStyle name="Normal 118 74 2" xfId="4390" xr:uid="{EB3090FB-A4CB-46FA-A207-50F1CDBF3363}"/>
    <cellStyle name="Normal 118 75" xfId="4391" xr:uid="{0400B7DE-A444-4F18-AC30-C04EADBDE8B7}"/>
    <cellStyle name="Normal 118 75 2" xfId="4392" xr:uid="{9314E19D-7014-4F97-9A27-2B9D2CA2F739}"/>
    <cellStyle name="Normal 118 76" xfId="4393" xr:uid="{FBF2FAC1-F0E0-404D-AD0B-110950880BB7}"/>
    <cellStyle name="Normal 118 76 2" xfId="4394" xr:uid="{DB2C4397-40A7-44FD-AA7E-FF543916B0A0}"/>
    <cellStyle name="Normal 118 77" xfId="4395" xr:uid="{C10AD6D3-7D10-4F9B-B369-261FBA4C4887}"/>
    <cellStyle name="Normal 118 77 2" xfId="4396" xr:uid="{01064BE1-CD8B-40CA-AF1C-8E69FEC49505}"/>
    <cellStyle name="Normal 118 78" xfId="4397" xr:uid="{A2B91E86-F5E4-48CA-9F87-03837131DBE4}"/>
    <cellStyle name="Normal 118 78 2" xfId="4398" xr:uid="{A77182AA-766D-48A6-8F31-800DB7A5271E}"/>
    <cellStyle name="Normal 118 79" xfId="4399" xr:uid="{0C714053-3EE1-493E-AC33-892BF59F01C0}"/>
    <cellStyle name="Normal 118 79 2" xfId="4400" xr:uid="{D4CE86C1-2605-4E7D-A782-AEBF37BA770B}"/>
    <cellStyle name="Normal 118 8" xfId="4401" xr:uid="{C9153E98-3316-4973-AACC-9D45513466BA}"/>
    <cellStyle name="Normal 118 8 2" xfId="4402" xr:uid="{1D3F19AD-7404-4751-A15B-ABA02BAD4E12}"/>
    <cellStyle name="Normal 118 80" xfId="4403" xr:uid="{0CB07DBA-A83D-437E-B1F4-098A83486D38}"/>
    <cellStyle name="Normal 118 80 2" xfId="4404" xr:uid="{868520E4-2C8A-41BF-86DC-2D8DB8D8BEBA}"/>
    <cellStyle name="Normal 118 81" xfId="4405" xr:uid="{EFA32BFD-7E1C-400C-B133-741D7EBA4BF1}"/>
    <cellStyle name="Normal 118 81 2" xfId="4406" xr:uid="{635039E4-B777-4937-BFC5-F64F9F5B26C2}"/>
    <cellStyle name="Normal 118 82" xfId="4407" xr:uid="{224D879D-BD36-4C61-90B4-89647FB1B62C}"/>
    <cellStyle name="Normal 118 82 2" xfId="4408" xr:uid="{6DE7BF64-B93E-4467-9BE1-1DE1F37A33FF}"/>
    <cellStyle name="Normal 118 83" xfId="4409" xr:uid="{C7C1676D-2996-4658-A9FD-C769781BD29C}"/>
    <cellStyle name="Normal 118 83 2" xfId="4410" xr:uid="{8D6CB855-D6F5-4BE6-A854-0379E29CC765}"/>
    <cellStyle name="Normal 118 84" xfId="4411" xr:uid="{C631DCBA-C762-4ABC-B148-6F696445D0C6}"/>
    <cellStyle name="Normal 118 84 2" xfId="4412" xr:uid="{920B9A34-D0FE-4A3B-9BDB-1C078469F670}"/>
    <cellStyle name="Normal 118 85" xfId="4413" xr:uid="{A53ECFC8-731A-4380-B39C-A0E79054AC64}"/>
    <cellStyle name="Normal 118 85 2" xfId="4414" xr:uid="{AC68C5E5-6018-455A-B454-B484B13B6E32}"/>
    <cellStyle name="Normal 118 86" xfId="4415" xr:uid="{102B2607-4C11-4E05-ABFD-A194BDF6FF01}"/>
    <cellStyle name="Normal 118 86 2" xfId="4416" xr:uid="{5899FC65-C191-4185-AED3-6432D947FF84}"/>
    <cellStyle name="Normal 118 87" xfId="4417" xr:uid="{274E8749-91B5-4846-939A-0420ABAF7965}"/>
    <cellStyle name="Normal 118 87 2" xfId="4418" xr:uid="{BC1B5DF0-E1D3-48E8-8BF1-CE9E99387D2E}"/>
    <cellStyle name="Normal 118 88" xfId="4419" xr:uid="{DEF4E8B4-312C-451C-AA01-BFCAD11A6AE6}"/>
    <cellStyle name="Normal 118 88 2" xfId="4420" xr:uid="{714BA517-DD03-426F-AB32-98317D74504B}"/>
    <cellStyle name="Normal 118 89" xfId="4421" xr:uid="{2F3A3412-8422-44CC-AF0B-C9A8200AC6CC}"/>
    <cellStyle name="Normal 118 89 2" xfId="4422" xr:uid="{978384EC-679E-46E6-906A-14C9934B555A}"/>
    <cellStyle name="Normal 118 9" xfId="4423" xr:uid="{E1C72010-1780-451F-A3D1-CECB8A101E87}"/>
    <cellStyle name="Normal 118 9 2" xfId="4424" xr:uid="{3720C2E4-CAA7-4A75-AA1B-BB77781B41BF}"/>
    <cellStyle name="Normal 118 90" xfId="4425" xr:uid="{79BE0958-3285-4488-B3B2-2BE3356EAA6B}"/>
    <cellStyle name="Normal 118 90 2" xfId="4426" xr:uid="{D8A75E1B-72CA-48EA-8820-4FAA7E5BA9A9}"/>
    <cellStyle name="Normal 118 91" xfId="4427" xr:uid="{CF2A97E4-A066-4A40-8BED-4911C6D59689}"/>
    <cellStyle name="Normal 118 91 2" xfId="4428" xr:uid="{76EBB4EF-679E-49EA-9913-38487BB40FF1}"/>
    <cellStyle name="Normal 118 92" xfId="4429" xr:uid="{DA475DF5-DE26-4507-8674-F61C6B1A6886}"/>
    <cellStyle name="Normal 118 92 2" xfId="4430" xr:uid="{B2F623F3-8DF5-4D3B-9C3B-2FA91CBD81AF}"/>
    <cellStyle name="Normal 118 93" xfId="4431" xr:uid="{01D6FE60-DB9F-4A8B-9C80-C728AA7DCC75}"/>
    <cellStyle name="Normal 118 93 2" xfId="4432" xr:uid="{EA82C986-FCA6-4DC2-BFCF-EFF94019E60A}"/>
    <cellStyle name="Normal 118 94" xfId="4433" xr:uid="{4A2ABE2C-EB45-427D-8E8A-093A30235FD8}"/>
    <cellStyle name="Normal 118 94 2" xfId="4434" xr:uid="{FEFD8043-C7FD-4DA3-A7D9-53BFCB69250B}"/>
    <cellStyle name="Normal 118 95" xfId="4435" xr:uid="{36182D5B-98F5-46E5-8388-D28C5C9E44C9}"/>
    <cellStyle name="Normal 118 95 2" xfId="4436" xr:uid="{61B5FB74-1B64-4991-8262-806D61922AA2}"/>
    <cellStyle name="Normal 118 96" xfId="4437" xr:uid="{10F0D886-95E0-4BD6-A991-389943B61B44}"/>
    <cellStyle name="Normal 118 96 2" xfId="4438" xr:uid="{93F7C512-0FF4-49BA-BB4E-0E2FF111F6CD}"/>
    <cellStyle name="Normal 118 97" xfId="4439" xr:uid="{45D30588-1636-462F-8D15-C4F22440CB42}"/>
    <cellStyle name="Normal 118 97 2" xfId="4440" xr:uid="{15442DE4-39EE-4C97-9A93-A0393BEB9E08}"/>
    <cellStyle name="Normal 118 98" xfId="4441" xr:uid="{BD82DCD6-1FF1-44E0-9E10-1827CA095E9B}"/>
    <cellStyle name="Normal 118 98 2" xfId="4442" xr:uid="{B1D36D64-DCAD-407D-B307-9CA991322EEE}"/>
    <cellStyle name="Normal 118 99" xfId="4443" xr:uid="{52DA56D5-264C-4DDD-8CA6-29969F34E20F}"/>
    <cellStyle name="Normal 119" xfId="363" xr:uid="{00000000-0005-0000-0000-00008D020000}"/>
    <cellStyle name="Normal 119 10" xfId="4445" xr:uid="{05211CD8-8227-4E5F-8793-5917C3920A75}"/>
    <cellStyle name="Normal 119 10 2" xfId="4446" xr:uid="{D9D6644E-6AE7-4BB6-A13B-C50D4DA64CF7}"/>
    <cellStyle name="Normal 119 100" xfId="4444" xr:uid="{3E1BFDEB-3AA2-48F3-A742-172CE37D1B88}"/>
    <cellStyle name="Normal 119 11" xfId="4447" xr:uid="{415D6F1F-A6DC-473A-850B-B8253EE92DF4}"/>
    <cellStyle name="Normal 119 11 2" xfId="4448" xr:uid="{B265216F-DAA6-4EE4-AF70-8E0D5FB3DFCD}"/>
    <cellStyle name="Normal 119 12" xfId="4449" xr:uid="{F816FC24-010C-4F36-AD43-32DBFC961B44}"/>
    <cellStyle name="Normal 119 12 2" xfId="4450" xr:uid="{BBAF4FA1-EA70-480D-BC20-047454939753}"/>
    <cellStyle name="Normal 119 13" xfId="4451" xr:uid="{69456272-E8E5-497F-AAC6-ED0721AEBCB5}"/>
    <cellStyle name="Normal 119 13 2" xfId="4452" xr:uid="{0B0CAF5E-10D2-4866-99F8-03AFD5F2C94C}"/>
    <cellStyle name="Normal 119 14" xfId="4453" xr:uid="{FA23A646-894B-44E4-8F59-68F628CA9A43}"/>
    <cellStyle name="Normal 119 14 2" xfId="4454" xr:uid="{5F2FFDC6-CD46-405F-9CDE-003E6FCCF008}"/>
    <cellStyle name="Normal 119 15" xfId="4455" xr:uid="{8F1D6FA7-5249-4C97-A057-735F1E43C3F8}"/>
    <cellStyle name="Normal 119 15 2" xfId="4456" xr:uid="{3FC1966B-4022-47B8-9A57-CDCA80A4081F}"/>
    <cellStyle name="Normal 119 16" xfId="4457" xr:uid="{3524C94F-EBDB-4F8F-AE04-EB6A93D0D5B0}"/>
    <cellStyle name="Normal 119 16 2" xfId="4458" xr:uid="{6C3C2029-B0E5-48EA-872C-68B29904E574}"/>
    <cellStyle name="Normal 119 17" xfId="4459" xr:uid="{98B3AB85-F662-4A1D-B926-51D7A7033828}"/>
    <cellStyle name="Normal 119 17 2" xfId="4460" xr:uid="{A51B278D-3234-4532-BCF2-38CE603BE2D6}"/>
    <cellStyle name="Normal 119 18" xfId="4461" xr:uid="{8A1139F1-5CA2-43EA-97D6-2B6DA8F7BFCC}"/>
    <cellStyle name="Normal 119 18 2" xfId="4462" xr:uid="{DC9CFE23-32A5-462B-A5AD-27C5E376D83D}"/>
    <cellStyle name="Normal 119 19" xfId="4463" xr:uid="{ED22B533-8C89-451E-A88F-68DEA43D22B3}"/>
    <cellStyle name="Normal 119 19 2" xfId="4464" xr:uid="{ECB61312-E377-4604-B9F9-A8222CB36AA8}"/>
    <cellStyle name="Normal 119 2" xfId="4465" xr:uid="{E9547B36-9FCF-4CEE-AAE0-E522DBE290DA}"/>
    <cellStyle name="Normal 119 2 2" xfId="4466" xr:uid="{3DA8791F-C395-4017-8ECC-5EB95746E58C}"/>
    <cellStyle name="Normal 119 20" xfId="4467" xr:uid="{2B62301B-9297-49BD-B4B2-1CFB5E6D3A9F}"/>
    <cellStyle name="Normal 119 20 2" xfId="4468" xr:uid="{CFA4B293-E0FC-4583-A62E-FF73EA85BED2}"/>
    <cellStyle name="Normal 119 21" xfId="4469" xr:uid="{5379A972-402D-4989-A25B-C38318629592}"/>
    <cellStyle name="Normal 119 21 2" xfId="4470" xr:uid="{7758D5C0-C4DF-4D1E-860C-3E9DAE80A0E5}"/>
    <cellStyle name="Normal 119 22" xfId="4471" xr:uid="{FCC2A79B-59AE-4DB0-837A-6A24560DB291}"/>
    <cellStyle name="Normal 119 22 2" xfId="4472" xr:uid="{1BB897BF-C710-4303-BB9E-68B46EFFC237}"/>
    <cellStyle name="Normal 119 23" xfId="4473" xr:uid="{114C66CF-8EAE-44F6-9FC9-FD952EA8D788}"/>
    <cellStyle name="Normal 119 23 2" xfId="4474" xr:uid="{58D52C35-A931-4D8F-8008-E6EC7FD200EF}"/>
    <cellStyle name="Normal 119 24" xfId="4475" xr:uid="{C717F206-EF82-44FB-882B-FAC87AC8B260}"/>
    <cellStyle name="Normal 119 24 2" xfId="4476" xr:uid="{2AD88DC6-92EA-459C-80F4-53D54299FFA4}"/>
    <cellStyle name="Normal 119 25" xfId="4477" xr:uid="{7D799C8D-3DE7-459F-AF05-672761F65972}"/>
    <cellStyle name="Normal 119 25 2" xfId="4478" xr:uid="{B667887A-FF23-477C-B572-8E5FC30CA193}"/>
    <cellStyle name="Normal 119 26" xfId="4479" xr:uid="{6F1E7096-79EE-41CC-8256-E38F5B3FC99A}"/>
    <cellStyle name="Normal 119 26 2" xfId="4480" xr:uid="{6A909306-B841-4553-8B81-E40A0CFA291F}"/>
    <cellStyle name="Normal 119 27" xfId="4481" xr:uid="{DC0B64D0-8023-4FA7-AEBC-71D441074395}"/>
    <cellStyle name="Normal 119 27 2" xfId="4482" xr:uid="{3E77E3ED-6CB7-423B-A268-7C2D42E323F9}"/>
    <cellStyle name="Normal 119 28" xfId="4483" xr:uid="{5F25D8C8-77B6-4DF5-8554-4FADBF57102E}"/>
    <cellStyle name="Normal 119 28 2" xfId="4484" xr:uid="{A05DB9CF-5BEE-4566-8CA2-A1FD0A10CE28}"/>
    <cellStyle name="Normal 119 29" xfId="4485" xr:uid="{581889E9-8F20-423C-97E5-22EF31A62913}"/>
    <cellStyle name="Normal 119 29 2" xfId="4486" xr:uid="{047913A6-FC23-47F5-854E-226CD3EF7A10}"/>
    <cellStyle name="Normal 119 3" xfId="4487" xr:uid="{29D69D8D-4F86-40E0-B7E4-3EFE83E68DE3}"/>
    <cellStyle name="Normal 119 3 2" xfId="4488" xr:uid="{9B315F73-F1BA-4251-9833-92216D332169}"/>
    <cellStyle name="Normal 119 30" xfId="4489" xr:uid="{58AB5CDA-F45C-46B7-86EF-FA18DC4EEFFB}"/>
    <cellStyle name="Normal 119 30 2" xfId="4490" xr:uid="{5B81D998-4254-4CC9-84A5-7C3CE827396A}"/>
    <cellStyle name="Normal 119 31" xfId="4491" xr:uid="{2E78D2F0-BF69-4E7C-B23F-C3160E4A482C}"/>
    <cellStyle name="Normal 119 31 2" xfId="4492" xr:uid="{EF1357C5-490C-4BE0-A95E-EF02F5340DC1}"/>
    <cellStyle name="Normal 119 32" xfId="4493" xr:uid="{58C85401-893B-46FD-8B62-4A9A323D396A}"/>
    <cellStyle name="Normal 119 32 2" xfId="4494" xr:uid="{1BA3CA4B-4EFC-42FA-8471-A3FF941C1469}"/>
    <cellStyle name="Normal 119 33" xfId="4495" xr:uid="{6A128DEE-5759-45E9-80AE-E4876FD55156}"/>
    <cellStyle name="Normal 119 33 2" xfId="4496" xr:uid="{861EA4E3-88DA-4284-B6FD-B5F55CF9972C}"/>
    <cellStyle name="Normal 119 34" xfId="4497" xr:uid="{78E1E3C4-0294-48C2-A91E-0ABC555B9D03}"/>
    <cellStyle name="Normal 119 34 2" xfId="4498" xr:uid="{40F44AA8-4762-4A6E-B339-5D39DD8A2D3E}"/>
    <cellStyle name="Normal 119 35" xfId="4499" xr:uid="{1A09AE38-E6C8-4B2E-A8C2-BA1E39F670FB}"/>
    <cellStyle name="Normal 119 35 2" xfId="4500" xr:uid="{3909F94D-8E95-471B-8BFC-DEAF5F6DB2A5}"/>
    <cellStyle name="Normal 119 36" xfId="4501" xr:uid="{36C02539-B889-4BD3-8EBC-426E97206E6D}"/>
    <cellStyle name="Normal 119 36 2" xfId="4502" xr:uid="{842D5EBE-0B14-4A09-A8AC-B2DBC567FECD}"/>
    <cellStyle name="Normal 119 37" xfId="4503" xr:uid="{3A220FD0-9889-4DEF-BE18-5D0149221FF1}"/>
    <cellStyle name="Normal 119 37 2" xfId="4504" xr:uid="{FF49BF39-1FC7-48FD-BC12-E96160A69DCF}"/>
    <cellStyle name="Normal 119 38" xfId="4505" xr:uid="{0B936890-53DA-4A70-8B35-135A5EBE78FC}"/>
    <cellStyle name="Normal 119 38 2" xfId="4506" xr:uid="{341F7BCE-C2D7-499B-AA3A-8A35B7DA3052}"/>
    <cellStyle name="Normal 119 39" xfId="4507" xr:uid="{4D4EE1F2-3171-4749-90F7-EDD5C8AA4723}"/>
    <cellStyle name="Normal 119 39 2" xfId="4508" xr:uid="{7067479F-A101-40D0-9489-B6A4449C1EAC}"/>
    <cellStyle name="Normal 119 4" xfId="4509" xr:uid="{B094A262-44BD-4D75-9AE2-4F8ED5C87E4F}"/>
    <cellStyle name="Normal 119 4 2" xfId="4510" xr:uid="{11D41F33-FFB0-49BF-8F19-E5063DF1435B}"/>
    <cellStyle name="Normal 119 40" xfId="4511" xr:uid="{F196CCC7-6904-4C7E-B326-7BD6379E3877}"/>
    <cellStyle name="Normal 119 40 2" xfId="4512" xr:uid="{D2A89518-9126-44F0-9C26-92151C865219}"/>
    <cellStyle name="Normal 119 41" xfId="4513" xr:uid="{DA3AC212-58A7-40C5-ADEB-808CE7326703}"/>
    <cellStyle name="Normal 119 41 2" xfId="4514" xr:uid="{1A0D22C7-188B-49ED-829D-AC2AE442A11B}"/>
    <cellStyle name="Normal 119 42" xfId="4515" xr:uid="{CCAE0DCE-7634-43F3-81E3-4CAFB6869366}"/>
    <cellStyle name="Normal 119 42 2" xfId="4516" xr:uid="{99105147-B65D-42E4-A792-D0186EB065B1}"/>
    <cellStyle name="Normal 119 43" xfId="4517" xr:uid="{886B200E-0D50-4C90-8C52-0157F0AC1940}"/>
    <cellStyle name="Normal 119 43 2" xfId="4518" xr:uid="{FD022D99-A011-45E4-B771-D0CCF1A60DE2}"/>
    <cellStyle name="Normal 119 44" xfId="4519" xr:uid="{ED356042-F09A-4257-A870-F438064B56D3}"/>
    <cellStyle name="Normal 119 44 2" xfId="4520" xr:uid="{B35C4A15-8B52-44C3-A484-D3DB6FB44746}"/>
    <cellStyle name="Normal 119 45" xfId="4521" xr:uid="{35FD7093-A1C5-4F05-9E82-F8E3AE857565}"/>
    <cellStyle name="Normal 119 45 2" xfId="4522" xr:uid="{6AEAE31A-C19F-40B9-B9BC-5D9B3E73FE76}"/>
    <cellStyle name="Normal 119 46" xfId="4523" xr:uid="{60A20C42-D75C-40A4-B7AA-A399792ACDA9}"/>
    <cellStyle name="Normal 119 46 2" xfId="4524" xr:uid="{B8297E9A-3CCA-4D79-A7D7-B0FC427446B3}"/>
    <cellStyle name="Normal 119 47" xfId="4525" xr:uid="{F9ED72C1-43BA-4A97-A35C-D979E643B914}"/>
    <cellStyle name="Normal 119 47 2" xfId="4526" xr:uid="{91358764-5212-495C-9686-8975985D3D3B}"/>
    <cellStyle name="Normal 119 48" xfId="4527" xr:uid="{4D2C0D37-D187-4933-A212-86DC7FE84427}"/>
    <cellStyle name="Normal 119 48 2" xfId="4528" xr:uid="{43EE87C2-123F-43C0-9C69-BEC86D7272DF}"/>
    <cellStyle name="Normal 119 49" xfId="4529" xr:uid="{084F15A4-24C4-4CB5-825D-025FD030AEE5}"/>
    <cellStyle name="Normal 119 49 2" xfId="4530" xr:uid="{C70DAA57-EB8D-4542-B09D-1E68C2246B24}"/>
    <cellStyle name="Normal 119 5" xfId="4531" xr:uid="{AE4DF9DB-15CE-46B7-9F6E-6352B0A364E3}"/>
    <cellStyle name="Normal 119 5 2" xfId="4532" xr:uid="{5C8D45A4-A4AC-4F08-BAC9-EC6D371D205A}"/>
    <cellStyle name="Normal 119 50" xfId="4533" xr:uid="{6A33A07A-1C62-4461-867D-25264FE86B08}"/>
    <cellStyle name="Normal 119 50 2" xfId="4534" xr:uid="{9038C906-2F0E-4286-8A72-AC3EA80910AA}"/>
    <cellStyle name="Normal 119 51" xfId="4535" xr:uid="{9960E723-F8F3-4404-BF9C-9AE7BE91D621}"/>
    <cellStyle name="Normal 119 51 2" xfId="4536" xr:uid="{E688E486-D182-4EE0-8A1D-5D6F2426CAE0}"/>
    <cellStyle name="Normal 119 52" xfId="4537" xr:uid="{A08328B9-68D4-4478-A749-643DD87BAAD8}"/>
    <cellStyle name="Normal 119 52 2" xfId="4538" xr:uid="{98FAFB1B-03E2-4E3A-BD1C-F8CED13D1DE1}"/>
    <cellStyle name="Normal 119 53" xfId="4539" xr:uid="{5567CB19-27AD-4BE1-A0C9-51FD10ACCB47}"/>
    <cellStyle name="Normal 119 53 2" xfId="4540" xr:uid="{17C1C895-8168-49E1-8E9B-5062DB6953FB}"/>
    <cellStyle name="Normal 119 54" xfId="4541" xr:uid="{D19C9739-5DDB-43D8-A6BA-FFE52ABAE694}"/>
    <cellStyle name="Normal 119 54 2" xfId="4542" xr:uid="{61438756-98FA-4C15-93BD-B4650F9A9788}"/>
    <cellStyle name="Normal 119 55" xfId="4543" xr:uid="{9CE4C2AF-23AB-47A8-8E67-D41C8B863CF2}"/>
    <cellStyle name="Normal 119 55 2" xfId="4544" xr:uid="{AA73EA97-3C54-4141-B6D0-0172DEEC4393}"/>
    <cellStyle name="Normal 119 56" xfId="4545" xr:uid="{178DFD24-F382-450C-B05E-23EF48BE86D1}"/>
    <cellStyle name="Normal 119 56 2" xfId="4546" xr:uid="{8DD461B0-ED23-4626-8ABF-FBCE69F5B495}"/>
    <cellStyle name="Normal 119 57" xfId="4547" xr:uid="{BE4CB2EC-35A4-4731-A8AE-4072A3FDCE5B}"/>
    <cellStyle name="Normal 119 57 2" xfId="4548" xr:uid="{1B013766-C91C-4A23-B62D-96A5954A12C4}"/>
    <cellStyle name="Normal 119 58" xfId="4549" xr:uid="{C43E3024-AA20-4AEF-9850-80A3160AB945}"/>
    <cellStyle name="Normal 119 58 2" xfId="4550" xr:uid="{E06B39B6-292B-4C58-839F-A3122B03910D}"/>
    <cellStyle name="Normal 119 59" xfId="4551" xr:uid="{DD155013-D3CD-4C8D-BE8B-65D6BD0A32FD}"/>
    <cellStyle name="Normal 119 59 2" xfId="4552" xr:uid="{537DFF0D-ED94-4419-A474-6533362D1A63}"/>
    <cellStyle name="Normal 119 6" xfId="4553" xr:uid="{5982CBA1-8148-43EF-A967-AFB72CA69F42}"/>
    <cellStyle name="Normal 119 6 2" xfId="4554" xr:uid="{791BAA28-13F6-4A02-83ED-3B29816E43BD}"/>
    <cellStyle name="Normal 119 60" xfId="4555" xr:uid="{F7FCDCC5-6B78-47BC-947E-C1CF51D8959A}"/>
    <cellStyle name="Normal 119 60 2" xfId="4556" xr:uid="{7410037D-53B5-4266-81D8-F696061541BE}"/>
    <cellStyle name="Normal 119 61" xfId="4557" xr:uid="{6AFC2BDD-EBBE-4B86-A70D-84873DD75F44}"/>
    <cellStyle name="Normal 119 61 2" xfId="4558" xr:uid="{B149CBC1-B0A5-4CA5-B0C7-BDD649A7B186}"/>
    <cellStyle name="Normal 119 62" xfId="4559" xr:uid="{325DAB94-63F8-46AE-A898-24F6693E92B2}"/>
    <cellStyle name="Normal 119 62 2" xfId="4560" xr:uid="{97821746-A2AD-44E1-B385-E5A566D9D109}"/>
    <cellStyle name="Normal 119 63" xfId="4561" xr:uid="{4FB54840-C249-40A7-895E-1506E8352C8F}"/>
    <cellStyle name="Normal 119 63 2" xfId="4562" xr:uid="{84056FD9-1BE2-44ED-9B3E-4C80A5A57EB1}"/>
    <cellStyle name="Normal 119 64" xfId="4563" xr:uid="{1B61E8CD-25BA-4CDA-AB3C-BA8747F3CB00}"/>
    <cellStyle name="Normal 119 64 2" xfId="4564" xr:uid="{7CFDC029-DD05-425A-A8B4-1D66C0D058D5}"/>
    <cellStyle name="Normal 119 65" xfId="4565" xr:uid="{879E5A55-2971-4A16-A1F1-C0239F03969F}"/>
    <cellStyle name="Normal 119 65 2" xfId="4566" xr:uid="{6967C97C-5823-4C63-9148-B5873B26C55B}"/>
    <cellStyle name="Normal 119 66" xfId="4567" xr:uid="{DF2B64CC-AAE8-411D-8EA9-A2D3A930803D}"/>
    <cellStyle name="Normal 119 66 2" xfId="4568" xr:uid="{F364830C-936D-4093-86F5-A6933F6791E2}"/>
    <cellStyle name="Normal 119 67" xfId="4569" xr:uid="{609997EA-9241-4290-98FE-11335614E019}"/>
    <cellStyle name="Normal 119 67 2" xfId="4570" xr:uid="{48299CCB-D2AE-4989-A323-5146430FCBCE}"/>
    <cellStyle name="Normal 119 68" xfId="4571" xr:uid="{C66A3E8E-01C6-49CE-991D-26FD4AA24710}"/>
    <cellStyle name="Normal 119 68 2" xfId="4572" xr:uid="{3C6C7E1A-81F3-4E51-97DC-AA8A373A5A96}"/>
    <cellStyle name="Normal 119 69" xfId="4573" xr:uid="{0A6C7039-187F-48ED-824F-561C9403AD9E}"/>
    <cellStyle name="Normal 119 69 2" xfId="4574" xr:uid="{4E65417A-3F4C-4C13-81AD-975FB43752FD}"/>
    <cellStyle name="Normal 119 7" xfId="4575" xr:uid="{825938FB-FBB8-4326-A765-9DBC07308FEE}"/>
    <cellStyle name="Normal 119 7 2" xfId="4576" xr:uid="{28F7A1E1-EE6C-4F89-BF5F-D3A5466AB2A5}"/>
    <cellStyle name="Normal 119 70" xfId="4577" xr:uid="{E0C8E7C0-8304-4141-9C5B-6943D1C2A8D2}"/>
    <cellStyle name="Normal 119 70 2" xfId="4578" xr:uid="{A47DEC4E-D3E9-41AE-8E75-2196E433F61F}"/>
    <cellStyle name="Normal 119 71" xfId="4579" xr:uid="{B1298789-DF4C-4A76-943F-2EA0ED5285B5}"/>
    <cellStyle name="Normal 119 71 2" xfId="4580" xr:uid="{C2A4C0DC-A13B-47F5-9A1F-BC1A45B4CD0B}"/>
    <cellStyle name="Normal 119 72" xfId="4581" xr:uid="{EC56650B-887A-42FF-8C9E-F2000C5D63AB}"/>
    <cellStyle name="Normal 119 72 2" xfId="4582" xr:uid="{9A0885E6-6615-42A2-A860-9AC8434765EE}"/>
    <cellStyle name="Normal 119 73" xfId="4583" xr:uid="{37F58249-F8DA-4341-9757-AA5CFE7E44A8}"/>
    <cellStyle name="Normal 119 73 2" xfId="4584" xr:uid="{2AF4F369-1086-4BA6-B79B-1222B2585FF3}"/>
    <cellStyle name="Normal 119 74" xfId="4585" xr:uid="{C370EDB3-503F-4414-886D-4094FE2A206F}"/>
    <cellStyle name="Normal 119 74 2" xfId="4586" xr:uid="{78342BA3-C9A6-455D-B692-3A4300B98FB8}"/>
    <cellStyle name="Normal 119 75" xfId="4587" xr:uid="{E0E92710-D305-4696-B8DB-F61312EFC03C}"/>
    <cellStyle name="Normal 119 75 2" xfId="4588" xr:uid="{85BD0E4F-08E5-44B6-BC35-67DC2626020C}"/>
    <cellStyle name="Normal 119 76" xfId="4589" xr:uid="{CD599AC8-D209-4DE8-B0DE-08E959A54ED6}"/>
    <cellStyle name="Normal 119 76 2" xfId="4590" xr:uid="{642AFEF5-14AE-435B-A2D6-DFDF366006C6}"/>
    <cellStyle name="Normal 119 77" xfId="4591" xr:uid="{511DBFBC-1BBC-47E2-BA8A-6722A3451453}"/>
    <cellStyle name="Normal 119 77 2" xfId="4592" xr:uid="{47AC7133-44C2-47C0-9CE5-BA9AEADD379D}"/>
    <cellStyle name="Normal 119 78" xfId="4593" xr:uid="{0384E113-22BC-4733-BA76-BAED0CF98B19}"/>
    <cellStyle name="Normal 119 78 2" xfId="4594" xr:uid="{3A0CA56F-7FF4-42B2-BE9F-79AC466C4705}"/>
    <cellStyle name="Normal 119 79" xfId="4595" xr:uid="{3D8113CD-AA60-49F3-BF19-787557B255E5}"/>
    <cellStyle name="Normal 119 79 2" xfId="4596" xr:uid="{8BC52DEC-2396-43C0-B484-66613A3639D7}"/>
    <cellStyle name="Normal 119 8" xfId="4597" xr:uid="{8BF8B22D-5EC4-4984-9D79-ABDCB333E4D8}"/>
    <cellStyle name="Normal 119 8 2" xfId="4598" xr:uid="{EF051B85-306C-45CF-9ADC-F248CE1DD9B8}"/>
    <cellStyle name="Normal 119 80" xfId="4599" xr:uid="{FEE1B987-72AC-4DC0-8312-C9BF64531098}"/>
    <cellStyle name="Normal 119 80 2" xfId="4600" xr:uid="{BF73B06E-0BE9-4540-96FF-20B22221341E}"/>
    <cellStyle name="Normal 119 81" xfId="4601" xr:uid="{D32AB0AC-E343-468F-A06E-CF4D272F8C03}"/>
    <cellStyle name="Normal 119 81 2" xfId="4602" xr:uid="{DEEAB668-CAF9-4C84-8883-4541763BD5CC}"/>
    <cellStyle name="Normal 119 82" xfId="4603" xr:uid="{8BD89C8F-AFD6-4091-8665-0C5D59FFBA13}"/>
    <cellStyle name="Normal 119 82 2" xfId="4604" xr:uid="{152047B7-6F8D-4652-81DC-58780165443F}"/>
    <cellStyle name="Normal 119 83" xfId="4605" xr:uid="{973FC3E7-27ED-4AC1-8293-8DB049AC7D60}"/>
    <cellStyle name="Normal 119 83 2" xfId="4606" xr:uid="{1F918E33-BD54-4B3C-B390-084B35855F3F}"/>
    <cellStyle name="Normal 119 84" xfId="4607" xr:uid="{9C305DF3-3A96-4A49-AB74-F5C8C20C989A}"/>
    <cellStyle name="Normal 119 84 2" xfId="4608" xr:uid="{62A64ADE-409B-4D71-AED9-594A7FF8C2F2}"/>
    <cellStyle name="Normal 119 85" xfId="4609" xr:uid="{61B8B6F2-557B-4AFA-82C7-9692194A0F4C}"/>
    <cellStyle name="Normal 119 85 2" xfId="4610" xr:uid="{955688DB-8F43-4262-B1B9-877A95950C1D}"/>
    <cellStyle name="Normal 119 86" xfId="4611" xr:uid="{97B2F5B0-EF0C-4AA2-AC3A-CFC0ED3D9576}"/>
    <cellStyle name="Normal 119 86 2" xfId="4612" xr:uid="{4AFCE62F-B5BC-48E9-A1A3-6BE51CBE86F5}"/>
    <cellStyle name="Normal 119 87" xfId="4613" xr:uid="{C54AA5B8-C759-4F36-9369-27EC0126DC46}"/>
    <cellStyle name="Normal 119 87 2" xfId="4614" xr:uid="{2A5497BE-3BB8-40F4-A365-37F8B74B96BB}"/>
    <cellStyle name="Normal 119 88" xfId="4615" xr:uid="{69B42B80-B08A-4931-8FD9-4A72C91B96C4}"/>
    <cellStyle name="Normal 119 88 2" xfId="4616" xr:uid="{A6F62554-3553-47F4-8AA5-DEE71BB67DF4}"/>
    <cellStyle name="Normal 119 89" xfId="4617" xr:uid="{54C89945-037D-4D8A-B6B0-B213F52D257E}"/>
    <cellStyle name="Normal 119 89 2" xfId="4618" xr:uid="{AC5841F4-21F1-46A3-B6E2-718B85BAE7EE}"/>
    <cellStyle name="Normal 119 9" xfId="4619" xr:uid="{E04E5763-DC86-4C35-9F64-B6EB173F330B}"/>
    <cellStyle name="Normal 119 9 2" xfId="4620" xr:uid="{C1BC30F1-8E50-4603-AA52-AF1613DDE16F}"/>
    <cellStyle name="Normal 119 90" xfId="4621" xr:uid="{F0B17899-DFD9-480D-9E8B-B31F8C44443E}"/>
    <cellStyle name="Normal 119 90 2" xfId="4622" xr:uid="{0E5B61E1-7DF0-485D-8760-CB70EFB728CB}"/>
    <cellStyle name="Normal 119 91" xfId="4623" xr:uid="{4BA2171C-6D2A-431A-B7C6-C392F28718E4}"/>
    <cellStyle name="Normal 119 91 2" xfId="4624" xr:uid="{E0624A2A-2DFE-4716-89C2-3C94425F795A}"/>
    <cellStyle name="Normal 119 92" xfId="4625" xr:uid="{75761F1E-9388-452D-8932-852A90BF1539}"/>
    <cellStyle name="Normal 119 92 2" xfId="4626" xr:uid="{2344DFEE-19CA-4CE2-A700-90BD943980BC}"/>
    <cellStyle name="Normal 119 93" xfId="4627" xr:uid="{8BE97581-8A14-4DE0-8C36-FB972DC0F120}"/>
    <cellStyle name="Normal 119 93 2" xfId="4628" xr:uid="{68A6A7FA-D43D-45B6-89F6-0C65E2CE7377}"/>
    <cellStyle name="Normal 119 94" xfId="4629" xr:uid="{54CBA25D-97DF-4241-B590-5143E1264C12}"/>
    <cellStyle name="Normal 119 94 2" xfId="4630" xr:uid="{A3BB3E35-4F5E-4EF8-A538-CCC488451327}"/>
    <cellStyle name="Normal 119 95" xfId="4631" xr:uid="{D01F3E80-2F13-4EEA-9416-0577F0C4BDE1}"/>
    <cellStyle name="Normal 119 95 2" xfId="4632" xr:uid="{E62A26AB-3907-497D-B245-A2F469836335}"/>
    <cellStyle name="Normal 119 96" xfId="4633" xr:uid="{7E530E6E-39C8-4EB3-B56A-197FC36D3A88}"/>
    <cellStyle name="Normal 119 96 2" xfId="4634" xr:uid="{8359B2AF-8B8F-44D5-B0CD-253CEF72938F}"/>
    <cellStyle name="Normal 119 97" xfId="4635" xr:uid="{49CBA690-C54E-4DF9-B8F4-40FBEA8296EA}"/>
    <cellStyle name="Normal 119 97 2" xfId="4636" xr:uid="{F1A6CDEC-CD7A-4351-9C1B-38554184DE7D}"/>
    <cellStyle name="Normal 119 98" xfId="4637" xr:uid="{FF7C78EF-033F-44F8-BA48-3F905A89AAEF}"/>
    <cellStyle name="Normal 119 98 2" xfId="4638" xr:uid="{5FB3D956-7DAE-4E7E-BE94-0854F53CA794}"/>
    <cellStyle name="Normal 119 99" xfId="4639" xr:uid="{67DE9BA2-EBEB-4517-A8A7-E9AE71A11534}"/>
    <cellStyle name="Normal 12" xfId="364" xr:uid="{00000000-0005-0000-0000-00008E020000}"/>
    <cellStyle name="Normal 12 2" xfId="759" xr:uid="{00000000-0005-0000-0000-00008F020000}"/>
    <cellStyle name="Normal 12 2 2" xfId="4641" xr:uid="{480BE04D-0226-4A31-9C3E-E0C74275960B}"/>
    <cellStyle name="Normal 12 3" xfId="945" xr:uid="{00000000-0005-0000-0000-000090020000}"/>
    <cellStyle name="Normal 12 3 2" xfId="4640" xr:uid="{B55E7E16-A916-4C9E-9508-6CD860A6C01B}"/>
    <cellStyle name="Normal 12 4" xfId="1238" xr:uid="{2412924E-1479-49F1-B9D1-C1C20BBCA560}"/>
    <cellStyle name="Normal 120" xfId="4642" xr:uid="{76A04480-9DFE-42E5-BD5D-7D9E0911A5EE}"/>
    <cellStyle name="Normal 120 10" xfId="4643" xr:uid="{DCB186E4-4BBC-434F-B7B2-48E5878AA797}"/>
    <cellStyle name="Normal 120 10 2" xfId="4644" xr:uid="{B89DD1B5-DA67-46E9-9038-22329A1B1C2B}"/>
    <cellStyle name="Normal 120 11" xfId="4645" xr:uid="{B21ED992-FA22-4AC3-A5DF-1C81CEFC2B03}"/>
    <cellStyle name="Normal 120 11 2" xfId="4646" xr:uid="{388A6C57-3E4A-423A-ABD1-A13393458A31}"/>
    <cellStyle name="Normal 120 12" xfId="4647" xr:uid="{E6226BBF-6701-4662-98C8-1B19CDC0FA16}"/>
    <cellStyle name="Normal 120 12 2" xfId="4648" xr:uid="{4DE3F04D-8518-4BB5-90DD-6C29125808E5}"/>
    <cellStyle name="Normal 120 13" xfId="4649" xr:uid="{67680578-1454-4AA9-8577-896DEDD1B922}"/>
    <cellStyle name="Normal 120 13 2" xfId="4650" xr:uid="{4AA8CA66-FB75-45FF-90D6-8C24424C8B92}"/>
    <cellStyle name="Normal 120 14" xfId="4651" xr:uid="{5B7EA1D3-B85A-42C2-9E57-DC42E2EDE552}"/>
    <cellStyle name="Normal 120 14 2" xfId="4652" xr:uid="{BBCF0B66-AD5F-4B8B-9A54-2F47FA46383F}"/>
    <cellStyle name="Normal 120 15" xfId="4653" xr:uid="{F991A0AC-917C-409C-B9F5-566AF0671257}"/>
    <cellStyle name="Normal 120 15 2" xfId="4654" xr:uid="{1F299F3E-F21A-4D06-89A7-C6D85DA6898C}"/>
    <cellStyle name="Normal 120 16" xfId="4655" xr:uid="{DFDF902C-7DB5-45F0-B477-6DAA85387EB4}"/>
    <cellStyle name="Normal 120 16 2" xfId="4656" xr:uid="{C4E42DDE-599A-486D-892F-593951A2FDF2}"/>
    <cellStyle name="Normal 120 17" xfId="4657" xr:uid="{A30E7C00-6F55-434D-9DEB-820A9D16D783}"/>
    <cellStyle name="Normal 120 17 2" xfId="4658" xr:uid="{D8F2EA83-EDA0-48B4-B825-380727A64687}"/>
    <cellStyle name="Normal 120 18" xfId="4659" xr:uid="{7F74E001-5E6A-4A8C-B4D4-64DB110BDB65}"/>
    <cellStyle name="Normal 120 18 2" xfId="4660" xr:uid="{E4BA777A-00B4-4700-A8E0-76C9CDCD30A6}"/>
    <cellStyle name="Normal 120 19" xfId="4661" xr:uid="{35CD4B0A-596E-4880-AF22-4A5B55F95DA7}"/>
    <cellStyle name="Normal 120 19 2" xfId="4662" xr:uid="{CCF2598E-DCF0-4BCF-8403-94480D8C9A84}"/>
    <cellStyle name="Normal 120 2" xfId="4663" xr:uid="{CBBE1017-12A4-4D1A-B29E-02B2406557B6}"/>
    <cellStyle name="Normal 120 2 2" xfId="4664" xr:uid="{6F41EB93-F5B1-4F0B-9180-AACFB1222574}"/>
    <cellStyle name="Normal 120 20" xfId="4665" xr:uid="{5EC6DA7B-D123-4D94-820B-335960F4A931}"/>
    <cellStyle name="Normal 120 20 2" xfId="4666" xr:uid="{E41E1481-E353-47A9-A004-BA4DB144CDE2}"/>
    <cellStyle name="Normal 120 21" xfId="4667" xr:uid="{C817302E-9AFB-43DA-BEDF-4D0578820C7C}"/>
    <cellStyle name="Normal 120 21 2" xfId="4668" xr:uid="{39188ED9-AB98-4DD9-B2CC-551D5FD22BC9}"/>
    <cellStyle name="Normal 120 22" xfId="4669" xr:uid="{C64060DC-FAFF-410D-8B3B-D080452802A7}"/>
    <cellStyle name="Normal 120 22 2" xfId="4670" xr:uid="{E69C7955-A117-4F7F-8BAA-FF7344B3FBD9}"/>
    <cellStyle name="Normal 120 23" xfId="4671" xr:uid="{A7529DA1-F489-4B5C-80D8-3239F46EEC5C}"/>
    <cellStyle name="Normal 120 23 2" xfId="4672" xr:uid="{0A4E628A-44CB-4EE3-942C-F56F7691972D}"/>
    <cellStyle name="Normal 120 24" xfId="4673" xr:uid="{BE52C246-6363-4D6D-9B46-1CBEC1EC59FA}"/>
    <cellStyle name="Normal 120 24 2" xfId="4674" xr:uid="{54385EF9-D2D8-4D58-B41A-E164C3B63AEA}"/>
    <cellStyle name="Normal 120 25" xfId="4675" xr:uid="{397CC617-75E3-48A6-9740-ED1EB86AD7F3}"/>
    <cellStyle name="Normal 120 25 2" xfId="4676" xr:uid="{14AC6DF7-164A-44ED-B395-104C30E4124D}"/>
    <cellStyle name="Normal 120 26" xfId="4677" xr:uid="{12C76DFD-939E-4B73-A849-C6B4AE492CCE}"/>
    <cellStyle name="Normal 120 26 2" xfId="4678" xr:uid="{6BE9AF50-2202-4D79-8C63-C53105637AEE}"/>
    <cellStyle name="Normal 120 27" xfId="4679" xr:uid="{FA191BAF-3403-43B9-AC1F-CE088C602D72}"/>
    <cellStyle name="Normal 120 27 2" xfId="4680" xr:uid="{110201F3-A54C-4CAD-B97F-844D4E90713A}"/>
    <cellStyle name="Normal 120 28" xfId="4681" xr:uid="{52DB5538-2F83-447A-9957-6E7FA930CDFF}"/>
    <cellStyle name="Normal 120 28 2" xfId="4682" xr:uid="{2B1897D0-5050-4BC6-B4E9-D2A519F515F4}"/>
    <cellStyle name="Normal 120 29" xfId="4683" xr:uid="{2D72A7EE-6A9E-4055-871C-21A349C522AF}"/>
    <cellStyle name="Normal 120 29 2" xfId="4684" xr:uid="{20451723-74C7-45B8-8277-0A091C4F0F4E}"/>
    <cellStyle name="Normal 120 3" xfId="4685" xr:uid="{42E43C86-8014-46A4-82C3-5784843DB7C6}"/>
    <cellStyle name="Normal 120 3 2" xfId="4686" xr:uid="{482F94A2-F69A-404D-B101-C17DB66166AB}"/>
    <cellStyle name="Normal 120 30" xfId="4687" xr:uid="{2902F517-9821-4808-9C33-D402192E0BA7}"/>
    <cellStyle name="Normal 120 30 2" xfId="4688" xr:uid="{51C678FB-A070-4905-B315-FE279A70ADDC}"/>
    <cellStyle name="Normal 120 31" xfId="4689" xr:uid="{CE43139D-E29B-48BB-927E-3E284395E5AB}"/>
    <cellStyle name="Normal 120 31 2" xfId="4690" xr:uid="{BA736D97-5899-4B53-95FE-9CE8DD10766F}"/>
    <cellStyle name="Normal 120 32" xfId="4691" xr:uid="{4F6E4498-7F14-4F66-A52A-1B7D8D70CB3C}"/>
    <cellStyle name="Normal 120 32 2" xfId="4692" xr:uid="{17588B10-4B4F-4023-8CCC-A72A4298C63C}"/>
    <cellStyle name="Normal 120 33" xfId="4693" xr:uid="{9E16EDCD-5832-413A-8D57-8307485E46BB}"/>
    <cellStyle name="Normal 120 33 2" xfId="4694" xr:uid="{7FBA757A-A6BB-42AF-A527-CE9D2A9A1453}"/>
    <cellStyle name="Normal 120 34" xfId="4695" xr:uid="{B3EB67D7-5776-4B4F-B466-61FC03861AB9}"/>
    <cellStyle name="Normal 120 34 2" xfId="4696" xr:uid="{4BBD4113-45A8-4D14-B4B1-390B9692344B}"/>
    <cellStyle name="Normal 120 35" xfId="4697" xr:uid="{5959DCC8-2642-4B7F-9444-67D87408FD1A}"/>
    <cellStyle name="Normal 120 35 2" xfId="4698" xr:uid="{22D364E7-4F4F-4F36-927E-8C62779B48F6}"/>
    <cellStyle name="Normal 120 36" xfId="4699" xr:uid="{D2F096DC-F6B1-4D8A-80DD-13E162896C3D}"/>
    <cellStyle name="Normal 120 36 2" xfId="4700" xr:uid="{6A4F49D0-D7BE-4A6F-9423-4C1144073BE7}"/>
    <cellStyle name="Normal 120 37" xfId="4701" xr:uid="{2145DADC-56FB-46C0-B2F2-96B777EF76F3}"/>
    <cellStyle name="Normal 120 37 2" xfId="4702" xr:uid="{7BBE879F-BB0B-4BAB-A55C-74A5B7E85A39}"/>
    <cellStyle name="Normal 120 38" xfId="4703" xr:uid="{9B16DB8C-42F9-4318-9733-053B54B38B9F}"/>
    <cellStyle name="Normal 120 38 2" xfId="4704" xr:uid="{391EEA8F-62DC-4C95-A972-0E3F3EF2B20F}"/>
    <cellStyle name="Normal 120 39" xfId="4705" xr:uid="{57E28C66-66F1-424D-8FEF-52A2A613C179}"/>
    <cellStyle name="Normal 120 39 2" xfId="4706" xr:uid="{64A0503D-E070-4CA7-8BB8-A120FCA344A1}"/>
    <cellStyle name="Normal 120 4" xfId="4707" xr:uid="{21FD5E05-49B9-466D-BFDC-AB23A09ECC77}"/>
    <cellStyle name="Normal 120 4 2" xfId="4708" xr:uid="{F2E19578-65D1-4F75-87BE-D15A6927BE2A}"/>
    <cellStyle name="Normal 120 40" xfId="4709" xr:uid="{4759C70A-688D-44E4-81C7-0C9173C525D7}"/>
    <cellStyle name="Normal 120 40 2" xfId="4710" xr:uid="{7B7B6CA5-4E2A-4046-B21E-93AA3E9CC0C4}"/>
    <cellStyle name="Normal 120 41" xfId="4711" xr:uid="{CDFED06C-5D3D-41CD-8403-77DE8D8C6BAB}"/>
    <cellStyle name="Normal 120 41 2" xfId="4712" xr:uid="{FD2FEDD8-B49A-44A9-8676-A678E36637A9}"/>
    <cellStyle name="Normal 120 42" xfId="4713" xr:uid="{0859B272-8222-42AC-AB75-BB0E71DC0053}"/>
    <cellStyle name="Normal 120 42 2" xfId="4714" xr:uid="{70148A80-57D8-4DDD-B5B0-88E5252EFF64}"/>
    <cellStyle name="Normal 120 43" xfId="4715" xr:uid="{6F65F231-9B3C-4A20-86E8-5F1121717E5F}"/>
    <cellStyle name="Normal 120 43 2" xfId="4716" xr:uid="{B35E09C4-F8E6-43B8-87B5-841D61FD0880}"/>
    <cellStyle name="Normal 120 44" xfId="4717" xr:uid="{E630416C-21DF-4059-BE85-192AC65575A6}"/>
    <cellStyle name="Normal 120 44 2" xfId="4718" xr:uid="{4186EEA1-8804-43E6-86A4-54084BFD7C76}"/>
    <cellStyle name="Normal 120 45" xfId="4719" xr:uid="{830DF427-4244-4AAD-84D5-384518A881F9}"/>
    <cellStyle name="Normal 120 45 2" xfId="4720" xr:uid="{A4DDF26B-CA70-4CE8-B903-CF027C38BC95}"/>
    <cellStyle name="Normal 120 46" xfId="4721" xr:uid="{803C1A18-2945-46E6-9BF1-11C8DF5C39AF}"/>
    <cellStyle name="Normal 120 46 2" xfId="4722" xr:uid="{98DF1B4F-EB31-4B3F-8BAB-CDC83CE9E1AA}"/>
    <cellStyle name="Normal 120 47" xfId="4723" xr:uid="{F648543B-9D53-45FF-AB1B-C3F1696E06C7}"/>
    <cellStyle name="Normal 120 47 2" xfId="4724" xr:uid="{6F82EC80-4159-4EA2-B66A-4B78CBAC097C}"/>
    <cellStyle name="Normal 120 48" xfId="4725" xr:uid="{6A4F64A3-45B4-491F-90EB-A4271563735D}"/>
    <cellStyle name="Normal 120 48 2" xfId="4726" xr:uid="{09B378F0-FD7F-4AA9-9F0F-7C9D2B7683CA}"/>
    <cellStyle name="Normal 120 49" xfId="4727" xr:uid="{6FB625E4-3F7C-4A42-9E2D-09CEBE52E107}"/>
    <cellStyle name="Normal 120 49 2" xfId="4728" xr:uid="{DF208C0E-46CE-4223-BAA7-B88904E054A8}"/>
    <cellStyle name="Normal 120 5" xfId="4729" xr:uid="{C7B158D7-293E-4AAE-BC8E-3CC5875A1D4C}"/>
    <cellStyle name="Normal 120 5 2" xfId="4730" xr:uid="{8345C64A-7F14-4411-863D-A6FC204E43D0}"/>
    <cellStyle name="Normal 120 50" xfId="4731" xr:uid="{602BEA9C-1BA9-4E58-8554-E067F11DF495}"/>
    <cellStyle name="Normal 120 50 2" xfId="4732" xr:uid="{1E9AC80E-D145-49AE-8411-00DB3BC5E33A}"/>
    <cellStyle name="Normal 120 51" xfId="4733" xr:uid="{DB786281-4316-428A-80D7-28C4AE3E2ED8}"/>
    <cellStyle name="Normal 120 51 2" xfId="4734" xr:uid="{481A4012-FD3D-42A7-AB73-37BA9B2073D4}"/>
    <cellStyle name="Normal 120 52" xfId="4735" xr:uid="{E974AE7E-F8AD-486A-8C81-8BC23EBC0AE7}"/>
    <cellStyle name="Normal 120 52 2" xfId="4736" xr:uid="{BCF7ECC5-3BD1-4138-86A6-353288B1EE01}"/>
    <cellStyle name="Normal 120 53" xfId="4737" xr:uid="{D8578B98-0529-4A64-8D7D-8FD70CD6BAAE}"/>
    <cellStyle name="Normal 120 53 2" xfId="4738" xr:uid="{F66C3614-8EDF-4F8E-A309-DE806EC07DBF}"/>
    <cellStyle name="Normal 120 54" xfId="4739" xr:uid="{E178D943-48C7-46B1-9617-C1C08876C86F}"/>
    <cellStyle name="Normal 120 54 2" xfId="4740" xr:uid="{E9FBCDA2-C7F8-43F1-884C-94BB0BB5C797}"/>
    <cellStyle name="Normal 120 55" xfId="4741" xr:uid="{4FEE031B-64BA-4E77-8CD8-D066B8B47141}"/>
    <cellStyle name="Normal 120 55 2" xfId="4742" xr:uid="{3DE9131B-1205-4753-9545-154B99066247}"/>
    <cellStyle name="Normal 120 56" xfId="4743" xr:uid="{75C6956E-8300-48C1-B83C-0524B10797CD}"/>
    <cellStyle name="Normal 120 56 2" xfId="4744" xr:uid="{ADF9AC1F-0A6E-4DD4-A069-A8C716C56349}"/>
    <cellStyle name="Normal 120 57" xfId="4745" xr:uid="{08300B2A-4CE3-4E12-8FED-B5A6F6BDF829}"/>
    <cellStyle name="Normal 120 57 2" xfId="4746" xr:uid="{3F61BF7B-AA0A-4D16-8B64-D3E79E1EF636}"/>
    <cellStyle name="Normal 120 58" xfId="4747" xr:uid="{1087D89A-2EE1-49A5-B205-595EA8F90ECB}"/>
    <cellStyle name="Normal 120 58 2" xfId="4748" xr:uid="{DECF63E3-E5E4-48ED-858C-1D8AF5A4A0D8}"/>
    <cellStyle name="Normal 120 59" xfId="4749" xr:uid="{1DA4E3BA-81B2-41BE-AA1C-CD4FFCBBFD4E}"/>
    <cellStyle name="Normal 120 59 2" xfId="4750" xr:uid="{B976352C-8CD1-4151-BB32-DB640A573C90}"/>
    <cellStyle name="Normal 120 6" xfId="4751" xr:uid="{36E2AC80-7AF4-4DE0-9E34-B30F3653402D}"/>
    <cellStyle name="Normal 120 6 2" xfId="4752" xr:uid="{863A71AB-6D40-43DC-8CFA-AB516425E326}"/>
    <cellStyle name="Normal 120 60" xfId="4753" xr:uid="{B2F93873-4474-44AB-A3E7-B30D3CCC64E6}"/>
    <cellStyle name="Normal 120 60 2" xfId="4754" xr:uid="{4708111A-74DF-4B64-993C-88F668B7E502}"/>
    <cellStyle name="Normal 120 61" xfId="4755" xr:uid="{552B60A5-980F-4831-959E-F0FD3EC4E6C9}"/>
    <cellStyle name="Normal 120 61 2" xfId="4756" xr:uid="{D4B9449F-2882-4A31-BE77-7193D2B05719}"/>
    <cellStyle name="Normal 120 62" xfId="4757" xr:uid="{4582A374-252E-4C81-A863-C6142DC99368}"/>
    <cellStyle name="Normal 120 62 2" xfId="4758" xr:uid="{75D67EF0-7CE1-455B-BA29-F4F322311557}"/>
    <cellStyle name="Normal 120 63" xfId="4759" xr:uid="{8D7BFA0F-D95E-47D8-A28E-60297886F696}"/>
    <cellStyle name="Normal 120 63 2" xfId="4760" xr:uid="{22A9EABA-D8BE-49F0-83F9-7DB3868653BE}"/>
    <cellStyle name="Normal 120 64" xfId="4761" xr:uid="{C2490B90-BB1D-42DC-B892-3332E7A9DC4C}"/>
    <cellStyle name="Normal 120 64 2" xfId="4762" xr:uid="{E85B84F1-2045-4DB5-AEA2-295FB2AB7E9D}"/>
    <cellStyle name="Normal 120 65" xfId="4763" xr:uid="{582265DF-E9BC-4A07-A5B8-9656B71229E3}"/>
    <cellStyle name="Normal 120 65 2" xfId="4764" xr:uid="{344BE572-A77B-4B46-9BBD-D31C4EECFAEF}"/>
    <cellStyle name="Normal 120 66" xfId="4765" xr:uid="{4E464DC2-7CCE-4509-9504-7BD9F94EFB45}"/>
    <cellStyle name="Normal 120 66 2" xfId="4766" xr:uid="{0CD56CB0-3214-4C33-8B2B-AFE45E2A8146}"/>
    <cellStyle name="Normal 120 67" xfId="4767" xr:uid="{740F27F0-A816-4A74-B7F4-855652D0E544}"/>
    <cellStyle name="Normal 120 67 2" xfId="4768" xr:uid="{DC90468F-3B06-44AD-A980-FFF97AFC5862}"/>
    <cellStyle name="Normal 120 68" xfId="4769" xr:uid="{188AA0FA-1256-4BCD-ABFA-8B1C7841185D}"/>
    <cellStyle name="Normal 120 68 2" xfId="4770" xr:uid="{5192F988-C629-48E3-B3CE-4609BD5CE70B}"/>
    <cellStyle name="Normal 120 69" xfId="4771" xr:uid="{AFB1385C-C7A9-4EE0-AD58-59DDE56013C2}"/>
    <cellStyle name="Normal 120 69 2" xfId="4772" xr:uid="{0B6BAD17-3237-49A2-8287-EC146659CAD0}"/>
    <cellStyle name="Normal 120 7" xfId="4773" xr:uid="{A52CD139-C9BB-4E28-8EB8-98D78B585810}"/>
    <cellStyle name="Normal 120 7 2" xfId="4774" xr:uid="{BD064DB5-8F59-4A4F-8D2B-27DE06207F3B}"/>
    <cellStyle name="Normal 120 70" xfId="4775" xr:uid="{7CBA89FF-F5E6-41CF-A519-A97B59ED9796}"/>
    <cellStyle name="Normal 120 70 2" xfId="4776" xr:uid="{C7DEC348-9953-443C-8FFF-37AB2D8EC700}"/>
    <cellStyle name="Normal 120 71" xfId="4777" xr:uid="{CB71A67E-FAAC-4CCB-BA79-9C1563113952}"/>
    <cellStyle name="Normal 120 71 2" xfId="4778" xr:uid="{1536723A-B49D-45DE-9155-9C967E9BF36F}"/>
    <cellStyle name="Normal 120 72" xfId="4779" xr:uid="{546C1958-CF8D-45EB-9CD0-A2563AF7D959}"/>
    <cellStyle name="Normal 120 72 2" xfId="4780" xr:uid="{09AAA18D-6488-43CF-9639-643F69797E1F}"/>
    <cellStyle name="Normal 120 73" xfId="4781" xr:uid="{F55DF74C-E244-470A-8755-F792794E074C}"/>
    <cellStyle name="Normal 120 73 2" xfId="4782" xr:uid="{1637DEDE-A0C6-4364-93F8-769AE2C9F962}"/>
    <cellStyle name="Normal 120 74" xfId="4783" xr:uid="{FE381788-0EAA-438C-A58C-CBE4DD7295BD}"/>
    <cellStyle name="Normal 120 74 2" xfId="4784" xr:uid="{239C2D74-B63B-43D2-9F4B-966B1111092F}"/>
    <cellStyle name="Normal 120 75" xfId="4785" xr:uid="{6AB28295-2093-43B8-AD80-77A483B4B805}"/>
    <cellStyle name="Normal 120 75 2" xfId="4786" xr:uid="{390D6082-423D-401B-9AE2-2C2A8422C417}"/>
    <cellStyle name="Normal 120 76" xfId="4787" xr:uid="{01E0D27C-F3F1-4041-962D-3AC91835E578}"/>
    <cellStyle name="Normal 120 76 2" xfId="4788" xr:uid="{D6698547-5BBF-4324-9E61-BDD024F48D5C}"/>
    <cellStyle name="Normal 120 77" xfId="4789" xr:uid="{9B6E4A75-7F52-414A-9176-57DBD9941C34}"/>
    <cellStyle name="Normal 120 77 2" xfId="4790" xr:uid="{BCDE1F2A-9C22-420B-8C6D-8E756AE34B5B}"/>
    <cellStyle name="Normal 120 78" xfId="4791" xr:uid="{8C723EF4-774E-47DD-B2CF-18F43D5EFBF4}"/>
    <cellStyle name="Normal 120 78 2" xfId="4792" xr:uid="{F71ACC19-65F2-44BB-A0C1-70F2AB64657C}"/>
    <cellStyle name="Normal 120 79" xfId="4793" xr:uid="{78BC57CD-33C1-4900-9E5A-1F4C73340242}"/>
    <cellStyle name="Normal 120 79 2" xfId="4794" xr:uid="{0A81AC78-04EB-4692-8555-AA5F458B3462}"/>
    <cellStyle name="Normal 120 8" xfId="4795" xr:uid="{AA20AA9D-6C8D-4413-BF05-BF872256FCF8}"/>
    <cellStyle name="Normal 120 8 2" xfId="4796" xr:uid="{53DA00CC-C961-4811-A045-51E8890301DE}"/>
    <cellStyle name="Normal 120 80" xfId="4797" xr:uid="{2604BCEF-5B0C-47B2-9124-EFE631F08504}"/>
    <cellStyle name="Normal 120 80 2" xfId="4798" xr:uid="{357759B6-5D18-4D67-B99F-42584928F59F}"/>
    <cellStyle name="Normal 120 81" xfId="4799" xr:uid="{DE6E50DA-ED83-4904-B861-4A9D68DBAB5A}"/>
    <cellStyle name="Normal 120 81 2" xfId="4800" xr:uid="{29A4C570-77E2-494E-BF51-A4EB2E830430}"/>
    <cellStyle name="Normal 120 82" xfId="4801" xr:uid="{CE792FA0-2E88-4903-A5C9-C4CF496403DC}"/>
    <cellStyle name="Normal 120 82 2" xfId="4802" xr:uid="{536494E5-AC09-42A3-B168-F18A17398C71}"/>
    <cellStyle name="Normal 120 83" xfId="4803" xr:uid="{FFBD70C4-A40B-4F8A-BE50-8D37F8DF05E1}"/>
    <cellStyle name="Normal 120 83 2" xfId="4804" xr:uid="{78BC64CE-3AE8-4EF1-84E8-DB464B9E6EB3}"/>
    <cellStyle name="Normal 120 84" xfId="4805" xr:uid="{E40711D0-BD7F-4242-A326-E08763FF8210}"/>
    <cellStyle name="Normal 120 84 2" xfId="4806" xr:uid="{53256403-E58E-41F6-84AF-F408C7AD9CF1}"/>
    <cellStyle name="Normal 120 85" xfId="4807" xr:uid="{17841447-0E56-4AD6-9C5E-C8F961344E78}"/>
    <cellStyle name="Normal 120 85 2" xfId="4808" xr:uid="{CF5D6A1F-BFDF-4947-A0D2-C81573D1F6F9}"/>
    <cellStyle name="Normal 120 86" xfId="4809" xr:uid="{D45CAE6A-EF8D-4791-9036-B6B421A7873A}"/>
    <cellStyle name="Normal 120 86 2" xfId="4810" xr:uid="{6CE0F78F-C69A-419E-B253-15A9E4240684}"/>
    <cellStyle name="Normal 120 87" xfId="4811" xr:uid="{60FABC32-BCE5-4AB7-8424-492003EE74E2}"/>
    <cellStyle name="Normal 120 87 2" xfId="4812" xr:uid="{A6170D24-9834-42EC-AEA2-477930D559EE}"/>
    <cellStyle name="Normal 120 88" xfId="4813" xr:uid="{53F7BDDB-E114-4DBA-A3CD-041E126FC600}"/>
    <cellStyle name="Normal 120 88 2" xfId="4814" xr:uid="{FBB31527-6500-4A48-9A7E-0F087B79372E}"/>
    <cellStyle name="Normal 120 89" xfId="4815" xr:uid="{40400645-8A59-446B-B8BB-902F3EDFCB17}"/>
    <cellStyle name="Normal 120 89 2" xfId="4816" xr:uid="{C5BE331C-73FA-4723-A909-4CB8AF6A1887}"/>
    <cellStyle name="Normal 120 9" xfId="4817" xr:uid="{0E7AB26B-BF11-4504-84BB-B34C1D425E45}"/>
    <cellStyle name="Normal 120 9 2" xfId="4818" xr:uid="{29BDD341-5488-48A4-B165-DD871756B56D}"/>
    <cellStyle name="Normal 120 90" xfId="4819" xr:uid="{7792C8BF-87F0-4998-B31A-73DE0553D062}"/>
    <cellStyle name="Normal 120 90 2" xfId="4820" xr:uid="{BED5BB05-DFF5-44C2-B094-8F393357EF95}"/>
    <cellStyle name="Normal 120 91" xfId="4821" xr:uid="{17EF53BF-D18B-4FF4-A77F-95FBAECAB691}"/>
    <cellStyle name="Normal 120 91 2" xfId="4822" xr:uid="{C580D38E-A8C8-40D1-B2F8-B44D8B9FC301}"/>
    <cellStyle name="Normal 120 92" xfId="4823" xr:uid="{446817D6-FA2B-4AE7-B223-A199CC3A243A}"/>
    <cellStyle name="Normal 120 92 2" xfId="4824" xr:uid="{EFC8479E-0696-470B-80D0-C0D9043407EB}"/>
    <cellStyle name="Normal 120 93" xfId="4825" xr:uid="{9836FFDC-FB4D-4A3A-B01D-8D959FB381D4}"/>
    <cellStyle name="Normal 120 93 2" xfId="4826" xr:uid="{436C3D67-62EE-4B8C-9C63-28C95C968DC2}"/>
    <cellStyle name="Normal 120 94" xfId="4827" xr:uid="{0E7D05E2-0CE0-4842-A74C-4A00426B4096}"/>
    <cellStyle name="Normal 120 94 2" xfId="4828" xr:uid="{11DF19EB-64C5-483C-97D4-396D257216CB}"/>
    <cellStyle name="Normal 120 95" xfId="4829" xr:uid="{12A0E982-014D-4F15-91FA-3000C36D0758}"/>
    <cellStyle name="Normal 120 95 2" xfId="4830" xr:uid="{5C1F3982-48CA-4576-9610-06CAE1B438A0}"/>
    <cellStyle name="Normal 120 96" xfId="4831" xr:uid="{808631B1-8671-4B4D-B825-2BDB29D47C7A}"/>
    <cellStyle name="Normal 120 96 2" xfId="4832" xr:uid="{D231849E-6F04-460B-979B-78E089D6D14C}"/>
    <cellStyle name="Normal 120 97" xfId="4833" xr:uid="{2247E079-7DED-410B-B3DD-F5D26A7BEB0A}"/>
    <cellStyle name="Normal 120 97 2" xfId="4834" xr:uid="{5EA1890B-2797-4029-A140-CBCC6F48884C}"/>
    <cellStyle name="Normal 120 98" xfId="4835" xr:uid="{029ED7A4-3C13-4BE5-875C-B6081B256F31}"/>
    <cellStyle name="Normal 120 98 2" xfId="4836" xr:uid="{D0BB496D-A409-4504-9F78-80CC082378D3}"/>
    <cellStyle name="Normal 120 99" xfId="4837" xr:uid="{FCAEF0B9-52CC-4462-9A74-E277FF04B322}"/>
    <cellStyle name="Normal 121" xfId="4838" xr:uid="{7A99BF21-F6DA-4268-9494-1259DAA7B274}"/>
    <cellStyle name="Normal 121 10" xfId="4839" xr:uid="{2D31E78C-6C1A-4B71-BA22-55A5EB23D0CD}"/>
    <cellStyle name="Normal 121 10 2" xfId="4840" xr:uid="{F5C96C6E-513B-430A-A2F8-5C3275EEB8B5}"/>
    <cellStyle name="Normal 121 11" xfId="4841" xr:uid="{2A9DE2F5-D46C-493A-A065-589285C27DCC}"/>
    <cellStyle name="Normal 121 11 2" xfId="4842" xr:uid="{412E7814-F5C4-46B5-AF75-9FA01EFD02F2}"/>
    <cellStyle name="Normal 121 12" xfId="4843" xr:uid="{010F85AA-484B-4FE0-98C6-8D055B2913AF}"/>
    <cellStyle name="Normal 121 12 2" xfId="4844" xr:uid="{8A5C41F7-99EF-4678-B82A-9B9456380F95}"/>
    <cellStyle name="Normal 121 13" xfId="4845" xr:uid="{2363C687-E723-4947-868F-84CFAD00AA96}"/>
    <cellStyle name="Normal 121 13 2" xfId="4846" xr:uid="{1630E93F-0CCD-4E33-9FA4-AA54A782D944}"/>
    <cellStyle name="Normal 121 14" xfId="4847" xr:uid="{7FF2673B-45C3-4332-9363-94AD7DCA9664}"/>
    <cellStyle name="Normal 121 14 2" xfId="4848" xr:uid="{46220660-CE3B-429D-8180-C739B9FDA68A}"/>
    <cellStyle name="Normal 121 15" xfId="4849" xr:uid="{CA321055-EBE9-4B77-9CD1-697286FA1E2A}"/>
    <cellStyle name="Normal 121 15 2" xfId="4850" xr:uid="{569F0C95-82D2-437A-96D2-45AD06CCEBB6}"/>
    <cellStyle name="Normal 121 16" xfId="4851" xr:uid="{1AB7ED74-03A0-4546-99D5-293F6A9CB976}"/>
    <cellStyle name="Normal 121 16 2" xfId="4852" xr:uid="{B3FF2519-DD29-4EAE-AF84-8A1BD02AA54D}"/>
    <cellStyle name="Normal 121 17" xfId="4853" xr:uid="{E38D5A5E-AACF-4FFA-A7D7-B5DC13707320}"/>
    <cellStyle name="Normal 121 17 2" xfId="4854" xr:uid="{15F435F6-92C0-4F2F-9C40-03D7AA1F9C2D}"/>
    <cellStyle name="Normal 121 18" xfId="4855" xr:uid="{AFB79B9D-1A0A-4BD1-880D-092E9EECBCA9}"/>
    <cellStyle name="Normal 121 18 2" xfId="4856" xr:uid="{D9EC6BFC-5A7C-4FCC-9E94-649209AF73EE}"/>
    <cellStyle name="Normal 121 19" xfId="4857" xr:uid="{F600AC6A-4FD3-4734-B667-6F9202737E92}"/>
    <cellStyle name="Normal 121 19 2" xfId="4858" xr:uid="{2959D668-7FEF-4824-8E71-97EE00F31D0A}"/>
    <cellStyle name="Normal 121 2" xfId="4859" xr:uid="{D2DC9D98-985B-43C4-BF30-FAB77C96F570}"/>
    <cellStyle name="Normal 121 2 2" xfId="4860" xr:uid="{4CFC3483-B669-445D-9209-8A2526AF2C25}"/>
    <cellStyle name="Normal 121 20" xfId="4861" xr:uid="{E3394811-0E98-46B4-8B13-63E60BB4BE07}"/>
    <cellStyle name="Normal 121 20 2" xfId="4862" xr:uid="{768D85A1-52A1-470F-9A00-62D7D3E1D369}"/>
    <cellStyle name="Normal 121 21" xfId="4863" xr:uid="{731BC134-BCCC-47A6-877E-B58064AF5830}"/>
    <cellStyle name="Normal 121 21 2" xfId="4864" xr:uid="{55EA7F02-C47B-4360-B908-E4929D8B87F9}"/>
    <cellStyle name="Normal 121 22" xfId="4865" xr:uid="{56F05934-80AC-41C1-8BAB-0E017406EA3E}"/>
    <cellStyle name="Normal 121 22 2" xfId="4866" xr:uid="{351F09B2-6DC6-4221-92CC-1FB6402C0E32}"/>
    <cellStyle name="Normal 121 23" xfId="4867" xr:uid="{3C7154C6-1D2C-4996-8FB1-0721C7275DEC}"/>
    <cellStyle name="Normal 121 23 2" xfId="4868" xr:uid="{21F146FC-018F-4989-9D89-57E9A06A43DE}"/>
    <cellStyle name="Normal 121 24" xfId="4869" xr:uid="{784D1370-9C95-4649-BAD0-50F18C20192C}"/>
    <cellStyle name="Normal 121 24 2" xfId="4870" xr:uid="{C0EBFCB9-B8EA-4F6A-A07A-2367503B8149}"/>
    <cellStyle name="Normal 121 25" xfId="4871" xr:uid="{3242248F-CFC0-4BAD-9647-04A4CE01E21D}"/>
    <cellStyle name="Normal 121 25 2" xfId="4872" xr:uid="{B6A94D08-E453-4A09-ABC7-D5EF2278DB6D}"/>
    <cellStyle name="Normal 121 26" xfId="4873" xr:uid="{01350FC0-26A9-454C-9047-E038E96D1FA7}"/>
    <cellStyle name="Normal 121 26 2" xfId="4874" xr:uid="{E8BBD533-36E8-442F-9C2B-72666DAE35EC}"/>
    <cellStyle name="Normal 121 27" xfId="4875" xr:uid="{74930E6A-9FAA-48D6-8FD9-2D4633365163}"/>
    <cellStyle name="Normal 121 27 2" xfId="4876" xr:uid="{61AAE26F-4D90-4D4C-B49A-D0A549B257F4}"/>
    <cellStyle name="Normal 121 28" xfId="4877" xr:uid="{E866D6FB-359E-4F33-8F81-6C8B579787A3}"/>
    <cellStyle name="Normal 121 28 2" xfId="4878" xr:uid="{56EA7A8D-FC1E-486A-971B-A8E8CE059A2F}"/>
    <cellStyle name="Normal 121 29" xfId="4879" xr:uid="{E2A6ADAF-3292-4B7E-91C6-790C1528C393}"/>
    <cellStyle name="Normal 121 29 2" xfId="4880" xr:uid="{F8F4EF34-EAA6-44C7-8536-B29B113B68E1}"/>
    <cellStyle name="Normal 121 3" xfId="4881" xr:uid="{FED7651E-6B8D-4BDA-87F0-B13E510AE6AE}"/>
    <cellStyle name="Normal 121 3 2" xfId="4882" xr:uid="{2FB608AB-7921-44C9-8703-F702E63E179F}"/>
    <cellStyle name="Normal 121 30" xfId="4883" xr:uid="{976C1AFB-33A5-478D-A3EB-687436D338E0}"/>
    <cellStyle name="Normal 121 30 2" xfId="4884" xr:uid="{853319D4-CCEA-46EF-A88E-A60D80CBD600}"/>
    <cellStyle name="Normal 121 31" xfId="4885" xr:uid="{5C0E9903-D886-4C0C-86D1-FB16178D2A69}"/>
    <cellStyle name="Normal 121 31 2" xfId="4886" xr:uid="{97DEE4A9-801A-49B7-B765-253F7EF338F9}"/>
    <cellStyle name="Normal 121 32" xfId="4887" xr:uid="{E465F966-BC28-49ED-8A44-0302A9F2C440}"/>
    <cellStyle name="Normal 121 32 2" xfId="4888" xr:uid="{6DD4631A-0616-4EDB-A2D0-1440366D0705}"/>
    <cellStyle name="Normal 121 33" xfId="4889" xr:uid="{ACCE78F5-B534-4D00-BB92-E7C95A10B7C2}"/>
    <cellStyle name="Normal 121 33 2" xfId="4890" xr:uid="{766D7077-B1BC-4FFA-A556-023EA246914F}"/>
    <cellStyle name="Normal 121 34" xfId="4891" xr:uid="{5A52C3AB-1409-4535-AC11-3B56AFD7A323}"/>
    <cellStyle name="Normal 121 34 2" xfId="4892" xr:uid="{C5C856FA-979A-404B-B198-B06E07CCE039}"/>
    <cellStyle name="Normal 121 35" xfId="4893" xr:uid="{E7F91E32-FD42-4750-A989-FE485DF4C53C}"/>
    <cellStyle name="Normal 121 35 2" xfId="4894" xr:uid="{B02D89A3-8475-4128-A43B-5C2EBD5FE5EC}"/>
    <cellStyle name="Normal 121 36" xfId="4895" xr:uid="{004F8B1A-5BA9-42CE-9990-7018DCF975FF}"/>
    <cellStyle name="Normal 121 36 2" xfId="4896" xr:uid="{974D3B74-CF71-4D24-B623-185519AE76A4}"/>
    <cellStyle name="Normal 121 37" xfId="4897" xr:uid="{41B8F937-9F35-49FA-8B7A-9C2125AA4410}"/>
    <cellStyle name="Normal 121 37 2" xfId="4898" xr:uid="{0193B208-6C70-42B4-ACEF-F95FFC248F2A}"/>
    <cellStyle name="Normal 121 38" xfId="4899" xr:uid="{648434F6-D37B-4CB0-A1D6-9603E2DDE1BF}"/>
    <cellStyle name="Normal 121 38 2" xfId="4900" xr:uid="{74F6BA1A-ED64-4CB6-941A-5CD6D6AAF6EA}"/>
    <cellStyle name="Normal 121 39" xfId="4901" xr:uid="{85A1DA36-5876-485B-AD71-E9F43E811547}"/>
    <cellStyle name="Normal 121 39 2" xfId="4902" xr:uid="{0C3FE166-C318-4B07-BAB8-8F808013E228}"/>
    <cellStyle name="Normal 121 4" xfId="4903" xr:uid="{E97AC61D-73B7-4D22-8A6A-290725A4710A}"/>
    <cellStyle name="Normal 121 4 2" xfId="4904" xr:uid="{8EAE0E90-CDEC-4B7D-9D5A-1F2947905705}"/>
    <cellStyle name="Normal 121 40" xfId="4905" xr:uid="{EC8EEA3B-3834-431A-8FC2-846AC57C2D94}"/>
    <cellStyle name="Normal 121 40 2" xfId="4906" xr:uid="{4FD33EE1-831C-4D24-AFBF-FF921A473159}"/>
    <cellStyle name="Normal 121 41" xfId="4907" xr:uid="{BBD17261-80FE-4F5D-9A50-BB5C33FBC3AD}"/>
    <cellStyle name="Normal 121 41 2" xfId="4908" xr:uid="{4F8E9B57-DF8D-4C23-B5BA-34A711C2490E}"/>
    <cellStyle name="Normal 121 42" xfId="4909" xr:uid="{E9249473-32B7-4867-A889-766FB356AE44}"/>
    <cellStyle name="Normal 121 42 2" xfId="4910" xr:uid="{AD5C8523-6F6F-4111-8640-783A4BE0F90E}"/>
    <cellStyle name="Normal 121 43" xfId="4911" xr:uid="{3FBF9ED3-7A3A-4A86-8F9A-9243F389D18B}"/>
    <cellStyle name="Normal 121 43 2" xfId="4912" xr:uid="{C785CED0-A0DA-4ABE-8F4B-991A03416228}"/>
    <cellStyle name="Normal 121 44" xfId="4913" xr:uid="{743EDFCF-8A1E-4C88-ABFC-23F8F05F5F70}"/>
    <cellStyle name="Normal 121 44 2" xfId="4914" xr:uid="{8699B699-F289-4809-B971-E0D64939DC11}"/>
    <cellStyle name="Normal 121 45" xfId="4915" xr:uid="{EC28C931-A43F-4D7A-BC53-296BC6DC179D}"/>
    <cellStyle name="Normal 121 45 2" xfId="4916" xr:uid="{E822DB13-FE43-49F5-AB11-CA2E4FE373B9}"/>
    <cellStyle name="Normal 121 46" xfId="4917" xr:uid="{25DCB506-6DBE-4805-A570-C85463C2D85A}"/>
    <cellStyle name="Normal 121 46 2" xfId="4918" xr:uid="{91CF91C0-6E61-4091-9A26-2A0560EE51B7}"/>
    <cellStyle name="Normal 121 47" xfId="4919" xr:uid="{17942916-0F3F-4A5D-9315-088615F6B7C8}"/>
    <cellStyle name="Normal 121 47 2" xfId="4920" xr:uid="{AB567E88-F3B1-45AD-8062-107551A48D75}"/>
    <cellStyle name="Normal 121 48" xfId="4921" xr:uid="{FF29D325-5F02-4CBA-BDE3-4ECE164D96C8}"/>
    <cellStyle name="Normal 121 48 2" xfId="4922" xr:uid="{AC3837AF-1A05-476B-803A-B9CE96701539}"/>
    <cellStyle name="Normal 121 49" xfId="4923" xr:uid="{8D0E1EEF-D75D-4AE9-A16C-60EA377BE35C}"/>
    <cellStyle name="Normal 121 49 2" xfId="4924" xr:uid="{77A66039-7161-4B1A-8254-C2765829E974}"/>
    <cellStyle name="Normal 121 5" xfId="4925" xr:uid="{98373508-8FA5-4ED2-B75F-B5D16EBCBB3B}"/>
    <cellStyle name="Normal 121 5 2" xfId="4926" xr:uid="{BA8B275F-62B6-4463-BC2A-56EA94011D24}"/>
    <cellStyle name="Normal 121 50" xfId="4927" xr:uid="{07148317-BFA4-4E5F-B375-A51731E709F1}"/>
    <cellStyle name="Normal 121 50 2" xfId="4928" xr:uid="{93CFBD58-66A5-4712-B8B7-C81B6D408E8C}"/>
    <cellStyle name="Normal 121 51" xfId="4929" xr:uid="{7E4CF5FB-7ADA-4EB6-B7C2-A03DC1819112}"/>
    <cellStyle name="Normal 121 51 2" xfId="4930" xr:uid="{A6448B29-D390-4D11-82CC-84D8F829645B}"/>
    <cellStyle name="Normal 121 52" xfId="4931" xr:uid="{D6A60BC9-2C7D-4CFB-8DBB-77493D14D7C4}"/>
    <cellStyle name="Normal 121 52 2" xfId="4932" xr:uid="{16D82F97-0666-44F5-B86C-ED0CCCEB61B9}"/>
    <cellStyle name="Normal 121 53" xfId="4933" xr:uid="{BEA54E86-4793-42D7-90B7-0BFA4AF0A473}"/>
    <cellStyle name="Normal 121 53 2" xfId="4934" xr:uid="{75729BC5-EB72-43C7-94B9-86043E441664}"/>
    <cellStyle name="Normal 121 54" xfId="4935" xr:uid="{DB3F4E63-FA9B-428B-836F-8E3C843DDF95}"/>
    <cellStyle name="Normal 121 54 2" xfId="4936" xr:uid="{B6A2785F-CF28-478E-8152-7537F1947641}"/>
    <cellStyle name="Normal 121 55" xfId="4937" xr:uid="{2658D1E0-0E90-40D2-B1D1-1D3BBAC6BB18}"/>
    <cellStyle name="Normal 121 55 2" xfId="4938" xr:uid="{DCC555B1-B199-4128-81DE-8AC3BE31E2B2}"/>
    <cellStyle name="Normal 121 56" xfId="4939" xr:uid="{3BC3D900-5688-498E-9079-9344D7EA0F07}"/>
    <cellStyle name="Normal 121 56 2" xfId="4940" xr:uid="{D7F02E31-ABE6-4A2F-8DC3-5DA306701529}"/>
    <cellStyle name="Normal 121 57" xfId="4941" xr:uid="{2F1A1660-7D71-471B-9543-5793D7A67025}"/>
    <cellStyle name="Normal 121 57 2" xfId="4942" xr:uid="{D58FCCC3-B1E6-461E-BB58-E24C39BBB21B}"/>
    <cellStyle name="Normal 121 58" xfId="4943" xr:uid="{F382274F-0088-4032-B6A9-FFC2613EBF45}"/>
    <cellStyle name="Normal 121 58 2" xfId="4944" xr:uid="{237C08AF-CDF9-4CA8-B6C5-BFBD1F007150}"/>
    <cellStyle name="Normal 121 59" xfId="4945" xr:uid="{8AC20ACD-B0F3-44E4-9F41-8FB6194D47CA}"/>
    <cellStyle name="Normal 121 59 2" xfId="4946" xr:uid="{C2A8EED2-BDD8-410D-B85D-1D357EE86A76}"/>
    <cellStyle name="Normal 121 6" xfId="4947" xr:uid="{15516A1D-7E50-4B5B-AC32-582FB9223519}"/>
    <cellStyle name="Normal 121 6 2" xfId="4948" xr:uid="{656609E6-EFE2-43E5-AB49-9611E3DB1B86}"/>
    <cellStyle name="Normal 121 60" xfId="4949" xr:uid="{7FE613BE-53B7-443C-A3FB-045FBDEB6652}"/>
    <cellStyle name="Normal 121 60 2" xfId="4950" xr:uid="{F851C21C-1B92-4AB7-9BE3-51D3E643F75C}"/>
    <cellStyle name="Normal 121 61" xfId="4951" xr:uid="{8DA7D46A-CC73-4AE7-B780-8B992A6A3AA1}"/>
    <cellStyle name="Normal 121 61 2" xfId="4952" xr:uid="{EC90862C-BBFF-4153-84DD-65774CA5980B}"/>
    <cellStyle name="Normal 121 62" xfId="4953" xr:uid="{4DC1E5F5-E92B-48F6-A566-63DA4DF6425E}"/>
    <cellStyle name="Normal 121 62 2" xfId="4954" xr:uid="{DB832FA0-4744-4862-89FD-E8CFA2A570F0}"/>
    <cellStyle name="Normal 121 63" xfId="4955" xr:uid="{7D990A70-EC49-43CD-BEF7-836A953716BB}"/>
    <cellStyle name="Normal 121 63 2" xfId="4956" xr:uid="{111089B7-0E8A-429E-98C8-D44D5CCD65E7}"/>
    <cellStyle name="Normal 121 64" xfId="4957" xr:uid="{E9A7ED87-E981-4FD9-BA12-8D8DBEDC9A6A}"/>
    <cellStyle name="Normal 121 64 2" xfId="4958" xr:uid="{5F5C2271-EC78-4ACF-AF0A-276C50CBC261}"/>
    <cellStyle name="Normal 121 65" xfId="4959" xr:uid="{4D74E5B8-813E-4902-97B3-79E2BC1B6B9F}"/>
    <cellStyle name="Normal 121 65 2" xfId="4960" xr:uid="{F0E583FB-FDC4-4E3F-B4B2-B28D77FA09E3}"/>
    <cellStyle name="Normal 121 66" xfId="4961" xr:uid="{117A4827-C7E7-425B-85FC-E7C114657855}"/>
    <cellStyle name="Normal 121 66 2" xfId="4962" xr:uid="{C95CC992-ED45-4A8B-B2A6-67EA45CC75E8}"/>
    <cellStyle name="Normal 121 67" xfId="4963" xr:uid="{B9ADBC9D-CA6F-43C7-9BA9-7F0077C11B55}"/>
    <cellStyle name="Normal 121 67 2" xfId="4964" xr:uid="{DBF0B1E7-BF9C-4D49-A531-C2D7DC5F24DC}"/>
    <cellStyle name="Normal 121 68" xfId="4965" xr:uid="{459D155E-EAB4-4EF5-99DD-811614836D09}"/>
    <cellStyle name="Normal 121 68 2" xfId="4966" xr:uid="{E6E03B04-47F9-4F3F-838A-7CAA4F661584}"/>
    <cellStyle name="Normal 121 69" xfId="4967" xr:uid="{0816FC78-7C0E-46C1-AC12-E5BC0F7F35B8}"/>
    <cellStyle name="Normal 121 69 2" xfId="4968" xr:uid="{3AECFAA9-05A1-4A03-981E-927185698EFD}"/>
    <cellStyle name="Normal 121 7" xfId="4969" xr:uid="{A4E7D851-CA5B-4263-9A34-DD3F981D57B2}"/>
    <cellStyle name="Normal 121 7 2" xfId="4970" xr:uid="{2F493A33-0922-41E7-854B-7E2F480AA472}"/>
    <cellStyle name="Normal 121 70" xfId="4971" xr:uid="{E53BDB22-9C4B-499D-8542-D8D229CB7D03}"/>
    <cellStyle name="Normal 121 70 2" xfId="4972" xr:uid="{09B935D2-CBC0-478B-A471-C2162F05D7B4}"/>
    <cellStyle name="Normal 121 71" xfId="4973" xr:uid="{7D8EBA14-0F20-4352-B91D-270547DF4EBB}"/>
    <cellStyle name="Normal 121 71 2" xfId="4974" xr:uid="{76C43BA0-CDBB-4881-BDD8-01A8CFDE579F}"/>
    <cellStyle name="Normal 121 72" xfId="4975" xr:uid="{EFB5BC26-B7AE-437C-925D-74DD4E27B87D}"/>
    <cellStyle name="Normal 121 72 2" xfId="4976" xr:uid="{58E45CC7-0C69-41A1-913C-75CD4019B4EE}"/>
    <cellStyle name="Normal 121 73" xfId="4977" xr:uid="{D357C1C9-F3FE-4CB0-A17E-24DE4F59A154}"/>
    <cellStyle name="Normal 121 73 2" xfId="4978" xr:uid="{FFBDA312-C533-4B7A-BE9E-0733027C3952}"/>
    <cellStyle name="Normal 121 74" xfId="4979" xr:uid="{4AA7B507-FCF8-4C22-A29F-C2D10D35B1FD}"/>
    <cellStyle name="Normal 121 74 2" xfId="4980" xr:uid="{6E523AF6-8A1C-46E0-9D06-DB3F8E5265AE}"/>
    <cellStyle name="Normal 121 75" xfId="4981" xr:uid="{F5A63135-649B-4A8C-B01D-433B5018B1C9}"/>
    <cellStyle name="Normal 121 75 2" xfId="4982" xr:uid="{23CF72F8-F26F-4F4E-93A4-A357219BA889}"/>
    <cellStyle name="Normal 121 76" xfId="4983" xr:uid="{B0940B06-519E-4813-B458-00C20732B87D}"/>
    <cellStyle name="Normal 121 76 2" xfId="4984" xr:uid="{CEC4B56B-0A51-462E-B74E-A0D42F95A8B8}"/>
    <cellStyle name="Normal 121 77" xfId="4985" xr:uid="{60972D48-1123-4251-B0C7-973260DC2E7F}"/>
    <cellStyle name="Normal 121 77 2" xfId="4986" xr:uid="{EF9D5022-B68C-4A2A-A0A4-B0AC982DAFB7}"/>
    <cellStyle name="Normal 121 78" xfId="4987" xr:uid="{9867BAA0-C563-468C-A883-BE0E44C44BCE}"/>
    <cellStyle name="Normal 121 78 2" xfId="4988" xr:uid="{25BEE4A0-C773-42C0-B8A9-AC2613768D6A}"/>
    <cellStyle name="Normal 121 79" xfId="4989" xr:uid="{8FC5A54C-D09A-4800-B4B1-B515408AF25D}"/>
    <cellStyle name="Normal 121 79 2" xfId="4990" xr:uid="{615EE4E1-4F78-4E55-A83E-6343B76076B6}"/>
    <cellStyle name="Normal 121 8" xfId="4991" xr:uid="{FF1B3961-7FE3-460C-847B-C0B24081BC4B}"/>
    <cellStyle name="Normal 121 8 2" xfId="4992" xr:uid="{CCD5A1BB-76F8-48A0-A0AC-65BC5BB9FDF6}"/>
    <cellStyle name="Normal 121 80" xfId="4993" xr:uid="{B4E74307-C7A8-48DD-89A2-738162C90C2A}"/>
    <cellStyle name="Normal 121 80 2" xfId="4994" xr:uid="{53934295-29F2-468F-ABDA-6240C46BFE60}"/>
    <cellStyle name="Normal 121 81" xfId="4995" xr:uid="{9501DD7C-6837-4C5A-B140-59F93AE09911}"/>
    <cellStyle name="Normal 121 81 2" xfId="4996" xr:uid="{113E6FCE-E2BA-4BCB-AECD-0B60925C169A}"/>
    <cellStyle name="Normal 121 82" xfId="4997" xr:uid="{C214C1D9-ABFF-43D1-BA8C-239E625824FD}"/>
    <cellStyle name="Normal 121 82 2" xfId="4998" xr:uid="{299D6295-02C6-45DD-9915-73D580D6F15F}"/>
    <cellStyle name="Normal 121 83" xfId="4999" xr:uid="{84FCBDF8-07D2-4E69-BBE9-9D3217146ED4}"/>
    <cellStyle name="Normal 121 83 2" xfId="5000" xr:uid="{8EAE8532-0905-4B26-9F93-3D0BFC4E4F5D}"/>
    <cellStyle name="Normal 121 84" xfId="5001" xr:uid="{73B38052-9C52-406B-97D7-0D12E859D9BA}"/>
    <cellStyle name="Normal 121 84 2" xfId="5002" xr:uid="{1D8213BD-EA50-4C9A-9DDF-2E251875D16D}"/>
    <cellStyle name="Normal 121 85" xfId="5003" xr:uid="{CA6AD501-E910-475D-AA59-9EBDB6701C4B}"/>
    <cellStyle name="Normal 121 85 2" xfId="5004" xr:uid="{A360B9D0-480C-41C4-BCF5-F2CD279FD500}"/>
    <cellStyle name="Normal 121 86" xfId="5005" xr:uid="{68C668F5-750A-4191-985A-5863C906FA26}"/>
    <cellStyle name="Normal 121 86 2" xfId="5006" xr:uid="{6F89041E-D563-48E9-B553-A5BB74067DCA}"/>
    <cellStyle name="Normal 121 87" xfId="5007" xr:uid="{562BC3E6-CF73-4083-B88A-A965E6E82416}"/>
    <cellStyle name="Normal 121 87 2" xfId="5008" xr:uid="{B5043A23-9533-439D-A5F3-76453B506582}"/>
    <cellStyle name="Normal 121 88" xfId="5009" xr:uid="{3C85A515-30F4-46EC-BBC6-B48193EEC389}"/>
    <cellStyle name="Normal 121 88 2" xfId="5010" xr:uid="{BA9D8BB5-7C3D-4822-8301-05A78B07A359}"/>
    <cellStyle name="Normal 121 89" xfId="5011" xr:uid="{37C41673-D7D5-4EAA-8E3B-5F918011A33D}"/>
    <cellStyle name="Normal 121 89 2" xfId="5012" xr:uid="{D5F31439-12C2-4CC4-B4A1-165FC9D4219E}"/>
    <cellStyle name="Normal 121 9" xfId="5013" xr:uid="{0DA322A6-8FF8-41E2-A954-267C8D84D226}"/>
    <cellStyle name="Normal 121 9 2" xfId="5014" xr:uid="{0EAEEC52-9E03-4BAB-A4CB-E2470B88DEB0}"/>
    <cellStyle name="Normal 121 90" xfId="5015" xr:uid="{FA3FCC54-ECA8-40BE-B3B9-D43D78EFE600}"/>
    <cellStyle name="Normal 121 90 2" xfId="5016" xr:uid="{8311C011-1017-4BE2-A137-0D0BE9EA044B}"/>
    <cellStyle name="Normal 121 91" xfId="5017" xr:uid="{1CCAE32D-B873-46EB-83AA-50D839482DA9}"/>
    <cellStyle name="Normal 121 91 2" xfId="5018" xr:uid="{5BAB4BE3-E939-4A38-B7C9-E5C8C91A8390}"/>
    <cellStyle name="Normal 121 92" xfId="5019" xr:uid="{7936AAEF-E8F0-42BC-9F47-F549914203F9}"/>
    <cellStyle name="Normal 121 92 2" xfId="5020" xr:uid="{97182B39-356F-4344-A419-A5BCE70A01D3}"/>
    <cellStyle name="Normal 121 93" xfId="5021" xr:uid="{6609C87C-CAD5-4231-A916-553181306763}"/>
    <cellStyle name="Normal 121 93 2" xfId="5022" xr:uid="{193C2514-DE92-46D5-BC22-2FF52617F1BB}"/>
    <cellStyle name="Normal 121 94" xfId="5023" xr:uid="{12D79BDC-DA9E-4AC1-8CE7-E606705DA613}"/>
    <cellStyle name="Normal 121 94 2" xfId="5024" xr:uid="{DFFD53B6-6206-482A-B551-AD0AD4074851}"/>
    <cellStyle name="Normal 121 95" xfId="5025" xr:uid="{3A3A6980-77C3-42CA-89DE-56F609ABE8D1}"/>
    <cellStyle name="Normal 121 95 2" xfId="5026" xr:uid="{D6907801-8AFF-440F-89C8-244F2F339D7B}"/>
    <cellStyle name="Normal 121 96" xfId="5027" xr:uid="{80038200-5E42-4E58-BD77-930A22389CD6}"/>
    <cellStyle name="Normal 121 96 2" xfId="5028" xr:uid="{B8F2D0E8-9A3C-4542-B570-C439300918AB}"/>
    <cellStyle name="Normal 121 97" xfId="5029" xr:uid="{9520C7AD-35A9-441D-AD24-2003FD4A27F8}"/>
    <cellStyle name="Normal 121 97 2" xfId="5030" xr:uid="{4061A4D2-5AAA-432F-BD0D-4D2EF69CDCE2}"/>
    <cellStyle name="Normal 121 98" xfId="5031" xr:uid="{74D62A75-EBA7-4A47-9D99-A115055673B5}"/>
    <cellStyle name="Normal 121 98 2" xfId="5032" xr:uid="{529F9DB1-89C1-4F10-8CC3-7EBA1F7FE78B}"/>
    <cellStyle name="Normal 121 99" xfId="5033" xr:uid="{961830DE-AF6D-4A3B-BCE0-FD996249E9D2}"/>
    <cellStyle name="Normal 122" xfId="5034" xr:uid="{D813233C-9740-40B9-9231-31B9D39EFB72}"/>
    <cellStyle name="Normal 122 10" xfId="5035" xr:uid="{E972E0F9-E2BE-4284-A273-4BF670C5FA2D}"/>
    <cellStyle name="Normal 122 10 2" xfId="5036" xr:uid="{6516F3A1-A552-495D-AC3A-FCB64334F17A}"/>
    <cellStyle name="Normal 122 11" xfId="5037" xr:uid="{8FFF008A-3163-47E0-BAE3-640C219D1F23}"/>
    <cellStyle name="Normal 122 11 2" xfId="5038" xr:uid="{3D17B332-C6A2-42AC-8D71-D1DDA39668E9}"/>
    <cellStyle name="Normal 122 12" xfId="5039" xr:uid="{08EC57E4-0E55-469C-93A5-CB015F57D991}"/>
    <cellStyle name="Normal 122 12 2" xfId="5040" xr:uid="{BB2E7393-CB58-4811-92D9-6903E4D6C1FB}"/>
    <cellStyle name="Normal 122 13" xfId="5041" xr:uid="{66BB3D51-E610-4348-B7CD-A42A90B3167C}"/>
    <cellStyle name="Normal 122 13 2" xfId="5042" xr:uid="{AFA0C3AF-CB55-43EB-8EF8-9CD2303E0F5B}"/>
    <cellStyle name="Normal 122 14" xfId="5043" xr:uid="{07392BB3-16AA-4695-A971-7EF48903D958}"/>
    <cellStyle name="Normal 122 14 2" xfId="5044" xr:uid="{A6EA754E-100D-4E93-AE5F-9CB187AF1EBE}"/>
    <cellStyle name="Normal 122 15" xfId="5045" xr:uid="{513F15D7-6F2E-4101-AC69-5A4040020BB9}"/>
    <cellStyle name="Normal 122 15 2" xfId="5046" xr:uid="{402679AE-06F9-4D51-92D3-9CFED2F071F1}"/>
    <cellStyle name="Normal 122 16" xfId="5047" xr:uid="{3B2288C7-3893-4EC6-B157-6640E90B6AB1}"/>
    <cellStyle name="Normal 122 16 2" xfId="5048" xr:uid="{84FBFFCB-49AC-492E-B46C-CDF9E41E9B4B}"/>
    <cellStyle name="Normal 122 17" xfId="5049" xr:uid="{8999B02F-E3B7-47FE-90A9-F1A34E2204BD}"/>
    <cellStyle name="Normal 122 17 2" xfId="5050" xr:uid="{E2EA0327-7403-4AF9-BE29-98087320675F}"/>
    <cellStyle name="Normal 122 18" xfId="5051" xr:uid="{D05DBE78-DD5D-4A90-A6E9-7649A05BD2B2}"/>
    <cellStyle name="Normal 122 18 2" xfId="5052" xr:uid="{B268CCAD-B23E-43F4-872B-D1A2FDF974A6}"/>
    <cellStyle name="Normal 122 19" xfId="5053" xr:uid="{248271D7-44D2-4283-B758-A070426A83BE}"/>
    <cellStyle name="Normal 122 19 2" xfId="5054" xr:uid="{E3A3B98C-8A0E-47DE-96A6-C620853EB53B}"/>
    <cellStyle name="Normal 122 2" xfId="5055" xr:uid="{A23BB882-89F1-4C14-A333-115835C71F3D}"/>
    <cellStyle name="Normal 122 2 2" xfId="5056" xr:uid="{971401CF-AFAE-43EC-A6CC-A140C9C049E9}"/>
    <cellStyle name="Normal 122 20" xfId="5057" xr:uid="{C75EB40F-1026-42DA-B1CA-06BC6B812548}"/>
    <cellStyle name="Normal 122 20 2" xfId="5058" xr:uid="{A9A90DD0-4139-4B78-A9C7-A6A4CC979C54}"/>
    <cellStyle name="Normal 122 21" xfId="5059" xr:uid="{F2B208B2-7AC8-46E4-B7EC-494F4F2C3607}"/>
    <cellStyle name="Normal 122 21 2" xfId="5060" xr:uid="{46D4667B-3776-4A03-B41B-EF29130D55AB}"/>
    <cellStyle name="Normal 122 22" xfId="5061" xr:uid="{DA65E307-7EBA-4073-A36C-C3ADEA4C514A}"/>
    <cellStyle name="Normal 122 22 2" xfId="5062" xr:uid="{AA7286AA-15FE-409B-90EC-4DB23E4FC9FE}"/>
    <cellStyle name="Normal 122 23" xfId="5063" xr:uid="{61352A18-479D-4134-8F36-A08FD1A8A9DC}"/>
    <cellStyle name="Normal 122 23 2" xfId="5064" xr:uid="{C446842D-BA21-4E5D-ADDF-A3F64FE074B1}"/>
    <cellStyle name="Normal 122 24" xfId="5065" xr:uid="{1FB3B3E2-EBFB-4702-807E-0B7BFEC72501}"/>
    <cellStyle name="Normal 122 24 2" xfId="5066" xr:uid="{880059A5-DFB7-4317-A4AC-AD7869C48F27}"/>
    <cellStyle name="Normal 122 25" xfId="5067" xr:uid="{8A70FB4A-A0A3-4CD9-9DF5-963BAE08D428}"/>
    <cellStyle name="Normal 122 25 2" xfId="5068" xr:uid="{E0EE7C95-AD6C-4F5A-89EC-3C25784854CF}"/>
    <cellStyle name="Normal 122 26" xfId="5069" xr:uid="{57C1D4E6-88A4-43C3-A03B-CAD3028E62BE}"/>
    <cellStyle name="Normal 122 26 2" xfId="5070" xr:uid="{24067CF0-1940-4003-BCF2-253364248201}"/>
    <cellStyle name="Normal 122 27" xfId="5071" xr:uid="{77F3129A-5A8E-44D4-8AC4-F11FD1FAD56F}"/>
    <cellStyle name="Normal 122 27 2" xfId="5072" xr:uid="{D9C0ACED-7E3B-4F33-9414-61CA55567723}"/>
    <cellStyle name="Normal 122 28" xfId="5073" xr:uid="{16F9B85C-C6A0-4707-9E4A-4B1316BD5935}"/>
    <cellStyle name="Normal 122 28 2" xfId="5074" xr:uid="{7F9A8EF5-DFD3-4E6C-AB94-E62F0A76777B}"/>
    <cellStyle name="Normal 122 29" xfId="5075" xr:uid="{AD4A06F4-7AB1-4742-9191-76905DC42343}"/>
    <cellStyle name="Normal 122 29 2" xfId="5076" xr:uid="{432B44E3-7C7E-404A-964A-9D183FC66323}"/>
    <cellStyle name="Normal 122 3" xfId="5077" xr:uid="{CFF584F5-99CE-4188-93FC-BAEB359F1D89}"/>
    <cellStyle name="Normal 122 3 2" xfId="5078" xr:uid="{A3BB9518-6373-451E-B7C1-5C4349D55B32}"/>
    <cellStyle name="Normal 122 30" xfId="5079" xr:uid="{3F9959D5-3356-423D-932C-667EF37FBCAA}"/>
    <cellStyle name="Normal 122 30 2" xfId="5080" xr:uid="{A03C57EC-7642-4DB8-AD29-2DCBF3DBF082}"/>
    <cellStyle name="Normal 122 31" xfId="5081" xr:uid="{BC46D98C-AB4B-442E-8628-6BFAD1256DD5}"/>
    <cellStyle name="Normal 122 31 2" xfId="5082" xr:uid="{8D30B96D-475B-4B93-B5F5-2F1591689F31}"/>
    <cellStyle name="Normal 122 32" xfId="5083" xr:uid="{2D730666-A696-47B5-90B8-BDE68EA46B6B}"/>
    <cellStyle name="Normal 122 32 2" xfId="5084" xr:uid="{552F284C-DCB3-43D1-8D46-662CF35C29AE}"/>
    <cellStyle name="Normal 122 33" xfId="5085" xr:uid="{FBF76D3A-3F4A-4CEB-BC9F-BD00BA26BCC1}"/>
    <cellStyle name="Normal 122 33 2" xfId="5086" xr:uid="{9BB3C83B-5B81-4D2C-81B0-8B1694AAB8B0}"/>
    <cellStyle name="Normal 122 34" xfId="5087" xr:uid="{34CF277E-7C4A-4B1E-95EE-EBE483C14F71}"/>
    <cellStyle name="Normal 122 34 2" xfId="5088" xr:uid="{8A2330FC-F6F2-49BD-90E1-B6AF3DA18576}"/>
    <cellStyle name="Normal 122 35" xfId="5089" xr:uid="{C8AEAE69-B8E3-49E4-B2CC-C10D26F5B797}"/>
    <cellStyle name="Normal 122 35 2" xfId="5090" xr:uid="{0F9EF37F-E092-4FE1-AEF0-9CE7062A9D29}"/>
    <cellStyle name="Normal 122 36" xfId="5091" xr:uid="{6F37D00D-B804-42D1-A99D-36D2163AA858}"/>
    <cellStyle name="Normal 122 36 2" xfId="5092" xr:uid="{4F372C78-D378-4D2F-B63F-08DBE8305BFF}"/>
    <cellStyle name="Normal 122 37" xfId="5093" xr:uid="{2431B4DA-5FE9-4F42-8847-8A1328F83FE2}"/>
    <cellStyle name="Normal 122 37 2" xfId="5094" xr:uid="{0815B538-33BE-47C1-A750-9971C99B9C7B}"/>
    <cellStyle name="Normal 122 38" xfId="5095" xr:uid="{EED47199-93F1-471A-9D41-C8911CF52124}"/>
    <cellStyle name="Normal 122 38 2" xfId="5096" xr:uid="{4E76F9D9-8281-4170-93D5-E346DB23CFE2}"/>
    <cellStyle name="Normal 122 39" xfId="5097" xr:uid="{82EC1C8A-A8C7-4D3D-9B2F-53C8864FC2F9}"/>
    <cellStyle name="Normal 122 39 2" xfId="5098" xr:uid="{8B19A710-516D-4C32-9E42-9352456D7E2F}"/>
    <cellStyle name="Normal 122 4" xfId="5099" xr:uid="{AD3DB20C-06AD-456F-9554-DAD4CA4F92A6}"/>
    <cellStyle name="Normal 122 4 2" xfId="5100" xr:uid="{01D0DFFE-2153-4262-BC50-7417D31682C9}"/>
    <cellStyle name="Normal 122 40" xfId="5101" xr:uid="{8B562B1D-623E-4ECF-B70E-29C76C3E0AA7}"/>
    <cellStyle name="Normal 122 40 2" xfId="5102" xr:uid="{C80C9B6D-77B0-4CFF-AE21-3D9679F373CD}"/>
    <cellStyle name="Normal 122 41" xfId="5103" xr:uid="{842CDC50-E8AD-46BD-9F33-1ACDE70183E5}"/>
    <cellStyle name="Normal 122 41 2" xfId="5104" xr:uid="{7ED025FF-E05D-4999-A41B-FC2E89518615}"/>
    <cellStyle name="Normal 122 42" xfId="5105" xr:uid="{59869C37-7AAF-443A-A03A-3EF71F8C46CA}"/>
    <cellStyle name="Normal 122 42 2" xfId="5106" xr:uid="{821EDC1D-A946-49EE-8771-5D51BD22085D}"/>
    <cellStyle name="Normal 122 43" xfId="5107" xr:uid="{8499AD3F-03CA-4FEC-AEDA-D9D51D8A7240}"/>
    <cellStyle name="Normal 122 43 2" xfId="5108" xr:uid="{2C7967A0-2D57-4752-8BFF-0C8FC452A40C}"/>
    <cellStyle name="Normal 122 44" xfId="5109" xr:uid="{E83F7C63-2B3A-413A-910F-D47D99A27C46}"/>
    <cellStyle name="Normal 122 44 2" xfId="5110" xr:uid="{37A065D1-AC08-4638-A996-A6DAE7AC5579}"/>
    <cellStyle name="Normal 122 45" xfId="5111" xr:uid="{A461071F-786A-4B28-8385-E7A7D150E8D6}"/>
    <cellStyle name="Normal 122 45 2" xfId="5112" xr:uid="{375F1DF0-3DE4-4CD6-A8AF-BBFF59E56E9F}"/>
    <cellStyle name="Normal 122 46" xfId="5113" xr:uid="{49F933FB-C5AD-49EE-B4E9-B0E722CFA659}"/>
    <cellStyle name="Normal 122 46 2" xfId="5114" xr:uid="{54EB9591-A3A3-4BF7-A75E-BED6C6A008E5}"/>
    <cellStyle name="Normal 122 47" xfId="5115" xr:uid="{77817802-B0BC-4E33-881B-3D19F43449CF}"/>
    <cellStyle name="Normal 122 47 2" xfId="5116" xr:uid="{9E0D727E-EF69-4B42-BD1F-28D43F1A717E}"/>
    <cellStyle name="Normal 122 48" xfId="5117" xr:uid="{BD39798C-80C2-41F0-9D78-FFA4366C6E74}"/>
    <cellStyle name="Normal 122 48 2" xfId="5118" xr:uid="{383BAF3E-79C9-483E-A006-0AA25E011B59}"/>
    <cellStyle name="Normal 122 49" xfId="5119" xr:uid="{5FB4DCA0-3DB2-490D-AB9C-F01B56D96492}"/>
    <cellStyle name="Normal 122 49 2" xfId="5120" xr:uid="{3902466A-4FA2-4007-B058-F866CFA7E54A}"/>
    <cellStyle name="Normal 122 5" xfId="5121" xr:uid="{5624E4A2-38F2-4271-8989-E51575C46D93}"/>
    <cellStyle name="Normal 122 5 2" xfId="5122" xr:uid="{539839D8-3E6A-4248-B552-3BA467CD6522}"/>
    <cellStyle name="Normal 122 50" xfId="5123" xr:uid="{CDB81FDA-1273-454C-96DC-7BDC10627179}"/>
    <cellStyle name="Normal 122 50 2" xfId="5124" xr:uid="{2EE8E2FE-9AC9-4F26-B35F-D8DE7B2E19A1}"/>
    <cellStyle name="Normal 122 51" xfId="5125" xr:uid="{7582867A-72B7-4C13-AC2F-19F59E3F8C0D}"/>
    <cellStyle name="Normal 122 51 2" xfId="5126" xr:uid="{0B23D5FF-1D11-49DD-AF82-00FDE6A1C781}"/>
    <cellStyle name="Normal 122 52" xfId="5127" xr:uid="{2B4B5E2E-717B-464E-A729-CF6CEF1FCD75}"/>
    <cellStyle name="Normal 122 52 2" xfId="5128" xr:uid="{3DFF713D-2849-4D34-AE3D-D31E783C7623}"/>
    <cellStyle name="Normal 122 53" xfId="5129" xr:uid="{3AF134F7-E30F-447A-B0E1-2C20ACD8A25D}"/>
    <cellStyle name="Normal 122 53 2" xfId="5130" xr:uid="{F0B5315F-53E2-439D-91CE-2C7B48433BC7}"/>
    <cellStyle name="Normal 122 54" xfId="5131" xr:uid="{2C424019-D1CB-490E-8D3C-9012A27CD09A}"/>
    <cellStyle name="Normal 122 54 2" xfId="5132" xr:uid="{27170742-3A0B-411A-842F-7B70563AA2BB}"/>
    <cellStyle name="Normal 122 55" xfId="5133" xr:uid="{A011EF4E-2103-4524-9A15-D0E5791F7B02}"/>
    <cellStyle name="Normal 122 55 2" xfId="5134" xr:uid="{66FDB552-AF94-41A0-BAA7-C534D13A7538}"/>
    <cellStyle name="Normal 122 56" xfId="5135" xr:uid="{71FE9A3C-3AA7-44D4-B328-9E15ED0DAACB}"/>
    <cellStyle name="Normal 122 56 2" xfId="5136" xr:uid="{C67A58EB-ED8D-41D8-BABB-932EE2A941E7}"/>
    <cellStyle name="Normal 122 57" xfId="5137" xr:uid="{EFA4B4FC-7A14-4196-83B2-D173DB8FFF76}"/>
    <cellStyle name="Normal 122 57 2" xfId="5138" xr:uid="{22441A10-C7E4-4DA7-AF0C-FD96A8FFC590}"/>
    <cellStyle name="Normal 122 58" xfId="5139" xr:uid="{74496C39-F0A6-47ED-8A9D-651418090C06}"/>
    <cellStyle name="Normal 122 58 2" xfId="5140" xr:uid="{09CCFF1B-1D47-44E1-8691-CBF45E1AA6C7}"/>
    <cellStyle name="Normal 122 59" xfId="5141" xr:uid="{FAA0D6B5-69A7-446A-B226-0DA31AAB6FCE}"/>
    <cellStyle name="Normal 122 59 2" xfId="5142" xr:uid="{26009264-19F9-4918-AF4C-E48A6EFC812B}"/>
    <cellStyle name="Normal 122 6" xfId="5143" xr:uid="{408EEFC6-E035-44A8-ACA7-3B9323745EF8}"/>
    <cellStyle name="Normal 122 6 2" xfId="5144" xr:uid="{8FF35130-7E53-46CB-9AAE-6D29087E02FC}"/>
    <cellStyle name="Normal 122 60" xfId="5145" xr:uid="{15242DCF-EB70-4E58-BED9-38EE4733A5D1}"/>
    <cellStyle name="Normal 122 60 2" xfId="5146" xr:uid="{AA0B1FDB-0020-4BD7-AFAF-7270DBBF81BB}"/>
    <cellStyle name="Normal 122 61" xfId="5147" xr:uid="{7045821F-1765-42D3-BEB4-99EDC7281182}"/>
    <cellStyle name="Normal 122 61 2" xfId="5148" xr:uid="{A51E2CAB-86E8-453F-97F3-65B39B8C6FC7}"/>
    <cellStyle name="Normal 122 62" xfId="5149" xr:uid="{1A545978-B10B-4F2F-BD45-059F5659F4CB}"/>
    <cellStyle name="Normal 122 62 2" xfId="5150" xr:uid="{DB055D72-9E65-4619-A8EC-67931B4FF739}"/>
    <cellStyle name="Normal 122 63" xfId="5151" xr:uid="{D00086C5-7E41-47B0-B514-A278FD6FB9CB}"/>
    <cellStyle name="Normal 122 63 2" xfId="5152" xr:uid="{D87EEA93-EE9C-4F98-B0E3-46BF6E7BB6F1}"/>
    <cellStyle name="Normal 122 64" xfId="5153" xr:uid="{42530037-20FC-471B-A2D8-F1BB956450CD}"/>
    <cellStyle name="Normal 122 64 2" xfId="5154" xr:uid="{1F285306-A143-4CE2-B2B0-7729781D608D}"/>
    <cellStyle name="Normal 122 65" xfId="5155" xr:uid="{D55B6CEC-6B3A-4F68-AB51-5C05FADC2BAC}"/>
    <cellStyle name="Normal 122 65 2" xfId="5156" xr:uid="{54B47CC0-AD61-4383-9A6B-116AEC7D5C38}"/>
    <cellStyle name="Normal 122 66" xfId="5157" xr:uid="{8CC1A558-9F7F-401F-8340-C4C96846365F}"/>
    <cellStyle name="Normal 122 66 2" xfId="5158" xr:uid="{6F5C6132-637F-4522-9A67-E6E58F762E8C}"/>
    <cellStyle name="Normal 122 67" xfId="5159" xr:uid="{78167D2B-2C8C-497B-B2B2-A4C326658840}"/>
    <cellStyle name="Normal 122 67 2" xfId="5160" xr:uid="{CA4E0097-8B4C-4902-A44C-D7FC56E2AF2A}"/>
    <cellStyle name="Normal 122 68" xfId="5161" xr:uid="{0EE11488-7FE9-468C-8598-107BB6A6C4DA}"/>
    <cellStyle name="Normal 122 68 2" xfId="5162" xr:uid="{605B16D3-CDC3-4DD3-B0FE-04620241FDBF}"/>
    <cellStyle name="Normal 122 69" xfId="5163" xr:uid="{B04771F5-77A1-4A79-AF36-326EF52F001F}"/>
    <cellStyle name="Normal 122 69 2" xfId="5164" xr:uid="{9C79AD85-E717-465B-8FA3-B65B4F24D42F}"/>
    <cellStyle name="Normal 122 7" xfId="5165" xr:uid="{6D1ACAD1-F356-4A15-BEF4-102E055009E9}"/>
    <cellStyle name="Normal 122 7 2" xfId="5166" xr:uid="{C5FF973C-27D0-4754-B755-98455C317D77}"/>
    <cellStyle name="Normal 122 70" xfId="5167" xr:uid="{DB3A4538-90BA-40DD-A3B3-DAA701AE37AE}"/>
    <cellStyle name="Normal 122 70 2" xfId="5168" xr:uid="{24725498-6A18-4E8C-B339-6630233AC437}"/>
    <cellStyle name="Normal 122 71" xfId="5169" xr:uid="{AB429BFD-3530-44AE-A1C0-36DC9680B707}"/>
    <cellStyle name="Normal 122 71 2" xfId="5170" xr:uid="{15C69427-CBFA-4227-ABFE-120994F8E5C3}"/>
    <cellStyle name="Normal 122 72" xfId="5171" xr:uid="{FEED843E-9EAA-4FCD-B83A-248363A14D90}"/>
    <cellStyle name="Normal 122 72 2" xfId="5172" xr:uid="{C24B97E8-9534-43EC-B415-A41A93672E07}"/>
    <cellStyle name="Normal 122 73" xfId="5173" xr:uid="{3A1C9092-F171-4EAC-A162-2B134EA8DD4E}"/>
    <cellStyle name="Normal 122 73 2" xfId="5174" xr:uid="{D96476BD-6B8F-4A6B-82AB-8634D069B680}"/>
    <cellStyle name="Normal 122 74" xfId="5175" xr:uid="{8FAD4B83-9E07-4A6D-A08B-66A0B745DDBF}"/>
    <cellStyle name="Normal 122 74 2" xfId="5176" xr:uid="{D0FF21C9-8A20-4B9B-B37D-9F52995A5A66}"/>
    <cellStyle name="Normal 122 75" xfId="5177" xr:uid="{5686FF5E-B1EC-4BC6-9AC6-7769E83144A8}"/>
    <cellStyle name="Normal 122 75 2" xfId="5178" xr:uid="{7DF9E438-018C-4BFA-8C8E-16C793B7E01B}"/>
    <cellStyle name="Normal 122 76" xfId="5179" xr:uid="{169BE3EC-A99D-48F7-AB80-CEBD87374E11}"/>
    <cellStyle name="Normal 122 76 2" xfId="5180" xr:uid="{93D1F2F7-B60E-418F-9847-75050FBE16D2}"/>
    <cellStyle name="Normal 122 77" xfId="5181" xr:uid="{E833B567-263E-4ED1-8009-E69B49D517CA}"/>
    <cellStyle name="Normal 122 77 2" xfId="5182" xr:uid="{7FD854F1-461D-4D0C-8CF0-100D26003ED1}"/>
    <cellStyle name="Normal 122 78" xfId="5183" xr:uid="{1F54D0BC-8C9E-4248-A366-2A69AD0062E7}"/>
    <cellStyle name="Normal 122 78 2" xfId="5184" xr:uid="{C57CCFC3-33D7-4A18-A8F6-2F8460A26822}"/>
    <cellStyle name="Normal 122 79" xfId="5185" xr:uid="{4BF7DE58-7FB8-4B2C-B3CD-67A3E164185A}"/>
    <cellStyle name="Normal 122 79 2" xfId="5186" xr:uid="{1172664C-F0FB-4849-A124-46E6834435EC}"/>
    <cellStyle name="Normal 122 8" xfId="5187" xr:uid="{0145E740-D02E-4F18-BA53-1BAC72C2DC0F}"/>
    <cellStyle name="Normal 122 8 2" xfId="5188" xr:uid="{1DFAA573-9CFE-4450-8CC0-2A305058F2CB}"/>
    <cellStyle name="Normal 122 80" xfId="5189" xr:uid="{99D2EE8B-EECF-4E95-AA90-8948EAD3C4D3}"/>
    <cellStyle name="Normal 122 80 2" xfId="5190" xr:uid="{5A833D70-D196-441E-B42A-0EA19A63812C}"/>
    <cellStyle name="Normal 122 81" xfId="5191" xr:uid="{8C67F36F-0AAA-44E8-8A8D-732FCA7CF9D9}"/>
    <cellStyle name="Normal 122 81 2" xfId="5192" xr:uid="{2B7F663D-3755-44DF-BFB1-E43B782C967A}"/>
    <cellStyle name="Normal 122 82" xfId="5193" xr:uid="{CA6AF272-0974-4F07-86F9-CBA792683854}"/>
    <cellStyle name="Normal 122 82 2" xfId="5194" xr:uid="{087C8AEA-D16D-4E3D-A357-A8158CC85097}"/>
    <cellStyle name="Normal 122 83" xfId="5195" xr:uid="{1E96DBAD-1F5D-4628-9C28-E2D372460038}"/>
    <cellStyle name="Normal 122 83 2" xfId="5196" xr:uid="{2B41C8ED-797F-4276-8448-F1C7BC3837DE}"/>
    <cellStyle name="Normal 122 84" xfId="5197" xr:uid="{A7DCC598-C605-4C58-A801-B0FDBB837A42}"/>
    <cellStyle name="Normal 122 84 2" xfId="5198" xr:uid="{9A70304C-E993-428B-8562-0108449909EF}"/>
    <cellStyle name="Normal 122 85" xfId="5199" xr:uid="{B0AC9479-7909-4ADC-8A5D-F22F494799E7}"/>
    <cellStyle name="Normal 122 85 2" xfId="5200" xr:uid="{B2CAC1CD-2A89-4F35-ABF1-E3610D90149C}"/>
    <cellStyle name="Normal 122 86" xfId="5201" xr:uid="{81C40897-8407-4816-8F53-895F93966E29}"/>
    <cellStyle name="Normal 122 86 2" xfId="5202" xr:uid="{B506F155-C382-4DA8-9F77-E1405E11203A}"/>
    <cellStyle name="Normal 122 87" xfId="5203" xr:uid="{7B2863B1-FBF8-4D93-8C9C-3072A8FDA5CE}"/>
    <cellStyle name="Normal 122 87 2" xfId="5204" xr:uid="{9D4D3DEB-20C6-4675-9F1F-51327A59F070}"/>
    <cellStyle name="Normal 122 88" xfId="5205" xr:uid="{8B6918AD-2A52-4EAA-BCEB-D1B3191EF5DD}"/>
    <cellStyle name="Normal 122 88 2" xfId="5206" xr:uid="{FFCA799D-E0C8-44B5-BFB6-E063066FB69E}"/>
    <cellStyle name="Normal 122 89" xfId="5207" xr:uid="{F90AB0CC-6CC4-435D-86E1-153AB44982F5}"/>
    <cellStyle name="Normal 122 89 2" xfId="5208" xr:uid="{3EB2A7DF-B6C7-456F-B84D-0AEFC1EF4F62}"/>
    <cellStyle name="Normal 122 9" xfId="5209" xr:uid="{35CE4839-C930-40C1-8B8E-8BA519F1900C}"/>
    <cellStyle name="Normal 122 9 2" xfId="5210" xr:uid="{6C8900F3-109D-4E6C-A002-03BDB0A3FD63}"/>
    <cellStyle name="Normal 122 90" xfId="5211" xr:uid="{E94313A0-1A08-4E86-BEA7-681D4A34504B}"/>
    <cellStyle name="Normal 122 90 2" xfId="5212" xr:uid="{F95BB94E-0084-4CFC-BF91-C675E3C5E75A}"/>
    <cellStyle name="Normal 122 91" xfId="5213" xr:uid="{A2F1FA1A-84BE-40E0-AC8A-EDA4CB52C628}"/>
    <cellStyle name="Normal 122 91 2" xfId="5214" xr:uid="{6D77E9DA-7D65-4580-A2D9-DE54071B74A4}"/>
    <cellStyle name="Normal 122 92" xfId="5215" xr:uid="{D4409FA8-6262-49E7-AED9-365599D351DD}"/>
    <cellStyle name="Normal 122 92 2" xfId="5216" xr:uid="{46EE5C91-B96A-484E-ACDC-50B68A138354}"/>
    <cellStyle name="Normal 122 93" xfId="5217" xr:uid="{672DDACF-9E0E-44D4-9538-B85C733C31A9}"/>
    <cellStyle name="Normal 122 93 2" xfId="5218" xr:uid="{E6A78FFB-BE43-4411-B962-AB3A2699FA53}"/>
    <cellStyle name="Normal 122 94" xfId="5219" xr:uid="{9D2B39D5-D428-47F7-84CC-4BDBD4313BB2}"/>
    <cellStyle name="Normal 122 94 2" xfId="5220" xr:uid="{9FAAE82A-0508-47AF-BD49-3D479A2A281F}"/>
    <cellStyle name="Normal 122 95" xfId="5221" xr:uid="{2E33C946-27B1-4CE1-ADEE-8D4F007BABA7}"/>
    <cellStyle name="Normal 122 95 2" xfId="5222" xr:uid="{46582EDB-0DDB-4B25-9F8B-CAE749471945}"/>
    <cellStyle name="Normal 122 96" xfId="5223" xr:uid="{DE471F92-8CD0-4C85-8871-0B8628FCD2F9}"/>
    <cellStyle name="Normal 122 96 2" xfId="5224" xr:uid="{A72B8969-95C5-439A-B528-094D8BC5A5A7}"/>
    <cellStyle name="Normal 122 97" xfId="5225" xr:uid="{52860BF2-B1F0-4002-B86A-4D7E4907BF96}"/>
    <cellStyle name="Normal 122 97 2" xfId="5226" xr:uid="{A79D6ECB-1C8C-4B3E-8E26-6C65BBE5EAEA}"/>
    <cellStyle name="Normal 122 98" xfId="5227" xr:uid="{83345B2E-5C06-4D1A-AA3B-55A469504050}"/>
    <cellStyle name="Normal 122 98 2" xfId="5228" xr:uid="{422C294C-8A7F-4851-A4AE-809A653CCEBB}"/>
    <cellStyle name="Normal 122 99" xfId="5229" xr:uid="{221135CE-BE39-4114-9A50-28C6DC8A5C36}"/>
    <cellStyle name="Normal 123" xfId="5230" xr:uid="{63E505B9-1BF6-45E9-BAC9-A7A8596B6A1F}"/>
    <cellStyle name="Normal 123 10" xfId="5231" xr:uid="{0954ED44-A70B-4CF5-B980-17F3D67D59AD}"/>
    <cellStyle name="Normal 123 10 2" xfId="5232" xr:uid="{68DB0A8C-421D-45FA-92E6-462E6D3F1EEA}"/>
    <cellStyle name="Normal 123 11" xfId="5233" xr:uid="{F96C3AE9-30AE-4B64-BF76-A5CFE76679F2}"/>
    <cellStyle name="Normal 123 11 2" xfId="5234" xr:uid="{328242D9-1A14-46E9-8C0C-1E88B2E2B617}"/>
    <cellStyle name="Normal 123 12" xfId="5235" xr:uid="{50A1452F-C841-45E1-8D79-BDBEFA758AA9}"/>
    <cellStyle name="Normal 123 12 2" xfId="5236" xr:uid="{2062E5BA-C71F-4B77-9627-EE05DDE5BE4F}"/>
    <cellStyle name="Normal 123 13" xfId="5237" xr:uid="{7355947B-6EC4-4E79-A3C8-940DAF9FC825}"/>
    <cellStyle name="Normal 123 13 2" xfId="5238" xr:uid="{1B44441A-FF23-4870-99BF-E8D7B3709839}"/>
    <cellStyle name="Normal 123 14" xfId="5239" xr:uid="{845DCB52-B637-4A8E-BA25-AA1A37A3C1D3}"/>
    <cellStyle name="Normal 123 14 2" xfId="5240" xr:uid="{02D05147-182A-411C-B95C-A7A05C150493}"/>
    <cellStyle name="Normal 123 15" xfId="5241" xr:uid="{6DAFFE47-B136-4F3A-A150-3AB963062245}"/>
    <cellStyle name="Normal 123 15 2" xfId="5242" xr:uid="{24DF3C7A-E166-49D9-AE71-C704A793AEF7}"/>
    <cellStyle name="Normal 123 16" xfId="5243" xr:uid="{78CC2EE4-ECB4-48AB-B002-C650C8D2221B}"/>
    <cellStyle name="Normal 123 16 2" xfId="5244" xr:uid="{24CA8799-1C8E-444F-B5D9-84FC5216CB71}"/>
    <cellStyle name="Normal 123 17" xfId="5245" xr:uid="{D10829FA-4640-4036-962A-C5DCA6DC29FE}"/>
    <cellStyle name="Normal 123 17 2" xfId="5246" xr:uid="{44B523A7-CDA0-4993-A360-3664CA6749A3}"/>
    <cellStyle name="Normal 123 18" xfId="5247" xr:uid="{4F1F5AB5-5061-4456-AE14-06F7DA49060B}"/>
    <cellStyle name="Normal 123 18 2" xfId="5248" xr:uid="{A1395786-4155-41D2-9585-F13456D5FC40}"/>
    <cellStyle name="Normal 123 19" xfId="5249" xr:uid="{FC4554B8-36E1-4BD4-B4C8-3F60A75EA3F3}"/>
    <cellStyle name="Normal 123 19 2" xfId="5250" xr:uid="{05D8F53D-98C0-4072-9093-52AA27E58A5B}"/>
    <cellStyle name="Normal 123 2" xfId="5251" xr:uid="{F7CEADAA-56F2-4CC7-835B-33025469AC9B}"/>
    <cellStyle name="Normal 123 2 2" xfId="5252" xr:uid="{E08DDF9A-E6D6-4442-84A7-112EF8F57174}"/>
    <cellStyle name="Normal 123 20" xfId="5253" xr:uid="{FF1F9DF1-342E-4B2C-8FB5-025256ED56DE}"/>
    <cellStyle name="Normal 123 20 2" xfId="5254" xr:uid="{662DCF4A-BF4A-4F27-BBBE-46D5734AB557}"/>
    <cellStyle name="Normal 123 21" xfId="5255" xr:uid="{96A549C6-0F02-4B23-9D7C-99B0F3A92E30}"/>
    <cellStyle name="Normal 123 21 2" xfId="5256" xr:uid="{4E27CD68-871F-41C1-A318-6DCB26908078}"/>
    <cellStyle name="Normal 123 22" xfId="5257" xr:uid="{D7DF37EA-6D29-42DE-8257-7C0CBB4DA5AC}"/>
    <cellStyle name="Normal 123 22 2" xfId="5258" xr:uid="{7788A53C-CB3C-43AE-9252-960F1BA733AC}"/>
    <cellStyle name="Normal 123 23" xfId="5259" xr:uid="{F3211144-7F25-4161-98BD-CD710888392A}"/>
    <cellStyle name="Normal 123 23 2" xfId="5260" xr:uid="{ABDD2623-D288-4A13-8FB2-88201562907B}"/>
    <cellStyle name="Normal 123 24" xfId="5261" xr:uid="{1A410F78-D735-42CB-9F27-E348636B44C1}"/>
    <cellStyle name="Normal 123 24 2" xfId="5262" xr:uid="{6F5E013F-E15B-478B-9C70-4BBFC2D2447F}"/>
    <cellStyle name="Normal 123 25" xfId="5263" xr:uid="{16D51826-CFD4-43A8-8229-7B2DEC794FD5}"/>
    <cellStyle name="Normal 123 25 2" xfId="5264" xr:uid="{F7CEFBED-780F-4DBC-845E-82322245F14E}"/>
    <cellStyle name="Normal 123 26" xfId="5265" xr:uid="{E59FC0AF-17BA-408B-9398-1AB6581C2BF6}"/>
    <cellStyle name="Normal 123 26 2" xfId="5266" xr:uid="{CA45F127-A6E5-4657-B158-57A222560C34}"/>
    <cellStyle name="Normal 123 27" xfId="5267" xr:uid="{60600D9F-06C4-4766-8E2D-2E8635C79A2F}"/>
    <cellStyle name="Normal 123 27 2" xfId="5268" xr:uid="{E9C3B995-E885-4673-BC70-62BA7AE90ECE}"/>
    <cellStyle name="Normal 123 28" xfId="5269" xr:uid="{A96CB42D-84DA-461B-B258-81CA251F2662}"/>
    <cellStyle name="Normal 123 28 2" xfId="5270" xr:uid="{A285BF9D-8E75-4346-B8E4-35879B5E5ADF}"/>
    <cellStyle name="Normal 123 29" xfId="5271" xr:uid="{B991E379-26F2-48E9-BA74-1EAD2D5CF62A}"/>
    <cellStyle name="Normal 123 29 2" xfId="5272" xr:uid="{55DAA3D0-AE69-4BE4-A486-4469698D3359}"/>
    <cellStyle name="Normal 123 3" xfId="5273" xr:uid="{557A3E94-D576-4DE4-A2F3-9C24E3083633}"/>
    <cellStyle name="Normal 123 3 2" xfId="5274" xr:uid="{DE480361-170B-4721-87B3-77C5512D9ECE}"/>
    <cellStyle name="Normal 123 30" xfId="5275" xr:uid="{32FBEC2D-2656-4701-833A-F4A1F2348F69}"/>
    <cellStyle name="Normal 123 30 2" xfId="5276" xr:uid="{9FB0EA04-EEB3-48FF-B456-69E84B441BF4}"/>
    <cellStyle name="Normal 123 31" xfId="5277" xr:uid="{3E0EA2C6-806B-4B47-9558-827CF47A6835}"/>
    <cellStyle name="Normal 123 31 2" xfId="5278" xr:uid="{1B70E389-2F51-4DB3-8AF1-C4E1F5A9D346}"/>
    <cellStyle name="Normal 123 32" xfId="5279" xr:uid="{982068D2-29D9-4A33-A277-980151028333}"/>
    <cellStyle name="Normal 123 32 2" xfId="5280" xr:uid="{5E4172AC-183E-41BF-9470-C6B64FAC11AE}"/>
    <cellStyle name="Normal 123 33" xfId="5281" xr:uid="{6B50C88F-C9B7-4E49-9CFB-1FEADFDE7F4D}"/>
    <cellStyle name="Normal 123 33 2" xfId="5282" xr:uid="{0DCAC14A-8590-4955-976E-910221937230}"/>
    <cellStyle name="Normal 123 34" xfId="5283" xr:uid="{E979B42B-4FAA-46DB-A839-E7B781269A5C}"/>
    <cellStyle name="Normal 123 34 2" xfId="5284" xr:uid="{60A5ED3B-B26E-47DF-AF48-3AD5794F8513}"/>
    <cellStyle name="Normal 123 35" xfId="5285" xr:uid="{E2FC48F0-6EDF-4F2E-A6DF-BF594CCB953E}"/>
    <cellStyle name="Normal 123 35 2" xfId="5286" xr:uid="{926C2DA7-D8D0-4922-BE20-67C8C1E71B47}"/>
    <cellStyle name="Normal 123 36" xfId="5287" xr:uid="{FF8C334D-9ED8-44F4-B0F9-BDFEF2C40120}"/>
    <cellStyle name="Normal 123 36 2" xfId="5288" xr:uid="{5392FEEC-AC54-45E2-9D4E-05DD89AC6E78}"/>
    <cellStyle name="Normal 123 37" xfId="5289" xr:uid="{06D231FD-821D-460E-A6F5-C1F8BA1F8AB6}"/>
    <cellStyle name="Normal 123 37 2" xfId="5290" xr:uid="{9D29FEE1-D80E-4EDD-96B4-AF0789BF5DB6}"/>
    <cellStyle name="Normal 123 38" xfId="5291" xr:uid="{A7EAE375-C556-4BF2-BB73-B32B062D4C6A}"/>
    <cellStyle name="Normal 123 38 2" xfId="5292" xr:uid="{2AAC1ECA-7B7A-4CFC-9D73-31E051F8ACB7}"/>
    <cellStyle name="Normal 123 39" xfId="5293" xr:uid="{314298AD-D357-45EA-8B44-0A510369D949}"/>
    <cellStyle name="Normal 123 39 2" xfId="5294" xr:uid="{ED894D2A-BD98-45A9-BE89-7931C653F369}"/>
    <cellStyle name="Normal 123 4" xfId="5295" xr:uid="{1D80CEDA-880C-47E2-BC9A-97349FF703D4}"/>
    <cellStyle name="Normal 123 4 2" xfId="5296" xr:uid="{F3BD9FD2-79EC-4C6E-B463-B73B00B7840A}"/>
    <cellStyle name="Normal 123 40" xfId="5297" xr:uid="{137A47FE-AC3A-412D-9EF5-37E361D35BCA}"/>
    <cellStyle name="Normal 123 40 2" xfId="5298" xr:uid="{22437096-6CD7-4786-9B18-6F3536352176}"/>
    <cellStyle name="Normal 123 41" xfId="5299" xr:uid="{B599A13B-9396-4C0D-AF7A-F9C8314F20AB}"/>
    <cellStyle name="Normal 123 41 2" xfId="5300" xr:uid="{6BCFCB8E-42B2-4277-A150-5EF7036D83B2}"/>
    <cellStyle name="Normal 123 42" xfId="5301" xr:uid="{2C592E7F-BDCF-4358-A061-BA76AB9E7C52}"/>
    <cellStyle name="Normal 123 42 2" xfId="5302" xr:uid="{C254DDA3-2740-41DA-9177-C91520B89E94}"/>
    <cellStyle name="Normal 123 43" xfId="5303" xr:uid="{7F95DC1D-F8F6-468D-A601-D0CBBDB7C586}"/>
    <cellStyle name="Normal 123 43 2" xfId="5304" xr:uid="{41703516-98A8-4001-9EA9-4E3908A1B99D}"/>
    <cellStyle name="Normal 123 44" xfId="5305" xr:uid="{CF4BDEB1-47B3-4CB1-B8DD-F14C93624062}"/>
    <cellStyle name="Normal 123 44 2" xfId="5306" xr:uid="{D0087779-5B11-4F88-A7C7-7A2D9E942D98}"/>
    <cellStyle name="Normal 123 45" xfId="5307" xr:uid="{C102EEEE-7CC0-494D-AFB5-AD5C4514F3CF}"/>
    <cellStyle name="Normal 123 45 2" xfId="5308" xr:uid="{9D9EB051-B94D-44CA-924A-21603F7E2AC2}"/>
    <cellStyle name="Normal 123 46" xfId="5309" xr:uid="{86521AB6-8190-46BA-8E40-0F97B142AB9D}"/>
    <cellStyle name="Normal 123 46 2" xfId="5310" xr:uid="{537DF0DF-35E5-4B9D-B3F6-CAC9921216E7}"/>
    <cellStyle name="Normal 123 47" xfId="5311" xr:uid="{30865168-FD09-4D79-932D-0E3812093C3A}"/>
    <cellStyle name="Normal 123 47 2" xfId="5312" xr:uid="{0703D04C-A181-4001-A4A4-D8B339989744}"/>
    <cellStyle name="Normal 123 48" xfId="5313" xr:uid="{58B38282-32E2-4D25-9C22-59743155AC78}"/>
    <cellStyle name="Normal 123 48 2" xfId="5314" xr:uid="{32863C29-FD7F-49E6-9E47-350F386803B6}"/>
    <cellStyle name="Normal 123 49" xfId="5315" xr:uid="{C5A584A2-3B8D-4BC3-8F0A-B212F6AD0B7E}"/>
    <cellStyle name="Normal 123 49 2" xfId="5316" xr:uid="{D9E70A8D-E74A-4C15-A9EB-8FA8D210AFA8}"/>
    <cellStyle name="Normal 123 5" xfId="5317" xr:uid="{04F60C02-7627-4A3A-9D33-A551B1C76AF0}"/>
    <cellStyle name="Normal 123 5 2" xfId="5318" xr:uid="{7B0BF414-1A5C-47F1-A284-4C5D5F9EADAE}"/>
    <cellStyle name="Normal 123 50" xfId="5319" xr:uid="{AE53E890-F517-411F-B681-EC505F06C3CC}"/>
    <cellStyle name="Normal 123 50 2" xfId="5320" xr:uid="{C6F46B3F-A4C3-4B3C-91F7-82BCC498F2BB}"/>
    <cellStyle name="Normal 123 51" xfId="5321" xr:uid="{59F8ED3A-9486-414F-941F-7A0CC2466161}"/>
    <cellStyle name="Normal 123 51 2" xfId="5322" xr:uid="{FA63A2FC-8B8A-43F6-8129-7856E4298051}"/>
    <cellStyle name="Normal 123 52" xfId="5323" xr:uid="{FEEA0B6E-7922-4800-803E-98AE590C661E}"/>
    <cellStyle name="Normal 123 52 2" xfId="5324" xr:uid="{F7102456-08BA-43E6-80DD-FA14D8FB7427}"/>
    <cellStyle name="Normal 123 53" xfId="5325" xr:uid="{B566DFBD-1C3D-4E76-A725-11A01EEF4F66}"/>
    <cellStyle name="Normal 123 53 2" xfId="5326" xr:uid="{AF41165B-C75A-4342-923C-0729FCD74290}"/>
    <cellStyle name="Normal 123 54" xfId="5327" xr:uid="{B0E64AD5-31B3-41AC-AF30-FDEF5C1BCE77}"/>
    <cellStyle name="Normal 123 54 2" xfId="5328" xr:uid="{55621789-62DA-4B87-91C1-0BCAF167554A}"/>
    <cellStyle name="Normal 123 55" xfId="5329" xr:uid="{A89FAF87-772A-4BE4-BC85-B53E1A175C83}"/>
    <cellStyle name="Normal 123 55 2" xfId="5330" xr:uid="{5DB792C0-F312-446C-8A96-82E0421D2B29}"/>
    <cellStyle name="Normal 123 56" xfId="5331" xr:uid="{C4D22335-DE11-4E58-98A6-04264B51FA16}"/>
    <cellStyle name="Normal 123 56 2" xfId="5332" xr:uid="{DD0937E0-BDCC-43E8-A902-9DE80C02EBB2}"/>
    <cellStyle name="Normal 123 57" xfId="5333" xr:uid="{751DAEED-25A8-4BB1-9F9C-A6F7AA07EB77}"/>
    <cellStyle name="Normal 123 57 2" xfId="5334" xr:uid="{42D23838-D3E7-46C2-8FC4-9FA7DB7B407E}"/>
    <cellStyle name="Normal 123 58" xfId="5335" xr:uid="{F217332A-31E3-4BE9-A2F9-BB631DB42510}"/>
    <cellStyle name="Normal 123 58 2" xfId="5336" xr:uid="{5BF9E7B2-607A-40F5-812B-0C9CAF0877F5}"/>
    <cellStyle name="Normal 123 59" xfId="5337" xr:uid="{B2806AE2-02A9-4069-81B1-04ADF9432327}"/>
    <cellStyle name="Normal 123 59 2" xfId="5338" xr:uid="{BDCEC401-69BA-43D0-ADCE-F9AC68039D4E}"/>
    <cellStyle name="Normal 123 6" xfId="5339" xr:uid="{BBF6CD0A-4098-4C04-9230-96A25D0848AF}"/>
    <cellStyle name="Normal 123 6 2" xfId="5340" xr:uid="{1E3A02E0-0DD3-4E74-99EF-0229CB601C83}"/>
    <cellStyle name="Normal 123 60" xfId="5341" xr:uid="{5B968137-B54D-4C7C-80B7-35954E28EF8C}"/>
    <cellStyle name="Normal 123 60 2" xfId="5342" xr:uid="{F249909F-2BDC-412A-9831-716817EEE9C3}"/>
    <cellStyle name="Normal 123 61" xfId="5343" xr:uid="{AED8E592-ABCC-4E2D-93F3-0684E6BBBD9F}"/>
    <cellStyle name="Normal 123 61 2" xfId="5344" xr:uid="{8C6F24F5-653D-430A-A828-C5C9C9A6AA3E}"/>
    <cellStyle name="Normal 123 62" xfId="5345" xr:uid="{649CF186-B248-46B8-8B9D-6FF4EF5AB4DF}"/>
    <cellStyle name="Normal 123 62 2" xfId="5346" xr:uid="{92E2252D-B44E-4EF8-999E-ACACBBEB0E60}"/>
    <cellStyle name="Normal 123 63" xfId="5347" xr:uid="{BCDA391F-38E0-499A-A0FA-BDF58FD54C4E}"/>
    <cellStyle name="Normal 123 63 2" xfId="5348" xr:uid="{38CCE75B-A728-4DF1-9C76-4806C0FD73A7}"/>
    <cellStyle name="Normal 123 64" xfId="5349" xr:uid="{232D50A2-9E02-4405-A18A-7E32B0EA0205}"/>
    <cellStyle name="Normal 123 64 2" xfId="5350" xr:uid="{4B6F1A41-7A1A-4287-B271-C3F2D69DDCDE}"/>
    <cellStyle name="Normal 123 65" xfId="5351" xr:uid="{3D4C3355-CC73-4C6F-B1B5-935DE7F4B8F6}"/>
    <cellStyle name="Normal 123 65 2" xfId="5352" xr:uid="{35774791-1140-4462-99E6-45D5191DF0B6}"/>
    <cellStyle name="Normal 123 66" xfId="5353" xr:uid="{ED0B2B83-43E9-4E29-AEBF-BEB697CBD27B}"/>
    <cellStyle name="Normal 123 66 2" xfId="5354" xr:uid="{7CF26028-21D2-4282-B598-8AF110929371}"/>
    <cellStyle name="Normal 123 67" xfId="5355" xr:uid="{1B3DD001-2493-44A4-9220-D333DF77EACF}"/>
    <cellStyle name="Normal 123 67 2" xfId="5356" xr:uid="{2334E103-CBBF-4AED-8285-3ED00F96E875}"/>
    <cellStyle name="Normal 123 68" xfId="5357" xr:uid="{5DA23701-FFDA-4857-9DE4-36C0367C915F}"/>
    <cellStyle name="Normal 123 68 2" xfId="5358" xr:uid="{902090E5-A731-4352-9956-34C03C553577}"/>
    <cellStyle name="Normal 123 69" xfId="5359" xr:uid="{ABBCFB56-B085-4A22-8114-9E1F3C7474A3}"/>
    <cellStyle name="Normal 123 69 2" xfId="5360" xr:uid="{94DB0F25-4854-4EC5-85E3-D67F0CCBFD33}"/>
    <cellStyle name="Normal 123 7" xfId="5361" xr:uid="{63D42000-DCB9-44B4-B055-4C758BFC0A9D}"/>
    <cellStyle name="Normal 123 7 2" xfId="5362" xr:uid="{C62D74EE-0305-446C-A3A3-F171FBFA53CB}"/>
    <cellStyle name="Normal 123 70" xfId="5363" xr:uid="{2BA117AE-6E55-493B-84DD-7E546B8560B6}"/>
    <cellStyle name="Normal 123 70 2" xfId="5364" xr:uid="{4AA183B3-2DC8-4A6D-BC7A-3DAC2E8ABE45}"/>
    <cellStyle name="Normal 123 71" xfId="5365" xr:uid="{AD00A35B-B757-4872-86BD-D38775EF5803}"/>
    <cellStyle name="Normal 123 71 2" xfId="5366" xr:uid="{4FB14B9A-E831-4ADE-A547-A4613EBF84EC}"/>
    <cellStyle name="Normal 123 72" xfId="5367" xr:uid="{ADE5AF4A-BC8F-4DF0-810F-F58AF3E02974}"/>
    <cellStyle name="Normal 123 72 2" xfId="5368" xr:uid="{931EE2A9-1D01-4FBD-A35F-98BC0B53E6B0}"/>
    <cellStyle name="Normal 123 73" xfId="5369" xr:uid="{6F97F10B-58F2-4585-98A2-B34A0E200D84}"/>
    <cellStyle name="Normal 123 73 2" xfId="5370" xr:uid="{1C79DAFA-4C78-4F02-B382-610A371B41AE}"/>
    <cellStyle name="Normal 123 74" xfId="5371" xr:uid="{13FCEDA8-CBBB-4AD4-88E2-D1202D1D8DBF}"/>
    <cellStyle name="Normal 123 74 2" xfId="5372" xr:uid="{820875C6-5239-44AE-8358-65917C53788F}"/>
    <cellStyle name="Normal 123 75" xfId="5373" xr:uid="{94FBD781-0D3C-4C87-87E0-4F934C472936}"/>
    <cellStyle name="Normal 123 75 2" xfId="5374" xr:uid="{65094ECA-2A2E-491A-802F-0A85A9F583A5}"/>
    <cellStyle name="Normal 123 76" xfId="5375" xr:uid="{6F3ACE02-9EC1-44F3-9C60-062B5EFE9693}"/>
    <cellStyle name="Normal 123 76 2" xfId="5376" xr:uid="{BE9E44FB-1BFB-4F12-BF71-C05DDB33E270}"/>
    <cellStyle name="Normal 123 77" xfId="5377" xr:uid="{76A7CFC0-F769-4404-9823-65176C7A009A}"/>
    <cellStyle name="Normal 123 77 2" xfId="5378" xr:uid="{5A6EB3FA-A69E-497C-A220-2F97D0D25C02}"/>
    <cellStyle name="Normal 123 78" xfId="5379" xr:uid="{E8BE9C9B-8A21-49DA-890D-5E61E8A06B57}"/>
    <cellStyle name="Normal 123 78 2" xfId="5380" xr:uid="{301860DB-2540-4FF7-9F59-0EBCDA84C880}"/>
    <cellStyle name="Normal 123 79" xfId="5381" xr:uid="{34569156-8B30-48E3-BC92-B02D32FB51BB}"/>
    <cellStyle name="Normal 123 79 2" xfId="5382" xr:uid="{43812340-97A8-48EB-869E-DAB3B9CA2471}"/>
    <cellStyle name="Normal 123 8" xfId="5383" xr:uid="{DB15D5E3-F31A-4A25-89B3-CA36D5393A5C}"/>
    <cellStyle name="Normal 123 8 2" xfId="5384" xr:uid="{6F62130C-A1F1-42C0-8DE5-C0B4464B8191}"/>
    <cellStyle name="Normal 123 80" xfId="5385" xr:uid="{22F0A964-7AB7-432F-AA1A-F78E8BAF8B8F}"/>
    <cellStyle name="Normal 123 80 2" xfId="5386" xr:uid="{12DB5768-6F5E-4B5F-A601-48DA7690E14C}"/>
    <cellStyle name="Normal 123 81" xfId="5387" xr:uid="{40E69758-D200-42DE-AFD7-9DF5F5D52561}"/>
    <cellStyle name="Normal 123 81 2" xfId="5388" xr:uid="{F0534A20-2883-49F8-BEA5-E1F0E20FD993}"/>
    <cellStyle name="Normal 123 82" xfId="5389" xr:uid="{9EAEAF88-EDC0-4A2B-B53C-57002D9DDAC1}"/>
    <cellStyle name="Normal 123 82 2" xfId="5390" xr:uid="{2D76DC49-4432-4F33-8CC4-A1771EBCCF45}"/>
    <cellStyle name="Normal 123 83" xfId="5391" xr:uid="{900A9844-BE3D-40EC-A236-C3AA78642611}"/>
    <cellStyle name="Normal 123 83 2" xfId="5392" xr:uid="{B75FEB51-B87D-4A0A-B752-862A2F79AAD9}"/>
    <cellStyle name="Normal 123 84" xfId="5393" xr:uid="{BB3CFB56-23A9-47A9-A69A-CBD86FEFEC42}"/>
    <cellStyle name="Normal 123 84 2" xfId="5394" xr:uid="{FCAC9D7B-D305-4E6B-973E-564D49ACE906}"/>
    <cellStyle name="Normal 123 85" xfId="5395" xr:uid="{F024E999-2215-4DC1-A7D1-F6F3A76799A5}"/>
    <cellStyle name="Normal 123 85 2" xfId="5396" xr:uid="{6EE00542-2CDE-4EA1-8CCD-AD79E70AF084}"/>
    <cellStyle name="Normal 123 86" xfId="5397" xr:uid="{375DE9DA-B3DA-4DBA-B735-BEF205A5F4BA}"/>
    <cellStyle name="Normal 123 86 2" xfId="5398" xr:uid="{214079CA-2364-45FD-836F-6D8705E49DF2}"/>
    <cellStyle name="Normal 123 87" xfId="5399" xr:uid="{8CDF7279-473E-42CD-91C3-6C056050CB1E}"/>
    <cellStyle name="Normal 123 87 2" xfId="5400" xr:uid="{C825F8A0-23AE-43DD-87C9-41893AA61140}"/>
    <cellStyle name="Normal 123 88" xfId="5401" xr:uid="{27FC1A4D-2C5F-4C98-A2DB-0CBBE55FA368}"/>
    <cellStyle name="Normal 123 88 2" xfId="5402" xr:uid="{F0E54EFF-F0E5-4A7F-90ED-D8E5487C7BF0}"/>
    <cellStyle name="Normal 123 89" xfId="5403" xr:uid="{463550AB-3121-440C-BD02-DF228CAC279F}"/>
    <cellStyle name="Normal 123 89 2" xfId="5404" xr:uid="{3E1E1FBF-E583-4E47-ACF1-9F51A5FFE2D8}"/>
    <cellStyle name="Normal 123 9" xfId="5405" xr:uid="{0F1760F2-E6F6-4337-937D-DD8FB4C2E424}"/>
    <cellStyle name="Normal 123 9 2" xfId="5406" xr:uid="{A7CFA5EF-2C0C-4209-8165-79C7FD00F36D}"/>
    <cellStyle name="Normal 123 90" xfId="5407" xr:uid="{47434E7C-6355-42BA-9ECF-A7D08EB7B291}"/>
    <cellStyle name="Normal 123 90 2" xfId="5408" xr:uid="{3590C6FD-AB37-45F0-B6EF-C7EDC18D35BD}"/>
    <cellStyle name="Normal 123 91" xfId="5409" xr:uid="{94B7B0D8-7419-489B-8308-FB21BDEFC63D}"/>
    <cellStyle name="Normal 123 91 2" xfId="5410" xr:uid="{DBC207A4-8154-4567-803E-C1B25D3E1F54}"/>
    <cellStyle name="Normal 123 92" xfId="5411" xr:uid="{C6962471-5305-4EB4-9B07-FDD19E9BCCC3}"/>
    <cellStyle name="Normal 123 92 2" xfId="5412" xr:uid="{4513BD97-3D50-4117-A537-258F12AFEAFC}"/>
    <cellStyle name="Normal 123 93" xfId="5413" xr:uid="{54BC57DD-1881-4782-A26D-E75350A7FFA2}"/>
    <cellStyle name="Normal 123 93 2" xfId="5414" xr:uid="{224EDAA2-DD7D-4A2F-BD56-DEEA46F75EB0}"/>
    <cellStyle name="Normal 123 94" xfId="5415" xr:uid="{AE8398A0-A78B-4ED0-BB9B-9BB14E6F23CC}"/>
    <cellStyle name="Normal 123 94 2" xfId="5416" xr:uid="{49569A04-369D-4506-A8DB-DD9852D06CC0}"/>
    <cellStyle name="Normal 123 95" xfId="5417" xr:uid="{3CCE5F0D-F49C-43CD-B674-651F1435C614}"/>
    <cellStyle name="Normal 123 95 2" xfId="5418" xr:uid="{F79476B1-AB33-4822-9A19-09A9575939B7}"/>
    <cellStyle name="Normal 123 96" xfId="5419" xr:uid="{7E5E3B4C-251B-44DF-9889-C56D565B8976}"/>
    <cellStyle name="Normal 123 96 2" xfId="5420" xr:uid="{A021DF5A-5198-4CE2-AD49-CED59B42FA02}"/>
    <cellStyle name="Normal 123 97" xfId="5421" xr:uid="{6327BE95-14AF-4ACC-AF20-88A1A848ED1E}"/>
    <cellStyle name="Normal 123 97 2" xfId="5422" xr:uid="{AFCF2CC1-9AC4-401B-BB91-97B20F7B175A}"/>
    <cellStyle name="Normal 123 98" xfId="5423" xr:uid="{F60D54F2-CDFD-40DD-9A39-788724F8792A}"/>
    <cellStyle name="Normal 123 98 2" xfId="5424" xr:uid="{0590F19B-BABF-4F44-8C75-BA36DF638701}"/>
    <cellStyle name="Normal 123 99" xfId="5425" xr:uid="{79287044-69EF-4552-9C52-B3C4C18ABFEB}"/>
    <cellStyle name="Normal 124" xfId="5426" xr:uid="{7449EC59-E2DE-4171-AECE-B435DEC03E50}"/>
    <cellStyle name="Normal 124 10" xfId="5427" xr:uid="{FCC6C333-DAAC-4C89-890E-77E70830E7CA}"/>
    <cellStyle name="Normal 124 10 2" xfId="5428" xr:uid="{610B0668-0072-4827-A48C-0D72012431D3}"/>
    <cellStyle name="Normal 124 11" xfId="5429" xr:uid="{848862AB-B8A3-43B3-97A4-468C472F7119}"/>
    <cellStyle name="Normal 124 11 2" xfId="5430" xr:uid="{8278EF75-6B52-490D-AD28-B5F37B780521}"/>
    <cellStyle name="Normal 124 12" xfId="5431" xr:uid="{BAB6B0E4-3D49-4DDB-A42C-310813074154}"/>
    <cellStyle name="Normal 124 12 2" xfId="5432" xr:uid="{4BD8FF61-6AAD-4691-B091-AFB148F7358F}"/>
    <cellStyle name="Normal 124 13" xfId="5433" xr:uid="{8B4742E3-3C5F-431E-96E1-8C5EC63A2B60}"/>
    <cellStyle name="Normal 124 13 2" xfId="5434" xr:uid="{28E719E1-9665-48E4-949D-C65B8FEE7696}"/>
    <cellStyle name="Normal 124 14" xfId="5435" xr:uid="{B6BC9F12-4706-405C-8426-DDCCC20AFEA5}"/>
    <cellStyle name="Normal 124 14 2" xfId="5436" xr:uid="{0D442117-1EFE-4C6B-A009-6F14F2E6CB3B}"/>
    <cellStyle name="Normal 124 15" xfId="5437" xr:uid="{9DF669A0-D079-4E01-91C7-4F23C29AD874}"/>
    <cellStyle name="Normal 124 15 2" xfId="5438" xr:uid="{4BDD2964-642E-4838-AEB8-A2D9954CB7E7}"/>
    <cellStyle name="Normal 124 16" xfId="5439" xr:uid="{071A66BC-6DC8-44A5-99CE-68DBA0E6AA0A}"/>
    <cellStyle name="Normal 124 16 2" xfId="5440" xr:uid="{F5BEF554-0507-49B4-8730-009F61E88B96}"/>
    <cellStyle name="Normal 124 17" xfId="5441" xr:uid="{B603BB5C-24D4-443C-AAAF-1D141169DECC}"/>
    <cellStyle name="Normal 124 17 2" xfId="5442" xr:uid="{C4045261-C6CC-4E17-B69F-4FD264690F28}"/>
    <cellStyle name="Normal 124 18" xfId="5443" xr:uid="{D0E5F659-51B5-492F-87AB-ECBED2C49510}"/>
    <cellStyle name="Normal 124 18 2" xfId="5444" xr:uid="{1B3762B2-9E58-400D-BD6A-1AFFC78B701B}"/>
    <cellStyle name="Normal 124 19" xfId="5445" xr:uid="{17DBDE92-1808-4D44-A95F-EC5D3A2FEA2B}"/>
    <cellStyle name="Normal 124 19 2" xfId="5446" xr:uid="{9D488396-6913-4857-8FFA-31D3625F0BF6}"/>
    <cellStyle name="Normal 124 2" xfId="5447" xr:uid="{FDA1C63C-7597-4E99-A3C3-4E104FA7F6F7}"/>
    <cellStyle name="Normal 124 2 2" xfId="5448" xr:uid="{F41F4BF3-FB4B-496D-884D-1871CE428739}"/>
    <cellStyle name="Normal 124 20" xfId="5449" xr:uid="{89B65F52-43E8-4749-9F1D-4CF9AB8B1F4F}"/>
    <cellStyle name="Normal 124 20 2" xfId="5450" xr:uid="{4BB12F55-78A1-434C-8F83-93779F1E38B2}"/>
    <cellStyle name="Normal 124 21" xfId="5451" xr:uid="{19DF475F-827D-4EA1-843A-8BCAE0D6C205}"/>
    <cellStyle name="Normal 124 21 2" xfId="5452" xr:uid="{54166C50-14E9-4EBE-B961-542B9EA325A2}"/>
    <cellStyle name="Normal 124 22" xfId="5453" xr:uid="{5824DBFC-2851-4FEC-806C-D23436A8BC8E}"/>
    <cellStyle name="Normal 124 22 2" xfId="5454" xr:uid="{BC96B182-7D32-4185-A636-573AD315B715}"/>
    <cellStyle name="Normal 124 23" xfId="5455" xr:uid="{E6B10A5D-1C7B-48DA-9A69-C0288AEB2E32}"/>
    <cellStyle name="Normal 124 23 2" xfId="5456" xr:uid="{0A36474E-6ADB-49FC-BEF9-9BD669F53D11}"/>
    <cellStyle name="Normal 124 24" xfId="5457" xr:uid="{E6A4FE5B-A805-4DF0-B125-9B12670CD695}"/>
    <cellStyle name="Normal 124 24 2" xfId="5458" xr:uid="{DE5DBB40-790D-46BC-9E83-F80922B5A024}"/>
    <cellStyle name="Normal 124 25" xfId="5459" xr:uid="{89E87D76-0372-487F-8014-8DBFDEC74784}"/>
    <cellStyle name="Normal 124 25 2" xfId="5460" xr:uid="{C1803F50-402F-4DAF-91A8-46EEF69D8D73}"/>
    <cellStyle name="Normal 124 26" xfId="5461" xr:uid="{CA0CC7EF-A23D-47B1-BA56-02357E661CCD}"/>
    <cellStyle name="Normal 124 26 2" xfId="5462" xr:uid="{46CD80D8-42D1-4A76-AEA7-8172A9B23AC4}"/>
    <cellStyle name="Normal 124 27" xfId="5463" xr:uid="{CFEDAD5D-0269-4BF2-8BB4-FC54CF72D891}"/>
    <cellStyle name="Normal 124 27 2" xfId="5464" xr:uid="{ACD5F632-8B00-41F5-80F4-EA342FDEB8F3}"/>
    <cellStyle name="Normal 124 28" xfId="5465" xr:uid="{70B3FF13-C25F-432C-A981-F279B5A20795}"/>
    <cellStyle name="Normal 124 28 2" xfId="5466" xr:uid="{5BF3D010-19CC-4813-9C88-186F47368FB8}"/>
    <cellStyle name="Normal 124 29" xfId="5467" xr:uid="{99E89240-C789-4BFB-A5E8-62CDD2959FBD}"/>
    <cellStyle name="Normal 124 29 2" xfId="5468" xr:uid="{483254BB-65CC-4DEE-8437-A9E19ADD8C3B}"/>
    <cellStyle name="Normal 124 3" xfId="5469" xr:uid="{1A7A0702-18D5-443F-A46A-00DB99912149}"/>
    <cellStyle name="Normal 124 3 2" xfId="5470" xr:uid="{FD8EE093-ECFF-4C3E-B57A-C2783DA6677A}"/>
    <cellStyle name="Normal 124 30" xfId="5471" xr:uid="{3EBB556E-5390-4AF5-831F-DD142506646B}"/>
    <cellStyle name="Normal 124 30 2" xfId="5472" xr:uid="{211D2FC4-6CC5-4CD5-8FDF-0C66399143E3}"/>
    <cellStyle name="Normal 124 31" xfId="5473" xr:uid="{232D495C-6D03-43C8-BFB1-6CEDFC9725FC}"/>
    <cellStyle name="Normal 124 31 2" xfId="5474" xr:uid="{BEE0634B-277D-4CD9-A096-600D3F116804}"/>
    <cellStyle name="Normal 124 32" xfId="5475" xr:uid="{C8FBF0CD-126C-4135-9D75-B912BC5F43D4}"/>
    <cellStyle name="Normal 124 32 2" xfId="5476" xr:uid="{A34283E4-4678-4258-88B3-1209540EAA66}"/>
    <cellStyle name="Normal 124 33" xfId="5477" xr:uid="{35D0B942-5D6F-4395-96AA-14186DD42549}"/>
    <cellStyle name="Normal 124 33 2" xfId="5478" xr:uid="{8DFE567F-1499-4C70-8FEB-55DF3E259D3D}"/>
    <cellStyle name="Normal 124 34" xfId="5479" xr:uid="{B1E814CC-93D7-4768-80F6-24574FD1D423}"/>
    <cellStyle name="Normal 124 34 2" xfId="5480" xr:uid="{C268E5FD-F024-46BD-A219-2862B2D28400}"/>
    <cellStyle name="Normal 124 35" xfId="5481" xr:uid="{25D61CB2-DA58-4003-AF59-A6DCB15BAD5F}"/>
    <cellStyle name="Normal 124 35 2" xfId="5482" xr:uid="{879B8D42-D091-4ED5-9F64-D6C752F27109}"/>
    <cellStyle name="Normal 124 36" xfId="5483" xr:uid="{B2CF57E1-B2B2-4D46-A3BD-9725A40BDEE4}"/>
    <cellStyle name="Normal 124 36 2" xfId="5484" xr:uid="{8C568657-ADEB-4E10-A780-5FF3A3CF805A}"/>
    <cellStyle name="Normal 124 37" xfId="5485" xr:uid="{BE0D58F7-8EE2-4FFB-BE86-06B6CAC5D91E}"/>
    <cellStyle name="Normal 124 37 2" xfId="5486" xr:uid="{8A59A44B-830A-4BF6-8855-DAC0ABB9C6A2}"/>
    <cellStyle name="Normal 124 38" xfId="5487" xr:uid="{88A454DF-E6E2-49C7-A3DA-DD29EDA2DC89}"/>
    <cellStyle name="Normal 124 38 2" xfId="5488" xr:uid="{8F957438-E387-42CB-83F2-908CE04CF2B9}"/>
    <cellStyle name="Normal 124 39" xfId="5489" xr:uid="{660A4FE0-B55A-4653-BD20-C717017F56BB}"/>
    <cellStyle name="Normal 124 39 2" xfId="5490" xr:uid="{32FE9258-B331-4A44-8AA5-5FA18B921F17}"/>
    <cellStyle name="Normal 124 4" xfId="5491" xr:uid="{D9C0D540-1168-4CE1-911E-214A9156E35F}"/>
    <cellStyle name="Normal 124 4 2" xfId="5492" xr:uid="{7A83660C-5DD7-4963-9974-B76A82080F8F}"/>
    <cellStyle name="Normal 124 40" xfId="5493" xr:uid="{631AC632-2CC0-4188-91D0-25BD57825C23}"/>
    <cellStyle name="Normal 124 40 2" xfId="5494" xr:uid="{2B535FF1-FA2E-4266-83C9-CF1AF8ACB2BC}"/>
    <cellStyle name="Normal 124 41" xfId="5495" xr:uid="{A031A5B1-4923-4E56-ADDF-EAB1782413E2}"/>
    <cellStyle name="Normal 124 41 2" xfId="5496" xr:uid="{A8D655A3-9DA6-450F-8EEB-A0C5D02A016D}"/>
    <cellStyle name="Normal 124 42" xfId="5497" xr:uid="{47577B54-FE48-4FB2-ADA8-9AAE74C086CB}"/>
    <cellStyle name="Normal 124 42 2" xfId="5498" xr:uid="{DA0DA056-EEF5-4854-BEE1-ADEFA5146BF3}"/>
    <cellStyle name="Normal 124 43" xfId="5499" xr:uid="{6D027E1B-37AB-4C99-9791-D2400F5F441A}"/>
    <cellStyle name="Normal 124 43 2" xfId="5500" xr:uid="{FDD0DE6E-7938-41CD-A35A-C2CAFF3E6E46}"/>
    <cellStyle name="Normal 124 44" xfId="5501" xr:uid="{830E4039-B01C-4B8B-A9E9-3DABCA008A70}"/>
    <cellStyle name="Normal 124 44 2" xfId="5502" xr:uid="{37A5C978-9CD5-49D3-8BB6-98529A1641DF}"/>
    <cellStyle name="Normal 124 45" xfId="5503" xr:uid="{9F73E557-61E9-48BC-9CEF-A8480F2FB136}"/>
    <cellStyle name="Normal 124 45 2" xfId="5504" xr:uid="{92345B1F-4757-433B-8AE5-4056F934E3BA}"/>
    <cellStyle name="Normal 124 46" xfId="5505" xr:uid="{5C201D2D-EFF6-4B2A-A96E-DCD747EAAA27}"/>
    <cellStyle name="Normal 124 46 2" xfId="5506" xr:uid="{9FA7062A-F5FD-4AC1-8440-B34E46034728}"/>
    <cellStyle name="Normal 124 47" xfId="5507" xr:uid="{097C00F9-67F4-4AA1-9FAD-BE00E2B34558}"/>
    <cellStyle name="Normal 124 47 2" xfId="5508" xr:uid="{749A89BE-15DE-4327-A655-034DCD4BC694}"/>
    <cellStyle name="Normal 124 48" xfId="5509" xr:uid="{DBB6EDB1-4F66-4A22-A43C-86E8FC9BC6F2}"/>
    <cellStyle name="Normal 124 48 2" xfId="5510" xr:uid="{2295D6F7-1D0A-49C3-B5CD-E5941C673D37}"/>
    <cellStyle name="Normal 124 49" xfId="5511" xr:uid="{E29DF6E7-3494-4495-916D-264D84904244}"/>
    <cellStyle name="Normal 124 49 2" xfId="5512" xr:uid="{6DD78724-00FD-4906-95FE-A5EB27F98E13}"/>
    <cellStyle name="Normal 124 5" xfId="5513" xr:uid="{9899A017-A2A4-4751-ADA9-EE4AF6CD3A57}"/>
    <cellStyle name="Normal 124 5 2" xfId="5514" xr:uid="{5067F4A0-13FA-4EEC-90DE-32563B1CB330}"/>
    <cellStyle name="Normal 124 50" xfId="5515" xr:uid="{5E50FAFA-9926-4988-A661-433E917C7D76}"/>
    <cellStyle name="Normal 124 50 2" xfId="5516" xr:uid="{A668A13D-C479-4516-8D1B-3D354740AB55}"/>
    <cellStyle name="Normal 124 51" xfId="5517" xr:uid="{B75E4EE5-32DC-4067-9603-2CA69A2107CF}"/>
    <cellStyle name="Normal 124 51 2" xfId="5518" xr:uid="{2F724008-C18D-4185-BF75-258E6F6AF86A}"/>
    <cellStyle name="Normal 124 52" xfId="5519" xr:uid="{47EC5123-93C3-4BA4-A8C4-11F9D06E9766}"/>
    <cellStyle name="Normal 124 52 2" xfId="5520" xr:uid="{81246963-7948-4FC8-8B35-A1F39592FF0E}"/>
    <cellStyle name="Normal 124 53" xfId="5521" xr:uid="{37EC64A3-1BB3-42B9-A250-FDBB0D45AD99}"/>
    <cellStyle name="Normal 124 53 2" xfId="5522" xr:uid="{9D98029B-EE6D-46D9-B25A-2E00056031EE}"/>
    <cellStyle name="Normal 124 54" xfId="5523" xr:uid="{770977CF-C42D-488E-90B7-3820B75CFD29}"/>
    <cellStyle name="Normal 124 54 2" xfId="5524" xr:uid="{EEE620AB-9343-4AE5-9B11-A48C84AB5B38}"/>
    <cellStyle name="Normal 124 55" xfId="5525" xr:uid="{207588B9-FBD6-4FAA-B915-F350C0803D0B}"/>
    <cellStyle name="Normal 124 55 2" xfId="5526" xr:uid="{B99DD89F-CD3C-4034-AAD6-B274B956889B}"/>
    <cellStyle name="Normal 124 56" xfId="5527" xr:uid="{36546BBD-CEB5-489B-93D6-718FFC008E7D}"/>
    <cellStyle name="Normal 124 56 2" xfId="5528" xr:uid="{3746D36D-D22A-442A-8C54-69830EE25BF6}"/>
    <cellStyle name="Normal 124 57" xfId="5529" xr:uid="{B7FF31CF-79F6-495A-9C1A-3F6846B99BE1}"/>
    <cellStyle name="Normal 124 57 2" xfId="5530" xr:uid="{5973D24D-D50D-41EA-8CB9-0612C6682079}"/>
    <cellStyle name="Normal 124 58" xfId="5531" xr:uid="{9A9AEEC1-89B1-4ABA-B3C7-CCD94E8374E0}"/>
    <cellStyle name="Normal 124 58 2" xfId="5532" xr:uid="{DF91ABFA-07B6-4F51-9219-F86EAEA1630D}"/>
    <cellStyle name="Normal 124 59" xfId="5533" xr:uid="{4BE808F9-F7BD-4419-9C4F-33566DDEF314}"/>
    <cellStyle name="Normal 124 59 2" xfId="5534" xr:uid="{AF04A01C-6783-41F6-9E82-F9F6FE4A435C}"/>
    <cellStyle name="Normal 124 6" xfId="5535" xr:uid="{538E2EF0-D015-424B-ADA7-87691BE83DEC}"/>
    <cellStyle name="Normal 124 6 2" xfId="5536" xr:uid="{5BDD61E6-2011-4167-973E-C1AB0F356DE1}"/>
    <cellStyle name="Normal 124 60" xfId="5537" xr:uid="{4F4CCD03-15D0-4C2F-ADC4-1ECC322417D8}"/>
    <cellStyle name="Normal 124 60 2" xfId="5538" xr:uid="{54657E36-B413-4BDF-8539-71F913E00671}"/>
    <cellStyle name="Normal 124 61" xfId="5539" xr:uid="{7ADEC744-719F-4AEB-816A-B92CD9F0F57E}"/>
    <cellStyle name="Normal 124 61 2" xfId="5540" xr:uid="{825F375D-7542-4283-AF4D-F037EF11DFFC}"/>
    <cellStyle name="Normal 124 62" xfId="5541" xr:uid="{4CCE83F9-5A4A-4CDA-B90F-464A8CDEA818}"/>
    <cellStyle name="Normal 124 62 2" xfId="5542" xr:uid="{DC67E175-C899-48A5-9836-6094B80E01FE}"/>
    <cellStyle name="Normal 124 63" xfId="5543" xr:uid="{478900C2-4D9A-479A-8B88-27294CBBC598}"/>
    <cellStyle name="Normal 124 63 2" xfId="5544" xr:uid="{B9EE28D2-1089-4DDA-A826-6EB090332559}"/>
    <cellStyle name="Normal 124 64" xfId="5545" xr:uid="{68DAF6CA-450A-46C6-814A-305510AF49F6}"/>
    <cellStyle name="Normal 124 64 2" xfId="5546" xr:uid="{BCC4561C-C932-4F16-B5D8-0257261D67CC}"/>
    <cellStyle name="Normal 124 65" xfId="5547" xr:uid="{531A3373-4E59-49E4-A116-76B079B0B616}"/>
    <cellStyle name="Normal 124 65 2" xfId="5548" xr:uid="{9D4DF114-029B-440A-93D6-DC80B3CD4EE3}"/>
    <cellStyle name="Normal 124 66" xfId="5549" xr:uid="{6F439434-E2FF-4C19-BD78-DDCB8CFB8AA8}"/>
    <cellStyle name="Normal 124 66 2" xfId="5550" xr:uid="{DFE07EF7-5859-4E9F-A159-D13E32CADAD5}"/>
    <cellStyle name="Normal 124 67" xfId="5551" xr:uid="{C54C578F-FA43-4508-8B19-AE2C30BEDA2E}"/>
    <cellStyle name="Normal 124 67 2" xfId="5552" xr:uid="{0FA9ECE6-CFA2-4093-9B5D-18ACF203E36D}"/>
    <cellStyle name="Normal 124 68" xfId="5553" xr:uid="{3BAD48F7-4403-4DDD-B243-A11F7D5C34F8}"/>
    <cellStyle name="Normal 124 68 2" xfId="5554" xr:uid="{8FF1B3F0-368B-43B6-84BF-DD4CBD432D9C}"/>
    <cellStyle name="Normal 124 69" xfId="5555" xr:uid="{ECC9434D-2B40-4873-8CD6-6229D717DA73}"/>
    <cellStyle name="Normal 124 69 2" xfId="5556" xr:uid="{5DAFACE5-B6CF-44D6-9E1C-61543A8D93AD}"/>
    <cellStyle name="Normal 124 7" xfId="5557" xr:uid="{968DBA31-509E-41CC-A831-AA0CDEC1C342}"/>
    <cellStyle name="Normal 124 7 2" xfId="5558" xr:uid="{A7119EAF-FC0C-432D-A340-F45F4617BA1E}"/>
    <cellStyle name="Normal 124 70" xfId="5559" xr:uid="{D17A66BE-7240-4D7F-B74B-67D0DB6DF78A}"/>
    <cellStyle name="Normal 124 70 2" xfId="5560" xr:uid="{C3012CA0-9C4C-4F8C-8E04-FA626348DDCA}"/>
    <cellStyle name="Normal 124 71" xfId="5561" xr:uid="{46172F30-E444-49F0-A2E5-29F24CABC3E2}"/>
    <cellStyle name="Normal 124 71 2" xfId="5562" xr:uid="{47B0606C-0C09-4152-8616-60E345CEDA9E}"/>
    <cellStyle name="Normal 124 72" xfId="5563" xr:uid="{A1DA46E7-347D-4136-B444-22DED597E38C}"/>
    <cellStyle name="Normal 124 72 2" xfId="5564" xr:uid="{EE45C0F5-A946-4B0E-AE1A-9B2B46C23430}"/>
    <cellStyle name="Normal 124 73" xfId="5565" xr:uid="{5A6E9FF3-9634-4A78-8B09-A87C65135859}"/>
    <cellStyle name="Normal 124 73 2" xfId="5566" xr:uid="{435C6A23-3230-4D97-801B-71359E9A2108}"/>
    <cellStyle name="Normal 124 74" xfId="5567" xr:uid="{A37EB439-0B3F-4ABF-A9C7-133A55D6C460}"/>
    <cellStyle name="Normal 124 74 2" xfId="5568" xr:uid="{2534A2F1-7BC2-4509-8E3C-FBB37B1D240D}"/>
    <cellStyle name="Normal 124 75" xfId="5569" xr:uid="{7409BC46-23F8-4B44-AD4F-92F012C1EB51}"/>
    <cellStyle name="Normal 124 75 2" xfId="5570" xr:uid="{7433929C-6659-47B3-A10B-A27B1E3542F5}"/>
    <cellStyle name="Normal 124 76" xfId="5571" xr:uid="{54F0D21D-D587-487A-A557-D89FD8E3ADA8}"/>
    <cellStyle name="Normal 124 76 2" xfId="5572" xr:uid="{E44280D0-531D-4D8B-8655-93C54B9A281D}"/>
    <cellStyle name="Normal 124 77" xfId="5573" xr:uid="{03732DB1-C4CB-48BD-8A95-FF4AF54942CD}"/>
    <cellStyle name="Normal 124 77 2" xfId="5574" xr:uid="{57F5B152-19C9-450E-8CE9-519A20321503}"/>
    <cellStyle name="Normal 124 78" xfId="5575" xr:uid="{B22BC949-5C9F-4CCA-B878-FDF23BDFE519}"/>
    <cellStyle name="Normal 124 78 2" xfId="5576" xr:uid="{6B33161C-1C05-41CA-B43B-6DF71D2EA0F1}"/>
    <cellStyle name="Normal 124 79" xfId="5577" xr:uid="{BB42D6D3-E742-48EF-ACA6-E89A88BE4D47}"/>
    <cellStyle name="Normal 124 79 2" xfId="5578" xr:uid="{510DC448-C688-47A3-8BFB-ACA9D27B7F67}"/>
    <cellStyle name="Normal 124 8" xfId="5579" xr:uid="{ACE63CD9-1801-4074-A7C1-40F755C47977}"/>
    <cellStyle name="Normal 124 8 2" xfId="5580" xr:uid="{3E8D9B40-9CB4-46AF-88B4-CB709B54B1A6}"/>
    <cellStyle name="Normal 124 80" xfId="5581" xr:uid="{764DDE1C-083A-424D-BDF5-5C928908A69B}"/>
    <cellStyle name="Normal 124 80 2" xfId="5582" xr:uid="{AA78D650-6631-4209-A4BD-112B760F6460}"/>
    <cellStyle name="Normal 124 81" xfId="5583" xr:uid="{6B7C7A03-1C6B-4C5E-9598-A71048C3EDF6}"/>
    <cellStyle name="Normal 124 81 2" xfId="5584" xr:uid="{9B370E76-1172-495D-A7F6-A105F658711E}"/>
    <cellStyle name="Normal 124 82" xfId="5585" xr:uid="{77E2904C-E60E-474E-92C7-45EE446802D7}"/>
    <cellStyle name="Normal 124 82 2" xfId="5586" xr:uid="{996732A3-B314-49AF-96D5-0A2FD3808B0B}"/>
    <cellStyle name="Normal 124 83" xfId="5587" xr:uid="{2190350A-6AF7-4CA8-BD66-CDC03ACF9155}"/>
    <cellStyle name="Normal 124 83 2" xfId="5588" xr:uid="{8F12D21D-8B11-41E3-83DB-D4870731702F}"/>
    <cellStyle name="Normal 124 84" xfId="5589" xr:uid="{4AC42793-F920-4904-B9D7-956023B12383}"/>
    <cellStyle name="Normal 124 84 2" xfId="5590" xr:uid="{AC25423A-F195-46B7-9EC8-7E49AD38F982}"/>
    <cellStyle name="Normal 124 85" xfId="5591" xr:uid="{5584088C-8423-47A9-BEE7-613351F27812}"/>
    <cellStyle name="Normal 124 85 2" xfId="5592" xr:uid="{A67FC25A-C54C-4001-A8F0-245A3F2195B4}"/>
    <cellStyle name="Normal 124 86" xfId="5593" xr:uid="{0A036DE3-40CE-45EF-AB0D-158275F27EC1}"/>
    <cellStyle name="Normal 124 86 2" xfId="5594" xr:uid="{BF851225-39D8-4540-BD60-2E647D99D6B6}"/>
    <cellStyle name="Normal 124 87" xfId="5595" xr:uid="{D0C73C22-3101-4C2C-82AF-68F4AC12C411}"/>
    <cellStyle name="Normal 124 87 2" xfId="5596" xr:uid="{70873859-74E6-434C-879A-8149083DA149}"/>
    <cellStyle name="Normal 124 88" xfId="5597" xr:uid="{33388AF4-63EA-4AFF-AF26-0A0E9248F134}"/>
    <cellStyle name="Normal 124 88 2" xfId="5598" xr:uid="{54B26B39-8E82-44B3-8FC8-7DE9D2B4CFC1}"/>
    <cellStyle name="Normal 124 89" xfId="5599" xr:uid="{C04AC406-C92E-43FD-A3E0-9A8CD068F48C}"/>
    <cellStyle name="Normal 124 89 2" xfId="5600" xr:uid="{3FE6A18A-6DB3-4E3E-B18F-AE4735B2CC79}"/>
    <cellStyle name="Normal 124 9" xfId="5601" xr:uid="{0FAC58A7-C9B5-40E0-AB9B-4ABA2449CB18}"/>
    <cellStyle name="Normal 124 9 2" xfId="5602" xr:uid="{30300811-0C5A-4E67-A1A5-E583E0A286BE}"/>
    <cellStyle name="Normal 124 90" xfId="5603" xr:uid="{7870A5FE-AB1E-4A4B-A486-16B072A24FAC}"/>
    <cellStyle name="Normal 124 90 2" xfId="5604" xr:uid="{445977A7-C581-4552-8FC9-8F5191B9BC7B}"/>
    <cellStyle name="Normal 124 91" xfId="5605" xr:uid="{48A968AD-2AF9-48E5-8BDA-55EF101DCEA4}"/>
    <cellStyle name="Normal 124 91 2" xfId="5606" xr:uid="{73BE7F4C-6960-4D97-B3D1-93250F523751}"/>
    <cellStyle name="Normal 124 92" xfId="5607" xr:uid="{C25C513E-ED5C-4BED-AE27-EC3E67D3F0C9}"/>
    <cellStyle name="Normal 124 92 2" xfId="5608" xr:uid="{5022234B-4C7D-475A-B27D-FCAA7175CA1B}"/>
    <cellStyle name="Normal 124 93" xfId="5609" xr:uid="{240042DB-1CFA-4D72-8364-BB4903AC3137}"/>
    <cellStyle name="Normal 124 93 2" xfId="5610" xr:uid="{D0A418F4-E04A-4718-AF68-00F6CA3827B2}"/>
    <cellStyle name="Normal 124 94" xfId="5611" xr:uid="{2402D159-83C0-4C6A-A72C-00B318FAD5D2}"/>
    <cellStyle name="Normal 124 94 2" xfId="5612" xr:uid="{F0D7BFB0-9820-4921-A104-EFE5947EAF9D}"/>
    <cellStyle name="Normal 124 95" xfId="5613" xr:uid="{8C09EB27-B72B-40AA-9D4C-6C21E39CEB7D}"/>
    <cellStyle name="Normal 124 95 2" xfId="5614" xr:uid="{2C670ADB-8EF7-42F6-AEAA-4EB2C3781B05}"/>
    <cellStyle name="Normal 124 96" xfId="5615" xr:uid="{8FAD4287-B148-4316-8C16-AC1C2DCA805A}"/>
    <cellStyle name="Normal 124 96 2" xfId="5616" xr:uid="{5509B28E-8CC2-4D8C-BFD6-4AB2645349DE}"/>
    <cellStyle name="Normal 124 97" xfId="5617" xr:uid="{513FD1C1-3BB0-4FED-B0A6-ECCD53205870}"/>
    <cellStyle name="Normal 124 97 2" xfId="5618" xr:uid="{DE01816B-CDAE-44F3-A0DA-F91518B047E3}"/>
    <cellStyle name="Normal 124 98" xfId="5619" xr:uid="{C04F9A95-0955-4C6C-B437-C5A90B52730E}"/>
    <cellStyle name="Normal 124 98 2" xfId="5620" xr:uid="{AFB5093C-3179-4713-A541-DA7AA608CE8B}"/>
    <cellStyle name="Normal 124 99" xfId="5621" xr:uid="{DE086FD0-D0AE-46AF-A628-A6789181C36A}"/>
    <cellStyle name="Normal 125" xfId="5622" xr:uid="{187327A5-8146-4B1B-9C3F-0F8BEA0C29EF}"/>
    <cellStyle name="Normal 125 10" xfId="5623" xr:uid="{C5D7BD1B-98F1-499E-96CD-4B16DEB5382F}"/>
    <cellStyle name="Normal 125 10 2" xfId="5624" xr:uid="{5492B0E7-8A26-4515-9066-7A32E7E0ACBB}"/>
    <cellStyle name="Normal 125 11" xfId="5625" xr:uid="{1D4DBC9B-D74B-4574-8723-B264E338C739}"/>
    <cellStyle name="Normal 125 11 2" xfId="5626" xr:uid="{8F94D330-967E-4F32-88BC-0337FB66E415}"/>
    <cellStyle name="Normal 125 12" xfId="5627" xr:uid="{25925551-EFC1-47DE-B449-1CDB1EBC9390}"/>
    <cellStyle name="Normal 125 12 2" xfId="5628" xr:uid="{6BAF100F-BBFB-4EAF-A28B-B5D1AF89D096}"/>
    <cellStyle name="Normal 125 13" xfId="5629" xr:uid="{ABE04E67-251A-4FAB-8F8E-3198D0F187A9}"/>
    <cellStyle name="Normal 125 13 2" xfId="5630" xr:uid="{9671AE47-D417-4CDD-86B3-9C44C00861EC}"/>
    <cellStyle name="Normal 125 14" xfId="5631" xr:uid="{B0BE15B0-A6B8-4E72-9E80-9CB53EC95A92}"/>
    <cellStyle name="Normal 125 14 2" xfId="5632" xr:uid="{149C1E1A-CB3D-45A8-8E71-FA0DB1C09CE7}"/>
    <cellStyle name="Normal 125 15" xfId="5633" xr:uid="{BA3C8AC0-871D-4054-8625-8224753E5376}"/>
    <cellStyle name="Normal 125 15 2" xfId="5634" xr:uid="{7A28E406-8294-446E-BE1B-5D9D80824EE1}"/>
    <cellStyle name="Normal 125 16" xfId="5635" xr:uid="{A984001E-7C9F-43F2-9216-66E8859168A2}"/>
    <cellStyle name="Normal 125 16 2" xfId="5636" xr:uid="{1DE3AC87-18EE-403B-A798-332768D91535}"/>
    <cellStyle name="Normal 125 17" xfId="5637" xr:uid="{47F14ABB-D47D-458B-86BE-A814D0F68249}"/>
    <cellStyle name="Normal 125 17 2" xfId="5638" xr:uid="{36B1AD43-3CCD-4CCD-AE7B-3A55CC31D821}"/>
    <cellStyle name="Normal 125 18" xfId="5639" xr:uid="{75A8922E-75B9-4CC0-8E40-DB8B1DC5AC0C}"/>
    <cellStyle name="Normal 125 18 2" xfId="5640" xr:uid="{D4523035-1D5A-4206-A4D6-D4F0AFD3D7B5}"/>
    <cellStyle name="Normal 125 19" xfId="5641" xr:uid="{58279679-1BAD-4A74-AEB3-41142B4B9A63}"/>
    <cellStyle name="Normal 125 19 2" xfId="5642" xr:uid="{2174D4A6-3817-47D3-90FC-F63CF70454F3}"/>
    <cellStyle name="Normal 125 2" xfId="5643" xr:uid="{765DF6E3-C5AC-481E-AE86-C57FFF25C347}"/>
    <cellStyle name="Normal 125 2 2" xfId="5644" xr:uid="{2B554678-C8AF-4FA3-B43F-19720AE10414}"/>
    <cellStyle name="Normal 125 20" xfId="5645" xr:uid="{DBBA7351-6450-4C40-B01F-714E30011EC5}"/>
    <cellStyle name="Normal 125 20 2" xfId="5646" xr:uid="{04438B2C-D0BE-4936-92F5-1F0A7B48DA1B}"/>
    <cellStyle name="Normal 125 21" xfId="5647" xr:uid="{3172CF62-1C15-43FF-9CEF-D5373EB2E95A}"/>
    <cellStyle name="Normal 125 21 2" xfId="5648" xr:uid="{496DD371-8424-41AE-9E2A-3D24015A7ABD}"/>
    <cellStyle name="Normal 125 22" xfId="5649" xr:uid="{755609A7-31FA-4D16-914B-027AA866566E}"/>
    <cellStyle name="Normal 125 22 2" xfId="5650" xr:uid="{8A242FB1-4847-4D2F-847B-2D00D66F84EA}"/>
    <cellStyle name="Normal 125 23" xfId="5651" xr:uid="{CBE6114A-080B-428E-A0B6-FF6DDB42EC1D}"/>
    <cellStyle name="Normal 125 23 2" xfId="5652" xr:uid="{BECCE796-75CD-46A0-8FE9-9DC50B54BCF3}"/>
    <cellStyle name="Normal 125 24" xfId="5653" xr:uid="{CB70DD44-2B13-4A0F-B47F-00AB06B901AD}"/>
    <cellStyle name="Normal 125 24 2" xfId="5654" xr:uid="{549ED80B-6F5E-4067-964F-7C53253371BE}"/>
    <cellStyle name="Normal 125 25" xfId="5655" xr:uid="{02FB4579-8405-48C8-8D8F-DF2B6A2DB062}"/>
    <cellStyle name="Normal 125 25 2" xfId="5656" xr:uid="{E57423E7-AB8B-405A-98F5-6806D2476B53}"/>
    <cellStyle name="Normal 125 26" xfId="5657" xr:uid="{8DC09736-E6DC-49A9-B0B8-58FF266AD042}"/>
    <cellStyle name="Normal 125 26 2" xfId="5658" xr:uid="{6BF64F89-8C64-4325-B400-27546B1ABBFB}"/>
    <cellStyle name="Normal 125 27" xfId="5659" xr:uid="{96C67913-9FD5-4626-AC10-73D00AE45579}"/>
    <cellStyle name="Normal 125 27 2" xfId="5660" xr:uid="{B4680498-F1B6-458F-9E4A-5C690CD95235}"/>
    <cellStyle name="Normal 125 28" xfId="5661" xr:uid="{A8502C00-53DD-4E6B-BA89-6AEB13AFE9E8}"/>
    <cellStyle name="Normal 125 28 2" xfId="5662" xr:uid="{F34E70F7-B9D7-4592-9159-CB4203C82712}"/>
    <cellStyle name="Normal 125 29" xfId="5663" xr:uid="{0813E92B-ED43-425E-BCCD-3F607C888955}"/>
    <cellStyle name="Normal 125 29 2" xfId="5664" xr:uid="{5357ACA5-EE66-4367-AE42-9F29B59597A7}"/>
    <cellStyle name="Normal 125 3" xfId="5665" xr:uid="{5C5F7658-6A85-40CF-8FFA-DB8291714D45}"/>
    <cellStyle name="Normal 125 3 2" xfId="5666" xr:uid="{6769C062-0121-4109-AC60-105E239CCD83}"/>
    <cellStyle name="Normal 125 30" xfId="5667" xr:uid="{F2096E66-C090-4973-A31E-7603D8903B66}"/>
    <cellStyle name="Normal 125 30 2" xfId="5668" xr:uid="{8A808F54-596E-43E7-87E2-F4D4663D638A}"/>
    <cellStyle name="Normal 125 31" xfId="5669" xr:uid="{771D95F8-0DA0-4D45-BB02-1F1BB9FF2BB8}"/>
    <cellStyle name="Normal 125 31 2" xfId="5670" xr:uid="{60152F78-23A5-4D77-BFA6-2A1741671588}"/>
    <cellStyle name="Normal 125 32" xfId="5671" xr:uid="{0AB3FF0A-5652-4935-AE4E-A27D9508A96F}"/>
    <cellStyle name="Normal 125 32 2" xfId="5672" xr:uid="{5F6723DD-A23A-49E1-8D5E-1F90526307FC}"/>
    <cellStyle name="Normal 125 33" xfId="5673" xr:uid="{1C1D8CD6-D3CA-499E-BCE2-A43B42C035D2}"/>
    <cellStyle name="Normal 125 33 2" xfId="5674" xr:uid="{5C14E982-79D9-4347-8E3D-54B65A98C0F3}"/>
    <cellStyle name="Normal 125 34" xfId="5675" xr:uid="{06DC729D-A90B-40FE-BC29-291EF58998CA}"/>
    <cellStyle name="Normal 125 34 2" xfId="5676" xr:uid="{78A94EAD-7006-42C5-A9B2-5711F85BCA97}"/>
    <cellStyle name="Normal 125 35" xfId="5677" xr:uid="{31DC7335-AB1F-4800-A23E-F4134FEE6291}"/>
    <cellStyle name="Normal 125 35 2" xfId="5678" xr:uid="{500596AF-8440-43BA-8210-41C30D6CFA20}"/>
    <cellStyle name="Normal 125 36" xfId="5679" xr:uid="{3A68BCE6-829C-46DE-9830-A3691B357233}"/>
    <cellStyle name="Normal 125 36 2" xfId="5680" xr:uid="{951708AC-E76F-432C-8AB8-6D7F8B48B18F}"/>
    <cellStyle name="Normal 125 37" xfId="5681" xr:uid="{0209BA22-B3EF-4E6B-A8F0-C9A2CD088642}"/>
    <cellStyle name="Normal 125 37 2" xfId="5682" xr:uid="{B93C5016-9421-43C4-A475-CB7A9AE8C8FC}"/>
    <cellStyle name="Normal 125 38" xfId="5683" xr:uid="{4482DA3F-3B6D-4F6D-BA1C-4F70652E5534}"/>
    <cellStyle name="Normal 125 38 2" xfId="5684" xr:uid="{F70C48ED-02FE-4AE6-BC90-0A46292CBC88}"/>
    <cellStyle name="Normal 125 39" xfId="5685" xr:uid="{DE6F150E-ABAF-4712-AE27-D962FC3C9DBE}"/>
    <cellStyle name="Normal 125 39 2" xfId="5686" xr:uid="{55DA1316-A6B5-484C-B9CE-7394CD6294F3}"/>
    <cellStyle name="Normal 125 4" xfId="5687" xr:uid="{8F8656D1-B1A6-4327-B3CE-2A7005BB13C9}"/>
    <cellStyle name="Normal 125 4 2" xfId="5688" xr:uid="{E53225D3-7207-4E7A-AC31-ABF33E850DD2}"/>
    <cellStyle name="Normal 125 40" xfId="5689" xr:uid="{6895E063-8DFF-4930-AA58-081066EA9AEC}"/>
    <cellStyle name="Normal 125 40 2" xfId="5690" xr:uid="{BDE45580-7F53-4CF8-B349-BEC1B4D2CF22}"/>
    <cellStyle name="Normal 125 41" xfId="5691" xr:uid="{B33CA40E-5F24-44C7-9877-DA5F97CA28A7}"/>
    <cellStyle name="Normal 125 41 2" xfId="5692" xr:uid="{9D24AC25-1559-4784-81D6-DAAE02B2C88D}"/>
    <cellStyle name="Normal 125 42" xfId="5693" xr:uid="{5D456A49-E05F-407E-87A8-B9A1478B962F}"/>
    <cellStyle name="Normal 125 42 2" xfId="5694" xr:uid="{D0217871-BAE6-4D3B-8C6A-C7285E1EE413}"/>
    <cellStyle name="Normal 125 43" xfId="5695" xr:uid="{E4F56E2D-0BDB-468C-94D3-4BCA63B0FE30}"/>
    <cellStyle name="Normal 125 43 2" xfId="5696" xr:uid="{FA8E4D61-898E-4673-8B74-0C0E861C3BFB}"/>
    <cellStyle name="Normal 125 44" xfId="5697" xr:uid="{D422CB0D-6AC7-4525-9D2F-E510EAA86521}"/>
    <cellStyle name="Normal 125 44 2" xfId="5698" xr:uid="{01FD0811-053D-4AD1-B057-D8A9EFDD5101}"/>
    <cellStyle name="Normal 125 45" xfId="5699" xr:uid="{82239079-9908-4A90-B8D0-3A6D82029FD7}"/>
    <cellStyle name="Normal 125 45 2" xfId="5700" xr:uid="{172B8046-EFE6-46FF-93B3-03936BB608F0}"/>
    <cellStyle name="Normal 125 46" xfId="5701" xr:uid="{AD9F9A00-8ED3-43D2-BC1B-5B739137233F}"/>
    <cellStyle name="Normal 125 46 2" xfId="5702" xr:uid="{CEDF6FF8-C09B-4A8B-9CD1-A6F1A6CE15EC}"/>
    <cellStyle name="Normal 125 47" xfId="5703" xr:uid="{D3DFFEAE-5C90-48BC-BC1F-7C8DB72E2E74}"/>
    <cellStyle name="Normal 125 47 2" xfId="5704" xr:uid="{892F84F8-CA5B-4878-8FB9-4474860D3C91}"/>
    <cellStyle name="Normal 125 48" xfId="5705" xr:uid="{E108B31D-A88A-4068-8839-7126609E90EE}"/>
    <cellStyle name="Normal 125 48 2" xfId="5706" xr:uid="{EE7B747C-DCED-4D53-A585-43B6317E02D8}"/>
    <cellStyle name="Normal 125 49" xfId="5707" xr:uid="{77819056-D172-4E9C-A366-71D9A42C9B7F}"/>
    <cellStyle name="Normal 125 49 2" xfId="5708" xr:uid="{71F6911B-307A-4B97-8E5B-FD8A79985181}"/>
    <cellStyle name="Normal 125 5" xfId="5709" xr:uid="{2416DC04-D08D-44CC-9B39-78473F51ABD7}"/>
    <cellStyle name="Normal 125 5 2" xfId="5710" xr:uid="{906E32C7-BA3D-442A-ACB1-78224DD4E233}"/>
    <cellStyle name="Normal 125 50" xfId="5711" xr:uid="{AD72C481-798B-4289-A0EC-778E171B0FBF}"/>
    <cellStyle name="Normal 125 50 2" xfId="5712" xr:uid="{4A19ABE5-ABEE-4DB3-A2DF-21DE6219A5F1}"/>
    <cellStyle name="Normal 125 51" xfId="5713" xr:uid="{9208D687-3510-4123-86E4-490A851ED824}"/>
    <cellStyle name="Normal 125 51 2" xfId="5714" xr:uid="{674F1D6D-AA23-49F8-BDB7-D96C70300C51}"/>
    <cellStyle name="Normal 125 52" xfId="5715" xr:uid="{4B606597-B7A8-452E-B123-A1623CCA8336}"/>
    <cellStyle name="Normal 125 52 2" xfId="5716" xr:uid="{0C505569-3139-47C2-869F-DEE597A70060}"/>
    <cellStyle name="Normal 125 53" xfId="5717" xr:uid="{85FE9177-AAE0-4208-9D4D-65C2B14D5241}"/>
    <cellStyle name="Normal 125 53 2" xfId="5718" xr:uid="{C03B4982-145E-4CB8-A139-C47F057D8E0B}"/>
    <cellStyle name="Normal 125 54" xfId="5719" xr:uid="{46469F7C-9D64-4A9C-84FB-49F7438101D8}"/>
    <cellStyle name="Normal 125 54 2" xfId="5720" xr:uid="{FFB5BDCC-B4CA-48CE-80AC-47A964D66179}"/>
    <cellStyle name="Normal 125 55" xfId="5721" xr:uid="{E8EC07B3-8058-4C81-A769-D11C04C200F4}"/>
    <cellStyle name="Normal 125 55 2" xfId="5722" xr:uid="{9F6BDF9D-E25C-4972-87F6-12E3862B86BE}"/>
    <cellStyle name="Normal 125 56" xfId="5723" xr:uid="{EA12673F-F82C-45AB-BB59-724C8F8CC07F}"/>
    <cellStyle name="Normal 125 56 2" xfId="5724" xr:uid="{DEAB784B-8597-4213-AD4D-ACAAC6810FA2}"/>
    <cellStyle name="Normal 125 57" xfId="5725" xr:uid="{C3057B11-523B-4BA4-B92A-EAF08CE2A4A4}"/>
    <cellStyle name="Normal 125 57 2" xfId="5726" xr:uid="{940FF07D-35A1-4857-879F-A9826F32D74C}"/>
    <cellStyle name="Normal 125 58" xfId="5727" xr:uid="{B1408E88-01F4-4C02-B2C9-B6898D59ABD9}"/>
    <cellStyle name="Normal 125 58 2" xfId="5728" xr:uid="{765D3645-CD2A-4C4F-A0E0-02A89F01F95F}"/>
    <cellStyle name="Normal 125 59" xfId="5729" xr:uid="{53794F33-7AFF-4292-B27B-3953A977CD83}"/>
    <cellStyle name="Normal 125 59 2" xfId="5730" xr:uid="{37C452C6-78DD-4E36-96D7-8B4ECFB97D8A}"/>
    <cellStyle name="Normal 125 6" xfId="5731" xr:uid="{D80F0380-5C12-4AC8-AE19-8F27EF67D41C}"/>
    <cellStyle name="Normal 125 6 2" xfId="5732" xr:uid="{47B0BB73-A48D-4CD6-BFCF-9F6EC7D994F3}"/>
    <cellStyle name="Normal 125 60" xfId="5733" xr:uid="{7917A134-FBD7-4882-9FE4-38058C120B29}"/>
    <cellStyle name="Normal 125 60 2" xfId="5734" xr:uid="{5D73A544-EC9D-4E83-83DE-A00F40594F2F}"/>
    <cellStyle name="Normal 125 61" xfId="5735" xr:uid="{C7CA3D88-57F3-4DE9-A20C-B40E265FDA17}"/>
    <cellStyle name="Normal 125 61 2" xfId="5736" xr:uid="{EBF34A7B-DAFB-44F0-AEA1-DE0B77F12DAE}"/>
    <cellStyle name="Normal 125 62" xfId="5737" xr:uid="{00D94301-B71F-4F83-AE58-840B6B5AD42B}"/>
    <cellStyle name="Normal 125 62 2" xfId="5738" xr:uid="{7CC054FE-D860-44E4-93EA-F47F5649B994}"/>
    <cellStyle name="Normal 125 63" xfId="5739" xr:uid="{92825AD3-D45C-4B9E-BDE7-2AA22DF80150}"/>
    <cellStyle name="Normal 125 63 2" xfId="5740" xr:uid="{FCDF1CF8-2E2A-470F-9283-5B45CE53EF7F}"/>
    <cellStyle name="Normal 125 64" xfId="5741" xr:uid="{18A83871-F2C8-4BE0-8DB4-40C7959A8BFE}"/>
    <cellStyle name="Normal 125 64 2" xfId="5742" xr:uid="{A3083E78-A32D-4B80-9BEB-CDDC5E3DF37B}"/>
    <cellStyle name="Normal 125 65" xfId="5743" xr:uid="{49F364E0-E128-48D3-9CC4-4B918FC9A280}"/>
    <cellStyle name="Normal 125 65 2" xfId="5744" xr:uid="{2B26514D-7048-4EDB-BD03-7FE9494D07C4}"/>
    <cellStyle name="Normal 125 66" xfId="5745" xr:uid="{0D3EC530-4B85-4643-B010-75D98A0B2F32}"/>
    <cellStyle name="Normal 125 66 2" xfId="5746" xr:uid="{5392EB84-9D02-42F6-B2C3-4CEBD8C4364B}"/>
    <cellStyle name="Normal 125 67" xfId="5747" xr:uid="{DE6D0CD3-FEA3-44C5-B2A0-8768F197AACD}"/>
    <cellStyle name="Normal 125 67 2" xfId="5748" xr:uid="{C1407CF7-F1B3-4E28-BCDB-A9FDBF3FC9B6}"/>
    <cellStyle name="Normal 125 68" xfId="5749" xr:uid="{52450FE5-BE23-4D93-BCD1-8B8337A1B527}"/>
    <cellStyle name="Normal 125 68 2" xfId="5750" xr:uid="{21A1ECE2-F344-4D70-969F-87E8D1C24A50}"/>
    <cellStyle name="Normal 125 69" xfId="5751" xr:uid="{38D9DF2E-AFCA-4A68-979A-504AA635EFE3}"/>
    <cellStyle name="Normal 125 69 2" xfId="5752" xr:uid="{0F56BB6B-8AAD-4450-9B9A-419104DDB885}"/>
    <cellStyle name="Normal 125 7" xfId="5753" xr:uid="{BA06E530-E2E9-4629-A8E9-93413DE36980}"/>
    <cellStyle name="Normal 125 7 2" xfId="5754" xr:uid="{505F8ABF-FA32-4001-8BA2-5D2A22AB728E}"/>
    <cellStyle name="Normal 125 70" xfId="5755" xr:uid="{156ECDE9-243F-43AC-92B8-725F79862C1B}"/>
    <cellStyle name="Normal 125 70 2" xfId="5756" xr:uid="{C225EE64-C208-4FF3-AB86-A96A8D1347A2}"/>
    <cellStyle name="Normal 125 71" xfId="5757" xr:uid="{7A0C12F4-551E-45B9-B525-0C344E95DFB2}"/>
    <cellStyle name="Normal 125 71 2" xfId="5758" xr:uid="{C1234807-540F-4823-88DD-47CA503B21E0}"/>
    <cellStyle name="Normal 125 72" xfId="5759" xr:uid="{520CDDE7-A91D-4464-8B9B-78BD03A01A76}"/>
    <cellStyle name="Normal 125 72 2" xfId="5760" xr:uid="{CAF6FC34-AF3C-44FD-8624-EF13E2AF35B4}"/>
    <cellStyle name="Normal 125 73" xfId="5761" xr:uid="{231DDC0A-1207-4378-B0B1-C5EE3193183B}"/>
    <cellStyle name="Normal 125 73 2" xfId="5762" xr:uid="{DB4CD67E-9E14-43A2-B716-EA80C5A729BC}"/>
    <cellStyle name="Normal 125 74" xfId="5763" xr:uid="{BE301F39-32BC-452C-933D-E7DDADC64135}"/>
    <cellStyle name="Normal 125 74 2" xfId="5764" xr:uid="{CEAA55AD-4563-42F0-9D54-55F587049DF8}"/>
    <cellStyle name="Normal 125 75" xfId="5765" xr:uid="{35273C80-C80A-4E9D-87E6-1E958FB91E9D}"/>
    <cellStyle name="Normal 125 75 2" xfId="5766" xr:uid="{112D0231-D685-4CFC-9A37-F40015DE0054}"/>
    <cellStyle name="Normal 125 76" xfId="5767" xr:uid="{8A626D0C-BB01-4C32-AC6C-A3C5C7B7CF32}"/>
    <cellStyle name="Normal 125 76 2" xfId="5768" xr:uid="{48575DBD-8776-4C05-A104-925A105B2495}"/>
    <cellStyle name="Normal 125 77" xfId="5769" xr:uid="{30E2FF6A-0EE5-4668-BFE8-62D159715300}"/>
    <cellStyle name="Normal 125 77 2" xfId="5770" xr:uid="{038075F8-D507-4DB4-935B-9305574031C7}"/>
    <cellStyle name="Normal 125 78" xfId="5771" xr:uid="{E0FE7386-08B4-4410-B51C-61EA64BFB8CD}"/>
    <cellStyle name="Normal 125 78 2" xfId="5772" xr:uid="{F1CB9B63-CD44-4E1A-8D35-B7A26C504056}"/>
    <cellStyle name="Normal 125 79" xfId="5773" xr:uid="{659E0E37-4860-45E2-93EC-1F65BA922BBD}"/>
    <cellStyle name="Normal 125 79 2" xfId="5774" xr:uid="{869BF300-6CAA-4279-AA0D-B40AA0FAD573}"/>
    <cellStyle name="Normal 125 8" xfId="5775" xr:uid="{BFF6F3BD-4497-4DE2-935D-E9C5FF6B5D24}"/>
    <cellStyle name="Normal 125 8 2" xfId="5776" xr:uid="{B9238ECD-F3DF-49E3-AE67-22AD3B073A42}"/>
    <cellStyle name="Normal 125 80" xfId="5777" xr:uid="{FDB5A86C-BFE1-4299-9E0E-743D62D51FCF}"/>
    <cellStyle name="Normal 125 80 2" xfId="5778" xr:uid="{55863C7A-253D-4875-8DA5-C44DCA01F27E}"/>
    <cellStyle name="Normal 125 81" xfId="5779" xr:uid="{ED84A439-9ACD-436F-B6CD-B61E35EBEF99}"/>
    <cellStyle name="Normal 125 81 2" xfId="5780" xr:uid="{6C18A652-DAA7-40F1-8BD0-DFEDF0505622}"/>
    <cellStyle name="Normal 125 82" xfId="5781" xr:uid="{585341AE-41E5-48BD-915E-9E1C3C96E5EE}"/>
    <cellStyle name="Normal 125 82 2" xfId="5782" xr:uid="{2E62CF96-A25B-491F-9476-39BEF24CB3CB}"/>
    <cellStyle name="Normal 125 83" xfId="5783" xr:uid="{5A78CFC3-4462-4FEA-B40C-19F0FC866A7F}"/>
    <cellStyle name="Normal 125 83 2" xfId="5784" xr:uid="{66999F7B-912E-4FD7-A081-F98B10CC9B9E}"/>
    <cellStyle name="Normal 125 84" xfId="5785" xr:uid="{5B59B860-84EA-4407-92C5-7270CC68AF51}"/>
    <cellStyle name="Normal 125 84 2" xfId="5786" xr:uid="{81D9820B-55A1-4D7B-8417-AE16926DAFB7}"/>
    <cellStyle name="Normal 125 85" xfId="5787" xr:uid="{3933E75B-0F9C-48C3-A561-BD92CBED29B8}"/>
    <cellStyle name="Normal 125 85 2" xfId="5788" xr:uid="{B17DE3F7-EE9E-4459-9CD7-AB966D896D70}"/>
    <cellStyle name="Normal 125 86" xfId="5789" xr:uid="{F387F2FE-2075-4A45-B655-C03EA369B3EC}"/>
    <cellStyle name="Normal 125 86 2" xfId="5790" xr:uid="{B26E2D4B-B8C4-4D03-A128-69EB092F6632}"/>
    <cellStyle name="Normal 125 87" xfId="5791" xr:uid="{FE2AA7C5-D010-4D8E-AFD3-768F08CEB975}"/>
    <cellStyle name="Normal 125 87 2" xfId="5792" xr:uid="{4A9CD23C-8CCB-4FBE-BBF7-8687CAEA84D4}"/>
    <cellStyle name="Normal 125 88" xfId="5793" xr:uid="{57D459F6-0739-4203-8518-AA8357A83ACE}"/>
    <cellStyle name="Normal 125 88 2" xfId="5794" xr:uid="{7E115B93-4FE5-473E-A5B7-A4B519B0F77A}"/>
    <cellStyle name="Normal 125 89" xfId="5795" xr:uid="{4A6900FD-99BD-4EC3-A979-1BD576D6D266}"/>
    <cellStyle name="Normal 125 89 2" xfId="5796" xr:uid="{46F440E6-F36D-4DB2-83C8-0CDF99AE7F46}"/>
    <cellStyle name="Normal 125 9" xfId="5797" xr:uid="{6329178C-0842-4E63-8EA6-3218CF0DDB3D}"/>
    <cellStyle name="Normal 125 9 2" xfId="5798" xr:uid="{915276D7-4C92-4887-87E6-BA06C1BAA660}"/>
    <cellStyle name="Normal 125 90" xfId="5799" xr:uid="{B54A82FB-4305-4A3B-9160-0E3E28FCEF66}"/>
    <cellStyle name="Normal 125 90 2" xfId="5800" xr:uid="{99387949-2BD1-4F65-A55E-10042CAC5CEC}"/>
    <cellStyle name="Normal 125 91" xfId="5801" xr:uid="{E902ED79-FEA0-431B-B364-7557B0B9432F}"/>
    <cellStyle name="Normal 125 91 2" xfId="5802" xr:uid="{6213D0F0-138B-433A-9402-4F93D4E9479D}"/>
    <cellStyle name="Normal 125 92" xfId="5803" xr:uid="{51500196-03FB-4249-A943-7E62887CE8D7}"/>
    <cellStyle name="Normal 125 92 2" xfId="5804" xr:uid="{28110B38-4D7F-4DC2-8276-E227D835A410}"/>
    <cellStyle name="Normal 125 93" xfId="5805" xr:uid="{16EC787B-852E-48B6-9771-BC7A331B747D}"/>
    <cellStyle name="Normal 125 93 2" xfId="5806" xr:uid="{997F8579-C80F-4370-98E0-59E0A4813436}"/>
    <cellStyle name="Normal 125 94" xfId="5807" xr:uid="{BA0A852A-2F26-4D71-8035-38C95E74B53C}"/>
    <cellStyle name="Normal 125 94 2" xfId="5808" xr:uid="{83DD4C11-F706-41C4-804C-6BD8F73E1907}"/>
    <cellStyle name="Normal 125 95" xfId="5809" xr:uid="{65FD202B-4A9A-4F1D-B04E-CB0A42841473}"/>
    <cellStyle name="Normal 125 95 2" xfId="5810" xr:uid="{72B0C602-5F8B-45FA-94B9-FC5147F6CECF}"/>
    <cellStyle name="Normal 125 96" xfId="5811" xr:uid="{BEEDD91C-39B1-4163-ADCC-B37A77377112}"/>
    <cellStyle name="Normal 125 96 2" xfId="5812" xr:uid="{E0725A30-89B4-4008-9FBD-8C7E8EE16A1D}"/>
    <cellStyle name="Normal 125 97" xfId="5813" xr:uid="{7C66F230-94AE-4D32-9DD3-2EDCEF9F1A3E}"/>
    <cellStyle name="Normal 125 97 2" xfId="5814" xr:uid="{95409517-55FC-4C37-91FF-F7B9131E9F0A}"/>
    <cellStyle name="Normal 125 98" xfId="5815" xr:uid="{26553FC9-A39D-4B37-8874-1192461C773B}"/>
    <cellStyle name="Normal 125 98 2" xfId="5816" xr:uid="{1D02CE4B-1916-4088-AF2D-8B7993C7C432}"/>
    <cellStyle name="Normal 125 99" xfId="5817" xr:uid="{B79BC588-E8BA-41DC-A44E-57D6D5773EEA}"/>
    <cellStyle name="Normal 126" xfId="5818" xr:uid="{0D391A11-B930-4506-A595-7B919F2E3E24}"/>
    <cellStyle name="Normal 126 10" xfId="5819" xr:uid="{2A6F5D60-6C47-41B7-A31A-F695105D3F9A}"/>
    <cellStyle name="Normal 126 10 2" xfId="5820" xr:uid="{8CE0CE18-CDA8-496D-914B-3D9C1A862A6A}"/>
    <cellStyle name="Normal 126 11" xfId="5821" xr:uid="{C0129F14-8BE8-4050-8D09-A2897E8426A0}"/>
    <cellStyle name="Normal 126 11 2" xfId="5822" xr:uid="{36A9F8EB-C421-4F0C-A5E8-20EF30606769}"/>
    <cellStyle name="Normal 126 12" xfId="5823" xr:uid="{F7E07663-C594-4F57-A5FB-E35CE6E12CD6}"/>
    <cellStyle name="Normal 126 12 2" xfId="5824" xr:uid="{D6B39092-935B-4227-92AD-F2C70FF05ADE}"/>
    <cellStyle name="Normal 126 13" xfId="5825" xr:uid="{DC309ECD-00DC-41FC-B221-689BC94A0FA5}"/>
    <cellStyle name="Normal 126 13 2" xfId="5826" xr:uid="{195A4D2E-D512-40DA-9761-86FC59AB47D7}"/>
    <cellStyle name="Normal 126 14" xfId="5827" xr:uid="{B00ADE9E-F36C-43F7-B1A9-294C8944B3C3}"/>
    <cellStyle name="Normal 126 14 2" xfId="5828" xr:uid="{E164A0E2-B54B-479C-A612-D457BDC54D50}"/>
    <cellStyle name="Normal 126 15" xfId="5829" xr:uid="{4DA895E1-0F69-4087-A262-29B203EAA6E9}"/>
    <cellStyle name="Normal 126 15 2" xfId="5830" xr:uid="{8E5D437B-3C9B-4A56-B2DF-9D6279677A60}"/>
    <cellStyle name="Normal 126 16" xfId="5831" xr:uid="{24BA197B-7DAD-40FA-B46A-B8C0C18B4956}"/>
    <cellStyle name="Normal 126 16 2" xfId="5832" xr:uid="{4FE2F1AC-11AA-4C92-AD2B-188B997BD25A}"/>
    <cellStyle name="Normal 126 17" xfId="5833" xr:uid="{2BA04F9B-5349-4311-8E1C-7CE4E7E74149}"/>
    <cellStyle name="Normal 126 17 2" xfId="5834" xr:uid="{C1247B7E-18E7-4779-9DCA-17DB3CBC60EE}"/>
    <cellStyle name="Normal 126 18" xfId="5835" xr:uid="{28D111AE-8D19-4AC2-9F79-3FFF2F6E2635}"/>
    <cellStyle name="Normal 126 18 2" xfId="5836" xr:uid="{92FDC4E6-CC3B-4443-8B57-E1F85F3494E6}"/>
    <cellStyle name="Normal 126 19" xfId="5837" xr:uid="{DE1A5754-2DDE-4A5E-98F2-AD2D03425615}"/>
    <cellStyle name="Normal 126 19 2" xfId="5838" xr:uid="{CCDE5C0F-E15A-4B6F-A0AB-ECC37E54EE5D}"/>
    <cellStyle name="Normal 126 2" xfId="5839" xr:uid="{87C94F85-6CAC-409E-85C8-E1909AB83FD3}"/>
    <cellStyle name="Normal 126 2 2" xfId="5840" xr:uid="{2099E3E5-3E1A-4748-BFB0-524225523FA2}"/>
    <cellStyle name="Normal 126 20" xfId="5841" xr:uid="{715F03CA-6DD1-465C-A581-F78313DB701C}"/>
    <cellStyle name="Normal 126 20 2" xfId="5842" xr:uid="{82B3C5AD-AF38-4552-B952-56AFCCE71873}"/>
    <cellStyle name="Normal 126 21" xfId="5843" xr:uid="{30B66A19-F48A-4F82-95FC-DE6D9BEA93D0}"/>
    <cellStyle name="Normal 126 21 2" xfId="5844" xr:uid="{926A4FCC-E322-4D21-BB52-E7E685C93D24}"/>
    <cellStyle name="Normal 126 22" xfId="5845" xr:uid="{EE0CF334-67F7-489C-8090-F599F9B815E8}"/>
    <cellStyle name="Normal 126 22 2" xfId="5846" xr:uid="{A5D3B901-8D19-4894-ADF6-F07807314C82}"/>
    <cellStyle name="Normal 126 23" xfId="5847" xr:uid="{7D12C6CD-A68D-4187-B44C-CA0D3865163D}"/>
    <cellStyle name="Normal 126 23 2" xfId="5848" xr:uid="{B8867BFC-A05A-4484-9F4F-8CD1F79A6773}"/>
    <cellStyle name="Normal 126 24" xfId="5849" xr:uid="{8F4C0392-AD18-43B9-870C-00BCB259E0AC}"/>
    <cellStyle name="Normal 126 24 2" xfId="5850" xr:uid="{678725BA-5BB0-4E5A-932B-12D603250BB0}"/>
    <cellStyle name="Normal 126 25" xfId="5851" xr:uid="{AE4483CB-7F9C-4B9E-8194-A7BDAA52F331}"/>
    <cellStyle name="Normal 126 25 2" xfId="5852" xr:uid="{88B72544-79C2-4BC0-B9C8-E0D5DC2CE9A5}"/>
    <cellStyle name="Normal 126 26" xfId="5853" xr:uid="{F7A21065-DBA3-46CA-A7B8-674465519D21}"/>
    <cellStyle name="Normal 126 26 2" xfId="5854" xr:uid="{A6F70B14-34A8-4E52-9356-FC06BD5C30AA}"/>
    <cellStyle name="Normal 126 27" xfId="5855" xr:uid="{63DCD635-AD25-47D0-8778-3932099A58F3}"/>
    <cellStyle name="Normal 126 27 2" xfId="5856" xr:uid="{351E97EF-05B6-4D2B-8CE4-688D01578863}"/>
    <cellStyle name="Normal 126 28" xfId="5857" xr:uid="{0261DCE6-C81D-46D3-870B-E5CD98F5E444}"/>
    <cellStyle name="Normal 126 28 2" xfId="5858" xr:uid="{0B55B0E4-9C4C-45F4-87E3-B885995F753E}"/>
    <cellStyle name="Normal 126 29" xfId="5859" xr:uid="{4D515215-D01A-4BA6-B654-C3E1206830DD}"/>
    <cellStyle name="Normal 126 29 2" xfId="5860" xr:uid="{EFD7BFE5-B978-4B60-9E12-EABB2904239A}"/>
    <cellStyle name="Normal 126 3" xfId="5861" xr:uid="{97956CC3-53BA-4B15-84CD-166E18055FC0}"/>
    <cellStyle name="Normal 126 3 2" xfId="5862" xr:uid="{7E1CAB8A-99D2-4097-83DF-3EF54AA79FB8}"/>
    <cellStyle name="Normal 126 30" xfId="5863" xr:uid="{E62AFE4D-DE30-4C92-84B9-1A6DEDF1D139}"/>
    <cellStyle name="Normal 126 30 2" xfId="5864" xr:uid="{198ED8E7-6DD6-4304-8442-0C1EEF29DC1B}"/>
    <cellStyle name="Normal 126 31" xfId="5865" xr:uid="{CB0ED40E-5955-4812-8091-3E01C5AD8E20}"/>
    <cellStyle name="Normal 126 31 2" xfId="5866" xr:uid="{FFC973C9-3D7A-4596-82C1-475065D44297}"/>
    <cellStyle name="Normal 126 32" xfId="5867" xr:uid="{34A2505F-3B48-4987-9091-E994C03A02DB}"/>
    <cellStyle name="Normal 126 32 2" xfId="5868" xr:uid="{2C9CDFF4-813A-4505-96FB-61420A47D639}"/>
    <cellStyle name="Normal 126 33" xfId="5869" xr:uid="{C74C9885-F717-46E3-AF0D-6C61EA53A861}"/>
    <cellStyle name="Normal 126 33 2" xfId="5870" xr:uid="{C13980AB-2A43-4B25-B551-66D968141E8A}"/>
    <cellStyle name="Normal 126 34" xfId="5871" xr:uid="{0D466106-245D-43E3-8D7A-92015D71C26F}"/>
    <cellStyle name="Normal 126 34 2" xfId="5872" xr:uid="{E636953C-3934-40C2-A609-39C4FD7D48D7}"/>
    <cellStyle name="Normal 126 35" xfId="5873" xr:uid="{9D2AAB8E-BCCF-4E79-ADC5-D19574171EA4}"/>
    <cellStyle name="Normal 126 35 2" xfId="5874" xr:uid="{3F112B2A-8512-481A-8924-D0105D60E397}"/>
    <cellStyle name="Normal 126 36" xfId="5875" xr:uid="{694111BC-96D4-4A9C-87FC-521873A59C36}"/>
    <cellStyle name="Normal 126 36 2" xfId="5876" xr:uid="{86CB5A85-28D6-40CB-ABE6-EACE3DDEE982}"/>
    <cellStyle name="Normal 126 37" xfId="5877" xr:uid="{2A55DE07-2E23-4489-8446-076CB45E0367}"/>
    <cellStyle name="Normal 126 37 2" xfId="5878" xr:uid="{894C3CD8-C0DC-4B7E-9340-B8C1C275D057}"/>
    <cellStyle name="Normal 126 38" xfId="5879" xr:uid="{94E32545-62AD-4815-823D-54E59627F733}"/>
    <cellStyle name="Normal 126 38 2" xfId="5880" xr:uid="{A1DCC226-F4FF-485B-B3B3-7A03C787870B}"/>
    <cellStyle name="Normal 126 39" xfId="5881" xr:uid="{545EE356-46E7-4C26-B5A0-B476D850B1B8}"/>
    <cellStyle name="Normal 126 39 2" xfId="5882" xr:uid="{948EB77A-8BD7-4A6D-A2FB-035D04A3A8F5}"/>
    <cellStyle name="Normal 126 4" xfId="5883" xr:uid="{4F0AD575-9614-455E-BC1D-8F8199AE5FE4}"/>
    <cellStyle name="Normal 126 4 2" xfId="5884" xr:uid="{FB9E7646-B05B-4489-B294-499CBA3CCE79}"/>
    <cellStyle name="Normal 126 40" xfId="5885" xr:uid="{4D7D5504-7D8E-4FFB-8D88-A6DBA7D0AC00}"/>
    <cellStyle name="Normal 126 40 2" xfId="5886" xr:uid="{45462E55-BECB-4883-97E4-B5FC11C9C339}"/>
    <cellStyle name="Normal 126 41" xfId="5887" xr:uid="{E97460C9-978A-482A-BEF9-E22309FCED84}"/>
    <cellStyle name="Normal 126 41 2" xfId="5888" xr:uid="{F76F5566-3173-4E34-A6EA-0DCFBC4A0FC2}"/>
    <cellStyle name="Normal 126 42" xfId="5889" xr:uid="{040145DA-B435-4961-B582-DD106C985603}"/>
    <cellStyle name="Normal 126 42 2" xfId="5890" xr:uid="{0AF3893F-F08C-4C4D-BF92-E70E6C18B796}"/>
    <cellStyle name="Normal 126 43" xfId="5891" xr:uid="{9A726413-65BE-4719-BBC3-BDE8F8095F40}"/>
    <cellStyle name="Normal 126 43 2" xfId="5892" xr:uid="{98F6F63A-CE6D-4AFC-820F-DD39FC54EE0C}"/>
    <cellStyle name="Normal 126 44" xfId="5893" xr:uid="{5F706CCB-58EF-41F4-81DB-CA9793F95F84}"/>
    <cellStyle name="Normal 126 44 2" xfId="5894" xr:uid="{1360ACE4-CD9F-4161-9821-56F2ED315567}"/>
    <cellStyle name="Normal 126 45" xfId="5895" xr:uid="{D562A1DC-B853-4709-B195-02381749BCC3}"/>
    <cellStyle name="Normal 126 45 2" xfId="5896" xr:uid="{DAA371FF-984E-4B1C-A0E9-7C89F1B66479}"/>
    <cellStyle name="Normal 126 46" xfId="5897" xr:uid="{C5D235F6-64B9-4253-9826-3C960D5AF8E0}"/>
    <cellStyle name="Normal 126 46 2" xfId="5898" xr:uid="{CBA9855D-3A52-43F3-9A36-B6991119984A}"/>
    <cellStyle name="Normal 126 47" xfId="5899" xr:uid="{915FB679-34DC-4F1E-949D-44E88D646749}"/>
    <cellStyle name="Normal 126 47 2" xfId="5900" xr:uid="{F26E3C81-CA01-4080-9F89-616E43AD8816}"/>
    <cellStyle name="Normal 126 48" xfId="5901" xr:uid="{35F56C21-2B39-4D24-994D-D3936F0EF456}"/>
    <cellStyle name="Normal 126 48 2" xfId="5902" xr:uid="{B4FF3CA9-7119-4829-9EDE-86330A29EB18}"/>
    <cellStyle name="Normal 126 49" xfId="5903" xr:uid="{791FEB50-70E3-4692-82FC-C65CE099178E}"/>
    <cellStyle name="Normal 126 49 2" xfId="5904" xr:uid="{701419E0-A5CA-4776-96A0-FB4567E187B1}"/>
    <cellStyle name="Normal 126 5" xfId="5905" xr:uid="{4AA18C1F-B711-4604-880D-6002C1BC95B4}"/>
    <cellStyle name="Normal 126 5 2" xfId="5906" xr:uid="{413263AF-91F7-414A-8C15-856930A859CA}"/>
    <cellStyle name="Normal 126 50" xfId="5907" xr:uid="{7A9D5893-24D8-4693-ABF5-FE54D068A158}"/>
    <cellStyle name="Normal 126 50 2" xfId="5908" xr:uid="{F6B7905B-4224-4D35-8E2D-3977DD9E5787}"/>
    <cellStyle name="Normal 126 51" xfId="5909" xr:uid="{0A0B2BF7-5A0C-4D38-9523-AB977078FF5A}"/>
    <cellStyle name="Normal 126 51 2" xfId="5910" xr:uid="{5C4C0DDB-937A-4C8D-8507-5EBE173DD500}"/>
    <cellStyle name="Normal 126 52" xfId="5911" xr:uid="{F3B4F9B4-BA79-4314-9FD9-CABC327D49A2}"/>
    <cellStyle name="Normal 126 52 2" xfId="5912" xr:uid="{ABB2395D-83B7-410A-807A-D4AA4381CEBD}"/>
    <cellStyle name="Normal 126 53" xfId="5913" xr:uid="{553D7983-0CC5-40E4-BD9A-E32FA5554C88}"/>
    <cellStyle name="Normal 126 53 2" xfId="5914" xr:uid="{C1294BD3-7186-4DE5-8291-7644E29EB291}"/>
    <cellStyle name="Normal 126 54" xfId="5915" xr:uid="{E5480EA6-0093-4CB5-8CA9-F4F70856963C}"/>
    <cellStyle name="Normal 126 54 2" xfId="5916" xr:uid="{1C4CD833-F180-476C-8FCA-C6D175AA0379}"/>
    <cellStyle name="Normal 126 55" xfId="5917" xr:uid="{F3ED539D-0126-4DFB-98C4-8F0A83A80114}"/>
    <cellStyle name="Normal 126 55 2" xfId="5918" xr:uid="{AAA7FF5B-6861-4D2A-8342-36640C245A72}"/>
    <cellStyle name="Normal 126 56" xfId="5919" xr:uid="{CE57F4D4-47BB-4EC0-A0D0-608655300750}"/>
    <cellStyle name="Normal 126 56 2" xfId="5920" xr:uid="{E97835C4-EBDF-4442-8D1B-2AE330FFBDCD}"/>
    <cellStyle name="Normal 126 57" xfId="5921" xr:uid="{D56D703F-1C8F-428D-A5FC-A94E97C497EC}"/>
    <cellStyle name="Normal 126 57 2" xfId="5922" xr:uid="{30FA2CEE-7444-4346-85DC-EE8769BAF90A}"/>
    <cellStyle name="Normal 126 58" xfId="5923" xr:uid="{2378C52F-61E7-4BA7-A7AA-A1386A6A6C46}"/>
    <cellStyle name="Normal 126 58 2" xfId="5924" xr:uid="{4DEEC3E5-1CB5-41A0-94CE-F2993AEBCCB2}"/>
    <cellStyle name="Normal 126 59" xfId="5925" xr:uid="{3C5537D1-BD83-487C-B937-300523B76C5B}"/>
    <cellStyle name="Normal 126 59 2" xfId="5926" xr:uid="{865136DC-5746-4C15-99FF-47E7BD0A2A59}"/>
    <cellStyle name="Normal 126 6" xfId="5927" xr:uid="{D3299C1F-A68D-4702-83D6-D472ADC9CBD7}"/>
    <cellStyle name="Normal 126 6 2" xfId="5928" xr:uid="{FD0B7DAE-9CC9-44A5-994F-C38F85FBC7B5}"/>
    <cellStyle name="Normal 126 60" xfId="5929" xr:uid="{0B070788-4979-4950-93CB-D76005DCF844}"/>
    <cellStyle name="Normal 126 60 2" xfId="5930" xr:uid="{A787DB76-0227-4949-9EEC-14111ED2A582}"/>
    <cellStyle name="Normal 126 61" xfId="5931" xr:uid="{AC7CD961-244F-459A-9417-81FA5CC71953}"/>
    <cellStyle name="Normal 126 61 2" xfId="5932" xr:uid="{95959215-333F-4F00-9378-752571F06EC5}"/>
    <cellStyle name="Normal 126 62" xfId="5933" xr:uid="{3F31AC71-5629-4FDE-BE24-99F88DA3717A}"/>
    <cellStyle name="Normal 126 62 2" xfId="5934" xr:uid="{032074C8-3312-42A4-80A2-17B856D2D937}"/>
    <cellStyle name="Normal 126 63" xfId="5935" xr:uid="{F6BB3C72-E6DF-440D-825A-B5D64AD2BFE8}"/>
    <cellStyle name="Normal 126 63 2" xfId="5936" xr:uid="{75C674B4-7A68-4E01-80D0-120D7B541CC7}"/>
    <cellStyle name="Normal 126 64" xfId="5937" xr:uid="{380B8F06-5B11-41C8-9EC4-48CAEB054A76}"/>
    <cellStyle name="Normal 126 64 2" xfId="5938" xr:uid="{BD565DCB-AC16-4D14-AF45-DC3B31878D2F}"/>
    <cellStyle name="Normal 126 65" xfId="5939" xr:uid="{23F7A7E5-0F07-46A1-80CE-2467650067C5}"/>
    <cellStyle name="Normal 126 65 2" xfId="5940" xr:uid="{9B1400B7-3915-45FD-BA79-B902280E8707}"/>
    <cellStyle name="Normal 126 66" xfId="5941" xr:uid="{64623B6A-B90C-497C-A026-5C814AF1D416}"/>
    <cellStyle name="Normal 126 66 2" xfId="5942" xr:uid="{5F18E41F-6695-4B82-99CB-2CC3F841CF01}"/>
    <cellStyle name="Normal 126 67" xfId="5943" xr:uid="{42B6BBE1-EF7E-4AEB-9D49-95CF007665D8}"/>
    <cellStyle name="Normal 126 67 2" xfId="5944" xr:uid="{2B0EB362-535C-4960-8EF9-BCC4AC19A756}"/>
    <cellStyle name="Normal 126 68" xfId="5945" xr:uid="{3BD0329B-B53C-4EEE-A0B7-6DD5110FA38E}"/>
    <cellStyle name="Normal 126 68 2" xfId="5946" xr:uid="{85A1EAFF-9932-4574-84D7-21B4F6AFAF23}"/>
    <cellStyle name="Normal 126 69" xfId="5947" xr:uid="{988C49DD-7C57-475A-B53E-5165F3441991}"/>
    <cellStyle name="Normal 126 69 2" xfId="5948" xr:uid="{6C4A1F24-0848-4051-9260-F20D9C8CCA7E}"/>
    <cellStyle name="Normal 126 7" xfId="5949" xr:uid="{FF1B726F-AA80-4DDE-81B1-1D21058CDC06}"/>
    <cellStyle name="Normal 126 7 2" xfId="5950" xr:uid="{DD3F7552-BAAE-4627-A3BC-DA6AC3F3C716}"/>
    <cellStyle name="Normal 126 70" xfId="5951" xr:uid="{0A21FFCE-1BD1-4A71-A1F1-140AD28AF310}"/>
    <cellStyle name="Normal 126 70 2" xfId="5952" xr:uid="{0D1FE6D7-88D0-4BF7-976B-9277449B3275}"/>
    <cellStyle name="Normal 126 71" xfId="5953" xr:uid="{20E4A518-E116-4225-AB9F-4C9604F44237}"/>
    <cellStyle name="Normal 126 71 2" xfId="5954" xr:uid="{C48F57DE-B45D-457D-9362-E1AECC62D86E}"/>
    <cellStyle name="Normal 126 72" xfId="5955" xr:uid="{A6CF8825-90EF-4251-ACDF-8FBF54D8C7F0}"/>
    <cellStyle name="Normal 126 72 2" xfId="5956" xr:uid="{07913AC5-CA3A-4341-B3C8-BECC46694577}"/>
    <cellStyle name="Normal 126 73" xfId="5957" xr:uid="{B65F7E43-971F-499E-A16C-6A967688EE06}"/>
    <cellStyle name="Normal 126 73 2" xfId="5958" xr:uid="{0B2D9F20-1B28-489C-AF79-3707DBE56A96}"/>
    <cellStyle name="Normal 126 74" xfId="5959" xr:uid="{8B650265-EFAB-4518-92C1-06570FDA3B62}"/>
    <cellStyle name="Normal 126 74 2" xfId="5960" xr:uid="{E87BE6DE-9BBB-412C-9DBD-E3D3F9868759}"/>
    <cellStyle name="Normal 126 75" xfId="5961" xr:uid="{C3D900D2-52B1-4216-8D7F-EDB552E49905}"/>
    <cellStyle name="Normal 126 75 2" xfId="5962" xr:uid="{156C3B38-0554-4EA1-93BA-7A4D7C89C74C}"/>
    <cellStyle name="Normal 126 76" xfId="5963" xr:uid="{2333C790-5CD6-40EE-AF47-7F830CE89D4E}"/>
    <cellStyle name="Normal 126 76 2" xfId="5964" xr:uid="{206BD5C8-FDF9-4490-9C77-56F37922C04D}"/>
    <cellStyle name="Normal 126 77" xfId="5965" xr:uid="{F507960C-49B7-4BD9-9E0C-446B2AD56647}"/>
    <cellStyle name="Normal 126 77 2" xfId="5966" xr:uid="{64A7BB5D-0F82-4AAC-A98D-64782AFCC996}"/>
    <cellStyle name="Normal 126 78" xfId="5967" xr:uid="{485CB655-AF5B-4E30-A7EE-5FB5730A4245}"/>
    <cellStyle name="Normal 126 78 2" xfId="5968" xr:uid="{A51AB525-FD4A-4ABB-840A-B9302E2F6FAB}"/>
    <cellStyle name="Normal 126 79" xfId="5969" xr:uid="{380B2EF3-94E3-4BC1-B856-794D6B3ED0A2}"/>
    <cellStyle name="Normal 126 79 2" xfId="5970" xr:uid="{2033DAC3-79AF-481E-9A1F-AE21859924A2}"/>
    <cellStyle name="Normal 126 8" xfId="5971" xr:uid="{938B1E94-1810-443D-BB0A-9EE97CB40AB9}"/>
    <cellStyle name="Normal 126 8 2" xfId="5972" xr:uid="{D334ED9F-F876-485D-956D-FE2E9D1B6BB1}"/>
    <cellStyle name="Normal 126 80" xfId="5973" xr:uid="{DEDCA522-449F-48A5-9942-998E48C60085}"/>
    <cellStyle name="Normal 126 80 2" xfId="5974" xr:uid="{DE5469F1-5F53-40DA-9BCA-104508DA0FAE}"/>
    <cellStyle name="Normal 126 81" xfId="5975" xr:uid="{ED9DA99E-1E94-4746-BEB1-4C704A0C4895}"/>
    <cellStyle name="Normal 126 81 2" xfId="5976" xr:uid="{88287F21-37C5-482F-8BCF-F9DC9FE50BC2}"/>
    <cellStyle name="Normal 126 82" xfId="5977" xr:uid="{4404EEB6-2836-4221-9EEE-1D6E97512B9B}"/>
    <cellStyle name="Normal 126 82 2" xfId="5978" xr:uid="{B337D39E-A4A3-4DB7-A85E-48468D39A22A}"/>
    <cellStyle name="Normal 126 83" xfId="5979" xr:uid="{B7F1D848-D8C0-4487-B10B-68DC6A1FA755}"/>
    <cellStyle name="Normal 126 83 2" xfId="5980" xr:uid="{7AE31202-01D4-41AA-B670-E171537D74D3}"/>
    <cellStyle name="Normal 126 84" xfId="5981" xr:uid="{0884970D-08C5-447D-B4B4-33AD4E5A3250}"/>
    <cellStyle name="Normal 126 84 2" xfId="5982" xr:uid="{086B0E22-562F-444A-A50F-A5DC0BB7DF71}"/>
    <cellStyle name="Normal 126 85" xfId="5983" xr:uid="{B7EE5477-A212-41B1-B707-CDE1937F9481}"/>
    <cellStyle name="Normal 126 85 2" xfId="5984" xr:uid="{68295862-9A3C-4EE7-99F1-1D96D6B33C2C}"/>
    <cellStyle name="Normal 126 86" xfId="5985" xr:uid="{99A787A8-73B9-40B0-B4F9-59286C5703C9}"/>
    <cellStyle name="Normal 126 86 2" xfId="5986" xr:uid="{2FE7944C-ABB6-4888-AB2D-BE935E7913AC}"/>
    <cellStyle name="Normal 126 87" xfId="5987" xr:uid="{3D101ACF-7E27-44FE-8510-F266FDF1AED8}"/>
    <cellStyle name="Normal 126 87 2" xfId="5988" xr:uid="{84544C84-B320-442E-A5D3-3950C7382DC2}"/>
    <cellStyle name="Normal 126 88" xfId="5989" xr:uid="{E40ABE8D-2EDF-4161-B443-6020CE1CE5DA}"/>
    <cellStyle name="Normal 126 88 2" xfId="5990" xr:uid="{A5015745-9FD5-499E-8F1A-875BD1697101}"/>
    <cellStyle name="Normal 126 89" xfId="5991" xr:uid="{15F85492-55E4-4F5B-B1C5-98EECE36AE69}"/>
    <cellStyle name="Normal 126 89 2" xfId="5992" xr:uid="{E6AC3B97-37B7-4AE3-BA7C-A25D1507EA6F}"/>
    <cellStyle name="Normal 126 9" xfId="5993" xr:uid="{8C6FE00D-4458-4F27-ABB3-62BBC199629E}"/>
    <cellStyle name="Normal 126 9 2" xfId="5994" xr:uid="{D0D08FC3-4A23-47B1-8A61-059453387E3E}"/>
    <cellStyle name="Normal 126 90" xfId="5995" xr:uid="{753E1063-D3AB-4008-8289-AD3BB0E19760}"/>
    <cellStyle name="Normal 126 90 2" xfId="5996" xr:uid="{5A404798-C4C9-4D71-B5A4-4CF148BFDC81}"/>
    <cellStyle name="Normal 126 91" xfId="5997" xr:uid="{D3DDFF82-58DB-42C9-AE35-723B3789D15E}"/>
    <cellStyle name="Normal 126 91 2" xfId="5998" xr:uid="{33CC9CE2-BA5A-4239-9B04-40B3483E3522}"/>
    <cellStyle name="Normal 126 92" xfId="5999" xr:uid="{EA06F17D-6E4A-466A-8C67-8D8CC26D1D70}"/>
    <cellStyle name="Normal 126 92 2" xfId="6000" xr:uid="{0B1A4B4F-DABB-4EE5-B443-FFC9A90FCEC4}"/>
    <cellStyle name="Normal 126 93" xfId="6001" xr:uid="{AF87F202-01C3-4C72-B07D-5E57DFD74AB6}"/>
    <cellStyle name="Normal 126 93 2" xfId="6002" xr:uid="{F5D5D645-3ACD-4DAB-9945-18EF286DD8D3}"/>
    <cellStyle name="Normal 126 94" xfId="6003" xr:uid="{4A0DFE2E-EDFC-4898-A038-5B0A2B136657}"/>
    <cellStyle name="Normal 126 94 2" xfId="6004" xr:uid="{67A1070A-DEF1-4F52-9D24-ACEE1A215E07}"/>
    <cellStyle name="Normal 126 95" xfId="6005" xr:uid="{3DEB8032-F2A1-4CA7-8E8B-DCE309C57A35}"/>
    <cellStyle name="Normal 126 95 2" xfId="6006" xr:uid="{EA3622B1-64FE-4CD1-ACF9-0D03577124D6}"/>
    <cellStyle name="Normal 126 96" xfId="6007" xr:uid="{8C451ADE-8A4B-431B-A271-D8967BCE6625}"/>
    <cellStyle name="Normal 126 96 2" xfId="6008" xr:uid="{24F221A4-0C7E-4AB9-8069-A2EBE77361C5}"/>
    <cellStyle name="Normal 126 97" xfId="6009" xr:uid="{03390A8F-5BB4-473F-8E68-30792A9FE8A5}"/>
    <cellStyle name="Normal 126 97 2" xfId="6010" xr:uid="{22770145-968C-48B7-B6B4-D58F61FDEEAB}"/>
    <cellStyle name="Normal 126 98" xfId="6011" xr:uid="{BBD646FB-DB27-4A7A-B5C4-BD75D9B5B495}"/>
    <cellStyle name="Normal 126 98 2" xfId="6012" xr:uid="{6BFE30A9-5BC3-4D7C-A546-8EC927A275E2}"/>
    <cellStyle name="Normal 126 99" xfId="6013" xr:uid="{8518ACB5-42AF-466E-B683-A4D1EB5FD5BD}"/>
    <cellStyle name="Normal 127" xfId="6014" xr:uid="{C82E387B-85ED-45DA-924C-F92BFB60D98A}"/>
    <cellStyle name="Normal 127 10" xfId="6015" xr:uid="{1907AFAA-927F-4F20-9DA0-3DB462A4F72E}"/>
    <cellStyle name="Normal 127 10 2" xfId="6016" xr:uid="{AE8B30A3-EE4C-49BC-A271-E8E2802FF566}"/>
    <cellStyle name="Normal 127 11" xfId="6017" xr:uid="{F334CAEC-2FB4-47BE-9F9C-C6C8FAEB8ECA}"/>
    <cellStyle name="Normal 127 11 2" xfId="6018" xr:uid="{F3C653BF-A021-42F0-BABE-36FB88C05BD1}"/>
    <cellStyle name="Normal 127 12" xfId="6019" xr:uid="{4748AE12-35EA-40A9-AA78-EB343EDD6195}"/>
    <cellStyle name="Normal 127 12 2" xfId="6020" xr:uid="{93D983FB-75F3-47DA-8C86-03C63AEDF6A5}"/>
    <cellStyle name="Normal 127 13" xfId="6021" xr:uid="{E68ED44B-6C36-402C-8CCF-9A9E5C5CB62B}"/>
    <cellStyle name="Normal 127 13 2" xfId="6022" xr:uid="{44F1DB15-EC8C-4B0F-B849-B87A8E2021B6}"/>
    <cellStyle name="Normal 127 14" xfId="6023" xr:uid="{A1114F59-56BD-4AE2-AE08-0DE7FEB9F23C}"/>
    <cellStyle name="Normal 127 14 2" xfId="6024" xr:uid="{5DF6F4C4-FFAD-4537-8398-C4EB0A985E84}"/>
    <cellStyle name="Normal 127 15" xfId="6025" xr:uid="{39CFAD5A-7294-45BB-891B-C2B2403125C4}"/>
    <cellStyle name="Normal 127 15 2" xfId="6026" xr:uid="{118943C4-F6D4-4803-B68A-2D7F6654551C}"/>
    <cellStyle name="Normal 127 16" xfId="6027" xr:uid="{BA9A0637-B03C-4032-BBDB-C32E883E9D65}"/>
    <cellStyle name="Normal 127 16 2" xfId="6028" xr:uid="{4A1728FD-0ADF-4DB0-B697-814F635A0D76}"/>
    <cellStyle name="Normal 127 17" xfId="6029" xr:uid="{AD800070-33E9-4663-82EB-9EBD3D7149B6}"/>
    <cellStyle name="Normal 127 17 2" xfId="6030" xr:uid="{7492450B-381F-46F8-863C-11C042F2361F}"/>
    <cellStyle name="Normal 127 18" xfId="6031" xr:uid="{162C5352-946D-4EB1-B9A7-A90AB8A0791B}"/>
    <cellStyle name="Normal 127 18 2" xfId="6032" xr:uid="{F547A94B-4214-42CA-9EDF-29A734FA8AEF}"/>
    <cellStyle name="Normal 127 19" xfId="6033" xr:uid="{30F5164D-2DF2-40F3-B7C9-B768706A1DA2}"/>
    <cellStyle name="Normal 127 19 2" xfId="6034" xr:uid="{DAC9BF39-91EC-4E90-A009-D39EA6C4164D}"/>
    <cellStyle name="Normal 127 2" xfId="6035" xr:uid="{79DC0DD8-69B1-4957-8A98-A47AFDE46186}"/>
    <cellStyle name="Normal 127 2 2" xfId="6036" xr:uid="{C46715AE-B4C7-4843-8A45-7DD96F438689}"/>
    <cellStyle name="Normal 127 20" xfId="6037" xr:uid="{22FFF1CB-04D4-4C5E-A9B1-2F3182E2EA6D}"/>
    <cellStyle name="Normal 127 20 2" xfId="6038" xr:uid="{BFE07866-111E-473E-85C7-1BD3697DF0B9}"/>
    <cellStyle name="Normal 127 21" xfId="6039" xr:uid="{0D051C09-2AC1-40DE-901E-8AD213E84DB4}"/>
    <cellStyle name="Normal 127 21 2" xfId="6040" xr:uid="{F7C1776E-D738-4A15-A869-EF9DCF8C960C}"/>
    <cellStyle name="Normal 127 22" xfId="6041" xr:uid="{FB19EF93-3DA8-4502-BC0B-057B2A271D43}"/>
    <cellStyle name="Normal 127 22 2" xfId="6042" xr:uid="{3FA0F59D-F602-4DE2-8B2E-DE2B866D9D36}"/>
    <cellStyle name="Normal 127 23" xfId="6043" xr:uid="{12E8555F-AAAB-4727-8BA8-015E742ED9C6}"/>
    <cellStyle name="Normal 127 23 2" xfId="6044" xr:uid="{CAB1E4D7-A297-40F0-8728-E8F35484ED3D}"/>
    <cellStyle name="Normal 127 24" xfId="6045" xr:uid="{84BE8033-8F60-437C-B8D2-C3B96CE3D9F7}"/>
    <cellStyle name="Normal 127 24 2" xfId="6046" xr:uid="{ED32E312-F937-49E3-8AB5-E269E3147E70}"/>
    <cellStyle name="Normal 127 25" xfId="6047" xr:uid="{BA8BED66-1FD8-43C3-979E-EA2348EEE64A}"/>
    <cellStyle name="Normal 127 25 2" xfId="6048" xr:uid="{F3E55C8F-9002-412A-A4C8-A264F9463C1B}"/>
    <cellStyle name="Normal 127 26" xfId="6049" xr:uid="{CBE46CA9-8B5E-48C6-BFF2-5A90B7D6294E}"/>
    <cellStyle name="Normal 127 26 2" xfId="6050" xr:uid="{9F2A5D92-F90E-49A9-A2D7-DEDDBC6E405D}"/>
    <cellStyle name="Normal 127 27" xfId="6051" xr:uid="{339291D8-F23E-44B9-89F5-89A3B91A123F}"/>
    <cellStyle name="Normal 127 27 2" xfId="6052" xr:uid="{00DCBC44-C963-429C-A6A0-D2D6C4D6C7C7}"/>
    <cellStyle name="Normal 127 28" xfId="6053" xr:uid="{66CA2748-2F61-4C54-ABE9-7BC210CD2F17}"/>
    <cellStyle name="Normal 127 28 2" xfId="6054" xr:uid="{DEC29FE3-16F3-44C9-B444-F0073DD8C1C0}"/>
    <cellStyle name="Normal 127 29" xfId="6055" xr:uid="{4D26E1C2-35BA-40D2-B27D-95DC6AF1797F}"/>
    <cellStyle name="Normal 127 29 2" xfId="6056" xr:uid="{BF0972DC-5E40-4723-950A-816A73F0E4A8}"/>
    <cellStyle name="Normal 127 3" xfId="6057" xr:uid="{295B8226-7435-424A-A5C0-5B754A8777A4}"/>
    <cellStyle name="Normal 127 3 2" xfId="6058" xr:uid="{A714FA01-45E4-4807-93EC-880954FA9B53}"/>
    <cellStyle name="Normal 127 30" xfId="6059" xr:uid="{FC4541A5-9E77-41E7-AE60-1AE0D934903E}"/>
    <cellStyle name="Normal 127 30 2" xfId="6060" xr:uid="{DDFCC373-D993-4D57-B07E-B47F921DC119}"/>
    <cellStyle name="Normal 127 31" xfId="6061" xr:uid="{8C940D2E-BFFD-4812-BA9C-87BD4548BE27}"/>
    <cellStyle name="Normal 127 31 2" xfId="6062" xr:uid="{1724B218-0D69-4106-9748-DCA80A426709}"/>
    <cellStyle name="Normal 127 32" xfId="6063" xr:uid="{945F3E05-B8CE-48FA-B4A9-077ACA7E20B4}"/>
    <cellStyle name="Normal 127 32 2" xfId="6064" xr:uid="{82895187-5F02-450B-A1ED-98264F348DE2}"/>
    <cellStyle name="Normal 127 33" xfId="6065" xr:uid="{911CA6C9-6472-4FC4-808F-807EED216F8E}"/>
    <cellStyle name="Normal 127 33 2" xfId="6066" xr:uid="{EC3B13EA-C793-41D0-A723-C07D07F776A7}"/>
    <cellStyle name="Normal 127 34" xfId="6067" xr:uid="{3D38F191-30E2-42E3-B72A-983EE63BB9C3}"/>
    <cellStyle name="Normal 127 34 2" xfId="6068" xr:uid="{7000B55F-901B-4364-80D9-833585211F09}"/>
    <cellStyle name="Normal 127 35" xfId="6069" xr:uid="{4B1F5A4E-51BA-4597-B89A-B555209BB006}"/>
    <cellStyle name="Normal 127 35 2" xfId="6070" xr:uid="{06684B74-0B2B-446A-AE5A-38F7DE48EE20}"/>
    <cellStyle name="Normal 127 36" xfId="6071" xr:uid="{9F284163-76C4-4643-BCE0-7200DA1ED4F7}"/>
    <cellStyle name="Normal 127 36 2" xfId="6072" xr:uid="{26011A2B-0EB2-4F4E-8274-B984CA8C7753}"/>
    <cellStyle name="Normal 127 37" xfId="6073" xr:uid="{2D9A32A0-82D3-4491-B028-C85BB5EBED84}"/>
    <cellStyle name="Normal 127 37 2" xfId="6074" xr:uid="{621E0B78-BECA-4847-9A12-85F9A51318B2}"/>
    <cellStyle name="Normal 127 38" xfId="6075" xr:uid="{D4EC8C1B-1F89-400A-9A5C-1C2BBAD2E8CC}"/>
    <cellStyle name="Normal 127 38 2" xfId="6076" xr:uid="{7DEFE047-FFFC-4F80-8988-783E5B795A89}"/>
    <cellStyle name="Normal 127 39" xfId="6077" xr:uid="{28D27BBC-D2B3-4356-B412-69B16034B98F}"/>
    <cellStyle name="Normal 127 39 2" xfId="6078" xr:uid="{205CBEDA-3011-42E6-8CE6-8375C6CD153E}"/>
    <cellStyle name="Normal 127 4" xfId="6079" xr:uid="{9B77335A-5A5D-44B6-B12A-6B317A286109}"/>
    <cellStyle name="Normal 127 4 2" xfId="6080" xr:uid="{490DE62A-643E-433E-8BC1-FA7D9DC05E08}"/>
    <cellStyle name="Normal 127 40" xfId="6081" xr:uid="{ABF151F4-48C1-439F-8DE2-84D0439F2560}"/>
    <cellStyle name="Normal 127 40 2" xfId="6082" xr:uid="{8EE390CD-1C78-4AC2-BD48-5FAF31B2F867}"/>
    <cellStyle name="Normal 127 41" xfId="6083" xr:uid="{208276F1-DF99-4905-8CD7-48F0D01E59A6}"/>
    <cellStyle name="Normal 127 41 2" xfId="6084" xr:uid="{B2214951-9F8D-421F-B09B-EE7533924967}"/>
    <cellStyle name="Normal 127 42" xfId="6085" xr:uid="{583048A6-82F2-4E76-B4BB-CD3E9505B657}"/>
    <cellStyle name="Normal 127 42 2" xfId="6086" xr:uid="{3E6360DF-4EAB-41C6-9DAE-88097F0BA5FC}"/>
    <cellStyle name="Normal 127 43" xfId="6087" xr:uid="{648AE9E2-0383-42BF-8726-3B8C9AF0490A}"/>
    <cellStyle name="Normal 127 43 2" xfId="6088" xr:uid="{8AD440D9-6A29-4BF9-A2D4-9424E862CC62}"/>
    <cellStyle name="Normal 127 44" xfId="6089" xr:uid="{467C123A-6330-446C-805F-98A770FEB352}"/>
    <cellStyle name="Normal 127 44 2" xfId="6090" xr:uid="{8C4C90A2-AC6A-48CD-9844-41B486A86224}"/>
    <cellStyle name="Normal 127 45" xfId="6091" xr:uid="{77E9F92C-0798-4A30-AD09-BA39FE27D26C}"/>
    <cellStyle name="Normal 127 45 2" xfId="6092" xr:uid="{0AAB69F1-2C1E-4F46-A362-1110168F189B}"/>
    <cellStyle name="Normal 127 46" xfId="6093" xr:uid="{F200A2D8-3331-44EA-8038-47E8A93CF3B2}"/>
    <cellStyle name="Normal 127 46 2" xfId="6094" xr:uid="{3D4CBC10-E184-411E-8A5B-33ECA850382A}"/>
    <cellStyle name="Normal 127 47" xfId="6095" xr:uid="{BD3EA043-BCE0-4D9B-8A4D-F5905936E3C6}"/>
    <cellStyle name="Normal 127 47 2" xfId="6096" xr:uid="{8D92AB4E-98F2-4B9A-BF3A-4D45219C85A0}"/>
    <cellStyle name="Normal 127 48" xfId="6097" xr:uid="{A2F4D4D4-2B5B-4E8D-8415-9273F1FB20CC}"/>
    <cellStyle name="Normal 127 48 2" xfId="6098" xr:uid="{C76B1604-F98A-48A3-9760-023D3FD67126}"/>
    <cellStyle name="Normal 127 49" xfId="6099" xr:uid="{30DE5DAE-6D0F-48DD-8002-182D94A8C6AD}"/>
    <cellStyle name="Normal 127 49 2" xfId="6100" xr:uid="{FCBD39F8-C31B-4B9D-B37D-B1861C001603}"/>
    <cellStyle name="Normal 127 5" xfId="6101" xr:uid="{47D1AA56-5146-497E-B0A8-669AC9CE6D5F}"/>
    <cellStyle name="Normal 127 5 2" xfId="6102" xr:uid="{AF743076-35FC-4856-8DB6-53E17E0E648A}"/>
    <cellStyle name="Normal 127 50" xfId="6103" xr:uid="{494AFB15-65FF-454C-B351-4398DE42FD63}"/>
    <cellStyle name="Normal 127 50 2" xfId="6104" xr:uid="{21C750CA-41BE-41AD-A321-1D99D4FC3AC1}"/>
    <cellStyle name="Normal 127 51" xfId="6105" xr:uid="{EB7ECFDC-F012-4AA7-B063-60DD524E69FF}"/>
    <cellStyle name="Normal 127 51 2" xfId="6106" xr:uid="{3337E29B-C1A2-4746-A5D1-F47F52BF0FAF}"/>
    <cellStyle name="Normal 127 52" xfId="6107" xr:uid="{E2583179-A9CB-4121-8551-4E01DFB36061}"/>
    <cellStyle name="Normal 127 52 2" xfId="6108" xr:uid="{EED67D9A-3777-48C0-ACDD-0B74327889D7}"/>
    <cellStyle name="Normal 127 53" xfId="6109" xr:uid="{E2F4C0DA-DA89-4B6E-80AA-167A9B1110E9}"/>
    <cellStyle name="Normal 127 53 2" xfId="6110" xr:uid="{0E7BCA80-38C7-444A-9E06-AD54C4F4D4AC}"/>
    <cellStyle name="Normal 127 54" xfId="6111" xr:uid="{BBB90143-54D2-446F-BACC-78A5243F2D49}"/>
    <cellStyle name="Normal 127 54 2" xfId="6112" xr:uid="{5B76046C-A45F-4E13-B636-BD5A7AC71698}"/>
    <cellStyle name="Normal 127 55" xfId="6113" xr:uid="{02EB5CCC-F998-4808-9D48-637E4C4CA3D2}"/>
    <cellStyle name="Normal 127 55 2" xfId="6114" xr:uid="{FCF4E5F8-0E7E-4603-B6E4-29E3DB2D5527}"/>
    <cellStyle name="Normal 127 56" xfId="6115" xr:uid="{85E42D2A-E6B0-49E9-AC98-A50AA43EB9B0}"/>
    <cellStyle name="Normal 127 56 2" xfId="6116" xr:uid="{21F00B35-0B89-41D5-A0B9-3AFDEE8284C1}"/>
    <cellStyle name="Normal 127 57" xfId="6117" xr:uid="{5A466293-5034-44F6-969E-0CFBB83D23A2}"/>
    <cellStyle name="Normal 127 57 2" xfId="6118" xr:uid="{E8DA5F37-4AB4-46FF-81F1-FB110294B2A0}"/>
    <cellStyle name="Normal 127 58" xfId="6119" xr:uid="{AFF3DEF5-5E5A-4EEC-A599-D15DB2D53A62}"/>
    <cellStyle name="Normal 127 58 2" xfId="6120" xr:uid="{04326E85-5EBE-4F87-BEBA-AD828A849BF2}"/>
    <cellStyle name="Normal 127 59" xfId="6121" xr:uid="{EB30B8A7-153D-4609-A74C-B4208C2B9B95}"/>
    <cellStyle name="Normal 127 59 2" xfId="6122" xr:uid="{7A4D21D4-33B5-4292-ADB8-174D2E4EFE6A}"/>
    <cellStyle name="Normal 127 6" xfId="6123" xr:uid="{0EBC0FCD-ED22-4D77-8252-C73D9E30C2FC}"/>
    <cellStyle name="Normal 127 6 2" xfId="6124" xr:uid="{D49FB69D-41A3-4F1C-8A91-23729D59C095}"/>
    <cellStyle name="Normal 127 60" xfId="6125" xr:uid="{7241DAAD-DBB6-4E6B-888B-95608E34AA0F}"/>
    <cellStyle name="Normal 127 60 2" xfId="6126" xr:uid="{8EB688E7-DD80-4F2F-9C03-DE0301C8D1C7}"/>
    <cellStyle name="Normal 127 61" xfId="6127" xr:uid="{6D03DB37-B5AA-45F5-AC16-7B4016F51A7C}"/>
    <cellStyle name="Normal 127 61 2" xfId="6128" xr:uid="{A3609ADB-16C5-4E47-A7F1-C4EEA9496E59}"/>
    <cellStyle name="Normal 127 62" xfId="6129" xr:uid="{F30F1EB8-74C7-40DB-BD24-C79D1DE7B926}"/>
    <cellStyle name="Normal 127 62 2" xfId="6130" xr:uid="{61B0E146-CEFF-456C-A924-859107180872}"/>
    <cellStyle name="Normal 127 63" xfId="6131" xr:uid="{66A2409C-0837-4947-8BD9-513D6B77F8E6}"/>
    <cellStyle name="Normal 127 63 2" xfId="6132" xr:uid="{4FDE75AC-5D07-41AC-9F0F-2F8458E844F8}"/>
    <cellStyle name="Normal 127 64" xfId="6133" xr:uid="{189779ED-C49D-49DF-8CD6-D5B368BC6192}"/>
    <cellStyle name="Normal 127 64 2" xfId="6134" xr:uid="{DDDA96BC-87C5-4099-9517-5C9189912F5F}"/>
    <cellStyle name="Normal 127 65" xfId="6135" xr:uid="{B21EB246-003B-41A1-A4F4-15217B335688}"/>
    <cellStyle name="Normal 127 65 2" xfId="6136" xr:uid="{DE422658-341E-4AEB-9A44-5FFB0CC024AC}"/>
    <cellStyle name="Normal 127 66" xfId="6137" xr:uid="{436EA83C-F7A9-4570-BFB2-0FA136440E3E}"/>
    <cellStyle name="Normal 127 66 2" xfId="6138" xr:uid="{EBF77C3C-0906-4874-A25B-304397BA334A}"/>
    <cellStyle name="Normal 127 67" xfId="6139" xr:uid="{45CE0265-6BA5-42E7-B069-63ABC5A272B1}"/>
    <cellStyle name="Normal 127 67 2" xfId="6140" xr:uid="{27557A6C-7591-4567-A358-E42C050618C9}"/>
    <cellStyle name="Normal 127 68" xfId="6141" xr:uid="{A0BC6F06-2020-40B5-9A7A-354608664D54}"/>
    <cellStyle name="Normal 127 68 2" xfId="6142" xr:uid="{9A321E51-EA83-4192-9416-500EB5D6D146}"/>
    <cellStyle name="Normal 127 69" xfId="6143" xr:uid="{62A48A23-7A9C-461C-81D6-3B0C68A8F928}"/>
    <cellStyle name="Normal 127 69 2" xfId="6144" xr:uid="{1D2E0AA0-B27B-4CF5-A10C-839D81866088}"/>
    <cellStyle name="Normal 127 7" xfId="6145" xr:uid="{E1BC44B7-47B2-42A8-8347-70BF323B9864}"/>
    <cellStyle name="Normal 127 7 2" xfId="6146" xr:uid="{51EC1937-9F48-4EE7-ACC7-7709B80BE943}"/>
    <cellStyle name="Normal 127 70" xfId="6147" xr:uid="{1B988023-DA43-4511-947F-A7C4595FC062}"/>
    <cellStyle name="Normal 127 70 2" xfId="6148" xr:uid="{7A8068C5-783E-4949-9AC9-39B94CC865D7}"/>
    <cellStyle name="Normal 127 71" xfId="6149" xr:uid="{AABE146A-07D0-4676-B085-CD271B0C8016}"/>
    <cellStyle name="Normal 127 71 2" xfId="6150" xr:uid="{D4BDEB22-ED82-4D1D-A00E-BD3FFD0731A4}"/>
    <cellStyle name="Normal 127 72" xfId="6151" xr:uid="{25A01340-95E9-4FBE-8E6A-031C6DB2F920}"/>
    <cellStyle name="Normal 127 72 2" xfId="6152" xr:uid="{80EC18AA-1F5E-4798-B4AB-8FE1AC4339AC}"/>
    <cellStyle name="Normal 127 73" xfId="6153" xr:uid="{3A8AA0BE-D855-44DB-A3E8-2069190C806A}"/>
    <cellStyle name="Normal 127 73 2" xfId="6154" xr:uid="{6BB9C592-C207-4332-A6E2-C83531BE1B23}"/>
    <cellStyle name="Normal 127 74" xfId="6155" xr:uid="{25FB5157-108C-49D9-9E32-822F1DC95B77}"/>
    <cellStyle name="Normal 127 74 2" xfId="6156" xr:uid="{47737C2C-D5EC-48F2-9609-A387B3889FB9}"/>
    <cellStyle name="Normal 127 75" xfId="6157" xr:uid="{2DE7A01E-D84C-4359-B38D-302DEC7B3BDB}"/>
    <cellStyle name="Normal 127 75 2" xfId="6158" xr:uid="{5A2D1BFB-926A-4A1E-B501-E710F642D69E}"/>
    <cellStyle name="Normal 127 76" xfId="6159" xr:uid="{370AABFD-F601-4E71-AC34-2FA4BB9B38AC}"/>
    <cellStyle name="Normal 127 76 2" xfId="6160" xr:uid="{9F649397-A320-4C27-976C-8229B6B37A37}"/>
    <cellStyle name="Normal 127 77" xfId="6161" xr:uid="{3C6C79DB-B4E9-42F0-9960-5830D7A822D8}"/>
    <cellStyle name="Normal 127 77 2" xfId="6162" xr:uid="{88D169B0-C55F-4775-92E7-A393EC0E1FAA}"/>
    <cellStyle name="Normal 127 78" xfId="6163" xr:uid="{C4089A15-1D4A-46F7-8341-4CDB4F48C002}"/>
    <cellStyle name="Normal 127 78 2" xfId="6164" xr:uid="{018F9627-1641-4EA8-A242-715D16A69043}"/>
    <cellStyle name="Normal 127 79" xfId="6165" xr:uid="{6EF58437-806C-42D7-9250-DFF22382BA70}"/>
    <cellStyle name="Normal 127 79 2" xfId="6166" xr:uid="{A15AB4CF-100E-4B4A-BE24-09BCF3A0825C}"/>
    <cellStyle name="Normal 127 8" xfId="6167" xr:uid="{D51A5BFA-A39F-404A-A6CA-507A9FA0272C}"/>
    <cellStyle name="Normal 127 8 2" xfId="6168" xr:uid="{02E705EF-1E02-434B-B64B-8EDEF76163F6}"/>
    <cellStyle name="Normal 127 80" xfId="6169" xr:uid="{99C00E85-8770-4005-B7BB-213EB11E19E7}"/>
    <cellStyle name="Normal 127 80 2" xfId="6170" xr:uid="{1D6F1247-DD67-4B87-BA98-BE4A50DE703A}"/>
    <cellStyle name="Normal 127 81" xfId="6171" xr:uid="{D7A3E1DB-BC49-4850-9F96-49233CFAD095}"/>
    <cellStyle name="Normal 127 81 2" xfId="6172" xr:uid="{486976DD-BA87-4099-871F-60EEE35551C0}"/>
    <cellStyle name="Normal 127 82" xfId="6173" xr:uid="{D6F83834-0E0B-46E8-A9F7-8D5601FB9FF1}"/>
    <cellStyle name="Normal 127 82 2" xfId="6174" xr:uid="{7EFE830B-9007-465E-95D0-48634B940DD2}"/>
    <cellStyle name="Normal 127 83" xfId="6175" xr:uid="{71E53A37-821E-4A07-8C4A-598CD3A031F9}"/>
    <cellStyle name="Normal 127 83 2" xfId="6176" xr:uid="{35811E48-F5F2-4449-B226-CEAE74704720}"/>
    <cellStyle name="Normal 127 84" xfId="6177" xr:uid="{5DF02E2D-3F99-4B63-9B66-726A0EDA581C}"/>
    <cellStyle name="Normal 127 84 2" xfId="6178" xr:uid="{A808975C-FAED-414C-91BF-F1A237C03326}"/>
    <cellStyle name="Normal 127 85" xfId="6179" xr:uid="{50273C69-5870-48BA-9CDD-A775EA8BF610}"/>
    <cellStyle name="Normal 127 85 2" xfId="6180" xr:uid="{45F71C8F-FC81-4AE4-992D-D9310B6F669D}"/>
    <cellStyle name="Normal 127 86" xfId="6181" xr:uid="{415AE7E7-6E0B-4E55-A0EB-6A097595C4BF}"/>
    <cellStyle name="Normal 127 86 2" xfId="6182" xr:uid="{4779B28D-1840-4D2C-9E8E-03C8D9C4B21C}"/>
    <cellStyle name="Normal 127 87" xfId="6183" xr:uid="{74073D99-24C1-4E5E-91C6-75406275C577}"/>
    <cellStyle name="Normal 127 87 2" xfId="6184" xr:uid="{70D28C84-8691-4EC2-9AA3-69B08C285503}"/>
    <cellStyle name="Normal 127 88" xfId="6185" xr:uid="{00F14A61-592D-444B-98DF-3DFDECDCC66F}"/>
    <cellStyle name="Normal 127 88 2" xfId="6186" xr:uid="{4EDA4F46-0303-4D82-AD39-D5DB5925C275}"/>
    <cellStyle name="Normal 127 89" xfId="6187" xr:uid="{172058E6-62D2-4FB0-87D9-9463F7BC5B1E}"/>
    <cellStyle name="Normal 127 89 2" xfId="6188" xr:uid="{4110134E-A6C6-40E4-A0A4-101BCB158582}"/>
    <cellStyle name="Normal 127 9" xfId="6189" xr:uid="{F1A372A8-24E2-4515-ABA8-A5FF78E4AEF5}"/>
    <cellStyle name="Normal 127 9 2" xfId="6190" xr:uid="{88E4E9F5-9978-4699-8ACF-6D1AC2A569AE}"/>
    <cellStyle name="Normal 127 90" xfId="6191" xr:uid="{B9D066CD-81EA-417C-8E8B-A38FE39A991C}"/>
    <cellStyle name="Normal 127 90 2" xfId="6192" xr:uid="{84B5E54E-5FD2-450F-B3C1-0991ACBE62D0}"/>
    <cellStyle name="Normal 127 91" xfId="6193" xr:uid="{FD439E4C-E8FF-4507-9F0F-ECB07ECBD701}"/>
    <cellStyle name="Normal 127 91 2" xfId="6194" xr:uid="{58306496-2DC7-411C-A8DF-564DC62E69D0}"/>
    <cellStyle name="Normal 127 92" xfId="6195" xr:uid="{EB970E26-B445-48DB-A5AF-2A6E1FA99E63}"/>
    <cellStyle name="Normal 127 92 2" xfId="6196" xr:uid="{B2ACFD57-6ABE-45DC-B599-392D14E070DC}"/>
    <cellStyle name="Normal 127 93" xfId="6197" xr:uid="{DF732BB9-AD85-41F6-A098-B439281376E7}"/>
    <cellStyle name="Normal 127 93 2" xfId="6198" xr:uid="{E265AA98-315B-4B51-9CF0-FA027AEAC895}"/>
    <cellStyle name="Normal 127 94" xfId="6199" xr:uid="{63687EEF-D998-4EEB-A508-ABCEF891E15C}"/>
    <cellStyle name="Normal 127 94 2" xfId="6200" xr:uid="{13E71281-F3C3-4180-A65B-4415EC652670}"/>
    <cellStyle name="Normal 127 95" xfId="6201" xr:uid="{7B4F947D-F638-44FB-B880-D1039CA23B19}"/>
    <cellStyle name="Normal 127 95 2" xfId="6202" xr:uid="{9FB88929-1E2A-468B-A921-7323E5AAE66F}"/>
    <cellStyle name="Normal 127 96" xfId="6203" xr:uid="{665AE99A-97B2-4B02-858E-0CD413BA40BB}"/>
    <cellStyle name="Normal 127 96 2" xfId="6204" xr:uid="{9DED1FC6-41DE-4904-805C-5803C4B5AAF4}"/>
    <cellStyle name="Normal 127 97" xfId="6205" xr:uid="{505A7664-E1E7-401E-9E17-B08A39BC1E6E}"/>
    <cellStyle name="Normal 127 97 2" xfId="6206" xr:uid="{2467AEC9-59B9-4259-84B8-8B7D7CA87552}"/>
    <cellStyle name="Normal 127 98" xfId="6207" xr:uid="{99DDFB69-BD22-4C52-B075-31203B5E3BE1}"/>
    <cellStyle name="Normal 127 98 2" xfId="6208" xr:uid="{A18AE613-E930-46C9-BD89-61176F0A0D85}"/>
    <cellStyle name="Normal 127 99" xfId="6209" xr:uid="{6DE07F5E-9324-4135-A848-827818581504}"/>
    <cellStyle name="Normal 128" xfId="6210" xr:uid="{09E314E6-E27D-485A-8C9A-79E03D45423A}"/>
    <cellStyle name="Normal 128 10" xfId="6211" xr:uid="{9935D0F5-8522-40B6-98C4-A875A4B6DEEC}"/>
    <cellStyle name="Normal 128 10 2" xfId="6212" xr:uid="{827C5C0E-5BC6-413C-BCE3-5DCEC073268F}"/>
    <cellStyle name="Normal 128 11" xfId="6213" xr:uid="{1231D769-81E1-4487-8EB0-16570069A442}"/>
    <cellStyle name="Normal 128 11 2" xfId="6214" xr:uid="{4509FFF8-E8F5-4713-B4C4-2E2C206B9196}"/>
    <cellStyle name="Normal 128 12" xfId="6215" xr:uid="{147AF501-26FE-4DEB-A9DF-EBD7374510EA}"/>
    <cellStyle name="Normal 128 12 2" xfId="6216" xr:uid="{55B5D106-D19A-4A9A-91CF-9FD188214445}"/>
    <cellStyle name="Normal 128 13" xfId="6217" xr:uid="{F3C6F329-6DE0-4FBF-A5F6-B713CF8E9E1B}"/>
    <cellStyle name="Normal 128 13 2" xfId="6218" xr:uid="{1D5A48F9-7D09-42D2-99BF-43BCB183B2A9}"/>
    <cellStyle name="Normal 128 14" xfId="6219" xr:uid="{8609317F-039A-4193-96F8-D1375BF972BE}"/>
    <cellStyle name="Normal 128 14 2" xfId="6220" xr:uid="{07EE7D17-7B7E-4256-9091-EF9C3122686F}"/>
    <cellStyle name="Normal 128 15" xfId="6221" xr:uid="{EBDC41F8-7BB8-4B7B-A34C-74903749F72F}"/>
    <cellStyle name="Normal 128 15 2" xfId="6222" xr:uid="{60ECF299-3B9B-4D19-BF9D-F1C6BB223A65}"/>
    <cellStyle name="Normal 128 16" xfId="6223" xr:uid="{502E59EE-CB83-4011-8F7A-85704EA0B4FC}"/>
    <cellStyle name="Normal 128 16 2" xfId="6224" xr:uid="{93BBCE8B-01C0-4D10-832C-8ED540B20552}"/>
    <cellStyle name="Normal 128 17" xfId="6225" xr:uid="{56363844-D3DC-4690-A21F-9A6CE7021892}"/>
    <cellStyle name="Normal 128 17 2" xfId="6226" xr:uid="{281DACF0-807B-424D-BC08-A1BD596A1C99}"/>
    <cellStyle name="Normal 128 18" xfId="6227" xr:uid="{99CFC5EB-6941-4D82-9837-A9EFCC736471}"/>
    <cellStyle name="Normal 128 18 2" xfId="6228" xr:uid="{45004737-4944-4AC5-8DC0-C3C589CFE849}"/>
    <cellStyle name="Normal 128 19" xfId="6229" xr:uid="{ABC0B32E-2749-461F-AC94-0EF29607F3F2}"/>
    <cellStyle name="Normal 128 19 2" xfId="6230" xr:uid="{B6A8B22A-E4DA-44F3-8A1D-10D039C05DFC}"/>
    <cellStyle name="Normal 128 2" xfId="6231" xr:uid="{8CE6E770-578D-4E3B-93E2-781BCFD6E6CE}"/>
    <cellStyle name="Normal 128 2 2" xfId="6232" xr:uid="{834AE37A-9506-44A6-80D4-F692C1A7A767}"/>
    <cellStyle name="Normal 128 20" xfId="6233" xr:uid="{444EDE7F-1AFE-4401-91DE-B59B8E206504}"/>
    <cellStyle name="Normal 128 20 2" xfId="6234" xr:uid="{B1C33AC7-7BC4-44B9-9942-5CC900FFE65B}"/>
    <cellStyle name="Normal 128 21" xfId="6235" xr:uid="{3066ED54-0A4C-4DB0-B44A-2D89AE75C631}"/>
    <cellStyle name="Normal 128 21 2" xfId="6236" xr:uid="{DA1639D5-6843-4DA6-8C93-2BF33F3A0C62}"/>
    <cellStyle name="Normal 128 22" xfId="6237" xr:uid="{DB996338-5B63-4FAE-BDBE-48AD85E5CEB8}"/>
    <cellStyle name="Normal 128 22 2" xfId="6238" xr:uid="{0E41CE2A-DF2B-4995-A1C4-00158B37F6FB}"/>
    <cellStyle name="Normal 128 23" xfId="6239" xr:uid="{CE80C1EE-B3E0-4A68-884A-67A66A2846A9}"/>
    <cellStyle name="Normal 128 23 2" xfId="6240" xr:uid="{209488C2-46B7-4954-AFED-62CE02AFFE98}"/>
    <cellStyle name="Normal 128 24" xfId="6241" xr:uid="{AA303B97-58F6-457E-92E6-AEA4172D6383}"/>
    <cellStyle name="Normal 128 24 2" xfId="6242" xr:uid="{4FC9606C-4FA8-4459-9F94-6F1DB1A69EDF}"/>
    <cellStyle name="Normal 128 25" xfId="6243" xr:uid="{66C20E06-111A-428C-BFC9-C38B330A468C}"/>
    <cellStyle name="Normal 128 25 2" xfId="6244" xr:uid="{0115127E-FA56-4FAF-AF60-444DFD27947C}"/>
    <cellStyle name="Normal 128 26" xfId="6245" xr:uid="{F05C6F53-6EDD-4EEA-AC1A-F7374298FA12}"/>
    <cellStyle name="Normal 128 26 2" xfId="6246" xr:uid="{9397DFDC-97EA-499E-9B33-35BB4C763E10}"/>
    <cellStyle name="Normal 128 27" xfId="6247" xr:uid="{2DB5FC45-3C65-41B0-AF14-F26140B325D0}"/>
    <cellStyle name="Normal 128 27 2" xfId="6248" xr:uid="{C8CB806E-DBB6-4CE3-B3A6-CC06D0F25E9E}"/>
    <cellStyle name="Normal 128 28" xfId="6249" xr:uid="{4D8B699E-A9AB-49F8-A078-014261C5AFF5}"/>
    <cellStyle name="Normal 128 28 2" xfId="6250" xr:uid="{57CD01F7-29E5-43AB-975E-BEACB8802673}"/>
    <cellStyle name="Normal 128 29" xfId="6251" xr:uid="{D9194460-5EB7-46E8-9F5B-35335EDA2CA5}"/>
    <cellStyle name="Normal 128 29 2" xfId="6252" xr:uid="{85ECC26C-C10C-4ED8-844E-F3FD47E897C2}"/>
    <cellStyle name="Normal 128 3" xfId="6253" xr:uid="{4FFA0B76-67A1-4C2E-8C0B-822AB6E4399E}"/>
    <cellStyle name="Normal 128 3 2" xfId="6254" xr:uid="{D4B49817-DE79-46D4-9282-B90079E8C967}"/>
    <cellStyle name="Normal 128 30" xfId="6255" xr:uid="{9CE761B5-D891-4643-BF98-BAE341FAAEE7}"/>
    <cellStyle name="Normal 128 30 2" xfId="6256" xr:uid="{61223EC6-F0F8-4E43-BC28-27D3B1B9959C}"/>
    <cellStyle name="Normal 128 31" xfId="6257" xr:uid="{BD9146A7-96E2-4843-A78D-3421CB4B22A3}"/>
    <cellStyle name="Normal 128 31 2" xfId="6258" xr:uid="{B5548B38-E7E9-4ADD-A458-0BFB82B717FD}"/>
    <cellStyle name="Normal 128 32" xfId="6259" xr:uid="{D1C41EA2-966C-480C-B7C6-77AD03FFCD0B}"/>
    <cellStyle name="Normal 128 32 2" xfId="6260" xr:uid="{D8072929-2E2C-42AD-948E-F6500E31A4E6}"/>
    <cellStyle name="Normal 128 33" xfId="6261" xr:uid="{65015B80-3666-4626-82EF-B96B574C98CC}"/>
    <cellStyle name="Normal 128 33 2" xfId="6262" xr:uid="{584BAC20-5E2E-41E9-B1C8-6101447B9233}"/>
    <cellStyle name="Normal 128 34" xfId="6263" xr:uid="{81BF85EE-7BC3-4B75-AC26-D3093D4CA5C0}"/>
    <cellStyle name="Normal 128 34 2" xfId="6264" xr:uid="{650024C9-07B4-4FC9-A343-BFC4E6974A41}"/>
    <cellStyle name="Normal 128 35" xfId="6265" xr:uid="{29984498-EC02-4150-8377-559E6AF12635}"/>
    <cellStyle name="Normal 128 35 2" xfId="6266" xr:uid="{2BE0ABAC-E2A0-4A75-9A77-46919D244DD5}"/>
    <cellStyle name="Normal 128 36" xfId="6267" xr:uid="{856D4C2E-A8C9-43C4-B1CC-CD01472D7269}"/>
    <cellStyle name="Normal 128 36 2" xfId="6268" xr:uid="{20C40E3F-D211-4A0A-8620-64686105C2B0}"/>
    <cellStyle name="Normal 128 37" xfId="6269" xr:uid="{B5874371-6659-4F95-8C28-C851A42AB248}"/>
    <cellStyle name="Normal 128 37 2" xfId="6270" xr:uid="{06DA7194-E8ED-4827-9961-C540E2BB23EA}"/>
    <cellStyle name="Normal 128 38" xfId="6271" xr:uid="{45295F16-D0DD-42AE-B1B6-36978DC6AB9A}"/>
    <cellStyle name="Normal 128 38 2" xfId="6272" xr:uid="{54991FF5-A905-49E6-9D18-A704D1A54C5D}"/>
    <cellStyle name="Normal 128 39" xfId="6273" xr:uid="{A670C977-FD4A-4C65-9972-769DFC7655CB}"/>
    <cellStyle name="Normal 128 39 2" xfId="6274" xr:uid="{3A61F3F6-7375-41F4-B7E4-FCC2DD8BAF8A}"/>
    <cellStyle name="Normal 128 4" xfId="6275" xr:uid="{1F1740E5-81D1-4B85-9C5B-EE14028C95B9}"/>
    <cellStyle name="Normal 128 4 2" xfId="6276" xr:uid="{B5DFA22B-7480-44D7-9438-6F2F13A46227}"/>
    <cellStyle name="Normal 128 40" xfId="6277" xr:uid="{CD56C3B7-E080-46AE-8A46-019A04C1F5B6}"/>
    <cellStyle name="Normal 128 40 2" xfId="6278" xr:uid="{22EB8574-FB01-45DA-BCCC-AAD7044758D1}"/>
    <cellStyle name="Normal 128 41" xfId="6279" xr:uid="{F57A43A9-BEFD-4524-B0EA-D9C054107094}"/>
    <cellStyle name="Normal 128 41 2" xfId="6280" xr:uid="{3613014A-AF32-4D1F-8F5C-702B213719C9}"/>
    <cellStyle name="Normal 128 42" xfId="6281" xr:uid="{40FBA88C-1249-4F08-A8DC-95A3BE179DB8}"/>
    <cellStyle name="Normal 128 42 2" xfId="6282" xr:uid="{FE8EF326-8026-4AA5-822A-71C6AA10030D}"/>
    <cellStyle name="Normal 128 43" xfId="6283" xr:uid="{FA84FB48-E790-489A-8710-27390A5613ED}"/>
    <cellStyle name="Normal 128 43 2" xfId="6284" xr:uid="{E93E5DEF-F096-42F4-8244-58EFD5F321BF}"/>
    <cellStyle name="Normal 128 44" xfId="6285" xr:uid="{4CEE3360-4F33-40E2-BE67-C93945487ABB}"/>
    <cellStyle name="Normal 128 44 2" xfId="6286" xr:uid="{477FC214-1625-4817-B401-469F45319E31}"/>
    <cellStyle name="Normal 128 45" xfId="6287" xr:uid="{6C44AC1D-6A46-4AFA-B6EA-9A7DE62072B4}"/>
    <cellStyle name="Normal 128 45 2" xfId="6288" xr:uid="{6FDEE99B-7DF1-4CF8-B17D-390775DD2BD9}"/>
    <cellStyle name="Normal 128 46" xfId="6289" xr:uid="{480C5295-F716-4915-A92E-64869CC12B00}"/>
    <cellStyle name="Normal 128 46 2" xfId="6290" xr:uid="{0D85D874-6887-4205-87FE-F07857973342}"/>
    <cellStyle name="Normal 128 47" xfId="6291" xr:uid="{F5AB1706-86B5-4ADF-BD8D-366A3F599932}"/>
    <cellStyle name="Normal 128 47 2" xfId="6292" xr:uid="{9C158E5E-BE05-4CAB-AB50-772F1CEB89C6}"/>
    <cellStyle name="Normal 128 48" xfId="6293" xr:uid="{B5A762F9-1789-4E02-8434-5D15007C3160}"/>
    <cellStyle name="Normal 128 48 2" xfId="6294" xr:uid="{E09A60C6-B1FD-4B87-AAE9-8F583E8FB10F}"/>
    <cellStyle name="Normal 128 49" xfId="6295" xr:uid="{38C3CC4E-80DE-4DCD-9A5D-C3A373FB360A}"/>
    <cellStyle name="Normal 128 49 2" xfId="6296" xr:uid="{F30CFE98-1786-472D-86BA-9C64871A6777}"/>
    <cellStyle name="Normal 128 5" xfId="6297" xr:uid="{F79FCFAF-ABE2-434A-BA68-EAB5C1B4FA9C}"/>
    <cellStyle name="Normal 128 5 2" xfId="6298" xr:uid="{ABE624B9-F05E-4C9D-80F0-0CA1B247DD81}"/>
    <cellStyle name="Normal 128 50" xfId="6299" xr:uid="{2ECC3F4B-0D0A-4C39-93FC-5448B759F90B}"/>
    <cellStyle name="Normal 128 50 2" xfId="6300" xr:uid="{65BAE01B-6E4C-4FA1-AD48-7BD391712B05}"/>
    <cellStyle name="Normal 128 51" xfId="6301" xr:uid="{B6FFE943-6678-48AC-8225-6F7BAFC6CC53}"/>
    <cellStyle name="Normal 128 51 2" xfId="6302" xr:uid="{AF1CFA22-B2E7-42C5-8391-A4B813A5A32A}"/>
    <cellStyle name="Normal 128 52" xfId="6303" xr:uid="{BBE189D7-4CF2-4874-947B-FB890C5F0C14}"/>
    <cellStyle name="Normal 128 52 2" xfId="6304" xr:uid="{84CF17D6-7630-4150-8B4E-EE24A13A3E91}"/>
    <cellStyle name="Normal 128 53" xfId="6305" xr:uid="{580F41B9-AFE0-43F3-91E3-090F6D112B24}"/>
    <cellStyle name="Normal 128 53 2" xfId="6306" xr:uid="{1E59F79D-2490-44A0-8060-865666CF0F74}"/>
    <cellStyle name="Normal 128 54" xfId="6307" xr:uid="{D32B7E6F-247E-434A-838F-4E1D30F50B52}"/>
    <cellStyle name="Normal 128 54 2" xfId="6308" xr:uid="{E1DDC09B-5B4F-4A92-A53A-3456C23FB9E0}"/>
    <cellStyle name="Normal 128 55" xfId="6309" xr:uid="{47AEBB80-5811-40F2-B173-D9ADA802150D}"/>
    <cellStyle name="Normal 128 55 2" xfId="6310" xr:uid="{17A8009F-EC6E-4FC3-AA39-8253C8874996}"/>
    <cellStyle name="Normal 128 56" xfId="6311" xr:uid="{8939DF7C-0178-47EA-AD15-40A31225A949}"/>
    <cellStyle name="Normal 128 56 2" xfId="6312" xr:uid="{BC84499F-22BF-4206-97F2-7B4E33065289}"/>
    <cellStyle name="Normal 128 57" xfId="6313" xr:uid="{08D657DE-42D7-4227-9621-AF5E0AC334C9}"/>
    <cellStyle name="Normal 128 57 2" xfId="6314" xr:uid="{F1B2AB8F-A5D7-4616-931A-A150351F845C}"/>
    <cellStyle name="Normal 128 58" xfId="6315" xr:uid="{CF5BEC52-A24F-4514-9D87-F6D7691D26CA}"/>
    <cellStyle name="Normal 128 58 2" xfId="6316" xr:uid="{93B81211-5BDA-401D-B29F-A195C6F703A3}"/>
    <cellStyle name="Normal 128 59" xfId="6317" xr:uid="{FBA44A8F-F38D-48EB-B3C0-F55C21606A6B}"/>
    <cellStyle name="Normal 128 59 2" xfId="6318" xr:uid="{868358C8-7F1F-4481-9288-F3A1D30647D6}"/>
    <cellStyle name="Normal 128 6" xfId="6319" xr:uid="{BE6A229D-2213-44DE-8596-2D5C9E223773}"/>
    <cellStyle name="Normal 128 6 2" xfId="6320" xr:uid="{3096F05E-3622-4D01-853C-74B4032F350A}"/>
    <cellStyle name="Normal 128 60" xfId="6321" xr:uid="{4300905A-7B2C-4A4B-ACF2-3CFB4899771A}"/>
    <cellStyle name="Normal 128 60 2" xfId="6322" xr:uid="{42262495-124A-46CA-928D-8A60C07E057D}"/>
    <cellStyle name="Normal 128 61" xfId="6323" xr:uid="{7E64DEAC-F778-44D8-84CE-57EDB3C3971B}"/>
    <cellStyle name="Normal 128 61 2" xfId="6324" xr:uid="{697E1D06-9882-4E08-9E51-03227802B18D}"/>
    <cellStyle name="Normal 128 62" xfId="6325" xr:uid="{051418D3-046C-47F2-AC43-E3D0DD5AF654}"/>
    <cellStyle name="Normal 128 62 2" xfId="6326" xr:uid="{8A6FD850-D788-48FB-89F9-0FBC57A42B45}"/>
    <cellStyle name="Normal 128 63" xfId="6327" xr:uid="{0A11DF20-5217-433A-BB19-4FC7777A3376}"/>
    <cellStyle name="Normal 128 63 2" xfId="6328" xr:uid="{DD88E356-AF73-4C1A-BFF8-B4A5F7E54FE7}"/>
    <cellStyle name="Normal 128 64" xfId="6329" xr:uid="{9D6AADED-5A0A-4D85-BAD2-EA500115FF9A}"/>
    <cellStyle name="Normal 128 64 2" xfId="6330" xr:uid="{4B7B118F-5CFE-4407-8355-B2B227EC550E}"/>
    <cellStyle name="Normal 128 65" xfId="6331" xr:uid="{0FDB39A3-3EFA-4059-AA3F-32F8EF6B08F7}"/>
    <cellStyle name="Normal 128 65 2" xfId="6332" xr:uid="{F456EACA-8A82-4B5B-9381-6DE9532E0B93}"/>
    <cellStyle name="Normal 128 66" xfId="6333" xr:uid="{917D5CDE-F951-4210-8767-1AD4194E1F4A}"/>
    <cellStyle name="Normal 128 66 2" xfId="6334" xr:uid="{EAE5C330-46E0-4E85-AD57-CB26F413185A}"/>
    <cellStyle name="Normal 128 67" xfId="6335" xr:uid="{2CBBACDB-8A82-48BC-9EF6-49BB2E5E26CB}"/>
    <cellStyle name="Normal 128 67 2" xfId="6336" xr:uid="{C1EFFE87-E7B9-4C8A-AA0A-F3B756174315}"/>
    <cellStyle name="Normal 128 68" xfId="6337" xr:uid="{574FB635-B9AD-41BC-9DF1-D75554687396}"/>
    <cellStyle name="Normal 128 68 2" xfId="6338" xr:uid="{0AA6049C-45CD-40E7-898C-92F915FA149D}"/>
    <cellStyle name="Normal 128 69" xfId="6339" xr:uid="{20BC125D-A790-4B8E-9D36-38602660B2DD}"/>
    <cellStyle name="Normal 128 69 2" xfId="6340" xr:uid="{F7D779CE-0DA2-4DE7-8C03-B51C0872ED50}"/>
    <cellStyle name="Normal 128 7" xfId="6341" xr:uid="{91E264FD-8237-4E24-8199-50196E461ECF}"/>
    <cellStyle name="Normal 128 7 2" xfId="6342" xr:uid="{FAB94A50-4CDA-4477-8758-EB5BA76BD1CE}"/>
    <cellStyle name="Normal 128 70" xfId="6343" xr:uid="{E7E7AE45-3375-4039-B972-E9E5C742D9B9}"/>
    <cellStyle name="Normal 128 70 2" xfId="6344" xr:uid="{95C0475D-AB13-40A1-8557-57EA06987612}"/>
    <cellStyle name="Normal 128 71" xfId="6345" xr:uid="{3369609D-BF66-4FBE-AECD-4935B1EAB685}"/>
    <cellStyle name="Normal 128 71 2" xfId="6346" xr:uid="{FA45BAD3-289B-4CA9-9CD8-931A48BCBE5A}"/>
    <cellStyle name="Normal 128 72" xfId="6347" xr:uid="{869FE428-511F-4522-84EF-E244CEBC444A}"/>
    <cellStyle name="Normal 128 72 2" xfId="6348" xr:uid="{B875DA1C-1BFF-4EC0-890F-EB2E2C0A01F6}"/>
    <cellStyle name="Normal 128 73" xfId="6349" xr:uid="{DFE2550F-3FDD-4E39-B666-CB28BF6C6933}"/>
    <cellStyle name="Normal 128 73 2" xfId="6350" xr:uid="{1F8BE173-FD1F-4E4A-8438-4BF139801EA2}"/>
    <cellStyle name="Normal 128 74" xfId="6351" xr:uid="{F3800270-EE54-4154-BF0D-C59FFB6C297C}"/>
    <cellStyle name="Normal 128 74 2" xfId="6352" xr:uid="{BF4721E5-2359-4533-B408-86566949FB63}"/>
    <cellStyle name="Normal 128 75" xfId="6353" xr:uid="{18185D25-5C66-4325-A8E6-08EA802F07D7}"/>
    <cellStyle name="Normal 128 75 2" xfId="6354" xr:uid="{D8D640C8-9453-486D-832C-8D6D0F516642}"/>
    <cellStyle name="Normal 128 76" xfId="6355" xr:uid="{A321AF3B-36BB-4CB2-A993-59324580BB18}"/>
    <cellStyle name="Normal 128 76 2" xfId="6356" xr:uid="{1E71ABC6-FA37-4128-89C6-0C94408AF883}"/>
    <cellStyle name="Normal 128 77" xfId="6357" xr:uid="{69FFE558-5FAB-4A5D-B073-32AD483883A6}"/>
    <cellStyle name="Normal 128 77 2" xfId="6358" xr:uid="{B3D98B7E-E2DB-46C0-994A-1AF631DFE7BD}"/>
    <cellStyle name="Normal 128 78" xfId="6359" xr:uid="{2A5A5D9F-0D76-4B7C-8DE0-AE9B98357983}"/>
    <cellStyle name="Normal 128 78 2" xfId="6360" xr:uid="{24195471-3C62-4CBB-9E0C-3185D8FC1407}"/>
    <cellStyle name="Normal 128 79" xfId="6361" xr:uid="{6DFF048B-D016-4461-99FD-DF886178F29E}"/>
    <cellStyle name="Normal 128 79 2" xfId="6362" xr:uid="{6BE6A1B0-E22D-431F-9908-77A4930419DA}"/>
    <cellStyle name="Normal 128 8" xfId="6363" xr:uid="{CEE010D1-091B-4AAE-B758-DA6D7E69DCBA}"/>
    <cellStyle name="Normal 128 8 2" xfId="6364" xr:uid="{535C30F6-A053-46AB-83A9-676E180F8620}"/>
    <cellStyle name="Normal 128 80" xfId="6365" xr:uid="{B3711C44-6A6E-4892-9679-CD1227E24E2D}"/>
    <cellStyle name="Normal 128 80 2" xfId="6366" xr:uid="{98A471AD-680F-4765-966D-6E712FB0DA3A}"/>
    <cellStyle name="Normal 128 81" xfId="6367" xr:uid="{99589679-0F65-4C40-83FA-4DA6543DC55A}"/>
    <cellStyle name="Normal 128 81 2" xfId="6368" xr:uid="{9C1EFF3D-70A0-4D2C-B433-56DD07C9E2C7}"/>
    <cellStyle name="Normal 128 82" xfId="6369" xr:uid="{3F1A82C5-5E7C-4A0F-9DDE-4BA11F504166}"/>
    <cellStyle name="Normal 128 82 2" xfId="6370" xr:uid="{735480EC-3439-472B-9FF0-EF145349AA93}"/>
    <cellStyle name="Normal 128 83" xfId="6371" xr:uid="{120AB8B0-DC96-495A-934A-BB3035E44649}"/>
    <cellStyle name="Normal 128 83 2" xfId="6372" xr:uid="{66744787-3C87-41FC-B44A-07FBC289AA36}"/>
    <cellStyle name="Normal 128 84" xfId="6373" xr:uid="{006A0A79-CE91-4D1F-9C7F-C1740CFDAFAE}"/>
    <cellStyle name="Normal 128 84 2" xfId="6374" xr:uid="{B8303F4B-405D-4E29-828C-EA50A41055C9}"/>
    <cellStyle name="Normal 128 85" xfId="6375" xr:uid="{BCF1F144-211D-4F9B-8F5B-BE0E3781B263}"/>
    <cellStyle name="Normal 128 85 2" xfId="6376" xr:uid="{979FF47B-C944-4F8D-9C69-183AF054BB2E}"/>
    <cellStyle name="Normal 128 86" xfId="6377" xr:uid="{AFEA2F35-E7F5-4D52-BACD-A7D740C4367F}"/>
    <cellStyle name="Normal 128 86 2" xfId="6378" xr:uid="{A1C0F045-2E46-4B18-AF7E-6C7BD8B46172}"/>
    <cellStyle name="Normal 128 87" xfId="6379" xr:uid="{1937D4C8-AE62-4B4F-8A0D-88B8870184FF}"/>
    <cellStyle name="Normal 128 87 2" xfId="6380" xr:uid="{F3588011-250D-4E73-AF81-1554A2568883}"/>
    <cellStyle name="Normal 128 88" xfId="6381" xr:uid="{4F1B7917-B6E7-4436-948D-E8608E6D09FB}"/>
    <cellStyle name="Normal 128 88 2" xfId="6382" xr:uid="{7B86D2FD-1E1D-4EED-B367-F14DE8006CBD}"/>
    <cellStyle name="Normal 128 89" xfId="6383" xr:uid="{06EB0B24-3002-4474-A2EB-6F36747DC7A4}"/>
    <cellStyle name="Normal 128 89 2" xfId="6384" xr:uid="{E22FB030-E1CA-4580-8CDF-A34C67405DED}"/>
    <cellStyle name="Normal 128 9" xfId="6385" xr:uid="{4462CFDA-5EF5-4F74-9A7E-E0B98E549F8F}"/>
    <cellStyle name="Normal 128 9 2" xfId="6386" xr:uid="{20273E3C-71FD-4D49-AFC4-9E9B3A0D4421}"/>
    <cellStyle name="Normal 128 90" xfId="6387" xr:uid="{EC75985B-CFEC-43DF-98BB-0BFD3DD1679C}"/>
    <cellStyle name="Normal 128 90 2" xfId="6388" xr:uid="{2F515B25-FFA7-4034-9BFB-3F1094186863}"/>
    <cellStyle name="Normal 128 91" xfId="6389" xr:uid="{5780F5F9-0B55-4412-88DE-BFF19B9803BC}"/>
    <cellStyle name="Normal 128 91 2" xfId="6390" xr:uid="{C43E1D8E-38B3-4E1F-8C91-77626315CF39}"/>
    <cellStyle name="Normal 128 92" xfId="6391" xr:uid="{2F50A647-6FEA-42C7-B88A-BF3F3821497A}"/>
    <cellStyle name="Normal 128 92 2" xfId="6392" xr:uid="{8F2FD8AA-0384-477A-93B1-14EAF35330C4}"/>
    <cellStyle name="Normal 128 93" xfId="6393" xr:uid="{515FE1F3-455E-4E53-AB7D-B0EAA997FE60}"/>
    <cellStyle name="Normal 128 93 2" xfId="6394" xr:uid="{3E414FDD-D858-4A94-A547-35E5C00082C4}"/>
    <cellStyle name="Normal 128 94" xfId="6395" xr:uid="{EE2D5439-47F1-40C1-A75F-1344F9C955E0}"/>
    <cellStyle name="Normal 128 94 2" xfId="6396" xr:uid="{753EC4E6-71AD-41B7-8644-29B006EC67C2}"/>
    <cellStyle name="Normal 128 95" xfId="6397" xr:uid="{74C97F1B-618E-47DC-B856-0DAA82D20B3C}"/>
    <cellStyle name="Normal 128 95 2" xfId="6398" xr:uid="{CD974FD8-0572-438C-944F-28E0EAD6A490}"/>
    <cellStyle name="Normal 128 96" xfId="6399" xr:uid="{749DD8F5-2B6E-4F68-89C0-1E26B75C263E}"/>
    <cellStyle name="Normal 128 96 2" xfId="6400" xr:uid="{69048FD6-9A9A-4211-872F-FC9E084821A6}"/>
    <cellStyle name="Normal 128 97" xfId="6401" xr:uid="{543D5ED3-F5D5-4924-B4E3-4FFA0510F4D4}"/>
    <cellStyle name="Normal 128 97 2" xfId="6402" xr:uid="{B759B0A5-1A19-426A-9C33-B3B9C8CCB48B}"/>
    <cellStyle name="Normal 128 98" xfId="6403" xr:uid="{091B1BA1-1847-4F1E-BEA9-B8C788775F3A}"/>
    <cellStyle name="Normal 128 98 2" xfId="6404" xr:uid="{75796B3F-CAA7-41CA-8A97-8720303D59A9}"/>
    <cellStyle name="Normal 128 99" xfId="6405" xr:uid="{692153C5-5A72-45A0-9843-D40D52E9D9F2}"/>
    <cellStyle name="Normal 129" xfId="6406" xr:uid="{70CD7833-16ED-4086-A32A-C135F8577A05}"/>
    <cellStyle name="Normal 129 10" xfId="6407" xr:uid="{51DB6407-CAA0-4FC4-A148-07CF4BCBE59D}"/>
    <cellStyle name="Normal 129 10 2" xfId="6408" xr:uid="{4F9675E6-A6B7-4DE5-AF35-01793AFA3BC1}"/>
    <cellStyle name="Normal 129 11" xfId="6409" xr:uid="{276579B3-7EB1-4004-9D8A-BFB4CB6D7256}"/>
    <cellStyle name="Normal 129 11 2" xfId="6410" xr:uid="{5AEF8EAC-D668-4A3C-9E71-91EE8B88AB32}"/>
    <cellStyle name="Normal 129 12" xfId="6411" xr:uid="{782243DB-0D3A-4873-9EA1-FC358ED6D9CB}"/>
    <cellStyle name="Normal 129 12 2" xfId="6412" xr:uid="{A00F4BFF-A908-4B12-A0D1-1F6EF54346D4}"/>
    <cellStyle name="Normal 129 13" xfId="6413" xr:uid="{F0AE53C3-4979-48D7-B716-A31F50F15224}"/>
    <cellStyle name="Normal 129 13 2" xfId="6414" xr:uid="{F6CEBD5C-874A-4A35-B1E8-E209C07C65F1}"/>
    <cellStyle name="Normal 129 14" xfId="6415" xr:uid="{7E81D16F-19CB-41F6-B0D3-11688FFA32F1}"/>
    <cellStyle name="Normal 129 14 2" xfId="6416" xr:uid="{22414C87-3D2E-4272-AF3A-136B4279659C}"/>
    <cellStyle name="Normal 129 15" xfId="6417" xr:uid="{F094C3C6-871C-492B-AE31-34BCD5B4A70D}"/>
    <cellStyle name="Normal 129 15 2" xfId="6418" xr:uid="{9CABFAD3-C685-43E6-A2C5-48F76AD8CCEF}"/>
    <cellStyle name="Normal 129 16" xfId="6419" xr:uid="{82D80A2C-9299-4E87-85AB-5BFD6484E588}"/>
    <cellStyle name="Normal 129 16 2" xfId="6420" xr:uid="{288129B7-5257-490E-9789-50FE50DA6C42}"/>
    <cellStyle name="Normal 129 17" xfId="6421" xr:uid="{E574D92F-99B5-4DFD-93D2-CCA2591DAEB8}"/>
    <cellStyle name="Normal 129 17 2" xfId="6422" xr:uid="{4C1398E9-561E-4879-938C-33ECE94DBCD7}"/>
    <cellStyle name="Normal 129 18" xfId="6423" xr:uid="{AB7072B8-492B-4ED5-9A8B-8D6CE072B69A}"/>
    <cellStyle name="Normal 129 18 2" xfId="6424" xr:uid="{210CC99E-6E4A-4173-8AA1-F06883D3E694}"/>
    <cellStyle name="Normal 129 19" xfId="6425" xr:uid="{F9C935EC-3F92-4D6F-B6AA-3672C995FDCE}"/>
    <cellStyle name="Normal 129 19 2" xfId="6426" xr:uid="{E3AB18E7-4DDA-4669-AAD8-DA8F18EC0C52}"/>
    <cellStyle name="Normal 129 2" xfId="6427" xr:uid="{CF9E4542-0C81-45E1-A707-555E2330EA6F}"/>
    <cellStyle name="Normal 129 2 2" xfId="6428" xr:uid="{9DD6E29D-FF8B-4625-A19D-82FD5C359A37}"/>
    <cellStyle name="Normal 129 20" xfId="6429" xr:uid="{ACB81350-2B38-4F56-93B2-921137492524}"/>
    <cellStyle name="Normal 129 20 2" xfId="6430" xr:uid="{45B23C07-A7DB-45C7-B24C-3B38DE218D7F}"/>
    <cellStyle name="Normal 129 21" xfId="6431" xr:uid="{8AA5920C-2A65-4301-BB11-6F1B66C7C850}"/>
    <cellStyle name="Normal 129 21 2" xfId="6432" xr:uid="{449FA48B-C4AF-4DD0-8606-6FF951B74625}"/>
    <cellStyle name="Normal 129 22" xfId="6433" xr:uid="{A79E5F60-87A7-4069-864A-A297DF0EF622}"/>
    <cellStyle name="Normal 129 22 2" xfId="6434" xr:uid="{C54C4F4A-F8BB-4B29-BC4B-F05FF24D82EA}"/>
    <cellStyle name="Normal 129 23" xfId="6435" xr:uid="{EA52D41F-C352-41B7-8F34-A73EE1D4A858}"/>
    <cellStyle name="Normal 129 23 2" xfId="6436" xr:uid="{377BF21C-564A-4334-92E1-CDFCF6FAEB66}"/>
    <cellStyle name="Normal 129 24" xfId="6437" xr:uid="{D99051EF-1E0B-483E-B210-7EE25E0BDB87}"/>
    <cellStyle name="Normal 129 24 2" xfId="6438" xr:uid="{068A02AD-A1B1-4111-9D20-F3C5F41B8F79}"/>
    <cellStyle name="Normal 129 25" xfId="6439" xr:uid="{DEDC0A79-87E3-4435-9B78-F0AFDCA6EE08}"/>
    <cellStyle name="Normal 129 25 2" xfId="6440" xr:uid="{0DF6DF03-FF93-4331-BEF5-CD7FAF605819}"/>
    <cellStyle name="Normal 129 26" xfId="6441" xr:uid="{AD44DA7F-1DF3-4C1C-A2FB-C3052DCAA775}"/>
    <cellStyle name="Normal 129 26 2" xfId="6442" xr:uid="{52B8F555-58FC-4ECA-9620-63781146042B}"/>
    <cellStyle name="Normal 129 27" xfId="6443" xr:uid="{AE7E6B6C-A444-4ACD-872B-BB717FDCBAD7}"/>
    <cellStyle name="Normal 129 27 2" xfId="6444" xr:uid="{D3ED55E0-141F-4A44-8402-7F561AAF69A9}"/>
    <cellStyle name="Normal 129 28" xfId="6445" xr:uid="{EA349E75-F542-4A51-A753-571860ABDAA1}"/>
    <cellStyle name="Normal 129 28 2" xfId="6446" xr:uid="{B431A390-8B2C-4DA0-A86A-B8937A676F18}"/>
    <cellStyle name="Normal 129 29" xfId="6447" xr:uid="{4C402CE8-253F-40AC-9061-2CC7282B5180}"/>
    <cellStyle name="Normal 129 29 2" xfId="6448" xr:uid="{A4A2CF20-2E46-4EA8-971E-89869C900999}"/>
    <cellStyle name="Normal 129 3" xfId="6449" xr:uid="{515458B7-BF60-4F5D-A366-C856E5EDAEF4}"/>
    <cellStyle name="Normal 129 3 2" xfId="6450" xr:uid="{D987F713-4851-4F04-ACBE-717EC3EECB95}"/>
    <cellStyle name="Normal 129 30" xfId="6451" xr:uid="{9C7BDC40-E580-4257-A3F2-632AB1932E50}"/>
    <cellStyle name="Normal 129 30 2" xfId="6452" xr:uid="{65C501A1-52F5-4A7F-9273-79B76503DB54}"/>
    <cellStyle name="Normal 129 31" xfId="6453" xr:uid="{C2E53047-7A14-4A73-B34B-A0CC66513462}"/>
    <cellStyle name="Normal 129 31 2" xfId="6454" xr:uid="{2E86B057-2392-4D3B-A448-F1DED63D6331}"/>
    <cellStyle name="Normal 129 32" xfId="6455" xr:uid="{23AC8C8E-82B4-46EE-87CD-3891A3EF0C6E}"/>
    <cellStyle name="Normal 129 32 2" xfId="6456" xr:uid="{6C6257B2-4CF1-4836-8586-E15692EFBD1F}"/>
    <cellStyle name="Normal 129 33" xfId="6457" xr:uid="{1277ECF3-2EB7-411A-AF3F-B5654D1C22B6}"/>
    <cellStyle name="Normal 129 33 2" xfId="6458" xr:uid="{F9045B1E-4B62-43AC-A42C-756F37B3FD72}"/>
    <cellStyle name="Normal 129 34" xfId="6459" xr:uid="{AF929D2C-3EC1-4E1F-8FFC-A20D1F7AB777}"/>
    <cellStyle name="Normal 129 34 2" xfId="6460" xr:uid="{BECBA21C-1287-4B1A-B04D-786A48687B6E}"/>
    <cellStyle name="Normal 129 35" xfId="6461" xr:uid="{21445948-EC0F-4380-9A5B-01A86FAFDA5F}"/>
    <cellStyle name="Normal 129 35 2" xfId="6462" xr:uid="{E5C966AF-AC36-46A6-B250-FF2389008EC3}"/>
    <cellStyle name="Normal 129 36" xfId="6463" xr:uid="{A928ECBD-7FC8-4F7D-8024-9CF634796DED}"/>
    <cellStyle name="Normal 129 36 2" xfId="6464" xr:uid="{0955E327-5F03-42D1-811E-8650C5A9145B}"/>
    <cellStyle name="Normal 129 37" xfId="6465" xr:uid="{77E137B3-115E-4813-9B61-166B299BBD23}"/>
    <cellStyle name="Normal 129 37 2" xfId="6466" xr:uid="{1CA76D39-2B2D-41D2-BB00-1ED0594846B3}"/>
    <cellStyle name="Normal 129 38" xfId="6467" xr:uid="{CDCB09BE-EDD8-4612-B1DD-581A86DE11C8}"/>
    <cellStyle name="Normal 129 38 2" xfId="6468" xr:uid="{89EEF88C-1656-40B1-9F73-3A666DF15163}"/>
    <cellStyle name="Normal 129 39" xfId="6469" xr:uid="{305B8430-3608-4E44-BD3A-20075F18E3CE}"/>
    <cellStyle name="Normal 129 39 2" xfId="6470" xr:uid="{40F11A93-0578-4C2E-8D8F-3852F4A0A9A4}"/>
    <cellStyle name="Normal 129 4" xfId="6471" xr:uid="{5C7117E0-5833-449C-BF9E-E381D7CB6FAB}"/>
    <cellStyle name="Normal 129 4 2" xfId="6472" xr:uid="{F4F23FF6-51EC-457D-8BE2-DBC536DCB1EF}"/>
    <cellStyle name="Normal 129 40" xfId="6473" xr:uid="{01618272-A352-4A62-B309-DAA8037E4452}"/>
    <cellStyle name="Normal 129 40 2" xfId="6474" xr:uid="{AE929D5D-C7C3-47EA-B260-BDA9EA8CB935}"/>
    <cellStyle name="Normal 129 41" xfId="6475" xr:uid="{00C70C92-40CD-4D20-8FA7-BD73B4794524}"/>
    <cellStyle name="Normal 129 41 2" xfId="6476" xr:uid="{AAA10523-2E4D-4415-AA1A-DBA926462734}"/>
    <cellStyle name="Normal 129 42" xfId="6477" xr:uid="{7AFEEDE0-65EC-47BE-B166-718F879543C9}"/>
    <cellStyle name="Normal 129 42 2" xfId="6478" xr:uid="{CC5BE4D7-1585-43EF-BE46-62EDD4922ED6}"/>
    <cellStyle name="Normal 129 43" xfId="6479" xr:uid="{8488183A-6B20-4A35-9A96-AA84136840A2}"/>
    <cellStyle name="Normal 129 43 2" xfId="6480" xr:uid="{B216F795-3E7F-4D21-9A2A-C6E173C6CA06}"/>
    <cellStyle name="Normal 129 44" xfId="6481" xr:uid="{73B2EE85-0DD6-4453-8EBC-E3A1889238CE}"/>
    <cellStyle name="Normal 129 44 2" xfId="6482" xr:uid="{AF481B81-FE79-4AFE-9497-4FD77DF97F48}"/>
    <cellStyle name="Normal 129 45" xfId="6483" xr:uid="{1548D21B-D530-40EE-AE25-C1EF97BBB077}"/>
    <cellStyle name="Normal 129 45 2" xfId="6484" xr:uid="{F6392C1F-E8DA-4A3B-B8E3-D19FEF9B19CB}"/>
    <cellStyle name="Normal 129 46" xfId="6485" xr:uid="{E6B26BF9-CB12-4BC7-8F6E-DE9292A2108E}"/>
    <cellStyle name="Normal 129 46 2" xfId="6486" xr:uid="{55AE595E-05AE-411F-9714-F5A0DB424865}"/>
    <cellStyle name="Normal 129 47" xfId="6487" xr:uid="{434231A3-D197-466B-9DB8-C861B802DDA1}"/>
    <cellStyle name="Normal 129 47 2" xfId="6488" xr:uid="{0DE81187-EF67-432D-BEED-2FDC6D63F6AF}"/>
    <cellStyle name="Normal 129 48" xfId="6489" xr:uid="{87D9433A-E8DF-4329-9B8F-6F7A531184F8}"/>
    <cellStyle name="Normal 129 48 2" xfId="6490" xr:uid="{481D1AA9-C2D8-4075-8D9E-D5B801CD5DFE}"/>
    <cellStyle name="Normal 129 49" xfId="6491" xr:uid="{302A1395-E9ED-4FAC-8800-4A08B1511684}"/>
    <cellStyle name="Normal 129 49 2" xfId="6492" xr:uid="{87D979AF-9C74-4636-828D-F219C3634958}"/>
    <cellStyle name="Normal 129 5" xfId="6493" xr:uid="{119B0D67-FF15-43BB-B0CE-4CFA36C1ED71}"/>
    <cellStyle name="Normal 129 5 2" xfId="6494" xr:uid="{E8F2C5B0-B14B-4068-A2DE-46E01F609F74}"/>
    <cellStyle name="Normal 129 50" xfId="6495" xr:uid="{EA830357-2F1F-448C-88F7-BFD7A6AE1D22}"/>
    <cellStyle name="Normal 129 50 2" xfId="6496" xr:uid="{C06C7600-559E-41E2-90EC-272C0A4FE576}"/>
    <cellStyle name="Normal 129 51" xfId="6497" xr:uid="{2D2D866C-4E8F-4006-9A20-3D3B9B88E56B}"/>
    <cellStyle name="Normal 129 51 2" xfId="6498" xr:uid="{B3BA8E81-E548-4365-BB4B-24AFA46DC9AE}"/>
    <cellStyle name="Normal 129 52" xfId="6499" xr:uid="{0EF19636-BD43-4756-980B-5C4490EA64DA}"/>
    <cellStyle name="Normal 129 52 2" xfId="6500" xr:uid="{8D45FC46-0D32-4223-9430-7267247C7CCC}"/>
    <cellStyle name="Normal 129 53" xfId="6501" xr:uid="{0D8AF123-AB75-40BD-99FE-342E71035D2E}"/>
    <cellStyle name="Normal 129 53 2" xfId="6502" xr:uid="{09A004E9-E568-4918-A256-B122E6B278C9}"/>
    <cellStyle name="Normal 129 54" xfId="6503" xr:uid="{DE47F272-13B4-459D-84A0-CF914463E03E}"/>
    <cellStyle name="Normal 129 54 2" xfId="6504" xr:uid="{8CEF80E0-27A6-4E17-B69B-ADE0398A6D2A}"/>
    <cellStyle name="Normal 129 55" xfId="6505" xr:uid="{49AFEE91-69A4-4673-AAB1-934EEFF23C2C}"/>
    <cellStyle name="Normal 129 55 2" xfId="6506" xr:uid="{165EC26D-E824-4160-AB33-E2F066889744}"/>
    <cellStyle name="Normal 129 56" xfId="6507" xr:uid="{3F88FCE0-DC3F-4CC2-B8D5-59D90B0413E1}"/>
    <cellStyle name="Normal 129 56 2" xfId="6508" xr:uid="{0D23CD93-2AC7-4E8A-A47A-EE7A3D2212A8}"/>
    <cellStyle name="Normal 129 57" xfId="6509" xr:uid="{4C725D3A-95D0-43C7-ABB3-5199F7DF9E94}"/>
    <cellStyle name="Normal 129 57 2" xfId="6510" xr:uid="{3F117E76-4964-4A8D-9407-80CBB8963987}"/>
    <cellStyle name="Normal 129 58" xfId="6511" xr:uid="{256C9C60-5A48-4C8D-AAD6-FE489808A3ED}"/>
    <cellStyle name="Normal 129 58 2" xfId="6512" xr:uid="{FBE6D223-1FB2-4150-9D2B-9A573AACB290}"/>
    <cellStyle name="Normal 129 59" xfId="6513" xr:uid="{F115B302-2500-4175-A2FB-37D96FBD9BD2}"/>
    <cellStyle name="Normal 129 59 2" xfId="6514" xr:uid="{2903147A-6EEC-4C37-A80D-06DB355D07AE}"/>
    <cellStyle name="Normal 129 6" xfId="6515" xr:uid="{65D93B2C-1547-402B-A400-7EF56CA136AD}"/>
    <cellStyle name="Normal 129 6 2" xfId="6516" xr:uid="{3A3D239A-6F7B-40D8-955B-91BD53DF8627}"/>
    <cellStyle name="Normal 129 60" xfId="6517" xr:uid="{D96B236A-F314-45A3-8DC1-CF5743EBD204}"/>
    <cellStyle name="Normal 129 60 2" xfId="6518" xr:uid="{C9197648-EF6C-4595-B698-79EA2E1AD30B}"/>
    <cellStyle name="Normal 129 61" xfId="6519" xr:uid="{6A140492-3686-403B-AF53-CD33E6E77373}"/>
    <cellStyle name="Normal 129 61 2" xfId="6520" xr:uid="{73B33FBC-176A-42E3-8BA2-9FE5BD11F766}"/>
    <cellStyle name="Normal 129 62" xfId="6521" xr:uid="{979CA8D6-7D8D-4B74-AA45-00784E67BDF7}"/>
    <cellStyle name="Normal 129 62 2" xfId="6522" xr:uid="{DFA058ED-8199-4D13-8FF6-E6C059DDB8E8}"/>
    <cellStyle name="Normal 129 63" xfId="6523" xr:uid="{19761D96-5CF7-4865-9811-ABCAFD7E82EA}"/>
    <cellStyle name="Normal 129 63 2" xfId="6524" xr:uid="{9262E237-2766-43F4-8638-EFE10546E9F3}"/>
    <cellStyle name="Normal 129 64" xfId="6525" xr:uid="{47AD3822-C119-4076-9846-B2D532432466}"/>
    <cellStyle name="Normal 129 64 2" xfId="6526" xr:uid="{25F0E344-2105-4CB5-B5B2-F98229B6214A}"/>
    <cellStyle name="Normal 129 65" xfId="6527" xr:uid="{EC125D51-F58F-4136-8575-5EEC3A70D461}"/>
    <cellStyle name="Normal 129 65 2" xfId="6528" xr:uid="{F1653EDF-00E1-40C9-9236-52E6F0186934}"/>
    <cellStyle name="Normal 129 66" xfId="6529" xr:uid="{81A321DE-B86F-4990-ABAC-9060506A693A}"/>
    <cellStyle name="Normal 129 66 2" xfId="6530" xr:uid="{6AA4AF1D-540E-49D1-AF27-630BEE87D3B5}"/>
    <cellStyle name="Normal 129 67" xfId="6531" xr:uid="{34922F2B-771E-4EA0-8068-667D0203E219}"/>
    <cellStyle name="Normal 129 67 2" xfId="6532" xr:uid="{678674E0-AD5D-4AF6-9BC2-9FB7F7EAE70D}"/>
    <cellStyle name="Normal 129 68" xfId="6533" xr:uid="{F397D1F3-CD01-4CC1-B2E4-2C1C6B1080E7}"/>
    <cellStyle name="Normal 129 68 2" xfId="6534" xr:uid="{CCBDDBA4-1C57-4D89-ABDA-8A903C57787E}"/>
    <cellStyle name="Normal 129 69" xfId="6535" xr:uid="{97B62297-3658-469E-86F2-8C23D10D31C4}"/>
    <cellStyle name="Normal 129 69 2" xfId="6536" xr:uid="{81113CB5-F363-4CE1-B6DD-10FA13259676}"/>
    <cellStyle name="Normal 129 7" xfId="6537" xr:uid="{C8EDAEA0-B16D-4602-89F7-F2DA0E7CDB77}"/>
    <cellStyle name="Normal 129 7 2" xfId="6538" xr:uid="{F0DD3252-32F9-4A97-AF9C-0CF466E38970}"/>
    <cellStyle name="Normal 129 70" xfId="6539" xr:uid="{27BDB75D-2D61-43F4-B2C0-8DA49A1E262A}"/>
    <cellStyle name="Normal 129 70 2" xfId="6540" xr:uid="{C6765471-0A6F-4172-A2DF-287FE327F04F}"/>
    <cellStyle name="Normal 129 71" xfId="6541" xr:uid="{59137DFD-C8EA-48D3-B430-01E51C4E9970}"/>
    <cellStyle name="Normal 129 71 2" xfId="6542" xr:uid="{848A407E-5417-44D0-9922-458571C907AE}"/>
    <cellStyle name="Normal 129 72" xfId="6543" xr:uid="{F48FDC51-EFD7-405B-8018-B690C330E749}"/>
    <cellStyle name="Normal 129 72 2" xfId="6544" xr:uid="{AFD31F57-BD4D-4602-A898-99DEF1904C60}"/>
    <cellStyle name="Normal 129 73" xfId="6545" xr:uid="{AFF8EF7D-D33F-46B0-8A5E-5A1DDE497FA0}"/>
    <cellStyle name="Normal 129 73 2" xfId="6546" xr:uid="{96CD6535-1058-4847-83D0-C4810D4508D0}"/>
    <cellStyle name="Normal 129 74" xfId="6547" xr:uid="{CE2A31F2-4568-40E9-98B9-6D66D128EFAE}"/>
    <cellStyle name="Normal 129 74 2" xfId="6548" xr:uid="{B64D6904-B91B-4741-B9B4-D2E3BCC9A627}"/>
    <cellStyle name="Normal 129 75" xfId="6549" xr:uid="{5E170EB4-C54D-4EA4-AD9A-94A854974F40}"/>
    <cellStyle name="Normal 129 75 2" xfId="6550" xr:uid="{D923F397-9498-41BC-AF59-0BAE01CFB825}"/>
    <cellStyle name="Normal 129 76" xfId="6551" xr:uid="{78D465C4-1949-4EDD-9CEA-87C3AC39E2B7}"/>
    <cellStyle name="Normal 129 76 2" xfId="6552" xr:uid="{FF5B8D83-D577-4A43-9391-5316C1AF46F4}"/>
    <cellStyle name="Normal 129 77" xfId="6553" xr:uid="{A3F586FA-4FF7-46E2-BCC0-C15D7381600C}"/>
    <cellStyle name="Normal 129 77 2" xfId="6554" xr:uid="{C7C92990-6C51-4E14-BAD3-1F891AFFA7A1}"/>
    <cellStyle name="Normal 129 78" xfId="6555" xr:uid="{731E0CC4-DBE8-42D8-B7FD-7F53105D31AB}"/>
    <cellStyle name="Normal 129 78 2" xfId="6556" xr:uid="{6C948B7D-A85C-4406-A4ED-A29950D43038}"/>
    <cellStyle name="Normal 129 79" xfId="6557" xr:uid="{2E68E464-25D6-4038-9F09-01B54FE15266}"/>
    <cellStyle name="Normal 129 79 2" xfId="6558" xr:uid="{CA123DE6-0459-4F5D-AAD1-0A4721A77A7F}"/>
    <cellStyle name="Normal 129 8" xfId="6559" xr:uid="{D627205F-CD8C-4C3A-BCB2-25E855261997}"/>
    <cellStyle name="Normal 129 8 2" xfId="6560" xr:uid="{AAA910F5-3BFF-4703-85A3-AD3AFE473799}"/>
    <cellStyle name="Normal 129 80" xfId="6561" xr:uid="{05379D05-6FFD-4038-A1D9-D2BB1C75A4E9}"/>
    <cellStyle name="Normal 129 80 2" xfId="6562" xr:uid="{4781DB5D-0CA2-4982-B81B-B07F6E94A6EA}"/>
    <cellStyle name="Normal 129 81" xfId="6563" xr:uid="{74B7E9B0-5F35-47A6-B3D2-8859ED46D59D}"/>
    <cellStyle name="Normal 129 81 2" xfId="6564" xr:uid="{D80E7806-29C2-4A34-A5DC-217132465D5B}"/>
    <cellStyle name="Normal 129 82" xfId="6565" xr:uid="{2345F4BE-264C-40B9-B973-CCD19B080F3A}"/>
    <cellStyle name="Normal 129 82 2" xfId="6566" xr:uid="{5875595D-03BB-4615-9DB7-BD38865BD867}"/>
    <cellStyle name="Normal 129 83" xfId="6567" xr:uid="{613AFB98-2B41-4EFE-B9BA-6D99266F456D}"/>
    <cellStyle name="Normal 129 83 2" xfId="6568" xr:uid="{A800C481-6695-46D4-842C-09900B7250BB}"/>
    <cellStyle name="Normal 129 84" xfId="6569" xr:uid="{BD193334-19B8-4926-8C2F-500D901686D0}"/>
    <cellStyle name="Normal 129 84 2" xfId="6570" xr:uid="{9267EB76-3B81-4AC2-B609-7FFF2BFEAA2B}"/>
    <cellStyle name="Normal 129 85" xfId="6571" xr:uid="{F069CD56-61B8-4E4A-B729-49B9206F074D}"/>
    <cellStyle name="Normal 129 85 2" xfId="6572" xr:uid="{A6E6249E-59F7-4002-AAC9-7810084861D1}"/>
    <cellStyle name="Normal 129 86" xfId="6573" xr:uid="{E0F6A0A9-23B0-4459-8C83-415211E62593}"/>
    <cellStyle name="Normal 129 86 2" xfId="6574" xr:uid="{BA6C01D7-1947-4464-8805-A913CEE05BE9}"/>
    <cellStyle name="Normal 129 87" xfId="6575" xr:uid="{EF38C631-23A6-4EBC-8701-2F0840914336}"/>
    <cellStyle name="Normal 129 87 2" xfId="6576" xr:uid="{48346CB7-6C22-424C-B74B-E5E100ADB4C0}"/>
    <cellStyle name="Normal 129 88" xfId="6577" xr:uid="{90E958C8-80E9-4C4A-B13F-78395726A304}"/>
    <cellStyle name="Normal 129 88 2" xfId="6578" xr:uid="{719ACF7B-2A8E-4BA3-8D19-A51F58812690}"/>
    <cellStyle name="Normal 129 89" xfId="6579" xr:uid="{73900126-CA82-4CF3-B26C-F7CEB9EF402E}"/>
    <cellStyle name="Normal 129 89 2" xfId="6580" xr:uid="{1722E041-6A6A-472D-B50C-E294D436AF7F}"/>
    <cellStyle name="Normal 129 9" xfId="6581" xr:uid="{934197C8-B2FD-4E3F-8863-8871D2CF6158}"/>
    <cellStyle name="Normal 129 9 2" xfId="6582" xr:uid="{E5AD9C6C-CB96-413A-8025-EAC25D469FEC}"/>
    <cellStyle name="Normal 129 90" xfId="6583" xr:uid="{DA04A898-AEA6-4FD5-A31C-4128AD66FB29}"/>
    <cellStyle name="Normal 129 90 2" xfId="6584" xr:uid="{EFB627A3-0200-4297-AC6A-CA44B5934FF3}"/>
    <cellStyle name="Normal 129 91" xfId="6585" xr:uid="{E14EC80C-A3A2-4BBC-984A-6C0FAD6AC9D8}"/>
    <cellStyle name="Normal 129 91 2" xfId="6586" xr:uid="{89FC2037-7092-4325-80F5-D4BD3EC051F8}"/>
    <cellStyle name="Normal 129 92" xfId="6587" xr:uid="{62CE2BDA-3F5A-4B43-8E42-8DE592105A3D}"/>
    <cellStyle name="Normal 129 92 2" xfId="6588" xr:uid="{75EAA371-5A84-44DC-8F02-54AC00D77BE3}"/>
    <cellStyle name="Normal 129 93" xfId="6589" xr:uid="{B946A182-CD28-4D13-A2E9-37BD62CA33F0}"/>
    <cellStyle name="Normal 129 93 2" xfId="6590" xr:uid="{B9045ABD-0FB6-4B49-AD87-7CF1BA60601A}"/>
    <cellStyle name="Normal 129 94" xfId="6591" xr:uid="{3B5FA22C-5BCD-4E2E-9743-F1D590EC0544}"/>
    <cellStyle name="Normal 129 94 2" xfId="6592" xr:uid="{46922296-9C23-4C53-A553-367A29F7AC04}"/>
    <cellStyle name="Normal 129 95" xfId="6593" xr:uid="{02488DB0-AB03-4C8F-8679-79CDD86954D4}"/>
    <cellStyle name="Normal 129 95 2" xfId="6594" xr:uid="{075C0DA7-E7E3-47F5-9545-0515B6CF898B}"/>
    <cellStyle name="Normal 129 96" xfId="6595" xr:uid="{B2FD1E01-E91F-41ED-A9CB-AC3204C34F84}"/>
    <cellStyle name="Normal 129 96 2" xfId="6596" xr:uid="{18F87490-7CD2-4FE5-ABAA-FBFC4078D505}"/>
    <cellStyle name="Normal 129 97" xfId="6597" xr:uid="{AD5F2F03-9481-489D-B289-C05C4EBA85AD}"/>
    <cellStyle name="Normal 129 97 2" xfId="6598" xr:uid="{11306A97-F78E-423F-9ADC-1A3BDB6DE045}"/>
    <cellStyle name="Normal 129 98" xfId="6599" xr:uid="{2FB9E810-5E0A-40B5-B747-B9B2475775F3}"/>
    <cellStyle name="Normal 129 98 2" xfId="6600" xr:uid="{441182EA-C484-4904-B03E-7C427556A25D}"/>
    <cellStyle name="Normal 129 99" xfId="6601" xr:uid="{46CFDD5A-2CAF-47EB-8E4D-ADD8C104D6C4}"/>
    <cellStyle name="Normal 13" xfId="365" xr:uid="{00000000-0005-0000-0000-000091020000}"/>
    <cellStyle name="Normal 13 2" xfId="760" xr:uid="{00000000-0005-0000-0000-000092020000}"/>
    <cellStyle name="Normal 13 2 2" xfId="6603" xr:uid="{ACC6529F-573B-472D-966B-953B40C5C9C7}"/>
    <cellStyle name="Normal 13 3" xfId="946" xr:uid="{00000000-0005-0000-0000-000093020000}"/>
    <cellStyle name="Normal 13 3 2" xfId="6602" xr:uid="{62A45B21-06C5-431E-8D55-20E3357221BF}"/>
    <cellStyle name="Normal 13 4" xfId="1239" xr:uid="{FD9BC011-D935-4B62-8D9D-93313F1E2A26}"/>
    <cellStyle name="Normal 130" xfId="6604" xr:uid="{67048DEF-BEF8-4385-9110-A342747A3042}"/>
    <cellStyle name="Normal 130 10" xfId="6605" xr:uid="{77AFE8C3-F070-4CD4-BE0A-B9A457E6CC5A}"/>
    <cellStyle name="Normal 130 10 2" xfId="6606" xr:uid="{786D7706-740D-46F4-8C08-39E646513BF0}"/>
    <cellStyle name="Normal 130 11" xfId="6607" xr:uid="{EDF5775C-6C3E-4967-AC79-8C13A79F754F}"/>
    <cellStyle name="Normal 130 11 2" xfId="6608" xr:uid="{99F1D47F-5626-4332-8937-4122EF777148}"/>
    <cellStyle name="Normal 130 12" xfId="6609" xr:uid="{69647852-79F7-468D-ABB9-7403300A6647}"/>
    <cellStyle name="Normal 130 12 2" xfId="6610" xr:uid="{55CD1B3B-28BC-447C-B482-12AF74704299}"/>
    <cellStyle name="Normal 130 13" xfId="6611" xr:uid="{28FAF147-7AE4-47E2-9EF9-FE871FC99C8F}"/>
    <cellStyle name="Normal 130 13 2" xfId="6612" xr:uid="{E1555DF8-1ED7-4916-AD41-D66B698A253C}"/>
    <cellStyle name="Normal 130 14" xfId="6613" xr:uid="{FE7E6C0A-A7E7-4892-B757-83498DD7F0A5}"/>
    <cellStyle name="Normal 130 14 2" xfId="6614" xr:uid="{6709F2C1-AC04-4BD3-8FE1-B9F2B8295BB6}"/>
    <cellStyle name="Normal 130 15" xfId="6615" xr:uid="{4A4BE988-6484-4D5D-99DB-95DACE432CE4}"/>
    <cellStyle name="Normal 130 15 2" xfId="6616" xr:uid="{0B90F4A7-CBB2-4076-8467-1DE46E49055D}"/>
    <cellStyle name="Normal 130 16" xfId="6617" xr:uid="{105522D0-4557-4CC8-84E2-89FFBA489B9A}"/>
    <cellStyle name="Normal 130 16 2" xfId="6618" xr:uid="{CAED6D12-D2CD-4666-83C5-7651927B5990}"/>
    <cellStyle name="Normal 130 17" xfId="6619" xr:uid="{EDD03132-883D-41E5-9E60-4C45C39495D3}"/>
    <cellStyle name="Normal 130 17 2" xfId="6620" xr:uid="{1F6364A7-93BC-43C6-B303-E65EECE154A3}"/>
    <cellStyle name="Normal 130 18" xfId="6621" xr:uid="{279C9348-EA11-42DC-BC0B-594AC1FEAF49}"/>
    <cellStyle name="Normal 130 18 2" xfId="6622" xr:uid="{59507C00-4B38-4881-8E0A-A4C2FDAEB2E5}"/>
    <cellStyle name="Normal 130 19" xfId="6623" xr:uid="{3F3A6B96-6669-4B90-B149-21E77370CFC2}"/>
    <cellStyle name="Normal 130 19 2" xfId="6624" xr:uid="{51CDC2E4-91BB-4721-A8FC-1BCA787A7E8A}"/>
    <cellStyle name="Normal 130 2" xfId="6625" xr:uid="{4E0D49CD-5699-4E6A-9F07-EEEA8A172C73}"/>
    <cellStyle name="Normal 130 2 2" xfId="6626" xr:uid="{83AA081F-2912-4900-AD8A-7737B0B4DA7F}"/>
    <cellStyle name="Normal 130 20" xfId="6627" xr:uid="{CB6E6AE0-5F3A-4CDD-A48B-AB17419AC316}"/>
    <cellStyle name="Normal 130 20 2" xfId="6628" xr:uid="{936DDEA8-A3F4-4AED-93D3-9E41BBAC5F97}"/>
    <cellStyle name="Normal 130 21" xfId="6629" xr:uid="{BAE53071-F1B2-4B1F-BBAD-B296DA438163}"/>
    <cellStyle name="Normal 130 21 2" xfId="6630" xr:uid="{634D6558-924F-4829-A5C1-7BC9E7F6FC15}"/>
    <cellStyle name="Normal 130 22" xfId="6631" xr:uid="{6943F725-33AA-4BA5-8C31-E0F6DD8B32D1}"/>
    <cellStyle name="Normal 130 22 2" xfId="6632" xr:uid="{5F02FE48-E9F4-4CBC-90D5-3EBBDA8CFD2E}"/>
    <cellStyle name="Normal 130 23" xfId="6633" xr:uid="{75DBDA10-3819-4E03-82F5-0F9D854D3050}"/>
    <cellStyle name="Normal 130 23 2" xfId="6634" xr:uid="{80505181-97CF-447A-9D3F-270E0AE8FD07}"/>
    <cellStyle name="Normal 130 24" xfId="6635" xr:uid="{DC04DEF5-FEFE-44E7-AE4A-360C7F5037BD}"/>
    <cellStyle name="Normal 130 24 2" xfId="6636" xr:uid="{31B58B5D-F67D-45B4-B2C1-724EB6AF20C2}"/>
    <cellStyle name="Normal 130 25" xfId="6637" xr:uid="{23952771-367F-4651-96FD-44876346CEE5}"/>
    <cellStyle name="Normal 130 25 2" xfId="6638" xr:uid="{A87833AA-F59A-4F1B-9736-1ED5C5DD39EF}"/>
    <cellStyle name="Normal 130 26" xfId="6639" xr:uid="{5E28CEF2-F644-4474-B7DE-B4649C6EA364}"/>
    <cellStyle name="Normal 130 26 2" xfId="6640" xr:uid="{164C74EF-0156-47C9-971C-6E311BD9D465}"/>
    <cellStyle name="Normal 130 27" xfId="6641" xr:uid="{9BADFDB5-9503-41A5-B59E-751B2CC3225A}"/>
    <cellStyle name="Normal 130 27 2" xfId="6642" xr:uid="{53EC30CD-68E1-4BAE-A48B-C4C7C2605294}"/>
    <cellStyle name="Normal 130 28" xfId="6643" xr:uid="{03FC32B7-7E08-485B-B104-27C5ED7649E0}"/>
    <cellStyle name="Normal 130 28 2" xfId="6644" xr:uid="{A34E9C76-6E62-4520-B703-2EBEA2D5D860}"/>
    <cellStyle name="Normal 130 29" xfId="6645" xr:uid="{2AFFD5B8-A522-4F66-A420-97B27FC51900}"/>
    <cellStyle name="Normal 130 29 2" xfId="6646" xr:uid="{A4185DBD-7962-4998-A63C-8D685A134D9E}"/>
    <cellStyle name="Normal 130 3" xfId="6647" xr:uid="{78C406C3-FE2A-4A35-AADB-89C40F78185F}"/>
    <cellStyle name="Normal 130 3 2" xfId="6648" xr:uid="{6F475448-EB11-4021-9866-5BA0B1DC2764}"/>
    <cellStyle name="Normal 130 30" xfId="6649" xr:uid="{95B809D0-0B1F-4B53-8374-1342D5544D6A}"/>
    <cellStyle name="Normal 130 30 2" xfId="6650" xr:uid="{0CF94734-A289-40EA-8DD1-0D84A84330FF}"/>
    <cellStyle name="Normal 130 31" xfId="6651" xr:uid="{61CF84B7-04B0-4572-A0D2-E9EC2740DE4E}"/>
    <cellStyle name="Normal 130 31 2" xfId="6652" xr:uid="{FFE72753-080C-4ABF-B13B-F0E76F1414DC}"/>
    <cellStyle name="Normal 130 32" xfId="6653" xr:uid="{CA4B69D1-4B8D-4D66-B0A1-09501B84D9DA}"/>
    <cellStyle name="Normal 130 32 2" xfId="6654" xr:uid="{827C4BA4-E212-4BF7-AA4E-1A6BCD53C18D}"/>
    <cellStyle name="Normal 130 33" xfId="6655" xr:uid="{E2F53542-74DC-4E13-AD87-EE4DADF126AB}"/>
    <cellStyle name="Normal 130 33 2" xfId="6656" xr:uid="{8D88C050-A6BB-471E-972A-5EEA103D67E8}"/>
    <cellStyle name="Normal 130 34" xfId="6657" xr:uid="{E8B79898-4CEC-4D6E-8BDE-347370CA6869}"/>
    <cellStyle name="Normal 130 34 2" xfId="6658" xr:uid="{462614E4-2415-4FA7-9EBA-9C0DA4ADA6B0}"/>
    <cellStyle name="Normal 130 35" xfId="6659" xr:uid="{615DDF35-D427-4010-A1D3-7DA4E285B111}"/>
    <cellStyle name="Normal 130 35 2" xfId="6660" xr:uid="{F67FD7E9-A5B1-40DC-BBA9-CA69E798F14F}"/>
    <cellStyle name="Normal 130 36" xfId="6661" xr:uid="{C983FD4F-36A6-4610-B50F-8125CAD6F6CE}"/>
    <cellStyle name="Normal 130 36 2" xfId="6662" xr:uid="{973A0DF4-0981-422B-8343-BD914D86258F}"/>
    <cellStyle name="Normal 130 37" xfId="6663" xr:uid="{647D5DBC-94DC-4945-8C37-19BFD6259869}"/>
    <cellStyle name="Normal 130 37 2" xfId="6664" xr:uid="{C81C0D0A-817E-4AB9-99F0-DB21A01F2E4C}"/>
    <cellStyle name="Normal 130 38" xfId="6665" xr:uid="{2842A66E-8E69-4411-94CB-CF74D491F2D6}"/>
    <cellStyle name="Normal 130 38 2" xfId="6666" xr:uid="{63B71AC4-739F-4995-A79B-4A05D533B4E6}"/>
    <cellStyle name="Normal 130 39" xfId="6667" xr:uid="{98AD8CE0-E375-41A2-8C04-FFEF687D08BD}"/>
    <cellStyle name="Normal 130 39 2" xfId="6668" xr:uid="{F8B13CC5-ADDF-420A-8665-32B7988B94FC}"/>
    <cellStyle name="Normal 130 4" xfId="6669" xr:uid="{FDF3CD68-8BDD-47E5-9C13-FC92A5E69747}"/>
    <cellStyle name="Normal 130 4 2" xfId="6670" xr:uid="{AB784F57-C177-4066-AB14-923DA4F78E64}"/>
    <cellStyle name="Normal 130 40" xfId="6671" xr:uid="{47B5AC1C-F373-49E9-835C-51F31E51F0AF}"/>
    <cellStyle name="Normal 130 40 2" xfId="6672" xr:uid="{8366BF02-9E50-4FDB-99E2-16DA6292ED4F}"/>
    <cellStyle name="Normal 130 41" xfId="6673" xr:uid="{57C8AB0E-A746-40D2-A502-AA930A7297C0}"/>
    <cellStyle name="Normal 130 41 2" xfId="6674" xr:uid="{E738CC6C-0245-4EB5-9F4B-DD6223002915}"/>
    <cellStyle name="Normal 130 42" xfId="6675" xr:uid="{89865368-D949-4F8C-ADE7-E7A33AF2F048}"/>
    <cellStyle name="Normal 130 42 2" xfId="6676" xr:uid="{CDA6B01B-6D26-4EAC-89E6-B192944248E7}"/>
    <cellStyle name="Normal 130 43" xfId="6677" xr:uid="{83C5ACDB-3A59-4398-A14D-F359FDFD2813}"/>
    <cellStyle name="Normal 130 43 2" xfId="6678" xr:uid="{9A878495-8A4B-45BA-80B6-0968857591D0}"/>
    <cellStyle name="Normal 130 44" xfId="6679" xr:uid="{92320319-931C-418C-B436-9E992788860F}"/>
    <cellStyle name="Normal 130 44 2" xfId="6680" xr:uid="{EC5B8FB0-0FFD-4699-A698-6F2A1E940088}"/>
    <cellStyle name="Normal 130 45" xfId="6681" xr:uid="{DB04B7CE-2072-4D85-86FE-3A239A08FAC6}"/>
    <cellStyle name="Normal 130 45 2" xfId="6682" xr:uid="{EBF7B0EE-AC06-44D6-87D3-E4202F498F2A}"/>
    <cellStyle name="Normal 130 46" xfId="6683" xr:uid="{72202552-E29A-4B35-8AE5-E5936771EF0F}"/>
    <cellStyle name="Normal 130 46 2" xfId="6684" xr:uid="{D74E57E7-C363-49F8-91D6-279A1FCD125F}"/>
    <cellStyle name="Normal 130 47" xfId="6685" xr:uid="{BE8EEB47-4522-4076-A8AA-CF0B63B4CEB2}"/>
    <cellStyle name="Normal 130 47 2" xfId="6686" xr:uid="{F2CDCA62-F1FD-4BD4-8DE9-67AF8B1AE174}"/>
    <cellStyle name="Normal 130 48" xfId="6687" xr:uid="{FA4E84CC-C938-4B84-A613-40625542C305}"/>
    <cellStyle name="Normal 130 48 2" xfId="6688" xr:uid="{4C5A1126-50F2-4B6C-BDF9-657E1AC343DF}"/>
    <cellStyle name="Normal 130 49" xfId="6689" xr:uid="{6A91865E-E422-4E96-B9F0-08FE58EB5855}"/>
    <cellStyle name="Normal 130 49 2" xfId="6690" xr:uid="{42F90EDB-7164-4981-85A9-6A5FE7A81AF8}"/>
    <cellStyle name="Normal 130 5" xfId="6691" xr:uid="{B666C942-68D2-4C95-A961-3EF7D051D229}"/>
    <cellStyle name="Normal 130 5 2" xfId="6692" xr:uid="{423BBA85-85EA-4236-A501-6945ED2F43D9}"/>
    <cellStyle name="Normal 130 50" xfId="6693" xr:uid="{EC6C471F-9521-469B-A51E-0D693D002087}"/>
    <cellStyle name="Normal 130 50 2" xfId="6694" xr:uid="{A3E909DC-1D8D-423F-9854-44C34C181AA9}"/>
    <cellStyle name="Normal 130 51" xfId="6695" xr:uid="{24957536-1733-4DE4-BFC3-4BE83E69BC20}"/>
    <cellStyle name="Normal 130 51 2" xfId="6696" xr:uid="{1E4DA4CC-83AD-4E7A-804C-43294FBA91FB}"/>
    <cellStyle name="Normal 130 52" xfId="6697" xr:uid="{D1581FC3-3800-46C1-8BFD-5AC1262B838A}"/>
    <cellStyle name="Normal 130 52 2" xfId="6698" xr:uid="{C0F52B82-EA22-4D52-82F0-50D953A92FD6}"/>
    <cellStyle name="Normal 130 53" xfId="6699" xr:uid="{5E80B1D5-53E3-437A-8F93-1A283AA795E6}"/>
    <cellStyle name="Normal 130 53 2" xfId="6700" xr:uid="{9E9810A0-8AE3-4162-9220-F380B3A68A62}"/>
    <cellStyle name="Normal 130 54" xfId="6701" xr:uid="{FBA00FAC-DD3A-4F90-9D71-4AF4525009F9}"/>
    <cellStyle name="Normal 130 54 2" xfId="6702" xr:uid="{5D8DF47D-7D4B-4E27-BFB2-B4A627A3B441}"/>
    <cellStyle name="Normal 130 55" xfId="6703" xr:uid="{66417D93-7B0D-4D04-B465-EF1996F540BC}"/>
    <cellStyle name="Normal 130 55 2" xfId="6704" xr:uid="{0B6C60C5-E0A3-460D-8D1E-DC29D2D7E66B}"/>
    <cellStyle name="Normal 130 56" xfId="6705" xr:uid="{C93BF61A-E849-4314-A313-093B0E093EEE}"/>
    <cellStyle name="Normal 130 56 2" xfId="6706" xr:uid="{B2A6D61D-B638-4D05-949C-DCE71CC96937}"/>
    <cellStyle name="Normal 130 57" xfId="6707" xr:uid="{F1E0B8D3-03E6-45F3-B206-CCA17500550C}"/>
    <cellStyle name="Normal 130 57 2" xfId="6708" xr:uid="{CDA6183E-493A-4DEE-931E-12F57ACE4177}"/>
    <cellStyle name="Normal 130 58" xfId="6709" xr:uid="{38BB7720-D505-41D4-808D-A34038ADFC42}"/>
    <cellStyle name="Normal 130 58 2" xfId="6710" xr:uid="{DDFF9752-6629-471C-B0F4-E77FAB2CD16D}"/>
    <cellStyle name="Normal 130 59" xfId="6711" xr:uid="{10BABCE2-7C5C-497D-9DEE-DF9314F44C88}"/>
    <cellStyle name="Normal 130 59 2" xfId="6712" xr:uid="{3E486D22-1BA8-44E4-A439-9F07B29E7CBF}"/>
    <cellStyle name="Normal 130 6" xfId="6713" xr:uid="{E753BB23-786E-4B8E-9974-864D2B6CB2A2}"/>
    <cellStyle name="Normal 130 6 2" xfId="6714" xr:uid="{3BC21BB8-D692-4A2C-B286-089F5209996C}"/>
    <cellStyle name="Normal 130 60" xfId="6715" xr:uid="{805F6C33-5CBD-4A69-BAD4-7C74DDF7AD54}"/>
    <cellStyle name="Normal 130 60 2" xfId="6716" xr:uid="{FA72A387-AD07-47E2-9A71-49260FB86785}"/>
    <cellStyle name="Normal 130 61" xfId="6717" xr:uid="{184087CA-0D99-4EF3-A32A-3DB738E41D70}"/>
    <cellStyle name="Normal 130 61 2" xfId="6718" xr:uid="{1D08532C-30EF-4530-B5D9-9A1763A477CB}"/>
    <cellStyle name="Normal 130 62" xfId="6719" xr:uid="{3E2049FE-A415-41C6-AEF1-4EBA09E442EF}"/>
    <cellStyle name="Normal 130 62 2" xfId="6720" xr:uid="{A5CD82EB-6E08-48FC-A4DC-EDEF4685B60D}"/>
    <cellStyle name="Normal 130 63" xfId="6721" xr:uid="{F56CFC0D-68CB-4FBF-BFBB-5048BB4E0150}"/>
    <cellStyle name="Normal 130 63 2" xfId="6722" xr:uid="{B6FFAB3B-264A-48ED-ABE3-331B647A9430}"/>
    <cellStyle name="Normal 130 64" xfId="6723" xr:uid="{902B7A4C-7460-4360-8E1F-C7CEE200115A}"/>
    <cellStyle name="Normal 130 64 2" xfId="6724" xr:uid="{087F5E4A-761C-4652-BDA0-FD17D9991BDF}"/>
    <cellStyle name="Normal 130 65" xfId="6725" xr:uid="{BB942795-902B-49BF-910F-E049F833FDF4}"/>
    <cellStyle name="Normal 130 65 2" xfId="6726" xr:uid="{413F734B-10DA-42CE-81F2-4A4036239778}"/>
    <cellStyle name="Normal 130 66" xfId="6727" xr:uid="{CB27B88C-86BB-4860-AE5D-5BA82B899B5A}"/>
    <cellStyle name="Normal 130 66 2" xfId="6728" xr:uid="{5F8B0174-9155-428F-A788-60CE606CDB1A}"/>
    <cellStyle name="Normal 130 67" xfId="6729" xr:uid="{35F03AF7-E7AB-4ED9-B4CE-F64F0634306B}"/>
    <cellStyle name="Normal 130 67 2" xfId="6730" xr:uid="{951ED9B5-84AA-4EC1-9513-01C191471C87}"/>
    <cellStyle name="Normal 130 68" xfId="6731" xr:uid="{7019C8A3-AC3E-4E2D-A21A-AEDDFF2A6C1C}"/>
    <cellStyle name="Normal 130 68 2" xfId="6732" xr:uid="{698DA3B5-0D65-4F23-9D3F-9DE1827DB963}"/>
    <cellStyle name="Normal 130 69" xfId="6733" xr:uid="{E4FA8264-9295-4D61-8C02-09C66136682D}"/>
    <cellStyle name="Normal 130 69 2" xfId="6734" xr:uid="{2F3C3DEE-F8A2-452C-82F7-1C64A6F05D32}"/>
    <cellStyle name="Normal 130 7" xfId="6735" xr:uid="{8BA1BC81-819A-4BDA-9BFD-D74BE78A51E5}"/>
    <cellStyle name="Normal 130 7 2" xfId="6736" xr:uid="{7BB57005-428D-47D2-9288-3E37F7C8C8D7}"/>
    <cellStyle name="Normal 130 70" xfId="6737" xr:uid="{B574849E-3920-4F24-92A5-F54D563EDFF7}"/>
    <cellStyle name="Normal 130 70 2" xfId="6738" xr:uid="{EDC63E9B-9409-426C-A4F9-4468718C46F4}"/>
    <cellStyle name="Normal 130 71" xfId="6739" xr:uid="{24C29611-05B1-4328-815F-D5222020A49F}"/>
    <cellStyle name="Normal 130 71 2" xfId="6740" xr:uid="{B5CA2B1F-3694-4022-B340-7221F0520B0E}"/>
    <cellStyle name="Normal 130 72" xfId="6741" xr:uid="{5185C795-4C7F-46A7-A29F-3FB70F7B3887}"/>
    <cellStyle name="Normal 130 72 2" xfId="6742" xr:uid="{4936D260-23DD-42D2-B903-DE818AAB0555}"/>
    <cellStyle name="Normal 130 73" xfId="6743" xr:uid="{7FC5D60B-1D40-47B3-A909-47AFA7C2A530}"/>
    <cellStyle name="Normal 130 73 2" xfId="6744" xr:uid="{F8770B39-0EBE-44F7-BED2-8DBE16CC5D2E}"/>
    <cellStyle name="Normal 130 74" xfId="6745" xr:uid="{49A64FB7-7E09-47EB-B1D3-2F59F172136B}"/>
    <cellStyle name="Normal 130 74 2" xfId="6746" xr:uid="{2D845E6C-BAE0-4C63-80C3-2484DB833CFB}"/>
    <cellStyle name="Normal 130 75" xfId="6747" xr:uid="{755A3A06-C570-4363-9538-260F47E52CE9}"/>
    <cellStyle name="Normal 130 75 2" xfId="6748" xr:uid="{E1FE66A9-7790-430C-BB41-ED2DCD0AEF3E}"/>
    <cellStyle name="Normal 130 76" xfId="6749" xr:uid="{76DEE311-B970-49C8-9163-C58F983585D8}"/>
    <cellStyle name="Normal 130 76 2" xfId="6750" xr:uid="{FFE6EAE4-6880-4F68-86DE-2B5FE9B93093}"/>
    <cellStyle name="Normal 130 77" xfId="6751" xr:uid="{6D797649-C3F2-417F-B2F4-89735529E4FF}"/>
    <cellStyle name="Normal 130 77 2" xfId="6752" xr:uid="{730A3632-FE5D-4EE7-94DD-E898B0878472}"/>
    <cellStyle name="Normal 130 78" xfId="6753" xr:uid="{FAF8BCD4-D779-4959-AAE1-BCB7CA054577}"/>
    <cellStyle name="Normal 130 78 2" xfId="6754" xr:uid="{4C43855A-E589-414C-9341-46B84E1B02AC}"/>
    <cellStyle name="Normal 130 79" xfId="6755" xr:uid="{67A04EFF-7048-44C9-90C9-A178BBC084FD}"/>
    <cellStyle name="Normal 130 79 2" xfId="6756" xr:uid="{5E52F8ED-232C-4813-927A-59AB8ED4E3E5}"/>
    <cellStyle name="Normal 130 8" xfId="6757" xr:uid="{B8311948-D9FB-4F35-A77A-ED9DD650580F}"/>
    <cellStyle name="Normal 130 8 2" xfId="6758" xr:uid="{7FF357BC-307B-4C47-A6F5-C8325FDD4A4C}"/>
    <cellStyle name="Normal 130 80" xfId="6759" xr:uid="{102E640E-1DF2-4130-8AA4-FD8733C5910D}"/>
    <cellStyle name="Normal 130 80 2" xfId="6760" xr:uid="{1D36138F-C222-4111-9835-402B09682F32}"/>
    <cellStyle name="Normal 130 81" xfId="6761" xr:uid="{0BBD1CB9-4B84-41D0-8CA6-A9AB4705BDEC}"/>
    <cellStyle name="Normal 130 81 2" xfId="6762" xr:uid="{F587B831-66FF-40C8-BADA-48A4025FC524}"/>
    <cellStyle name="Normal 130 82" xfId="6763" xr:uid="{A5F94D5C-4B46-4B1D-899B-C04805B31BB5}"/>
    <cellStyle name="Normal 130 82 2" xfId="6764" xr:uid="{219D0871-6493-4C67-9078-64D2A361FCF1}"/>
    <cellStyle name="Normal 130 83" xfId="6765" xr:uid="{D0C36BCA-C517-43C9-98C1-A6916D04E9BA}"/>
    <cellStyle name="Normal 130 83 2" xfId="6766" xr:uid="{AC27222C-1444-4DA1-BF00-F2D475BD6239}"/>
    <cellStyle name="Normal 130 84" xfId="6767" xr:uid="{720FAEA3-8090-4EC0-B387-5E174FC5B379}"/>
    <cellStyle name="Normal 130 84 2" xfId="6768" xr:uid="{03BE9EFF-6B81-44F1-B378-38A101EE5476}"/>
    <cellStyle name="Normal 130 85" xfId="6769" xr:uid="{1D1CE22D-65B0-436E-92CA-3E250CBD97AA}"/>
    <cellStyle name="Normal 130 85 2" xfId="6770" xr:uid="{2550C829-D1BE-482C-93CB-148179015F0C}"/>
    <cellStyle name="Normal 130 86" xfId="6771" xr:uid="{0F1795BC-D906-4A88-BDDB-A03F0DAE62B1}"/>
    <cellStyle name="Normal 130 86 2" xfId="6772" xr:uid="{17ED9943-9E31-4172-98A8-01E150E80158}"/>
    <cellStyle name="Normal 130 87" xfId="6773" xr:uid="{158B6A23-50C0-4B5D-9E16-08DE0A68CF8E}"/>
    <cellStyle name="Normal 130 87 2" xfId="6774" xr:uid="{31C0B2B3-718F-499C-845D-6F3AFF7057EC}"/>
    <cellStyle name="Normal 130 88" xfId="6775" xr:uid="{B0BA5B52-D48A-424A-ADC3-036308EFD577}"/>
    <cellStyle name="Normal 130 88 2" xfId="6776" xr:uid="{64554288-813E-4ACB-A511-9B2944FC62DA}"/>
    <cellStyle name="Normal 130 89" xfId="6777" xr:uid="{447F88DE-E829-44EE-B7F7-B3E0C4D35F9B}"/>
    <cellStyle name="Normal 130 89 2" xfId="6778" xr:uid="{B1E69403-853D-4FDB-8123-437924764EE0}"/>
    <cellStyle name="Normal 130 9" xfId="6779" xr:uid="{18DBB19E-9635-4C43-B3FD-9E8582EF8EE7}"/>
    <cellStyle name="Normal 130 9 2" xfId="6780" xr:uid="{595AC4E6-9220-480C-A427-28B05DF613E6}"/>
    <cellStyle name="Normal 130 90" xfId="6781" xr:uid="{AD5657F4-A924-479C-902A-10265795229C}"/>
    <cellStyle name="Normal 130 90 2" xfId="6782" xr:uid="{9D7C91B9-2159-472B-B725-53E92B3E8EC9}"/>
    <cellStyle name="Normal 130 91" xfId="6783" xr:uid="{F7DDF04B-DCCA-4E7F-9509-90A9A78CE064}"/>
    <cellStyle name="Normal 130 91 2" xfId="6784" xr:uid="{80414BDC-06D5-4356-B0A7-AC597132F65A}"/>
    <cellStyle name="Normal 130 92" xfId="6785" xr:uid="{FF69AA9B-7804-4FDB-88D9-C6C32CC12734}"/>
    <cellStyle name="Normal 130 92 2" xfId="6786" xr:uid="{B5BF6DA8-A7AF-4D84-B1A6-D0CB681EAAA7}"/>
    <cellStyle name="Normal 130 93" xfId="6787" xr:uid="{BDD8BDE5-E20E-4374-8AF8-D63914852398}"/>
    <cellStyle name="Normal 130 93 2" xfId="6788" xr:uid="{13FE6B7B-023C-4F8B-AE16-5561DB13E802}"/>
    <cellStyle name="Normal 130 94" xfId="6789" xr:uid="{099D9FCB-BBA1-4CFF-980D-FD38732F0577}"/>
    <cellStyle name="Normal 130 94 2" xfId="6790" xr:uid="{B7BBB37D-387B-41F3-95F3-A9E08C22C6DC}"/>
    <cellStyle name="Normal 130 95" xfId="6791" xr:uid="{15BF4E28-6AB5-4786-80F7-E141C046FC5D}"/>
    <cellStyle name="Normal 130 95 2" xfId="6792" xr:uid="{9B6B4DAA-827A-4793-BB69-1959665F7C1C}"/>
    <cellStyle name="Normal 130 96" xfId="6793" xr:uid="{D6C6E6AB-4649-48F2-ACD3-86FA547112CA}"/>
    <cellStyle name="Normal 130 96 2" xfId="6794" xr:uid="{AF6C89A4-DF0B-4196-91AC-1FE751A086FC}"/>
    <cellStyle name="Normal 130 97" xfId="6795" xr:uid="{0C2617A8-E16A-4D5A-ADA5-C60382B2C62B}"/>
    <cellStyle name="Normal 130 97 2" xfId="6796" xr:uid="{64FE1496-3CDD-4754-AEFA-A8044341185C}"/>
    <cellStyle name="Normal 130 98" xfId="6797" xr:uid="{799F6231-EB0C-4769-A6D0-AB3293F9A536}"/>
    <cellStyle name="Normal 130 98 2" xfId="6798" xr:uid="{24D766CD-742D-4846-B1E4-49FB61A6EA88}"/>
    <cellStyle name="Normal 130 99" xfId="6799" xr:uid="{5EBC51C6-0A3B-4B52-A272-A78992989D59}"/>
    <cellStyle name="Normal 131" xfId="6800" xr:uid="{5D106EDA-3563-4D93-9A0F-1A7D31E1039A}"/>
    <cellStyle name="Normal 131 10" xfId="6801" xr:uid="{A7091CF1-034B-40D6-B3AB-EC922EE6A7D5}"/>
    <cellStyle name="Normal 131 10 2" xfId="6802" xr:uid="{F764F824-B0E0-4479-8123-C43758D8F7E8}"/>
    <cellStyle name="Normal 131 11" xfId="6803" xr:uid="{76840B40-2E62-4595-853B-FE14CB207960}"/>
    <cellStyle name="Normal 131 11 2" xfId="6804" xr:uid="{BCEA8EC2-63B2-456F-999A-8F063FF28593}"/>
    <cellStyle name="Normal 131 12" xfId="6805" xr:uid="{FE00D52F-5446-4768-9190-2D2FC583BACF}"/>
    <cellStyle name="Normal 131 12 2" xfId="6806" xr:uid="{A6242E6A-2956-4C93-B1A9-466536BA8850}"/>
    <cellStyle name="Normal 131 13" xfId="6807" xr:uid="{A6AB87D3-0798-4A27-9643-6DB20AA215CC}"/>
    <cellStyle name="Normal 131 13 2" xfId="6808" xr:uid="{D752B6ED-8058-4130-BF9D-309136C356E0}"/>
    <cellStyle name="Normal 131 14" xfId="6809" xr:uid="{CC472645-4E8D-4EFC-867D-C7E73BE5DBE7}"/>
    <cellStyle name="Normal 131 14 2" xfId="6810" xr:uid="{DCB3E567-2156-45ED-B39E-A8EC16B72E59}"/>
    <cellStyle name="Normal 131 15" xfId="6811" xr:uid="{7F6AA181-73C9-4F7A-906A-1C43D0E6C238}"/>
    <cellStyle name="Normal 131 15 2" xfId="6812" xr:uid="{7C73B8BF-D7EC-4068-BA9B-0B623F545330}"/>
    <cellStyle name="Normal 131 16" xfId="6813" xr:uid="{5DF5A514-A66E-44D2-A3BA-A5129264EF25}"/>
    <cellStyle name="Normal 131 16 2" xfId="6814" xr:uid="{FCD90C91-0526-4ACB-9B10-E8E366DA6078}"/>
    <cellStyle name="Normal 131 17" xfId="6815" xr:uid="{7000BD4F-0B65-4865-AEBF-C7D01CC54B41}"/>
    <cellStyle name="Normal 131 17 2" xfId="6816" xr:uid="{9B1D28F0-0620-46D4-8EAD-D21A9BEE0C39}"/>
    <cellStyle name="Normal 131 18" xfId="6817" xr:uid="{3A904396-2B28-4423-9D6A-7B1051349E48}"/>
    <cellStyle name="Normal 131 18 2" xfId="6818" xr:uid="{E5211EE6-C7EF-446C-9867-90F580921CC2}"/>
    <cellStyle name="Normal 131 19" xfId="6819" xr:uid="{76B8BDA8-AF10-4C30-B2F0-7B8CDAE94872}"/>
    <cellStyle name="Normal 131 19 2" xfId="6820" xr:uid="{4B67E8F8-3264-43A2-98A2-C0A79A684FD0}"/>
    <cellStyle name="Normal 131 2" xfId="6821" xr:uid="{0CD4A642-5C42-4E41-84CF-C57D3EA693A0}"/>
    <cellStyle name="Normal 131 2 2" xfId="6822" xr:uid="{57E49767-EC59-4092-A4FC-A4FBAF2DF323}"/>
    <cellStyle name="Normal 131 20" xfId="6823" xr:uid="{7777319E-CC83-4942-B65D-6264EF336399}"/>
    <cellStyle name="Normal 131 20 2" xfId="6824" xr:uid="{B66BEBA8-C51C-47F3-B6A4-85C021DCC74B}"/>
    <cellStyle name="Normal 131 21" xfId="6825" xr:uid="{AD1CCA6D-47EF-4262-9E01-B622230C420B}"/>
    <cellStyle name="Normal 131 21 2" xfId="6826" xr:uid="{CC5120D9-9550-4909-A1DF-5BE4842C995C}"/>
    <cellStyle name="Normal 131 22" xfId="6827" xr:uid="{4D02DF54-AD8E-4829-AA14-E03DA05434D0}"/>
    <cellStyle name="Normal 131 22 2" xfId="6828" xr:uid="{4C66A097-33C7-4A36-B6E8-1F40DCBAAED1}"/>
    <cellStyle name="Normal 131 23" xfId="6829" xr:uid="{FD7228AC-F4A9-4238-A695-CB183200C58D}"/>
    <cellStyle name="Normal 131 23 2" xfId="6830" xr:uid="{AC5461F2-BB30-40AB-B75E-3C1BE292DABF}"/>
    <cellStyle name="Normal 131 24" xfId="6831" xr:uid="{3398AE28-C791-4F67-A2C6-D6E7B962837F}"/>
    <cellStyle name="Normal 131 24 2" xfId="6832" xr:uid="{B9C39588-B9D0-46BD-B357-210731E88840}"/>
    <cellStyle name="Normal 131 25" xfId="6833" xr:uid="{0EC25A2F-5DD2-4888-92EC-E0219D912921}"/>
    <cellStyle name="Normal 131 25 2" xfId="6834" xr:uid="{2904611A-56FC-4937-88F7-F348169600B1}"/>
    <cellStyle name="Normal 131 26" xfId="6835" xr:uid="{3E340EA6-4330-44E2-93FC-AA38430617E3}"/>
    <cellStyle name="Normal 131 26 2" xfId="6836" xr:uid="{E13BE183-462C-4F16-8B13-AAA297295F1A}"/>
    <cellStyle name="Normal 131 27" xfId="6837" xr:uid="{58AE9734-4708-412D-AFDA-9613302F6235}"/>
    <cellStyle name="Normal 131 27 2" xfId="6838" xr:uid="{EDDDF163-ADFC-448C-98D0-7C1AEFA04273}"/>
    <cellStyle name="Normal 131 28" xfId="6839" xr:uid="{62D91DDC-B45F-427F-A9A5-48BF5297213D}"/>
    <cellStyle name="Normal 131 28 2" xfId="6840" xr:uid="{586D9E78-FAC9-4BD6-A5AF-F1C3A8A8C858}"/>
    <cellStyle name="Normal 131 29" xfId="6841" xr:uid="{B05B2D7A-EBFF-4A8C-9E30-F28E3B025DBE}"/>
    <cellStyle name="Normal 131 29 2" xfId="6842" xr:uid="{A34EE1E1-97A2-4F88-8E4B-E0BD20165879}"/>
    <cellStyle name="Normal 131 3" xfId="6843" xr:uid="{D01284D3-CBD6-42AC-9CBF-E263DDB905EE}"/>
    <cellStyle name="Normal 131 3 2" xfId="6844" xr:uid="{CE80BCAF-AD87-44E7-9C25-33F6DB95FB00}"/>
    <cellStyle name="Normal 131 30" xfId="6845" xr:uid="{07B22092-A52E-455B-A45A-5E7AF8D6C306}"/>
    <cellStyle name="Normal 131 30 2" xfId="6846" xr:uid="{1825AE41-B2B9-4B24-94DE-F9244494AAE2}"/>
    <cellStyle name="Normal 131 31" xfId="6847" xr:uid="{FB41FF66-1C56-4C1F-8063-50BE859A1C5D}"/>
    <cellStyle name="Normal 131 31 2" xfId="6848" xr:uid="{9274E5A0-CCFB-49FD-A7C6-87D45998E72E}"/>
    <cellStyle name="Normal 131 32" xfId="6849" xr:uid="{18A3ADB7-ABB5-40BC-A1F4-6311D89AE22B}"/>
    <cellStyle name="Normal 131 32 2" xfId="6850" xr:uid="{C5BEDD65-CE5A-459F-BF5A-176B847A92DF}"/>
    <cellStyle name="Normal 131 33" xfId="6851" xr:uid="{51DFC85D-FF1E-4088-B41B-2E3854721734}"/>
    <cellStyle name="Normal 131 33 2" xfId="6852" xr:uid="{AB75E052-4BE0-4A28-8435-F4969B2083DC}"/>
    <cellStyle name="Normal 131 34" xfId="6853" xr:uid="{ADD4DD5A-1DF6-47DC-9383-913E630465B2}"/>
    <cellStyle name="Normal 131 34 2" xfId="6854" xr:uid="{39D6264E-7939-4716-B8AA-D692DDD55F09}"/>
    <cellStyle name="Normal 131 35" xfId="6855" xr:uid="{9883AF50-D4C3-493D-9933-941A5B6CBEFA}"/>
    <cellStyle name="Normal 131 35 2" xfId="6856" xr:uid="{DF63699A-9F32-4343-8834-6BE6A9FFC56C}"/>
    <cellStyle name="Normal 131 36" xfId="6857" xr:uid="{7C1C0F28-3DC1-4E2C-B9D8-7059047BD3FF}"/>
    <cellStyle name="Normal 131 36 2" xfId="6858" xr:uid="{1BAD3237-F503-4E6E-AD52-9EBFD892203D}"/>
    <cellStyle name="Normal 131 37" xfId="6859" xr:uid="{09605C5D-582A-4526-AB75-2E200BE591C8}"/>
    <cellStyle name="Normal 131 37 2" xfId="6860" xr:uid="{6AB4CC18-25E9-4F21-BF00-B61D8ACCF7BF}"/>
    <cellStyle name="Normal 131 38" xfId="6861" xr:uid="{9C3AE246-D977-4C0F-9E59-4F5332388FE3}"/>
    <cellStyle name="Normal 131 38 2" xfId="6862" xr:uid="{7933D294-D9BB-4B33-BD42-4F9EC5C45BF7}"/>
    <cellStyle name="Normal 131 39" xfId="6863" xr:uid="{1F12873A-D979-472C-81DB-450A3407D861}"/>
    <cellStyle name="Normal 131 39 2" xfId="6864" xr:uid="{128D16A4-C199-403C-92D7-6B4D08248A8F}"/>
    <cellStyle name="Normal 131 4" xfId="6865" xr:uid="{7F98447C-9521-4C7E-8032-E48CC7A21335}"/>
    <cellStyle name="Normal 131 4 2" xfId="6866" xr:uid="{CDBFBB5F-A080-4CAD-8FE0-FBFCB93CBF5A}"/>
    <cellStyle name="Normal 131 40" xfId="6867" xr:uid="{D03ABDB3-67C5-450B-9AB0-BBCCE5FF0D78}"/>
    <cellStyle name="Normal 131 40 2" xfId="6868" xr:uid="{A57686ED-52D1-472C-BE9D-CD6E8C663157}"/>
    <cellStyle name="Normal 131 41" xfId="6869" xr:uid="{638CAE51-E548-444E-8DF1-D7204EEEC697}"/>
    <cellStyle name="Normal 131 41 2" xfId="6870" xr:uid="{16C42352-ABA7-4EF2-AEDA-64BD80AF2EB8}"/>
    <cellStyle name="Normal 131 42" xfId="6871" xr:uid="{CB521703-6FF2-468B-A988-1ADEEBCE1853}"/>
    <cellStyle name="Normal 131 42 2" xfId="6872" xr:uid="{C2357B48-5749-41B0-928D-4CC78EECB119}"/>
    <cellStyle name="Normal 131 43" xfId="6873" xr:uid="{B75E89A9-5545-486B-BCBD-8FE634BF8CE7}"/>
    <cellStyle name="Normal 131 43 2" xfId="6874" xr:uid="{F7F9BA62-4364-4A26-8E37-02E0F3FF20B8}"/>
    <cellStyle name="Normal 131 44" xfId="6875" xr:uid="{04A08F01-A0A3-48F6-B864-AC9F153F94E3}"/>
    <cellStyle name="Normal 131 44 2" xfId="6876" xr:uid="{B1700666-1C1A-49E9-BC1F-80475E80936D}"/>
    <cellStyle name="Normal 131 45" xfId="6877" xr:uid="{CE6C0828-225F-4386-8E3C-89DF962CDE74}"/>
    <cellStyle name="Normal 131 45 2" xfId="6878" xr:uid="{909C7F06-A491-49C8-B02E-48F8556397EC}"/>
    <cellStyle name="Normal 131 46" xfId="6879" xr:uid="{C701B6C5-DA3A-4706-9F04-BBF4976F1D8B}"/>
    <cellStyle name="Normal 131 46 2" xfId="6880" xr:uid="{A17027D1-9140-45DC-8C7A-94F3EE4B68BB}"/>
    <cellStyle name="Normal 131 47" xfId="6881" xr:uid="{445E4338-DF36-465F-A0ED-58728525A001}"/>
    <cellStyle name="Normal 131 47 2" xfId="6882" xr:uid="{F3B468A8-E09B-43E9-897F-82E863562075}"/>
    <cellStyle name="Normal 131 48" xfId="6883" xr:uid="{8937F3FD-7B13-46E9-8967-860DF497E126}"/>
    <cellStyle name="Normal 131 48 2" xfId="6884" xr:uid="{7F2EA484-F3C6-4BDA-8AE0-F98513AE7F88}"/>
    <cellStyle name="Normal 131 49" xfId="6885" xr:uid="{8DB5569D-7C05-4FED-945E-6FD0DC3F97F0}"/>
    <cellStyle name="Normal 131 49 2" xfId="6886" xr:uid="{78FD506B-1490-45BE-99E1-ABF37D47269F}"/>
    <cellStyle name="Normal 131 5" xfId="6887" xr:uid="{C055C50C-43D3-449A-8F38-5BA666860AB7}"/>
    <cellStyle name="Normal 131 5 2" xfId="6888" xr:uid="{55C342A3-7490-47BE-A0D0-55C90A300F68}"/>
    <cellStyle name="Normal 131 50" xfId="6889" xr:uid="{6248486B-03A9-4226-8AA6-3E9E2B761344}"/>
    <cellStyle name="Normal 131 50 2" xfId="6890" xr:uid="{4887CE7C-0BF7-4DC4-B31E-78E506A9B917}"/>
    <cellStyle name="Normal 131 51" xfId="6891" xr:uid="{C5955D36-1933-46AF-B25D-78A66AD925D8}"/>
    <cellStyle name="Normal 131 51 2" xfId="6892" xr:uid="{98FC05F9-BD4A-49A0-8E48-AE4EF4050BB5}"/>
    <cellStyle name="Normal 131 52" xfId="6893" xr:uid="{048D24A7-1A51-4CFB-AE19-D730807EA0E2}"/>
    <cellStyle name="Normal 131 52 2" xfId="6894" xr:uid="{C059916E-84B1-4C7C-80F1-1A0D960312B5}"/>
    <cellStyle name="Normal 131 53" xfId="6895" xr:uid="{A39897B8-7D10-47AC-BA97-9229E45DC1E3}"/>
    <cellStyle name="Normal 131 53 2" xfId="6896" xr:uid="{16B670AB-BB15-49FB-A9DD-FD7B82E3F1C7}"/>
    <cellStyle name="Normal 131 54" xfId="6897" xr:uid="{2D49C763-D6F1-4EA5-915D-DA97846E605E}"/>
    <cellStyle name="Normal 131 54 2" xfId="6898" xr:uid="{0ACB1D12-A76C-4B10-9B96-9C42361A89DE}"/>
    <cellStyle name="Normal 131 55" xfId="6899" xr:uid="{09DBA4B8-C087-4CB2-BFEF-809BFA05D90B}"/>
    <cellStyle name="Normal 131 55 2" xfId="6900" xr:uid="{DBC08D05-A6F6-4287-9FC2-1736AD12262A}"/>
    <cellStyle name="Normal 131 56" xfId="6901" xr:uid="{91DBB9BB-3827-427B-AF64-D68100E0DBBA}"/>
    <cellStyle name="Normal 131 56 2" xfId="6902" xr:uid="{7DEA5782-C0D7-4C03-942A-F54707513F57}"/>
    <cellStyle name="Normal 131 57" xfId="6903" xr:uid="{13509803-29F7-44F2-B408-C58FDA2F8C35}"/>
    <cellStyle name="Normal 131 57 2" xfId="6904" xr:uid="{63F56484-02EE-45CE-8359-B82BA8A83326}"/>
    <cellStyle name="Normal 131 58" xfId="6905" xr:uid="{464FC351-6C13-448D-976B-2BE6CA562227}"/>
    <cellStyle name="Normal 131 58 2" xfId="6906" xr:uid="{3DD6E671-80AC-44B3-9928-222DA268CF38}"/>
    <cellStyle name="Normal 131 59" xfId="6907" xr:uid="{DE8826DD-6E8D-4F63-A108-6F2DCF7A0AD7}"/>
    <cellStyle name="Normal 131 59 2" xfId="6908" xr:uid="{DFCD6E8B-BB26-4A97-B36A-6E375BA3F2CB}"/>
    <cellStyle name="Normal 131 6" xfId="6909" xr:uid="{49531EBB-8FB4-4E8D-AAC5-686E84A5DE65}"/>
    <cellStyle name="Normal 131 6 2" xfId="6910" xr:uid="{1A54F397-CCC9-4DB1-84D9-1C59BC3B874C}"/>
    <cellStyle name="Normal 131 60" xfId="6911" xr:uid="{6D10861F-FF8D-477E-AC45-D33A255222E4}"/>
    <cellStyle name="Normal 131 60 2" xfId="6912" xr:uid="{98D9C296-9714-4E7B-B5B3-20EB5EC3AA6F}"/>
    <cellStyle name="Normal 131 61" xfId="6913" xr:uid="{BAB8675F-A323-478F-9159-CD4198A804D2}"/>
    <cellStyle name="Normal 131 61 2" xfId="6914" xr:uid="{9FF16573-6A9B-4EFB-BC39-E1486A091C16}"/>
    <cellStyle name="Normal 131 62" xfId="6915" xr:uid="{D297CD04-C44F-4B4B-B5A2-AA9C8CBD173B}"/>
    <cellStyle name="Normal 131 62 2" xfId="6916" xr:uid="{622F2889-C165-4E85-8317-39EEABC84D4D}"/>
    <cellStyle name="Normal 131 63" xfId="6917" xr:uid="{AAA4FB86-65B9-49C0-84A5-EE870B53B253}"/>
    <cellStyle name="Normal 131 63 2" xfId="6918" xr:uid="{48971986-5477-4C2F-BEE2-EB0771E99392}"/>
    <cellStyle name="Normal 131 64" xfId="6919" xr:uid="{674D4E78-2609-4049-8934-BC361206CF2B}"/>
    <cellStyle name="Normal 131 64 2" xfId="6920" xr:uid="{9A3794B0-99CA-4E2F-942C-50210FD6A3DF}"/>
    <cellStyle name="Normal 131 65" xfId="6921" xr:uid="{11256C2F-5CA6-4481-8634-557CC89E99E6}"/>
    <cellStyle name="Normal 131 65 2" xfId="6922" xr:uid="{F4666FF8-E059-4A6C-BC7C-FBE07EAC974A}"/>
    <cellStyle name="Normal 131 66" xfId="6923" xr:uid="{5F884B0C-87BB-436D-8C7F-0F5AFB5FF4E0}"/>
    <cellStyle name="Normal 131 66 2" xfId="6924" xr:uid="{550F7E37-4AB6-4AED-8C7E-87634EBABEA4}"/>
    <cellStyle name="Normal 131 67" xfId="6925" xr:uid="{E49B090F-871A-494D-8334-D4D064180CA9}"/>
    <cellStyle name="Normal 131 67 2" xfId="6926" xr:uid="{545849E9-3B70-4CCD-A3E1-62EADBB00FED}"/>
    <cellStyle name="Normal 131 68" xfId="6927" xr:uid="{0EEB003E-7757-4965-8DE7-C5E333C9EC48}"/>
    <cellStyle name="Normal 131 68 2" xfId="6928" xr:uid="{7FE1370C-A80A-406A-9361-0D49A73924CA}"/>
    <cellStyle name="Normal 131 69" xfId="6929" xr:uid="{BA45B079-9DC3-482E-A4D1-674FD5CC6707}"/>
    <cellStyle name="Normal 131 69 2" xfId="6930" xr:uid="{EB5202D1-1490-4529-A6D3-877EAD34605C}"/>
    <cellStyle name="Normal 131 7" xfId="6931" xr:uid="{BC820F6B-B1F7-4196-881B-D8767BFAC442}"/>
    <cellStyle name="Normal 131 7 2" xfId="6932" xr:uid="{BB82E975-6414-4E59-BA4E-16C4055C8653}"/>
    <cellStyle name="Normal 131 70" xfId="6933" xr:uid="{8E7C91CA-8717-4D7D-8CDF-77C056994165}"/>
    <cellStyle name="Normal 131 70 2" xfId="6934" xr:uid="{2432E99C-C8E8-4458-A8FC-AB808DA7182B}"/>
    <cellStyle name="Normal 131 71" xfId="6935" xr:uid="{B1270CD3-A2B8-4F07-9EE6-FB8F7B92309B}"/>
    <cellStyle name="Normal 131 71 2" xfId="6936" xr:uid="{65C24A75-889D-4F1D-9588-EAE6C311E94F}"/>
    <cellStyle name="Normal 131 72" xfId="6937" xr:uid="{96648AD4-3EB9-471F-A0B1-D1773CBEEADD}"/>
    <cellStyle name="Normal 131 72 2" xfId="6938" xr:uid="{A76EF4D8-F85E-400D-A3CC-8F564F05F5A6}"/>
    <cellStyle name="Normal 131 73" xfId="6939" xr:uid="{6CAA6F16-8690-4FB3-9B8D-A01C6EFC6724}"/>
    <cellStyle name="Normal 131 73 2" xfId="6940" xr:uid="{D36A3C56-A934-4D70-A921-4CA535FD9B06}"/>
    <cellStyle name="Normal 131 74" xfId="6941" xr:uid="{02EE0E82-1FF9-4204-9169-38A2C89C9DFB}"/>
    <cellStyle name="Normal 131 74 2" xfId="6942" xr:uid="{0FCC5469-21F3-468C-8115-7690BB97162E}"/>
    <cellStyle name="Normal 131 75" xfId="6943" xr:uid="{2025662C-3B32-4A2A-AF6A-F5F7A95A637D}"/>
    <cellStyle name="Normal 131 75 2" xfId="6944" xr:uid="{3A843124-F9A7-43A7-9798-C1A795DF5A8A}"/>
    <cellStyle name="Normal 131 76" xfId="6945" xr:uid="{CA40D5FB-BE7D-4C5D-BFCF-256690AEC4EA}"/>
    <cellStyle name="Normal 131 76 2" xfId="6946" xr:uid="{81E4E939-EFEE-458A-B202-B8019B333ADB}"/>
    <cellStyle name="Normal 131 77" xfId="6947" xr:uid="{5E455CE4-79E5-48A2-8C56-428AF1AC4259}"/>
    <cellStyle name="Normal 131 77 2" xfId="6948" xr:uid="{BFEDF7C2-C89B-4A40-B058-4A51ACE86784}"/>
    <cellStyle name="Normal 131 78" xfId="6949" xr:uid="{CB92A5DF-15EA-4A4F-8B44-59C40E399AAF}"/>
    <cellStyle name="Normal 131 78 2" xfId="6950" xr:uid="{F6042B66-42E5-480C-B417-B28E37EDBECC}"/>
    <cellStyle name="Normal 131 79" xfId="6951" xr:uid="{876A1174-0C64-4DE1-8349-B609495BF267}"/>
    <cellStyle name="Normal 131 79 2" xfId="6952" xr:uid="{95813C34-6BDF-445B-BF77-AE3E58B5FA2E}"/>
    <cellStyle name="Normal 131 8" xfId="6953" xr:uid="{5CDC74D5-7619-4410-9689-0030AE796E8B}"/>
    <cellStyle name="Normal 131 8 2" xfId="6954" xr:uid="{2032C3E6-E1FF-423C-A45A-A74B0CA5C6DD}"/>
    <cellStyle name="Normal 131 80" xfId="6955" xr:uid="{145BF834-9CBC-4411-8DD4-DF3FF0822118}"/>
    <cellStyle name="Normal 131 80 2" xfId="6956" xr:uid="{5FFE98C6-BF4A-4C4D-8280-733C0EEF780B}"/>
    <cellStyle name="Normal 131 81" xfId="6957" xr:uid="{7AB7FBA8-E550-4DC2-9DCF-D3256AC1A9A5}"/>
    <cellStyle name="Normal 131 81 2" xfId="6958" xr:uid="{B56AD4FF-25D4-4399-B0AC-FC56C04FB40E}"/>
    <cellStyle name="Normal 131 82" xfId="6959" xr:uid="{CCEC9C42-DFC6-4CB9-B1B7-5E943831A87D}"/>
    <cellStyle name="Normal 131 82 2" xfId="6960" xr:uid="{3006C048-6AC8-4D17-9EFB-3C038D8E270F}"/>
    <cellStyle name="Normal 131 83" xfId="6961" xr:uid="{6336C634-CAD7-4B0F-BDE0-17A9AC6EB4CA}"/>
    <cellStyle name="Normal 131 83 2" xfId="6962" xr:uid="{09CCDBDF-5C8B-4F6D-8DE3-BAB123C86C8F}"/>
    <cellStyle name="Normal 131 84" xfId="6963" xr:uid="{8187EC65-DA8C-4D2A-BF73-0FAC47F6CF7E}"/>
    <cellStyle name="Normal 131 84 2" xfId="6964" xr:uid="{4896C3A2-8D9E-4C8A-9DE2-B59BD912744A}"/>
    <cellStyle name="Normal 131 85" xfId="6965" xr:uid="{99F4B30C-8448-44C7-AD2B-E459841DADDB}"/>
    <cellStyle name="Normal 131 85 2" xfId="6966" xr:uid="{A37E2F0E-9FC3-4614-B1CE-E141D7EFFAE3}"/>
    <cellStyle name="Normal 131 86" xfId="6967" xr:uid="{8F687D3B-0213-4536-856C-A9CF8C3E47E9}"/>
    <cellStyle name="Normal 131 86 2" xfId="6968" xr:uid="{FF14AB5D-E4FC-480D-B6BE-E5F9E7B0AD5E}"/>
    <cellStyle name="Normal 131 87" xfId="6969" xr:uid="{7E456A2C-A9DE-4667-9478-3FFAF8F67089}"/>
    <cellStyle name="Normal 131 87 2" xfId="6970" xr:uid="{B2D7DF83-C573-4E10-935D-C633EEA43719}"/>
    <cellStyle name="Normal 131 88" xfId="6971" xr:uid="{D40000C9-E464-4734-B425-5E96727D5E56}"/>
    <cellStyle name="Normal 131 88 2" xfId="6972" xr:uid="{DF81F377-0E9B-426F-8EB4-8BBE615AF5C1}"/>
    <cellStyle name="Normal 131 89" xfId="6973" xr:uid="{FCB3902E-DC31-4724-AF18-B9F728561431}"/>
    <cellStyle name="Normal 131 89 2" xfId="6974" xr:uid="{A049CDE1-7364-4392-9C66-07E18A700F62}"/>
    <cellStyle name="Normal 131 9" xfId="6975" xr:uid="{47780168-FD1F-4FC9-8F8F-7F83D117A261}"/>
    <cellStyle name="Normal 131 9 2" xfId="6976" xr:uid="{4054ACBC-C3BD-43B2-9CEE-3FB82E33379A}"/>
    <cellStyle name="Normal 131 90" xfId="6977" xr:uid="{0329B16A-F3AF-4A8D-B6D5-9C48749C7AA4}"/>
    <cellStyle name="Normal 131 90 2" xfId="6978" xr:uid="{2189750C-1F57-4B8C-A110-F0EC319304AD}"/>
    <cellStyle name="Normal 131 91" xfId="6979" xr:uid="{77033107-0039-4247-B65E-FD34DBB5FC3B}"/>
    <cellStyle name="Normal 131 91 2" xfId="6980" xr:uid="{0FD9CA5F-E5E2-44AF-A9BD-16E86F34F6CF}"/>
    <cellStyle name="Normal 131 92" xfId="6981" xr:uid="{8AF0728E-809B-4895-A756-C397582B924C}"/>
    <cellStyle name="Normal 131 92 2" xfId="6982" xr:uid="{1CACA9A3-5255-4828-A907-3DABC5588D30}"/>
    <cellStyle name="Normal 131 93" xfId="6983" xr:uid="{BC054CAC-2D6D-4381-B55C-59EB41B78193}"/>
    <cellStyle name="Normal 131 93 2" xfId="6984" xr:uid="{47DF291A-BDD0-4360-B49A-CA2899799F9C}"/>
    <cellStyle name="Normal 131 94" xfId="6985" xr:uid="{FB703569-4DC7-4903-ABB1-BE2279000DCA}"/>
    <cellStyle name="Normal 131 94 2" xfId="6986" xr:uid="{FA390435-6DA2-45C9-AC60-EA5442896EF9}"/>
    <cellStyle name="Normal 131 95" xfId="6987" xr:uid="{9AAF3367-5D7D-4D6F-BBC0-2B0173FE8449}"/>
    <cellStyle name="Normal 131 95 2" xfId="6988" xr:uid="{3B3BBB7B-316E-43AC-BA07-F89AD4A330E7}"/>
    <cellStyle name="Normal 131 96" xfId="6989" xr:uid="{5B91D06C-E365-44C1-B8DB-56A27F2040B3}"/>
    <cellStyle name="Normal 131 96 2" xfId="6990" xr:uid="{50AA4038-3BB4-40AC-8246-BAF312EF2C3E}"/>
    <cellStyle name="Normal 131 97" xfId="6991" xr:uid="{F336BF79-5C02-42AD-884C-98EF5D8B6656}"/>
    <cellStyle name="Normal 131 97 2" xfId="6992" xr:uid="{6FA9B9FB-0EB0-4F63-A559-3C465F9BEBFD}"/>
    <cellStyle name="Normal 131 98" xfId="6993" xr:uid="{795612A2-D16F-4AC2-BCAD-8B838A4C6DAF}"/>
    <cellStyle name="Normal 131 98 2" xfId="6994" xr:uid="{25E618F0-DFFA-4DED-AE7D-1343B99757D6}"/>
    <cellStyle name="Normal 131 99" xfId="6995" xr:uid="{FBA5B85A-02B9-4571-AD23-10A8B8387BA7}"/>
    <cellStyle name="Normal 132" xfId="6996" xr:uid="{432BC35A-CEE5-4664-B6E7-340C019EBF2C}"/>
    <cellStyle name="Normal 132 10" xfId="6997" xr:uid="{23E3117D-0A74-4151-9C28-B53EF16A822C}"/>
    <cellStyle name="Normal 132 10 2" xfId="6998" xr:uid="{461CD17B-7FE7-4103-AF59-7ED814140A21}"/>
    <cellStyle name="Normal 132 11" xfId="6999" xr:uid="{B62AF8F8-3B9E-418B-8F48-554CF9E211CE}"/>
    <cellStyle name="Normal 132 11 2" xfId="7000" xr:uid="{8DC16AAF-B1CE-44DE-A857-3ABE14E5FCA1}"/>
    <cellStyle name="Normal 132 12" xfId="7001" xr:uid="{A39AEE26-EC52-473B-86ED-992C94A36859}"/>
    <cellStyle name="Normal 132 12 2" xfId="7002" xr:uid="{2BC22539-1E18-4F4B-896B-7929E8DCE378}"/>
    <cellStyle name="Normal 132 13" xfId="7003" xr:uid="{82FD0B15-DF30-41A6-8560-5FFDACAA877F}"/>
    <cellStyle name="Normal 132 13 2" xfId="7004" xr:uid="{9B25ABA3-FBDD-4CDA-9735-126A0DD2EE6C}"/>
    <cellStyle name="Normal 132 14" xfId="7005" xr:uid="{A44B0060-B9DD-49E5-A79E-D27DE1C2FA07}"/>
    <cellStyle name="Normal 132 14 2" xfId="7006" xr:uid="{F32FB44C-5515-491D-8D1C-2F4120BF5C9A}"/>
    <cellStyle name="Normal 132 15" xfId="7007" xr:uid="{9B821913-FE67-4FE2-B06E-3130DA27295F}"/>
    <cellStyle name="Normal 132 15 2" xfId="7008" xr:uid="{B11BD9F3-7CAD-4D80-B658-2E2026DC1701}"/>
    <cellStyle name="Normal 132 16" xfId="7009" xr:uid="{D31CD22D-EB59-4EF7-8BCD-932166F4C796}"/>
    <cellStyle name="Normal 132 16 2" xfId="7010" xr:uid="{65E9AFBD-88D6-4EB7-AE0F-F3DE5EA64B28}"/>
    <cellStyle name="Normal 132 17" xfId="7011" xr:uid="{289C17A4-E437-4FA0-9FB6-A8DDF2A72B7E}"/>
    <cellStyle name="Normal 132 17 2" xfId="7012" xr:uid="{F09CF9BD-142B-4CF1-B984-BDA99CA6AAC8}"/>
    <cellStyle name="Normal 132 18" xfId="7013" xr:uid="{F69C4BBD-61CE-4A25-8C9A-F61E8A15EE85}"/>
    <cellStyle name="Normal 132 18 2" xfId="7014" xr:uid="{BF7F9182-D147-4ADC-B2C1-B083E987F15D}"/>
    <cellStyle name="Normal 132 19" xfId="7015" xr:uid="{41EE6BBD-F663-4118-B30E-EDE6EC93D546}"/>
    <cellStyle name="Normal 132 19 2" xfId="7016" xr:uid="{E4F77BD6-A645-4603-8C79-2E8FD62048B4}"/>
    <cellStyle name="Normal 132 2" xfId="7017" xr:uid="{02B5A424-1C52-4357-AB2B-402DCBAC9B76}"/>
    <cellStyle name="Normal 132 2 2" xfId="7018" xr:uid="{EA8DA02D-B2E7-4AFD-BBB1-42999F52F9B9}"/>
    <cellStyle name="Normal 132 20" xfId="7019" xr:uid="{C745299B-B66C-490F-8E1D-F60FE54C4FD1}"/>
    <cellStyle name="Normal 132 20 2" xfId="7020" xr:uid="{6C574F64-0654-4151-8202-EAF6533E2711}"/>
    <cellStyle name="Normal 132 21" xfId="7021" xr:uid="{45D0F690-1DE8-43FD-8668-09F95A7E8111}"/>
    <cellStyle name="Normal 132 21 2" xfId="7022" xr:uid="{9D964FCE-F5E9-4A4E-BE3D-A860124F1620}"/>
    <cellStyle name="Normal 132 22" xfId="7023" xr:uid="{01BD0181-59A1-4492-81AA-BAEA9BAF6CC4}"/>
    <cellStyle name="Normal 132 22 2" xfId="7024" xr:uid="{92F07F6B-5EC8-416A-85DE-849DE43FF1EE}"/>
    <cellStyle name="Normal 132 23" xfId="7025" xr:uid="{1DE31898-49E0-4173-BF0C-239C3211714F}"/>
    <cellStyle name="Normal 132 23 2" xfId="7026" xr:uid="{7020B5F4-6DC6-4FF1-97BB-4F2BF83D99C6}"/>
    <cellStyle name="Normal 132 24" xfId="7027" xr:uid="{370B232E-DC1D-4946-9641-7EF56810115A}"/>
    <cellStyle name="Normal 132 24 2" xfId="7028" xr:uid="{5FF51C73-F8F7-433E-94ED-416BB81C935D}"/>
    <cellStyle name="Normal 132 25" xfId="7029" xr:uid="{3A4EF1B0-81F6-4F06-9D41-63D5D4DEF178}"/>
    <cellStyle name="Normal 132 25 2" xfId="7030" xr:uid="{B575FBE6-D5ED-420D-A774-DE93E7C3E38A}"/>
    <cellStyle name="Normal 132 26" xfId="7031" xr:uid="{A360FC03-4D28-469D-BBC9-958ED56E85A0}"/>
    <cellStyle name="Normal 132 26 2" xfId="7032" xr:uid="{8ED734D3-51F9-4F5E-9A52-600D21493373}"/>
    <cellStyle name="Normal 132 27" xfId="7033" xr:uid="{C190675A-1B59-49DB-859E-30DD7A16B054}"/>
    <cellStyle name="Normal 132 27 2" xfId="7034" xr:uid="{BD85A8DD-96B0-473B-A198-1F2D2A185A15}"/>
    <cellStyle name="Normal 132 28" xfId="7035" xr:uid="{8A81D027-AB2C-4C67-BC5D-936552D8896B}"/>
    <cellStyle name="Normal 132 28 2" xfId="7036" xr:uid="{1506D492-7A42-46DD-AA7C-DBE23E7A3B7A}"/>
    <cellStyle name="Normal 132 29" xfId="7037" xr:uid="{8D761052-846C-4047-B5E2-418FB8DCBB76}"/>
    <cellStyle name="Normal 132 29 2" xfId="7038" xr:uid="{4EECCD71-E035-4C37-924F-4E89AD81F2B0}"/>
    <cellStyle name="Normal 132 3" xfId="7039" xr:uid="{8D3EE258-0194-4D15-BA75-188404F7EBFA}"/>
    <cellStyle name="Normal 132 3 2" xfId="7040" xr:uid="{CDB6E914-9D0D-4F8D-ACCB-08811F897B07}"/>
    <cellStyle name="Normal 132 30" xfId="7041" xr:uid="{F1FEE91F-BA83-45CA-BC3D-302BF06D9DE3}"/>
    <cellStyle name="Normal 132 30 2" xfId="7042" xr:uid="{2475EC5B-248E-4C54-B0BF-1379595BA17A}"/>
    <cellStyle name="Normal 132 31" xfId="7043" xr:uid="{46BC13E4-1E36-497B-B570-514F92602F87}"/>
    <cellStyle name="Normal 132 31 2" xfId="7044" xr:uid="{1F9B159F-D208-45C4-8F41-77A676209432}"/>
    <cellStyle name="Normal 132 32" xfId="7045" xr:uid="{51AFCD27-B3DA-4A65-832A-B731C3404937}"/>
    <cellStyle name="Normal 132 32 2" xfId="7046" xr:uid="{EB20D29A-0B42-4221-9C39-A1FAD67CA6BD}"/>
    <cellStyle name="Normal 132 33" xfId="7047" xr:uid="{5DF2C4F6-D9B9-4A78-ACF2-6BF4EE02E836}"/>
    <cellStyle name="Normal 132 33 2" xfId="7048" xr:uid="{57F6D48B-029E-4897-95B6-C4D2B98254AF}"/>
    <cellStyle name="Normal 132 34" xfId="7049" xr:uid="{AFA7AE48-FF11-4C75-83EA-10783B03F077}"/>
    <cellStyle name="Normal 132 34 2" xfId="7050" xr:uid="{53ADDDE6-8B81-439C-8AF6-0E5F1500A1D4}"/>
    <cellStyle name="Normal 132 35" xfId="7051" xr:uid="{72220ECE-128A-4CE5-AB7C-B64532E3247A}"/>
    <cellStyle name="Normal 132 35 2" xfId="7052" xr:uid="{FF79B0DC-1819-4E50-80A7-DEF5664DFDE7}"/>
    <cellStyle name="Normal 132 36" xfId="7053" xr:uid="{753963AB-866E-4C9A-B6DE-646842CE1908}"/>
    <cellStyle name="Normal 132 36 2" xfId="7054" xr:uid="{05EFB410-4FA4-43EB-82C9-DA87A59D03F6}"/>
    <cellStyle name="Normal 132 37" xfId="7055" xr:uid="{2AB40720-039E-4DCD-AF5C-36E5271AB45B}"/>
    <cellStyle name="Normal 132 37 2" xfId="7056" xr:uid="{F12C4699-260C-4B1F-BA2C-F99A3CC77DB7}"/>
    <cellStyle name="Normal 132 38" xfId="7057" xr:uid="{352C2458-E7C0-41E7-A013-B265863FBD29}"/>
    <cellStyle name="Normal 132 38 2" xfId="7058" xr:uid="{D201B77B-B204-48FF-9B17-2A69CFCA05DA}"/>
    <cellStyle name="Normal 132 39" xfId="7059" xr:uid="{BC090190-0D4C-4DDB-895E-5AD84415C9FD}"/>
    <cellStyle name="Normal 132 39 2" xfId="7060" xr:uid="{5E6A1D11-404D-4FAD-83D3-C81734AB72F3}"/>
    <cellStyle name="Normal 132 4" xfId="7061" xr:uid="{A76E8E05-7B58-4705-852D-A39CC8FB9295}"/>
    <cellStyle name="Normal 132 4 2" xfId="7062" xr:uid="{97D12935-29D6-44CA-BEF5-A88C3DC22262}"/>
    <cellStyle name="Normal 132 40" xfId="7063" xr:uid="{31FDF0FF-2D88-4717-9190-D61747CDFF28}"/>
    <cellStyle name="Normal 132 40 2" xfId="7064" xr:uid="{1CF28D4B-72E5-4846-A970-E37491946A42}"/>
    <cellStyle name="Normal 132 41" xfId="7065" xr:uid="{4D8D4549-FD40-41B3-80B7-9EFA0B572ED1}"/>
    <cellStyle name="Normal 132 41 2" xfId="7066" xr:uid="{C302E812-E9D0-4153-9CFA-5494B7103FB9}"/>
    <cellStyle name="Normal 132 42" xfId="7067" xr:uid="{A63DE459-3EC2-483F-A652-2C952FD400AF}"/>
    <cellStyle name="Normal 132 42 2" xfId="7068" xr:uid="{EB070C7C-7F8C-467D-87D1-49B97D3782F9}"/>
    <cellStyle name="Normal 132 43" xfId="7069" xr:uid="{C88AEC33-AA4A-4303-931F-A230E8CF3DBF}"/>
    <cellStyle name="Normal 132 43 2" xfId="7070" xr:uid="{58B31ABB-702B-4895-B994-8E3D5EFADC1B}"/>
    <cellStyle name="Normal 132 44" xfId="7071" xr:uid="{436ADFB3-D55E-41F3-8783-B2FC959A91C7}"/>
    <cellStyle name="Normal 132 44 2" xfId="7072" xr:uid="{AB091859-A7F9-4BAA-BBE8-DF0DB046222D}"/>
    <cellStyle name="Normal 132 45" xfId="7073" xr:uid="{52FCEBC7-3460-43A2-BFAA-1C06B6760FBA}"/>
    <cellStyle name="Normal 132 45 2" xfId="7074" xr:uid="{7D4F71EE-68DA-484D-9D9E-94030A54C62D}"/>
    <cellStyle name="Normal 132 46" xfId="7075" xr:uid="{2BA67668-EF05-4908-A49C-185EE49512F4}"/>
    <cellStyle name="Normal 132 46 2" xfId="7076" xr:uid="{0A1B71F3-B4CF-47ED-9ADC-71D40E4A190B}"/>
    <cellStyle name="Normal 132 47" xfId="7077" xr:uid="{21211E29-144C-4E32-999E-C6EC670FB71A}"/>
    <cellStyle name="Normal 132 47 2" xfId="7078" xr:uid="{B0B47D63-5A95-4F1C-902D-646B4F1D1A7D}"/>
    <cellStyle name="Normal 132 48" xfId="7079" xr:uid="{582F5BC1-A744-4A7F-BCC8-56B60C61E6AA}"/>
    <cellStyle name="Normal 132 48 2" xfId="7080" xr:uid="{AFE542A7-A96D-49CB-876B-3FFBF92B7B79}"/>
    <cellStyle name="Normal 132 49" xfId="7081" xr:uid="{E3318D40-9841-4A9B-A441-688B8425A574}"/>
    <cellStyle name="Normal 132 49 2" xfId="7082" xr:uid="{68B32E53-2088-4410-9200-A310F84C77CC}"/>
    <cellStyle name="Normal 132 5" xfId="7083" xr:uid="{6AE6E3CD-FE4A-4604-944D-8E10F6E8E2FD}"/>
    <cellStyle name="Normal 132 5 2" xfId="7084" xr:uid="{12E9D407-563F-42FB-9E27-4DD10F875999}"/>
    <cellStyle name="Normal 132 50" xfId="7085" xr:uid="{1D06C419-7B21-4031-803D-C79EDDDC2F13}"/>
    <cellStyle name="Normal 132 50 2" xfId="7086" xr:uid="{04B653F9-06BB-4CF5-8482-F37DE8E30C0E}"/>
    <cellStyle name="Normal 132 51" xfId="7087" xr:uid="{F42D97AC-6A5D-473A-8737-CDF03A2C3F51}"/>
    <cellStyle name="Normal 132 51 2" xfId="7088" xr:uid="{E0FED844-8AAB-481E-8312-B4C1617D7586}"/>
    <cellStyle name="Normal 132 52" xfId="7089" xr:uid="{06968B1E-CF41-4627-92A3-EE8BB48C30B1}"/>
    <cellStyle name="Normal 132 52 2" xfId="7090" xr:uid="{BF774F8F-3C21-4F19-B12F-38E84526A98B}"/>
    <cellStyle name="Normal 132 53" xfId="7091" xr:uid="{6D20CCAB-B7E8-465F-AE00-8C7B8FDD06BA}"/>
    <cellStyle name="Normal 132 53 2" xfId="7092" xr:uid="{A7898670-3BA0-4D98-99EB-6B50F8541033}"/>
    <cellStyle name="Normal 132 54" xfId="7093" xr:uid="{D3886A06-86DB-495B-B9C8-9BE10EDA8B18}"/>
    <cellStyle name="Normal 132 54 2" xfId="7094" xr:uid="{4E28B7FB-62C7-47F6-891A-392696957EB0}"/>
    <cellStyle name="Normal 132 55" xfId="7095" xr:uid="{C20B7893-7EF0-4DB9-97B4-80B60EF51B1B}"/>
    <cellStyle name="Normal 132 55 2" xfId="7096" xr:uid="{0DFCC60F-77B9-4F84-B9B9-0169715A539E}"/>
    <cellStyle name="Normal 132 56" xfId="7097" xr:uid="{D83F096C-2DF9-4119-AA27-CF360E69F032}"/>
    <cellStyle name="Normal 132 56 2" xfId="7098" xr:uid="{9F363260-76DF-414A-86DF-A80561472A13}"/>
    <cellStyle name="Normal 132 57" xfId="7099" xr:uid="{AA95DE28-F96E-4AFD-BCCB-5DEB90649FB6}"/>
    <cellStyle name="Normal 132 57 2" xfId="7100" xr:uid="{A774FB18-E82B-40C7-8C40-55C6276A7CD8}"/>
    <cellStyle name="Normal 132 58" xfId="7101" xr:uid="{BB4939C9-A91B-47F3-B76B-25C828EB01DF}"/>
    <cellStyle name="Normal 132 58 2" xfId="7102" xr:uid="{FD56EFE0-690D-4763-8342-FB22161D7A22}"/>
    <cellStyle name="Normal 132 59" xfId="7103" xr:uid="{F6F31231-9FD8-4563-8792-6C8E6900E3BA}"/>
    <cellStyle name="Normal 132 59 2" xfId="7104" xr:uid="{DF010137-8FCD-4487-9EA0-9F8BDB9F01DA}"/>
    <cellStyle name="Normal 132 6" xfId="7105" xr:uid="{E470D530-D3F7-4AE0-A52A-0F11364C1073}"/>
    <cellStyle name="Normal 132 6 2" xfId="7106" xr:uid="{9EF99D50-6C06-41EE-AE99-28AC1BCCD734}"/>
    <cellStyle name="Normal 132 60" xfId="7107" xr:uid="{9FA7F2A0-CD70-4E05-942B-53962F4FCFA3}"/>
    <cellStyle name="Normal 132 60 2" xfId="7108" xr:uid="{647138BA-D561-4EF6-B070-572F41D13D29}"/>
    <cellStyle name="Normal 132 61" xfId="7109" xr:uid="{B91832F8-9CEC-4B84-8EBA-BEF199EC81C3}"/>
    <cellStyle name="Normal 132 61 2" xfId="7110" xr:uid="{EB86D220-7E3A-4185-96AF-49C491BA351C}"/>
    <cellStyle name="Normal 132 62" xfId="7111" xr:uid="{1BD1589C-AF73-415E-9E91-EE8F1AE318C2}"/>
    <cellStyle name="Normal 132 62 2" xfId="7112" xr:uid="{0B5122E7-5E09-40DA-917E-E62085BC4E03}"/>
    <cellStyle name="Normal 132 63" xfId="7113" xr:uid="{D6F7B811-AEC7-406B-9B88-428A1BD9B262}"/>
    <cellStyle name="Normal 132 63 2" xfId="7114" xr:uid="{0C91F0E8-96C0-4E67-8546-4F03F365B4CA}"/>
    <cellStyle name="Normal 132 64" xfId="7115" xr:uid="{91327C52-6FA7-4459-89A4-5C9B7659D335}"/>
    <cellStyle name="Normal 132 64 2" xfId="7116" xr:uid="{BE0C2F44-443C-45AD-ACD0-DCE129B2A468}"/>
    <cellStyle name="Normal 132 65" xfId="7117" xr:uid="{206B3AD0-B36B-4685-A6AC-F226418EF02D}"/>
    <cellStyle name="Normal 132 65 2" xfId="7118" xr:uid="{3E559252-B8E9-4E73-A201-DAB1169D4A3D}"/>
    <cellStyle name="Normal 132 66" xfId="7119" xr:uid="{79355A89-032A-4F1B-96DC-9062DBB478F1}"/>
    <cellStyle name="Normal 132 66 2" xfId="7120" xr:uid="{FCB8D443-7EA2-4DCA-9BC8-4F21D4FA9C88}"/>
    <cellStyle name="Normal 132 67" xfId="7121" xr:uid="{540C9214-D5E6-435A-9FA1-53D76CE6A5F1}"/>
    <cellStyle name="Normal 132 67 2" xfId="7122" xr:uid="{0E808BF5-8770-47E9-B69A-DDD370B2DBFC}"/>
    <cellStyle name="Normal 132 68" xfId="7123" xr:uid="{54111013-7B89-4E55-B54F-E9FDAEEE082B}"/>
    <cellStyle name="Normal 132 68 2" xfId="7124" xr:uid="{E79FABB2-F6C4-4F91-B2C7-A556014A35D4}"/>
    <cellStyle name="Normal 132 69" xfId="7125" xr:uid="{FD4EC492-8F85-4142-A38C-6666968C93AD}"/>
    <cellStyle name="Normal 132 69 2" xfId="7126" xr:uid="{5FACF1DF-E189-4085-A72D-09D31C7F3F58}"/>
    <cellStyle name="Normal 132 7" xfId="7127" xr:uid="{27C2E0E0-C729-4AAA-86EA-6C62CF511E20}"/>
    <cellStyle name="Normal 132 7 2" xfId="7128" xr:uid="{A6175421-2DFA-4556-9537-5023B4C19DA4}"/>
    <cellStyle name="Normal 132 70" xfId="7129" xr:uid="{AED6400E-96F7-4CDE-B6C3-E4E86111741C}"/>
    <cellStyle name="Normal 132 70 2" xfId="7130" xr:uid="{36D1A5D6-16EA-4557-84E0-FD6697E2CFC8}"/>
    <cellStyle name="Normal 132 71" xfId="7131" xr:uid="{6698E3C2-FB48-4F85-B1F3-558EEE481302}"/>
    <cellStyle name="Normal 132 71 2" xfId="7132" xr:uid="{7B16F66E-594E-42CA-99E8-D95F58C08917}"/>
    <cellStyle name="Normal 132 72" xfId="7133" xr:uid="{B19F9FCB-15A7-4F81-B632-DD297F78CFC4}"/>
    <cellStyle name="Normal 132 72 2" xfId="7134" xr:uid="{0DDF062F-CB04-41BA-A72B-CBD348692C38}"/>
    <cellStyle name="Normal 132 73" xfId="7135" xr:uid="{5DD1939B-3B6A-4279-B124-0A479E6D9E52}"/>
    <cellStyle name="Normal 132 73 2" xfId="7136" xr:uid="{86824AA3-3EE8-451F-8F2C-BA600B6FA0E7}"/>
    <cellStyle name="Normal 132 74" xfId="7137" xr:uid="{E82F7F6B-A318-4BDE-8607-14FDD544D0C6}"/>
    <cellStyle name="Normal 132 74 2" xfId="7138" xr:uid="{96E5F0EC-548B-4A73-A8B4-655EF54F0DB5}"/>
    <cellStyle name="Normal 132 75" xfId="7139" xr:uid="{DB9F13C9-6FF9-4D7E-A4C0-E3FED7B1410B}"/>
    <cellStyle name="Normal 132 75 2" xfId="7140" xr:uid="{CE8794F3-437C-4826-9CD3-907B10D26529}"/>
    <cellStyle name="Normal 132 76" xfId="7141" xr:uid="{0BD0E52C-D11B-41BF-A7DC-5456EC50DC06}"/>
    <cellStyle name="Normal 132 76 2" xfId="7142" xr:uid="{FB56722B-49F5-4E24-BCB7-8252A31E7398}"/>
    <cellStyle name="Normal 132 77" xfId="7143" xr:uid="{8B985879-7C72-4F63-813E-E50F307BE568}"/>
    <cellStyle name="Normal 132 77 2" xfId="7144" xr:uid="{029B5336-2B67-4314-B747-FCC451DC5AD0}"/>
    <cellStyle name="Normal 132 78" xfId="7145" xr:uid="{78581EF7-E1D0-49CB-8283-20B793C0F5BA}"/>
    <cellStyle name="Normal 132 78 2" xfId="7146" xr:uid="{4FB6EB30-5784-4CF3-8F62-B2D79C638334}"/>
    <cellStyle name="Normal 132 79" xfId="7147" xr:uid="{3BC962C8-6127-4836-B7CA-82FC721B5CA0}"/>
    <cellStyle name="Normal 132 79 2" xfId="7148" xr:uid="{9CFA532A-93EB-4A0B-81B2-C34B9E47A95F}"/>
    <cellStyle name="Normal 132 8" xfId="7149" xr:uid="{D4A33FDB-F305-4458-8D2F-B9E16185BEEA}"/>
    <cellStyle name="Normal 132 8 2" xfId="7150" xr:uid="{528F0B82-D35F-41D4-B646-7A7B9657EFE6}"/>
    <cellStyle name="Normal 132 80" xfId="7151" xr:uid="{AEBF9D4F-2A58-4B83-A326-9BE80033AEFF}"/>
    <cellStyle name="Normal 132 80 2" xfId="7152" xr:uid="{346E45A5-0997-4477-9625-53931E575D1B}"/>
    <cellStyle name="Normal 132 81" xfId="7153" xr:uid="{64EEAE27-3F36-4FB5-87AA-0CEDC14E2C1E}"/>
    <cellStyle name="Normal 132 81 2" xfId="7154" xr:uid="{7F8E7D99-4609-44D1-85B3-CB34C0B684C9}"/>
    <cellStyle name="Normal 132 82" xfId="7155" xr:uid="{EA66357A-71E6-4410-A0F1-4C2E5A94CFEE}"/>
    <cellStyle name="Normal 132 82 2" xfId="7156" xr:uid="{CA150E61-9B09-44B8-8FED-5B382E2C7810}"/>
    <cellStyle name="Normal 132 83" xfId="7157" xr:uid="{8F482FA8-C6D5-4193-9B71-94612CE5EC99}"/>
    <cellStyle name="Normal 132 83 2" xfId="7158" xr:uid="{25D8E002-6156-4F3C-9703-7A6181F3CA36}"/>
    <cellStyle name="Normal 132 84" xfId="7159" xr:uid="{FC802177-91DF-4D39-91EC-D444711D2427}"/>
    <cellStyle name="Normal 132 84 2" xfId="7160" xr:uid="{B3968DB7-B874-4DD5-8D99-DDC205FBC703}"/>
    <cellStyle name="Normal 132 85" xfId="7161" xr:uid="{B6A9216A-22C0-4361-B1E7-34243F838240}"/>
    <cellStyle name="Normal 132 85 2" xfId="7162" xr:uid="{71DA6811-68B2-44FA-80D2-4EAD960B3ED9}"/>
    <cellStyle name="Normal 132 86" xfId="7163" xr:uid="{5D1D1C51-652A-401C-8A42-E18EB91C80A5}"/>
    <cellStyle name="Normal 132 86 2" xfId="7164" xr:uid="{A13BDAC2-A0F0-42EB-AE0C-E68D4E9A4375}"/>
    <cellStyle name="Normal 132 87" xfId="7165" xr:uid="{7FB7C2FE-5C67-4DB8-BDE8-3D2B74FB8B82}"/>
    <cellStyle name="Normal 132 87 2" xfId="7166" xr:uid="{36D874F5-C190-43D8-BCCC-0116DEF5BF9D}"/>
    <cellStyle name="Normal 132 88" xfId="7167" xr:uid="{03DFA62A-505D-445C-974B-F3623D972348}"/>
    <cellStyle name="Normal 132 88 2" xfId="7168" xr:uid="{31BDE8DA-F7A6-4583-8623-E0BA0B2139B7}"/>
    <cellStyle name="Normal 132 89" xfId="7169" xr:uid="{DD177CA3-CDA9-4864-BAB3-D61AE5B9B8E2}"/>
    <cellStyle name="Normal 132 89 2" xfId="7170" xr:uid="{E37B8C07-5243-4777-B4BA-1A1ABB02B2FA}"/>
    <cellStyle name="Normal 132 9" xfId="7171" xr:uid="{7330CE5E-51EE-433F-B913-95F900F1AD28}"/>
    <cellStyle name="Normal 132 9 2" xfId="7172" xr:uid="{1DF09D6C-D01F-4E88-BDD7-3DCE06041655}"/>
    <cellStyle name="Normal 132 90" xfId="7173" xr:uid="{6B084AFC-A56B-4438-B31F-62E43538DBCB}"/>
    <cellStyle name="Normal 132 90 2" xfId="7174" xr:uid="{79D137F9-9AC8-48C7-876B-DC1924F4882F}"/>
    <cellStyle name="Normal 132 91" xfId="7175" xr:uid="{1C5A2094-5366-405D-A66D-37A9D77FF2AC}"/>
    <cellStyle name="Normal 132 91 2" xfId="7176" xr:uid="{F4179F19-BE7D-4FBB-A82D-C2C8585AD238}"/>
    <cellStyle name="Normal 132 92" xfId="7177" xr:uid="{53539E2C-A3BA-40E8-B6AA-5387376F154B}"/>
    <cellStyle name="Normal 132 92 2" xfId="7178" xr:uid="{D702BF35-BC58-438A-A1CE-01E7311F857E}"/>
    <cellStyle name="Normal 132 93" xfId="7179" xr:uid="{B536A9A8-986E-4AB0-99D4-BD8D9F0E194E}"/>
    <cellStyle name="Normal 132 93 2" xfId="7180" xr:uid="{E01DC079-1A6B-4AD0-B400-6F89316B3CD0}"/>
    <cellStyle name="Normal 132 94" xfId="7181" xr:uid="{3963BCAD-BE44-4F3A-AEC1-3AEEA8F01CA0}"/>
    <cellStyle name="Normal 132 94 2" xfId="7182" xr:uid="{E979E3BD-9D65-4EEB-BE5E-B9390721B87E}"/>
    <cellStyle name="Normal 132 95" xfId="7183" xr:uid="{3C5BF4C1-6D83-4E51-8F6E-9F0EBE198E7B}"/>
    <cellStyle name="Normal 132 95 2" xfId="7184" xr:uid="{DCCEBB6A-106B-401A-9269-D744DFD83AC6}"/>
    <cellStyle name="Normal 132 96" xfId="7185" xr:uid="{1A0863D3-0520-4F24-98A1-57F719F59B04}"/>
    <cellStyle name="Normal 132 96 2" xfId="7186" xr:uid="{97A80986-88AB-46E2-ABDB-C5DD04858791}"/>
    <cellStyle name="Normal 132 97" xfId="7187" xr:uid="{073FC728-CD4F-465C-AB1C-735246E2D774}"/>
    <cellStyle name="Normal 132 97 2" xfId="7188" xr:uid="{B007149C-2C58-49E0-8368-A636EC6A2543}"/>
    <cellStyle name="Normal 132 98" xfId="7189" xr:uid="{4D12A3FC-FC91-4A51-BEAE-FBEB85AEF42B}"/>
    <cellStyle name="Normal 132 98 2" xfId="7190" xr:uid="{68E5180A-91E8-4D0C-9B8D-E2AD3CF0CA9C}"/>
    <cellStyle name="Normal 132 99" xfId="7191" xr:uid="{1E7AF120-24D8-4805-8C4D-EED989C7C953}"/>
    <cellStyle name="Normal 133" xfId="7192" xr:uid="{B5238D8B-6B68-4F08-B1D1-3FB7F61D3F11}"/>
    <cellStyle name="Normal 133 10" xfId="7193" xr:uid="{91F0AB35-6BDE-4431-BA6C-D396D520BBC8}"/>
    <cellStyle name="Normal 133 10 2" xfId="7194" xr:uid="{D7FB9AA3-5CDD-42B4-BF8B-2B9A339BE1E4}"/>
    <cellStyle name="Normal 133 11" xfId="7195" xr:uid="{17C93FF9-F86D-419A-BC16-6354F185C108}"/>
    <cellStyle name="Normal 133 11 2" xfId="7196" xr:uid="{2F25310E-7D81-4C3F-8ECB-0E81ECE2A70D}"/>
    <cellStyle name="Normal 133 12" xfId="7197" xr:uid="{CBF6E06A-CA12-495A-A359-CDEA7375DAB0}"/>
    <cellStyle name="Normal 133 12 2" xfId="7198" xr:uid="{50E0D1FD-51FE-4282-A27B-CB0BF4A08AC3}"/>
    <cellStyle name="Normal 133 13" xfId="7199" xr:uid="{A69C7BAE-2751-4423-AEB2-FD87C69D9E1C}"/>
    <cellStyle name="Normal 133 13 2" xfId="7200" xr:uid="{C99D1612-3843-4C55-913C-2D4A6BA7FBFE}"/>
    <cellStyle name="Normal 133 14" xfId="7201" xr:uid="{8040E6DB-0AD1-42E6-800C-6086142956BE}"/>
    <cellStyle name="Normal 133 14 2" xfId="7202" xr:uid="{62E93B09-3313-4B37-8ABC-645EBCE9A1EF}"/>
    <cellStyle name="Normal 133 15" xfId="7203" xr:uid="{78E2F7BB-A062-4479-88F5-C80E6B370D41}"/>
    <cellStyle name="Normal 133 15 2" xfId="7204" xr:uid="{6A24EB2E-A2BD-4892-80A0-27B32D2140A1}"/>
    <cellStyle name="Normal 133 16" xfId="7205" xr:uid="{90093E4E-B21C-4191-8AFC-EEE0825F53C9}"/>
    <cellStyle name="Normal 133 16 2" xfId="7206" xr:uid="{1E0D4DE7-3EB6-4040-BEF1-10E931B1F284}"/>
    <cellStyle name="Normal 133 17" xfId="7207" xr:uid="{86E8CFA4-7943-489C-8F05-769855C27BA0}"/>
    <cellStyle name="Normal 133 17 2" xfId="7208" xr:uid="{687FAA6A-6C16-41E9-A4FD-316915471A9A}"/>
    <cellStyle name="Normal 133 18" xfId="7209" xr:uid="{B1E97E39-2BE9-4541-BD88-CCB9DF4438DD}"/>
    <cellStyle name="Normal 133 18 2" xfId="7210" xr:uid="{37AEE4D1-FD72-4A73-A157-0AA6FCCA2446}"/>
    <cellStyle name="Normal 133 19" xfId="7211" xr:uid="{200DEDBC-B322-4059-A315-E51202BA80AF}"/>
    <cellStyle name="Normal 133 19 2" xfId="7212" xr:uid="{D317C86C-E54B-4443-8DE9-E1F3687A5A7D}"/>
    <cellStyle name="Normal 133 2" xfId="7213" xr:uid="{1288BF28-E32C-4DB6-A172-9388E9F35656}"/>
    <cellStyle name="Normal 133 2 2" xfId="7214" xr:uid="{67BC17AD-2E1F-43A9-BC8F-9F44ECB819F8}"/>
    <cellStyle name="Normal 133 20" xfId="7215" xr:uid="{FAEFD241-968E-4CC1-9968-81F19DA65C82}"/>
    <cellStyle name="Normal 133 20 2" xfId="7216" xr:uid="{1C6E3989-F356-4A56-A008-2B2678CA6DF0}"/>
    <cellStyle name="Normal 133 21" xfId="7217" xr:uid="{67769FBC-E86B-4617-8B7B-FE4C07F3112B}"/>
    <cellStyle name="Normal 133 21 2" xfId="7218" xr:uid="{594D24EC-2AA2-40C7-AF6B-9114E326363F}"/>
    <cellStyle name="Normal 133 22" xfId="7219" xr:uid="{0A0B8C8A-140E-4890-BE7E-C9D1B9180AF0}"/>
    <cellStyle name="Normal 133 22 2" xfId="7220" xr:uid="{C9570585-074D-4565-BDFC-1D64CFCA80EA}"/>
    <cellStyle name="Normal 133 23" xfId="7221" xr:uid="{3507605F-1473-4E60-980C-B6D2C774A74B}"/>
    <cellStyle name="Normal 133 23 2" xfId="7222" xr:uid="{B16EE947-4468-453B-977C-354A22F07780}"/>
    <cellStyle name="Normal 133 24" xfId="7223" xr:uid="{494E20B2-D2FC-4D64-8465-52D3DCC1E5C1}"/>
    <cellStyle name="Normal 133 24 2" xfId="7224" xr:uid="{9C9A3870-F008-4692-837F-AC3C980E1E39}"/>
    <cellStyle name="Normal 133 25" xfId="7225" xr:uid="{8D12C269-ED68-42E5-B09E-97EF5E2FF43A}"/>
    <cellStyle name="Normal 133 25 2" xfId="7226" xr:uid="{9E0E8708-8371-4273-B713-7D7D58006069}"/>
    <cellStyle name="Normal 133 26" xfId="7227" xr:uid="{67113DA6-A43D-464C-B51E-9266ABA70E93}"/>
    <cellStyle name="Normal 133 26 2" xfId="7228" xr:uid="{38737D46-EADB-4C84-87B3-4013CF724DDF}"/>
    <cellStyle name="Normal 133 27" xfId="7229" xr:uid="{7714DEA8-E3EB-46DD-914C-3675EE246ED1}"/>
    <cellStyle name="Normal 133 27 2" xfId="7230" xr:uid="{02B0585F-46E9-43A1-9CA6-47C3D4BEB54E}"/>
    <cellStyle name="Normal 133 28" xfId="7231" xr:uid="{FD21FB7F-A18E-476A-8A0E-D9523B9B2F76}"/>
    <cellStyle name="Normal 133 28 2" xfId="7232" xr:uid="{25522C27-72FD-4746-8AC8-FBBB2BAB363F}"/>
    <cellStyle name="Normal 133 29" xfId="7233" xr:uid="{A6A48302-0066-439C-8822-73E2BDFAD3A9}"/>
    <cellStyle name="Normal 133 29 2" xfId="7234" xr:uid="{A9D93384-6F7B-4894-A483-E7C604275587}"/>
    <cellStyle name="Normal 133 3" xfId="7235" xr:uid="{728B45C1-F385-45A4-BBE8-BA529685FBD1}"/>
    <cellStyle name="Normal 133 3 2" xfId="7236" xr:uid="{A1394F8D-2A5E-420D-B2D4-A39B67E15831}"/>
    <cellStyle name="Normal 133 30" xfId="7237" xr:uid="{F6DE0CE2-A406-48C2-BF55-19D98E0947A1}"/>
    <cellStyle name="Normal 133 30 2" xfId="7238" xr:uid="{005FF706-6B2E-4ABB-8F41-98FFDF30F2E1}"/>
    <cellStyle name="Normal 133 31" xfId="7239" xr:uid="{3D58F70D-8778-4675-9A7C-79770E4CF73A}"/>
    <cellStyle name="Normal 133 31 2" xfId="7240" xr:uid="{E7AD8E96-139F-41BF-9EFE-B52939B9E614}"/>
    <cellStyle name="Normal 133 32" xfId="7241" xr:uid="{084FAFF8-4F39-4748-AF63-607B00B27734}"/>
    <cellStyle name="Normal 133 32 2" xfId="7242" xr:uid="{EA99B874-AB6C-4C5F-8B49-B5F37C974B4D}"/>
    <cellStyle name="Normal 133 33" xfId="7243" xr:uid="{46B3F3E0-8891-41C2-8461-4B6F5C8B2DFB}"/>
    <cellStyle name="Normal 133 33 2" xfId="7244" xr:uid="{D6E07DD0-0BF1-44EB-8D35-562C1BCFF057}"/>
    <cellStyle name="Normal 133 34" xfId="7245" xr:uid="{1AC131AE-E69C-4A8F-AF17-9A8CA67DB887}"/>
    <cellStyle name="Normal 133 34 2" xfId="7246" xr:uid="{831F8137-D7A3-42B6-857B-D8AE77CDDC4F}"/>
    <cellStyle name="Normal 133 35" xfId="7247" xr:uid="{B8A304FF-E8C5-49C2-A98A-5B522655AF48}"/>
    <cellStyle name="Normal 133 35 2" xfId="7248" xr:uid="{290CEE7B-EC4C-41E0-9EED-97E7999F9E61}"/>
    <cellStyle name="Normal 133 36" xfId="7249" xr:uid="{9FC7D482-585B-4CCB-A989-646CBC53EE76}"/>
    <cellStyle name="Normal 133 36 2" xfId="7250" xr:uid="{AA50453C-BD9E-470B-B982-DF30C0F367B8}"/>
    <cellStyle name="Normal 133 37" xfId="7251" xr:uid="{B39114A4-8740-429A-B53C-BE2D38198623}"/>
    <cellStyle name="Normal 133 37 2" xfId="7252" xr:uid="{23E6A6EC-2A85-48CF-9593-DBAA209C7957}"/>
    <cellStyle name="Normal 133 38" xfId="7253" xr:uid="{A6D94BA2-01A0-4DE5-8F2B-0D6941B2A54C}"/>
    <cellStyle name="Normal 133 38 2" xfId="7254" xr:uid="{78CE9DF0-9C12-4A2C-B2C8-E83B1AD4DE15}"/>
    <cellStyle name="Normal 133 39" xfId="7255" xr:uid="{B15802E0-43B2-437E-87F1-4D6D24F78E4C}"/>
    <cellStyle name="Normal 133 39 2" xfId="7256" xr:uid="{2507D0F5-F642-4473-9E77-5C0066BD1A40}"/>
    <cellStyle name="Normal 133 4" xfId="7257" xr:uid="{D4926B50-FEF0-4345-A609-9359D82E9B5B}"/>
    <cellStyle name="Normal 133 4 2" xfId="7258" xr:uid="{42EF35B5-2616-43DE-800E-027A7FD31EC8}"/>
    <cellStyle name="Normal 133 40" xfId="7259" xr:uid="{926CCE20-BB0C-4D29-AE15-A47C396004A5}"/>
    <cellStyle name="Normal 133 40 2" xfId="7260" xr:uid="{9CA103AA-E0F1-48DA-831D-70F3BAB4370B}"/>
    <cellStyle name="Normal 133 41" xfId="7261" xr:uid="{D51A3EC6-06DB-4249-B9B7-1CCFF97B0238}"/>
    <cellStyle name="Normal 133 41 2" xfId="7262" xr:uid="{B4E0CF36-7B03-4B9D-B48F-7C2C98D71230}"/>
    <cellStyle name="Normal 133 42" xfId="7263" xr:uid="{75FE3E9B-6674-4512-B348-1F6D532733B4}"/>
    <cellStyle name="Normal 133 42 2" xfId="7264" xr:uid="{E9B5A88C-AB05-4914-80DA-8D63F9DFF7DC}"/>
    <cellStyle name="Normal 133 43" xfId="7265" xr:uid="{478DCC35-2DA8-412F-B799-27E6C8F66BAA}"/>
    <cellStyle name="Normal 133 43 2" xfId="7266" xr:uid="{6D9414D6-2387-40DC-B3B7-0870ED20A9F0}"/>
    <cellStyle name="Normal 133 44" xfId="7267" xr:uid="{8D6BFEC4-F75A-427C-9B15-532FFD6A7AFE}"/>
    <cellStyle name="Normal 133 44 2" xfId="7268" xr:uid="{6B254F47-A35E-4E04-8496-5D1336F1408F}"/>
    <cellStyle name="Normal 133 45" xfId="7269" xr:uid="{1DF695E8-5B79-4BF2-88CF-A81767FA62A1}"/>
    <cellStyle name="Normal 133 45 2" xfId="7270" xr:uid="{04EFDA84-D833-41C6-A8C5-80532B6E4805}"/>
    <cellStyle name="Normal 133 46" xfId="7271" xr:uid="{6CD23AC7-B4CD-464E-B873-762B09B9A8A9}"/>
    <cellStyle name="Normal 133 46 2" xfId="7272" xr:uid="{391687C8-87BC-40CC-B36C-A0B54E7B2B90}"/>
    <cellStyle name="Normal 133 47" xfId="7273" xr:uid="{6A5106A9-5A3C-4B6A-98F1-77A5EC092513}"/>
    <cellStyle name="Normal 133 47 2" xfId="7274" xr:uid="{DBFB53ED-51BA-4238-9BC1-7EBE8ECDC479}"/>
    <cellStyle name="Normal 133 48" xfId="7275" xr:uid="{74E403DD-3D87-4209-92C7-3BDFA51D7DF5}"/>
    <cellStyle name="Normal 133 48 2" xfId="7276" xr:uid="{65CCD8B0-8244-4344-AE62-A97D099934BA}"/>
    <cellStyle name="Normal 133 49" xfId="7277" xr:uid="{6E0044E0-6D15-4A9D-A4AB-4FDFCE893B26}"/>
    <cellStyle name="Normal 133 49 2" xfId="7278" xr:uid="{4582149C-F63B-4614-9A28-9E669A369015}"/>
    <cellStyle name="Normal 133 5" xfId="7279" xr:uid="{FDCC56CD-19C7-4DD8-BE47-211897007A2E}"/>
    <cellStyle name="Normal 133 5 2" xfId="7280" xr:uid="{6CC25FA1-9143-4DCD-8903-FFCA9EC694DA}"/>
    <cellStyle name="Normal 133 50" xfId="7281" xr:uid="{D6E440B9-1E1C-4C2F-A8DB-3300CBBD26B8}"/>
    <cellStyle name="Normal 133 50 2" xfId="7282" xr:uid="{F1A10022-CD8D-4299-9471-66F4DC863A4F}"/>
    <cellStyle name="Normal 133 51" xfId="7283" xr:uid="{7F1A6BDA-020D-475C-81EA-20A1FA544CA3}"/>
    <cellStyle name="Normal 133 51 2" xfId="7284" xr:uid="{E45CB0CF-BD24-4DC0-A7FD-3C66BECFA05F}"/>
    <cellStyle name="Normal 133 52" xfId="7285" xr:uid="{25FEADA4-77C1-4D52-8C25-3EB76B3BE396}"/>
    <cellStyle name="Normal 133 52 2" xfId="7286" xr:uid="{0B5278ED-3B0D-4EF7-8DD2-6E4CD989465B}"/>
    <cellStyle name="Normal 133 53" xfId="7287" xr:uid="{42002972-B95B-4132-8AA9-08F0D83DE3EA}"/>
    <cellStyle name="Normal 133 53 2" xfId="7288" xr:uid="{9A59DA2D-79CD-4F48-84B7-813B45F1F2F2}"/>
    <cellStyle name="Normal 133 54" xfId="7289" xr:uid="{8A164A56-A037-47B2-A182-42C72DBED4D7}"/>
    <cellStyle name="Normal 133 54 2" xfId="7290" xr:uid="{1A699679-E0F5-4028-A2B6-04819949F1AF}"/>
    <cellStyle name="Normal 133 55" xfId="7291" xr:uid="{2634C6B8-4B3A-4921-A336-CB2B2919E161}"/>
    <cellStyle name="Normal 133 55 2" xfId="7292" xr:uid="{D0837E51-7943-4946-93EC-752488CD2379}"/>
    <cellStyle name="Normal 133 56" xfId="7293" xr:uid="{6D724746-5C4B-4491-946B-137E5C5BB10A}"/>
    <cellStyle name="Normal 133 56 2" xfId="7294" xr:uid="{4FE565AC-AD50-4A4F-97BD-3B0341691306}"/>
    <cellStyle name="Normal 133 57" xfId="7295" xr:uid="{91049D29-AB31-44C2-8D70-82171A9EBD61}"/>
    <cellStyle name="Normal 133 57 2" xfId="7296" xr:uid="{9EC6B605-87AB-4360-82D0-95046FBBFDEE}"/>
    <cellStyle name="Normal 133 58" xfId="7297" xr:uid="{5841B36A-265F-48E7-83FE-DD6E3E6732FC}"/>
    <cellStyle name="Normal 133 58 2" xfId="7298" xr:uid="{E02880F7-018A-464F-BED5-0E6AE6126271}"/>
    <cellStyle name="Normal 133 59" xfId="7299" xr:uid="{2DA672E1-DFB2-4170-A085-5FDA245DB0AA}"/>
    <cellStyle name="Normal 133 59 2" xfId="7300" xr:uid="{28724103-C075-4C17-9B59-F7D0EA0A34EE}"/>
    <cellStyle name="Normal 133 6" xfId="7301" xr:uid="{42AF93F1-FD58-4B11-A07A-B98CE31D8746}"/>
    <cellStyle name="Normal 133 6 2" xfId="7302" xr:uid="{4E7A987D-855D-40A8-84E2-44DFFEEBB19F}"/>
    <cellStyle name="Normal 133 60" xfId="7303" xr:uid="{BE9DE267-8ABB-45EB-BB4F-72F67595DE0D}"/>
    <cellStyle name="Normal 133 60 2" xfId="7304" xr:uid="{8ACDF8EC-A4C9-467B-B698-4692B25F7C14}"/>
    <cellStyle name="Normal 133 61" xfId="7305" xr:uid="{7AA7E222-8F8D-4699-A531-70485CAE456C}"/>
    <cellStyle name="Normal 133 61 2" xfId="7306" xr:uid="{6A9C5288-6BD8-4716-86A0-023D6B42FBFE}"/>
    <cellStyle name="Normal 133 62" xfId="7307" xr:uid="{6204F6B4-1208-42AD-BDDA-3215623BA651}"/>
    <cellStyle name="Normal 133 62 2" xfId="7308" xr:uid="{CA142CA5-C420-4555-8B9F-7A7A31D7FAB8}"/>
    <cellStyle name="Normal 133 63" xfId="7309" xr:uid="{B97A4549-56A3-456A-9993-9015AD42DAAA}"/>
    <cellStyle name="Normal 133 63 2" xfId="7310" xr:uid="{95B1D55F-9FA8-49DC-81DC-703AC88A300A}"/>
    <cellStyle name="Normal 133 64" xfId="7311" xr:uid="{F53D4515-C87C-4CD5-9BE8-34E98F7630ED}"/>
    <cellStyle name="Normal 133 64 2" xfId="7312" xr:uid="{13D7FA14-5342-41C3-83AD-D706813A3842}"/>
    <cellStyle name="Normal 133 65" xfId="7313" xr:uid="{34CAA1BA-FCFE-4488-97CD-291C489B92D8}"/>
    <cellStyle name="Normal 133 65 2" xfId="7314" xr:uid="{71C21083-16EF-4DA7-B669-9CC487238B8B}"/>
    <cellStyle name="Normal 133 66" xfId="7315" xr:uid="{7B2B5B7B-A27F-49FF-AD52-74A219059704}"/>
    <cellStyle name="Normal 133 66 2" xfId="7316" xr:uid="{AE3371E8-035A-4E11-A4A4-170C14F88919}"/>
    <cellStyle name="Normal 133 67" xfId="7317" xr:uid="{A2655125-8B11-414B-9FFC-4640B8F3F1E2}"/>
    <cellStyle name="Normal 133 67 2" xfId="7318" xr:uid="{42DAE617-7498-43D6-9327-4CDC652ADA26}"/>
    <cellStyle name="Normal 133 68" xfId="7319" xr:uid="{27697FB0-1521-467E-A299-BA452FBF3895}"/>
    <cellStyle name="Normal 133 68 2" xfId="7320" xr:uid="{B3A9E0C8-9544-4F18-81F7-FBD6F4797620}"/>
    <cellStyle name="Normal 133 69" xfId="7321" xr:uid="{3A9373F9-8AC4-4DCB-AC50-8BD3EE153AB4}"/>
    <cellStyle name="Normal 133 69 2" xfId="7322" xr:uid="{74EDB547-D48A-41A1-993D-22604AADC251}"/>
    <cellStyle name="Normal 133 7" xfId="7323" xr:uid="{552A1ADD-E1B8-48B4-AE8C-312AF17D8FF0}"/>
    <cellStyle name="Normal 133 7 2" xfId="7324" xr:uid="{06F88E63-AB2D-4EA4-B95F-93F5649CD1BD}"/>
    <cellStyle name="Normal 133 70" xfId="7325" xr:uid="{94C5CDFA-6B03-47C7-B18E-E901E36C1854}"/>
    <cellStyle name="Normal 133 70 2" xfId="7326" xr:uid="{C70E6C41-EAF1-4CED-937C-6AFF69AFB8CA}"/>
    <cellStyle name="Normal 133 71" xfId="7327" xr:uid="{CBE3F29A-FB35-4C33-B35D-E44D4C68C9B2}"/>
    <cellStyle name="Normal 133 71 2" xfId="7328" xr:uid="{4C7B4AA6-1435-405D-A1E2-58E7E6E2135A}"/>
    <cellStyle name="Normal 133 72" xfId="7329" xr:uid="{63396BFD-B5CC-4FEF-8BE0-946BDF94BC24}"/>
    <cellStyle name="Normal 133 72 2" xfId="7330" xr:uid="{E5EC0394-E44A-4890-AD13-29145840BF5D}"/>
    <cellStyle name="Normal 133 73" xfId="7331" xr:uid="{9D943D3F-3DFE-4569-B85F-C6775A7474E6}"/>
    <cellStyle name="Normal 133 73 2" xfId="7332" xr:uid="{1AF6BC6C-C6A2-4B22-B91E-D0397726B7AC}"/>
    <cellStyle name="Normal 133 74" xfId="7333" xr:uid="{9B08293E-CB66-4C7A-B027-C822EC536482}"/>
    <cellStyle name="Normal 133 74 2" xfId="7334" xr:uid="{8FBB4689-5E52-4DCE-8A1A-708E9D127A5B}"/>
    <cellStyle name="Normal 133 75" xfId="7335" xr:uid="{7801CDA9-C0A7-4E76-95A6-92D4AF7589B0}"/>
    <cellStyle name="Normal 133 75 2" xfId="7336" xr:uid="{00A6BA1A-8F92-4142-93B1-5026B908FC42}"/>
    <cellStyle name="Normal 133 76" xfId="7337" xr:uid="{87F93C47-4B9D-497A-BD1F-3FBD841351D7}"/>
    <cellStyle name="Normal 133 76 2" xfId="7338" xr:uid="{596DB4BF-9674-414C-A61F-9A6A0597775D}"/>
    <cellStyle name="Normal 133 77" xfId="7339" xr:uid="{14E3E6D5-8179-4507-8D3B-473CC270A14A}"/>
    <cellStyle name="Normal 133 77 2" xfId="7340" xr:uid="{F2E01713-95D6-4459-A6D5-9F8B6013F83B}"/>
    <cellStyle name="Normal 133 78" xfId="7341" xr:uid="{70A59DFD-0F8A-4D12-83F7-340B4091FD12}"/>
    <cellStyle name="Normal 133 78 2" xfId="7342" xr:uid="{15C34CB3-2968-43C9-B30D-409B56FEBCC2}"/>
    <cellStyle name="Normal 133 79" xfId="7343" xr:uid="{0F701EEE-B3E4-48BD-8024-6B61C92E1C36}"/>
    <cellStyle name="Normal 133 79 2" xfId="7344" xr:uid="{BFFD591D-DCED-402C-87E1-565C04CBC213}"/>
    <cellStyle name="Normal 133 8" xfId="7345" xr:uid="{6EF9CC60-CB02-4B59-B5ED-F511387E1AC4}"/>
    <cellStyle name="Normal 133 8 2" xfId="7346" xr:uid="{EF46FB11-767E-4763-B725-51D9122E7EB0}"/>
    <cellStyle name="Normal 133 80" xfId="7347" xr:uid="{60F7FB38-E93A-4741-9154-D5CE24AE4B67}"/>
    <cellStyle name="Normal 133 80 2" xfId="7348" xr:uid="{5E04DF04-3367-4FFC-9E54-33A5C23BCBEE}"/>
    <cellStyle name="Normal 133 81" xfId="7349" xr:uid="{C7F647F8-466F-40CB-B9F0-479E348AB4B2}"/>
    <cellStyle name="Normal 133 81 2" xfId="7350" xr:uid="{E1177960-7E5A-44A4-AF2F-C41B7A1651ED}"/>
    <cellStyle name="Normal 133 82" xfId="7351" xr:uid="{2B63D9BF-89C8-4E66-A90B-948240B0BED1}"/>
    <cellStyle name="Normal 133 82 2" xfId="7352" xr:uid="{D8B0F7A3-6CB0-48DD-AD9E-9718203C9AB1}"/>
    <cellStyle name="Normal 133 83" xfId="7353" xr:uid="{1E7CFFDF-BC87-4306-8B5B-011E4D5BCDFB}"/>
    <cellStyle name="Normal 133 83 2" xfId="7354" xr:uid="{2B9E242D-3774-465E-951C-41166E5A0A47}"/>
    <cellStyle name="Normal 133 84" xfId="7355" xr:uid="{E60BD91C-F297-4905-B99D-594291FFC761}"/>
    <cellStyle name="Normal 133 84 2" xfId="7356" xr:uid="{78CD29E2-A148-4F41-B4AF-322353B6C98A}"/>
    <cellStyle name="Normal 133 85" xfId="7357" xr:uid="{323F7AAE-413D-4416-AF21-B0C6DE08D382}"/>
    <cellStyle name="Normal 133 85 2" xfId="7358" xr:uid="{97F77D3C-B8B6-44AA-A031-2A72A5EA07F0}"/>
    <cellStyle name="Normal 133 86" xfId="7359" xr:uid="{00E4F0EF-BF2B-4CC5-9260-75F38499AB42}"/>
    <cellStyle name="Normal 133 86 2" xfId="7360" xr:uid="{8C321A63-1EF1-46E6-B347-04D21B6D8BC5}"/>
    <cellStyle name="Normal 133 87" xfId="7361" xr:uid="{13C3D57A-D988-43BB-B8B6-485F7395149C}"/>
    <cellStyle name="Normal 133 87 2" xfId="7362" xr:uid="{BECBA974-1DDB-49B7-99A8-28FEB577EA23}"/>
    <cellStyle name="Normal 133 88" xfId="7363" xr:uid="{F3152F8D-E58E-4CFA-9AD0-0E1861984D64}"/>
    <cellStyle name="Normal 133 88 2" xfId="7364" xr:uid="{07688FBB-0265-406D-8A19-3B6D3F84693D}"/>
    <cellStyle name="Normal 133 89" xfId="7365" xr:uid="{D35F0C68-8027-46C0-B937-2802DEF2EEF1}"/>
    <cellStyle name="Normal 133 89 2" xfId="7366" xr:uid="{21F3E6BA-3A60-4E15-B563-6F9F09D5A55D}"/>
    <cellStyle name="Normal 133 9" xfId="7367" xr:uid="{B60493C5-C132-464C-9592-C360AADE5D64}"/>
    <cellStyle name="Normal 133 9 2" xfId="7368" xr:uid="{E0DA5759-30B9-42C3-8C60-3EE413B615E9}"/>
    <cellStyle name="Normal 133 90" xfId="7369" xr:uid="{CD4A686B-CC5D-43F2-ACC6-4105CEBE433E}"/>
    <cellStyle name="Normal 133 90 2" xfId="7370" xr:uid="{E87A85B7-24EF-411D-A302-DE288E05B970}"/>
    <cellStyle name="Normal 133 91" xfId="7371" xr:uid="{139C694E-52C0-4163-91F0-6EAEEA8A1B62}"/>
    <cellStyle name="Normal 133 91 2" xfId="7372" xr:uid="{01122FAA-CB93-431C-92FB-60256490B78D}"/>
    <cellStyle name="Normal 133 92" xfId="7373" xr:uid="{BF1FB522-90E4-401F-9D0A-7CC4F746614A}"/>
    <cellStyle name="Normal 133 92 2" xfId="7374" xr:uid="{EDA9B7D4-A27D-4C3A-83E1-4388C19A5018}"/>
    <cellStyle name="Normal 133 93" xfId="7375" xr:uid="{123DCC98-4FA9-49AE-AEAA-22DC54E7B8B0}"/>
    <cellStyle name="Normal 133 93 2" xfId="7376" xr:uid="{ACEE4111-60D7-44FE-B9FA-F4DC6413A0CE}"/>
    <cellStyle name="Normal 133 94" xfId="7377" xr:uid="{4EB17F50-36D6-4F0F-B65C-8E960C1C4FF9}"/>
    <cellStyle name="Normal 133 94 2" xfId="7378" xr:uid="{52C857D3-B2AD-4B3F-921E-500B12319BFA}"/>
    <cellStyle name="Normal 133 95" xfId="7379" xr:uid="{D4C0F5A1-E4AC-431D-AC15-48C698FFB80B}"/>
    <cellStyle name="Normal 133 95 2" xfId="7380" xr:uid="{20D6E886-D57E-473E-AA9A-9482042BC0AF}"/>
    <cellStyle name="Normal 133 96" xfId="7381" xr:uid="{158D460E-89B1-4395-AF66-CDEA0840886F}"/>
    <cellStyle name="Normal 133 96 2" xfId="7382" xr:uid="{EA4E85FD-6750-4EDA-B8E1-93E5BFECF097}"/>
    <cellStyle name="Normal 133 97" xfId="7383" xr:uid="{7E7C47A5-5694-463D-8ED2-A9CD9DA15EB3}"/>
    <cellStyle name="Normal 133 97 2" xfId="7384" xr:uid="{6F3B9666-3234-4734-8A9E-61ED3B5D2728}"/>
    <cellStyle name="Normal 133 98" xfId="7385" xr:uid="{59881393-C4F6-413E-91A2-6C0ED4E4D3C6}"/>
    <cellStyle name="Normal 133 98 2" xfId="7386" xr:uid="{EC9CB4CE-8077-4180-95A9-1EB8AA4389F9}"/>
    <cellStyle name="Normal 133 99" xfId="7387" xr:uid="{D733A71C-AB1E-4801-9C18-56912288AB1F}"/>
    <cellStyle name="Normal 134" xfId="7388" xr:uid="{BCB4BF03-B7B4-4296-A66D-D2D297C10764}"/>
    <cellStyle name="Normal 134 10" xfId="7389" xr:uid="{41786D2D-CB02-4FAF-9A2F-14B75AC07264}"/>
    <cellStyle name="Normal 134 10 2" xfId="7390" xr:uid="{EDDB03BB-79B2-4E9C-8784-FF6F82F9763B}"/>
    <cellStyle name="Normal 134 11" xfId="7391" xr:uid="{58E99F5B-2AE5-4622-B525-E2ECE76C1814}"/>
    <cellStyle name="Normal 134 11 2" xfId="7392" xr:uid="{0ED88C42-3ACC-40D5-BC25-8B488852FE37}"/>
    <cellStyle name="Normal 134 12" xfId="7393" xr:uid="{AB0E7C07-B255-4ADC-B2C7-69D44679864D}"/>
    <cellStyle name="Normal 134 12 2" xfId="7394" xr:uid="{AF798230-7960-49C6-90AC-B09EFD8750F6}"/>
    <cellStyle name="Normal 134 13" xfId="7395" xr:uid="{46E38E14-609F-4A25-A74C-A91B4F74A7F5}"/>
    <cellStyle name="Normal 134 13 2" xfId="7396" xr:uid="{609CC084-D254-4C16-AC8F-617DD02859CF}"/>
    <cellStyle name="Normal 134 14" xfId="7397" xr:uid="{B590CAAC-AF84-43FB-9E2A-4C773F049E57}"/>
    <cellStyle name="Normal 134 14 2" xfId="7398" xr:uid="{02E16711-321B-4D04-93CA-6DDED12145DA}"/>
    <cellStyle name="Normal 134 15" xfId="7399" xr:uid="{9288A3E4-E9DE-443B-85C7-3D8A2B0314DD}"/>
    <cellStyle name="Normal 134 15 2" xfId="7400" xr:uid="{EDFD0261-87DE-435D-A580-E4F67192DB20}"/>
    <cellStyle name="Normal 134 16" xfId="7401" xr:uid="{B6464483-C239-44F8-A0B6-B045C38C5BB3}"/>
    <cellStyle name="Normal 134 16 2" xfId="7402" xr:uid="{3A36E965-668B-4E97-97B8-F083DAE08330}"/>
    <cellStyle name="Normal 134 17" xfId="7403" xr:uid="{90496229-1FCF-49C6-B685-131C8A505B7C}"/>
    <cellStyle name="Normal 134 17 2" xfId="7404" xr:uid="{F569B91C-6FE8-4B46-AD7A-FA615B2A28F6}"/>
    <cellStyle name="Normal 134 18" xfId="7405" xr:uid="{8E973579-6B84-455C-9D25-92D2FAA448CD}"/>
    <cellStyle name="Normal 134 18 2" xfId="7406" xr:uid="{E5B09DFD-C1AD-4651-AA45-2FE6073BED3C}"/>
    <cellStyle name="Normal 134 19" xfId="7407" xr:uid="{B5020D15-5BA6-4F37-AFDA-1C9A80DBF57E}"/>
    <cellStyle name="Normal 134 19 2" xfId="7408" xr:uid="{4C85A126-1253-491E-8EFB-FD4A2D3AC574}"/>
    <cellStyle name="Normal 134 2" xfId="7409" xr:uid="{C881D97D-E9AF-40C5-9AB4-13FA0D71E51E}"/>
    <cellStyle name="Normal 134 2 2" xfId="7410" xr:uid="{8F6F82F4-1FAC-4893-9075-3EC9B2798E5D}"/>
    <cellStyle name="Normal 134 20" xfId="7411" xr:uid="{A0507DA2-CFBD-445E-9E09-9906B7F8C706}"/>
    <cellStyle name="Normal 134 20 2" xfId="7412" xr:uid="{E1EE9B1B-0193-49F7-8D9A-7C7497EC1EA1}"/>
    <cellStyle name="Normal 134 21" xfId="7413" xr:uid="{01483094-C151-4606-B98A-6E653830460D}"/>
    <cellStyle name="Normal 134 21 2" xfId="7414" xr:uid="{EAD16D6F-B382-4C7B-B112-A551558ACD85}"/>
    <cellStyle name="Normal 134 22" xfId="7415" xr:uid="{1894F4C7-DA70-4ED9-A530-55EEFFD68710}"/>
    <cellStyle name="Normal 134 22 2" xfId="7416" xr:uid="{7165E996-1CC2-40A9-9C47-368B5BAF93FF}"/>
    <cellStyle name="Normal 134 23" xfId="7417" xr:uid="{0BA52B9F-33BA-46D2-85C8-2583093792D4}"/>
    <cellStyle name="Normal 134 23 2" xfId="7418" xr:uid="{1F5D19F5-E6D7-4AD2-9BA2-73E886957929}"/>
    <cellStyle name="Normal 134 24" xfId="7419" xr:uid="{304B1595-9115-4318-B667-1F7BEBBA3643}"/>
    <cellStyle name="Normal 134 24 2" xfId="7420" xr:uid="{E21D09C8-0D64-4D46-8FF9-74085C0760AC}"/>
    <cellStyle name="Normal 134 25" xfId="7421" xr:uid="{339369F4-E658-4DBA-8206-E1ED369A2127}"/>
    <cellStyle name="Normal 134 25 2" xfId="7422" xr:uid="{550E0F13-6D19-4983-A0DF-45FC7BBE09B2}"/>
    <cellStyle name="Normal 134 26" xfId="7423" xr:uid="{5D8757D4-7EAC-48B6-93C1-34E79F371C8B}"/>
    <cellStyle name="Normal 134 26 2" xfId="7424" xr:uid="{3A7660A2-9143-4F26-AACE-496205A75341}"/>
    <cellStyle name="Normal 134 27" xfId="7425" xr:uid="{EA4647A4-CA1D-4DC5-B53A-D46FC6EB4603}"/>
    <cellStyle name="Normal 134 27 2" xfId="7426" xr:uid="{5A0CCEF6-B208-4AED-A6E5-19F19F8635A7}"/>
    <cellStyle name="Normal 134 28" xfId="7427" xr:uid="{BCA677DD-EBD9-44A4-BC1F-C87144A87ED3}"/>
    <cellStyle name="Normal 134 28 2" xfId="7428" xr:uid="{74B24C23-6328-40D2-B0A0-1083477CF1E6}"/>
    <cellStyle name="Normal 134 29" xfId="7429" xr:uid="{3AED7509-EC87-48E6-B76B-C7F9B6650D0F}"/>
    <cellStyle name="Normal 134 29 2" xfId="7430" xr:uid="{28799E6F-6236-44E4-92EA-54100FD37A20}"/>
    <cellStyle name="Normal 134 3" xfId="7431" xr:uid="{00D1FD4D-5112-498E-89BC-5D615B405664}"/>
    <cellStyle name="Normal 134 3 2" xfId="7432" xr:uid="{12A7BAD8-337D-4C28-A9AB-0F31529B3AE6}"/>
    <cellStyle name="Normal 134 30" xfId="7433" xr:uid="{3D563A81-0B1C-4F88-8679-BE4250F041DB}"/>
    <cellStyle name="Normal 134 30 2" xfId="7434" xr:uid="{883C0860-AE78-4C1F-BE84-F4E1791BF619}"/>
    <cellStyle name="Normal 134 31" xfId="7435" xr:uid="{C7D5AD8C-04E3-43B8-B054-1122110C7026}"/>
    <cellStyle name="Normal 134 31 2" xfId="7436" xr:uid="{C69DE277-48E1-4490-B1D2-815FDA39E4F2}"/>
    <cellStyle name="Normal 134 32" xfId="7437" xr:uid="{C1DA0F33-CA84-4592-996A-B299DB75F171}"/>
    <cellStyle name="Normal 134 32 2" xfId="7438" xr:uid="{24AE17A4-D80A-44BB-A222-8E67C21E6A5C}"/>
    <cellStyle name="Normal 134 33" xfId="7439" xr:uid="{093DC74D-9123-4AD1-BB8C-598E52178C17}"/>
    <cellStyle name="Normal 134 33 2" xfId="7440" xr:uid="{FE1C6B04-9ED6-4F48-90E8-CDFA08BB9DC3}"/>
    <cellStyle name="Normal 134 34" xfId="7441" xr:uid="{2023B92D-5AB5-4E02-BAFD-246D858CC11F}"/>
    <cellStyle name="Normal 134 34 2" xfId="7442" xr:uid="{C506B8A3-3E63-42F3-93A1-326E19E11B91}"/>
    <cellStyle name="Normal 134 35" xfId="7443" xr:uid="{4B2FD769-2F8E-4717-9444-8739B0E74842}"/>
    <cellStyle name="Normal 134 35 2" xfId="7444" xr:uid="{3195D25F-C0EE-482D-B183-59F2FB2D9D75}"/>
    <cellStyle name="Normal 134 36" xfId="7445" xr:uid="{F28BACD8-E38A-4EAD-B10F-479757F99CFB}"/>
    <cellStyle name="Normal 134 36 2" xfId="7446" xr:uid="{9B86CDF4-91B0-4E41-B927-0D40F8A71A51}"/>
    <cellStyle name="Normal 134 37" xfId="7447" xr:uid="{4460CA42-CF59-4EE0-BABF-11E9FD03C930}"/>
    <cellStyle name="Normal 134 37 2" xfId="7448" xr:uid="{666CE9AA-79BE-4ED3-BA54-C602CCE70560}"/>
    <cellStyle name="Normal 134 38" xfId="7449" xr:uid="{8929EB72-6140-44A2-ADEE-39FD054964D5}"/>
    <cellStyle name="Normal 134 38 2" xfId="7450" xr:uid="{4CCDBE64-8D66-4B60-BA49-E3B07865A8C8}"/>
    <cellStyle name="Normal 134 39" xfId="7451" xr:uid="{D1738DCA-9838-413D-A5AA-55C0D3B5CEB5}"/>
    <cellStyle name="Normal 134 39 2" xfId="7452" xr:uid="{1C18208A-32DA-40B1-B18C-F3C0764DFE61}"/>
    <cellStyle name="Normal 134 4" xfId="7453" xr:uid="{26BF5774-F79D-4A46-A6CD-A7F44E6F5B19}"/>
    <cellStyle name="Normal 134 4 2" xfId="7454" xr:uid="{1D09BFD8-21D8-4139-86C9-095439107CC5}"/>
    <cellStyle name="Normal 134 40" xfId="7455" xr:uid="{4243C0C5-A76D-4F7C-B527-7F74610D1832}"/>
    <cellStyle name="Normal 134 40 2" xfId="7456" xr:uid="{2A508DF7-9266-4F4F-B49B-E60A086117A1}"/>
    <cellStyle name="Normal 134 41" xfId="7457" xr:uid="{A575122D-F81D-4166-9B28-7913A1B0F8B3}"/>
    <cellStyle name="Normal 134 41 2" xfId="7458" xr:uid="{05A15D2D-45C0-451E-A2C5-572F55B44901}"/>
    <cellStyle name="Normal 134 42" xfId="7459" xr:uid="{3546CE4B-37F9-44CA-A0A4-2A7A79E65C0B}"/>
    <cellStyle name="Normal 134 42 2" xfId="7460" xr:uid="{AE18CD4B-0105-4D99-99AC-83AA9F7F4182}"/>
    <cellStyle name="Normal 134 43" xfId="7461" xr:uid="{63F834C1-4482-4B35-AC9F-78A9F2677BB4}"/>
    <cellStyle name="Normal 134 43 2" xfId="7462" xr:uid="{C2F1C0D1-6293-494F-810E-39B869BD0C69}"/>
    <cellStyle name="Normal 134 44" xfId="7463" xr:uid="{A9052D4D-B2B0-4EC1-AEA0-30F078ADC666}"/>
    <cellStyle name="Normal 134 44 2" xfId="7464" xr:uid="{4832D081-AFAA-452E-83EB-71F95CDF16BC}"/>
    <cellStyle name="Normal 134 45" xfId="7465" xr:uid="{F227148B-58A0-40BD-A50B-C0D79E11738D}"/>
    <cellStyle name="Normal 134 45 2" xfId="7466" xr:uid="{F957C6F9-8323-4A59-B2BA-B4EBD09D768C}"/>
    <cellStyle name="Normal 134 46" xfId="7467" xr:uid="{75D88728-8116-4A4D-91FB-BF85429A8955}"/>
    <cellStyle name="Normal 134 46 2" xfId="7468" xr:uid="{E777421F-E431-4FCE-B675-547DC89CF58C}"/>
    <cellStyle name="Normal 134 47" xfId="7469" xr:uid="{2187393F-DB1B-4B71-B158-A71D952CD2F5}"/>
    <cellStyle name="Normal 134 47 2" xfId="7470" xr:uid="{2F5DFD6E-5353-4468-8CFC-6BE6E1AA2E48}"/>
    <cellStyle name="Normal 134 48" xfId="7471" xr:uid="{B369166C-4E52-46F8-9BF4-A8B947888392}"/>
    <cellStyle name="Normal 134 48 2" xfId="7472" xr:uid="{9918486C-CD5B-4E22-B9FF-87DA439E458B}"/>
    <cellStyle name="Normal 134 49" xfId="7473" xr:uid="{CCB8897E-A496-477F-935D-8D103B3B3DFF}"/>
    <cellStyle name="Normal 134 49 2" xfId="7474" xr:uid="{ED8E3C5B-BDBD-40B5-9D91-0032AD24EF09}"/>
    <cellStyle name="Normal 134 5" xfId="7475" xr:uid="{5A375165-908F-4CCB-B5B2-82E33B03B1D8}"/>
    <cellStyle name="Normal 134 5 2" xfId="7476" xr:uid="{3D670D24-74F1-43FC-B772-03BA24FDB532}"/>
    <cellStyle name="Normal 134 50" xfId="7477" xr:uid="{884186D3-FF67-4582-BF01-F19D89A43C74}"/>
    <cellStyle name="Normal 134 50 2" xfId="7478" xr:uid="{A7BA342D-6413-466C-9184-1BD8907D6D7E}"/>
    <cellStyle name="Normal 134 51" xfId="7479" xr:uid="{D34CD7E2-51D0-417B-BF44-BC10BD435790}"/>
    <cellStyle name="Normal 134 51 2" xfId="7480" xr:uid="{38F77B12-A071-4222-A484-D4D27425939B}"/>
    <cellStyle name="Normal 134 52" xfId="7481" xr:uid="{F06302F0-5F24-404A-AB78-89B39F4D71E9}"/>
    <cellStyle name="Normal 134 52 2" xfId="7482" xr:uid="{D41A707B-3055-4C84-9221-88876E551139}"/>
    <cellStyle name="Normal 134 53" xfId="7483" xr:uid="{E6519A56-08DA-4611-8F32-017C14924A00}"/>
    <cellStyle name="Normal 134 53 2" xfId="7484" xr:uid="{07C45120-5EB8-480F-895C-5B94D34302D2}"/>
    <cellStyle name="Normal 134 54" xfId="7485" xr:uid="{BA603A2E-03B0-4C8A-B45F-36B2634BF1B0}"/>
    <cellStyle name="Normal 134 54 2" xfId="7486" xr:uid="{9946FA01-67C1-4B1D-B798-DB16EEAA47E0}"/>
    <cellStyle name="Normal 134 55" xfId="7487" xr:uid="{925313E1-3B72-499E-AE0E-3D9E9C7DC4EC}"/>
    <cellStyle name="Normal 134 55 2" xfId="7488" xr:uid="{A8F038DE-3218-4368-ACFF-5E429A541888}"/>
    <cellStyle name="Normal 134 56" xfId="7489" xr:uid="{45C514CE-013E-4CE7-BCB0-74560D154CDF}"/>
    <cellStyle name="Normal 134 56 2" xfId="7490" xr:uid="{FA1F9B34-87DD-44F2-96B8-707A2FA9F357}"/>
    <cellStyle name="Normal 134 57" xfId="7491" xr:uid="{50D2F592-AD16-4695-ACBA-79090D58FD5D}"/>
    <cellStyle name="Normal 134 57 2" xfId="7492" xr:uid="{EB2CFD46-652A-4D72-91E7-2B728F3B766A}"/>
    <cellStyle name="Normal 134 58" xfId="7493" xr:uid="{2A7A241D-A8A8-4292-BAF7-C6F7D8B1CCD1}"/>
    <cellStyle name="Normal 134 58 2" xfId="7494" xr:uid="{EE59F0EA-DA46-4F5D-A23E-F4ABFD4F6E37}"/>
    <cellStyle name="Normal 134 59" xfId="7495" xr:uid="{0716969C-F84E-435F-99ED-B32293B3F2A4}"/>
    <cellStyle name="Normal 134 59 2" xfId="7496" xr:uid="{4F4B0467-54D2-4789-808F-68678DD684E3}"/>
    <cellStyle name="Normal 134 6" xfId="7497" xr:uid="{671DE351-C492-4939-96BA-AD5FD0EE4B59}"/>
    <cellStyle name="Normal 134 6 2" xfId="7498" xr:uid="{2F939A84-3540-40BE-BB9E-7B8E437E2790}"/>
    <cellStyle name="Normal 134 60" xfId="7499" xr:uid="{BF9C1199-6D7B-4E92-8028-0FD34BD966A9}"/>
    <cellStyle name="Normal 134 60 2" xfId="7500" xr:uid="{CBA3AA51-0B2A-458A-ACCC-29F1345FC7ED}"/>
    <cellStyle name="Normal 134 61" xfId="7501" xr:uid="{D30E27A3-6C4A-4F36-9F62-23F723994C76}"/>
    <cellStyle name="Normal 134 61 2" xfId="7502" xr:uid="{6B855B0F-44BF-48D2-872B-FD3100D4CA51}"/>
    <cellStyle name="Normal 134 62" xfId="7503" xr:uid="{3BCCC5AF-6B49-4B5B-95F6-1A1DE2C5A3C6}"/>
    <cellStyle name="Normal 134 62 2" xfId="7504" xr:uid="{5C99D612-CD84-4C19-B459-3ECC533FED8F}"/>
    <cellStyle name="Normal 134 63" xfId="7505" xr:uid="{0B6D27FA-2DEA-4D53-AA9C-7D7896AF4703}"/>
    <cellStyle name="Normal 134 63 2" xfId="7506" xr:uid="{69B92D39-3209-49AA-B743-036235BF8EC5}"/>
    <cellStyle name="Normal 134 64" xfId="7507" xr:uid="{A447817C-2D14-465D-A6AE-FA784C2B502C}"/>
    <cellStyle name="Normal 134 64 2" xfId="7508" xr:uid="{AA51FB21-229E-4DAF-A2AA-1AAC402379C5}"/>
    <cellStyle name="Normal 134 65" xfId="7509" xr:uid="{CEE30089-A440-42C8-B97B-1391D96439DB}"/>
    <cellStyle name="Normal 134 65 2" xfId="7510" xr:uid="{9B735A68-0B25-4677-BFE1-3EE7A4D24861}"/>
    <cellStyle name="Normal 134 66" xfId="7511" xr:uid="{D65C62A1-7F1D-4752-858B-06C6FD78CB4B}"/>
    <cellStyle name="Normal 134 66 2" xfId="7512" xr:uid="{F4DFD228-CCC6-47D0-857F-3326078146C9}"/>
    <cellStyle name="Normal 134 67" xfId="7513" xr:uid="{0062D9B8-522A-41E6-A096-EC21DFE17F15}"/>
    <cellStyle name="Normal 134 67 2" xfId="7514" xr:uid="{36D96AEA-5249-469E-AC82-F4D0A72894E7}"/>
    <cellStyle name="Normal 134 68" xfId="7515" xr:uid="{8C29F5CD-6F1B-4CEB-89C0-0B75B3EF0503}"/>
    <cellStyle name="Normal 134 68 2" xfId="7516" xr:uid="{E9666466-40BE-4785-8D9F-0A6F10B691CA}"/>
    <cellStyle name="Normal 134 69" xfId="7517" xr:uid="{730BF97F-D21D-41D4-B4C6-B723BBD085F5}"/>
    <cellStyle name="Normal 134 69 2" xfId="7518" xr:uid="{18DEE0C6-D5C0-48B1-A4E3-A89F515D3B87}"/>
    <cellStyle name="Normal 134 7" xfId="7519" xr:uid="{FA9B7212-CD5B-497D-8AF0-5DF3353419DA}"/>
    <cellStyle name="Normal 134 7 2" xfId="7520" xr:uid="{3D6C50F1-2997-4E0C-A4CA-21555A0BE6FE}"/>
    <cellStyle name="Normal 134 70" xfId="7521" xr:uid="{961C514B-3E64-403D-A42A-9F62E093AB3F}"/>
    <cellStyle name="Normal 134 70 2" xfId="7522" xr:uid="{68E913F2-1299-4330-A317-BF17E461FCD4}"/>
    <cellStyle name="Normal 134 71" xfId="7523" xr:uid="{E0081881-183F-4B5E-B89B-2ABE75B5B7D7}"/>
    <cellStyle name="Normal 134 71 2" xfId="7524" xr:uid="{7600E5D2-042A-4246-8642-EAE858B75C82}"/>
    <cellStyle name="Normal 134 72" xfId="7525" xr:uid="{ED65CED9-F9EA-4549-B624-C21FABD2B420}"/>
    <cellStyle name="Normal 134 72 2" xfId="7526" xr:uid="{D1FECEB6-EA0D-488A-AF95-3DB0DECB1511}"/>
    <cellStyle name="Normal 134 73" xfId="7527" xr:uid="{75073947-5026-461A-B8B0-CCFA18F55AE2}"/>
    <cellStyle name="Normal 134 73 2" xfId="7528" xr:uid="{8A139114-11F4-4426-A5D6-D79806382A42}"/>
    <cellStyle name="Normal 134 74" xfId="7529" xr:uid="{C525FEC5-9E11-4195-BA7C-898D4918D8E1}"/>
    <cellStyle name="Normal 134 74 2" xfId="7530" xr:uid="{D192A8F3-CAB4-4232-B197-6132EC5541AB}"/>
    <cellStyle name="Normal 134 75" xfId="7531" xr:uid="{FE15E5FA-D6FA-4CE9-886D-F879E00DF559}"/>
    <cellStyle name="Normal 134 75 2" xfId="7532" xr:uid="{56A6A2EA-EBF3-4BC5-870B-CA89C6BAC856}"/>
    <cellStyle name="Normal 134 76" xfId="7533" xr:uid="{DBE2FDD9-42CE-4730-AAC8-0F83E01F3F81}"/>
    <cellStyle name="Normal 134 76 2" xfId="7534" xr:uid="{9EE30EFE-F50F-4F30-9974-6B40FBEF77E7}"/>
    <cellStyle name="Normal 134 77" xfId="7535" xr:uid="{25120AE3-E4C9-47BC-BAF0-B6990F25D4A0}"/>
    <cellStyle name="Normal 134 77 2" xfId="7536" xr:uid="{B511A187-DAE9-4377-8EEA-1CD0B45EDC11}"/>
    <cellStyle name="Normal 134 78" xfId="7537" xr:uid="{131C9B28-A6AB-4FB9-8058-C0AB9CBCA3B1}"/>
    <cellStyle name="Normal 134 78 2" xfId="7538" xr:uid="{93ADCC17-350C-4827-9BBC-1A0B2EF1546D}"/>
    <cellStyle name="Normal 134 79" xfId="7539" xr:uid="{6324848B-C6AF-4998-81FA-4E57893C1908}"/>
    <cellStyle name="Normal 134 79 2" xfId="7540" xr:uid="{A7A17696-60CB-4A8A-8A24-BBEBEAE4AAB3}"/>
    <cellStyle name="Normal 134 8" xfId="7541" xr:uid="{F817B57B-311A-4FE5-B177-4672E99F7F41}"/>
    <cellStyle name="Normal 134 8 2" xfId="7542" xr:uid="{2DDDDA49-FC9D-4129-9D54-077893F404DE}"/>
    <cellStyle name="Normal 134 80" xfId="7543" xr:uid="{2A602CB6-15E4-42C9-8BE7-932DD7399EA7}"/>
    <cellStyle name="Normal 134 80 2" xfId="7544" xr:uid="{CF9A9927-0F61-4AB5-A2DD-6581ECF21D49}"/>
    <cellStyle name="Normal 134 81" xfId="7545" xr:uid="{DC8D1A55-4989-43DA-A184-48356FF3FB96}"/>
    <cellStyle name="Normal 134 81 2" xfId="7546" xr:uid="{9AA83B9C-2B02-41BE-B867-EFDD96B2CD76}"/>
    <cellStyle name="Normal 134 82" xfId="7547" xr:uid="{93D69468-7965-41A9-85A7-E178EBBD4469}"/>
    <cellStyle name="Normal 134 82 2" xfId="7548" xr:uid="{917E7A43-2A99-4B7A-8293-C7FE1F722390}"/>
    <cellStyle name="Normal 134 83" xfId="7549" xr:uid="{B5FFF640-3304-4284-A0CD-8C0FD3D5CF83}"/>
    <cellStyle name="Normal 134 83 2" xfId="7550" xr:uid="{C16312E2-3105-4056-B4BD-FA614FF5BAB2}"/>
    <cellStyle name="Normal 134 84" xfId="7551" xr:uid="{44D300E7-7F37-46C8-8561-F67E354460D0}"/>
    <cellStyle name="Normal 134 84 2" xfId="7552" xr:uid="{D6FBC94F-E9A9-46FA-8C78-B2F7AAFF4A95}"/>
    <cellStyle name="Normal 134 85" xfId="7553" xr:uid="{35397B8C-6DB9-432F-B13F-36D3EB251856}"/>
    <cellStyle name="Normal 134 85 2" xfId="7554" xr:uid="{6BBC35D7-D0C6-4627-9E35-7A44D47AE59F}"/>
    <cellStyle name="Normal 134 86" xfId="7555" xr:uid="{3E874ADE-4736-400B-BA43-C440828DCBFD}"/>
    <cellStyle name="Normal 134 86 2" xfId="7556" xr:uid="{DDB9BF2C-4CCE-4BBF-9103-D2DD4C625134}"/>
    <cellStyle name="Normal 134 87" xfId="7557" xr:uid="{29EA2B0A-9E28-4CC1-B0B3-B5DCDB6F3876}"/>
    <cellStyle name="Normal 134 87 2" xfId="7558" xr:uid="{AD7867E8-D47C-4800-9CFB-95B26E931EE4}"/>
    <cellStyle name="Normal 134 88" xfId="7559" xr:uid="{539ED991-8703-4BF0-9F55-9E71EB3632FE}"/>
    <cellStyle name="Normal 134 88 2" xfId="7560" xr:uid="{342D94EC-0F55-48CA-8AD3-4F0420A5C848}"/>
    <cellStyle name="Normal 134 89" xfId="7561" xr:uid="{BC4B2D9C-B64E-4583-AD6A-07123966C15F}"/>
    <cellStyle name="Normal 134 89 2" xfId="7562" xr:uid="{AC4AA352-EFA5-4084-8C47-CA6625027289}"/>
    <cellStyle name="Normal 134 9" xfId="7563" xr:uid="{B003D966-A8C0-4245-862B-D1FEABB61823}"/>
    <cellStyle name="Normal 134 9 2" xfId="7564" xr:uid="{5E188BA5-EBA6-4D33-BACD-59A8F388A130}"/>
    <cellStyle name="Normal 134 90" xfId="7565" xr:uid="{E3545BB0-AFC0-4045-B5B1-CE63A43118AD}"/>
    <cellStyle name="Normal 134 90 2" xfId="7566" xr:uid="{4A421946-7A29-4996-9D02-EDCB42449BFA}"/>
    <cellStyle name="Normal 134 91" xfId="7567" xr:uid="{69ACE8C5-6836-4761-9B9D-71BB2FCD5DEB}"/>
    <cellStyle name="Normal 134 91 2" xfId="7568" xr:uid="{3157AAEA-02CD-4151-96E2-0F2901F8D855}"/>
    <cellStyle name="Normal 134 92" xfId="7569" xr:uid="{D116796E-3D6D-4165-AA50-4EC057D9CD0C}"/>
    <cellStyle name="Normal 134 92 2" xfId="7570" xr:uid="{A705B179-9975-4335-A68F-DB39BE0E6221}"/>
    <cellStyle name="Normal 134 93" xfId="7571" xr:uid="{7EE07A0A-AFFB-4B65-B2E8-B1123B3C8688}"/>
    <cellStyle name="Normal 134 93 2" xfId="7572" xr:uid="{AE3D142D-CE48-4F3F-8CDB-BC52C772A180}"/>
    <cellStyle name="Normal 134 94" xfId="7573" xr:uid="{6B07F8C6-02A6-44F7-8DA5-3B0F55DB4F65}"/>
    <cellStyle name="Normal 134 94 2" xfId="7574" xr:uid="{95A8DC3C-E796-4A9D-8FDD-8E5F3C732DB5}"/>
    <cellStyle name="Normal 134 95" xfId="7575" xr:uid="{F60AE4B8-ADBA-4CBA-830E-2262A2B882D0}"/>
    <cellStyle name="Normal 134 95 2" xfId="7576" xr:uid="{DBD8FD9A-FC19-4C53-87D0-00F45670397E}"/>
    <cellStyle name="Normal 134 96" xfId="7577" xr:uid="{583E31E6-1497-43C1-A6C7-B7A93F194736}"/>
    <cellStyle name="Normal 134 96 2" xfId="7578" xr:uid="{78C5CBC4-A47F-4F2D-84D1-886CF8BFEE91}"/>
    <cellStyle name="Normal 134 97" xfId="7579" xr:uid="{E3495438-6D07-4162-ACB1-92E41304DA42}"/>
    <cellStyle name="Normal 134 97 2" xfId="7580" xr:uid="{66570D4A-0C87-4ACE-AB5B-C64B12AD5FEA}"/>
    <cellStyle name="Normal 134 98" xfId="7581" xr:uid="{8584F668-E226-4D5D-B82A-24D5FE7B0A11}"/>
    <cellStyle name="Normal 134 98 2" xfId="7582" xr:uid="{367FB91C-1637-4F13-B6B1-14609F9D3BCB}"/>
    <cellStyle name="Normal 134 99" xfId="7583" xr:uid="{E70F3561-032E-4300-8517-7535AFE45BD5}"/>
    <cellStyle name="Normal 135" xfId="7584" xr:uid="{161BA056-8E78-4A7C-BC6F-D4C7A250559D}"/>
    <cellStyle name="Normal 135 10" xfId="7585" xr:uid="{A0DDC9CB-C413-4E9D-B495-EDA41387D1FA}"/>
    <cellStyle name="Normal 135 10 2" xfId="7586" xr:uid="{88EB718A-1A4B-4356-8D0D-563B5870DF33}"/>
    <cellStyle name="Normal 135 11" xfId="7587" xr:uid="{72D5AB41-938D-41AE-80E5-5247F7AD797E}"/>
    <cellStyle name="Normal 135 11 2" xfId="7588" xr:uid="{76EBA47D-1C4E-4CFB-A230-BBF03433D8C0}"/>
    <cellStyle name="Normal 135 12" xfId="7589" xr:uid="{87DF5FBD-8CCA-452F-B413-827A4CA6503E}"/>
    <cellStyle name="Normal 135 12 2" xfId="7590" xr:uid="{D27A87C6-2B7B-4E98-BA3C-A2E4B3545C27}"/>
    <cellStyle name="Normal 135 13" xfId="7591" xr:uid="{98ACF5A8-A6E2-438B-9315-C541AF3847B8}"/>
    <cellStyle name="Normal 135 13 2" xfId="7592" xr:uid="{FD9ECA92-CFF9-42D8-9A33-3443A1BC4737}"/>
    <cellStyle name="Normal 135 14" xfId="7593" xr:uid="{9B0A8367-04FE-4032-952B-20C510CCD877}"/>
    <cellStyle name="Normal 135 14 2" xfId="7594" xr:uid="{D8F7D08E-398C-4A5A-9037-E412F29BA5B1}"/>
    <cellStyle name="Normal 135 15" xfId="7595" xr:uid="{13DD700F-A88A-4838-BE72-05D796281DD6}"/>
    <cellStyle name="Normal 135 15 2" xfId="7596" xr:uid="{A9C16DDE-7E97-4FEF-B647-CD2B18137A13}"/>
    <cellStyle name="Normal 135 16" xfId="7597" xr:uid="{E16195B3-66BE-4D44-A0AD-EF2EF43EBD45}"/>
    <cellStyle name="Normal 135 16 2" xfId="7598" xr:uid="{162761E9-56AA-4A48-BE86-4845EF4DB029}"/>
    <cellStyle name="Normal 135 17" xfId="7599" xr:uid="{B40E09CB-EDCC-4B4B-8B20-3189E9FE5D5A}"/>
    <cellStyle name="Normal 135 17 2" xfId="7600" xr:uid="{864B5559-2ABA-48F2-B1E9-0C2D45A8BA38}"/>
    <cellStyle name="Normal 135 18" xfId="7601" xr:uid="{00A9EE9A-454E-4067-95FB-9B18DEFF4A31}"/>
    <cellStyle name="Normal 135 18 2" xfId="7602" xr:uid="{C2E9ED8E-C915-49F8-91EB-70DDAD3CC363}"/>
    <cellStyle name="Normal 135 19" xfId="7603" xr:uid="{8CED3B74-C341-49E9-9A4F-239516D9329F}"/>
    <cellStyle name="Normal 135 19 2" xfId="7604" xr:uid="{22CB4D5A-1450-4096-A31F-4161B9023DF7}"/>
    <cellStyle name="Normal 135 2" xfId="7605" xr:uid="{CA38C56A-DAE1-4FD4-8AC9-AE87A479AC3B}"/>
    <cellStyle name="Normal 135 2 2" xfId="7606" xr:uid="{EAAD292A-0B04-47DF-8D19-1430B5CD3D20}"/>
    <cellStyle name="Normal 135 20" xfId="7607" xr:uid="{A9858FCA-9BA0-4BB6-9F47-9BA9DEA48BA1}"/>
    <cellStyle name="Normal 135 20 2" xfId="7608" xr:uid="{ECAD9F1B-E71D-4E80-9DD3-F313B50546B2}"/>
    <cellStyle name="Normal 135 21" xfId="7609" xr:uid="{5BD77489-11E3-42E7-AB59-69801659DDF5}"/>
    <cellStyle name="Normal 135 21 2" xfId="7610" xr:uid="{1D9C1985-8FCE-4962-BB0B-B44B77FD6680}"/>
    <cellStyle name="Normal 135 22" xfId="7611" xr:uid="{49CD8DE0-D3E0-449D-83DB-0264D9DBAB26}"/>
    <cellStyle name="Normal 135 22 2" xfId="7612" xr:uid="{EE2E0863-CFE5-4ED5-85A8-E9B4582659EB}"/>
    <cellStyle name="Normal 135 23" xfId="7613" xr:uid="{344566B8-B8B7-4275-8A4D-5D3C1D574BBF}"/>
    <cellStyle name="Normal 135 23 2" xfId="7614" xr:uid="{DED82F20-C7BB-432B-B519-A98151F6F2EB}"/>
    <cellStyle name="Normal 135 24" xfId="7615" xr:uid="{B3DC102A-F737-468A-8828-47A03CA8E04A}"/>
    <cellStyle name="Normal 135 24 2" xfId="7616" xr:uid="{2CAF7104-3106-435A-97F0-17935FFCF72F}"/>
    <cellStyle name="Normal 135 25" xfId="7617" xr:uid="{F1D1A0AD-7758-4279-B30A-2E831F0A2EF2}"/>
    <cellStyle name="Normal 135 25 2" xfId="7618" xr:uid="{318953BD-DA03-4B8B-BE3B-822B15B36821}"/>
    <cellStyle name="Normal 135 26" xfId="7619" xr:uid="{65678EE1-39A9-4783-8E65-CD5A8A773E81}"/>
    <cellStyle name="Normal 135 26 2" xfId="7620" xr:uid="{CB398C0A-0709-402A-89FA-B34044838902}"/>
    <cellStyle name="Normal 135 27" xfId="7621" xr:uid="{44C7886B-6320-4E30-8B53-CE9623E0AFE9}"/>
    <cellStyle name="Normal 135 27 2" xfId="7622" xr:uid="{8AABF43E-5E73-45C6-8B73-6AFDFFA13168}"/>
    <cellStyle name="Normal 135 28" xfId="7623" xr:uid="{31CA868A-8DE6-4F48-9A85-E3D54894DF3A}"/>
    <cellStyle name="Normal 135 28 2" xfId="7624" xr:uid="{6D44CE1C-6BFD-486D-86E4-33C8374554A6}"/>
    <cellStyle name="Normal 135 29" xfId="7625" xr:uid="{4BEC35BD-B02E-4336-9838-75B08EC7C27E}"/>
    <cellStyle name="Normal 135 29 2" xfId="7626" xr:uid="{96ACB7EE-FD2B-42FE-AA2E-BDFF924D2190}"/>
    <cellStyle name="Normal 135 3" xfId="7627" xr:uid="{B6495700-ED58-441D-B717-8B6B61048A01}"/>
    <cellStyle name="Normal 135 3 2" xfId="7628" xr:uid="{BA3ECADE-F46F-4315-B460-446FDEC3581A}"/>
    <cellStyle name="Normal 135 30" xfId="7629" xr:uid="{32F18223-A049-4CF5-8C49-34CA67972AFC}"/>
    <cellStyle name="Normal 135 30 2" xfId="7630" xr:uid="{E454143E-B963-486A-BB97-1102E8E56306}"/>
    <cellStyle name="Normal 135 31" xfId="7631" xr:uid="{9180A5DC-F27E-4316-AA51-D262C6E1D1FC}"/>
    <cellStyle name="Normal 135 31 2" xfId="7632" xr:uid="{C191B785-7338-453F-BDF3-20EEDF9D576D}"/>
    <cellStyle name="Normal 135 32" xfId="7633" xr:uid="{76C7F02A-3972-465D-9DE2-C81C37553745}"/>
    <cellStyle name="Normal 135 32 2" xfId="7634" xr:uid="{1C888910-863B-4A93-8F08-36542E314184}"/>
    <cellStyle name="Normal 135 33" xfId="7635" xr:uid="{4EBB8C11-532C-46CA-95F0-02D1F71CC6E1}"/>
    <cellStyle name="Normal 135 33 2" xfId="7636" xr:uid="{1ED3C5D0-8E53-4BF7-A672-466549EAC4CF}"/>
    <cellStyle name="Normal 135 34" xfId="7637" xr:uid="{089BB132-F71A-442F-B19D-11595B1F147E}"/>
    <cellStyle name="Normal 135 34 2" xfId="7638" xr:uid="{F8E04A55-1CE9-42A5-9BD1-EA8B707D005E}"/>
    <cellStyle name="Normal 135 35" xfId="7639" xr:uid="{66C6CB5F-946B-45F7-8762-ACBE32366722}"/>
    <cellStyle name="Normal 135 35 2" xfId="7640" xr:uid="{A0901D51-13DD-4F31-8C27-E72561B231C9}"/>
    <cellStyle name="Normal 135 36" xfId="7641" xr:uid="{EC83C6FF-F557-4D7C-A9F3-717E335876BE}"/>
    <cellStyle name="Normal 135 36 2" xfId="7642" xr:uid="{A68F3BCD-1677-4843-B40B-9552AB044446}"/>
    <cellStyle name="Normal 135 37" xfId="7643" xr:uid="{640BF613-6B6C-4CB0-98A8-E5B93AFBA9D2}"/>
    <cellStyle name="Normal 135 37 2" xfId="7644" xr:uid="{45783031-4359-49C0-AA3C-4F3A69CE042A}"/>
    <cellStyle name="Normal 135 38" xfId="7645" xr:uid="{EC07E057-339C-46AA-A1C6-9FA6A50DF1EE}"/>
    <cellStyle name="Normal 135 38 2" xfId="7646" xr:uid="{A003A27D-4A20-4DE8-9148-5DEDA34BEAB5}"/>
    <cellStyle name="Normal 135 39" xfId="7647" xr:uid="{3A8D1610-4E6C-4D02-BD4F-EF76325CC167}"/>
    <cellStyle name="Normal 135 39 2" xfId="7648" xr:uid="{61B97680-2F49-49F4-90CE-8136E7744EA1}"/>
    <cellStyle name="Normal 135 4" xfId="7649" xr:uid="{B6C8EACB-AB98-4189-9CE0-7AC9FD116ACD}"/>
    <cellStyle name="Normal 135 4 2" xfId="7650" xr:uid="{D773C6A2-7E32-4485-A0ED-2F21480EEB2D}"/>
    <cellStyle name="Normal 135 40" xfId="7651" xr:uid="{710C4828-4D14-4C40-8CF4-EF27E4A0E68A}"/>
    <cellStyle name="Normal 135 40 2" xfId="7652" xr:uid="{3A57C251-E794-4F05-B979-604845F4CA23}"/>
    <cellStyle name="Normal 135 41" xfId="7653" xr:uid="{52361F4C-A235-4149-B5A3-E7674F0552FB}"/>
    <cellStyle name="Normal 135 41 2" xfId="7654" xr:uid="{7ADEFB6E-4DC7-4249-8344-537615BE1127}"/>
    <cellStyle name="Normal 135 42" xfId="7655" xr:uid="{09612289-4A72-4129-BEBA-C04BA8DCF970}"/>
    <cellStyle name="Normal 135 42 2" xfId="7656" xr:uid="{D4C902BE-B7BC-4C90-B8D8-47DF4CB55488}"/>
    <cellStyle name="Normal 135 43" xfId="7657" xr:uid="{F63CB72F-163F-4016-8DF8-7CFB538C32BA}"/>
    <cellStyle name="Normal 135 43 2" xfId="7658" xr:uid="{8E42D3A9-1093-40BE-A4A7-BFD494EBDAED}"/>
    <cellStyle name="Normal 135 44" xfId="7659" xr:uid="{29D679A3-7CD1-4E39-AB3A-EBAAFD469D23}"/>
    <cellStyle name="Normal 135 44 2" xfId="7660" xr:uid="{6BC8C3EE-2DB6-42AF-9AAB-9AF0EADF4ACF}"/>
    <cellStyle name="Normal 135 45" xfId="7661" xr:uid="{B618327C-F994-4195-87CE-059F9181C792}"/>
    <cellStyle name="Normal 135 45 2" xfId="7662" xr:uid="{14088AE5-6B56-441B-A6F1-8D63B17303A2}"/>
    <cellStyle name="Normal 135 46" xfId="7663" xr:uid="{15780FC2-0060-47D8-B007-1E04186E2654}"/>
    <cellStyle name="Normal 135 46 2" xfId="7664" xr:uid="{70D0CC32-0E5C-46CA-91E2-314A591178D3}"/>
    <cellStyle name="Normal 135 47" xfId="7665" xr:uid="{78BC15D8-8B68-4E4E-A686-A319EA10C686}"/>
    <cellStyle name="Normal 135 47 2" xfId="7666" xr:uid="{9FB3F49E-4FBD-4D9E-A816-76E17BDAF05E}"/>
    <cellStyle name="Normal 135 48" xfId="7667" xr:uid="{6611A82E-F250-4E19-B3D5-CAC7BF690748}"/>
    <cellStyle name="Normal 135 48 2" xfId="7668" xr:uid="{FA057FCF-00D6-4B9F-9D89-A5161C722196}"/>
    <cellStyle name="Normal 135 49" xfId="7669" xr:uid="{F6819B22-C61A-4C4E-9407-7A75D81BD424}"/>
    <cellStyle name="Normal 135 49 2" xfId="7670" xr:uid="{22B9AF43-5473-42DB-A663-4E337B8C0D0A}"/>
    <cellStyle name="Normal 135 5" xfId="7671" xr:uid="{7C38E59C-D1D8-4221-9DF4-4E937439A6CD}"/>
    <cellStyle name="Normal 135 5 2" xfId="7672" xr:uid="{452C87E7-5900-45A9-89BB-F3417B57611C}"/>
    <cellStyle name="Normal 135 50" xfId="7673" xr:uid="{F787D60F-E058-4A45-9724-F2E1DB4A2C51}"/>
    <cellStyle name="Normal 135 50 2" xfId="7674" xr:uid="{627CFB30-08BE-4A00-8D12-52FDC5E948B1}"/>
    <cellStyle name="Normal 135 51" xfId="7675" xr:uid="{3899EF70-DA76-46A0-9AD8-E5DF09314C1B}"/>
    <cellStyle name="Normal 135 51 2" xfId="7676" xr:uid="{61EA6189-D140-4A3C-998F-BB24A224D64F}"/>
    <cellStyle name="Normal 135 52" xfId="7677" xr:uid="{BD16EDA7-6D23-47D2-A1E5-D865469FA9B2}"/>
    <cellStyle name="Normal 135 52 2" xfId="7678" xr:uid="{3D5C9DAD-F67C-4077-996D-8E6E3E6C26E7}"/>
    <cellStyle name="Normal 135 53" xfId="7679" xr:uid="{1E6035BB-31FC-49AD-B772-2E96788BF8C8}"/>
    <cellStyle name="Normal 135 53 2" xfId="7680" xr:uid="{520BFE5C-B01A-4018-B4C8-D23C7035BE2F}"/>
    <cellStyle name="Normal 135 54" xfId="7681" xr:uid="{5EAE06CA-4FCC-4E3C-A72C-0DA7A93BC36C}"/>
    <cellStyle name="Normal 135 54 2" xfId="7682" xr:uid="{874F2240-AD1D-4389-81AC-3602A33F68B2}"/>
    <cellStyle name="Normal 135 55" xfId="7683" xr:uid="{59843FA8-2F21-413B-92B5-B1136BB24874}"/>
    <cellStyle name="Normal 135 55 2" xfId="7684" xr:uid="{DD98084F-00E3-4D30-9431-06A8AFC0AB0C}"/>
    <cellStyle name="Normal 135 56" xfId="7685" xr:uid="{A4C94130-BF38-4DD1-83C5-1D8A635428E5}"/>
    <cellStyle name="Normal 135 56 2" xfId="7686" xr:uid="{3BED51F2-0E6A-4910-A085-CD405CA3D641}"/>
    <cellStyle name="Normal 135 57" xfId="7687" xr:uid="{21CAE451-8E0B-4044-A146-02FDA5F9D53F}"/>
    <cellStyle name="Normal 135 57 2" xfId="7688" xr:uid="{4569B73A-328B-4699-8C48-2F09906F7269}"/>
    <cellStyle name="Normal 135 58" xfId="7689" xr:uid="{B2C9E46B-3BA6-416B-A0DB-EB6609E96573}"/>
    <cellStyle name="Normal 135 58 2" xfId="7690" xr:uid="{EC56AB09-BAFE-4CC2-BBE0-F402856E9761}"/>
    <cellStyle name="Normal 135 59" xfId="7691" xr:uid="{F376E724-85E2-4E36-BCB5-78EB9A5A8A01}"/>
    <cellStyle name="Normal 135 59 2" xfId="7692" xr:uid="{113B4362-4D29-4B2D-A6A2-70A4D8D7C1E5}"/>
    <cellStyle name="Normal 135 6" xfId="7693" xr:uid="{D3C2CF58-0CE3-4879-97F0-5EA11B5E3C0F}"/>
    <cellStyle name="Normal 135 6 2" xfId="7694" xr:uid="{945CB736-E144-4019-A9F2-6FAA95763334}"/>
    <cellStyle name="Normal 135 60" xfId="7695" xr:uid="{6CDECBD8-3853-4438-8F79-18EE23457C9E}"/>
    <cellStyle name="Normal 135 60 2" xfId="7696" xr:uid="{6ECBB585-9852-434C-B9F9-2004A10E47B9}"/>
    <cellStyle name="Normal 135 61" xfId="7697" xr:uid="{A172FF88-6DAC-4E52-A2CD-C3D2EBE9BBE0}"/>
    <cellStyle name="Normal 135 61 2" xfId="7698" xr:uid="{6798D3E5-1EAB-4DD1-A418-58C8BC3B37E4}"/>
    <cellStyle name="Normal 135 62" xfId="7699" xr:uid="{19C311FB-D3FB-40F6-97A2-8509E4D6BF15}"/>
    <cellStyle name="Normal 135 62 2" xfId="7700" xr:uid="{D54F41CA-1AFC-4340-B472-81982586B1BA}"/>
    <cellStyle name="Normal 135 63" xfId="7701" xr:uid="{CA093C8E-8C37-4EAC-8923-781204743BA6}"/>
    <cellStyle name="Normal 135 63 2" xfId="7702" xr:uid="{DE1F7716-7FC1-4A58-B60B-F489D692AA7E}"/>
    <cellStyle name="Normal 135 64" xfId="7703" xr:uid="{DBD14538-CF6D-4330-AAB3-1CE996B115E4}"/>
    <cellStyle name="Normal 135 64 2" xfId="7704" xr:uid="{7F8F36EB-C479-47B3-B916-E5D0B0E7030E}"/>
    <cellStyle name="Normal 135 65" xfId="7705" xr:uid="{F61357C6-B9EE-49DF-A480-51F8BC55548B}"/>
    <cellStyle name="Normal 135 65 2" xfId="7706" xr:uid="{17998B85-07C5-4B36-A63F-AC7D6169D319}"/>
    <cellStyle name="Normal 135 66" xfId="7707" xr:uid="{2E7E7442-17D7-40E2-B3DD-4A957EE3A1E7}"/>
    <cellStyle name="Normal 135 66 2" xfId="7708" xr:uid="{4D5CE69E-A8FB-45B8-B008-F835CEF5D27E}"/>
    <cellStyle name="Normal 135 67" xfId="7709" xr:uid="{BFA01090-DAE6-4F02-BFA9-D7758859446C}"/>
    <cellStyle name="Normal 135 67 2" xfId="7710" xr:uid="{7CA6655D-8360-4F58-B182-EBAF8C263DD0}"/>
    <cellStyle name="Normal 135 68" xfId="7711" xr:uid="{A5F02BF3-C76C-4D30-8B31-C02A80D564D0}"/>
    <cellStyle name="Normal 135 68 2" xfId="7712" xr:uid="{B00365A4-56EF-4108-990F-8592EA69A5B2}"/>
    <cellStyle name="Normal 135 69" xfId="7713" xr:uid="{C39471AF-6AA4-4814-8D3F-F2B4A1B23186}"/>
    <cellStyle name="Normal 135 69 2" xfId="7714" xr:uid="{02E3DC31-A2B7-4672-888C-131BD7A2DF54}"/>
    <cellStyle name="Normal 135 7" xfId="7715" xr:uid="{368812B2-FBFE-4AB1-BE44-EC0F5E18969B}"/>
    <cellStyle name="Normal 135 7 2" xfId="7716" xr:uid="{B48388E4-6E37-473B-8F1B-999D358D9331}"/>
    <cellStyle name="Normal 135 70" xfId="7717" xr:uid="{5C444DF7-926F-431D-AAA9-6AF93E6FE3BE}"/>
    <cellStyle name="Normal 135 70 2" xfId="7718" xr:uid="{88507463-830F-4B60-96CF-9B24B0F90883}"/>
    <cellStyle name="Normal 135 71" xfId="7719" xr:uid="{A64E96E5-1B35-4E2B-90E1-B5BF67DEDD97}"/>
    <cellStyle name="Normal 135 71 2" xfId="7720" xr:uid="{4B408262-51FB-4E62-B53F-ACE3E76E68CB}"/>
    <cellStyle name="Normal 135 72" xfId="7721" xr:uid="{5EE4A315-3A0D-405C-A83F-A9CF46E35CF2}"/>
    <cellStyle name="Normal 135 72 2" xfId="7722" xr:uid="{3D1ADBF1-7671-48E2-9AB8-63F73D159DF2}"/>
    <cellStyle name="Normal 135 73" xfId="7723" xr:uid="{9F5A3D3B-821F-4F14-BB9F-FB29EC19AAF4}"/>
    <cellStyle name="Normal 135 73 2" xfId="7724" xr:uid="{70B63DF0-C85F-4089-917E-4C02C04CCCFC}"/>
    <cellStyle name="Normal 135 74" xfId="7725" xr:uid="{217636FC-336F-4C35-B36F-5A46886F9822}"/>
    <cellStyle name="Normal 135 74 2" xfId="7726" xr:uid="{D82C2EF8-F488-4958-B014-8C4D82CA74E0}"/>
    <cellStyle name="Normal 135 75" xfId="7727" xr:uid="{46AE2D64-9DF5-40D7-8A07-0BBBEA460F99}"/>
    <cellStyle name="Normal 135 75 2" xfId="7728" xr:uid="{F9E10348-F936-4F12-8758-FC8EC17CEF60}"/>
    <cellStyle name="Normal 135 76" xfId="7729" xr:uid="{CF969362-D533-4FC6-A343-57914CD56D63}"/>
    <cellStyle name="Normal 135 76 2" xfId="7730" xr:uid="{D2301B1C-4688-4772-B814-054B3A3B6965}"/>
    <cellStyle name="Normal 135 77" xfId="7731" xr:uid="{6FAA8AC7-DF65-461C-AA60-52B2D01D9B2E}"/>
    <cellStyle name="Normal 135 77 2" xfId="7732" xr:uid="{F505DFF2-0686-4A85-B17F-7B62B97521E2}"/>
    <cellStyle name="Normal 135 78" xfId="7733" xr:uid="{30E79201-7F09-47C3-960F-C96EC817E08D}"/>
    <cellStyle name="Normal 135 78 2" xfId="7734" xr:uid="{EBCED23F-29BE-4F30-A883-466D30333DD9}"/>
    <cellStyle name="Normal 135 79" xfId="7735" xr:uid="{BE7CEEE1-373D-4FC0-95C8-4F4179FD9165}"/>
    <cellStyle name="Normal 135 79 2" xfId="7736" xr:uid="{79EC3A06-A768-4119-9688-9D294EBD9E92}"/>
    <cellStyle name="Normal 135 8" xfId="7737" xr:uid="{ADFDDE4F-2FC1-4E9F-8C79-240780DC540F}"/>
    <cellStyle name="Normal 135 8 2" xfId="7738" xr:uid="{53FC8688-ADF9-46B7-BDB0-AC0425A83265}"/>
    <cellStyle name="Normal 135 80" xfId="7739" xr:uid="{D5071607-B612-44F1-8276-295492E05BA9}"/>
    <cellStyle name="Normal 135 80 2" xfId="7740" xr:uid="{393E4B33-82CC-422F-861D-F05B5B50432E}"/>
    <cellStyle name="Normal 135 81" xfId="7741" xr:uid="{FECF6529-8B19-485B-BCCD-43D7C0D50679}"/>
    <cellStyle name="Normal 135 81 2" xfId="7742" xr:uid="{5A10C93D-D374-40B8-82B8-D58AAEB0B5AD}"/>
    <cellStyle name="Normal 135 82" xfId="7743" xr:uid="{5915F26B-52E7-49BD-AA1F-CF7DA1CEBE0C}"/>
    <cellStyle name="Normal 135 82 2" xfId="7744" xr:uid="{6FA753E9-7987-4F48-8512-D6D8D7121C0C}"/>
    <cellStyle name="Normal 135 83" xfId="7745" xr:uid="{8FA423C6-5B24-4045-A736-95F6A77631F3}"/>
    <cellStyle name="Normal 135 83 2" xfId="7746" xr:uid="{1668C9B3-3FC0-4D46-8714-57936224D370}"/>
    <cellStyle name="Normal 135 84" xfId="7747" xr:uid="{422562E8-49D5-491D-8C38-7773FE60310A}"/>
    <cellStyle name="Normal 135 84 2" xfId="7748" xr:uid="{F1ECFD3E-0638-4C3C-B838-75795AD233EE}"/>
    <cellStyle name="Normal 135 85" xfId="7749" xr:uid="{F7DBAFA6-AA63-4079-8468-841579B8FA28}"/>
    <cellStyle name="Normal 135 85 2" xfId="7750" xr:uid="{A97A6A2F-1F56-41A4-BAAF-21D43B0968EC}"/>
    <cellStyle name="Normal 135 86" xfId="7751" xr:uid="{B5FACD6B-FC19-4417-80A2-B423C3471E73}"/>
    <cellStyle name="Normal 135 86 2" xfId="7752" xr:uid="{6E66531D-A7AD-4D95-A68F-67521134C4E7}"/>
    <cellStyle name="Normal 135 87" xfId="7753" xr:uid="{AB5C486C-1B12-483B-A5AC-A63B49E1DA9A}"/>
    <cellStyle name="Normal 135 87 2" xfId="7754" xr:uid="{0153B1DA-B13F-4A52-84CA-DD5CBE64A0BB}"/>
    <cellStyle name="Normal 135 88" xfId="7755" xr:uid="{0153D86A-601B-4AED-AF0A-279CA498D421}"/>
    <cellStyle name="Normal 135 88 2" xfId="7756" xr:uid="{BDA25206-CE90-405E-B836-E86794FA45BD}"/>
    <cellStyle name="Normal 135 89" xfId="7757" xr:uid="{1CB1C0D1-408C-48D1-A451-A1D775C1B852}"/>
    <cellStyle name="Normal 135 89 2" xfId="7758" xr:uid="{08A680B6-6B8D-4EAF-B315-90FA4BA56364}"/>
    <cellStyle name="Normal 135 9" xfId="7759" xr:uid="{B051F876-CEEC-4C09-B215-2FDBDE6FB3EA}"/>
    <cellStyle name="Normal 135 9 2" xfId="7760" xr:uid="{8FE59C35-F7F6-4E6F-9E7D-22393F31E446}"/>
    <cellStyle name="Normal 135 90" xfId="7761" xr:uid="{215EABC9-0EA7-41A7-B156-817D46D49415}"/>
    <cellStyle name="Normal 135 90 2" xfId="7762" xr:uid="{DCD8134C-72E7-4DC9-B014-6147454EC985}"/>
    <cellStyle name="Normal 135 91" xfId="7763" xr:uid="{445E3353-01FB-40C1-95A6-0AD87C412404}"/>
    <cellStyle name="Normal 135 91 2" xfId="7764" xr:uid="{41649FC5-73FA-411B-81AB-18A8370B5823}"/>
    <cellStyle name="Normal 135 92" xfId="7765" xr:uid="{2322AB2B-2217-4DBA-BCA6-BBDD173FD254}"/>
    <cellStyle name="Normal 135 92 2" xfId="7766" xr:uid="{E04F654B-9895-4EF6-9852-623FB87EEB5C}"/>
    <cellStyle name="Normal 135 93" xfId="7767" xr:uid="{E6913570-FCE5-408E-86B6-61C6E175020E}"/>
    <cellStyle name="Normal 135 93 2" xfId="7768" xr:uid="{FD7246CB-2F55-46FF-8899-197C9264CEC7}"/>
    <cellStyle name="Normal 135 94" xfId="7769" xr:uid="{807AE088-A614-44C7-BE97-FF8D2303E62D}"/>
    <cellStyle name="Normal 135 94 2" xfId="7770" xr:uid="{0E6D1CD1-727E-4D98-BFCB-A332E2BDC696}"/>
    <cellStyle name="Normal 135 95" xfId="7771" xr:uid="{122B9577-C2AE-48F6-9ADC-C4728825671B}"/>
    <cellStyle name="Normal 135 95 2" xfId="7772" xr:uid="{C3CDFDFC-D7CE-433A-96F8-640BB1BDE31A}"/>
    <cellStyle name="Normal 135 96" xfId="7773" xr:uid="{10FE10A3-3933-4B04-A089-E372473C8A98}"/>
    <cellStyle name="Normal 135 96 2" xfId="7774" xr:uid="{2A745FC2-ADFC-44FA-AD5B-8672169EE587}"/>
    <cellStyle name="Normal 135 97" xfId="7775" xr:uid="{2571B7A4-E7A3-42D0-9AF9-0CB8891F5EA9}"/>
    <cellStyle name="Normal 135 97 2" xfId="7776" xr:uid="{69DEFC7B-A186-4CE1-BE85-5C9EC372794F}"/>
    <cellStyle name="Normal 135 98" xfId="7777" xr:uid="{BA02B9CD-959F-4C08-9BCF-FBA266802B33}"/>
    <cellStyle name="Normal 135 98 2" xfId="7778" xr:uid="{43D53A0F-E11D-480D-BBED-826FCE438642}"/>
    <cellStyle name="Normal 135 99" xfId="7779" xr:uid="{7DA26B55-E11A-48B2-9DF1-973A7377A158}"/>
    <cellStyle name="Normal 136" xfId="7780" xr:uid="{6E6B1882-17A4-4957-A05C-CCBF2FA169D9}"/>
    <cellStyle name="Normal 136 10" xfId="7781" xr:uid="{8C2739C4-7A55-4D2B-BFF6-4BA73EA9C43A}"/>
    <cellStyle name="Normal 136 10 2" xfId="7782" xr:uid="{C8F263ED-5735-447B-A528-B0ACFF4CD69F}"/>
    <cellStyle name="Normal 136 11" xfId="7783" xr:uid="{B4C0DB48-D922-4C0F-8DDF-85779BF9EE4F}"/>
    <cellStyle name="Normal 136 11 2" xfId="7784" xr:uid="{08EF540A-595B-4CA6-AD79-F8F61B0CAE15}"/>
    <cellStyle name="Normal 136 12" xfId="7785" xr:uid="{1B31D144-7CEE-4618-A472-F8A3816BDD71}"/>
    <cellStyle name="Normal 136 12 2" xfId="7786" xr:uid="{988E71C0-2987-4D44-8D6D-799FBA10FC52}"/>
    <cellStyle name="Normal 136 13" xfId="7787" xr:uid="{A34A88B5-0BB6-4743-B39A-69D98B003A25}"/>
    <cellStyle name="Normal 136 13 2" xfId="7788" xr:uid="{76C7B2B3-C30C-45DB-A64C-B4DA7D357C1A}"/>
    <cellStyle name="Normal 136 14" xfId="7789" xr:uid="{00031A06-4D14-44E4-953A-2479DEF5F9F1}"/>
    <cellStyle name="Normal 136 14 2" xfId="7790" xr:uid="{D0B240C4-45E2-4371-B473-8FCB76D52989}"/>
    <cellStyle name="Normal 136 15" xfId="7791" xr:uid="{BAFE6336-D1A5-42E7-96ED-5077BC44D100}"/>
    <cellStyle name="Normal 136 15 2" xfId="7792" xr:uid="{C4B5E347-58DD-4A07-B84C-F241BEA46F03}"/>
    <cellStyle name="Normal 136 16" xfId="7793" xr:uid="{987D9920-6F85-4421-A562-2B18142B4789}"/>
    <cellStyle name="Normal 136 16 2" xfId="7794" xr:uid="{660845E2-3042-4EEF-B72E-42F0BF34A9DE}"/>
    <cellStyle name="Normal 136 17" xfId="7795" xr:uid="{AAFB2AA6-5352-495C-8FC7-8C80C22766D4}"/>
    <cellStyle name="Normal 136 17 2" xfId="7796" xr:uid="{E29C9232-7FC7-4639-B7C6-C149A6E3D4BE}"/>
    <cellStyle name="Normal 136 18" xfId="7797" xr:uid="{F045FD16-75A4-4B8A-A286-A9DB4E64FC5F}"/>
    <cellStyle name="Normal 136 18 2" xfId="7798" xr:uid="{C1AA0EA7-90E2-46CF-A129-F16B1B47E298}"/>
    <cellStyle name="Normal 136 19" xfId="7799" xr:uid="{BB05C01E-D9B3-4BC6-81A8-F3A4F959D99F}"/>
    <cellStyle name="Normal 136 19 2" xfId="7800" xr:uid="{6C7BA68F-5C03-4E06-BCFA-DA4C90EF1B85}"/>
    <cellStyle name="Normal 136 2" xfId="7801" xr:uid="{158E98F2-4FAC-40AD-A3F0-F575BBA13A84}"/>
    <cellStyle name="Normal 136 2 2" xfId="7802" xr:uid="{93E8D8D7-9E53-446D-B890-AF027DD1D77A}"/>
    <cellStyle name="Normal 136 20" xfId="7803" xr:uid="{B96B3D15-9F7D-4583-A116-1B4D7A0A7706}"/>
    <cellStyle name="Normal 136 20 2" xfId="7804" xr:uid="{D0A8B9DB-75CA-4BF5-8DB7-5726C3198425}"/>
    <cellStyle name="Normal 136 21" xfId="7805" xr:uid="{1DC7BE81-6041-4638-B35C-7F1685ACBD82}"/>
    <cellStyle name="Normal 136 21 2" xfId="7806" xr:uid="{B1A2543D-00E5-439F-909D-A91914D17BE6}"/>
    <cellStyle name="Normal 136 22" xfId="7807" xr:uid="{B8C44346-E4AB-42EF-9921-A085DB38F75E}"/>
    <cellStyle name="Normal 136 22 2" xfId="7808" xr:uid="{DF542C08-B9BA-4209-8FE3-E8C6DB278512}"/>
    <cellStyle name="Normal 136 23" xfId="7809" xr:uid="{8BB9A5FC-9C85-49E9-A23A-A1797327E054}"/>
    <cellStyle name="Normal 136 23 2" xfId="7810" xr:uid="{56188C54-E78A-48B9-BF0E-66561CDB5382}"/>
    <cellStyle name="Normal 136 24" xfId="7811" xr:uid="{D023BF6F-E8C0-42DC-B90C-7355A4F5F5D0}"/>
    <cellStyle name="Normal 136 24 2" xfId="7812" xr:uid="{7BB7E56B-7AE7-42C0-9447-7D7CB74EA469}"/>
    <cellStyle name="Normal 136 25" xfId="7813" xr:uid="{8E3F4C34-44A1-4839-872A-C7EA7CEE01BA}"/>
    <cellStyle name="Normal 136 25 2" xfId="7814" xr:uid="{80C0310C-8320-44E0-8D8C-99150975C0EB}"/>
    <cellStyle name="Normal 136 26" xfId="7815" xr:uid="{79BAD6E3-A33B-4FB0-90B8-F23224D37446}"/>
    <cellStyle name="Normal 136 26 2" xfId="7816" xr:uid="{20252F97-56F2-4EB1-A45C-12CDFD912F5C}"/>
    <cellStyle name="Normal 136 27" xfId="7817" xr:uid="{1F8A141C-310A-4B8D-8965-E1D2B610068D}"/>
    <cellStyle name="Normal 136 27 2" xfId="7818" xr:uid="{BE3CC8B2-566E-49D1-A197-976F92D3CDD5}"/>
    <cellStyle name="Normal 136 28" xfId="7819" xr:uid="{216760A8-8C14-4141-BD16-BB219C2651AE}"/>
    <cellStyle name="Normal 136 28 2" xfId="7820" xr:uid="{F257D8E1-A548-4206-817E-BE307CB5880E}"/>
    <cellStyle name="Normal 136 29" xfId="7821" xr:uid="{D12B9C38-CB7D-4A2C-9957-3EDEC0C5A559}"/>
    <cellStyle name="Normal 136 29 2" xfId="7822" xr:uid="{FC0D7A83-FE8C-47F6-803B-59739CDF9057}"/>
    <cellStyle name="Normal 136 3" xfId="7823" xr:uid="{D2D416BC-FA04-433C-A793-AD7ED7BC2F70}"/>
    <cellStyle name="Normal 136 3 2" xfId="7824" xr:uid="{9D902932-8BF0-4C95-9406-34D4D1D0963D}"/>
    <cellStyle name="Normal 136 30" xfId="7825" xr:uid="{EE29E6F4-A151-4711-BBFA-8D96E285F830}"/>
    <cellStyle name="Normal 136 30 2" xfId="7826" xr:uid="{250CA52D-5B7F-4610-A7B1-4211D96E803C}"/>
    <cellStyle name="Normal 136 31" xfId="7827" xr:uid="{A35BFF9C-04B6-43A7-A7D2-2D393059A1C9}"/>
    <cellStyle name="Normal 136 31 2" xfId="7828" xr:uid="{1FC6B937-BE1D-419A-90FA-8CDE134F0517}"/>
    <cellStyle name="Normal 136 32" xfId="7829" xr:uid="{612C7B9B-4590-4BB7-B107-E5359219DD60}"/>
    <cellStyle name="Normal 136 32 2" xfId="7830" xr:uid="{9872C586-3B97-43AC-9447-E6EA28E0D801}"/>
    <cellStyle name="Normal 136 33" xfId="7831" xr:uid="{A3AB64CE-466B-45A5-B944-6C2DAB619E86}"/>
    <cellStyle name="Normal 136 33 2" xfId="7832" xr:uid="{B9DC4C2B-7EB0-458D-A5DA-777B2917F364}"/>
    <cellStyle name="Normal 136 34" xfId="7833" xr:uid="{7972663F-BE07-45EF-8930-964EAEA0A05B}"/>
    <cellStyle name="Normal 136 34 2" xfId="7834" xr:uid="{D43BB00A-4E34-4A3E-B39F-5E4C9C99D626}"/>
    <cellStyle name="Normal 136 35" xfId="7835" xr:uid="{4C17B22F-5025-4995-9CD5-CFA88BF96121}"/>
    <cellStyle name="Normal 136 35 2" xfId="7836" xr:uid="{B8FF0F70-367D-4F66-BAFE-9697736E106D}"/>
    <cellStyle name="Normal 136 36" xfId="7837" xr:uid="{000E8F7E-1FE7-4992-9F76-6E40B60BD9C1}"/>
    <cellStyle name="Normal 136 36 2" xfId="7838" xr:uid="{5666EEBF-063F-4ECC-BEF0-DE023ED39606}"/>
    <cellStyle name="Normal 136 37" xfId="7839" xr:uid="{0671A634-FD05-4A95-82EC-A1B1071ED429}"/>
    <cellStyle name="Normal 136 37 2" xfId="7840" xr:uid="{A029B84E-8B8A-4747-9B5B-04CB6E75BCBC}"/>
    <cellStyle name="Normal 136 38" xfId="7841" xr:uid="{E060567F-4B4E-4022-A6FC-D6312EF2DBB7}"/>
    <cellStyle name="Normal 136 38 2" xfId="7842" xr:uid="{94039852-9583-49F5-8A81-4A634D918273}"/>
    <cellStyle name="Normal 136 39" xfId="7843" xr:uid="{923BBFA4-81F8-4989-B936-CF99CFF630C0}"/>
    <cellStyle name="Normal 136 39 2" xfId="7844" xr:uid="{8204CD4E-32DD-48CC-B79F-2E1D4747676B}"/>
    <cellStyle name="Normal 136 4" xfId="7845" xr:uid="{64456FF2-854D-4837-B1FF-8D95C7F9E135}"/>
    <cellStyle name="Normal 136 4 2" xfId="7846" xr:uid="{B5EB70EA-3568-4421-8C33-90D86027EC4D}"/>
    <cellStyle name="Normal 136 40" xfId="7847" xr:uid="{9EF3E62B-2FF8-4B12-AAEF-A27412BF292E}"/>
    <cellStyle name="Normal 136 40 2" xfId="7848" xr:uid="{90B27F6B-1B4C-4B38-9640-C7D75ED19B80}"/>
    <cellStyle name="Normal 136 41" xfId="7849" xr:uid="{1E8C5575-839D-4718-83FE-E0CAC7E01B25}"/>
    <cellStyle name="Normal 136 41 2" xfId="7850" xr:uid="{7E9D755F-A9A4-4FDA-8F42-AFEA48134027}"/>
    <cellStyle name="Normal 136 42" xfId="7851" xr:uid="{5589E2F9-590D-4EFA-B435-30FAE686C2DE}"/>
    <cellStyle name="Normal 136 42 2" xfId="7852" xr:uid="{E6E6DFFC-8F5D-43D0-8FF7-767E06F9F07B}"/>
    <cellStyle name="Normal 136 43" xfId="7853" xr:uid="{968A499D-DB60-4DDC-B78A-BF276F80E66D}"/>
    <cellStyle name="Normal 136 43 2" xfId="7854" xr:uid="{BE72209B-FAE7-4805-892E-C55A130124F4}"/>
    <cellStyle name="Normal 136 44" xfId="7855" xr:uid="{F3DF6BC7-DBA6-4E34-8520-C93431B08C5E}"/>
    <cellStyle name="Normal 136 44 2" xfId="7856" xr:uid="{5BE99E87-33A8-4459-8C65-424BB6D14D4E}"/>
    <cellStyle name="Normal 136 45" xfId="7857" xr:uid="{C4DDB6FB-C6E9-4425-A4C2-818A9F6D33AF}"/>
    <cellStyle name="Normal 136 45 2" xfId="7858" xr:uid="{4BA143B7-3E28-47F4-91CF-D36D36D531AA}"/>
    <cellStyle name="Normal 136 46" xfId="7859" xr:uid="{11B3936D-842C-4BD2-A5B5-C234624C503D}"/>
    <cellStyle name="Normal 136 46 2" xfId="7860" xr:uid="{2619E961-AC8D-4959-BEBF-4FACE4E1C9E1}"/>
    <cellStyle name="Normal 136 47" xfId="7861" xr:uid="{C50E7917-63C7-472B-84C7-C4142AACFDF0}"/>
    <cellStyle name="Normal 136 47 2" xfId="7862" xr:uid="{4635B2B0-17D1-4FBA-8A71-77AF6066C935}"/>
    <cellStyle name="Normal 136 48" xfId="7863" xr:uid="{13B88C35-0D5A-4C62-8128-6579E1C3ADF2}"/>
    <cellStyle name="Normal 136 48 2" xfId="7864" xr:uid="{D91F7C86-244F-4AEE-AF8F-700F573E3DAD}"/>
    <cellStyle name="Normal 136 49" xfId="7865" xr:uid="{44F23B3C-8F58-49F1-9D43-849BAC304F54}"/>
    <cellStyle name="Normal 136 49 2" xfId="7866" xr:uid="{4431EF63-191D-4BB2-9737-6FA6CC606950}"/>
    <cellStyle name="Normal 136 5" xfId="7867" xr:uid="{8374184D-EFB7-42AA-9674-F2FB6C8A722D}"/>
    <cellStyle name="Normal 136 5 2" xfId="7868" xr:uid="{23C761FA-45D3-4D4C-A25C-1C2964A42FA0}"/>
    <cellStyle name="Normal 136 50" xfId="7869" xr:uid="{88BCC305-50FE-4783-890F-8470A1D5A624}"/>
    <cellStyle name="Normal 136 50 2" xfId="7870" xr:uid="{AEE94001-5719-4D28-9C2F-AD9DA5F5FBC0}"/>
    <cellStyle name="Normal 136 51" xfId="7871" xr:uid="{508C8088-E65B-42BA-AC3F-7754BFDD1755}"/>
    <cellStyle name="Normal 136 51 2" xfId="7872" xr:uid="{AB605431-8E82-407C-82F9-C3A354463D5E}"/>
    <cellStyle name="Normal 136 52" xfId="7873" xr:uid="{59FFE1EC-DAD7-41E6-A2F6-ED1E693674AD}"/>
    <cellStyle name="Normal 136 52 2" xfId="7874" xr:uid="{C2FA4901-08DC-43AF-AC97-0065604D6810}"/>
    <cellStyle name="Normal 136 53" xfId="7875" xr:uid="{95056313-C0A2-4C4A-99FA-197ED058EF5E}"/>
    <cellStyle name="Normal 136 53 2" xfId="7876" xr:uid="{2A396734-3009-4CB5-A348-47F4FA86C8B4}"/>
    <cellStyle name="Normal 136 54" xfId="7877" xr:uid="{89DF2C81-3A32-427F-9E87-9CEDF41D77BC}"/>
    <cellStyle name="Normal 136 54 2" xfId="7878" xr:uid="{38F04FBE-F2E5-4B88-8D1D-8EA94874D82C}"/>
    <cellStyle name="Normal 136 55" xfId="7879" xr:uid="{12A177E6-FAA1-47BC-AFBA-C393871AB9F9}"/>
    <cellStyle name="Normal 136 55 2" xfId="7880" xr:uid="{10329B19-81E7-4ED5-A4C4-57B5362A7880}"/>
    <cellStyle name="Normal 136 56" xfId="7881" xr:uid="{066C5994-1F2B-4D69-BBE1-274360117B0A}"/>
    <cellStyle name="Normal 136 56 2" xfId="7882" xr:uid="{A9B06DA7-4BD7-4DD4-8142-36A1C94C4F67}"/>
    <cellStyle name="Normal 136 57" xfId="7883" xr:uid="{1BCE1DB2-47F9-447F-A709-0A5FEDBF86DD}"/>
    <cellStyle name="Normal 136 57 2" xfId="7884" xr:uid="{2FC70B5D-7766-454A-934E-68C2A7C7B0F0}"/>
    <cellStyle name="Normal 136 58" xfId="7885" xr:uid="{B97678CC-5E38-40B0-A5BD-7C1C68A68FD0}"/>
    <cellStyle name="Normal 136 58 2" xfId="7886" xr:uid="{A60F0006-A83F-41BB-88C5-47EAA3B4B6A2}"/>
    <cellStyle name="Normal 136 59" xfId="7887" xr:uid="{1B07DA44-4087-48AB-8A99-788F6CC36BB1}"/>
    <cellStyle name="Normal 136 59 2" xfId="7888" xr:uid="{65D4F486-35F3-4796-AC3E-8663E6FDEA82}"/>
    <cellStyle name="Normal 136 6" xfId="7889" xr:uid="{6107A10F-F72C-4B2C-BFB3-A3892D1867E5}"/>
    <cellStyle name="Normal 136 6 2" xfId="7890" xr:uid="{A327453F-2AB1-447E-8058-36B0717747C1}"/>
    <cellStyle name="Normal 136 60" xfId="7891" xr:uid="{CD085503-8BF1-4AC3-91BE-39F012F8752C}"/>
    <cellStyle name="Normal 136 60 2" xfId="7892" xr:uid="{F0B84938-8D9F-410C-B914-5ADBEE2BD1C9}"/>
    <cellStyle name="Normal 136 61" xfId="7893" xr:uid="{E6F18058-B939-41E2-A3D8-2E10936EDDFF}"/>
    <cellStyle name="Normal 136 61 2" xfId="7894" xr:uid="{2DBDD629-4900-4739-85C5-9EB99EF1A62B}"/>
    <cellStyle name="Normal 136 62" xfId="7895" xr:uid="{722D13F8-7AA8-41B8-A8DF-79298F9902E9}"/>
    <cellStyle name="Normal 136 62 2" xfId="7896" xr:uid="{9B489316-FA4B-49FD-9867-0D7485F623ED}"/>
    <cellStyle name="Normal 136 63" xfId="7897" xr:uid="{D1B0D9CC-7193-48AE-9909-7FEB84B97758}"/>
    <cellStyle name="Normal 136 63 2" xfId="7898" xr:uid="{2A97AD6B-DB71-48DF-AF9B-7855D37EE71C}"/>
    <cellStyle name="Normal 136 64" xfId="7899" xr:uid="{B70584E4-B34C-4787-A5C4-CC2A58345FE4}"/>
    <cellStyle name="Normal 136 64 2" xfId="7900" xr:uid="{E6C6CA7B-0E8C-4ED5-97BC-E069085B3236}"/>
    <cellStyle name="Normal 136 65" xfId="7901" xr:uid="{5B8B357D-5B3D-4F60-A20C-D69A21AEB1A6}"/>
    <cellStyle name="Normal 136 65 2" xfId="7902" xr:uid="{BDBFA8B1-6AEB-4EFD-A532-E4EB7B610D55}"/>
    <cellStyle name="Normal 136 66" xfId="7903" xr:uid="{C0015886-9CF6-4196-8F94-0EA1D4DA5492}"/>
    <cellStyle name="Normal 136 66 2" xfId="7904" xr:uid="{180B13A4-F381-40E6-B099-BD1A31B1387B}"/>
    <cellStyle name="Normal 136 67" xfId="7905" xr:uid="{D6E45570-ED2D-4A9F-8CFD-FB08B823F7B2}"/>
    <cellStyle name="Normal 136 67 2" xfId="7906" xr:uid="{DDCDA320-7248-4FBD-BB56-E4C62C4BAA83}"/>
    <cellStyle name="Normal 136 68" xfId="7907" xr:uid="{EEEF4B4B-BAF8-48E8-853A-5154F2D66742}"/>
    <cellStyle name="Normal 136 68 2" xfId="7908" xr:uid="{E9FDAAE4-0D81-47F4-BAE3-9054E2305633}"/>
    <cellStyle name="Normal 136 69" xfId="7909" xr:uid="{02CC9BBC-4D3F-42C0-8501-47B6D816D860}"/>
    <cellStyle name="Normal 136 69 2" xfId="7910" xr:uid="{74AEDC12-127B-48AD-A50D-65481339D6EF}"/>
    <cellStyle name="Normal 136 7" xfId="7911" xr:uid="{999AC796-2E29-4FC4-A7D3-7CA29540B1C0}"/>
    <cellStyle name="Normal 136 7 2" xfId="7912" xr:uid="{CC0ECD39-1077-4DF0-88BA-6A701A984907}"/>
    <cellStyle name="Normal 136 70" xfId="7913" xr:uid="{44BEE44C-2D13-4798-8759-3B0F095B3C83}"/>
    <cellStyle name="Normal 136 70 2" xfId="7914" xr:uid="{5967FED3-5642-4CED-B5B0-009A7B46A926}"/>
    <cellStyle name="Normal 136 71" xfId="7915" xr:uid="{924D3A4E-0C59-48A1-B3B9-B40821976EC5}"/>
    <cellStyle name="Normal 136 71 2" xfId="7916" xr:uid="{0558926C-D593-4A91-8E57-21CC1755DD81}"/>
    <cellStyle name="Normal 136 72" xfId="7917" xr:uid="{6FDCDA04-370B-42D3-B4B9-800F9A7174DC}"/>
    <cellStyle name="Normal 136 72 2" xfId="7918" xr:uid="{8129D03B-888C-4E0C-9E3A-081639E84E5E}"/>
    <cellStyle name="Normal 136 73" xfId="7919" xr:uid="{00296A45-E854-4600-8B19-256D6CE825B8}"/>
    <cellStyle name="Normal 136 73 2" xfId="7920" xr:uid="{FD98B67A-BC3D-4CAC-834D-E6520CD2C99A}"/>
    <cellStyle name="Normal 136 74" xfId="7921" xr:uid="{B1806377-66D9-4BFF-858D-5C05E0328C0C}"/>
    <cellStyle name="Normal 136 74 2" xfId="7922" xr:uid="{40FE4D44-9EB7-4AF0-B105-2904DFC047A3}"/>
    <cellStyle name="Normal 136 75" xfId="7923" xr:uid="{B4B19A3D-C227-4829-ACF8-F0D523CD4194}"/>
    <cellStyle name="Normal 136 75 2" xfId="7924" xr:uid="{384041C3-D764-40EA-9949-8C61BE96EF98}"/>
    <cellStyle name="Normal 136 76" xfId="7925" xr:uid="{68FCF046-B605-40A2-98DA-1DEC9B93EB06}"/>
    <cellStyle name="Normal 136 76 2" xfId="7926" xr:uid="{B5573275-FA8C-4A9C-BA6F-0FAE035AF227}"/>
    <cellStyle name="Normal 136 77" xfId="7927" xr:uid="{4103A9B7-871F-4CDB-BAC5-8358E81402AA}"/>
    <cellStyle name="Normal 136 77 2" xfId="7928" xr:uid="{B139B968-C19B-4F25-BBEB-25C312CDC953}"/>
    <cellStyle name="Normal 136 78" xfId="7929" xr:uid="{02877416-5962-4370-9605-235FF85880AE}"/>
    <cellStyle name="Normal 136 78 2" xfId="7930" xr:uid="{99251E7C-DCA6-4CE8-ACED-4282A390A74B}"/>
    <cellStyle name="Normal 136 79" xfId="7931" xr:uid="{86D2CB92-6A6F-4F0D-B035-8686E50D3748}"/>
    <cellStyle name="Normal 136 79 2" xfId="7932" xr:uid="{0E502075-45DF-4011-AF2E-5834A478162D}"/>
    <cellStyle name="Normal 136 8" xfId="7933" xr:uid="{E9C13BED-02D6-4748-8CF0-5454F8402994}"/>
    <cellStyle name="Normal 136 8 2" xfId="7934" xr:uid="{41127BAF-4E59-4828-B0E2-C68BFC1D4C65}"/>
    <cellStyle name="Normal 136 80" xfId="7935" xr:uid="{6AF866B8-6409-4E40-9CE1-D34C6DC63602}"/>
    <cellStyle name="Normal 136 80 2" xfId="7936" xr:uid="{14AD6FCA-AF3E-4D13-89A9-3923AB91B8D1}"/>
    <cellStyle name="Normal 136 81" xfId="7937" xr:uid="{9D15B482-7B86-4C9A-8CEA-3EB99DB0468D}"/>
    <cellStyle name="Normal 136 81 2" xfId="7938" xr:uid="{77FB6778-05EB-4599-A0FF-CA0A7B8436DB}"/>
    <cellStyle name="Normal 136 82" xfId="7939" xr:uid="{01D30A31-39DF-4B4B-9293-B4DCBAFA09CF}"/>
    <cellStyle name="Normal 136 82 2" xfId="7940" xr:uid="{92D2F2E1-73C4-4EA6-A900-6673F67103F0}"/>
    <cellStyle name="Normal 136 83" xfId="7941" xr:uid="{0647C10F-035A-42BB-A2C4-07DDE1C5F78A}"/>
    <cellStyle name="Normal 136 83 2" xfId="7942" xr:uid="{9DDE3CD6-DEFD-41BA-98ED-134182733939}"/>
    <cellStyle name="Normal 136 84" xfId="7943" xr:uid="{FA1AFAE9-6673-4B34-856F-F39F11B5BFB5}"/>
    <cellStyle name="Normal 136 84 2" xfId="7944" xr:uid="{5CC4BA77-4814-42B3-B2F4-492837E24707}"/>
    <cellStyle name="Normal 136 85" xfId="7945" xr:uid="{D1C6CC7D-53CD-4A71-9896-4C81BD90D7B8}"/>
    <cellStyle name="Normal 136 85 2" xfId="7946" xr:uid="{D79C49D7-F4EC-42D0-9C54-379B3A6D07F3}"/>
    <cellStyle name="Normal 136 86" xfId="7947" xr:uid="{2EA83F52-BE4B-4EA5-AB29-1E15F4604E9E}"/>
    <cellStyle name="Normal 136 86 2" xfId="7948" xr:uid="{5CD471EE-25FC-4032-A95F-70B6EA20235A}"/>
    <cellStyle name="Normal 136 87" xfId="7949" xr:uid="{671BF2B1-DD18-44CC-AC8B-75B9831DA7A0}"/>
    <cellStyle name="Normal 136 87 2" xfId="7950" xr:uid="{0ABB0468-AF7A-447B-B1E1-63A70FED6758}"/>
    <cellStyle name="Normal 136 88" xfId="7951" xr:uid="{642E916F-FB72-4AE7-840D-6194713A11A3}"/>
    <cellStyle name="Normal 136 88 2" xfId="7952" xr:uid="{BCD8A901-2004-4999-9BFE-0FC9EBAA3417}"/>
    <cellStyle name="Normal 136 89" xfId="7953" xr:uid="{C009B734-D93C-4208-B621-5AF59D21798A}"/>
    <cellStyle name="Normal 136 89 2" xfId="7954" xr:uid="{C8D00DB1-DBCC-4A77-8F57-BB703E3464C8}"/>
    <cellStyle name="Normal 136 9" xfId="7955" xr:uid="{E20CEB6E-9ECB-47F2-BFBD-1FE791417080}"/>
    <cellStyle name="Normal 136 9 2" xfId="7956" xr:uid="{2AA48EC7-5BF9-4925-93BF-85B460D4E39C}"/>
    <cellStyle name="Normal 136 90" xfId="7957" xr:uid="{F936675B-F739-4BDE-AE72-364EFF4E657F}"/>
    <cellStyle name="Normal 136 90 2" xfId="7958" xr:uid="{97D87407-E1F5-410F-8302-896CCD5D8837}"/>
    <cellStyle name="Normal 136 91" xfId="7959" xr:uid="{241338B5-4A08-4D6A-B5AD-4EA7740091E2}"/>
    <cellStyle name="Normal 136 91 2" xfId="7960" xr:uid="{96FF0F10-79E2-451E-BAD3-3A9263010D95}"/>
    <cellStyle name="Normal 136 92" xfId="7961" xr:uid="{C44699A7-9F18-43C1-B31F-8A7D4D19430B}"/>
    <cellStyle name="Normal 136 92 2" xfId="7962" xr:uid="{8532BD50-956D-45AB-A88D-93448AD91EE2}"/>
    <cellStyle name="Normal 136 93" xfId="7963" xr:uid="{754ABBA6-5FB5-4F51-9D11-771A589440F3}"/>
    <cellStyle name="Normal 136 93 2" xfId="7964" xr:uid="{E1E12A00-4A8A-4522-B9C4-77D085AC4CC4}"/>
    <cellStyle name="Normal 136 94" xfId="7965" xr:uid="{D9B8D0B5-6E89-473D-A14A-F33C5560A471}"/>
    <cellStyle name="Normal 136 94 2" xfId="7966" xr:uid="{6B4F78D8-48EC-44EB-82EB-C1DB645EACDF}"/>
    <cellStyle name="Normal 136 95" xfId="7967" xr:uid="{0A6A6335-6A50-48B5-81C4-327ECE7ACE89}"/>
    <cellStyle name="Normal 136 95 2" xfId="7968" xr:uid="{2DD01DE7-42D7-4FAA-800F-3E182E2146CC}"/>
    <cellStyle name="Normal 136 96" xfId="7969" xr:uid="{8233EB0D-BDCC-4439-8869-534503131472}"/>
    <cellStyle name="Normal 136 96 2" xfId="7970" xr:uid="{BECFC919-D460-4347-9203-06F3AB4A2162}"/>
    <cellStyle name="Normal 136 97" xfId="7971" xr:uid="{A03B314D-BADA-4F57-B321-3EE3B49BF2BB}"/>
    <cellStyle name="Normal 136 97 2" xfId="7972" xr:uid="{EF2EEB17-B1BA-49FE-911F-2E19E8B37369}"/>
    <cellStyle name="Normal 136 98" xfId="7973" xr:uid="{F313E7C9-ED5F-4C89-A829-FDE154543B69}"/>
    <cellStyle name="Normal 136 98 2" xfId="7974" xr:uid="{440E12B4-6BA8-439E-B43C-B6FCE6CE803C}"/>
    <cellStyle name="Normal 136 99" xfId="7975" xr:uid="{AC07D07A-BE42-40EB-B67D-67A37F5188EA}"/>
    <cellStyle name="Normal 137" xfId="7976" xr:uid="{8943E244-7F1C-42DB-B4ED-72828BC99ECC}"/>
    <cellStyle name="Normal 137 10" xfId="7977" xr:uid="{70B94169-929E-4859-99E4-33E5AC1C2851}"/>
    <cellStyle name="Normal 137 10 2" xfId="7978" xr:uid="{5344F3F5-DD9B-445B-B953-3DDBCD8CFB30}"/>
    <cellStyle name="Normal 137 11" xfId="7979" xr:uid="{0CE966B2-FEAF-43EF-B411-5898A5EF01C7}"/>
    <cellStyle name="Normal 137 11 2" xfId="7980" xr:uid="{AF8893CF-32E2-4F65-AB61-CEB2BCEB97A4}"/>
    <cellStyle name="Normal 137 12" xfId="7981" xr:uid="{3F3592F1-863B-497B-B2F4-A84BCBE40A92}"/>
    <cellStyle name="Normal 137 12 2" xfId="7982" xr:uid="{695465BC-3CCC-4195-89BE-F86044D0DA5F}"/>
    <cellStyle name="Normal 137 13" xfId="7983" xr:uid="{AFA994DB-D330-4302-ACF3-A6E888801110}"/>
    <cellStyle name="Normal 137 13 2" xfId="7984" xr:uid="{3ADEE714-87C8-42A7-A161-763088EC3370}"/>
    <cellStyle name="Normal 137 14" xfId="7985" xr:uid="{4EA2BAF3-E0C6-4208-90E2-BF1B66DD284E}"/>
    <cellStyle name="Normal 137 14 2" xfId="7986" xr:uid="{EFE89EF2-A1AF-48C4-9823-B3BF750F3AF8}"/>
    <cellStyle name="Normal 137 15" xfId="7987" xr:uid="{3BAD4B4B-57BB-4FFB-A326-D6A26DD2779C}"/>
    <cellStyle name="Normal 137 15 2" xfId="7988" xr:uid="{B8C8539B-72E3-442B-89E9-03914BFDE8AC}"/>
    <cellStyle name="Normal 137 16" xfId="7989" xr:uid="{82B302D6-ECE2-4796-AFE7-32B6E5845721}"/>
    <cellStyle name="Normal 137 16 2" xfId="7990" xr:uid="{D6EDA4B3-D239-4EB9-8B99-AE8C402448F4}"/>
    <cellStyle name="Normal 137 17" xfId="7991" xr:uid="{441602F6-82DC-4774-AF73-BC7DE82B3B0C}"/>
    <cellStyle name="Normal 137 17 2" xfId="7992" xr:uid="{8E175F86-CC2F-4217-BB95-6C8448DD38BF}"/>
    <cellStyle name="Normal 137 18" xfId="7993" xr:uid="{D88C7ABB-AAE1-4510-A84B-9EA2B8A451F5}"/>
    <cellStyle name="Normal 137 18 2" xfId="7994" xr:uid="{39AB1F26-C26F-4A8B-A295-D28BCEA58B95}"/>
    <cellStyle name="Normal 137 19" xfId="7995" xr:uid="{1BEEAB8C-1204-4512-9728-4BCF5A78A3E1}"/>
    <cellStyle name="Normal 137 19 2" xfId="7996" xr:uid="{54557519-A52F-4EB0-A253-F9C57B998C2E}"/>
    <cellStyle name="Normal 137 2" xfId="7997" xr:uid="{1D7643B2-4022-48D9-BCF8-74FD2943278C}"/>
    <cellStyle name="Normal 137 2 2" xfId="7998" xr:uid="{E906CFA8-5361-43C1-AC70-B0301DFA34C9}"/>
    <cellStyle name="Normal 137 20" xfId="7999" xr:uid="{F5A7FC70-4D47-43F4-A210-5E5EAA73612F}"/>
    <cellStyle name="Normal 137 20 2" xfId="8000" xr:uid="{DF1C294C-2520-4630-9B88-738485CE8AF8}"/>
    <cellStyle name="Normal 137 21" xfId="8001" xr:uid="{3EEEC86E-31E0-4D84-9316-541D9F466D4F}"/>
    <cellStyle name="Normal 137 21 2" xfId="8002" xr:uid="{C224188E-3BE6-4900-8FBE-A133776EDC36}"/>
    <cellStyle name="Normal 137 22" xfId="8003" xr:uid="{297C051F-9B8A-46FA-9315-9C28BCFFF885}"/>
    <cellStyle name="Normal 137 22 2" xfId="8004" xr:uid="{DAD8E8A0-5883-4E7A-AA5C-EAC9EF48F190}"/>
    <cellStyle name="Normal 137 23" xfId="8005" xr:uid="{BD748567-12EB-4DCC-8B08-B4BF4D6D0FB7}"/>
    <cellStyle name="Normal 137 23 2" xfId="8006" xr:uid="{23837B89-3EC3-4BA7-9C05-551033D0F79B}"/>
    <cellStyle name="Normal 137 24" xfId="8007" xr:uid="{4CB3DC20-9DD1-446C-B648-2EEB43EC4E06}"/>
    <cellStyle name="Normal 137 24 2" xfId="8008" xr:uid="{75202402-E12B-4126-9764-7632E47DE81E}"/>
    <cellStyle name="Normal 137 25" xfId="8009" xr:uid="{51C7107B-9D8D-4D2F-8BDE-419C75A5CFFE}"/>
    <cellStyle name="Normal 137 25 2" xfId="8010" xr:uid="{19AB59BD-EA76-4398-B21B-4F62E3DCB3E4}"/>
    <cellStyle name="Normal 137 26" xfId="8011" xr:uid="{854C5517-6D52-4BFB-8423-6641ABC230C8}"/>
    <cellStyle name="Normal 137 26 2" xfId="8012" xr:uid="{88696D2F-5B81-4F3C-A4D8-AD086153053C}"/>
    <cellStyle name="Normal 137 27" xfId="8013" xr:uid="{F80B38CC-324E-4B19-95C2-AA4464423EDD}"/>
    <cellStyle name="Normal 137 27 2" xfId="8014" xr:uid="{A79E181E-76AC-40E5-9E9C-0F6FF14D501F}"/>
    <cellStyle name="Normal 137 28" xfId="8015" xr:uid="{75A3994A-DB93-468B-BF81-9EE30EBE456D}"/>
    <cellStyle name="Normal 137 28 2" xfId="8016" xr:uid="{5AD76206-CE8C-4C58-B494-AA121F924FD6}"/>
    <cellStyle name="Normal 137 29" xfId="8017" xr:uid="{FAB6555B-6602-49CA-B827-6F7B21951730}"/>
    <cellStyle name="Normal 137 29 2" xfId="8018" xr:uid="{8ABA81E8-CF56-4321-860F-AC64EE6050E2}"/>
    <cellStyle name="Normal 137 3" xfId="8019" xr:uid="{2FAF34CC-4710-420E-B312-1910E0437F43}"/>
    <cellStyle name="Normal 137 3 2" xfId="8020" xr:uid="{1836CE9F-C3EF-412F-8D9A-FBD4C3D95966}"/>
    <cellStyle name="Normal 137 30" xfId="8021" xr:uid="{EEDCA6C2-40E9-4450-ABA4-363C767FD6A7}"/>
    <cellStyle name="Normal 137 30 2" xfId="8022" xr:uid="{003E6799-5FBC-49C4-9D7B-3C0D93A9AD39}"/>
    <cellStyle name="Normal 137 31" xfId="8023" xr:uid="{A01AE809-0F55-4A25-A57F-C487C09BE2A2}"/>
    <cellStyle name="Normal 137 31 2" xfId="8024" xr:uid="{1656BB25-FC0F-4F31-8138-9E10EA79B73B}"/>
    <cellStyle name="Normal 137 32" xfId="8025" xr:uid="{CE324DA3-F5D9-4713-ACBA-17B2FC503626}"/>
    <cellStyle name="Normal 137 32 2" xfId="8026" xr:uid="{26B36879-1AAC-49AA-9147-B21D4F456405}"/>
    <cellStyle name="Normal 137 33" xfId="8027" xr:uid="{0B021484-1AA7-48A7-B73A-A567AA9DCE1E}"/>
    <cellStyle name="Normal 137 33 2" xfId="8028" xr:uid="{FCF628B4-398F-4B1E-B486-26A1D988C10B}"/>
    <cellStyle name="Normal 137 34" xfId="8029" xr:uid="{B0907AE6-2C3D-4EEA-A07C-68F78224B08F}"/>
    <cellStyle name="Normal 137 34 2" xfId="8030" xr:uid="{C854FCB0-4CFA-4AC2-A4B2-D994A5B7419F}"/>
    <cellStyle name="Normal 137 35" xfId="8031" xr:uid="{8C15DEB5-E06F-4C93-B805-6D4BCB24D66C}"/>
    <cellStyle name="Normal 137 35 2" xfId="8032" xr:uid="{6A11655B-658D-4943-AA09-9C8519E24587}"/>
    <cellStyle name="Normal 137 36" xfId="8033" xr:uid="{0006C89C-EF37-4CAD-A2A0-C618EBDF6BE8}"/>
    <cellStyle name="Normal 137 36 2" xfId="8034" xr:uid="{0579DF23-24EB-41DB-B344-ACF507FE83E0}"/>
    <cellStyle name="Normal 137 37" xfId="8035" xr:uid="{5775616F-1C0F-4084-AE08-E446A2F2EE1B}"/>
    <cellStyle name="Normal 137 37 2" xfId="8036" xr:uid="{F50FD2AE-39D6-4243-B99A-B97D232ED735}"/>
    <cellStyle name="Normal 137 38" xfId="8037" xr:uid="{9D8D582B-F22A-4067-8F73-ACD12A4163FC}"/>
    <cellStyle name="Normal 137 38 2" xfId="8038" xr:uid="{AC1F960B-F5BD-4E66-B0AD-ADF51DFE61F4}"/>
    <cellStyle name="Normal 137 39" xfId="8039" xr:uid="{70CE1327-F753-4673-B5D7-BF2D3AA690CC}"/>
    <cellStyle name="Normal 137 39 2" xfId="8040" xr:uid="{6989F07D-C882-41D1-A85B-C8EA0B84AD1A}"/>
    <cellStyle name="Normal 137 4" xfId="8041" xr:uid="{DF78268B-7DEC-4E03-AEF5-6B0BEF0BCC64}"/>
    <cellStyle name="Normal 137 4 2" xfId="8042" xr:uid="{61224EF7-6A7C-4365-A668-57DFFE9F91F5}"/>
    <cellStyle name="Normal 137 40" xfId="8043" xr:uid="{A04D2150-5640-4B5A-B210-9328531778B4}"/>
    <cellStyle name="Normal 137 40 2" xfId="8044" xr:uid="{D68C84C4-F23E-4CE9-8E62-B26513A2452A}"/>
    <cellStyle name="Normal 137 41" xfId="8045" xr:uid="{4C83F83D-2F1E-4336-A11B-203A075B6FEA}"/>
    <cellStyle name="Normal 137 41 2" xfId="8046" xr:uid="{E019922E-B910-4C3A-8681-367710567C7F}"/>
    <cellStyle name="Normal 137 42" xfId="8047" xr:uid="{AC67620F-937A-4CBB-AA7E-4D728D341385}"/>
    <cellStyle name="Normal 137 42 2" xfId="8048" xr:uid="{F399EEB4-EFF8-45AB-99ED-6DF9AF5EC80A}"/>
    <cellStyle name="Normal 137 43" xfId="8049" xr:uid="{A7A44B9C-9186-4BA2-9BE3-90EBF02B743B}"/>
    <cellStyle name="Normal 137 43 2" xfId="8050" xr:uid="{C30EFF6E-3C5A-48DB-BE91-996CC09CC5DE}"/>
    <cellStyle name="Normal 137 44" xfId="8051" xr:uid="{C1DEE3E0-BFDD-4C14-9076-978BA5D419C6}"/>
    <cellStyle name="Normal 137 44 2" xfId="8052" xr:uid="{7D4BD562-FA4B-40FC-9506-580DAAFBE1E3}"/>
    <cellStyle name="Normal 137 45" xfId="8053" xr:uid="{725427E8-61D5-4A5D-A76F-FDEA00E6A5D8}"/>
    <cellStyle name="Normal 137 45 2" xfId="8054" xr:uid="{5F9946FD-659F-4F50-ADB6-1749FCCF58D9}"/>
    <cellStyle name="Normal 137 46" xfId="8055" xr:uid="{E2029815-BCBE-4434-8231-F44426D6512C}"/>
    <cellStyle name="Normal 137 46 2" xfId="8056" xr:uid="{5C40A716-7A9C-4A89-BF10-8D15A51F707C}"/>
    <cellStyle name="Normal 137 47" xfId="8057" xr:uid="{75EAC556-E956-4F66-8741-024E0C2CAB0F}"/>
    <cellStyle name="Normal 137 47 2" xfId="8058" xr:uid="{5B225AE0-9369-4155-8885-980C105AE06E}"/>
    <cellStyle name="Normal 137 48" xfId="8059" xr:uid="{51E0D10A-E98F-48B9-AE81-2D29BC73536A}"/>
    <cellStyle name="Normal 137 48 2" xfId="8060" xr:uid="{72ABA1AD-73A1-482F-805B-AB77083C9C89}"/>
    <cellStyle name="Normal 137 49" xfId="8061" xr:uid="{7E06BA02-5252-4BDB-9F64-5EFFE09DADD7}"/>
    <cellStyle name="Normal 137 49 2" xfId="8062" xr:uid="{40D9707D-AE7B-4265-BB67-D9E9FADAB8FC}"/>
    <cellStyle name="Normal 137 5" xfId="8063" xr:uid="{20ABA503-49DD-4503-A718-4EA513B82FA9}"/>
    <cellStyle name="Normal 137 5 2" xfId="8064" xr:uid="{78C183E3-6C33-48EE-9593-A766FA260838}"/>
    <cellStyle name="Normal 137 50" xfId="8065" xr:uid="{192E0D4E-532F-473E-9505-901B3D43F582}"/>
    <cellStyle name="Normal 137 50 2" xfId="8066" xr:uid="{78DD28C6-A0BA-4408-AA06-089BC6B49AAE}"/>
    <cellStyle name="Normal 137 51" xfId="8067" xr:uid="{E74FF0CD-0DF6-4E87-93F5-8B88C06A3B39}"/>
    <cellStyle name="Normal 137 51 2" xfId="8068" xr:uid="{897A75C1-A391-4CEE-9CC1-570928E94A67}"/>
    <cellStyle name="Normal 137 52" xfId="8069" xr:uid="{9E420A50-A2DE-41A2-A3E3-6678A01EA9B9}"/>
    <cellStyle name="Normal 137 52 2" xfId="8070" xr:uid="{64AD0542-6D4D-4A07-91F5-208F3DF4AABE}"/>
    <cellStyle name="Normal 137 53" xfId="8071" xr:uid="{6A72DA50-9191-48B9-910E-C562FB2B22FF}"/>
    <cellStyle name="Normal 137 53 2" xfId="8072" xr:uid="{6141E5F6-A680-4D7D-810B-3F58E60C6595}"/>
    <cellStyle name="Normal 137 54" xfId="8073" xr:uid="{3C7C8A7A-99E1-41AE-8BA7-839FAD8DDAF2}"/>
    <cellStyle name="Normal 137 54 2" xfId="8074" xr:uid="{9F8B482B-166A-44AF-9281-98255BE23BD9}"/>
    <cellStyle name="Normal 137 55" xfId="8075" xr:uid="{C3C400D3-9A2A-453E-AEC8-41981F84329F}"/>
    <cellStyle name="Normal 137 55 2" xfId="8076" xr:uid="{127F1E75-6E07-40F0-BB42-73FBBAF9BC11}"/>
    <cellStyle name="Normal 137 56" xfId="8077" xr:uid="{2280710D-9D32-42C9-B296-26954CEC384A}"/>
    <cellStyle name="Normal 137 56 2" xfId="8078" xr:uid="{392BA9A3-39DB-47F1-A7D3-9F253EC7C649}"/>
    <cellStyle name="Normal 137 57" xfId="8079" xr:uid="{401C7C5F-7252-44E5-A359-EB9475580C73}"/>
    <cellStyle name="Normal 137 57 2" xfId="8080" xr:uid="{75C2750A-7616-4FFA-A249-0E4D93ABD2B7}"/>
    <cellStyle name="Normal 137 58" xfId="8081" xr:uid="{72A4A0BB-FC56-4DCB-883B-5A82643657D9}"/>
    <cellStyle name="Normal 137 58 2" xfId="8082" xr:uid="{D06E7D5C-B79A-4396-91B1-45F4DEDDBF54}"/>
    <cellStyle name="Normal 137 59" xfId="8083" xr:uid="{A380B54F-CFAF-40DD-96B6-9731F1057773}"/>
    <cellStyle name="Normal 137 59 2" xfId="8084" xr:uid="{78E57E00-E3B7-4AFD-839B-1DEA68B88C53}"/>
    <cellStyle name="Normal 137 6" xfId="8085" xr:uid="{EF0D0CFB-6A7C-495E-A105-A103DF4C04DE}"/>
    <cellStyle name="Normal 137 6 2" xfId="8086" xr:uid="{1F50BECD-8D9C-430A-BFF3-D6974B9E97C5}"/>
    <cellStyle name="Normal 137 60" xfId="8087" xr:uid="{4B73281E-2BBD-49D3-8A86-F08D6FC77272}"/>
    <cellStyle name="Normal 137 60 2" xfId="8088" xr:uid="{DA6E5DDB-AB45-438F-9669-1F387AA4BDB7}"/>
    <cellStyle name="Normal 137 61" xfId="8089" xr:uid="{2996FFAB-D528-4222-A0ED-4F3C916820C9}"/>
    <cellStyle name="Normal 137 61 2" xfId="8090" xr:uid="{53867D00-02B6-4523-A027-2260ABEF96A0}"/>
    <cellStyle name="Normal 137 62" xfId="8091" xr:uid="{BA054269-FE2A-48F7-91C5-5D60510E8BE5}"/>
    <cellStyle name="Normal 137 62 2" xfId="8092" xr:uid="{8859B48A-63FC-4703-90CD-D07BE580C5B5}"/>
    <cellStyle name="Normal 137 63" xfId="8093" xr:uid="{AA651DF8-1710-4E36-8C76-B3B80902B354}"/>
    <cellStyle name="Normal 137 63 2" xfId="8094" xr:uid="{636E83DF-A41C-4C2F-8B3A-474D8993CF99}"/>
    <cellStyle name="Normal 137 64" xfId="8095" xr:uid="{CF53ED07-B39A-4B35-948E-38208F9A39F5}"/>
    <cellStyle name="Normal 137 64 2" xfId="8096" xr:uid="{72500EE1-494B-48F3-B1FC-E2F413CEF065}"/>
    <cellStyle name="Normal 137 65" xfId="8097" xr:uid="{CF624348-ACDF-411F-AE77-342F8B796AFE}"/>
    <cellStyle name="Normal 137 65 2" xfId="8098" xr:uid="{808E5EF3-5790-4D16-9D37-0A9D81B0502B}"/>
    <cellStyle name="Normal 137 66" xfId="8099" xr:uid="{B8C9ABE8-01DC-49E8-A66B-CA4BBB53E9C7}"/>
    <cellStyle name="Normal 137 66 2" xfId="8100" xr:uid="{5F5B4C2D-4A18-48EB-920D-B0F070BB9FEE}"/>
    <cellStyle name="Normal 137 67" xfId="8101" xr:uid="{18F08098-1322-4A99-8BF8-9924443F41F5}"/>
    <cellStyle name="Normal 137 67 2" xfId="8102" xr:uid="{50CAA09F-1CF0-4607-BD65-9F937957C734}"/>
    <cellStyle name="Normal 137 68" xfId="8103" xr:uid="{E3A8A9D3-5E18-4F33-ACF6-B1257C86EAAE}"/>
    <cellStyle name="Normal 137 68 2" xfId="8104" xr:uid="{9BBA992B-3FA4-41B4-8D2E-F93374BD0CE8}"/>
    <cellStyle name="Normal 137 69" xfId="8105" xr:uid="{75A2B30D-229D-4C4F-B3DE-3E0D7C227765}"/>
    <cellStyle name="Normal 137 69 2" xfId="8106" xr:uid="{5B444367-2F86-4A09-9F44-F5BF434E99AD}"/>
    <cellStyle name="Normal 137 7" xfId="8107" xr:uid="{F927285E-AADF-44AC-B6C0-ADF74BD5906C}"/>
    <cellStyle name="Normal 137 7 2" xfId="8108" xr:uid="{6F9A7742-826D-4C7F-B848-886D047C5522}"/>
    <cellStyle name="Normal 137 70" xfId="8109" xr:uid="{FD0B3C80-13CD-4BF8-AE0A-091747B8EE9A}"/>
    <cellStyle name="Normal 137 70 2" xfId="8110" xr:uid="{ECB19385-0D39-4518-BCB6-E37CD1CB0120}"/>
    <cellStyle name="Normal 137 71" xfId="8111" xr:uid="{4A746AF9-D0E3-4BFE-BF96-CA73150F0F7E}"/>
    <cellStyle name="Normal 137 71 2" xfId="8112" xr:uid="{AD10069A-B1C2-4FB0-865B-947DDF7049EC}"/>
    <cellStyle name="Normal 137 72" xfId="8113" xr:uid="{8B43296F-220A-4016-B6CA-F1B4E93115F4}"/>
    <cellStyle name="Normal 137 72 2" xfId="8114" xr:uid="{3A89AEDF-9A80-4F38-9BCA-14D30DA0A658}"/>
    <cellStyle name="Normal 137 73" xfId="8115" xr:uid="{54F619F6-8F0E-4EF7-B49F-DBB9CE336563}"/>
    <cellStyle name="Normal 137 73 2" xfId="8116" xr:uid="{EB76E482-B744-4E1C-9B61-7D6008450162}"/>
    <cellStyle name="Normal 137 74" xfId="8117" xr:uid="{27F51357-6109-4452-B943-859CA4243E00}"/>
    <cellStyle name="Normal 137 74 2" xfId="8118" xr:uid="{6897F82D-817E-4FCE-8951-61636B344326}"/>
    <cellStyle name="Normal 137 75" xfId="8119" xr:uid="{FBF89E1C-6295-4DC2-B57F-F99606A5B90B}"/>
    <cellStyle name="Normal 137 75 2" xfId="8120" xr:uid="{6C95940C-71DE-45C0-A613-D35EFE4AC1A2}"/>
    <cellStyle name="Normal 137 76" xfId="8121" xr:uid="{73E87504-61C5-4790-90B4-6B4BBB416931}"/>
    <cellStyle name="Normal 137 76 2" xfId="8122" xr:uid="{CD8C5A03-85EE-42E7-86E8-E17776081127}"/>
    <cellStyle name="Normal 137 77" xfId="8123" xr:uid="{66E197B3-D2FB-42E6-9C73-CE3C189BF56C}"/>
    <cellStyle name="Normal 137 77 2" xfId="8124" xr:uid="{D640DF07-24D6-409E-A5EB-8110336465E4}"/>
    <cellStyle name="Normal 137 78" xfId="8125" xr:uid="{2B404646-7421-4764-B8B3-9D7D2B45F288}"/>
    <cellStyle name="Normal 137 78 2" xfId="8126" xr:uid="{B4E95C1F-ABA3-4B68-B36D-E2250F25D889}"/>
    <cellStyle name="Normal 137 79" xfId="8127" xr:uid="{392BE861-2B8F-47A3-9A6B-99091C2A7A1F}"/>
    <cellStyle name="Normal 137 79 2" xfId="8128" xr:uid="{449ED79F-2085-40F9-9EDB-50848F9AC2C2}"/>
    <cellStyle name="Normal 137 8" xfId="8129" xr:uid="{1BED0FF4-2D0F-4AB7-A97F-E998BFCE3701}"/>
    <cellStyle name="Normal 137 8 2" xfId="8130" xr:uid="{C83B60BE-CF79-496B-A374-F45D70E5C3C1}"/>
    <cellStyle name="Normal 137 80" xfId="8131" xr:uid="{B70832DC-A917-42AD-AEEA-2552ACB6D5D9}"/>
    <cellStyle name="Normal 137 80 2" xfId="8132" xr:uid="{858D2F01-86C9-43B3-A877-13DBF404BF78}"/>
    <cellStyle name="Normal 137 81" xfId="8133" xr:uid="{19A14626-57F7-40ED-BF70-44B4AB50A62B}"/>
    <cellStyle name="Normal 137 81 2" xfId="8134" xr:uid="{2DB9EB8B-34B5-4362-8F94-9074F692A7D7}"/>
    <cellStyle name="Normal 137 82" xfId="8135" xr:uid="{599D3FEF-03DB-4287-8FC0-A19F63B03F8A}"/>
    <cellStyle name="Normal 137 82 2" xfId="8136" xr:uid="{C45B6752-8A47-4358-8D73-20CD38C5C8A0}"/>
    <cellStyle name="Normal 137 83" xfId="8137" xr:uid="{1606987C-C38B-4704-8B8C-A342785E2CF9}"/>
    <cellStyle name="Normal 137 83 2" xfId="8138" xr:uid="{40146C5B-DD93-4877-8AF3-DB633A66CAD9}"/>
    <cellStyle name="Normal 137 84" xfId="8139" xr:uid="{BE0AD917-4264-424B-B404-B1EBF26FBD42}"/>
    <cellStyle name="Normal 137 84 2" xfId="8140" xr:uid="{BF452F5B-66EF-4512-947D-DF04D4A87990}"/>
    <cellStyle name="Normal 137 85" xfId="8141" xr:uid="{3316A560-00B4-4110-894D-F12C9094EDB7}"/>
    <cellStyle name="Normal 137 85 2" xfId="8142" xr:uid="{F7BE6024-058C-404D-9CFE-173FAE7DE899}"/>
    <cellStyle name="Normal 137 86" xfId="8143" xr:uid="{EFA18790-821B-44A4-BC7C-FBA72408A0E9}"/>
    <cellStyle name="Normal 137 86 2" xfId="8144" xr:uid="{FA887790-AFDF-46E8-9695-4524220DA32B}"/>
    <cellStyle name="Normal 137 87" xfId="8145" xr:uid="{852B7FCF-CB27-43B2-9B64-732F45A59D76}"/>
    <cellStyle name="Normal 137 87 2" xfId="8146" xr:uid="{62F9F89E-5F54-4491-9951-DDD0494344D5}"/>
    <cellStyle name="Normal 137 88" xfId="8147" xr:uid="{14634E0B-961C-44E4-A42B-4DF02A24F21C}"/>
    <cellStyle name="Normal 137 88 2" xfId="8148" xr:uid="{107FF793-5C95-422C-8132-7DD53D40360B}"/>
    <cellStyle name="Normal 137 89" xfId="8149" xr:uid="{1C86C23E-243D-4BA1-A4B0-5F8C5F01AF29}"/>
    <cellStyle name="Normal 137 89 2" xfId="8150" xr:uid="{27F31647-67FD-4D58-96D8-E79014D19D0B}"/>
    <cellStyle name="Normal 137 9" xfId="8151" xr:uid="{4D271B0E-C052-477F-9697-7FBBE08869D0}"/>
    <cellStyle name="Normal 137 9 2" xfId="8152" xr:uid="{405832F4-687B-4C3F-ABA9-44660A40374D}"/>
    <cellStyle name="Normal 137 90" xfId="8153" xr:uid="{7BEBE216-58C5-4A59-B9DE-F4335DB0C5AB}"/>
    <cellStyle name="Normal 137 90 2" xfId="8154" xr:uid="{F985BA09-212C-4DCB-AE59-5BA2EC0CE667}"/>
    <cellStyle name="Normal 137 91" xfId="8155" xr:uid="{DAD5D972-7313-4E0D-9726-26EEF078B2A9}"/>
    <cellStyle name="Normal 137 91 2" xfId="8156" xr:uid="{E7E4778C-2CC1-4A0B-B07D-B27A4C079CC0}"/>
    <cellStyle name="Normal 137 92" xfId="8157" xr:uid="{C65B94C4-B64F-4F58-B91E-AD1E3DDFE062}"/>
    <cellStyle name="Normal 137 92 2" xfId="8158" xr:uid="{BC5A6BF2-8940-4BAE-B40D-FE94E2772EAD}"/>
    <cellStyle name="Normal 137 93" xfId="8159" xr:uid="{DBA893BF-BE24-4E00-B621-ED3F00B40419}"/>
    <cellStyle name="Normal 137 93 2" xfId="8160" xr:uid="{B45CE03E-B460-4B76-9827-0177095B46C4}"/>
    <cellStyle name="Normal 137 94" xfId="8161" xr:uid="{ECE9E6D4-B0E3-49F5-8627-615A22D86E4F}"/>
    <cellStyle name="Normal 137 94 2" xfId="8162" xr:uid="{3A41411F-9F99-41BA-B292-C71E0AD426EF}"/>
    <cellStyle name="Normal 137 95" xfId="8163" xr:uid="{B07BDBCF-12A1-4A70-B085-29840C818D91}"/>
    <cellStyle name="Normal 137 95 2" xfId="8164" xr:uid="{DAAD2B5E-D955-4555-BCAC-4FFD2661EF67}"/>
    <cellStyle name="Normal 137 96" xfId="8165" xr:uid="{9564F897-F343-41FA-86C3-E19BAACCFD2D}"/>
    <cellStyle name="Normal 137 96 2" xfId="8166" xr:uid="{C1B37FF5-2FFC-4622-A383-98BD3967A8B2}"/>
    <cellStyle name="Normal 137 97" xfId="8167" xr:uid="{ED42AE55-9C0A-4CE6-822E-0C30FC8119BE}"/>
    <cellStyle name="Normal 137 97 2" xfId="8168" xr:uid="{5B2A301F-2841-4DD8-BC21-F4DB642CEB8E}"/>
    <cellStyle name="Normal 137 98" xfId="8169" xr:uid="{E625C129-028C-4E3B-9387-5AC585E2485F}"/>
    <cellStyle name="Normal 137 98 2" xfId="8170" xr:uid="{0A2873CB-D7A6-42A3-9785-CA64A45B80A0}"/>
    <cellStyle name="Normal 137 99" xfId="8171" xr:uid="{3987CE41-86BB-42C5-ADCF-B06D652291CA}"/>
    <cellStyle name="Normal 138" xfId="8172" xr:uid="{92F0DC11-7825-4B9A-959A-71DDE756E32A}"/>
    <cellStyle name="Normal 138 10" xfId="8173" xr:uid="{F8BB0681-E751-45C3-B6DE-3832C2EBE8D1}"/>
    <cellStyle name="Normal 138 10 2" xfId="8174" xr:uid="{81E5FAF2-CE27-4490-889C-76180B1DB314}"/>
    <cellStyle name="Normal 138 11" xfId="8175" xr:uid="{3E6EDF30-87F5-4A07-92A3-5EB12C579262}"/>
    <cellStyle name="Normal 138 11 2" xfId="8176" xr:uid="{E776FCCB-235A-4BB9-B560-3EB7073CC50B}"/>
    <cellStyle name="Normal 138 12" xfId="8177" xr:uid="{6C621BE2-F9C8-44D6-9F3A-D682AF94221F}"/>
    <cellStyle name="Normal 138 12 2" xfId="8178" xr:uid="{DF40916E-34EE-4B6D-B256-8CB7254EE87B}"/>
    <cellStyle name="Normal 138 13" xfId="8179" xr:uid="{77B4B4C5-66EA-4D40-8DF1-79D84DF732C2}"/>
    <cellStyle name="Normal 138 13 2" xfId="8180" xr:uid="{083329C2-1B76-4EFE-9E25-CE33F1BFA04F}"/>
    <cellStyle name="Normal 138 14" xfId="8181" xr:uid="{DDAD9F68-D17C-4AF7-995B-CB0597350A5C}"/>
    <cellStyle name="Normal 138 14 2" xfId="8182" xr:uid="{73BD9A9D-1688-4FA1-AEA3-D3335B7811BF}"/>
    <cellStyle name="Normal 138 15" xfId="8183" xr:uid="{88CCC1AB-9E5D-485D-89E7-3EC137E866F5}"/>
    <cellStyle name="Normal 138 15 2" xfId="8184" xr:uid="{835D5C03-FD3C-45F1-8E0F-CFB2278C8D14}"/>
    <cellStyle name="Normal 138 16" xfId="8185" xr:uid="{23535ED3-5A34-4B38-81A1-9E0F7227DC66}"/>
    <cellStyle name="Normal 138 16 2" xfId="8186" xr:uid="{C1FF260B-E254-4A93-93FB-A136737486E4}"/>
    <cellStyle name="Normal 138 17" xfId="8187" xr:uid="{9665CA32-77AA-46DA-95A2-4D0A0E5793F0}"/>
    <cellStyle name="Normal 138 17 2" xfId="8188" xr:uid="{DA9A2463-A630-40F2-888F-034A6BCDC460}"/>
    <cellStyle name="Normal 138 18" xfId="8189" xr:uid="{9734B24E-05FD-4A62-909F-7F283CE8F82C}"/>
    <cellStyle name="Normal 138 18 2" xfId="8190" xr:uid="{F9466406-0572-43AA-A5B5-01671DCD212D}"/>
    <cellStyle name="Normal 138 19" xfId="8191" xr:uid="{1C7CDFD8-477D-476F-A67F-53562BB21ABF}"/>
    <cellStyle name="Normal 138 19 2" xfId="8192" xr:uid="{503FA5E9-97F3-4203-B1E7-AD5F42EA8189}"/>
    <cellStyle name="Normal 138 2" xfId="8193" xr:uid="{DC2CF3DD-BE9E-46C6-A2FE-AB0A3B799133}"/>
    <cellStyle name="Normal 138 2 2" xfId="8194" xr:uid="{A8B8CBDA-4480-4552-89C6-9014894DDDE2}"/>
    <cellStyle name="Normal 138 20" xfId="8195" xr:uid="{4621580B-9AD3-42AF-A5F9-76B6B5AF16AB}"/>
    <cellStyle name="Normal 138 20 2" xfId="8196" xr:uid="{26F136AE-E40D-436C-A10A-5528C983F53A}"/>
    <cellStyle name="Normal 138 21" xfId="8197" xr:uid="{675D4B54-0847-4A62-8A3B-98F7AC112B4C}"/>
    <cellStyle name="Normal 138 21 2" xfId="8198" xr:uid="{F9C472C6-74B2-4B8A-895F-6877043BD1C0}"/>
    <cellStyle name="Normal 138 22" xfId="8199" xr:uid="{255FE009-4DE6-44AB-BDF1-31E745D01BCA}"/>
    <cellStyle name="Normal 138 22 2" xfId="8200" xr:uid="{0335E8DB-6FE1-4729-BF71-0D77FF12E7D3}"/>
    <cellStyle name="Normal 138 23" xfId="8201" xr:uid="{D1B4380A-0E48-488B-81C7-0A8C02DD3FDB}"/>
    <cellStyle name="Normal 138 23 2" xfId="8202" xr:uid="{AAC39238-9DF6-4B25-86D4-F07DF77ED813}"/>
    <cellStyle name="Normal 138 24" xfId="8203" xr:uid="{67215B3F-C866-4381-AC91-7E73590C40F6}"/>
    <cellStyle name="Normal 138 24 2" xfId="8204" xr:uid="{F0028DFB-6817-4038-BE22-05E9D0C5A61D}"/>
    <cellStyle name="Normal 138 25" xfId="8205" xr:uid="{25BC9979-E61D-4EA6-8F2E-3F4E65382458}"/>
    <cellStyle name="Normal 138 25 2" xfId="8206" xr:uid="{B7A6BE04-0CF9-4676-9CB9-235A61C30F20}"/>
    <cellStyle name="Normal 138 26" xfId="8207" xr:uid="{7C1F1E0D-9416-41B9-A4ED-3A6C02C30998}"/>
    <cellStyle name="Normal 138 26 2" xfId="8208" xr:uid="{BD6FA2B8-7279-4A51-95F0-1E0A65E985D7}"/>
    <cellStyle name="Normal 138 27" xfId="8209" xr:uid="{B6ACFAE2-FE24-428E-808A-19BAE0EAD16D}"/>
    <cellStyle name="Normal 138 27 2" xfId="8210" xr:uid="{76D90371-DEFC-46E2-B4F0-E31619203ED9}"/>
    <cellStyle name="Normal 138 28" xfId="8211" xr:uid="{3AE341BE-5654-4B35-A406-51BC2E37A6E4}"/>
    <cellStyle name="Normal 138 28 2" xfId="8212" xr:uid="{ED3324A3-4FAD-4DF5-8850-478CDF48C766}"/>
    <cellStyle name="Normal 138 29" xfId="8213" xr:uid="{3A8DC102-46D0-4CF9-A8A2-436D4D4A6E24}"/>
    <cellStyle name="Normal 138 29 2" xfId="8214" xr:uid="{11E9C234-985D-4E94-B19C-F3FC90A389E1}"/>
    <cellStyle name="Normal 138 3" xfId="8215" xr:uid="{CA8B0E11-D738-4C9C-9C38-B007F676475B}"/>
    <cellStyle name="Normal 138 3 2" xfId="8216" xr:uid="{11EFD194-085A-4D11-A057-52AD49430E00}"/>
    <cellStyle name="Normal 138 30" xfId="8217" xr:uid="{EE474024-9C1C-4B86-BAD9-DFCE1DD1809A}"/>
    <cellStyle name="Normal 138 30 2" xfId="8218" xr:uid="{43FB06D6-B093-4095-A657-4FA667958C38}"/>
    <cellStyle name="Normal 138 31" xfId="8219" xr:uid="{3523F744-2DBE-413F-A978-4CEC5A79C0B4}"/>
    <cellStyle name="Normal 138 31 2" xfId="8220" xr:uid="{1FC4B5E0-71E3-477B-A5B6-900B165B4B07}"/>
    <cellStyle name="Normal 138 32" xfId="8221" xr:uid="{D0AE548E-BE50-47E4-A0D5-17954E82E965}"/>
    <cellStyle name="Normal 138 32 2" xfId="8222" xr:uid="{6C529C76-BB92-450E-80D2-EE3125986E66}"/>
    <cellStyle name="Normal 138 33" xfId="8223" xr:uid="{2ED83B50-9FDA-4497-AA2C-90B346F33A6F}"/>
    <cellStyle name="Normal 138 33 2" xfId="8224" xr:uid="{F818489E-4B5F-46BA-9B74-18B576F3FC1E}"/>
    <cellStyle name="Normal 138 34" xfId="8225" xr:uid="{5DC459A0-D8D6-4638-91E4-D65790BB26A2}"/>
    <cellStyle name="Normal 138 34 2" xfId="8226" xr:uid="{69C41961-D2C9-4838-B437-19E56763C9A4}"/>
    <cellStyle name="Normal 138 35" xfId="8227" xr:uid="{BCDBE14F-C4FC-4911-BC59-3AD3F48541D7}"/>
    <cellStyle name="Normal 138 35 2" xfId="8228" xr:uid="{A6F43732-CADB-4366-8420-ABA26ACFDA3A}"/>
    <cellStyle name="Normal 138 36" xfId="8229" xr:uid="{5AFB16B9-2223-4338-B8DC-B184E50DCA93}"/>
    <cellStyle name="Normal 138 36 2" xfId="8230" xr:uid="{B59325D1-FFF5-4639-B191-408281DED649}"/>
    <cellStyle name="Normal 138 37" xfId="8231" xr:uid="{29E01D92-B112-4F3F-B917-1D58D7295CB9}"/>
    <cellStyle name="Normal 138 37 2" xfId="8232" xr:uid="{2F646309-57FD-44E9-B96D-7213DD1945BA}"/>
    <cellStyle name="Normal 138 38" xfId="8233" xr:uid="{1C2B67EC-BB77-4849-9DD6-E6122E56DB2A}"/>
    <cellStyle name="Normal 138 38 2" xfId="8234" xr:uid="{3C15B181-A814-48A6-9A6C-7945657977C0}"/>
    <cellStyle name="Normal 138 39" xfId="8235" xr:uid="{A0BD3E57-80C8-4321-A69F-9F2083F286CD}"/>
    <cellStyle name="Normal 138 39 2" xfId="8236" xr:uid="{25533F63-4019-406A-9750-71887D4EA684}"/>
    <cellStyle name="Normal 138 4" xfId="8237" xr:uid="{A5AF55BF-5670-425C-A830-DB3175212A53}"/>
    <cellStyle name="Normal 138 4 2" xfId="8238" xr:uid="{A45E1BEF-7011-44C4-8343-B7A02D98D1AF}"/>
    <cellStyle name="Normal 138 40" xfId="8239" xr:uid="{71B9801E-ACEE-42F4-AB87-736E45D8A692}"/>
    <cellStyle name="Normal 138 40 2" xfId="8240" xr:uid="{21358D4A-AF37-4877-AEE5-48F48D542EC7}"/>
    <cellStyle name="Normal 138 41" xfId="8241" xr:uid="{071D56C7-2B41-4BC0-8AF7-034496A851AD}"/>
    <cellStyle name="Normal 138 41 2" xfId="8242" xr:uid="{14CEEA8D-7892-4253-AF0D-D36550FC3CAB}"/>
    <cellStyle name="Normal 138 42" xfId="8243" xr:uid="{6318C614-0C2B-44F3-9540-3268774FF81C}"/>
    <cellStyle name="Normal 138 42 2" xfId="8244" xr:uid="{A5A5316F-4921-456E-8EF5-4FB4439C6958}"/>
    <cellStyle name="Normal 138 43" xfId="8245" xr:uid="{0543D408-8B04-45F9-A295-42EAB4044474}"/>
    <cellStyle name="Normal 138 43 2" xfId="8246" xr:uid="{04FD96A5-3903-4821-A2E1-7AC3C9A784F4}"/>
    <cellStyle name="Normal 138 44" xfId="8247" xr:uid="{638881C4-09D1-4F3F-9248-57F98F297724}"/>
    <cellStyle name="Normal 138 44 2" xfId="8248" xr:uid="{A71F1DA2-7789-4BD5-8BFA-8E9BE23AACFE}"/>
    <cellStyle name="Normal 138 45" xfId="8249" xr:uid="{6A3B6B18-5DA0-429F-9FAE-46AD47AD620C}"/>
    <cellStyle name="Normal 138 45 2" xfId="8250" xr:uid="{7B58CAC9-BFAF-4DB8-8FA4-C7898FC88F16}"/>
    <cellStyle name="Normal 138 46" xfId="8251" xr:uid="{FF17A09F-1C69-44A4-A60C-BCA0EBD9D0C9}"/>
    <cellStyle name="Normal 138 46 2" xfId="8252" xr:uid="{6859C319-F178-4019-B6E9-3CBFC28CF122}"/>
    <cellStyle name="Normal 138 47" xfId="8253" xr:uid="{CBF91414-D244-4913-A043-92FC4B6925BA}"/>
    <cellStyle name="Normal 138 47 2" xfId="8254" xr:uid="{29AE68B4-6A19-4CDC-AAA4-550FE9D16686}"/>
    <cellStyle name="Normal 138 48" xfId="8255" xr:uid="{621C637A-99D4-4A59-A863-B1DD0A9A9281}"/>
    <cellStyle name="Normal 138 48 2" xfId="8256" xr:uid="{C6109200-73DA-40E8-BD9A-D32915B5641B}"/>
    <cellStyle name="Normal 138 49" xfId="8257" xr:uid="{20573001-580F-4AE2-80F1-F72F5965E3BF}"/>
    <cellStyle name="Normal 138 49 2" xfId="8258" xr:uid="{7EE8EB24-2735-43B8-9E5A-BB641046BF0C}"/>
    <cellStyle name="Normal 138 5" xfId="8259" xr:uid="{BBE0F79D-142F-42F9-9B5D-A3DA3D6CB9A9}"/>
    <cellStyle name="Normal 138 5 2" xfId="8260" xr:uid="{E399FF79-CB81-4B9C-AF3B-480E6A27C587}"/>
    <cellStyle name="Normal 138 50" xfId="8261" xr:uid="{7C256111-8723-4B36-A73E-5B0D442F237A}"/>
    <cellStyle name="Normal 138 50 2" xfId="8262" xr:uid="{01CBD6B8-70B6-4466-9CB9-A13B4D86C2BA}"/>
    <cellStyle name="Normal 138 51" xfId="8263" xr:uid="{D1471177-9B12-43C6-91FF-88248029E528}"/>
    <cellStyle name="Normal 138 51 2" xfId="8264" xr:uid="{19DA5A6F-1B0D-4293-8617-C6B876FDD515}"/>
    <cellStyle name="Normal 138 52" xfId="8265" xr:uid="{A35A6A70-B94F-4E3F-AE96-142449A08403}"/>
    <cellStyle name="Normal 138 52 2" xfId="8266" xr:uid="{8C530CD8-3D58-447B-A9B8-0593A258B5C0}"/>
    <cellStyle name="Normal 138 53" xfId="8267" xr:uid="{9CF2DBAA-3E62-4243-AF33-DECCE2CF1A6C}"/>
    <cellStyle name="Normal 138 53 2" xfId="8268" xr:uid="{03A77446-C273-479F-B53E-973182FC1246}"/>
    <cellStyle name="Normal 138 54" xfId="8269" xr:uid="{8158BF6F-7591-45E9-A35E-94F15B31852E}"/>
    <cellStyle name="Normal 138 54 2" xfId="8270" xr:uid="{9BCDABE5-B5E9-4839-9BB6-9B7D717C4B7F}"/>
    <cellStyle name="Normal 138 55" xfId="8271" xr:uid="{29E7E2F7-57EC-4557-9695-820EDADA0B7D}"/>
    <cellStyle name="Normal 138 55 2" xfId="8272" xr:uid="{BAB21629-D449-4D6F-8233-5A5F6CC6701A}"/>
    <cellStyle name="Normal 138 56" xfId="8273" xr:uid="{560A5A7C-0F69-4444-8B55-A7D091F9FE0A}"/>
    <cellStyle name="Normal 138 56 2" xfId="8274" xr:uid="{B484CE72-C1AD-4016-B560-7202544E415D}"/>
    <cellStyle name="Normal 138 57" xfId="8275" xr:uid="{5FC3D1A4-C5E1-49CE-AF4C-5345B536E651}"/>
    <cellStyle name="Normal 138 57 2" xfId="8276" xr:uid="{7164893E-3B45-41A5-9D0D-6ACFD83DEEDE}"/>
    <cellStyle name="Normal 138 58" xfId="8277" xr:uid="{E5EB733E-7511-4F37-A9EE-4E36D3F64D0B}"/>
    <cellStyle name="Normal 138 58 2" xfId="8278" xr:uid="{D187EF5B-5E5B-43EE-A455-C66FA724B950}"/>
    <cellStyle name="Normal 138 59" xfId="8279" xr:uid="{82C8786E-8B10-415A-A61B-8E8CC09A9649}"/>
    <cellStyle name="Normal 138 59 2" xfId="8280" xr:uid="{37D88B71-B7E9-4F70-9B54-5CBC3744F0A3}"/>
    <cellStyle name="Normal 138 6" xfId="8281" xr:uid="{029E2344-231D-4A65-BA60-A320149E2A7B}"/>
    <cellStyle name="Normal 138 6 2" xfId="8282" xr:uid="{C0B9EFCF-DF89-4A18-AB0F-E2D3856B637C}"/>
    <cellStyle name="Normal 138 60" xfId="8283" xr:uid="{F5CEF0B6-EBD4-44D3-B507-8A5E18FEFEE0}"/>
    <cellStyle name="Normal 138 60 2" xfId="8284" xr:uid="{71428028-37C9-4912-A6B4-10DD0275A71C}"/>
    <cellStyle name="Normal 138 61" xfId="8285" xr:uid="{2E071671-742B-40B9-803F-4287499D7321}"/>
    <cellStyle name="Normal 138 61 2" xfId="8286" xr:uid="{C73C69AC-BCA0-4021-8622-7200D58BE802}"/>
    <cellStyle name="Normal 138 62" xfId="8287" xr:uid="{16EB1DFC-8503-4D4C-8966-DAD4BBE2CD66}"/>
    <cellStyle name="Normal 138 62 2" xfId="8288" xr:uid="{989FB5FF-DC49-438A-8930-E3FD0E9F5364}"/>
    <cellStyle name="Normal 138 63" xfId="8289" xr:uid="{1395F426-7A7C-4BE6-AD61-310C1AABC8FD}"/>
    <cellStyle name="Normal 138 63 2" xfId="8290" xr:uid="{703E85C1-3229-4FCC-B9FF-7D060776F634}"/>
    <cellStyle name="Normal 138 64" xfId="8291" xr:uid="{D25C2DA9-1116-42FA-9A95-D3B6C3006790}"/>
    <cellStyle name="Normal 138 64 2" xfId="8292" xr:uid="{96330AE1-32D6-43FB-8C6F-CA0A2C8FF98F}"/>
    <cellStyle name="Normal 138 65" xfId="8293" xr:uid="{B992E00E-75FE-43AA-8BF2-CD6BAAE25E3D}"/>
    <cellStyle name="Normal 138 65 2" xfId="8294" xr:uid="{58AFABE2-6935-483F-A417-14C085C5C920}"/>
    <cellStyle name="Normal 138 66" xfId="8295" xr:uid="{AB3E39B3-9108-4056-B4E8-D792D73E17F4}"/>
    <cellStyle name="Normal 138 66 2" xfId="8296" xr:uid="{F104F68D-243C-4279-8EDF-845BCE831DB9}"/>
    <cellStyle name="Normal 138 67" xfId="8297" xr:uid="{160C2226-81E3-41BB-A3F0-7C6AF114FB12}"/>
    <cellStyle name="Normal 138 67 2" xfId="8298" xr:uid="{82E3AC68-73E3-4691-B6E1-371DAF49D959}"/>
    <cellStyle name="Normal 138 68" xfId="8299" xr:uid="{96F91171-2C56-48D5-9A9B-2A88520C90F2}"/>
    <cellStyle name="Normal 138 68 2" xfId="8300" xr:uid="{DC48E12B-0556-4951-8391-7E8474C5AA14}"/>
    <cellStyle name="Normal 138 69" xfId="8301" xr:uid="{6B70160B-A784-495D-81CF-B51C1E92CC4E}"/>
    <cellStyle name="Normal 138 69 2" xfId="8302" xr:uid="{B282C0A2-8F10-4EBC-9955-CA244EAF5F2A}"/>
    <cellStyle name="Normal 138 7" xfId="8303" xr:uid="{0FDD3966-F8CB-43C9-9976-0C0A39AD1208}"/>
    <cellStyle name="Normal 138 7 2" xfId="8304" xr:uid="{3B5E7C92-EAAA-4F55-B965-3C51CC54D85E}"/>
    <cellStyle name="Normal 138 70" xfId="8305" xr:uid="{C52EBE88-49F6-43E6-A0FD-E034D25EC252}"/>
    <cellStyle name="Normal 138 70 2" xfId="8306" xr:uid="{6F79B0AD-114D-4FB3-945F-A1BD93CBD7DA}"/>
    <cellStyle name="Normal 138 71" xfId="8307" xr:uid="{3E88B4E5-491B-4E65-921E-BEAD34EB8968}"/>
    <cellStyle name="Normal 138 71 2" xfId="8308" xr:uid="{5CCD3CB1-4056-43D6-BF3A-0238340C46EE}"/>
    <cellStyle name="Normal 138 72" xfId="8309" xr:uid="{788534DA-F448-4D33-881E-70DD692163D4}"/>
    <cellStyle name="Normal 138 72 2" xfId="8310" xr:uid="{F5DA5030-E4E6-466B-92E0-47BB195FB227}"/>
    <cellStyle name="Normal 138 73" xfId="8311" xr:uid="{64B07B45-6E5C-418D-9FBD-2F2A05A91C59}"/>
    <cellStyle name="Normal 138 73 2" xfId="8312" xr:uid="{329C71F0-6C4C-4612-8BD9-49ADD7DF549D}"/>
    <cellStyle name="Normal 138 74" xfId="8313" xr:uid="{7F0B9715-C7AC-4588-B4AA-4A8EDF36D397}"/>
    <cellStyle name="Normal 138 74 2" xfId="8314" xr:uid="{B4E736D0-3204-4C86-915B-715110B97302}"/>
    <cellStyle name="Normal 138 75" xfId="8315" xr:uid="{76C06DEF-F5C9-4140-980C-095B30A693DC}"/>
    <cellStyle name="Normal 138 75 2" xfId="8316" xr:uid="{527A386B-C3F7-499A-B413-4336DD8C9398}"/>
    <cellStyle name="Normal 138 76" xfId="8317" xr:uid="{55EA0648-5DF2-4B2A-9809-550299656EBD}"/>
    <cellStyle name="Normal 138 76 2" xfId="8318" xr:uid="{16EDA9A3-0138-410E-B923-28F9507092C8}"/>
    <cellStyle name="Normal 138 77" xfId="8319" xr:uid="{43034FC0-3341-4176-BEEF-AAB67AAECBE5}"/>
    <cellStyle name="Normal 138 77 2" xfId="8320" xr:uid="{D59F7951-7ED5-4AC9-8111-FD7D809F024A}"/>
    <cellStyle name="Normal 138 78" xfId="8321" xr:uid="{928CBAA9-3761-4577-88CD-0CE3196EE9ED}"/>
    <cellStyle name="Normal 138 78 2" xfId="8322" xr:uid="{A790C6F6-D979-45FA-BB08-D6BA2168FB8A}"/>
    <cellStyle name="Normal 138 79" xfId="8323" xr:uid="{ED7C08AC-F052-48A6-B3AD-7630B4942297}"/>
    <cellStyle name="Normal 138 79 2" xfId="8324" xr:uid="{1978E5D5-4EAC-4D28-BE2D-0324890A0436}"/>
    <cellStyle name="Normal 138 8" xfId="8325" xr:uid="{DE69F289-E490-4A44-BFBE-122A42A198F3}"/>
    <cellStyle name="Normal 138 8 2" xfId="8326" xr:uid="{8E12ED4C-42A1-4098-8C85-72083C4A1C86}"/>
    <cellStyle name="Normal 138 80" xfId="8327" xr:uid="{3CE5FF86-6474-4839-9961-215BFFD996EC}"/>
    <cellStyle name="Normal 138 80 2" xfId="8328" xr:uid="{6A1BE81E-BEBC-4ACB-97C6-4D4129469F09}"/>
    <cellStyle name="Normal 138 81" xfId="8329" xr:uid="{C39F509B-09FE-4DBA-A087-AC6ECA8143DB}"/>
    <cellStyle name="Normal 138 81 2" xfId="8330" xr:uid="{9A8EEB56-B648-49EE-BC64-E26A95E0C076}"/>
    <cellStyle name="Normal 138 82" xfId="8331" xr:uid="{B0C6C88F-57E3-4F71-8648-7635B60B3E9D}"/>
    <cellStyle name="Normal 138 82 2" xfId="8332" xr:uid="{B128EC8F-715A-487C-96FD-5C80F52B28D8}"/>
    <cellStyle name="Normal 138 83" xfId="8333" xr:uid="{880725C4-3F69-4076-A38C-B6F07149288F}"/>
    <cellStyle name="Normal 138 83 2" xfId="8334" xr:uid="{8201828C-D12D-498D-94C4-71181892304F}"/>
    <cellStyle name="Normal 138 84" xfId="8335" xr:uid="{E7DD7051-33AA-442F-933A-5C61EB11F143}"/>
    <cellStyle name="Normal 138 84 2" xfId="8336" xr:uid="{D7AB270D-2195-4705-8734-C5269CA83C81}"/>
    <cellStyle name="Normal 138 85" xfId="8337" xr:uid="{534274A9-2FCD-4E6B-AACF-B0DE1669094F}"/>
    <cellStyle name="Normal 138 85 2" xfId="8338" xr:uid="{A421BE6C-87D3-4EFA-A045-4D7010AB88F7}"/>
    <cellStyle name="Normal 138 86" xfId="8339" xr:uid="{77E94C59-43EC-49FD-BAA8-53497785117F}"/>
    <cellStyle name="Normal 138 86 2" xfId="8340" xr:uid="{4754B15F-C52C-493B-9D1B-BB0CA20F10C0}"/>
    <cellStyle name="Normal 138 87" xfId="8341" xr:uid="{A1B75DBB-EA19-4AFC-B424-20C3CE26B830}"/>
    <cellStyle name="Normal 138 87 2" xfId="8342" xr:uid="{BF98195F-CDE9-47BA-8011-1591BA5654F3}"/>
    <cellStyle name="Normal 138 88" xfId="8343" xr:uid="{425CCBCE-C398-460C-89CB-F9D706CCC598}"/>
    <cellStyle name="Normal 138 88 2" xfId="8344" xr:uid="{457DC8F2-5351-4A3F-B095-0E173886C9DF}"/>
    <cellStyle name="Normal 138 89" xfId="8345" xr:uid="{32DE746B-C499-4E6C-B195-CF9D3738B562}"/>
    <cellStyle name="Normal 138 89 2" xfId="8346" xr:uid="{12A5C98A-AB8F-4A0A-ADB2-F31A102DFBE6}"/>
    <cellStyle name="Normal 138 9" xfId="8347" xr:uid="{A4BC130C-017B-4877-84B6-E62B1A9A800B}"/>
    <cellStyle name="Normal 138 9 2" xfId="8348" xr:uid="{AAB6A791-1952-44BA-97BB-A955C88BF83A}"/>
    <cellStyle name="Normal 138 90" xfId="8349" xr:uid="{E9ECCD64-6CF8-4743-AF58-D4FC4B7B4A98}"/>
    <cellStyle name="Normal 138 90 2" xfId="8350" xr:uid="{884061BA-0807-48EA-B96C-66A4DDEDCE83}"/>
    <cellStyle name="Normal 138 91" xfId="8351" xr:uid="{D594DD7B-8503-44A6-99EF-BE5CBF7C7074}"/>
    <cellStyle name="Normal 138 91 2" xfId="8352" xr:uid="{3F1C0C8F-0A92-4E9F-8FF7-FBEE8CCA2378}"/>
    <cellStyle name="Normal 138 92" xfId="8353" xr:uid="{73897B39-3709-4544-B1F5-779FF4399CBB}"/>
    <cellStyle name="Normal 138 92 2" xfId="8354" xr:uid="{27C162DE-23B7-42FA-92D7-204DD9AD94C8}"/>
    <cellStyle name="Normal 138 93" xfId="8355" xr:uid="{5BCAB9F7-2BF8-47C8-8DA4-FAE89A2976DA}"/>
    <cellStyle name="Normal 138 93 2" xfId="8356" xr:uid="{A7095530-0FF6-4D12-8C49-2FF2032B7B0B}"/>
    <cellStyle name="Normal 138 94" xfId="8357" xr:uid="{144EAD97-D6E6-473A-BAB2-9C7043AD7989}"/>
    <cellStyle name="Normal 138 94 2" xfId="8358" xr:uid="{2F099C3B-A3B8-485B-9CFD-EED3270D6324}"/>
    <cellStyle name="Normal 138 95" xfId="8359" xr:uid="{A56F1669-59DD-4EA0-B453-F8CBB6DE0216}"/>
    <cellStyle name="Normal 138 95 2" xfId="8360" xr:uid="{7B58504F-ED35-453B-862C-48196C2DFFDB}"/>
    <cellStyle name="Normal 138 96" xfId="8361" xr:uid="{4FCBFA04-DF80-4891-9908-0DFBD35E6A5F}"/>
    <cellStyle name="Normal 138 96 2" xfId="8362" xr:uid="{32B0CD7C-BBAA-4385-80E6-09E03F0E4C26}"/>
    <cellStyle name="Normal 138 97" xfId="8363" xr:uid="{DCD5496E-723A-473A-819E-B0B8CB3F7730}"/>
    <cellStyle name="Normal 138 97 2" xfId="8364" xr:uid="{4F7045A2-610C-4431-80C4-97B027875259}"/>
    <cellStyle name="Normal 138 98" xfId="8365" xr:uid="{EB431E0D-FDA1-46BE-B864-6F1735CA8C88}"/>
    <cellStyle name="Normal 138 98 2" xfId="8366" xr:uid="{25A9504B-36ED-4D9A-AC72-9E494160922E}"/>
    <cellStyle name="Normal 138 99" xfId="8367" xr:uid="{4FC1F34D-CD51-4741-BCBE-08F096BDB374}"/>
    <cellStyle name="Normal 139" xfId="8368" xr:uid="{6C392E2C-C93D-4F51-9852-1442BD21C7E3}"/>
    <cellStyle name="Normal 139 10" xfId="8369" xr:uid="{EEEC365A-6047-41AD-998A-2AA4FEFB2202}"/>
    <cellStyle name="Normal 139 10 2" xfId="8370" xr:uid="{4D911C71-01A3-4FE6-840B-8996468527D2}"/>
    <cellStyle name="Normal 139 11" xfId="8371" xr:uid="{3E19786E-0845-440F-B82E-F7CA76BFB3E1}"/>
    <cellStyle name="Normal 139 11 2" xfId="8372" xr:uid="{1F0D2EA0-F99B-4A01-9248-915BDD9A20C5}"/>
    <cellStyle name="Normal 139 12" xfId="8373" xr:uid="{8D4ACDD0-D9C6-446F-B4FF-DC6D514E07AF}"/>
    <cellStyle name="Normal 139 12 2" xfId="8374" xr:uid="{B0027D96-B58B-4909-B3E2-3F5F03610C39}"/>
    <cellStyle name="Normal 139 13" xfId="8375" xr:uid="{922C998E-D6C3-43A3-B185-48F113A5B3E4}"/>
    <cellStyle name="Normal 139 13 2" xfId="8376" xr:uid="{B7A0FCA5-7733-4F42-B6BF-42941F6EC347}"/>
    <cellStyle name="Normal 139 14" xfId="8377" xr:uid="{F191EEB6-D08B-440E-BFAC-5B573A3B5A82}"/>
    <cellStyle name="Normal 139 14 2" xfId="8378" xr:uid="{EC222CE6-0986-4EB8-8F03-DDC19E787D93}"/>
    <cellStyle name="Normal 139 15" xfId="8379" xr:uid="{4042747A-04F0-4969-B4F9-F205F73A920E}"/>
    <cellStyle name="Normal 139 15 2" xfId="8380" xr:uid="{B692AA0E-A574-4F39-8A67-2665E68A16B4}"/>
    <cellStyle name="Normal 139 16" xfId="8381" xr:uid="{4700096A-D4C0-42AF-BEEF-3129B2CA9DDE}"/>
    <cellStyle name="Normal 139 16 2" xfId="8382" xr:uid="{0E052214-B5D9-4896-A946-7962B351A4B8}"/>
    <cellStyle name="Normal 139 17" xfId="8383" xr:uid="{D8162562-5379-4112-AD4B-48E3A8D75558}"/>
    <cellStyle name="Normal 139 17 2" xfId="8384" xr:uid="{7F690CA4-39B6-4DBE-BE2C-996C6CF68BA9}"/>
    <cellStyle name="Normal 139 18" xfId="8385" xr:uid="{2FBDDDF3-E302-4064-8150-88B0065E9096}"/>
    <cellStyle name="Normal 139 18 2" xfId="8386" xr:uid="{4CDA5BDE-E98B-43B0-AB79-DA21982625F2}"/>
    <cellStyle name="Normal 139 19" xfId="8387" xr:uid="{92BACD66-F212-4C6D-8E90-ECBD5467FE59}"/>
    <cellStyle name="Normal 139 19 2" xfId="8388" xr:uid="{46920D9A-E6E8-4C93-A704-6C85213F112B}"/>
    <cellStyle name="Normal 139 2" xfId="8389" xr:uid="{B9EE0E70-AA03-4EF1-AE3F-1212AAF95128}"/>
    <cellStyle name="Normal 139 2 2" xfId="8390" xr:uid="{AF37DDA0-DD64-41D7-B490-62AA076AAF9C}"/>
    <cellStyle name="Normal 139 20" xfId="8391" xr:uid="{5627BB5D-DA12-4CD5-BA3F-E2E5215ED6D7}"/>
    <cellStyle name="Normal 139 20 2" xfId="8392" xr:uid="{6D9CB0C5-6603-49C4-86F6-091F39AD643A}"/>
    <cellStyle name="Normal 139 21" xfId="8393" xr:uid="{4B977391-71A7-4387-AFD3-5F0C10120D36}"/>
    <cellStyle name="Normal 139 21 2" xfId="8394" xr:uid="{0AAC165B-247B-4DD1-B2F2-EE4DF442404E}"/>
    <cellStyle name="Normal 139 22" xfId="8395" xr:uid="{B5A44073-FE57-4809-BCAA-98146B8CDB14}"/>
    <cellStyle name="Normal 139 22 2" xfId="8396" xr:uid="{C27A5C25-9983-4086-9C83-A33302015693}"/>
    <cellStyle name="Normal 139 23" xfId="8397" xr:uid="{D38E0BCE-DE0C-4BBF-8315-73558514FC53}"/>
    <cellStyle name="Normal 139 23 2" xfId="8398" xr:uid="{A4FDC87E-6544-4497-9ABF-A46530E4B5FB}"/>
    <cellStyle name="Normal 139 24" xfId="8399" xr:uid="{D38AD04F-1E8D-4299-94E5-5F16780CA203}"/>
    <cellStyle name="Normal 139 24 2" xfId="8400" xr:uid="{ABA26377-DC63-47C6-A155-D5F2F1D99AE4}"/>
    <cellStyle name="Normal 139 25" xfId="8401" xr:uid="{40CD2D99-B530-4D63-992D-00CC2DDFE3FD}"/>
    <cellStyle name="Normal 139 25 2" xfId="8402" xr:uid="{909F1949-9432-408E-850E-9501AC1460F6}"/>
    <cellStyle name="Normal 139 26" xfId="8403" xr:uid="{F5906DB7-34E1-4D5A-A8C1-87FF7167E9C5}"/>
    <cellStyle name="Normal 139 26 2" xfId="8404" xr:uid="{1E8EA889-D7CC-4177-8D9E-3F431E198A3B}"/>
    <cellStyle name="Normal 139 27" xfId="8405" xr:uid="{D0068B80-6844-4E6A-9890-5F63BD94D74A}"/>
    <cellStyle name="Normal 139 27 2" xfId="8406" xr:uid="{FCBEDEF4-3900-48BD-AE83-0D5009433AFE}"/>
    <cellStyle name="Normal 139 28" xfId="8407" xr:uid="{681B2DF7-3A31-4F17-B9F5-D9BB9F8983CE}"/>
    <cellStyle name="Normal 139 28 2" xfId="8408" xr:uid="{EE7DCE27-07E8-4EAF-9D69-6098AD68E0F7}"/>
    <cellStyle name="Normal 139 29" xfId="8409" xr:uid="{D394DBC9-808A-47F3-B34D-D5F37E030850}"/>
    <cellStyle name="Normal 139 29 2" xfId="8410" xr:uid="{8E20B690-3662-4582-A692-1E3E1C4E50C3}"/>
    <cellStyle name="Normal 139 3" xfId="8411" xr:uid="{B95F4BEF-5812-4FE0-8241-56932C6AF591}"/>
    <cellStyle name="Normal 139 3 2" xfId="8412" xr:uid="{1B148CA2-DE42-4F19-BC7E-2D91C1B23609}"/>
    <cellStyle name="Normal 139 30" xfId="8413" xr:uid="{FD5E1F9B-D2E1-4F2C-9538-E39A93495399}"/>
    <cellStyle name="Normal 139 30 2" xfId="8414" xr:uid="{F599AEB1-768A-4628-8C1F-9F8E24CF52D8}"/>
    <cellStyle name="Normal 139 31" xfId="8415" xr:uid="{564BD693-4B86-4E2F-A900-47A9ABB6D321}"/>
    <cellStyle name="Normal 139 31 2" xfId="8416" xr:uid="{D8D580E8-692E-4E47-9DEB-4C5CE1FB0B72}"/>
    <cellStyle name="Normal 139 32" xfId="8417" xr:uid="{C048E985-4BE7-451D-A9EE-D97C7730D929}"/>
    <cellStyle name="Normal 139 32 2" xfId="8418" xr:uid="{0B1A46F2-0360-4D2A-9ED1-8F39ACE9A860}"/>
    <cellStyle name="Normal 139 33" xfId="8419" xr:uid="{89421D5A-62E7-43F7-81E3-3BE2C41CF024}"/>
    <cellStyle name="Normal 139 33 2" xfId="8420" xr:uid="{FBF1A5C3-F709-4C1B-BBEC-8B631F18ABB7}"/>
    <cellStyle name="Normal 139 34" xfId="8421" xr:uid="{A433B266-0537-487D-888B-9437188F9DF5}"/>
    <cellStyle name="Normal 139 34 2" xfId="8422" xr:uid="{4F084EDD-F223-45FF-9253-72F0B71E2063}"/>
    <cellStyle name="Normal 139 35" xfId="8423" xr:uid="{A8B84AED-63BF-4413-B6C4-6E5DA0680623}"/>
    <cellStyle name="Normal 139 35 2" xfId="8424" xr:uid="{337B767A-F401-4295-97B6-0091C3590E30}"/>
    <cellStyle name="Normal 139 36" xfId="8425" xr:uid="{E0853F6F-ED52-466C-95AE-3127A4DB8AC4}"/>
    <cellStyle name="Normal 139 36 2" xfId="8426" xr:uid="{D68B450A-46F2-4252-BB62-85A6D0F5FB82}"/>
    <cellStyle name="Normal 139 37" xfId="8427" xr:uid="{BC34B495-2145-4438-90FE-63BD3FE81E08}"/>
    <cellStyle name="Normal 139 37 2" xfId="8428" xr:uid="{EF85B571-3195-40CD-BEA8-4F863507E317}"/>
    <cellStyle name="Normal 139 38" xfId="8429" xr:uid="{00B8C271-0742-49A9-A3C3-F81023CD517B}"/>
    <cellStyle name="Normal 139 38 2" xfId="8430" xr:uid="{8F618547-366C-4FCB-9E87-DEB4EA899F39}"/>
    <cellStyle name="Normal 139 39" xfId="8431" xr:uid="{A08D54A2-E2A3-4ED2-AF84-6006CA016D0C}"/>
    <cellStyle name="Normal 139 39 2" xfId="8432" xr:uid="{08FF9C5F-E0F2-4EE0-A549-C90525554564}"/>
    <cellStyle name="Normal 139 4" xfId="8433" xr:uid="{21897091-62E6-45D9-86B6-ACC7A0C8F95F}"/>
    <cellStyle name="Normal 139 4 2" xfId="8434" xr:uid="{009BBFF5-314A-46C9-9063-5E62EA40A230}"/>
    <cellStyle name="Normal 139 40" xfId="8435" xr:uid="{F64E42D6-130F-4EF2-8614-82635926463D}"/>
    <cellStyle name="Normal 139 40 2" xfId="8436" xr:uid="{25897E43-4615-4EB9-AC35-2DEF9A2F655F}"/>
    <cellStyle name="Normal 139 41" xfId="8437" xr:uid="{8CDB9C87-BBDF-426E-8C31-3EB6617E53B8}"/>
    <cellStyle name="Normal 139 41 2" xfId="8438" xr:uid="{361F0CAD-C66A-4EB9-B7BB-C31E489FFD4C}"/>
    <cellStyle name="Normal 139 42" xfId="8439" xr:uid="{5ABD6365-1473-4F58-A0CF-6953DE782D78}"/>
    <cellStyle name="Normal 139 42 2" xfId="8440" xr:uid="{0DFAFAE7-21F0-4D19-AF26-37DAEE24CAAA}"/>
    <cellStyle name="Normal 139 43" xfId="8441" xr:uid="{15D2881A-353D-455F-92A5-C34C907833D4}"/>
    <cellStyle name="Normal 139 43 2" xfId="8442" xr:uid="{D4858197-6096-4FB0-A910-564A12F1A081}"/>
    <cellStyle name="Normal 139 44" xfId="8443" xr:uid="{62F450EF-941B-4C9A-8F84-D8230974482D}"/>
    <cellStyle name="Normal 139 44 2" xfId="8444" xr:uid="{FC1D14BC-7AF4-4FB0-AD9F-6977B6239491}"/>
    <cellStyle name="Normal 139 45" xfId="8445" xr:uid="{D21E742B-3E12-497F-9B9F-D6445D0AEB72}"/>
    <cellStyle name="Normal 139 45 2" xfId="8446" xr:uid="{953D75FE-24F9-468A-8E51-ADDD5C3688E9}"/>
    <cellStyle name="Normal 139 46" xfId="8447" xr:uid="{190C6DD6-5506-4C3D-8564-DC8CD766E602}"/>
    <cellStyle name="Normal 139 46 2" xfId="8448" xr:uid="{1EBDDCDD-1BDD-4C04-9199-A11C273A6709}"/>
    <cellStyle name="Normal 139 47" xfId="8449" xr:uid="{CB6DA0C8-F970-4F92-B2E6-4A123DA3C8A4}"/>
    <cellStyle name="Normal 139 47 2" xfId="8450" xr:uid="{A818409F-AECC-422F-B9E0-0E6356E8E94F}"/>
    <cellStyle name="Normal 139 48" xfId="8451" xr:uid="{955107B2-351A-4622-B717-400F079DEDDD}"/>
    <cellStyle name="Normal 139 48 2" xfId="8452" xr:uid="{009B42DF-C62D-4BDE-9C40-D5F62335B514}"/>
    <cellStyle name="Normal 139 49" xfId="8453" xr:uid="{20739840-AAB1-4B14-9675-6DC062096119}"/>
    <cellStyle name="Normal 139 49 2" xfId="8454" xr:uid="{6AE34D1E-DBDE-43B5-A7C4-4B5107B20D1B}"/>
    <cellStyle name="Normal 139 5" xfId="8455" xr:uid="{1C220D14-3F50-4F95-B3AA-7B1E7DB9699C}"/>
    <cellStyle name="Normal 139 5 2" xfId="8456" xr:uid="{056CE0C0-7E73-42AC-A988-04FE28CF6462}"/>
    <cellStyle name="Normal 139 50" xfId="8457" xr:uid="{10AEAB19-C95B-4A82-9E0C-98C0CCCE2D24}"/>
    <cellStyle name="Normal 139 50 2" xfId="8458" xr:uid="{EDCB0472-39D9-4E8C-A279-40D52A1D7434}"/>
    <cellStyle name="Normal 139 51" xfId="8459" xr:uid="{A6318079-BC47-44B5-AC07-B6964BBE3562}"/>
    <cellStyle name="Normal 139 51 2" xfId="8460" xr:uid="{DCA366F4-8952-434B-8EB3-778557C61000}"/>
    <cellStyle name="Normal 139 52" xfId="8461" xr:uid="{F3CADE00-463A-40A4-828C-7578D6FAB8FA}"/>
    <cellStyle name="Normal 139 52 2" xfId="8462" xr:uid="{7806EB8A-CE92-4DD0-B673-9B71BD730330}"/>
    <cellStyle name="Normal 139 53" xfId="8463" xr:uid="{9D1B32C7-6814-471D-8845-C5EC531DC4CB}"/>
    <cellStyle name="Normal 139 53 2" xfId="8464" xr:uid="{777AA86C-7538-44CB-B777-3106D9823878}"/>
    <cellStyle name="Normal 139 54" xfId="8465" xr:uid="{A0E04062-BC77-4FFE-A378-1FB2EA5DB5D4}"/>
    <cellStyle name="Normal 139 54 2" xfId="8466" xr:uid="{FF036E6F-BC3B-4ABE-A7D4-4C69542E18D7}"/>
    <cellStyle name="Normal 139 55" xfId="8467" xr:uid="{4497C284-7219-44E5-8DC4-7034D389CF82}"/>
    <cellStyle name="Normal 139 55 2" xfId="8468" xr:uid="{3B078886-FCC1-4A00-B7D5-CC96A540F69C}"/>
    <cellStyle name="Normal 139 56" xfId="8469" xr:uid="{5C17F55C-7AEE-45DF-8250-02209D6F4946}"/>
    <cellStyle name="Normal 139 56 2" xfId="8470" xr:uid="{0FC6085E-7B88-43F1-B840-6851F2559B86}"/>
    <cellStyle name="Normal 139 57" xfId="8471" xr:uid="{3BF8CFDE-034C-43E8-A3C3-3BFA8572B9E2}"/>
    <cellStyle name="Normal 139 57 2" xfId="8472" xr:uid="{FE8F0025-FD2B-4726-B6BA-8BB066828FCC}"/>
    <cellStyle name="Normal 139 58" xfId="8473" xr:uid="{78AB2D7E-E684-48EA-8F36-670441AE3BAA}"/>
    <cellStyle name="Normal 139 58 2" xfId="8474" xr:uid="{8E461894-3CC0-46CD-A7EF-6D04ED8B5FA8}"/>
    <cellStyle name="Normal 139 59" xfId="8475" xr:uid="{868431F4-060C-40EE-B6C3-FA77737DE42A}"/>
    <cellStyle name="Normal 139 59 2" xfId="8476" xr:uid="{B99645C3-9F00-4C94-A280-E3D766FF4354}"/>
    <cellStyle name="Normal 139 6" xfId="8477" xr:uid="{0A309294-1F5F-4454-BB59-3E1C8514D222}"/>
    <cellStyle name="Normal 139 6 2" xfId="8478" xr:uid="{D2937BBD-9EBD-49C5-98BD-B7BBF3F57FE0}"/>
    <cellStyle name="Normal 139 60" xfId="8479" xr:uid="{FAE4ECFC-42DA-4AD9-BF8E-A7C590AFDDC4}"/>
    <cellStyle name="Normal 139 60 2" xfId="8480" xr:uid="{335A860F-EF6B-4F82-8170-57D3055A5549}"/>
    <cellStyle name="Normal 139 61" xfId="8481" xr:uid="{F295AFB4-4BCC-479D-8952-2E4628FB59D7}"/>
    <cellStyle name="Normal 139 61 2" xfId="8482" xr:uid="{D2B498AC-6C53-40D7-A5F9-8CFFB2079C5A}"/>
    <cellStyle name="Normal 139 62" xfId="8483" xr:uid="{B0C068AC-DEA3-46DA-B54F-D32E6FADE512}"/>
    <cellStyle name="Normal 139 62 2" xfId="8484" xr:uid="{15DB861D-AD6E-420F-8C8F-FB66554BA487}"/>
    <cellStyle name="Normal 139 63" xfId="8485" xr:uid="{C8F9EC5C-2415-4DA0-A772-0436DC2B877B}"/>
    <cellStyle name="Normal 139 63 2" xfId="8486" xr:uid="{FCDEEC2F-EDF7-4F0A-9363-EAA52967C043}"/>
    <cellStyle name="Normal 139 64" xfId="8487" xr:uid="{65826FCF-EE1E-4757-AB63-F021297FDD19}"/>
    <cellStyle name="Normal 139 64 2" xfId="8488" xr:uid="{40F6A8D7-10C0-4D00-BFB6-5A1A0FFAE2D0}"/>
    <cellStyle name="Normal 139 65" xfId="8489" xr:uid="{3B52B1DA-869F-4C61-9F7D-F28A75331FA2}"/>
    <cellStyle name="Normal 139 65 2" xfId="8490" xr:uid="{CCC51097-04E7-41E0-83EB-3457227213BA}"/>
    <cellStyle name="Normal 139 66" xfId="8491" xr:uid="{8CE7864E-F594-472B-8C9D-613F3B412FCB}"/>
    <cellStyle name="Normal 139 66 2" xfId="8492" xr:uid="{4C72780E-9C89-4583-B340-AC7364D473E6}"/>
    <cellStyle name="Normal 139 67" xfId="8493" xr:uid="{1B99008A-D47B-4E42-904B-BF6A49850C8C}"/>
    <cellStyle name="Normal 139 67 2" xfId="8494" xr:uid="{7066C0C9-5635-447B-808A-1FC4967D7610}"/>
    <cellStyle name="Normal 139 68" xfId="8495" xr:uid="{F6A8E5A5-1CCA-4C0E-89CC-40FF34495A37}"/>
    <cellStyle name="Normal 139 68 2" xfId="8496" xr:uid="{14400FD5-68F2-43DA-B5C7-5A4C0A2659C6}"/>
    <cellStyle name="Normal 139 69" xfId="8497" xr:uid="{E8214E53-9981-49E8-9C47-01BE59848DED}"/>
    <cellStyle name="Normal 139 69 2" xfId="8498" xr:uid="{DEE76EAF-28DA-4CB4-8595-C64D020DFFC9}"/>
    <cellStyle name="Normal 139 7" xfId="8499" xr:uid="{64B907D8-42FD-45D1-BC11-6376464F9E11}"/>
    <cellStyle name="Normal 139 7 2" xfId="8500" xr:uid="{2E83A4F7-F3D1-4F52-954A-89EB70FF0B49}"/>
    <cellStyle name="Normal 139 70" xfId="8501" xr:uid="{28D0DA0C-428D-47A0-B730-71430C569AB3}"/>
    <cellStyle name="Normal 139 70 2" xfId="8502" xr:uid="{712F8F6A-474F-4FAF-8607-597FF5FE7877}"/>
    <cellStyle name="Normal 139 71" xfId="8503" xr:uid="{F9C5338D-CECA-423F-84BB-0CF2F359A538}"/>
    <cellStyle name="Normal 139 71 2" xfId="8504" xr:uid="{044C0BF7-C87B-4A9D-957E-97D096E14832}"/>
    <cellStyle name="Normal 139 72" xfId="8505" xr:uid="{53C44527-1181-4CB1-831E-81E52DE10AD4}"/>
    <cellStyle name="Normal 139 72 2" xfId="8506" xr:uid="{A26AED18-0A04-4330-84FE-D2B3C236C41A}"/>
    <cellStyle name="Normal 139 73" xfId="8507" xr:uid="{3D881E46-E02A-456C-B42B-1214382FE2F4}"/>
    <cellStyle name="Normal 139 73 2" xfId="8508" xr:uid="{2C75A568-D28A-4747-9E4C-84DC60F2ACC1}"/>
    <cellStyle name="Normal 139 74" xfId="8509" xr:uid="{1B6964A1-80FE-4ACB-875D-B2484F6D64B0}"/>
    <cellStyle name="Normal 139 74 2" xfId="8510" xr:uid="{91E0F20C-1DAB-4C48-84B1-E913EA133C9C}"/>
    <cellStyle name="Normal 139 75" xfId="8511" xr:uid="{C06C8405-CFA2-452C-BAD9-87ABAEDFE13B}"/>
    <cellStyle name="Normal 139 75 2" xfId="8512" xr:uid="{8E762001-94B2-4D53-A0EF-EB296BE09023}"/>
    <cellStyle name="Normal 139 76" xfId="8513" xr:uid="{850F1760-59D6-4CBD-B2C8-C0A9749A002A}"/>
    <cellStyle name="Normal 139 76 2" xfId="8514" xr:uid="{91CD21EB-7AC7-4104-B6DE-C310EC7C31DA}"/>
    <cellStyle name="Normal 139 77" xfId="8515" xr:uid="{38103EB9-938F-40B2-AC1C-1A34020E821B}"/>
    <cellStyle name="Normal 139 77 2" xfId="8516" xr:uid="{36D37DC7-8341-4495-9BEA-6842A83D5290}"/>
    <cellStyle name="Normal 139 78" xfId="8517" xr:uid="{63BBC7E9-5305-40AC-95D1-268D5441965D}"/>
    <cellStyle name="Normal 139 78 2" xfId="8518" xr:uid="{8BDCDB80-3471-437D-B261-0F6980E32EE1}"/>
    <cellStyle name="Normal 139 79" xfId="8519" xr:uid="{C1E45F80-087F-4801-AEC9-F85FC55AA989}"/>
    <cellStyle name="Normal 139 79 2" xfId="8520" xr:uid="{6811DCCC-F9DA-4A51-BC96-A2F9E0BA3C8C}"/>
    <cellStyle name="Normal 139 8" xfId="8521" xr:uid="{1766EB3C-6A12-4899-80D8-B91BDCF9DEFA}"/>
    <cellStyle name="Normal 139 8 2" xfId="8522" xr:uid="{AC24EDF1-7B4A-40C5-AF80-9A9310D9CABF}"/>
    <cellStyle name="Normal 139 80" xfId="8523" xr:uid="{1BD15229-CD3A-421C-85EC-92CD2BBE1E80}"/>
    <cellStyle name="Normal 139 80 2" xfId="8524" xr:uid="{18B3FEE4-76F3-44E3-BE91-F3561278C762}"/>
    <cellStyle name="Normal 139 81" xfId="8525" xr:uid="{AA7B1981-62C1-477C-9601-868A0E2AA83B}"/>
    <cellStyle name="Normal 139 81 2" xfId="8526" xr:uid="{5E826C0A-0DC8-4C5C-B0BA-BA11FCCEAA84}"/>
    <cellStyle name="Normal 139 82" xfId="8527" xr:uid="{11B23ADE-E799-4409-9313-2061D80C36BD}"/>
    <cellStyle name="Normal 139 82 2" xfId="8528" xr:uid="{5A597E17-F5AB-4952-989D-4914EA21EDC3}"/>
    <cellStyle name="Normal 139 83" xfId="8529" xr:uid="{A5666681-C737-4041-A400-77E7B0D353A5}"/>
    <cellStyle name="Normal 139 83 2" xfId="8530" xr:uid="{FF953CC6-2ADD-4319-B0FC-A32E8B7F6D95}"/>
    <cellStyle name="Normal 139 84" xfId="8531" xr:uid="{C9E0D447-2D43-4B94-8C5B-EF1CED0E1CB8}"/>
    <cellStyle name="Normal 139 84 2" xfId="8532" xr:uid="{3890EAC8-BCF1-4032-BCA8-5DA61702F05A}"/>
    <cellStyle name="Normal 139 85" xfId="8533" xr:uid="{A31265E3-1A90-4998-B36C-2B7481FCCF14}"/>
    <cellStyle name="Normal 139 85 2" xfId="8534" xr:uid="{461C3E9A-BA18-4F55-97DE-57613C34A668}"/>
    <cellStyle name="Normal 139 86" xfId="8535" xr:uid="{F872C3FB-8985-47A8-B498-D60506DB65C6}"/>
    <cellStyle name="Normal 139 86 2" xfId="8536" xr:uid="{892EC233-3646-4AE1-9116-0A6A821FAAE2}"/>
    <cellStyle name="Normal 139 87" xfId="8537" xr:uid="{0959AB33-54E8-4A0A-A275-B366A48667C4}"/>
    <cellStyle name="Normal 139 87 2" xfId="8538" xr:uid="{7CE81697-42A0-48D9-B0DE-AEA8E5FA98E2}"/>
    <cellStyle name="Normal 139 88" xfId="8539" xr:uid="{568F3884-CB4D-4119-92CF-CCD02A868566}"/>
    <cellStyle name="Normal 139 88 2" xfId="8540" xr:uid="{0FC5FC35-9C59-439B-AC6B-BA043EE7EC49}"/>
    <cellStyle name="Normal 139 89" xfId="8541" xr:uid="{D12C8BDA-1086-4326-ABA5-982B1572D445}"/>
    <cellStyle name="Normal 139 89 2" xfId="8542" xr:uid="{B2FA1D74-86FC-47B9-A7C6-0E96CAB02C6F}"/>
    <cellStyle name="Normal 139 9" xfId="8543" xr:uid="{E50C203F-5072-4629-8CFB-99079595DEF4}"/>
    <cellStyle name="Normal 139 9 2" xfId="8544" xr:uid="{B153A6E5-66F5-438C-BB67-52A669F9C894}"/>
    <cellStyle name="Normal 139 90" xfId="8545" xr:uid="{20382ACB-EC79-4293-8C37-B565D4A265A3}"/>
    <cellStyle name="Normal 139 90 2" xfId="8546" xr:uid="{C594170E-5800-44A7-9D9C-DC5BF17C6EB0}"/>
    <cellStyle name="Normal 139 91" xfId="8547" xr:uid="{91C0BD7C-B4EE-4357-9A30-5BA79898CCAB}"/>
    <cellStyle name="Normal 139 91 2" xfId="8548" xr:uid="{2D8165C3-B7DA-4361-9441-7AFDBA287DB4}"/>
    <cellStyle name="Normal 139 92" xfId="8549" xr:uid="{23F96C39-1164-48B0-A507-BE9BF2E27291}"/>
    <cellStyle name="Normal 139 92 2" xfId="8550" xr:uid="{7B7E83C7-D260-4130-954E-756524F3B74F}"/>
    <cellStyle name="Normal 139 93" xfId="8551" xr:uid="{72ABFD3E-F4D2-4379-83A3-283C4594B29E}"/>
    <cellStyle name="Normal 139 93 2" xfId="8552" xr:uid="{775B5C27-ADFA-4FEC-9364-AE26FC57B1EE}"/>
    <cellStyle name="Normal 139 94" xfId="8553" xr:uid="{B9AAC34E-891B-4C59-83D3-DDED0B976E1F}"/>
    <cellStyle name="Normal 139 94 2" xfId="8554" xr:uid="{D681A1A9-E730-4F2A-84BA-77216AA765E3}"/>
    <cellStyle name="Normal 139 95" xfId="8555" xr:uid="{26CFB75B-DFE8-4C84-8038-EA1965B0E04A}"/>
    <cellStyle name="Normal 139 95 2" xfId="8556" xr:uid="{6116B7F9-0D17-46AB-AA99-3A2511A30AF6}"/>
    <cellStyle name="Normal 139 96" xfId="8557" xr:uid="{551B71F5-7988-4413-8C4A-9C2AC20F6DCD}"/>
    <cellStyle name="Normal 139 96 2" xfId="8558" xr:uid="{FE9B5361-8993-42DD-8E8B-D4192C737B79}"/>
    <cellStyle name="Normal 139 97" xfId="8559" xr:uid="{948F466A-0334-44B4-8D5B-23E2AAC842CF}"/>
    <cellStyle name="Normal 139 97 2" xfId="8560" xr:uid="{F7BBDC58-FF63-4484-9232-358327A1F419}"/>
    <cellStyle name="Normal 139 98" xfId="8561" xr:uid="{0B162DCF-2E49-4682-8EC8-0B37AA2FB081}"/>
    <cellStyle name="Normal 139 98 2" xfId="8562" xr:uid="{8D1C995F-45C7-45A4-B607-CF8AF199F30E}"/>
    <cellStyle name="Normal 139 99" xfId="8563" xr:uid="{9838EC80-3A02-4FE0-8002-530389C67881}"/>
    <cellStyle name="Normal 14" xfId="366" xr:uid="{00000000-0005-0000-0000-000094020000}"/>
    <cellStyle name="Normal 14 10" xfId="8565" xr:uid="{CC498F1B-5CCF-42D7-91BF-F4C6867DDE16}"/>
    <cellStyle name="Normal 14 10 2" xfId="8566" xr:uid="{A4999CE5-D578-4533-8411-AA1167B0B5EF}"/>
    <cellStyle name="Normal 14 11" xfId="8567" xr:uid="{0F3BAECB-E0CC-4D33-8CB8-682FFE371954}"/>
    <cellStyle name="Normal 14 11 2" xfId="8568" xr:uid="{663DFF0A-7FBA-4D0A-8AF6-8A526847A0EF}"/>
    <cellStyle name="Normal 14 12" xfId="8569" xr:uid="{FAC62242-2175-483D-B088-4EE1480BF1AF}"/>
    <cellStyle name="Normal 14 12 2" xfId="8570" xr:uid="{FAFB6283-46D9-4090-9D5D-4F09F0D7897E}"/>
    <cellStyle name="Normal 14 13" xfId="8571" xr:uid="{DBC40A9C-D461-498E-A7BA-230E358CE8EA}"/>
    <cellStyle name="Normal 14 13 2" xfId="8572" xr:uid="{8FE39E4F-3433-47FD-B1D4-C46AD7AF74A1}"/>
    <cellStyle name="Normal 14 14" xfId="8573" xr:uid="{FEC7AB3E-6818-49C9-8650-645EF4BB8B1C}"/>
    <cellStyle name="Normal 14 14 2" xfId="8574" xr:uid="{73CD87F1-75BA-40A9-A659-B0BE73CB4650}"/>
    <cellStyle name="Normal 14 15" xfId="8575" xr:uid="{ED30FA6C-AFD3-4B76-B9ED-61B654610864}"/>
    <cellStyle name="Normal 14 16" xfId="8564" xr:uid="{12A2DED8-DBEC-493E-B00C-42EEBF41667F}"/>
    <cellStyle name="Normal 14 2" xfId="947" xr:uid="{00000000-0005-0000-0000-000095020000}"/>
    <cellStyle name="Normal 14 2 2" xfId="8577" xr:uid="{18E46D42-6FD9-48E4-A248-3EC0678C3C87}"/>
    <cellStyle name="Normal 14 2 3" xfId="8576" xr:uid="{D8A1E17C-C420-4A1B-B2C1-B9278BE7CE83}"/>
    <cellStyle name="Normal 14 3" xfId="8578" xr:uid="{35B08715-1BFB-4DF4-818A-37278B17609F}"/>
    <cellStyle name="Normal 14 3 2" xfId="8579" xr:uid="{850D7884-BF81-4C6D-851F-71A05C17C2B5}"/>
    <cellStyle name="Normal 14 4" xfId="8580" xr:uid="{688448C7-D814-431E-88AD-B0BE591B59BE}"/>
    <cellStyle name="Normal 14 4 2" xfId="8581" xr:uid="{8D7704CD-7402-4A24-A1C1-4CE99A5B4A73}"/>
    <cellStyle name="Normal 14 5" xfId="8582" xr:uid="{01287077-107C-4505-85E7-8F3DA82DC66D}"/>
    <cellStyle name="Normal 14 5 2" xfId="8583" xr:uid="{64BCE960-3A3B-42E1-8266-69D1D6F1962F}"/>
    <cellStyle name="Normal 14 6" xfId="8584" xr:uid="{B4CD1CF2-1B43-4DC8-BBE9-88B8C110FFBE}"/>
    <cellStyle name="Normal 14 6 2" xfId="8585" xr:uid="{E66491D7-F1E5-43EE-B41C-0FDEDE4063CD}"/>
    <cellStyle name="Normal 14 7" xfId="8586" xr:uid="{AD2A5F4C-6E1E-4712-8E2F-23746DB9957B}"/>
    <cellStyle name="Normal 14 7 2" xfId="8587" xr:uid="{1919FCEC-115A-4946-8BE4-DDE59798480B}"/>
    <cellStyle name="Normal 14 8" xfId="8588" xr:uid="{522F7604-2CAD-4F56-94CE-542F16CB7877}"/>
    <cellStyle name="Normal 14 8 2" xfId="8589" xr:uid="{F6204B4D-5F0B-4DCB-BF20-37D7C2A94B54}"/>
    <cellStyle name="Normal 14 9" xfId="8590" xr:uid="{254950DA-2F7F-443D-8D69-4F37EFA6C966}"/>
    <cellStyle name="Normal 14 9 2" xfId="8591" xr:uid="{D1EF2651-C067-4A8D-82F3-2F49DE03112A}"/>
    <cellStyle name="Normal 140" xfId="8592" xr:uid="{E0F8ECE8-E09A-4D3C-B65A-5D01D2DD615C}"/>
    <cellStyle name="Normal 140 10" xfId="8593" xr:uid="{BF597923-4A24-4237-81D6-49F4B7E624D4}"/>
    <cellStyle name="Normal 140 10 2" xfId="8594" xr:uid="{9CC89D42-D80F-4D8A-8E4D-4839FEAE91EF}"/>
    <cellStyle name="Normal 140 11" xfId="8595" xr:uid="{C7762CEB-ECD4-4EF6-868E-810DF896D9B3}"/>
    <cellStyle name="Normal 140 11 2" xfId="8596" xr:uid="{B0E59CC8-5354-4BD6-B06E-4C13F5FED2D1}"/>
    <cellStyle name="Normal 140 12" xfId="8597" xr:uid="{EC78B6A8-4057-4C6D-BD31-DDFC99C84BE6}"/>
    <cellStyle name="Normal 140 12 2" xfId="8598" xr:uid="{9A554510-51CA-4243-A969-689CC85FB30D}"/>
    <cellStyle name="Normal 140 13" xfId="8599" xr:uid="{117FB8A2-A3F9-4A96-BFD7-4CBDDB9E93BC}"/>
    <cellStyle name="Normal 140 13 2" xfId="8600" xr:uid="{DB58AFA0-CB5F-4B77-A395-4C7BD92BA548}"/>
    <cellStyle name="Normal 140 14" xfId="8601" xr:uid="{CFDD46CB-3295-4BCB-ADA9-146C45C7DBED}"/>
    <cellStyle name="Normal 140 14 2" xfId="8602" xr:uid="{9FF4772B-7FD6-4A76-9439-FFCBCF2054E0}"/>
    <cellStyle name="Normal 140 15" xfId="8603" xr:uid="{59F2B295-734C-4709-B1B3-019C4A3A3706}"/>
    <cellStyle name="Normal 140 15 2" xfId="8604" xr:uid="{DD8CA859-A9CD-4A74-99EB-BEAB442E36BC}"/>
    <cellStyle name="Normal 140 16" xfId="8605" xr:uid="{74FE0D29-3118-4210-A786-23E1C0F3AD8A}"/>
    <cellStyle name="Normal 140 16 2" xfId="8606" xr:uid="{4994FF09-8E60-4D27-8B4B-5C5803BCB10D}"/>
    <cellStyle name="Normal 140 17" xfId="8607" xr:uid="{B15F6D46-B078-4809-A99C-0DF17E820156}"/>
    <cellStyle name="Normal 140 17 2" xfId="8608" xr:uid="{78535818-85D1-4926-86FC-4D4323E94962}"/>
    <cellStyle name="Normal 140 18" xfId="8609" xr:uid="{46998602-3248-4DA4-8D41-F7C504E5A4DD}"/>
    <cellStyle name="Normal 140 18 2" xfId="8610" xr:uid="{42492B84-B34B-4A87-9E93-2BBC2FB9A300}"/>
    <cellStyle name="Normal 140 19" xfId="8611" xr:uid="{61DB167B-9DDB-4086-8326-81EE11B2A3C9}"/>
    <cellStyle name="Normal 140 19 2" xfId="8612" xr:uid="{B8573FF2-8A02-48D2-9FBF-1D47A8035B4A}"/>
    <cellStyle name="Normal 140 2" xfId="8613" xr:uid="{6FE8B758-B20E-4211-A07C-B7FC9B93A9A6}"/>
    <cellStyle name="Normal 140 2 2" xfId="8614" xr:uid="{B625C5E5-79DE-4F11-9A6A-5288DCE29A01}"/>
    <cellStyle name="Normal 140 20" xfId="8615" xr:uid="{8BBC25A8-10B8-42FD-8E82-4751D4A21329}"/>
    <cellStyle name="Normal 140 20 2" xfId="8616" xr:uid="{80AD337F-2619-418F-819B-F9D5148EDF76}"/>
    <cellStyle name="Normal 140 21" xfId="8617" xr:uid="{7179583E-05FC-4A1D-A4DE-E63613C00527}"/>
    <cellStyle name="Normal 140 21 2" xfId="8618" xr:uid="{AF0E4252-15EF-4BC3-A759-629EC4F47F7F}"/>
    <cellStyle name="Normal 140 22" xfId="8619" xr:uid="{604D8E6C-52C6-437F-829F-C8F7961D571F}"/>
    <cellStyle name="Normal 140 22 2" xfId="8620" xr:uid="{0F852091-2BDB-4DB4-86C0-FBEF94F4E04C}"/>
    <cellStyle name="Normal 140 23" xfId="8621" xr:uid="{71365381-43C4-426B-8C22-7FF5C264FC93}"/>
    <cellStyle name="Normal 140 23 2" xfId="8622" xr:uid="{676F2F08-5AB6-4F1A-8BDF-0733BE5B9DB7}"/>
    <cellStyle name="Normal 140 24" xfId="8623" xr:uid="{B25A043C-C95D-4D82-9C0F-9616A6E8C154}"/>
    <cellStyle name="Normal 140 24 2" xfId="8624" xr:uid="{CDB90724-407E-40F2-95BC-6024B4EF7A10}"/>
    <cellStyle name="Normal 140 25" xfId="8625" xr:uid="{B678AFE4-F753-4A51-BB3F-FA5D5B9921B7}"/>
    <cellStyle name="Normal 140 25 2" xfId="8626" xr:uid="{D8F884BF-001C-499E-AA56-013FEE2D754D}"/>
    <cellStyle name="Normal 140 26" xfId="8627" xr:uid="{947B7C41-74BF-4B78-87B1-0D7DDE87C66D}"/>
    <cellStyle name="Normal 140 26 2" xfId="8628" xr:uid="{B777D8E9-5DC0-499A-9D99-6CA02567269C}"/>
    <cellStyle name="Normal 140 27" xfId="8629" xr:uid="{06AD531A-7FBE-4AD0-A7AE-09BFD43BB68B}"/>
    <cellStyle name="Normal 140 27 2" xfId="8630" xr:uid="{5CD0952B-3E24-4EE9-9E33-0BA09820583A}"/>
    <cellStyle name="Normal 140 28" xfId="8631" xr:uid="{246820A1-C628-470C-82F0-154EE3CEE59C}"/>
    <cellStyle name="Normal 140 28 2" xfId="8632" xr:uid="{4960225D-1F44-4AD4-B5C6-5BD9D7080122}"/>
    <cellStyle name="Normal 140 29" xfId="8633" xr:uid="{DD3FF135-42A2-4CD0-8F0B-A700C9133908}"/>
    <cellStyle name="Normal 140 29 2" xfId="8634" xr:uid="{016ECC6C-3D5F-40AB-A827-18FF0E2BC378}"/>
    <cellStyle name="Normal 140 3" xfId="8635" xr:uid="{56C038FC-4979-4489-8ADA-C61853284F6A}"/>
    <cellStyle name="Normal 140 3 2" xfId="8636" xr:uid="{5F307F24-AD67-4A42-8019-8178DD83B0FB}"/>
    <cellStyle name="Normal 140 30" xfId="8637" xr:uid="{61A9D292-3967-40B0-B1E5-2B9087484CC1}"/>
    <cellStyle name="Normal 140 30 2" xfId="8638" xr:uid="{28CC9558-EB1D-4F90-B18F-E852E79E5D57}"/>
    <cellStyle name="Normal 140 31" xfId="8639" xr:uid="{E8836F42-2493-474F-83D8-C267E188A744}"/>
    <cellStyle name="Normal 140 31 2" xfId="8640" xr:uid="{747B04D4-BA0B-4DD0-8340-E6BBD33C2E30}"/>
    <cellStyle name="Normal 140 32" xfId="8641" xr:uid="{BBB767F4-D5CF-46D9-9791-0DBDA2F2DE41}"/>
    <cellStyle name="Normal 140 32 2" xfId="8642" xr:uid="{949F1A77-98D9-4C81-8CBA-8AABD8E712E4}"/>
    <cellStyle name="Normal 140 33" xfId="8643" xr:uid="{298E6156-15F4-4A2A-8FB0-3E75F3A320F2}"/>
    <cellStyle name="Normal 140 33 2" xfId="8644" xr:uid="{A8B5AC03-6CDC-4ECF-9BBC-DC5D44993282}"/>
    <cellStyle name="Normal 140 34" xfId="8645" xr:uid="{B7F44F8D-BFFB-48AB-8FF0-12EF0AB39454}"/>
    <cellStyle name="Normal 140 34 2" xfId="8646" xr:uid="{F22FA6D4-4170-4B07-B613-357761B31790}"/>
    <cellStyle name="Normal 140 35" xfId="8647" xr:uid="{B9997F19-241D-4A1F-943B-9B8679E70DA7}"/>
    <cellStyle name="Normal 140 35 2" xfId="8648" xr:uid="{C06EF6A7-7740-4307-B002-B2A83F6A4C19}"/>
    <cellStyle name="Normal 140 36" xfId="8649" xr:uid="{D36AB008-5D48-496A-AD6F-7C84D13BAD34}"/>
    <cellStyle name="Normal 140 36 2" xfId="8650" xr:uid="{5B94EA41-7A51-44C8-8308-83455E5A333B}"/>
    <cellStyle name="Normal 140 37" xfId="8651" xr:uid="{62066AB4-029A-4A8A-89C1-94AAA7F5CE74}"/>
    <cellStyle name="Normal 140 37 2" xfId="8652" xr:uid="{11C1A1F1-889C-44BA-B580-5D78B9BB3B30}"/>
    <cellStyle name="Normal 140 38" xfId="8653" xr:uid="{11991B4F-5E59-4ACD-86AE-53E49C8E5752}"/>
    <cellStyle name="Normal 140 38 2" xfId="8654" xr:uid="{D5A54FA9-235C-48B8-95E7-CD46FEDC649A}"/>
    <cellStyle name="Normal 140 39" xfId="8655" xr:uid="{672E96C1-0BF8-470F-AC41-99C4AAE41446}"/>
    <cellStyle name="Normal 140 39 2" xfId="8656" xr:uid="{2D59462E-6359-4784-90C0-BB9FA960C2DD}"/>
    <cellStyle name="Normal 140 4" xfId="8657" xr:uid="{903B20D1-F5A6-4CEC-88DD-39FF705544AF}"/>
    <cellStyle name="Normal 140 4 2" xfId="8658" xr:uid="{98DD4545-C02B-41C9-8840-DBA666BA2784}"/>
    <cellStyle name="Normal 140 40" xfId="8659" xr:uid="{859B00FD-264C-4C8C-9E2C-2AD4979F3644}"/>
    <cellStyle name="Normal 140 40 2" xfId="8660" xr:uid="{7268F4C3-2871-4A72-A6A5-CE2FB8873AF5}"/>
    <cellStyle name="Normal 140 41" xfId="8661" xr:uid="{2DAF886D-4E41-499C-960B-C95CF66DB1CA}"/>
    <cellStyle name="Normal 140 41 2" xfId="8662" xr:uid="{DF5AA2F7-FE48-4279-8BA9-3E92A99A7D5B}"/>
    <cellStyle name="Normal 140 42" xfId="8663" xr:uid="{5E133F67-E2D5-4328-BE08-6FA6373F5322}"/>
    <cellStyle name="Normal 140 42 2" xfId="8664" xr:uid="{C6F7128B-47E8-4E81-8320-3C601746B2B9}"/>
    <cellStyle name="Normal 140 43" xfId="8665" xr:uid="{131CF407-1820-4D98-A88E-6620314681D3}"/>
    <cellStyle name="Normal 140 43 2" xfId="8666" xr:uid="{BC5F901B-1CA7-4D25-ADA7-FBF3BF2179B0}"/>
    <cellStyle name="Normal 140 44" xfId="8667" xr:uid="{6E382C69-D284-492F-8F12-5C3DD4424DF8}"/>
    <cellStyle name="Normal 140 44 2" xfId="8668" xr:uid="{DA353AE5-7348-4D22-BFA7-CE2E884055A0}"/>
    <cellStyle name="Normal 140 45" xfId="8669" xr:uid="{6719A45C-1227-4BAF-A354-2D919E494AF0}"/>
    <cellStyle name="Normal 140 45 2" xfId="8670" xr:uid="{940DBC33-1E40-489A-965A-21CF796E4D54}"/>
    <cellStyle name="Normal 140 46" xfId="8671" xr:uid="{282C7024-61C2-4B7D-859B-5B45F5A79460}"/>
    <cellStyle name="Normal 140 46 2" xfId="8672" xr:uid="{1A1F129B-9505-4097-AEED-0B4FAD9D8096}"/>
    <cellStyle name="Normal 140 47" xfId="8673" xr:uid="{56A25780-2420-4D5E-BFF9-DC23A9352B42}"/>
    <cellStyle name="Normal 140 47 2" xfId="8674" xr:uid="{12B0FC85-FEAA-4093-8427-26B19411D70B}"/>
    <cellStyle name="Normal 140 48" xfId="8675" xr:uid="{25EC5E94-6DA1-40D3-AAAD-B67CC8150B47}"/>
    <cellStyle name="Normal 140 48 2" xfId="8676" xr:uid="{B3D9A775-AB98-42B4-B98E-2DA35BFF0CE1}"/>
    <cellStyle name="Normal 140 49" xfId="8677" xr:uid="{1C9116AF-A815-4752-AA02-6D228A254CF2}"/>
    <cellStyle name="Normal 140 49 2" xfId="8678" xr:uid="{028938A0-930C-45E8-97C5-30C57BF04D10}"/>
    <cellStyle name="Normal 140 5" xfId="8679" xr:uid="{B9B6B4B6-29A9-494D-93B1-5B526B11D863}"/>
    <cellStyle name="Normal 140 5 2" xfId="8680" xr:uid="{99967431-61C8-4265-B214-CC56657517C4}"/>
    <cellStyle name="Normal 140 50" xfId="8681" xr:uid="{DFACDB6B-4E8C-41D9-8587-DFF9195CEB16}"/>
    <cellStyle name="Normal 140 50 2" xfId="8682" xr:uid="{EA03ED4F-8176-4702-A088-177DB4FD19FC}"/>
    <cellStyle name="Normal 140 51" xfId="8683" xr:uid="{1CB71ABD-4DA6-4232-99AF-B89852B4F416}"/>
    <cellStyle name="Normal 140 51 2" xfId="8684" xr:uid="{F5040DEC-7962-4FBF-B1F1-354E4867B062}"/>
    <cellStyle name="Normal 140 52" xfId="8685" xr:uid="{BD145E08-9140-442C-804F-09EA30847639}"/>
    <cellStyle name="Normal 140 52 2" xfId="8686" xr:uid="{3031B226-062F-45E7-AB70-685EC4964766}"/>
    <cellStyle name="Normal 140 53" xfId="8687" xr:uid="{4E8E9E60-D557-4C4D-901B-C012FD1C43E6}"/>
    <cellStyle name="Normal 140 53 2" xfId="8688" xr:uid="{39D3C5B0-137B-45C3-9BAE-7E62F4C9FD33}"/>
    <cellStyle name="Normal 140 54" xfId="8689" xr:uid="{EE59A801-4F47-4DD7-AADD-B298D192D0D1}"/>
    <cellStyle name="Normal 140 54 2" xfId="8690" xr:uid="{98025DA8-4738-4226-A504-38B2BBE6D72D}"/>
    <cellStyle name="Normal 140 55" xfId="8691" xr:uid="{E8FFD490-1D1F-4AF8-B606-41D2E49E91D6}"/>
    <cellStyle name="Normal 140 55 2" xfId="8692" xr:uid="{E63F86CE-F5C0-42B2-86AD-014F9C555388}"/>
    <cellStyle name="Normal 140 56" xfId="8693" xr:uid="{94079D91-8030-41C2-8DA9-CBCB1E2AB606}"/>
    <cellStyle name="Normal 140 56 2" xfId="8694" xr:uid="{9E00040B-E6D9-4804-9751-9BACF2BDF0BA}"/>
    <cellStyle name="Normal 140 57" xfId="8695" xr:uid="{04C8E095-3B7E-45D6-9482-B5367408031B}"/>
    <cellStyle name="Normal 140 57 2" xfId="8696" xr:uid="{48FFB411-5F5F-4A55-ADB6-EBBDEE6D6485}"/>
    <cellStyle name="Normal 140 58" xfId="8697" xr:uid="{7BC2679C-AFE1-488E-B978-3F0262569963}"/>
    <cellStyle name="Normal 140 58 2" xfId="8698" xr:uid="{1AB65837-837E-4B4F-99CE-B6C124A54AC5}"/>
    <cellStyle name="Normal 140 59" xfId="8699" xr:uid="{8338FE27-6F94-4E5F-B934-426921C6DB2F}"/>
    <cellStyle name="Normal 140 59 2" xfId="8700" xr:uid="{30A8B02F-9806-4ADE-961A-DD19D4D99BCD}"/>
    <cellStyle name="Normal 140 6" xfId="8701" xr:uid="{D9B3F52A-E4E5-4F94-96D7-46ACE20010F6}"/>
    <cellStyle name="Normal 140 6 2" xfId="8702" xr:uid="{D48DEED4-8E1C-4B1A-8A19-3167CE57E0DF}"/>
    <cellStyle name="Normal 140 60" xfId="8703" xr:uid="{C5F40490-0487-4FAA-9DD7-C0AFE15F37CB}"/>
    <cellStyle name="Normal 140 60 2" xfId="8704" xr:uid="{ED543D84-1B4E-4747-A2E6-7CB68803040C}"/>
    <cellStyle name="Normal 140 61" xfId="8705" xr:uid="{A48D709F-AC47-40E6-88B7-8089D75B3DDB}"/>
    <cellStyle name="Normal 140 61 2" xfId="8706" xr:uid="{4C32C985-8481-4209-8B2A-6B90AE2A496E}"/>
    <cellStyle name="Normal 140 62" xfId="8707" xr:uid="{A0A6B0D8-2A8E-4DE3-8BB5-34313AA21CCC}"/>
    <cellStyle name="Normal 140 62 2" xfId="8708" xr:uid="{3C650432-B813-468D-9132-71ED7523FAA6}"/>
    <cellStyle name="Normal 140 63" xfId="8709" xr:uid="{4D458A41-8708-4EE5-BF9E-7522491CBB91}"/>
    <cellStyle name="Normal 140 63 2" xfId="8710" xr:uid="{E57D90C1-66FC-439C-BEE2-EF35EE5DD984}"/>
    <cellStyle name="Normal 140 64" xfId="8711" xr:uid="{80096DE7-1122-4F91-B155-C82899F391E1}"/>
    <cellStyle name="Normal 140 64 2" xfId="8712" xr:uid="{F31940CE-A6E3-4483-9303-BA31E7EA90A4}"/>
    <cellStyle name="Normal 140 65" xfId="8713" xr:uid="{8C58F5E8-4628-4D25-8C64-D17C6AB1CC44}"/>
    <cellStyle name="Normal 140 65 2" xfId="8714" xr:uid="{D69468C1-6708-4C95-A9BC-F5B0D2E5BD87}"/>
    <cellStyle name="Normal 140 66" xfId="8715" xr:uid="{D06434CF-B8A3-4113-AF0E-A62321920E7A}"/>
    <cellStyle name="Normal 140 66 2" xfId="8716" xr:uid="{F219C1FE-70A5-4666-80B0-078D03F3855E}"/>
    <cellStyle name="Normal 140 67" xfId="8717" xr:uid="{E9D1D13A-03E5-44CE-BEBC-AC565509633C}"/>
    <cellStyle name="Normal 140 67 2" xfId="8718" xr:uid="{A13C726C-0497-441F-B85F-A611DF024774}"/>
    <cellStyle name="Normal 140 68" xfId="8719" xr:uid="{E467EEBF-1AF1-4942-8E92-038171AD7515}"/>
    <cellStyle name="Normal 140 68 2" xfId="8720" xr:uid="{C5AAA8F4-ECE1-4F74-B6DA-189922BC3FCB}"/>
    <cellStyle name="Normal 140 69" xfId="8721" xr:uid="{CCE6E580-0278-4971-9A95-4AFC308903A1}"/>
    <cellStyle name="Normal 140 69 2" xfId="8722" xr:uid="{696121EA-6D6C-414B-B2F0-2A783B196B4F}"/>
    <cellStyle name="Normal 140 7" xfId="8723" xr:uid="{246505EC-3B8A-4C52-8CD5-B17654C00E8A}"/>
    <cellStyle name="Normal 140 7 2" xfId="8724" xr:uid="{A19FABFD-E159-45E6-9A61-278CB501B852}"/>
    <cellStyle name="Normal 140 70" xfId="8725" xr:uid="{FC6E30DC-3EDF-43AA-A091-0D09DB2A17A7}"/>
    <cellStyle name="Normal 140 70 2" xfId="8726" xr:uid="{58F71F0B-1560-4D6E-8FE6-BCD9E8647046}"/>
    <cellStyle name="Normal 140 71" xfId="8727" xr:uid="{6148E803-3156-4211-80FD-00941796CEFE}"/>
    <cellStyle name="Normal 140 71 2" xfId="8728" xr:uid="{237A6B93-227D-4039-8633-187BB561688C}"/>
    <cellStyle name="Normal 140 72" xfId="8729" xr:uid="{673C7088-B76A-4644-A08C-9B12B5151F74}"/>
    <cellStyle name="Normal 140 72 2" xfId="8730" xr:uid="{62F7D2A0-F8EC-4EB0-89C4-6A7F58665BD7}"/>
    <cellStyle name="Normal 140 73" xfId="8731" xr:uid="{309AD80C-C289-452F-A29A-7CA6FB2B262F}"/>
    <cellStyle name="Normal 140 73 2" xfId="8732" xr:uid="{7862C092-7E99-42F7-91C5-BAAF88026E0F}"/>
    <cellStyle name="Normal 140 74" xfId="8733" xr:uid="{E23455CB-9146-4F09-AB53-B577E40E8287}"/>
    <cellStyle name="Normal 140 74 2" xfId="8734" xr:uid="{8710108F-D808-4013-B122-C6E6565113F0}"/>
    <cellStyle name="Normal 140 75" xfId="8735" xr:uid="{A42A978E-CFEF-4839-957A-2CFCB809EB12}"/>
    <cellStyle name="Normal 140 75 2" xfId="8736" xr:uid="{489966D9-4C2B-449D-A3AB-F9968F3D7C84}"/>
    <cellStyle name="Normal 140 76" xfId="8737" xr:uid="{6A167E08-13D9-498E-81E5-F3B73FFFCFF2}"/>
    <cellStyle name="Normal 140 76 2" xfId="8738" xr:uid="{5A967DAC-4AB8-410D-A30C-1BDBCCD15EF6}"/>
    <cellStyle name="Normal 140 77" xfId="8739" xr:uid="{FB150416-1448-4D92-B3C9-EA13D8E29D5A}"/>
    <cellStyle name="Normal 140 77 2" xfId="8740" xr:uid="{C66D8A4B-8446-4B88-AD5F-F5533F799531}"/>
    <cellStyle name="Normal 140 78" xfId="8741" xr:uid="{157050AF-B3F6-4B08-A467-D15ED4809E0A}"/>
    <cellStyle name="Normal 140 78 2" xfId="8742" xr:uid="{7B4E6335-F459-4958-9AFC-12F372283B2B}"/>
    <cellStyle name="Normal 140 79" xfId="8743" xr:uid="{4A40C69C-1B03-43BA-9156-764F31BC292E}"/>
    <cellStyle name="Normal 140 79 2" xfId="8744" xr:uid="{4153CD09-ADA1-4B1F-BC48-41EBBB6DA331}"/>
    <cellStyle name="Normal 140 8" xfId="8745" xr:uid="{FD9B3425-2A0A-4B80-B01D-10B8F7EEBCB2}"/>
    <cellStyle name="Normal 140 8 2" xfId="8746" xr:uid="{89A125AB-DCBB-4494-B032-4448104D3047}"/>
    <cellStyle name="Normal 140 80" xfId="8747" xr:uid="{3F4C3C89-F2A9-4B0B-B5D8-C8995CFE6EC0}"/>
    <cellStyle name="Normal 140 80 2" xfId="8748" xr:uid="{20F53E20-AD12-4F55-9AA5-44239FB89F8F}"/>
    <cellStyle name="Normal 140 81" xfId="8749" xr:uid="{12AA3C93-1E8B-4561-9892-669571E763F5}"/>
    <cellStyle name="Normal 140 81 2" xfId="8750" xr:uid="{4E423579-96AF-41EC-881B-CE27195CF07D}"/>
    <cellStyle name="Normal 140 82" xfId="8751" xr:uid="{1A067393-EE23-4576-97F3-4A6F505B0FDB}"/>
    <cellStyle name="Normal 140 82 2" xfId="8752" xr:uid="{0BE7E31F-4B57-469B-974E-A767B5191798}"/>
    <cellStyle name="Normal 140 83" xfId="8753" xr:uid="{D1CAE81C-1654-43B4-8BE0-D464B3A15891}"/>
    <cellStyle name="Normal 140 83 2" xfId="8754" xr:uid="{7C2D120C-3F13-4B34-B3A0-A1A48839226E}"/>
    <cellStyle name="Normal 140 84" xfId="8755" xr:uid="{11BEF119-AE6F-48EC-8572-E49AA20DF2D1}"/>
    <cellStyle name="Normal 140 84 2" xfId="8756" xr:uid="{CD219EEA-BEB0-416F-90EE-1D1C5965E304}"/>
    <cellStyle name="Normal 140 85" xfId="8757" xr:uid="{6D40820F-D6DA-4F02-BF8B-EB7AEB6054B6}"/>
    <cellStyle name="Normal 140 85 2" xfId="8758" xr:uid="{9F2BB3BF-6BCB-40C9-A43B-2486BB68A373}"/>
    <cellStyle name="Normal 140 86" xfId="8759" xr:uid="{B255B8F0-51AE-4BFA-BB2F-494395C8FFBC}"/>
    <cellStyle name="Normal 140 86 2" xfId="8760" xr:uid="{C795086A-2D56-4B29-BBFF-D67EABF4A0AB}"/>
    <cellStyle name="Normal 140 87" xfId="8761" xr:uid="{AA719614-F27E-41E9-97F2-432AC60E7334}"/>
    <cellStyle name="Normal 140 87 2" xfId="8762" xr:uid="{4A79999D-0D49-49DA-908B-7848553C1494}"/>
    <cellStyle name="Normal 140 88" xfId="8763" xr:uid="{0A4E46CE-AE5A-42E0-A4D3-16CB73485E62}"/>
    <cellStyle name="Normal 140 88 2" xfId="8764" xr:uid="{F1E74382-16D3-43C5-A02A-8B68AF4F732C}"/>
    <cellStyle name="Normal 140 89" xfId="8765" xr:uid="{B0EC483F-8844-46E2-9000-FDACA122A370}"/>
    <cellStyle name="Normal 140 89 2" xfId="8766" xr:uid="{DDE7FF90-C5A6-462E-BC87-85BA053B3662}"/>
    <cellStyle name="Normal 140 9" xfId="8767" xr:uid="{52EEAD66-26B4-43A8-B48A-3F1E53FEE42B}"/>
    <cellStyle name="Normal 140 9 2" xfId="8768" xr:uid="{FACB2906-9170-450E-BAB5-B5E923E1C93D}"/>
    <cellStyle name="Normal 140 90" xfId="8769" xr:uid="{45149698-0F95-43EA-B7D0-F9A21A8859AD}"/>
    <cellStyle name="Normal 140 90 2" xfId="8770" xr:uid="{C548E371-7FE6-4912-BCFE-CEEF1ED3A476}"/>
    <cellStyle name="Normal 140 91" xfId="8771" xr:uid="{6489A470-D72C-4097-A194-DA2B289A3DDE}"/>
    <cellStyle name="Normal 140 91 2" xfId="8772" xr:uid="{C1F9BC6F-D258-4D07-8BC5-9165DA7E87DD}"/>
    <cellStyle name="Normal 140 92" xfId="8773" xr:uid="{8D7F23F8-D5AF-4F54-B988-B868E6894400}"/>
    <cellStyle name="Normal 140 92 2" xfId="8774" xr:uid="{E954AA65-8EA4-42F1-B088-68C0BD75024D}"/>
    <cellStyle name="Normal 140 93" xfId="8775" xr:uid="{A5F9F175-8167-45F5-8D61-3FB0A1D262AC}"/>
    <cellStyle name="Normal 140 93 2" xfId="8776" xr:uid="{3403B325-5B0C-4BB4-9337-B1FCDD962333}"/>
    <cellStyle name="Normal 140 94" xfId="8777" xr:uid="{48EA2E16-C814-4BDC-B6BB-0BE28121FF07}"/>
    <cellStyle name="Normal 140 94 2" xfId="8778" xr:uid="{D4B227BD-506D-4B0C-A68E-EE1D08D43B6A}"/>
    <cellStyle name="Normal 140 95" xfId="8779" xr:uid="{AAA9F8F6-5B07-4EB3-89D8-BEEC993C8CFC}"/>
    <cellStyle name="Normal 140 95 2" xfId="8780" xr:uid="{5A96A67F-3D3F-4253-9BE5-DE00998534E1}"/>
    <cellStyle name="Normal 140 96" xfId="8781" xr:uid="{D292A971-36A1-4F06-A544-EA4FFC2126A6}"/>
    <cellStyle name="Normal 140 96 2" xfId="8782" xr:uid="{F99E54C1-FF55-4A89-95E8-753CD7F576A2}"/>
    <cellStyle name="Normal 140 97" xfId="8783" xr:uid="{4F6763F2-A939-44C2-ACE1-D5EC7E1437D9}"/>
    <cellStyle name="Normal 140 97 2" xfId="8784" xr:uid="{2B8E4C0B-6392-485B-AE57-D3A94282D9DB}"/>
    <cellStyle name="Normal 140 98" xfId="8785" xr:uid="{5CE5DE92-03AC-4E1B-91B9-41CD34ADBC1E}"/>
    <cellStyle name="Normal 140 98 2" xfId="8786" xr:uid="{557AC9E5-2E04-4D22-B279-96C30240F258}"/>
    <cellStyle name="Normal 140 99" xfId="8787" xr:uid="{AB86EF10-BBA2-49F6-9901-66930451DDC9}"/>
    <cellStyle name="Normal 141" xfId="8788" xr:uid="{8F57ABD8-27FE-4C68-ABE2-49B6A52D2EF1}"/>
    <cellStyle name="Normal 141 10" xfId="8789" xr:uid="{EA6F305C-4AA1-447D-BB76-60481F11BAD1}"/>
    <cellStyle name="Normal 141 10 2" xfId="8790" xr:uid="{999C13E0-AEE3-4D42-B11B-79886A4377F2}"/>
    <cellStyle name="Normal 141 11" xfId="8791" xr:uid="{968F509E-90A4-4DCE-9C08-6D05DF8D14CB}"/>
    <cellStyle name="Normal 141 11 2" xfId="8792" xr:uid="{6AD73DFF-5D56-4ABB-98BC-D8D10223839D}"/>
    <cellStyle name="Normal 141 12" xfId="8793" xr:uid="{BD997E8B-1789-4960-ADE2-EDBA037EA482}"/>
    <cellStyle name="Normal 141 12 2" xfId="8794" xr:uid="{5C46DCF7-0A39-482D-A8D3-3E671E274410}"/>
    <cellStyle name="Normal 141 13" xfId="8795" xr:uid="{F7038ACF-6F49-411F-82E1-83641A3DEAB9}"/>
    <cellStyle name="Normal 141 13 2" xfId="8796" xr:uid="{FE406BB5-5897-425C-A77B-8F4B67A7DC4C}"/>
    <cellStyle name="Normal 141 14" xfId="8797" xr:uid="{5650D243-BA63-42CA-A8E4-D47E358B8FE5}"/>
    <cellStyle name="Normal 141 14 2" xfId="8798" xr:uid="{AA41CE83-3AFD-450E-BD3C-7F3D525FAF1B}"/>
    <cellStyle name="Normal 141 15" xfId="8799" xr:uid="{748E82EF-F82E-4A3C-89F6-99544B187B3D}"/>
    <cellStyle name="Normal 141 15 2" xfId="8800" xr:uid="{DF80DFAA-B2DA-44AC-99B4-AE502761789A}"/>
    <cellStyle name="Normal 141 16" xfId="8801" xr:uid="{DDB91D40-1FDE-48B0-B7F8-98EE011FE8FF}"/>
    <cellStyle name="Normal 141 16 2" xfId="8802" xr:uid="{FC4B8B99-BD4F-4B96-BC1C-E830671C0502}"/>
    <cellStyle name="Normal 141 17" xfId="8803" xr:uid="{B6B1F695-49AB-4CFD-8EC2-A1CC2763B5F5}"/>
    <cellStyle name="Normal 141 17 2" xfId="8804" xr:uid="{34B19E8C-00BA-4564-807F-F46A978EB31C}"/>
    <cellStyle name="Normal 141 18" xfId="8805" xr:uid="{3E6EEB56-D69B-4FD9-B854-E306EE69D2F3}"/>
    <cellStyle name="Normal 141 18 2" xfId="8806" xr:uid="{7AE820A2-9B10-4C4E-B651-84B75465E056}"/>
    <cellStyle name="Normal 141 19" xfId="8807" xr:uid="{D91DA1A0-0C67-471E-B874-5720080958E9}"/>
    <cellStyle name="Normal 141 19 2" xfId="8808" xr:uid="{28D5B796-BAEA-4822-953A-E5C6CBAA952E}"/>
    <cellStyle name="Normal 141 2" xfId="8809" xr:uid="{6A68D7A0-0636-4139-B02F-C387FCC614B8}"/>
    <cellStyle name="Normal 141 2 2" xfId="8810" xr:uid="{5E86E372-1E3D-46DD-AE22-B1BBB537CC33}"/>
    <cellStyle name="Normal 141 20" xfId="8811" xr:uid="{C897A6E2-B889-42FC-B90C-EF246C9C0FE1}"/>
    <cellStyle name="Normal 141 20 2" xfId="8812" xr:uid="{011FDB28-3865-4ABD-9CB8-52FBD3ABC9C8}"/>
    <cellStyle name="Normal 141 21" xfId="8813" xr:uid="{DC7A93C7-4FD8-4912-982F-7269D57F258D}"/>
    <cellStyle name="Normal 141 21 2" xfId="8814" xr:uid="{2C787DD0-E05C-4CBF-B494-517C9CD2BE0F}"/>
    <cellStyle name="Normal 141 22" xfId="8815" xr:uid="{C3810A0E-358C-40BB-BC17-126D2349D65E}"/>
    <cellStyle name="Normal 141 22 2" xfId="8816" xr:uid="{0A54FBB3-8F45-4F8C-959C-781725F1AAF3}"/>
    <cellStyle name="Normal 141 23" xfId="8817" xr:uid="{5B9CF5E5-0ADA-477E-88B9-153B451CC231}"/>
    <cellStyle name="Normal 141 23 2" xfId="8818" xr:uid="{A7611975-1FAB-4700-8C50-3B4D0D345E1B}"/>
    <cellStyle name="Normal 141 24" xfId="8819" xr:uid="{73546CC6-7C25-45BA-9688-48B8ABEFF958}"/>
    <cellStyle name="Normal 141 24 2" xfId="8820" xr:uid="{723357C3-D45F-42EA-9306-25F9959E0753}"/>
    <cellStyle name="Normal 141 25" xfId="8821" xr:uid="{0FECD310-EE55-4A1F-9E31-65C9D395CBFC}"/>
    <cellStyle name="Normal 141 25 2" xfId="8822" xr:uid="{B4433CBD-DF63-40B3-94C3-1B9271E09A12}"/>
    <cellStyle name="Normal 141 26" xfId="8823" xr:uid="{A6D49574-7D13-40D4-9B03-C5D7B4DAB726}"/>
    <cellStyle name="Normal 141 26 2" xfId="8824" xr:uid="{759B2776-D770-49D7-809E-F72F43EF884C}"/>
    <cellStyle name="Normal 141 27" xfId="8825" xr:uid="{FE5275C8-C8A4-4FA2-832A-A1182E252260}"/>
    <cellStyle name="Normal 141 27 2" xfId="8826" xr:uid="{CFF749EE-EF13-4A35-9AAD-049766F0967B}"/>
    <cellStyle name="Normal 141 28" xfId="8827" xr:uid="{D294AB95-3F37-4611-B437-DCACC42891A9}"/>
    <cellStyle name="Normal 141 28 2" xfId="8828" xr:uid="{5067EE1E-9211-4348-A3C9-F4CD20324D7E}"/>
    <cellStyle name="Normal 141 29" xfId="8829" xr:uid="{9249F0F3-3D07-461B-8B5B-E022F8F71A25}"/>
    <cellStyle name="Normal 141 29 2" xfId="8830" xr:uid="{06FB4234-7C6F-40AD-8F07-AABFF6D33479}"/>
    <cellStyle name="Normal 141 3" xfId="8831" xr:uid="{C3638F70-412D-4199-B5E3-2D60AD525A24}"/>
    <cellStyle name="Normal 141 3 2" xfId="8832" xr:uid="{20EBA948-8AF4-4111-9F71-FC4970FB1F2B}"/>
    <cellStyle name="Normal 141 30" xfId="8833" xr:uid="{7FA7DF79-F726-4F0C-BCF7-E80044D7267B}"/>
    <cellStyle name="Normal 141 30 2" xfId="8834" xr:uid="{344A5B3D-A0F1-4076-BC0C-E59356594688}"/>
    <cellStyle name="Normal 141 31" xfId="8835" xr:uid="{F738B5B4-220C-41B6-BEB2-A1B36811DAA3}"/>
    <cellStyle name="Normal 141 31 2" xfId="8836" xr:uid="{F50645F1-6EB9-412C-9AA1-C08D46FCE4F7}"/>
    <cellStyle name="Normal 141 32" xfId="8837" xr:uid="{D53D2BC2-4362-44FC-811B-62471D470218}"/>
    <cellStyle name="Normal 141 32 2" xfId="8838" xr:uid="{C63FC7F3-CDB8-43D1-BB70-318D621486D3}"/>
    <cellStyle name="Normal 141 33" xfId="8839" xr:uid="{A8107E83-BB5D-4045-A52C-FA013DADA673}"/>
    <cellStyle name="Normal 141 33 2" xfId="8840" xr:uid="{9EC676AA-8B04-44CF-896A-A7B5B0E7E4B2}"/>
    <cellStyle name="Normal 141 34" xfId="8841" xr:uid="{31CEAD3B-F86A-41C3-809F-24719171C50F}"/>
    <cellStyle name="Normal 141 34 2" xfId="8842" xr:uid="{153274EE-A221-4FB2-BE4E-FCBB402B81E0}"/>
    <cellStyle name="Normal 141 35" xfId="8843" xr:uid="{B9FC98F5-C8E3-47E0-B182-004520BB7FC7}"/>
    <cellStyle name="Normal 141 35 2" xfId="8844" xr:uid="{B37B2D4F-C03D-454F-8816-87933A875B49}"/>
    <cellStyle name="Normal 141 36" xfId="8845" xr:uid="{39C486E4-9956-47F1-BBBC-B2FC9B110AF4}"/>
    <cellStyle name="Normal 141 36 2" xfId="8846" xr:uid="{658BCD4D-92A9-47E6-B030-C7BD11455222}"/>
    <cellStyle name="Normal 141 37" xfId="8847" xr:uid="{BB5AC7C2-2F85-4E94-B2C1-5BB3516F9F54}"/>
    <cellStyle name="Normal 141 37 2" xfId="8848" xr:uid="{F709CF4B-A0B7-47B9-A2F1-9A411381A629}"/>
    <cellStyle name="Normal 141 38" xfId="8849" xr:uid="{BB517E50-DE97-406B-BED7-1B3BBEE7BA2A}"/>
    <cellStyle name="Normal 141 38 2" xfId="8850" xr:uid="{DB4C111A-17F3-4CDB-9006-578FC568ABEC}"/>
    <cellStyle name="Normal 141 39" xfId="8851" xr:uid="{EC413ECC-22D1-4E20-AA64-0301511F2180}"/>
    <cellStyle name="Normal 141 39 2" xfId="8852" xr:uid="{2B2066D1-6C84-435A-8D7A-F644BFD4A9EB}"/>
    <cellStyle name="Normal 141 4" xfId="8853" xr:uid="{E43A93A3-5C6F-49AE-868B-CB200F7973A2}"/>
    <cellStyle name="Normal 141 4 2" xfId="8854" xr:uid="{46507FBD-862A-4E26-BADA-F416856A38D7}"/>
    <cellStyle name="Normal 141 40" xfId="8855" xr:uid="{B60E11B9-D633-4839-987C-20824C8360C9}"/>
    <cellStyle name="Normal 141 40 2" xfId="8856" xr:uid="{F917FB3F-731C-461E-A5B3-A80D9F01CD44}"/>
    <cellStyle name="Normal 141 41" xfId="8857" xr:uid="{5E833BD9-A7A4-43F1-BCF5-F229926D510D}"/>
    <cellStyle name="Normal 141 41 2" xfId="8858" xr:uid="{0A7E3E6B-F980-4445-A0F2-0DD656CCAE15}"/>
    <cellStyle name="Normal 141 42" xfId="8859" xr:uid="{7A388C83-3409-4E1C-B2E1-989768CB247F}"/>
    <cellStyle name="Normal 141 42 2" xfId="8860" xr:uid="{E4AAACF8-91E9-431A-9806-FFA57CDECCDE}"/>
    <cellStyle name="Normal 141 43" xfId="8861" xr:uid="{F548F946-38C0-4517-86EE-CFE56C4A9FF2}"/>
    <cellStyle name="Normal 141 43 2" xfId="8862" xr:uid="{61ECDBD7-987F-4746-840A-97B2934DAF33}"/>
    <cellStyle name="Normal 141 44" xfId="8863" xr:uid="{EBEFCBEF-FDFA-4DE7-8CFA-471A31CBF389}"/>
    <cellStyle name="Normal 141 44 2" xfId="8864" xr:uid="{A809CE5C-F5A8-4F75-936E-C7542E81F4B0}"/>
    <cellStyle name="Normal 141 45" xfId="8865" xr:uid="{5B73514C-0AD6-4BCB-AB38-C26CCE0C6D1A}"/>
    <cellStyle name="Normal 141 45 2" xfId="8866" xr:uid="{94A5A26B-061A-49D6-9BBE-8E77552BA26F}"/>
    <cellStyle name="Normal 141 46" xfId="8867" xr:uid="{9FA430BC-6F1B-4BF9-9AF0-EBEA0A88749E}"/>
    <cellStyle name="Normal 141 46 2" xfId="8868" xr:uid="{89F36E12-2DDE-4841-AFCC-2F07F02E32C1}"/>
    <cellStyle name="Normal 141 47" xfId="8869" xr:uid="{EE6243D2-39A7-469F-8DD3-4477C544B0E2}"/>
    <cellStyle name="Normal 141 47 2" xfId="8870" xr:uid="{BD1E1630-7B60-4D56-B3A0-839A2FCB86F3}"/>
    <cellStyle name="Normal 141 48" xfId="8871" xr:uid="{EBC6B131-9C7B-4E03-B56F-D1BFF1A5ED95}"/>
    <cellStyle name="Normal 141 48 2" xfId="8872" xr:uid="{041A7E78-FA2F-47E5-AEA6-81AF3746FE66}"/>
    <cellStyle name="Normal 141 49" xfId="8873" xr:uid="{2C7E386A-5EA9-4022-B76D-9E3E0C5A7C3F}"/>
    <cellStyle name="Normal 141 49 2" xfId="8874" xr:uid="{0A87787C-4548-4FA6-B783-5D54A7798292}"/>
    <cellStyle name="Normal 141 5" xfId="8875" xr:uid="{17A6E366-0F07-4A02-A84C-B000D676A665}"/>
    <cellStyle name="Normal 141 5 2" xfId="8876" xr:uid="{D525EE37-19BE-4FEA-8907-D19FF77206B3}"/>
    <cellStyle name="Normal 141 50" xfId="8877" xr:uid="{796BB2C2-12B7-465E-B104-B47DCEEE27DB}"/>
    <cellStyle name="Normal 141 50 2" xfId="8878" xr:uid="{E0A875AB-C22D-4E3B-877A-49F5BF42A7A0}"/>
    <cellStyle name="Normal 141 51" xfId="8879" xr:uid="{D15A32F9-3D72-4D61-B0CB-928CA3D87757}"/>
    <cellStyle name="Normal 141 51 2" xfId="8880" xr:uid="{CD047CEA-A67A-40E8-93BA-4DD52234443E}"/>
    <cellStyle name="Normal 141 52" xfId="8881" xr:uid="{D97E5E3D-57A9-41FE-B9A9-F66DCD284B8A}"/>
    <cellStyle name="Normal 141 52 2" xfId="8882" xr:uid="{E4E2690E-6129-4234-9C40-D3647C6C9119}"/>
    <cellStyle name="Normal 141 53" xfId="8883" xr:uid="{175B024F-36D5-413F-8698-28A22ACF9874}"/>
    <cellStyle name="Normal 141 53 2" xfId="8884" xr:uid="{B62393FC-2439-498D-8818-4A96A627BCFB}"/>
    <cellStyle name="Normal 141 54" xfId="8885" xr:uid="{769B81BE-7351-41FE-830C-4871A8A52B4D}"/>
    <cellStyle name="Normal 141 54 2" xfId="8886" xr:uid="{57B1487D-B6DC-48E0-89CB-CF353E94980B}"/>
    <cellStyle name="Normal 141 55" xfId="8887" xr:uid="{622D3D47-4307-4DFA-BFD2-718414AF9B48}"/>
    <cellStyle name="Normal 141 55 2" xfId="8888" xr:uid="{58D29C54-C9AC-41CF-9A01-42AED505BDB5}"/>
    <cellStyle name="Normal 141 56" xfId="8889" xr:uid="{FF62D43A-8BDD-4F3C-A00B-93FCC887885D}"/>
    <cellStyle name="Normal 141 56 2" xfId="8890" xr:uid="{1B2C9C7F-5B41-4F00-92CE-29A1421CBD3A}"/>
    <cellStyle name="Normal 141 57" xfId="8891" xr:uid="{C523C3F8-E84C-47CD-BAB3-AE027248B867}"/>
    <cellStyle name="Normal 141 57 2" xfId="8892" xr:uid="{9F24545C-1FEC-4EDC-89F5-D220C4B91DF1}"/>
    <cellStyle name="Normal 141 58" xfId="8893" xr:uid="{FC0D20D5-F120-4CE7-BAD5-C96EDAD0D3D1}"/>
    <cellStyle name="Normal 141 58 2" xfId="8894" xr:uid="{AC9C1A7E-3987-4096-B917-40D002AB70E4}"/>
    <cellStyle name="Normal 141 59" xfId="8895" xr:uid="{E5489C97-4EDF-43BB-A0A2-AD75B9DBE99A}"/>
    <cellStyle name="Normal 141 59 2" xfId="8896" xr:uid="{5A4A4D68-C3A7-48C0-995C-53C9E1B1B960}"/>
    <cellStyle name="Normal 141 6" xfId="8897" xr:uid="{8908CA74-EFA3-4F76-915E-8034117F3CDD}"/>
    <cellStyle name="Normal 141 6 2" xfId="8898" xr:uid="{61DC1E74-D5C7-438D-BFD1-A643EF762F08}"/>
    <cellStyle name="Normal 141 60" xfId="8899" xr:uid="{DB266FC4-707B-4EF5-A9D8-72DECD95E94B}"/>
    <cellStyle name="Normal 141 60 2" xfId="8900" xr:uid="{8AD3C513-5CC9-4A9F-9346-714AE2E3CE39}"/>
    <cellStyle name="Normal 141 61" xfId="8901" xr:uid="{5A8A617C-96F8-4DFA-93E9-C9C93C590856}"/>
    <cellStyle name="Normal 141 61 2" xfId="8902" xr:uid="{BFA35FEC-D9C6-4016-BFEC-F6BBC8A08369}"/>
    <cellStyle name="Normal 141 62" xfId="8903" xr:uid="{A93DFCF8-5DBD-414E-B05F-DB3FE68594E6}"/>
    <cellStyle name="Normal 141 62 2" xfId="8904" xr:uid="{81787E24-832F-4AEA-91B4-73FA62E69D3B}"/>
    <cellStyle name="Normal 141 63" xfId="8905" xr:uid="{33072E2C-79D1-4A5D-8EB3-B72F26A752CC}"/>
    <cellStyle name="Normal 141 63 2" xfId="8906" xr:uid="{AC0CDEAB-C74C-40F2-AC95-674E3514B6F9}"/>
    <cellStyle name="Normal 141 64" xfId="8907" xr:uid="{C7E43C07-1413-4671-9F05-74DBA56DF5EB}"/>
    <cellStyle name="Normal 141 64 2" xfId="8908" xr:uid="{7C521DBC-D6B7-4E51-8550-A48D2E2A3831}"/>
    <cellStyle name="Normal 141 65" xfId="8909" xr:uid="{54BE8416-1540-49BB-83D0-6965855BE593}"/>
    <cellStyle name="Normal 141 65 2" xfId="8910" xr:uid="{A91A7863-AD7C-4B89-A420-7D086762FD25}"/>
    <cellStyle name="Normal 141 66" xfId="8911" xr:uid="{A103BDE3-7137-4109-8C95-2716C1E11EF0}"/>
    <cellStyle name="Normal 141 66 2" xfId="8912" xr:uid="{40C6B0CC-F09C-4C4D-9494-B1D50E24A9C9}"/>
    <cellStyle name="Normal 141 67" xfId="8913" xr:uid="{73E937DD-137A-4C55-8AFD-2F63D10CA745}"/>
    <cellStyle name="Normal 141 67 2" xfId="8914" xr:uid="{33D5C25C-D1D6-4F06-866A-B15F40A28259}"/>
    <cellStyle name="Normal 141 68" xfId="8915" xr:uid="{95BBF754-EF17-4CC7-AB99-6AD67BF7F5FD}"/>
    <cellStyle name="Normal 141 68 2" xfId="8916" xr:uid="{DA8E4567-A117-4D75-AC3E-0A0CF4916C05}"/>
    <cellStyle name="Normal 141 69" xfId="8917" xr:uid="{C886FAA9-D704-4042-96AF-296BBA157E56}"/>
    <cellStyle name="Normal 141 69 2" xfId="8918" xr:uid="{3D37BF35-DC30-4546-A87E-DCD1E164AEC8}"/>
    <cellStyle name="Normal 141 7" xfId="8919" xr:uid="{6911894B-285E-4631-BAA4-15634312ACD0}"/>
    <cellStyle name="Normal 141 7 2" xfId="8920" xr:uid="{263BD6A1-F709-487D-A8B4-8D7EC18EAAD9}"/>
    <cellStyle name="Normal 141 70" xfId="8921" xr:uid="{FDE2492B-4B22-4710-9517-8A3F645548C6}"/>
    <cellStyle name="Normal 141 70 2" xfId="8922" xr:uid="{F263E850-FA97-4AC7-96A6-40BB2D9C6E53}"/>
    <cellStyle name="Normal 141 71" xfId="8923" xr:uid="{39F89B47-C933-43B2-8245-7546F4813824}"/>
    <cellStyle name="Normal 141 71 2" xfId="8924" xr:uid="{C693B2D6-7ECE-4FAD-A6EF-A5373BE18AC9}"/>
    <cellStyle name="Normal 141 72" xfId="8925" xr:uid="{576B913F-2841-4263-A150-AA2DFA382E0B}"/>
    <cellStyle name="Normal 141 72 2" xfId="8926" xr:uid="{42D2D2CD-B4F3-4BEF-A0E6-12398339183F}"/>
    <cellStyle name="Normal 141 73" xfId="8927" xr:uid="{D67EED80-5A2B-4D62-9A18-C8338D87171C}"/>
    <cellStyle name="Normal 141 73 2" xfId="8928" xr:uid="{37EB17C4-81C3-41AD-BE3F-6448CA117BD9}"/>
    <cellStyle name="Normal 141 74" xfId="8929" xr:uid="{8395978C-4F76-4C17-9CC0-6F1326E1B97B}"/>
    <cellStyle name="Normal 141 74 2" xfId="8930" xr:uid="{B9A16D3E-FE8D-4EB7-8D8E-7AA491F4D356}"/>
    <cellStyle name="Normal 141 75" xfId="8931" xr:uid="{AD3F1C2B-0EA8-4705-B58A-A85E769FC2D5}"/>
    <cellStyle name="Normal 141 75 2" xfId="8932" xr:uid="{D482FC3A-4429-433B-A5C6-7F2665E6ED20}"/>
    <cellStyle name="Normal 141 76" xfId="8933" xr:uid="{FE875DD4-2D85-402C-B3D5-A06E40698641}"/>
    <cellStyle name="Normal 141 76 2" xfId="8934" xr:uid="{648A78D2-65EC-4DE8-A5B7-2667FE736770}"/>
    <cellStyle name="Normal 141 77" xfId="8935" xr:uid="{647FC025-AB71-4C10-B2BF-53A88612F775}"/>
    <cellStyle name="Normal 141 77 2" xfId="8936" xr:uid="{8A3F978C-99E9-49A9-9507-A84152C1987A}"/>
    <cellStyle name="Normal 141 78" xfId="8937" xr:uid="{B611C674-DC93-4E1F-821F-8BDDB7F639C4}"/>
    <cellStyle name="Normal 141 78 2" xfId="8938" xr:uid="{EE7E33DE-1B4A-4CAB-8476-74D1F47EBD8A}"/>
    <cellStyle name="Normal 141 79" xfId="8939" xr:uid="{696B2394-786D-42E1-A6CA-1740A37FBB60}"/>
    <cellStyle name="Normal 141 79 2" xfId="8940" xr:uid="{D2064F8F-6578-49B0-82EB-355F5DC66734}"/>
    <cellStyle name="Normal 141 8" xfId="8941" xr:uid="{7DD48980-685D-416E-ADCE-F5189A8CC854}"/>
    <cellStyle name="Normal 141 8 2" xfId="8942" xr:uid="{5ECB16B3-DFA4-4AD5-A218-C9D21FC77783}"/>
    <cellStyle name="Normal 141 80" xfId="8943" xr:uid="{D63499A7-2636-4E97-950B-C2BB4C18C64F}"/>
    <cellStyle name="Normal 141 80 2" xfId="8944" xr:uid="{D3E34DA4-B00C-460F-8277-B6CBE3649E18}"/>
    <cellStyle name="Normal 141 81" xfId="8945" xr:uid="{D91B381A-524C-4D30-9A90-2C938AC86C04}"/>
    <cellStyle name="Normal 141 81 2" xfId="8946" xr:uid="{FC4E3BB2-B071-499C-A73C-95A80F709848}"/>
    <cellStyle name="Normal 141 82" xfId="8947" xr:uid="{D1C367A9-C623-4FB3-860F-C439DB0CAE45}"/>
    <cellStyle name="Normal 141 82 2" xfId="8948" xr:uid="{3FC94460-02CC-4649-889E-FB349EC5AE13}"/>
    <cellStyle name="Normal 141 83" xfId="8949" xr:uid="{052A7E1B-36F4-4ED2-A717-5F96F276F87B}"/>
    <cellStyle name="Normal 141 83 2" xfId="8950" xr:uid="{824DA6FD-9948-489D-94EA-A50606B6DE3D}"/>
    <cellStyle name="Normal 141 84" xfId="8951" xr:uid="{0A347179-EFEB-40DA-8B45-929D2C27314B}"/>
    <cellStyle name="Normal 141 84 2" xfId="8952" xr:uid="{1042C63C-C301-4E46-A409-EE93D7D9E428}"/>
    <cellStyle name="Normal 141 85" xfId="8953" xr:uid="{9441E0B4-1F92-4EEE-AF0F-BA1CF7BE0CE9}"/>
    <cellStyle name="Normal 141 85 2" xfId="8954" xr:uid="{58DB31BB-AE82-4957-9BEE-172ACFC18E99}"/>
    <cellStyle name="Normal 141 86" xfId="8955" xr:uid="{4DE6C6A6-AD92-4393-81A1-147B568DCA19}"/>
    <cellStyle name="Normal 141 86 2" xfId="8956" xr:uid="{8C69A44C-F0B8-4D8C-960B-0BED616EADB3}"/>
    <cellStyle name="Normal 141 87" xfId="8957" xr:uid="{9D5FA673-6B28-47E4-B418-3F8D9E4A2D61}"/>
    <cellStyle name="Normal 141 87 2" xfId="8958" xr:uid="{F421D5BD-E9E7-4FC9-857E-664D0C5C9171}"/>
    <cellStyle name="Normal 141 88" xfId="8959" xr:uid="{1B22C1C4-C265-45C6-A6DE-1772F97B12FC}"/>
    <cellStyle name="Normal 141 88 2" xfId="8960" xr:uid="{FB96F018-4917-453E-B632-4A9166B7F468}"/>
    <cellStyle name="Normal 141 89" xfId="8961" xr:uid="{F0BECB09-B495-4C0A-B873-41D174E3C216}"/>
    <cellStyle name="Normal 141 89 2" xfId="8962" xr:uid="{857ACF58-D7A4-4BEB-9CD4-F84D70DEE7CC}"/>
    <cellStyle name="Normal 141 9" xfId="8963" xr:uid="{F59B67ED-5C57-4155-A638-3DC6AA19ED47}"/>
    <cellStyle name="Normal 141 9 2" xfId="8964" xr:uid="{CBDB798A-B803-4824-9D0A-373045FE4815}"/>
    <cellStyle name="Normal 141 90" xfId="8965" xr:uid="{44186FE9-2B96-4363-AE83-3C7FBDEBB466}"/>
    <cellStyle name="Normal 141 90 2" xfId="8966" xr:uid="{EA11905C-AF28-4BCF-AFFC-6C1117D8ECA7}"/>
    <cellStyle name="Normal 141 91" xfId="8967" xr:uid="{359C0162-405E-4FFB-92E4-F75005A1C3CB}"/>
    <cellStyle name="Normal 141 91 2" xfId="8968" xr:uid="{57007EFE-9DE5-42D7-A490-698C5DF7A218}"/>
    <cellStyle name="Normal 141 92" xfId="8969" xr:uid="{A67C95F0-D902-49B4-8A27-7A42D2C5E027}"/>
    <cellStyle name="Normal 141 92 2" xfId="8970" xr:uid="{E2A9AF96-B613-4759-801D-68903D542FB0}"/>
    <cellStyle name="Normal 141 93" xfId="8971" xr:uid="{A6184BE2-7C54-4BC7-8175-345FB4F8BA95}"/>
    <cellStyle name="Normal 141 93 2" xfId="8972" xr:uid="{84B22517-875C-4755-8781-9399AF567352}"/>
    <cellStyle name="Normal 141 94" xfId="8973" xr:uid="{29574098-0024-4298-A54C-56D23D5AB2B8}"/>
    <cellStyle name="Normal 141 94 2" xfId="8974" xr:uid="{08454A7C-EA75-4101-8308-79CB3BC4AFD9}"/>
    <cellStyle name="Normal 141 95" xfId="8975" xr:uid="{5BE8DEF2-C02D-4FD9-B4A5-48C7CE17EBD6}"/>
    <cellStyle name="Normal 141 95 2" xfId="8976" xr:uid="{F49AB54B-7BE4-4A7C-A07B-28BBD77D3879}"/>
    <cellStyle name="Normal 141 96" xfId="8977" xr:uid="{FB2811EC-F523-4B52-9E4E-72A979CF13DE}"/>
    <cellStyle name="Normal 141 96 2" xfId="8978" xr:uid="{BD0EF862-609B-4C11-B1EC-5C591830D03A}"/>
    <cellStyle name="Normal 141 97" xfId="8979" xr:uid="{DF7B917B-9BD6-4EA1-AE25-C24CEEBB6478}"/>
    <cellStyle name="Normal 141 97 2" xfId="8980" xr:uid="{E0F441BF-50A6-4643-9185-354218832913}"/>
    <cellStyle name="Normal 141 98" xfId="8981" xr:uid="{07818FF0-DAEA-41B9-8C92-E97BB45F4D79}"/>
    <cellStyle name="Normal 141 98 2" xfId="8982" xr:uid="{D4EA4984-4575-4614-8AFC-F2914AA4837F}"/>
    <cellStyle name="Normal 141 99" xfId="8983" xr:uid="{83DB831A-8A17-4418-BE08-D7456409DEEE}"/>
    <cellStyle name="Normal 142" xfId="8984" xr:uid="{7050DA2F-FFE9-4091-8DA3-1FF3531E854F}"/>
    <cellStyle name="Normal 142 10" xfId="8985" xr:uid="{E31312F9-06F3-4D39-B572-3296861B1F31}"/>
    <cellStyle name="Normal 142 10 2" xfId="8986" xr:uid="{40AEB5DB-851E-4872-B840-B30B704345DC}"/>
    <cellStyle name="Normal 142 11" xfId="8987" xr:uid="{6B6BC2A2-06FE-495A-A6A6-1D78C8B3B039}"/>
    <cellStyle name="Normal 142 11 2" xfId="8988" xr:uid="{9D6563DE-0896-4F4A-81A8-B4F49F88C2B5}"/>
    <cellStyle name="Normal 142 12" xfId="8989" xr:uid="{4DAFD96C-2D7B-4B5C-B543-33383406DD9A}"/>
    <cellStyle name="Normal 142 12 2" xfId="8990" xr:uid="{223C45EF-9DA9-4C86-84FF-ABC97A646458}"/>
    <cellStyle name="Normal 142 13" xfId="8991" xr:uid="{43C6BAD4-446C-4029-BF37-03CD78065D07}"/>
    <cellStyle name="Normal 142 13 2" xfId="8992" xr:uid="{B3FA0BBF-8CDB-466B-BA18-2CA3C8DD99C9}"/>
    <cellStyle name="Normal 142 14" xfId="8993" xr:uid="{6071A32E-8154-4E4E-8564-E96CFE2EF03B}"/>
    <cellStyle name="Normal 142 14 2" xfId="8994" xr:uid="{81D344B2-FF1A-4C43-9FD2-A6A4DF7994A3}"/>
    <cellStyle name="Normal 142 15" xfId="8995" xr:uid="{279146CB-226E-41E4-83CB-239B5DC22137}"/>
    <cellStyle name="Normal 142 15 2" xfId="8996" xr:uid="{2F783F02-ABE8-4F48-B486-7E3E8F66FAFC}"/>
    <cellStyle name="Normal 142 16" xfId="8997" xr:uid="{0A4E25FE-36FE-4E75-8842-A36CF98B5222}"/>
    <cellStyle name="Normal 142 16 2" xfId="8998" xr:uid="{F386997D-23C0-4DD4-A4DE-BECF8B35D7B8}"/>
    <cellStyle name="Normal 142 17" xfId="8999" xr:uid="{785601D5-23B6-40EC-86F2-ACD720C97D79}"/>
    <cellStyle name="Normal 142 17 2" xfId="9000" xr:uid="{EF6F54C5-D250-43E0-9D45-32F9B020CEB3}"/>
    <cellStyle name="Normal 142 18" xfId="9001" xr:uid="{8BA92939-345F-42F2-A131-753E3E16A6C0}"/>
    <cellStyle name="Normal 142 18 2" xfId="9002" xr:uid="{D993B852-1948-4083-A311-2AF252CEA82D}"/>
    <cellStyle name="Normal 142 19" xfId="9003" xr:uid="{8C121255-7AAC-4F34-A671-E5A02815CD72}"/>
    <cellStyle name="Normal 142 19 2" xfId="9004" xr:uid="{0DECCC0A-5B92-400C-9A88-876853A9DABD}"/>
    <cellStyle name="Normal 142 2" xfId="9005" xr:uid="{08AA32C9-A454-4FD3-B64D-D05BD7ECBA5C}"/>
    <cellStyle name="Normal 142 2 2" xfId="9006" xr:uid="{071D8A65-30A8-42B9-9034-7D1ACFBAEF57}"/>
    <cellStyle name="Normal 142 20" xfId="9007" xr:uid="{4D3F73FB-2A08-4EF0-A54B-901CFB4415CC}"/>
    <cellStyle name="Normal 142 20 2" xfId="9008" xr:uid="{7F5A40BB-4D87-4BC8-882F-264A8723F925}"/>
    <cellStyle name="Normal 142 21" xfId="9009" xr:uid="{0CF7A8AA-8499-4346-9962-ED176699E9C1}"/>
    <cellStyle name="Normal 142 21 2" xfId="9010" xr:uid="{50F6E07D-F054-4E6C-A6C4-D3B0690384ED}"/>
    <cellStyle name="Normal 142 22" xfId="9011" xr:uid="{A1501B34-714A-49BB-B989-8D8644F0837E}"/>
    <cellStyle name="Normal 142 22 2" xfId="9012" xr:uid="{35F7DD6E-2D09-4084-9D7F-733D77A229DC}"/>
    <cellStyle name="Normal 142 23" xfId="9013" xr:uid="{423F0A27-D1E4-4004-B497-F5DDD20FA6D7}"/>
    <cellStyle name="Normal 142 23 2" xfId="9014" xr:uid="{BD82D966-0685-4788-8103-5C99B94D3AA1}"/>
    <cellStyle name="Normal 142 24" xfId="9015" xr:uid="{65981D75-3F51-4517-8314-3D68BA90A693}"/>
    <cellStyle name="Normal 142 24 2" xfId="9016" xr:uid="{F15BC052-35A5-4949-8F84-63566AD43548}"/>
    <cellStyle name="Normal 142 25" xfId="9017" xr:uid="{69E731C2-A3A2-45CD-84FA-6E3CDFCFAC0D}"/>
    <cellStyle name="Normal 142 25 2" xfId="9018" xr:uid="{47A6B1A9-EEC3-4BC2-9B4E-4A2E12DD5A06}"/>
    <cellStyle name="Normal 142 26" xfId="9019" xr:uid="{2FAD4009-E4F2-4C3F-9937-0A7D82E785DE}"/>
    <cellStyle name="Normal 142 26 2" xfId="9020" xr:uid="{407BB94A-6966-409D-99D3-D241B8C66527}"/>
    <cellStyle name="Normal 142 27" xfId="9021" xr:uid="{5B61C738-6332-4241-AB67-7E78F75560F5}"/>
    <cellStyle name="Normal 142 27 2" xfId="9022" xr:uid="{ACC8C1D8-B936-40AF-A0D7-AA862073363B}"/>
    <cellStyle name="Normal 142 28" xfId="9023" xr:uid="{03ECE7AD-0157-4641-808E-D9903FC762D5}"/>
    <cellStyle name="Normal 142 28 2" xfId="9024" xr:uid="{41DCFA8D-F811-4D45-B1D9-8085F0B7B86B}"/>
    <cellStyle name="Normal 142 29" xfId="9025" xr:uid="{0782ADFC-939F-42E2-BF9E-456508769826}"/>
    <cellStyle name="Normal 142 29 2" xfId="9026" xr:uid="{D0294C3D-C5D9-4646-999A-3D0ACAA2D259}"/>
    <cellStyle name="Normal 142 3" xfId="9027" xr:uid="{9FCC3735-11A3-4A34-90DF-22F56A5AA111}"/>
    <cellStyle name="Normal 142 3 2" xfId="9028" xr:uid="{599BACC2-1B07-4B8C-92C4-998CBF39C278}"/>
    <cellStyle name="Normal 142 30" xfId="9029" xr:uid="{5E7104F7-DAF8-4D32-A1EF-EC785D1F24E5}"/>
    <cellStyle name="Normal 142 30 2" xfId="9030" xr:uid="{AFF0B2FF-8FAF-44DA-A3CB-672CDD24F7CA}"/>
    <cellStyle name="Normal 142 31" xfId="9031" xr:uid="{D06184FE-654C-484F-B5EF-2796892183A8}"/>
    <cellStyle name="Normal 142 31 2" xfId="9032" xr:uid="{94E4E1F4-C934-4860-B3C0-FA9C358B0A68}"/>
    <cellStyle name="Normal 142 32" xfId="9033" xr:uid="{95BB5F7F-9F83-4894-B358-325A5440A914}"/>
    <cellStyle name="Normal 142 32 2" xfId="9034" xr:uid="{17B20D21-39F3-4D74-B9F9-79682EC105E6}"/>
    <cellStyle name="Normal 142 33" xfId="9035" xr:uid="{501502A6-7B23-404D-A772-0CEAD82AB3E0}"/>
    <cellStyle name="Normal 142 33 2" xfId="9036" xr:uid="{3CC7148C-269B-4271-9CDE-FB40ACFB9AD0}"/>
    <cellStyle name="Normal 142 34" xfId="9037" xr:uid="{BAC2F643-D348-4F29-A1D1-5D997EFA70F9}"/>
    <cellStyle name="Normal 142 34 2" xfId="9038" xr:uid="{B241298B-0E3C-481A-899F-DF1E002BE7AC}"/>
    <cellStyle name="Normal 142 35" xfId="9039" xr:uid="{9EAB7CED-5E98-4A64-A952-4988E6C51795}"/>
    <cellStyle name="Normal 142 35 2" xfId="9040" xr:uid="{4C6FA271-D761-4BB2-874C-28D7B7384AF4}"/>
    <cellStyle name="Normal 142 36" xfId="9041" xr:uid="{CC57149B-6A01-4A07-AAFA-2380BA134139}"/>
    <cellStyle name="Normal 142 36 2" xfId="9042" xr:uid="{0E60A28C-A27D-495C-AE7E-C85C2A51BF99}"/>
    <cellStyle name="Normal 142 37" xfId="9043" xr:uid="{132F72A7-BF26-4DAA-AAB0-E6A52485647C}"/>
    <cellStyle name="Normal 142 37 2" xfId="9044" xr:uid="{0B208D87-0FC2-4DE7-8A3A-CC1C8E873791}"/>
    <cellStyle name="Normal 142 38" xfId="9045" xr:uid="{0B645540-72AD-4484-992C-D792BB9BC3EA}"/>
    <cellStyle name="Normal 142 38 2" xfId="9046" xr:uid="{74803609-F1AC-4F52-9BE6-72084344870A}"/>
    <cellStyle name="Normal 142 39" xfId="9047" xr:uid="{0D752AB7-0EDE-45E1-A2A2-4BAF18FD2502}"/>
    <cellStyle name="Normal 142 39 2" xfId="9048" xr:uid="{E45085E8-85E2-467D-91B0-700D8D787E9A}"/>
    <cellStyle name="Normal 142 4" xfId="9049" xr:uid="{AFBC4200-71F2-41D3-A241-8527D3FFEA88}"/>
    <cellStyle name="Normal 142 4 2" xfId="9050" xr:uid="{EB99C68F-5973-419F-B56C-8A1ED68A69FD}"/>
    <cellStyle name="Normal 142 40" xfId="9051" xr:uid="{AD58AA7C-F480-4C36-A67B-DE32C31D4B4B}"/>
    <cellStyle name="Normal 142 40 2" xfId="9052" xr:uid="{9C8ABF8B-646F-4E63-AF66-7353536A8B2B}"/>
    <cellStyle name="Normal 142 41" xfId="9053" xr:uid="{5327B73C-59DF-4404-9840-E5846D1A5B0C}"/>
    <cellStyle name="Normal 142 41 2" xfId="9054" xr:uid="{C1B7F5A5-2EF7-46D5-9334-219016602D91}"/>
    <cellStyle name="Normal 142 42" xfId="9055" xr:uid="{AFC34C9D-45EC-42BD-9EB2-9285ECD07255}"/>
    <cellStyle name="Normal 142 42 2" xfId="9056" xr:uid="{5083EF34-E984-484B-9936-9D808B0AC29F}"/>
    <cellStyle name="Normal 142 43" xfId="9057" xr:uid="{7A6509C6-14E8-475B-969B-DC79390D5444}"/>
    <cellStyle name="Normal 142 43 2" xfId="9058" xr:uid="{196F8F89-C820-4094-ACCF-28586AA2E127}"/>
    <cellStyle name="Normal 142 44" xfId="9059" xr:uid="{FD50A402-F0DE-4AF4-A94F-5CF70F9E8ED7}"/>
    <cellStyle name="Normal 142 44 2" xfId="9060" xr:uid="{70F4B157-0F8C-4A60-A759-9FE5E1DE5780}"/>
    <cellStyle name="Normal 142 45" xfId="9061" xr:uid="{276C5339-F87A-4118-BAA4-A10D6CCC03A5}"/>
    <cellStyle name="Normal 142 45 2" xfId="9062" xr:uid="{DE19F096-F410-4ED9-B003-E1824E3D53B8}"/>
    <cellStyle name="Normal 142 46" xfId="9063" xr:uid="{76460A34-6051-432A-9E78-860DFCEE7C6E}"/>
    <cellStyle name="Normal 142 46 2" xfId="9064" xr:uid="{17409110-4619-43B4-A07E-4CB83D114D8D}"/>
    <cellStyle name="Normal 142 47" xfId="9065" xr:uid="{1F006B80-09AA-41EB-A9C6-2104892A04CA}"/>
    <cellStyle name="Normal 142 47 2" xfId="9066" xr:uid="{82E002E6-C167-428A-906A-BD4200DA1174}"/>
    <cellStyle name="Normal 142 48" xfId="9067" xr:uid="{B067C92C-8F3F-40A1-8CC4-77F97E244C5D}"/>
    <cellStyle name="Normal 142 48 2" xfId="9068" xr:uid="{4AE6C49C-5736-44CA-B592-257647280928}"/>
    <cellStyle name="Normal 142 49" xfId="9069" xr:uid="{F6F76A4F-A8D9-40A6-A0A9-AFFDAE4DC290}"/>
    <cellStyle name="Normal 142 49 2" xfId="9070" xr:uid="{F0465EA4-381F-4C35-A205-0CFB9703E416}"/>
    <cellStyle name="Normal 142 5" xfId="9071" xr:uid="{39C52B6E-D75C-4571-AB24-3B89702EC750}"/>
    <cellStyle name="Normal 142 5 2" xfId="9072" xr:uid="{FDAC00FF-5A25-4796-B0B7-CAA1DE8D8C2F}"/>
    <cellStyle name="Normal 142 50" xfId="9073" xr:uid="{F44DE67C-617E-4D7D-BA71-DAE0621EC383}"/>
    <cellStyle name="Normal 142 50 2" xfId="9074" xr:uid="{7BE38D37-AFCC-44DC-868F-23A584DCCC1E}"/>
    <cellStyle name="Normal 142 51" xfId="9075" xr:uid="{8CD9AC2D-79BD-4634-BA78-1E98DDA3C2B8}"/>
    <cellStyle name="Normal 142 51 2" xfId="9076" xr:uid="{D205678D-5C41-4633-BD50-F2D4A40BB395}"/>
    <cellStyle name="Normal 142 52" xfId="9077" xr:uid="{F4FEDB7F-CB76-400C-B8D8-7F839A6B81E1}"/>
    <cellStyle name="Normal 142 52 2" xfId="9078" xr:uid="{74C91ECE-8571-45FF-8C65-FDAA93E6472C}"/>
    <cellStyle name="Normal 142 53" xfId="9079" xr:uid="{8C62DA9F-5549-4002-85BA-0F22B0C87219}"/>
    <cellStyle name="Normal 142 53 2" xfId="9080" xr:uid="{37D14DE4-3537-41F5-AC4A-655A69DEE1D5}"/>
    <cellStyle name="Normal 142 54" xfId="9081" xr:uid="{BB9B5A77-FF47-431B-B137-42EA7B98B9AF}"/>
    <cellStyle name="Normal 142 54 2" xfId="9082" xr:uid="{1EF2AFFF-2EEE-4CCA-AC56-AC024DA08BB9}"/>
    <cellStyle name="Normal 142 55" xfId="9083" xr:uid="{4B125D33-3DDF-4DAA-A773-804D40BFF2A9}"/>
    <cellStyle name="Normal 142 55 2" xfId="9084" xr:uid="{71953D03-D719-4507-B494-5F2E1392C20F}"/>
    <cellStyle name="Normal 142 56" xfId="9085" xr:uid="{53AD277E-0281-4FF9-883F-9891101E14F9}"/>
    <cellStyle name="Normal 142 56 2" xfId="9086" xr:uid="{67F3F2A9-D344-4D87-A029-BE6DB15534A9}"/>
    <cellStyle name="Normal 142 57" xfId="9087" xr:uid="{2A67306D-F7D2-4715-BD9F-DF5843744CF7}"/>
    <cellStyle name="Normal 142 57 2" xfId="9088" xr:uid="{CAC32CAD-7FAA-44A5-8989-AEC2160F3F9B}"/>
    <cellStyle name="Normal 142 58" xfId="9089" xr:uid="{86AFB8B1-40D4-4620-A88B-51C6F4185FDA}"/>
    <cellStyle name="Normal 142 58 2" xfId="9090" xr:uid="{FFC3B1CC-562B-4DB9-A526-CA7DAA6374C6}"/>
    <cellStyle name="Normal 142 59" xfId="9091" xr:uid="{738FD3D6-B446-4B35-B8A5-333EB3BC88C7}"/>
    <cellStyle name="Normal 142 59 2" xfId="9092" xr:uid="{4CD109EE-8779-400F-B0ED-AA7D84CB408E}"/>
    <cellStyle name="Normal 142 6" xfId="9093" xr:uid="{B2AF7E99-8E92-41D3-982A-B1EE840CB000}"/>
    <cellStyle name="Normal 142 6 2" xfId="9094" xr:uid="{C0FE4490-4CB0-4BD4-A212-FC0152AFF75D}"/>
    <cellStyle name="Normal 142 60" xfId="9095" xr:uid="{07317A98-B4D8-4D53-AAE0-3086B29BC2E9}"/>
    <cellStyle name="Normal 142 60 2" xfId="9096" xr:uid="{1EF1581D-F4EE-45FE-9E9A-94D68BE60340}"/>
    <cellStyle name="Normal 142 61" xfId="9097" xr:uid="{C25D08B0-CB11-4F43-99FB-8388C76EC098}"/>
    <cellStyle name="Normal 142 61 2" xfId="9098" xr:uid="{26F7F14E-A571-4AFF-B74B-FC167E30F72C}"/>
    <cellStyle name="Normal 142 62" xfId="9099" xr:uid="{A9815B69-77E1-43BA-BC8B-F13721FA8CE9}"/>
    <cellStyle name="Normal 142 62 2" xfId="9100" xr:uid="{4B78F3DB-6D3B-41BE-81B5-756067B57204}"/>
    <cellStyle name="Normal 142 63" xfId="9101" xr:uid="{5AD45340-95AE-4D1B-A896-323671F3633F}"/>
    <cellStyle name="Normal 142 63 2" xfId="9102" xr:uid="{46B7AF45-B86D-4223-BE8B-F59EA87E2B75}"/>
    <cellStyle name="Normal 142 64" xfId="9103" xr:uid="{BDD5BBB9-9A3A-40D6-9FE2-D628C2BA1ED3}"/>
    <cellStyle name="Normal 142 64 2" xfId="9104" xr:uid="{484DFFBD-A9C5-452C-AEE4-3A999F35301B}"/>
    <cellStyle name="Normal 142 65" xfId="9105" xr:uid="{BE47F8EF-1A41-43C3-B1F6-20C66C02D6CF}"/>
    <cellStyle name="Normal 142 65 2" xfId="9106" xr:uid="{1D332515-4506-41C6-98F2-0E8CC62131F8}"/>
    <cellStyle name="Normal 142 66" xfId="9107" xr:uid="{F54A6423-661A-45C7-866D-FA0E2D894195}"/>
    <cellStyle name="Normal 142 66 2" xfId="9108" xr:uid="{EF6DF16C-9B5F-45D6-A8EC-9735E9FD543A}"/>
    <cellStyle name="Normal 142 67" xfId="9109" xr:uid="{F722E4AC-D2BF-4C39-B298-CC6396EB5B07}"/>
    <cellStyle name="Normal 142 67 2" xfId="9110" xr:uid="{311180C6-7C69-4018-AE2D-9750978EEC44}"/>
    <cellStyle name="Normal 142 68" xfId="9111" xr:uid="{8BBF6FB3-69A7-4580-93A2-AC213F822ECC}"/>
    <cellStyle name="Normal 142 68 2" xfId="9112" xr:uid="{E4C3C962-C4E5-4722-B7B4-4E0EF7D59C20}"/>
    <cellStyle name="Normal 142 69" xfId="9113" xr:uid="{9CCAC1F5-9D64-4C6C-82B4-2FDA15D17CB8}"/>
    <cellStyle name="Normal 142 69 2" xfId="9114" xr:uid="{290353F1-2599-4B40-B975-F34B7570E014}"/>
    <cellStyle name="Normal 142 7" xfId="9115" xr:uid="{62514EB6-1D53-4144-9ED5-F735B7CAA5AA}"/>
    <cellStyle name="Normal 142 7 2" xfId="9116" xr:uid="{1F6CF19D-797A-4180-B460-9050863D4999}"/>
    <cellStyle name="Normal 142 70" xfId="9117" xr:uid="{0056C95F-2C7D-4D45-A561-4835AC4788D3}"/>
    <cellStyle name="Normal 142 70 2" xfId="9118" xr:uid="{E63CE3FE-8EAC-4F56-AC48-C66FEFBDED4E}"/>
    <cellStyle name="Normal 142 71" xfId="9119" xr:uid="{2881B681-84D6-4BB3-B6ED-8133E1D068C4}"/>
    <cellStyle name="Normal 142 71 2" xfId="9120" xr:uid="{A8FE4ACC-3FB7-4DEC-8FF8-6608C403F720}"/>
    <cellStyle name="Normal 142 72" xfId="9121" xr:uid="{A7A5DDBC-C630-4616-BE0E-951F90F24F2B}"/>
    <cellStyle name="Normal 142 72 2" xfId="9122" xr:uid="{79AD7180-E7B7-4C58-9080-EE1614057AD6}"/>
    <cellStyle name="Normal 142 73" xfId="9123" xr:uid="{1E930C7C-9B57-40B5-90FA-AEA27C5479FE}"/>
    <cellStyle name="Normal 142 73 2" xfId="9124" xr:uid="{8460B5ED-DDBB-4CED-B145-A819A6487E0E}"/>
    <cellStyle name="Normal 142 74" xfId="9125" xr:uid="{DB46B467-A4B9-45DE-A51D-5CD46B35A4A3}"/>
    <cellStyle name="Normal 142 74 2" xfId="9126" xr:uid="{9C38D645-7761-4054-B2FC-F07040FBB43D}"/>
    <cellStyle name="Normal 142 75" xfId="9127" xr:uid="{7EA31514-7231-4FF0-AD55-1441CA6F0333}"/>
    <cellStyle name="Normal 142 75 2" xfId="9128" xr:uid="{615E54A7-13F8-4621-96E6-CE95AC41874A}"/>
    <cellStyle name="Normal 142 76" xfId="9129" xr:uid="{90C7BA9B-9C0F-4E11-B1CF-1BDED13678BF}"/>
    <cellStyle name="Normal 142 76 2" xfId="9130" xr:uid="{C40511EA-EE98-4D26-B6D8-2A7BA685FA63}"/>
    <cellStyle name="Normal 142 77" xfId="9131" xr:uid="{EDE5FC52-B90D-404F-B382-B7B88350EE9A}"/>
    <cellStyle name="Normal 142 77 2" xfId="9132" xr:uid="{A9D7C3AE-018E-44FC-805B-2A527BAEEB5F}"/>
    <cellStyle name="Normal 142 78" xfId="9133" xr:uid="{8E7968F7-6CB7-48AB-A2B4-EAD9C13431F2}"/>
    <cellStyle name="Normal 142 78 2" xfId="9134" xr:uid="{26B61BD6-1A6C-4A3C-B776-AB2E854BB67A}"/>
    <cellStyle name="Normal 142 79" xfId="9135" xr:uid="{213ADC2C-473C-4CBD-98EA-9F163581E57C}"/>
    <cellStyle name="Normal 142 79 2" xfId="9136" xr:uid="{B34ACA95-817A-414B-AEDD-D02835E3EF59}"/>
    <cellStyle name="Normal 142 8" xfId="9137" xr:uid="{4B1EA99F-DBAE-4515-8EA5-A1A9CAEBABBB}"/>
    <cellStyle name="Normal 142 8 2" xfId="9138" xr:uid="{B740734A-743E-4C8A-8E8E-062EC84A16CB}"/>
    <cellStyle name="Normal 142 80" xfId="9139" xr:uid="{84FD1F59-CCA5-4F57-A90F-BCCD42ACAF8A}"/>
    <cellStyle name="Normal 142 80 2" xfId="9140" xr:uid="{8C035D93-460D-4D87-9F61-DDD6437C3E3C}"/>
    <cellStyle name="Normal 142 81" xfId="9141" xr:uid="{9310FDF0-FC6C-4B16-BD31-FBEAF2BBBD4A}"/>
    <cellStyle name="Normal 142 81 2" xfId="9142" xr:uid="{B170A5CF-1A4F-41EE-A88A-423F8B3A3C2F}"/>
    <cellStyle name="Normal 142 82" xfId="9143" xr:uid="{20A4F0C7-CC8D-455D-A1A2-207735AEBB3C}"/>
    <cellStyle name="Normal 142 82 2" xfId="9144" xr:uid="{078E0963-87AB-4322-946A-153F1809D9EA}"/>
    <cellStyle name="Normal 142 83" xfId="9145" xr:uid="{BA567528-7F18-42B9-91D5-616776095548}"/>
    <cellStyle name="Normal 142 83 2" xfId="9146" xr:uid="{73F861A9-1663-4EBD-AD0F-31AC05139A47}"/>
    <cellStyle name="Normal 142 84" xfId="9147" xr:uid="{3543D426-A7B9-4ABC-B765-C0759CD9DD88}"/>
    <cellStyle name="Normal 142 84 2" xfId="9148" xr:uid="{F2B28442-7733-468B-B3C0-C3B601CC2970}"/>
    <cellStyle name="Normal 142 85" xfId="9149" xr:uid="{DAAAC83A-9759-4C78-A79A-3FBBC8380DED}"/>
    <cellStyle name="Normal 142 85 2" xfId="9150" xr:uid="{3B3B7A21-ED08-40AC-864B-865A6A7A4596}"/>
    <cellStyle name="Normal 142 86" xfId="9151" xr:uid="{FF968F58-54F5-4647-A94B-444E5F1E4E24}"/>
    <cellStyle name="Normal 142 86 2" xfId="9152" xr:uid="{71BCF293-48D8-4CC0-BF73-28AA14E3FC49}"/>
    <cellStyle name="Normal 142 87" xfId="9153" xr:uid="{FE8959A5-7605-4CA0-9AAB-3B54666A74FF}"/>
    <cellStyle name="Normal 142 87 2" xfId="9154" xr:uid="{5C6B85E6-93F9-4CF6-A020-870D4B8D82FD}"/>
    <cellStyle name="Normal 142 88" xfId="9155" xr:uid="{FE3342C4-EFC5-4188-9722-4C737B457134}"/>
    <cellStyle name="Normal 142 88 2" xfId="9156" xr:uid="{45C8BE10-E371-45DB-82E6-FA6213618D9A}"/>
    <cellStyle name="Normal 142 89" xfId="9157" xr:uid="{5B3FECD5-9999-4081-B341-2CB023472457}"/>
    <cellStyle name="Normal 142 89 2" xfId="9158" xr:uid="{A00131C7-1372-43E9-BDDC-24C5A0780F3B}"/>
    <cellStyle name="Normal 142 9" xfId="9159" xr:uid="{9C58FEF3-9822-4588-A1C0-DB3317D5ACDA}"/>
    <cellStyle name="Normal 142 9 2" xfId="9160" xr:uid="{E88E3483-F76E-48A5-895B-9FB1A25CCA22}"/>
    <cellStyle name="Normal 142 90" xfId="9161" xr:uid="{C2D70D01-6D2A-451B-9F94-84AF78346A17}"/>
    <cellStyle name="Normal 142 90 2" xfId="9162" xr:uid="{7D866396-6078-418D-B55A-04A98CA1E9B6}"/>
    <cellStyle name="Normal 142 91" xfId="9163" xr:uid="{0510927A-8417-4236-A698-0FF7C7A9DB29}"/>
    <cellStyle name="Normal 142 91 2" xfId="9164" xr:uid="{F2367E4E-B46C-4760-866E-32C30BFF4664}"/>
    <cellStyle name="Normal 142 92" xfId="9165" xr:uid="{9CFF026B-0572-40F6-A763-35977B7EF828}"/>
    <cellStyle name="Normal 142 92 2" xfId="9166" xr:uid="{6C8E2BDF-DA5A-4B67-96C4-05A735075C66}"/>
    <cellStyle name="Normal 142 93" xfId="9167" xr:uid="{2E2348AE-501D-4DCF-B2B3-BFA7CB453ED6}"/>
    <cellStyle name="Normal 142 93 2" xfId="9168" xr:uid="{7E3CBF67-1BBD-454D-A20D-9CED015EDAAE}"/>
    <cellStyle name="Normal 142 94" xfId="9169" xr:uid="{36AB1BE8-23CE-4CB9-87FF-C18C006E131D}"/>
    <cellStyle name="Normal 142 94 2" xfId="9170" xr:uid="{0E1CC09E-442D-4FEA-902F-7B82A6CC9410}"/>
    <cellStyle name="Normal 142 95" xfId="9171" xr:uid="{721827E4-C51B-468F-8D65-557BE20DB9AF}"/>
    <cellStyle name="Normal 142 95 2" xfId="9172" xr:uid="{F4C1BD1B-48E4-49E3-ACA3-555D002FF24F}"/>
    <cellStyle name="Normal 142 96" xfId="9173" xr:uid="{54D82195-0703-4841-B444-AA40C1CBAA5A}"/>
    <cellStyle name="Normal 142 96 2" xfId="9174" xr:uid="{E07AA47E-C020-4D16-B8BE-90801AE83CAE}"/>
    <cellStyle name="Normal 142 97" xfId="9175" xr:uid="{BE379B5B-6F49-4353-BDA4-02FE7642FE70}"/>
    <cellStyle name="Normal 142 97 2" xfId="9176" xr:uid="{1EC9BE3F-B289-4D47-91A5-D7BD014D5DD3}"/>
    <cellStyle name="Normal 142 98" xfId="9177" xr:uid="{53C6C405-932E-4DD6-9AA4-841FE458F87E}"/>
    <cellStyle name="Normal 142 98 2" xfId="9178" xr:uid="{FC510919-7118-470E-BAA0-E6AC91082EE8}"/>
    <cellStyle name="Normal 142 99" xfId="9179" xr:uid="{F5CE96B1-A629-472D-BEEB-69FC5B2AEE4A}"/>
    <cellStyle name="Normal 143" xfId="9180" xr:uid="{4C8F33C7-F0D5-4CAC-9EEF-43B4F18A7F56}"/>
    <cellStyle name="Normal 143 10" xfId="9181" xr:uid="{C036D5EA-6AE7-45C9-87EF-79D43551352A}"/>
    <cellStyle name="Normal 143 10 2" xfId="9182" xr:uid="{8E6BD76E-21D3-433A-A509-4D38C4F4520B}"/>
    <cellStyle name="Normal 143 11" xfId="9183" xr:uid="{973D820B-0104-4B93-8A34-35066C90DD71}"/>
    <cellStyle name="Normal 143 11 2" xfId="9184" xr:uid="{37C751CB-3D28-4E0F-8308-8D0AD8A05E5F}"/>
    <cellStyle name="Normal 143 12" xfId="9185" xr:uid="{91BCD5F0-3F9E-4A6F-82B6-A0E91C343C7D}"/>
    <cellStyle name="Normal 143 12 2" xfId="9186" xr:uid="{AF9EA958-1A03-4683-A533-3255553F64D3}"/>
    <cellStyle name="Normal 143 13" xfId="9187" xr:uid="{B12A6C46-553F-4F8E-B750-43BBEBFB3281}"/>
    <cellStyle name="Normal 143 13 2" xfId="9188" xr:uid="{E1C7A82B-CB55-4C6D-905B-308485519A0C}"/>
    <cellStyle name="Normal 143 14" xfId="9189" xr:uid="{2638A629-ECA8-4E7A-852C-C0C270DC2375}"/>
    <cellStyle name="Normal 143 14 2" xfId="9190" xr:uid="{69D49DD0-0FF9-4B5E-8585-0AEAFB1C316B}"/>
    <cellStyle name="Normal 143 15" xfId="9191" xr:uid="{30E35852-775E-41FD-BFE8-23C5E1EC437F}"/>
    <cellStyle name="Normal 143 15 2" xfId="9192" xr:uid="{79214EBD-1517-453B-BA80-BB4CDBD19796}"/>
    <cellStyle name="Normal 143 16" xfId="9193" xr:uid="{D53E5E97-28BA-42D0-AC9A-26004390F01F}"/>
    <cellStyle name="Normal 143 16 2" xfId="9194" xr:uid="{CB2B3F5F-B11A-45D2-B4D5-733A780F5BD2}"/>
    <cellStyle name="Normal 143 17" xfId="9195" xr:uid="{111C4724-584A-4B08-92FD-C4D372B0B49B}"/>
    <cellStyle name="Normal 143 17 2" xfId="9196" xr:uid="{8E9EC93F-D6CE-4E31-B8AA-5FEA4E71E7B5}"/>
    <cellStyle name="Normal 143 18" xfId="9197" xr:uid="{399E0CBE-C612-4484-B7E1-234DCB99AC4D}"/>
    <cellStyle name="Normal 143 18 2" xfId="9198" xr:uid="{E3CED434-5BDD-4EB9-93C1-CD475967648D}"/>
    <cellStyle name="Normal 143 19" xfId="9199" xr:uid="{CFD8CB7F-C064-4EF4-B6B7-58B2841FBD35}"/>
    <cellStyle name="Normal 143 19 2" xfId="9200" xr:uid="{D7060BCB-08AE-400E-9BDB-6EC5DF165674}"/>
    <cellStyle name="Normal 143 2" xfId="9201" xr:uid="{D1497D93-069F-4E97-8903-0B3AAE0E75C6}"/>
    <cellStyle name="Normal 143 2 2" xfId="9202" xr:uid="{7F3C9AAA-4BB4-44DB-901D-99A111527B0D}"/>
    <cellStyle name="Normal 143 20" xfId="9203" xr:uid="{59BE752B-5A25-4D0D-AC90-0E327DDC1C0B}"/>
    <cellStyle name="Normal 143 20 2" xfId="9204" xr:uid="{5E9F11D2-DE05-4AF9-930F-2BF8C45CAEEB}"/>
    <cellStyle name="Normal 143 21" xfId="9205" xr:uid="{925AE097-9F29-4B9B-B3D4-015827A8C61A}"/>
    <cellStyle name="Normal 143 21 2" xfId="9206" xr:uid="{8074B28B-E8D9-452D-8A51-66545E81E22B}"/>
    <cellStyle name="Normal 143 22" xfId="9207" xr:uid="{7DCF9F7A-BC80-4B6A-85CB-39A8AFCA42BD}"/>
    <cellStyle name="Normal 143 22 2" xfId="9208" xr:uid="{592DFE3C-1FB6-4FD6-88A6-D5E5D4F83D49}"/>
    <cellStyle name="Normal 143 23" xfId="9209" xr:uid="{F8684DE6-615E-4B81-897E-74660DAD88D6}"/>
    <cellStyle name="Normal 143 23 2" xfId="9210" xr:uid="{5EE9B874-A198-4987-A36D-4AF2286DE3FB}"/>
    <cellStyle name="Normal 143 24" xfId="9211" xr:uid="{1E7D3539-50B3-4A1E-85AC-6FEF9FD195B9}"/>
    <cellStyle name="Normal 143 24 2" xfId="9212" xr:uid="{80EE958C-4A98-4B01-9E0E-D2DC10F9B229}"/>
    <cellStyle name="Normal 143 25" xfId="9213" xr:uid="{409B9CD3-B3E2-459E-9D99-61A280E8028B}"/>
    <cellStyle name="Normal 143 25 2" xfId="9214" xr:uid="{0D9F6ECD-E963-4C81-9DEF-91E6F3CFFCB2}"/>
    <cellStyle name="Normal 143 26" xfId="9215" xr:uid="{C63AFB17-C6E0-4B99-AAE5-2048E04F4028}"/>
    <cellStyle name="Normal 143 26 2" xfId="9216" xr:uid="{DD963005-9E92-4C83-8ADE-9D219224785B}"/>
    <cellStyle name="Normal 143 27" xfId="9217" xr:uid="{5B881B6A-44DF-4DBD-B16E-2BEB81C49DF5}"/>
    <cellStyle name="Normal 143 27 2" xfId="9218" xr:uid="{D782472A-CEED-4118-9805-4FD46127A523}"/>
    <cellStyle name="Normal 143 28" xfId="9219" xr:uid="{15B45EA5-3DD8-4FAA-B7BB-263AD2835253}"/>
    <cellStyle name="Normal 143 28 2" xfId="9220" xr:uid="{17A89F41-5432-49EE-9150-8990E4ECA026}"/>
    <cellStyle name="Normal 143 29" xfId="9221" xr:uid="{48403733-0B21-42F9-AA61-0E25DBEF8ABA}"/>
    <cellStyle name="Normal 143 29 2" xfId="9222" xr:uid="{38F8B922-4CBF-479C-8F9F-363B354C5455}"/>
    <cellStyle name="Normal 143 3" xfId="9223" xr:uid="{3D7DCDF9-185B-41AB-86B7-559478C4A240}"/>
    <cellStyle name="Normal 143 3 2" xfId="9224" xr:uid="{8CE0AF41-F3F2-4188-AB1C-721E72B53B60}"/>
    <cellStyle name="Normal 143 30" xfId="9225" xr:uid="{7DF1336C-55B0-4A6B-AF04-5CC7AED9E801}"/>
    <cellStyle name="Normal 143 30 2" xfId="9226" xr:uid="{E2264D58-9519-4110-AD82-E461941506B6}"/>
    <cellStyle name="Normal 143 31" xfId="9227" xr:uid="{62409E8B-D0F9-426A-8DCF-A3F825CB7649}"/>
    <cellStyle name="Normal 143 31 2" xfId="9228" xr:uid="{731D97DF-7A90-44BC-83A3-399DE8794650}"/>
    <cellStyle name="Normal 143 32" xfId="9229" xr:uid="{5515092F-93A3-4121-929A-7A0D45E72440}"/>
    <cellStyle name="Normal 143 32 2" xfId="9230" xr:uid="{70C1C5E0-961D-430F-ACDC-A15BF233F09E}"/>
    <cellStyle name="Normal 143 33" xfId="9231" xr:uid="{C655A008-C12A-4047-BB33-FED7033A7CB9}"/>
    <cellStyle name="Normal 143 33 2" xfId="9232" xr:uid="{9DADA95A-D012-4600-8EF6-15927D589602}"/>
    <cellStyle name="Normal 143 34" xfId="9233" xr:uid="{1F8320CD-F27E-4AC4-9A61-70611A2ED92B}"/>
    <cellStyle name="Normal 143 34 2" xfId="9234" xr:uid="{88A85680-F1DB-4EAC-9036-B79EDB610B97}"/>
    <cellStyle name="Normal 143 35" xfId="9235" xr:uid="{623ABFED-8060-4327-A43A-677BF6213665}"/>
    <cellStyle name="Normal 143 35 2" xfId="9236" xr:uid="{C67DA542-9F22-48A5-9E68-C9352CE68BAC}"/>
    <cellStyle name="Normal 143 36" xfId="9237" xr:uid="{F55B7A12-2149-4E8E-BAB0-E91132DA8445}"/>
    <cellStyle name="Normal 143 36 2" xfId="9238" xr:uid="{526B64AD-E7ED-43B3-B195-19B038BB1F96}"/>
    <cellStyle name="Normal 143 37" xfId="9239" xr:uid="{3A4E3098-0EE2-4175-A7C9-094811F75101}"/>
    <cellStyle name="Normal 143 37 2" xfId="9240" xr:uid="{197163F6-9307-4C50-9625-A38866534661}"/>
    <cellStyle name="Normal 143 38" xfId="9241" xr:uid="{3BC5617F-E299-4CC3-8DE9-4B848754E2A8}"/>
    <cellStyle name="Normal 143 38 2" xfId="9242" xr:uid="{B014BBD3-925A-498E-8E43-7CA8ADF9FF2A}"/>
    <cellStyle name="Normal 143 39" xfId="9243" xr:uid="{B7480B0B-F478-4DDD-8F2B-B102B16593D4}"/>
    <cellStyle name="Normal 143 39 2" xfId="9244" xr:uid="{558396A6-60CB-4DDD-B6D0-E2D18CA00A64}"/>
    <cellStyle name="Normal 143 4" xfId="9245" xr:uid="{C767E306-6C46-4F16-9E64-CCA202FFBA88}"/>
    <cellStyle name="Normal 143 4 2" xfId="9246" xr:uid="{CC51C4C5-801A-4D81-883D-06E4999E94D6}"/>
    <cellStyle name="Normal 143 40" xfId="9247" xr:uid="{F9D63B9D-762D-4F80-8EFD-B8267EE10476}"/>
    <cellStyle name="Normal 143 40 2" xfId="9248" xr:uid="{66C95D05-9217-4FCA-ACC5-7ADEED11E59D}"/>
    <cellStyle name="Normal 143 41" xfId="9249" xr:uid="{81EEE44A-F174-45CA-964A-B47B6DA174C2}"/>
    <cellStyle name="Normal 143 41 2" xfId="9250" xr:uid="{E872E0D6-7003-44CD-9B5D-C462B1A5D503}"/>
    <cellStyle name="Normal 143 42" xfId="9251" xr:uid="{C1696BCC-C7FF-45D8-9D69-0069F3F995A2}"/>
    <cellStyle name="Normal 143 42 2" xfId="9252" xr:uid="{4E4D0004-F883-4575-B34A-FEFF8DA41473}"/>
    <cellStyle name="Normal 143 43" xfId="9253" xr:uid="{AB62C510-6E9D-484A-9677-86A31DA0422B}"/>
    <cellStyle name="Normal 143 43 2" xfId="9254" xr:uid="{27B53463-8698-4736-90C5-9E7297E81DAA}"/>
    <cellStyle name="Normal 143 44" xfId="9255" xr:uid="{B8967877-AE23-497E-9DC6-DEE0807EE43A}"/>
    <cellStyle name="Normal 143 44 2" xfId="9256" xr:uid="{B01420C6-4CD7-4DC3-BF31-B7D41F80534C}"/>
    <cellStyle name="Normal 143 45" xfId="9257" xr:uid="{DD9C50E9-2DE2-4120-8A29-59A46199CF04}"/>
    <cellStyle name="Normal 143 45 2" xfId="9258" xr:uid="{C0932B25-37D6-40A0-933C-14CD483DD6CD}"/>
    <cellStyle name="Normal 143 46" xfId="9259" xr:uid="{2148C4DC-4312-4A0C-8244-CCDFA2093C13}"/>
    <cellStyle name="Normal 143 46 2" xfId="9260" xr:uid="{2C5248E3-6F52-4CFE-8351-8CF4A6C186CC}"/>
    <cellStyle name="Normal 143 47" xfId="9261" xr:uid="{E892222D-3D23-4108-84BB-6EFA1D8AC755}"/>
    <cellStyle name="Normal 143 47 2" xfId="9262" xr:uid="{3A1089E6-095F-4521-A793-1CAFBF9D84A1}"/>
    <cellStyle name="Normal 143 48" xfId="9263" xr:uid="{ACDDDCC0-9928-478D-AECB-BC7B3724AA83}"/>
    <cellStyle name="Normal 143 48 2" xfId="9264" xr:uid="{0D58B552-6675-417B-BFA9-7346ECCB52F5}"/>
    <cellStyle name="Normal 143 49" xfId="9265" xr:uid="{D8B7CB91-D4FC-41CD-AE45-C5681E58ABA5}"/>
    <cellStyle name="Normal 143 49 2" xfId="9266" xr:uid="{37A338CB-96C2-4AD3-BA39-66D43FCC9345}"/>
    <cellStyle name="Normal 143 5" xfId="9267" xr:uid="{20E2B333-331A-4960-A5EE-FEFBDEF043E6}"/>
    <cellStyle name="Normal 143 5 2" xfId="9268" xr:uid="{D2C9B051-5D62-4337-9B11-B18B61D4C9F3}"/>
    <cellStyle name="Normal 143 50" xfId="9269" xr:uid="{C75A8B86-4B44-4FCA-9717-B55A1DCB42AF}"/>
    <cellStyle name="Normal 143 50 2" xfId="9270" xr:uid="{3924A77D-A86E-4C8D-8FE4-2C2D4F4BBE55}"/>
    <cellStyle name="Normal 143 51" xfId="9271" xr:uid="{8DC91489-91C6-4413-B882-381CDA2BBFDA}"/>
    <cellStyle name="Normal 143 51 2" xfId="9272" xr:uid="{BBEDA2CC-9113-4FB9-816B-015392F70876}"/>
    <cellStyle name="Normal 143 52" xfId="9273" xr:uid="{7EEE92FF-9793-481D-A062-B9036F700BED}"/>
    <cellStyle name="Normal 143 52 2" xfId="9274" xr:uid="{3750AD24-3F14-4ABE-80DE-221D7B2D6861}"/>
    <cellStyle name="Normal 143 53" xfId="9275" xr:uid="{02F7633D-B027-4890-9C51-057FDD586776}"/>
    <cellStyle name="Normal 143 53 2" xfId="9276" xr:uid="{CE25BB64-3872-4166-BA32-D289BAD284D5}"/>
    <cellStyle name="Normal 143 54" xfId="9277" xr:uid="{54E3622C-75D5-47E4-9070-FE4039D191DB}"/>
    <cellStyle name="Normal 143 54 2" xfId="9278" xr:uid="{BB1B0B61-DBAE-49F9-A21E-B7A8280A991C}"/>
    <cellStyle name="Normal 143 55" xfId="9279" xr:uid="{3A63FD6E-5AC1-4140-8C87-FEAFEC1E6B13}"/>
    <cellStyle name="Normal 143 55 2" xfId="9280" xr:uid="{CCE5D594-2A0C-44BD-9F35-E4B75C243381}"/>
    <cellStyle name="Normal 143 56" xfId="9281" xr:uid="{CF564782-4BB1-4DF6-ADC3-8ED7E78DDF81}"/>
    <cellStyle name="Normal 143 56 2" xfId="9282" xr:uid="{1B37A827-5337-4686-B378-2160066D68AB}"/>
    <cellStyle name="Normal 143 57" xfId="9283" xr:uid="{AA941E48-09A9-4C7F-8AAD-43F229270CB1}"/>
    <cellStyle name="Normal 143 57 2" xfId="9284" xr:uid="{DC43BE20-5506-426F-B51D-160352E021D0}"/>
    <cellStyle name="Normal 143 58" xfId="9285" xr:uid="{53ECCB19-137D-44F2-AEC3-031E1304DAFE}"/>
    <cellStyle name="Normal 143 58 2" xfId="9286" xr:uid="{B1B28AC7-A246-42D3-8B1A-DE856705BDFE}"/>
    <cellStyle name="Normal 143 59" xfId="9287" xr:uid="{E370B83B-98AC-485A-B384-9FD608FD8388}"/>
    <cellStyle name="Normal 143 59 2" xfId="9288" xr:uid="{A119F5FF-D47B-4FA6-B73F-6C7794CDAE0E}"/>
    <cellStyle name="Normal 143 6" xfId="9289" xr:uid="{0C9BED74-0D18-436A-AADA-5AD187F6C181}"/>
    <cellStyle name="Normal 143 6 2" xfId="9290" xr:uid="{B73338F0-AFFF-432C-AAB5-928A3FEA89B1}"/>
    <cellStyle name="Normal 143 60" xfId="9291" xr:uid="{22CBFEAC-70D6-4C7C-B012-A364A6559542}"/>
    <cellStyle name="Normal 143 60 2" xfId="9292" xr:uid="{FD132855-DF65-44C0-AD61-3D3CC4605971}"/>
    <cellStyle name="Normal 143 61" xfId="9293" xr:uid="{76B0DE8B-87AA-4F20-A63E-201A0AB563BF}"/>
    <cellStyle name="Normal 143 61 2" xfId="9294" xr:uid="{EFF97D69-8249-46B5-AA37-E909F79A3BC3}"/>
    <cellStyle name="Normal 143 62" xfId="9295" xr:uid="{47C53AB3-A56A-43A9-AD77-EAA535E4855E}"/>
    <cellStyle name="Normal 143 62 2" xfId="9296" xr:uid="{AB577A2E-7AD6-4B2E-A0B3-C75905354952}"/>
    <cellStyle name="Normal 143 63" xfId="9297" xr:uid="{FB23E749-9B46-46BF-9DB9-60F699C6CB5A}"/>
    <cellStyle name="Normal 143 63 2" xfId="9298" xr:uid="{03A9E766-327D-4EE4-A4E5-C8884CC4E27D}"/>
    <cellStyle name="Normal 143 64" xfId="9299" xr:uid="{AF652BE1-ADBD-4950-84BA-D535FD7C846B}"/>
    <cellStyle name="Normal 143 64 2" xfId="9300" xr:uid="{BE8E9B94-FFAA-4370-B162-E21F6B7ED2B4}"/>
    <cellStyle name="Normal 143 65" xfId="9301" xr:uid="{164B021C-F113-40E8-9973-D251BA48F766}"/>
    <cellStyle name="Normal 143 65 2" xfId="9302" xr:uid="{87973E01-B242-4557-9B79-E06121C58A3A}"/>
    <cellStyle name="Normal 143 66" xfId="9303" xr:uid="{8472413D-FE84-4133-8668-D8A781C713E6}"/>
    <cellStyle name="Normal 143 66 2" xfId="9304" xr:uid="{CB4C7428-3E66-488A-8A35-1EB636EDF888}"/>
    <cellStyle name="Normal 143 67" xfId="9305" xr:uid="{2E0F0C2E-CC8A-4904-8C6C-BED1C4AE2486}"/>
    <cellStyle name="Normal 143 67 2" xfId="9306" xr:uid="{E5495ED3-9ADD-4550-8D03-06D7F2F974C5}"/>
    <cellStyle name="Normal 143 68" xfId="9307" xr:uid="{AC81B57D-C18A-4239-999F-7472710CEAB1}"/>
    <cellStyle name="Normal 143 68 2" xfId="9308" xr:uid="{B7718169-BA61-4721-B12F-DEB197A39412}"/>
    <cellStyle name="Normal 143 69" xfId="9309" xr:uid="{6FB1F779-65DC-4877-96D2-E88A780E1F4F}"/>
    <cellStyle name="Normal 143 69 2" xfId="9310" xr:uid="{0A8F25FE-A661-4917-A6AD-980B73B139B0}"/>
    <cellStyle name="Normal 143 7" xfId="9311" xr:uid="{A6AE0CB6-4599-4D08-9314-E46874CD1157}"/>
    <cellStyle name="Normal 143 7 2" xfId="9312" xr:uid="{8D9E0CEF-6BF7-4E6C-848D-046DABAF54C0}"/>
    <cellStyle name="Normal 143 70" xfId="9313" xr:uid="{61553175-F42A-47AE-8171-BE825109B375}"/>
    <cellStyle name="Normal 143 70 2" xfId="9314" xr:uid="{F6CA156B-CA80-4D8D-AD77-974068D7E371}"/>
    <cellStyle name="Normal 143 71" xfId="9315" xr:uid="{4313EE2C-1DD5-45FE-8F76-7F305E336FF1}"/>
    <cellStyle name="Normal 143 71 2" xfId="9316" xr:uid="{8EF08492-6CCF-48E3-8237-7D4A80AEADD9}"/>
    <cellStyle name="Normal 143 72" xfId="9317" xr:uid="{5B75F1EF-6B66-40F5-8B5C-66064C713D24}"/>
    <cellStyle name="Normal 143 72 2" xfId="9318" xr:uid="{3B4E55D8-D642-41C2-A53E-2F55C3D284B7}"/>
    <cellStyle name="Normal 143 73" xfId="9319" xr:uid="{34D17076-BF7E-46F8-9799-508261EB585A}"/>
    <cellStyle name="Normal 143 73 2" xfId="9320" xr:uid="{5FDFE32F-C566-48DF-946C-AE57B4100539}"/>
    <cellStyle name="Normal 143 74" xfId="9321" xr:uid="{48784428-90A2-4C31-A523-CC5A1BA5837D}"/>
    <cellStyle name="Normal 143 74 2" xfId="9322" xr:uid="{FBCBF146-55A6-469D-AECE-42DDEC737C0C}"/>
    <cellStyle name="Normal 143 75" xfId="9323" xr:uid="{BB897B0D-DDA9-42B8-8BA4-8E0B2BD7B262}"/>
    <cellStyle name="Normal 143 75 2" xfId="9324" xr:uid="{E3985EA9-789F-4278-B09C-A916D8948AE2}"/>
    <cellStyle name="Normal 143 76" xfId="9325" xr:uid="{5D12A4F7-5FC8-4711-AA0C-6340D300FBDE}"/>
    <cellStyle name="Normal 143 76 2" xfId="9326" xr:uid="{6092161C-4A24-44DA-86C7-0E82BA50188D}"/>
    <cellStyle name="Normal 143 77" xfId="9327" xr:uid="{8A471648-A647-4578-8F62-D412FE0315AC}"/>
    <cellStyle name="Normal 143 77 2" xfId="9328" xr:uid="{AE7412CF-C3E0-45FA-B25F-04150BAAA406}"/>
    <cellStyle name="Normal 143 78" xfId="9329" xr:uid="{0CD381F8-DA33-45D1-B406-1688A093E82B}"/>
    <cellStyle name="Normal 143 78 2" xfId="9330" xr:uid="{20A23AB3-16B7-4661-A62D-63631223D01F}"/>
    <cellStyle name="Normal 143 79" xfId="9331" xr:uid="{3079ACA3-396C-4672-BD9F-22E0733C7FA9}"/>
    <cellStyle name="Normal 143 79 2" xfId="9332" xr:uid="{167EFE33-EAAC-45C7-87BB-4652869C767E}"/>
    <cellStyle name="Normal 143 8" xfId="9333" xr:uid="{0C6DA0C6-5000-474C-96B6-6587D7F9201A}"/>
    <cellStyle name="Normal 143 8 2" xfId="9334" xr:uid="{F9AF26A5-47A3-42A2-B5C2-DEAEA2CC73F2}"/>
    <cellStyle name="Normal 143 80" xfId="9335" xr:uid="{39B9088B-B8A5-466B-90B5-03D86694C747}"/>
    <cellStyle name="Normal 143 80 2" xfId="9336" xr:uid="{72A5A138-267A-4A19-85E5-AA1505117296}"/>
    <cellStyle name="Normal 143 81" xfId="9337" xr:uid="{CF4E2E5E-6ED5-4065-851A-9934D80F5AC8}"/>
    <cellStyle name="Normal 143 81 2" xfId="9338" xr:uid="{AC727F2F-27D5-4883-9E4F-090FDCF99CD1}"/>
    <cellStyle name="Normal 143 82" xfId="9339" xr:uid="{3EFD3C15-381B-4EF9-9A2E-8489B8EE72B0}"/>
    <cellStyle name="Normal 143 82 2" xfId="9340" xr:uid="{566B967B-1282-4D3C-9112-49979165A173}"/>
    <cellStyle name="Normal 143 83" xfId="9341" xr:uid="{1FB1BB0B-7AC4-4E2C-9801-70D4BE44ED1B}"/>
    <cellStyle name="Normal 143 83 2" xfId="9342" xr:uid="{9A0C1ED3-5E21-4ADC-958C-1B86059648DE}"/>
    <cellStyle name="Normal 143 84" xfId="9343" xr:uid="{77D513D1-E03F-4E56-9F00-943DEE6DFD90}"/>
    <cellStyle name="Normal 143 84 2" xfId="9344" xr:uid="{02DA7397-D60C-4D2E-B819-36414A7A66F2}"/>
    <cellStyle name="Normal 143 85" xfId="9345" xr:uid="{5538D837-B09D-4217-8EE4-E3DFEAEA6920}"/>
    <cellStyle name="Normal 143 85 2" xfId="9346" xr:uid="{5A4F0DF5-AD68-4D17-B7CA-F740C11EA118}"/>
    <cellStyle name="Normal 143 86" xfId="9347" xr:uid="{BBE2ED4D-A589-4E87-9B7D-7A0C2A5B2BAC}"/>
    <cellStyle name="Normal 143 86 2" xfId="9348" xr:uid="{CA454895-8FE1-4620-83DF-2DD5895F919C}"/>
    <cellStyle name="Normal 143 87" xfId="9349" xr:uid="{2EF10913-2719-449D-82D9-FB3973297423}"/>
    <cellStyle name="Normal 143 87 2" xfId="9350" xr:uid="{F60CACCF-0C9D-4261-80C8-C324143BF635}"/>
    <cellStyle name="Normal 143 88" xfId="9351" xr:uid="{47D239B0-D949-4D6C-8CD8-612B2107844E}"/>
    <cellStyle name="Normal 143 88 2" xfId="9352" xr:uid="{AC78DE20-9118-4237-8BAB-641F66BA0222}"/>
    <cellStyle name="Normal 143 89" xfId="9353" xr:uid="{0FF0B0C0-4F19-4A58-B098-B865619FF664}"/>
    <cellStyle name="Normal 143 89 2" xfId="9354" xr:uid="{71B9F59A-DDBB-4259-956A-EC87B40C0D48}"/>
    <cellStyle name="Normal 143 9" xfId="9355" xr:uid="{64203E34-9DC9-4DAA-8BD7-3134753B252A}"/>
    <cellStyle name="Normal 143 9 2" xfId="9356" xr:uid="{A63E8D01-2ADF-40F7-ABD5-B1C614FF89B5}"/>
    <cellStyle name="Normal 143 90" xfId="9357" xr:uid="{37BD6DD8-9F51-4AD6-B601-5BF89C27C2D8}"/>
    <cellStyle name="Normal 143 90 2" xfId="9358" xr:uid="{4A7FF2E6-1239-44F5-8B72-2EA02A6D7CD2}"/>
    <cellStyle name="Normal 143 91" xfId="9359" xr:uid="{3F41D8E7-2E94-47EF-A28A-78C540E58618}"/>
    <cellStyle name="Normal 143 91 2" xfId="9360" xr:uid="{8A7B27AA-2394-4E43-ABB3-ABBC342F6C6D}"/>
    <cellStyle name="Normal 143 92" xfId="9361" xr:uid="{14B258DA-4991-4BC9-89BF-295E82DE4D6A}"/>
    <cellStyle name="Normal 143 92 2" xfId="9362" xr:uid="{0E408E39-9297-446F-A45E-E5422F82BAAE}"/>
    <cellStyle name="Normal 143 93" xfId="9363" xr:uid="{D68DD983-7672-4ED9-A9FF-C164ECDFAFF8}"/>
    <cellStyle name="Normal 143 93 2" xfId="9364" xr:uid="{DB0FF97B-F8AC-46D2-83C3-4AB6BA46CA21}"/>
    <cellStyle name="Normal 143 94" xfId="9365" xr:uid="{4F4DC459-DA7E-4BDD-AF8B-B60AC7454DA7}"/>
    <cellStyle name="Normal 143 94 2" xfId="9366" xr:uid="{FAFAF95B-BCD9-40D8-91CA-AD7345BDB773}"/>
    <cellStyle name="Normal 143 95" xfId="9367" xr:uid="{A78724C6-D53B-47D5-AEDA-58128FBC3397}"/>
    <cellStyle name="Normal 143 95 2" xfId="9368" xr:uid="{F2728621-C6C2-4C91-8AD1-90FBE6CC9D6D}"/>
    <cellStyle name="Normal 143 96" xfId="9369" xr:uid="{1F5AC083-66C4-42BA-9EBD-ED1EDF368190}"/>
    <cellStyle name="Normal 143 96 2" xfId="9370" xr:uid="{329AAF74-674A-4A58-93CF-D5A026D60432}"/>
    <cellStyle name="Normal 143 97" xfId="9371" xr:uid="{A907B603-8EF6-45F2-B6BB-CFD68B488404}"/>
    <cellStyle name="Normal 143 97 2" xfId="9372" xr:uid="{EF068F59-82B8-4C4D-8360-BCCFE9DDF626}"/>
    <cellStyle name="Normal 143 98" xfId="9373" xr:uid="{2F95B009-97B6-4538-A443-182F754B6898}"/>
    <cellStyle name="Normal 143 98 2" xfId="9374" xr:uid="{A5EC0757-8B60-45B8-9238-4681526FAB10}"/>
    <cellStyle name="Normal 143 99" xfId="9375" xr:uid="{7D96C701-ABA0-491B-A876-6A6D5D727F7B}"/>
    <cellStyle name="Normal 144" xfId="9376" xr:uid="{4E5F0463-9577-40E8-8FA3-AA4DF92D1931}"/>
    <cellStyle name="Normal 144 10" xfId="9377" xr:uid="{A9F1FBAB-8A8C-4D7C-9DCE-035CC587586F}"/>
    <cellStyle name="Normal 144 10 2" xfId="9378" xr:uid="{69F6944E-63ED-4E56-8080-00801B88D712}"/>
    <cellStyle name="Normal 144 11" xfId="9379" xr:uid="{21C5C9AE-5363-499D-A093-C07A173ADC58}"/>
    <cellStyle name="Normal 144 11 2" xfId="9380" xr:uid="{2E0E7B46-9A7F-4C37-95F0-B93E08C35D59}"/>
    <cellStyle name="Normal 144 12" xfId="9381" xr:uid="{6BE8A0BA-4521-499C-81D9-9B4D6BC8EFC1}"/>
    <cellStyle name="Normal 144 12 2" xfId="9382" xr:uid="{37D62447-D52C-4F2D-AD89-B69142FB0AD8}"/>
    <cellStyle name="Normal 144 13" xfId="9383" xr:uid="{581EDADE-8813-4F31-9AC5-3E69A7FC90BE}"/>
    <cellStyle name="Normal 144 13 2" xfId="9384" xr:uid="{5C0D77A7-B492-4175-AA1F-9BA6DF02E0EC}"/>
    <cellStyle name="Normal 144 14" xfId="9385" xr:uid="{366F3D64-1ECD-4F5A-A3BA-9EE441900A2A}"/>
    <cellStyle name="Normal 144 14 2" xfId="9386" xr:uid="{13172949-8B8F-4AB1-B087-C418724E4028}"/>
    <cellStyle name="Normal 144 15" xfId="9387" xr:uid="{03949DCF-0DE9-4FDB-ABDA-0235F62A0995}"/>
    <cellStyle name="Normal 144 15 2" xfId="9388" xr:uid="{1C1E4E48-41B4-4672-8AE2-83BC1C7DBA03}"/>
    <cellStyle name="Normal 144 16" xfId="9389" xr:uid="{B328D12F-4CD0-40D6-B185-C1A2E53F9630}"/>
    <cellStyle name="Normal 144 16 2" xfId="9390" xr:uid="{647C8488-AE65-44BB-AAB1-8B1AF9EC37E1}"/>
    <cellStyle name="Normal 144 17" xfId="9391" xr:uid="{8CA9131D-66A7-4FBD-9F24-2D1B0E0EB80C}"/>
    <cellStyle name="Normal 144 17 2" xfId="9392" xr:uid="{B83C6A54-7B1C-4E6A-9F81-3EC459931DBF}"/>
    <cellStyle name="Normal 144 18" xfId="9393" xr:uid="{D872133C-FE3A-43E8-BF2E-7C4025E0155C}"/>
    <cellStyle name="Normal 144 18 2" xfId="9394" xr:uid="{49CB4F8C-0D49-4D4E-8C5A-8165EF06C229}"/>
    <cellStyle name="Normal 144 19" xfId="9395" xr:uid="{514C150B-CA16-49E8-92E9-D5D0E17ED33B}"/>
    <cellStyle name="Normal 144 19 2" xfId="9396" xr:uid="{326D9709-CA10-47BD-A821-0D7BBCF1BCD1}"/>
    <cellStyle name="Normal 144 2" xfId="9397" xr:uid="{DE64EE56-56B7-4014-8B78-72E447AB4B00}"/>
    <cellStyle name="Normal 144 2 2" xfId="9398" xr:uid="{2735CDF1-D925-44E1-BCED-55E575EA5D9E}"/>
    <cellStyle name="Normal 144 20" xfId="9399" xr:uid="{54BD619F-170D-4D64-85E7-C02C88A96158}"/>
    <cellStyle name="Normal 144 20 2" xfId="9400" xr:uid="{0E9F3614-1C84-4542-8A1B-EED3FF21C433}"/>
    <cellStyle name="Normal 144 21" xfId="9401" xr:uid="{3D87F058-E576-48AA-BC83-120F359BB435}"/>
    <cellStyle name="Normal 144 21 2" xfId="9402" xr:uid="{AB33CB2E-1BAA-4DCF-870E-1A277803C71F}"/>
    <cellStyle name="Normal 144 22" xfId="9403" xr:uid="{DF42A06F-D730-4F51-82A3-9776B4A569B5}"/>
    <cellStyle name="Normal 144 22 2" xfId="9404" xr:uid="{6E4F9B1E-BDCD-4472-8240-B3428F94450D}"/>
    <cellStyle name="Normal 144 23" xfId="9405" xr:uid="{3EBBA44F-262C-4815-8F24-580DDC142928}"/>
    <cellStyle name="Normal 144 23 2" xfId="9406" xr:uid="{A2A5353D-6B5B-41C4-9ECF-70E6641C09C3}"/>
    <cellStyle name="Normal 144 24" xfId="9407" xr:uid="{C354EDBF-7173-4DA9-8292-5AEF3877EA25}"/>
    <cellStyle name="Normal 144 24 2" xfId="9408" xr:uid="{F48DC47E-402E-4552-A226-30424A5A7770}"/>
    <cellStyle name="Normal 144 25" xfId="9409" xr:uid="{18D1266A-983E-4B8D-B089-56330B7420B2}"/>
    <cellStyle name="Normal 144 25 2" xfId="9410" xr:uid="{95F87F8A-6D4D-4169-AB0B-99909DC4DA08}"/>
    <cellStyle name="Normal 144 26" xfId="9411" xr:uid="{E0FE911C-FCB1-4842-973A-83DEDEBFFCBF}"/>
    <cellStyle name="Normal 144 26 2" xfId="9412" xr:uid="{613C25ED-6C2B-44F1-AC94-403B74373568}"/>
    <cellStyle name="Normal 144 27" xfId="9413" xr:uid="{F38C58A9-B1AD-4070-9CD6-1D84C14FF9C4}"/>
    <cellStyle name="Normal 144 27 2" xfId="9414" xr:uid="{A0AF498F-69D2-48D9-8BD2-FA6F7E22F190}"/>
    <cellStyle name="Normal 144 28" xfId="9415" xr:uid="{0B400AF4-5BB9-421E-B630-0253310C2453}"/>
    <cellStyle name="Normal 144 28 2" xfId="9416" xr:uid="{7D6B4018-4ECE-4ECA-B749-938B3442B318}"/>
    <cellStyle name="Normal 144 29" xfId="9417" xr:uid="{9FC96A78-427E-47F7-BA4C-7B108797D5D2}"/>
    <cellStyle name="Normal 144 29 2" xfId="9418" xr:uid="{5E8D0B11-9309-4651-93A0-BB1546FED111}"/>
    <cellStyle name="Normal 144 3" xfId="9419" xr:uid="{C82DDD7F-A809-45BD-B491-00DB5C1433E6}"/>
    <cellStyle name="Normal 144 3 2" xfId="9420" xr:uid="{12EB238F-4B6E-490C-8E6B-7FAC00E7BC34}"/>
    <cellStyle name="Normal 144 30" xfId="9421" xr:uid="{22CDB07E-94FF-4CB0-BB2B-274A133C1FBA}"/>
    <cellStyle name="Normal 144 30 2" xfId="9422" xr:uid="{60CCAE84-C119-4392-BF3B-FC509B21DECB}"/>
    <cellStyle name="Normal 144 31" xfId="9423" xr:uid="{E05B9801-BA32-4072-AC3A-DD1D95AA1BB6}"/>
    <cellStyle name="Normal 144 31 2" xfId="9424" xr:uid="{254213C0-9987-41A5-9468-90EFEA22490D}"/>
    <cellStyle name="Normal 144 32" xfId="9425" xr:uid="{166E901D-EB39-4004-BD24-10B00EF2F111}"/>
    <cellStyle name="Normal 144 32 2" xfId="9426" xr:uid="{6A6F1BA1-5BC3-405E-8A42-0D85F85CAB99}"/>
    <cellStyle name="Normal 144 33" xfId="9427" xr:uid="{51D2E7F2-600F-4980-93B0-1F8C52523E02}"/>
    <cellStyle name="Normal 144 33 2" xfId="9428" xr:uid="{EBB1AADF-78EB-48A0-B951-A3A1B8616213}"/>
    <cellStyle name="Normal 144 34" xfId="9429" xr:uid="{D0854994-AE55-4485-A82F-49CBDBF85692}"/>
    <cellStyle name="Normal 144 34 2" xfId="9430" xr:uid="{E4610ADF-6504-430B-9D29-2989A7BB8314}"/>
    <cellStyle name="Normal 144 35" xfId="9431" xr:uid="{D97FC1A3-7735-4C99-A108-BEDC9FCFAF27}"/>
    <cellStyle name="Normal 144 35 2" xfId="9432" xr:uid="{31C69D7C-37AC-493F-9572-C40BAEA45707}"/>
    <cellStyle name="Normal 144 36" xfId="9433" xr:uid="{A622CA47-4A4C-4C52-8375-7BFC53BD7541}"/>
    <cellStyle name="Normal 144 36 2" xfId="9434" xr:uid="{FC518F31-3A4A-445A-BAED-153CFBDCF6B1}"/>
    <cellStyle name="Normal 144 37" xfId="9435" xr:uid="{7B9F943A-9498-469B-A994-74122FF223A8}"/>
    <cellStyle name="Normal 144 37 2" xfId="9436" xr:uid="{60DD182D-2CA1-4C35-9E0C-BD7BF3866FB5}"/>
    <cellStyle name="Normal 144 38" xfId="9437" xr:uid="{A03DC5C4-AC4A-4265-9056-EC8FE70A4C83}"/>
    <cellStyle name="Normal 144 38 2" xfId="9438" xr:uid="{DE7FA065-9287-465C-98F4-D2DEEE92795A}"/>
    <cellStyle name="Normal 144 39" xfId="9439" xr:uid="{C45A8423-D482-4F66-9656-328DDCDD42B3}"/>
    <cellStyle name="Normal 144 39 2" xfId="9440" xr:uid="{72331008-28D5-4783-BFD2-3CB6312C04D1}"/>
    <cellStyle name="Normal 144 4" xfId="9441" xr:uid="{5D4B9BB9-7C6D-47AE-9C8A-7C4435F6B84B}"/>
    <cellStyle name="Normal 144 4 2" xfId="9442" xr:uid="{EB0ABBE2-D762-4DB9-AC25-A7FF1D396053}"/>
    <cellStyle name="Normal 144 40" xfId="9443" xr:uid="{257197D6-C4B2-494C-9F8D-433A86A24BE5}"/>
    <cellStyle name="Normal 144 40 2" xfId="9444" xr:uid="{D4468C6B-6B05-46BF-876C-42244E0D4950}"/>
    <cellStyle name="Normal 144 41" xfId="9445" xr:uid="{15ED7462-0FA4-4649-8872-824A9A6866BF}"/>
    <cellStyle name="Normal 144 41 2" xfId="9446" xr:uid="{1970D62F-888D-4F0F-B664-D58FDFE13436}"/>
    <cellStyle name="Normal 144 42" xfId="9447" xr:uid="{7721062D-ECF8-4E94-BB4B-EB0CC160ED78}"/>
    <cellStyle name="Normal 144 42 2" xfId="9448" xr:uid="{DC60F69A-FFC8-407F-8D1B-7CE1ECAB70C0}"/>
    <cellStyle name="Normal 144 43" xfId="9449" xr:uid="{5C2C5BFA-CBE6-4ADD-B77D-FFC6C22F4914}"/>
    <cellStyle name="Normal 144 43 2" xfId="9450" xr:uid="{84666E13-E7C5-4723-8A95-A431177C47D2}"/>
    <cellStyle name="Normal 144 44" xfId="9451" xr:uid="{934D0541-DA08-42A0-B3CA-D7CC8B714D6E}"/>
    <cellStyle name="Normal 144 44 2" xfId="9452" xr:uid="{D73725D1-80B1-4876-9451-F06616A83827}"/>
    <cellStyle name="Normal 144 45" xfId="9453" xr:uid="{044A34FF-EC6E-4501-80DD-3A1D0D327248}"/>
    <cellStyle name="Normal 144 45 2" xfId="9454" xr:uid="{D0D0121B-B75D-45A1-AC89-53FB6818C5A4}"/>
    <cellStyle name="Normal 144 46" xfId="9455" xr:uid="{8321ACF7-1A7A-4EA0-B549-57E640455C1E}"/>
    <cellStyle name="Normal 144 46 2" xfId="9456" xr:uid="{2B5A49D9-8A26-41BF-8551-7AEE0BB5A8F4}"/>
    <cellStyle name="Normal 144 47" xfId="9457" xr:uid="{9C8E0508-036E-424F-9B1B-5FDED96F6AF2}"/>
    <cellStyle name="Normal 144 47 2" xfId="9458" xr:uid="{A3D40B03-C559-48FE-98FC-AF5ADCA2B6F1}"/>
    <cellStyle name="Normal 144 48" xfId="9459" xr:uid="{C9699A25-7FEB-4B4D-9F2E-992198B8B3D2}"/>
    <cellStyle name="Normal 144 48 2" xfId="9460" xr:uid="{A3A5ACFA-FF00-4B68-8B52-B2853C690461}"/>
    <cellStyle name="Normal 144 49" xfId="9461" xr:uid="{ED95E001-2F16-412B-B2CE-8DC166B65121}"/>
    <cellStyle name="Normal 144 49 2" xfId="9462" xr:uid="{90106F2B-1A70-43D0-83B5-C1C31A2503E9}"/>
    <cellStyle name="Normal 144 5" xfId="9463" xr:uid="{7DB364B8-DBCF-4AE1-A10B-2759C50CFCDC}"/>
    <cellStyle name="Normal 144 5 2" xfId="9464" xr:uid="{37DFAED8-4935-43C1-BAEA-2431C0797F7A}"/>
    <cellStyle name="Normal 144 50" xfId="9465" xr:uid="{C1B9B868-D540-4FFC-BF11-58A0D33E06E6}"/>
    <cellStyle name="Normal 144 50 2" xfId="9466" xr:uid="{08E872BC-FCD0-401F-98FD-318B37F39B88}"/>
    <cellStyle name="Normal 144 51" xfId="9467" xr:uid="{E1E7C111-9947-4353-984B-6658EFD8B8F3}"/>
    <cellStyle name="Normal 144 51 2" xfId="9468" xr:uid="{7E83887E-2513-491F-8491-FACE242EBA07}"/>
    <cellStyle name="Normal 144 52" xfId="9469" xr:uid="{3423D53B-A02C-4A29-9E70-A26584504802}"/>
    <cellStyle name="Normal 144 52 2" xfId="9470" xr:uid="{AAC69684-FB9F-4A40-84E0-30AEFEEE2EAE}"/>
    <cellStyle name="Normal 144 53" xfId="9471" xr:uid="{68B59311-47B4-45BC-8602-17DAC7B4F251}"/>
    <cellStyle name="Normal 144 53 2" xfId="9472" xr:uid="{03097216-D34D-4FE1-835E-13EA3789330E}"/>
    <cellStyle name="Normal 144 54" xfId="9473" xr:uid="{59A5321E-FBF3-44A7-AF17-133C54799BD5}"/>
    <cellStyle name="Normal 144 54 2" xfId="9474" xr:uid="{11A2E0A1-48D2-4DA3-A279-F3EA41FA503F}"/>
    <cellStyle name="Normal 144 55" xfId="9475" xr:uid="{49BDEE8B-ACE3-403D-815C-61A586AAD18E}"/>
    <cellStyle name="Normal 144 55 2" xfId="9476" xr:uid="{AA8B16BD-5F79-40B3-8022-66A917E942A7}"/>
    <cellStyle name="Normal 144 56" xfId="9477" xr:uid="{D947527B-DC17-442E-BD94-4440CB6F71CF}"/>
    <cellStyle name="Normal 144 56 2" xfId="9478" xr:uid="{A6E9A9C2-9A61-49C3-831A-DD3A77AB6582}"/>
    <cellStyle name="Normal 144 57" xfId="9479" xr:uid="{C8589691-69A8-43B8-98A7-F92C4280DC09}"/>
    <cellStyle name="Normal 144 57 2" xfId="9480" xr:uid="{D9A99371-1996-448C-A601-7C68B6F9DF2A}"/>
    <cellStyle name="Normal 144 58" xfId="9481" xr:uid="{6DD649DC-A45C-4926-8D2F-6DD63F40E992}"/>
    <cellStyle name="Normal 144 58 2" xfId="9482" xr:uid="{9FADEB5D-2DF2-4149-AF2E-8C02487B2AD7}"/>
    <cellStyle name="Normal 144 59" xfId="9483" xr:uid="{191E5F1C-C86E-44C9-8230-23AF61A26CB9}"/>
    <cellStyle name="Normal 144 59 2" xfId="9484" xr:uid="{A58ED3EB-1CE9-470B-A0DF-304A9B7A3956}"/>
    <cellStyle name="Normal 144 6" xfId="9485" xr:uid="{304E5A79-EB8E-494E-A15F-3833529F42DC}"/>
    <cellStyle name="Normal 144 6 2" xfId="9486" xr:uid="{F9CD35EA-200E-4860-BE1E-61174142ECEF}"/>
    <cellStyle name="Normal 144 60" xfId="9487" xr:uid="{914BB2FC-88EC-42B5-A61F-7A72C741CDF4}"/>
    <cellStyle name="Normal 144 60 2" xfId="9488" xr:uid="{7F796DE0-6855-4CF2-8006-6AAF8759E7C6}"/>
    <cellStyle name="Normal 144 61" xfId="9489" xr:uid="{83D4BC6F-C8DF-415A-B7E8-EE1B85B5C514}"/>
    <cellStyle name="Normal 144 61 2" xfId="9490" xr:uid="{DDF739DF-CBE9-4099-91F8-C2973FD64EAC}"/>
    <cellStyle name="Normal 144 62" xfId="9491" xr:uid="{23AF6BEF-C1E7-4552-80EF-D1177070B271}"/>
    <cellStyle name="Normal 144 62 2" xfId="9492" xr:uid="{B6FB9789-5FAB-4236-B880-9F42558C876B}"/>
    <cellStyle name="Normal 144 63" xfId="9493" xr:uid="{4FCB8526-45A6-47AE-B947-C6A0061BB68B}"/>
    <cellStyle name="Normal 144 63 2" xfId="9494" xr:uid="{F84B1CAF-51C9-4E10-86D0-9D2189A00F00}"/>
    <cellStyle name="Normal 144 64" xfId="9495" xr:uid="{64E617E4-F25E-4323-A4D2-6399BAD8D9BF}"/>
    <cellStyle name="Normal 144 64 2" xfId="9496" xr:uid="{9FD7004F-722E-4DA7-A286-BE6DE8A473F8}"/>
    <cellStyle name="Normal 144 65" xfId="9497" xr:uid="{8DEC93E9-50E9-4D09-9BC0-CE343992AE27}"/>
    <cellStyle name="Normal 144 65 2" xfId="9498" xr:uid="{2BA6A428-CF20-4C22-8A01-049362A71A8C}"/>
    <cellStyle name="Normal 144 66" xfId="9499" xr:uid="{7307730F-1026-41A3-BFE5-5505D7782376}"/>
    <cellStyle name="Normal 144 66 2" xfId="9500" xr:uid="{4310E95B-DFC0-4D79-9DEB-4D84E0B29007}"/>
    <cellStyle name="Normal 144 67" xfId="9501" xr:uid="{A1147F12-5FAF-4E66-BE7E-E4BCCE87B42A}"/>
    <cellStyle name="Normal 144 67 2" xfId="9502" xr:uid="{8AF333BE-86AA-4C75-8DC5-FE3A88F67E37}"/>
    <cellStyle name="Normal 144 68" xfId="9503" xr:uid="{176BC295-016E-409E-AFD6-180D99670A43}"/>
    <cellStyle name="Normal 144 68 2" xfId="9504" xr:uid="{3E527B62-F1C5-40F8-9EE6-236044BAE139}"/>
    <cellStyle name="Normal 144 69" xfId="9505" xr:uid="{91708277-ED31-4231-9633-DF725E01C376}"/>
    <cellStyle name="Normal 144 69 2" xfId="9506" xr:uid="{A190CC55-2097-440A-A4D9-180DB9DC4191}"/>
    <cellStyle name="Normal 144 7" xfId="9507" xr:uid="{502F8A29-6542-48D4-A8E7-E605B352A2A8}"/>
    <cellStyle name="Normal 144 7 2" xfId="9508" xr:uid="{310308B5-D6D1-4156-84BE-397797B9DC29}"/>
    <cellStyle name="Normal 144 70" xfId="9509" xr:uid="{18AD50C7-00F0-4DDD-A238-25F023CCEE1C}"/>
    <cellStyle name="Normal 144 70 2" xfId="9510" xr:uid="{929C73BB-B4D1-4234-8569-988FFECAB6D9}"/>
    <cellStyle name="Normal 144 71" xfId="9511" xr:uid="{4AA5506E-2344-42D5-9901-57200EAE0588}"/>
    <cellStyle name="Normal 144 71 2" xfId="9512" xr:uid="{9BA908F8-A72C-413C-9343-E5AED42E8104}"/>
    <cellStyle name="Normal 144 72" xfId="9513" xr:uid="{89EB7C0E-5F8A-4D47-A4F6-C662D502D803}"/>
    <cellStyle name="Normal 144 72 2" xfId="9514" xr:uid="{B28EAA04-3A26-4622-8809-F5AECE137E9E}"/>
    <cellStyle name="Normal 144 73" xfId="9515" xr:uid="{1FAE396C-FD4E-4A1C-B00B-57C12FEEB4EF}"/>
    <cellStyle name="Normal 144 73 2" xfId="9516" xr:uid="{DBCE1AC2-729A-44D3-A80A-B6C1E20BC96D}"/>
    <cellStyle name="Normal 144 74" xfId="9517" xr:uid="{F50DEED4-11B8-4304-9317-851518AD5663}"/>
    <cellStyle name="Normal 144 74 2" xfId="9518" xr:uid="{3879DC2A-F5B9-472C-B847-B9B91B473AB3}"/>
    <cellStyle name="Normal 144 75" xfId="9519" xr:uid="{D9402EE7-F908-4DAA-B8A2-5000C50DBD9F}"/>
    <cellStyle name="Normal 144 75 2" xfId="9520" xr:uid="{0011B9D0-2494-4422-9E3F-BAD411C9197A}"/>
    <cellStyle name="Normal 144 76" xfId="9521" xr:uid="{4CF161D7-044A-42B7-8DC8-E5B4F73DCFEF}"/>
    <cellStyle name="Normal 144 76 2" xfId="9522" xr:uid="{C773B67D-0BE2-4C90-A0E9-2CE646C3084D}"/>
    <cellStyle name="Normal 144 77" xfId="9523" xr:uid="{FCC519AD-2E97-4CFE-B144-AA2C64FE66B3}"/>
    <cellStyle name="Normal 144 77 2" xfId="9524" xr:uid="{5B0782B8-3701-473A-8C61-8CCAA68AB7F2}"/>
    <cellStyle name="Normal 144 78" xfId="9525" xr:uid="{8986B71D-0EC7-4C8F-914B-A054C5AF0E1B}"/>
    <cellStyle name="Normal 144 78 2" xfId="9526" xr:uid="{38FC214F-D76E-4594-8F3E-BF584FCF8F6C}"/>
    <cellStyle name="Normal 144 79" xfId="9527" xr:uid="{F124D928-7CE2-4090-B5D1-9A9345AE6253}"/>
    <cellStyle name="Normal 144 79 2" xfId="9528" xr:uid="{6710965B-DEA0-45D4-91E5-146D625C0835}"/>
    <cellStyle name="Normal 144 8" xfId="9529" xr:uid="{9629AD01-CA0E-4A1B-9519-3C3B9E682AFC}"/>
    <cellStyle name="Normal 144 8 2" xfId="9530" xr:uid="{9A7F1532-AF25-47DB-A1D2-85AE6BDA3BC4}"/>
    <cellStyle name="Normal 144 80" xfId="9531" xr:uid="{E7D7C89B-DC4A-40E1-885F-ECA49946C300}"/>
    <cellStyle name="Normal 144 80 2" xfId="9532" xr:uid="{8D570456-B006-4F40-A870-CA682756E452}"/>
    <cellStyle name="Normal 144 81" xfId="9533" xr:uid="{7CACF8E8-1DA5-41C5-A63F-C85DF2523E3F}"/>
    <cellStyle name="Normal 144 81 2" xfId="9534" xr:uid="{D5BBBEBE-A19C-41E7-BC84-2BB41FA3389A}"/>
    <cellStyle name="Normal 144 82" xfId="9535" xr:uid="{129EED1C-8653-4C7A-839A-EAD35B49F6F1}"/>
    <cellStyle name="Normal 144 82 2" xfId="9536" xr:uid="{0B54C622-BDCB-45CA-AA99-055611B2F3A1}"/>
    <cellStyle name="Normal 144 83" xfId="9537" xr:uid="{F3F9D318-D88C-4F3D-89A2-741A3D5AA71B}"/>
    <cellStyle name="Normal 144 83 2" xfId="9538" xr:uid="{6160F459-A534-4796-BFB5-56AC767F3B7E}"/>
    <cellStyle name="Normal 144 84" xfId="9539" xr:uid="{040F475A-88E2-47A1-B583-091C4401E88C}"/>
    <cellStyle name="Normal 144 84 2" xfId="9540" xr:uid="{6F0C6E33-D161-4355-B60A-EA156783E73A}"/>
    <cellStyle name="Normal 144 85" xfId="9541" xr:uid="{80038503-49FF-415C-87FB-9081D25031EF}"/>
    <cellStyle name="Normal 144 85 2" xfId="9542" xr:uid="{8D53D7EB-C980-4BD7-A1BC-1B64E9AD2511}"/>
    <cellStyle name="Normal 144 86" xfId="9543" xr:uid="{B30813AA-5439-4E01-AF6E-65BAB3A00175}"/>
    <cellStyle name="Normal 144 86 2" xfId="9544" xr:uid="{062F4057-F696-4BED-9C55-6DEB3C75ED2C}"/>
    <cellStyle name="Normal 144 87" xfId="9545" xr:uid="{DDDBC902-2CEC-4E25-97E9-F4B43EB55CFE}"/>
    <cellStyle name="Normal 144 87 2" xfId="9546" xr:uid="{4D3715D5-8391-4571-85BB-C2709A1E2F90}"/>
    <cellStyle name="Normal 144 88" xfId="9547" xr:uid="{69841457-55B3-4987-9DD9-F62B7C9FE262}"/>
    <cellStyle name="Normal 144 88 2" xfId="9548" xr:uid="{DC0F92BE-1ED3-45E1-A052-EECF3992D468}"/>
    <cellStyle name="Normal 144 89" xfId="9549" xr:uid="{8D492000-FAE4-4A7A-958C-7E0543FBB309}"/>
    <cellStyle name="Normal 144 89 2" xfId="9550" xr:uid="{2B5304A2-FDAF-40DF-BEC1-E31CA31E21A8}"/>
    <cellStyle name="Normal 144 9" xfId="9551" xr:uid="{D6A22DC1-7408-44A1-AC3E-DAA28F1D7C84}"/>
    <cellStyle name="Normal 144 9 2" xfId="9552" xr:uid="{67628BF7-9ACD-4622-9C03-BFA329A103B9}"/>
    <cellStyle name="Normal 144 90" xfId="9553" xr:uid="{4964112F-8424-4705-BD2E-8CF3B3C7B3EF}"/>
    <cellStyle name="Normal 144 90 2" xfId="9554" xr:uid="{C73457B2-6F2D-4B78-B6B3-02C881641835}"/>
    <cellStyle name="Normal 144 91" xfId="9555" xr:uid="{4A77DAC1-0003-4728-BC41-6E5B36CA9D81}"/>
    <cellStyle name="Normal 144 91 2" xfId="9556" xr:uid="{84936CFD-CEBA-4234-ACF8-47421699C000}"/>
    <cellStyle name="Normal 144 92" xfId="9557" xr:uid="{7AEA45CC-0664-492C-91B1-08D6A27DB16C}"/>
    <cellStyle name="Normal 144 92 2" xfId="9558" xr:uid="{2ACF64B1-AE31-4157-9F8D-FD5CDD4DC2C8}"/>
    <cellStyle name="Normal 144 93" xfId="9559" xr:uid="{A749688B-5FA6-4173-A260-C871BF23CE60}"/>
    <cellStyle name="Normal 144 93 2" xfId="9560" xr:uid="{5D2D2918-ECA9-4557-9059-DC7EC128E67D}"/>
    <cellStyle name="Normal 144 94" xfId="9561" xr:uid="{CAB201E3-D6E0-4107-8ACC-DE905CAEB686}"/>
    <cellStyle name="Normal 144 94 2" xfId="9562" xr:uid="{C58110BC-CD99-4200-93F2-00917A06ABD4}"/>
    <cellStyle name="Normal 144 95" xfId="9563" xr:uid="{C1DF7AA3-A9DE-4E66-ABEB-27208E8B14A1}"/>
    <cellStyle name="Normal 144 95 2" xfId="9564" xr:uid="{F0AD9E54-6648-455A-B064-E3467520FCF3}"/>
    <cellStyle name="Normal 144 96" xfId="9565" xr:uid="{EEB97869-6985-47A0-AA01-733C258AF057}"/>
    <cellStyle name="Normal 144 96 2" xfId="9566" xr:uid="{AD1CC2D5-B68F-4629-8856-372A98BF327C}"/>
    <cellStyle name="Normal 144 97" xfId="9567" xr:uid="{04FDE6B9-4946-4AD0-8BB7-9C6240450427}"/>
    <cellStyle name="Normal 144 97 2" xfId="9568" xr:uid="{6DE00A85-FE4D-49B0-ADBB-1ADABCD1C4B7}"/>
    <cellStyle name="Normal 144 98" xfId="9569" xr:uid="{7C4E5503-12A8-48AD-83F2-0CF645464689}"/>
    <cellStyle name="Normal 144 98 2" xfId="9570" xr:uid="{904DA36E-9A57-4E99-A3EB-5DC69E0DA085}"/>
    <cellStyle name="Normal 144 99" xfId="9571" xr:uid="{D72D6FC7-3A34-429B-8446-DCD9936C6A3B}"/>
    <cellStyle name="Normal 145" xfId="9572" xr:uid="{4CDDB6FF-C516-4F0F-BF66-FF8DA670C18A}"/>
    <cellStyle name="Normal 145 10" xfId="9573" xr:uid="{1FEF3B7A-76BE-49EB-86B0-98E8F02A7629}"/>
    <cellStyle name="Normal 145 10 2" xfId="9574" xr:uid="{15B3C820-6B11-401F-9F26-348AEDB2CC58}"/>
    <cellStyle name="Normal 145 11" xfId="9575" xr:uid="{28F67ABB-E1C9-4AFA-98C9-F66D78D03AE0}"/>
    <cellStyle name="Normal 145 11 2" xfId="9576" xr:uid="{97738D33-9D99-4982-BDC9-8F95E165EAA6}"/>
    <cellStyle name="Normal 145 12" xfId="9577" xr:uid="{CAD75E99-FC42-42E7-BEB1-3949A8F46031}"/>
    <cellStyle name="Normal 145 12 2" xfId="9578" xr:uid="{AD07DC64-5B57-4AFD-9ECE-2380D04EE6ED}"/>
    <cellStyle name="Normal 145 13" xfId="9579" xr:uid="{088E7CA5-E1CE-42C9-BBBA-BF0EF0F9AB67}"/>
    <cellStyle name="Normal 145 13 2" xfId="9580" xr:uid="{DCE10165-F535-4CEA-9638-B2D2426682DE}"/>
    <cellStyle name="Normal 145 14" xfId="9581" xr:uid="{0E680F2D-287A-4FEF-9EA1-2DAF93BD9D52}"/>
    <cellStyle name="Normal 145 14 2" xfId="9582" xr:uid="{491AC8ED-E937-4B6C-A1ED-5E5EBFCF8318}"/>
    <cellStyle name="Normal 145 15" xfId="9583" xr:uid="{8CBBAA36-A37E-4652-B3E7-8B719FBC1FFF}"/>
    <cellStyle name="Normal 145 15 2" xfId="9584" xr:uid="{6444F55D-1153-4782-995E-638BE744B40C}"/>
    <cellStyle name="Normal 145 16" xfId="9585" xr:uid="{E4DF0D5F-4801-4E9E-9F0F-92B2734E1B5C}"/>
    <cellStyle name="Normal 145 16 2" xfId="9586" xr:uid="{656EC1CE-5A8F-4849-A636-8B978BD39ABF}"/>
    <cellStyle name="Normal 145 17" xfId="9587" xr:uid="{00B3D4DE-263F-43A6-A0FB-2736CA7E2F99}"/>
    <cellStyle name="Normal 145 17 2" xfId="9588" xr:uid="{8666FC25-B8BE-483E-BE88-9D9375900FD4}"/>
    <cellStyle name="Normal 145 18" xfId="9589" xr:uid="{5C077C68-8160-462C-ABE5-AFBE08E46CE4}"/>
    <cellStyle name="Normal 145 18 2" xfId="9590" xr:uid="{D34A058D-1B69-4F57-B7DE-9BE12B6C0959}"/>
    <cellStyle name="Normal 145 19" xfId="9591" xr:uid="{6F933033-6A2B-4B3E-8738-B373759A97B2}"/>
    <cellStyle name="Normal 145 19 2" xfId="9592" xr:uid="{17980213-8E65-4258-97D2-E69719D8A23C}"/>
    <cellStyle name="Normal 145 2" xfId="9593" xr:uid="{C7C07680-94ED-45A7-BC62-F0E244D99E08}"/>
    <cellStyle name="Normal 145 2 2" xfId="9594" xr:uid="{6014D120-0499-4EC5-91CE-40080C758263}"/>
    <cellStyle name="Normal 145 20" xfId="9595" xr:uid="{3BDAB903-3574-446C-BBB5-C346735AD0B3}"/>
    <cellStyle name="Normal 145 20 2" xfId="9596" xr:uid="{899AEC7D-AE92-49DE-8771-5A2C1FE81C8E}"/>
    <cellStyle name="Normal 145 21" xfId="9597" xr:uid="{246F24A4-829A-4B61-B2E4-61BCA4B8C29A}"/>
    <cellStyle name="Normal 145 21 2" xfId="9598" xr:uid="{7A091773-1606-4549-A4C8-030BEA6A132F}"/>
    <cellStyle name="Normal 145 22" xfId="9599" xr:uid="{14A5B924-A3A9-43CF-A4E2-C94032B516E7}"/>
    <cellStyle name="Normal 145 22 2" xfId="9600" xr:uid="{DA76AB97-B105-4487-A35B-2AD31CB3483F}"/>
    <cellStyle name="Normal 145 23" xfId="9601" xr:uid="{C59885FA-CB10-451B-BC9C-7FB46D6211F2}"/>
    <cellStyle name="Normal 145 23 2" xfId="9602" xr:uid="{3B468779-538E-425F-8A0A-0500548995B4}"/>
    <cellStyle name="Normal 145 24" xfId="9603" xr:uid="{27EA3CB5-9D21-4521-94D0-F7FB7725FE66}"/>
    <cellStyle name="Normal 145 24 2" xfId="9604" xr:uid="{91FA323B-88E1-4B66-83B5-EC6439823EC1}"/>
    <cellStyle name="Normal 145 25" xfId="9605" xr:uid="{83EDCACE-5C3B-4560-BAC2-BD24F5500BF0}"/>
    <cellStyle name="Normal 145 25 2" xfId="9606" xr:uid="{404A8EE8-A127-4939-AFBB-E6C829B5102D}"/>
    <cellStyle name="Normal 145 26" xfId="9607" xr:uid="{28078BA5-9849-41A5-AB8D-E4480D05E260}"/>
    <cellStyle name="Normal 145 26 2" xfId="9608" xr:uid="{EA5E7ED5-5BFC-4E94-B5A2-591E323DC9B8}"/>
    <cellStyle name="Normal 145 27" xfId="9609" xr:uid="{6A0EB394-81B7-434F-8D38-841835FAC27B}"/>
    <cellStyle name="Normal 145 27 2" xfId="9610" xr:uid="{0E49E152-408A-427C-B085-7460784D193B}"/>
    <cellStyle name="Normal 145 28" xfId="9611" xr:uid="{AE63963E-240F-4837-98C7-43FA83F037FA}"/>
    <cellStyle name="Normal 145 28 2" xfId="9612" xr:uid="{59506D4B-8758-43E6-872B-390DF9CE1746}"/>
    <cellStyle name="Normal 145 29" xfId="9613" xr:uid="{701F184F-C725-4BF7-8F71-67BCD0554E63}"/>
    <cellStyle name="Normal 145 29 2" xfId="9614" xr:uid="{8ACEB769-4A17-45C9-82DA-C8491DEEAA26}"/>
    <cellStyle name="Normal 145 3" xfId="9615" xr:uid="{3D121994-670B-47CC-8CD8-991A6F2822FE}"/>
    <cellStyle name="Normal 145 3 2" xfId="9616" xr:uid="{C09E0995-4F48-4A51-A024-23F327E0CA7C}"/>
    <cellStyle name="Normal 145 30" xfId="9617" xr:uid="{8EF3D303-4901-4178-8586-DF9F18E20659}"/>
    <cellStyle name="Normal 145 30 2" xfId="9618" xr:uid="{40CB6BF1-D89E-4FB4-8747-31D5C6E93084}"/>
    <cellStyle name="Normal 145 31" xfId="9619" xr:uid="{C80314C1-643A-41CC-A671-3548C99811F5}"/>
    <cellStyle name="Normal 145 31 2" xfId="9620" xr:uid="{35017A41-8D5E-481A-ADE7-5B029B90AD0C}"/>
    <cellStyle name="Normal 145 32" xfId="9621" xr:uid="{6419E09B-A6D3-4D0F-81F1-D4922073A030}"/>
    <cellStyle name="Normal 145 32 2" xfId="9622" xr:uid="{24530CD4-3AA9-4686-B4CD-B6107B869FFC}"/>
    <cellStyle name="Normal 145 33" xfId="9623" xr:uid="{C88D8214-7EBA-406A-80B9-56A0AD8AAB50}"/>
    <cellStyle name="Normal 145 33 2" xfId="9624" xr:uid="{641D0554-6443-4DD2-85C7-98D4BE80A67F}"/>
    <cellStyle name="Normal 145 34" xfId="9625" xr:uid="{4859A5AF-D212-429E-8B60-19B1DBA7422C}"/>
    <cellStyle name="Normal 145 34 2" xfId="9626" xr:uid="{BAEDF102-CC3E-4F5C-9F8C-20D224A220F6}"/>
    <cellStyle name="Normal 145 35" xfId="9627" xr:uid="{35128380-4271-42E9-894E-37BCD0467016}"/>
    <cellStyle name="Normal 145 35 2" xfId="9628" xr:uid="{00076DC3-7F77-4FFC-8BD6-B7132DE6C189}"/>
    <cellStyle name="Normal 145 36" xfId="9629" xr:uid="{7021CD2C-C51C-425F-8B41-4C95A794D3F5}"/>
    <cellStyle name="Normal 145 36 2" xfId="9630" xr:uid="{5B94DCE6-A341-4F11-B76B-57E36EE594B3}"/>
    <cellStyle name="Normal 145 37" xfId="9631" xr:uid="{570CF84A-CB5C-4933-B7A2-261B24BB3AB9}"/>
    <cellStyle name="Normal 145 37 2" xfId="9632" xr:uid="{FD8BC518-A948-4F63-9E7E-AF115A1CE4FB}"/>
    <cellStyle name="Normal 145 38" xfId="9633" xr:uid="{59DC660A-0FF8-4F39-86BD-6A6AC3F7C276}"/>
    <cellStyle name="Normal 145 38 2" xfId="9634" xr:uid="{DC76BD7A-1B42-43EA-8772-10959A383ACC}"/>
    <cellStyle name="Normal 145 39" xfId="9635" xr:uid="{74BC742E-AE79-4260-86F1-96B4D377A37E}"/>
    <cellStyle name="Normal 145 39 2" xfId="9636" xr:uid="{C2E5A4BF-E88D-413F-8C18-E230D3CF23E2}"/>
    <cellStyle name="Normal 145 4" xfId="9637" xr:uid="{A767BDD8-6FE9-4FC8-900F-B878D05E9057}"/>
    <cellStyle name="Normal 145 4 2" xfId="9638" xr:uid="{1A872AD3-8188-4912-AFF1-0E13D53FF201}"/>
    <cellStyle name="Normal 145 40" xfId="9639" xr:uid="{76855F67-C8F3-4CA9-B668-21B8F4D7CEAE}"/>
    <cellStyle name="Normal 145 40 2" xfId="9640" xr:uid="{CC508E74-57FB-41A7-9F3E-1490D453F0E6}"/>
    <cellStyle name="Normal 145 41" xfId="9641" xr:uid="{EB9B91F0-38E1-485D-A1AB-3256A9D391CD}"/>
    <cellStyle name="Normal 145 41 2" xfId="9642" xr:uid="{ECE607CE-AEA1-4E12-B606-809942FA71F9}"/>
    <cellStyle name="Normal 145 42" xfId="9643" xr:uid="{15C0CADA-46F1-430B-BC88-8986C6979F65}"/>
    <cellStyle name="Normal 145 42 2" xfId="9644" xr:uid="{BC308030-B990-416F-B47B-7EA64198C04F}"/>
    <cellStyle name="Normal 145 43" xfId="9645" xr:uid="{4275BE9A-656A-4F76-B1AB-77F7D787103D}"/>
    <cellStyle name="Normal 145 43 2" xfId="9646" xr:uid="{1448865B-45A9-463D-9FAD-1A3AAA6DFC4F}"/>
    <cellStyle name="Normal 145 44" xfId="9647" xr:uid="{83DD8FC9-FEC2-4530-A2E0-66D5083B132C}"/>
    <cellStyle name="Normal 145 44 2" xfId="9648" xr:uid="{41CD68D1-2FAD-4E2B-B809-FD68A3EAFFD5}"/>
    <cellStyle name="Normal 145 45" xfId="9649" xr:uid="{E8EDDB4D-8C87-4DF2-AD9C-79735FA5CEAF}"/>
    <cellStyle name="Normal 145 45 2" xfId="9650" xr:uid="{4020244A-FD15-477E-8E35-EEA209417107}"/>
    <cellStyle name="Normal 145 46" xfId="9651" xr:uid="{9B824CFD-3F39-4E9D-9F1B-1704B476510F}"/>
    <cellStyle name="Normal 145 46 2" xfId="9652" xr:uid="{18DCA43F-00D3-44F2-BEC0-BFFB326F4377}"/>
    <cellStyle name="Normal 145 47" xfId="9653" xr:uid="{31156F28-F3F3-48F0-98D2-6D43C89A68F6}"/>
    <cellStyle name="Normal 145 47 2" xfId="9654" xr:uid="{630BAFC9-F67E-4FB9-851E-89A522049D99}"/>
    <cellStyle name="Normal 145 48" xfId="9655" xr:uid="{59CD15AE-8755-4B7C-9581-F1F4575E17C7}"/>
    <cellStyle name="Normal 145 48 2" xfId="9656" xr:uid="{A20BDF43-C426-4D30-90E5-488FB9123C57}"/>
    <cellStyle name="Normal 145 49" xfId="9657" xr:uid="{C6E3C9B0-E618-40BB-922F-F04E3F572530}"/>
    <cellStyle name="Normal 145 49 2" xfId="9658" xr:uid="{A18EAF7B-A856-4CCA-AA1B-B7A2633B2E71}"/>
    <cellStyle name="Normal 145 5" xfId="9659" xr:uid="{6636916F-308A-407C-AF4D-DD2703A2BCE5}"/>
    <cellStyle name="Normal 145 5 2" xfId="9660" xr:uid="{8F53482A-0D25-458E-9BA6-16DBFAE8B093}"/>
    <cellStyle name="Normal 145 50" xfId="9661" xr:uid="{BE80736D-A266-4CDE-991D-D0290420031D}"/>
    <cellStyle name="Normal 145 50 2" xfId="9662" xr:uid="{8873C09E-1E66-4E6E-9C39-D10DB4606F33}"/>
    <cellStyle name="Normal 145 51" xfId="9663" xr:uid="{F8E5007B-092E-4EEA-B276-E19E66B42D8E}"/>
    <cellStyle name="Normal 145 51 2" xfId="9664" xr:uid="{7206C1D1-89CA-4C94-8922-C9CE5073AEE7}"/>
    <cellStyle name="Normal 145 52" xfId="9665" xr:uid="{4D998E04-0A59-4F54-89A4-8765E1018F4D}"/>
    <cellStyle name="Normal 145 52 2" xfId="9666" xr:uid="{3C10DB8B-97E0-4948-BA2D-9E1A035A963D}"/>
    <cellStyle name="Normal 145 53" xfId="9667" xr:uid="{8D449F01-DF50-4882-9C28-FD310864845E}"/>
    <cellStyle name="Normal 145 53 2" xfId="9668" xr:uid="{F76C6B29-223E-4D35-A9D6-95632A59749E}"/>
    <cellStyle name="Normal 145 54" xfId="9669" xr:uid="{6FFB025E-7ED2-46C2-A6DB-2DD8B9F6D73D}"/>
    <cellStyle name="Normal 145 54 2" xfId="9670" xr:uid="{3DA54748-16E2-4AD4-B45B-380627ED0F4C}"/>
    <cellStyle name="Normal 145 55" xfId="9671" xr:uid="{D6AD475E-5FB5-488A-908D-B3238631C2F2}"/>
    <cellStyle name="Normal 145 55 2" xfId="9672" xr:uid="{3503D39A-856F-4BA4-94B7-36C4B74AC6C7}"/>
    <cellStyle name="Normal 145 56" xfId="9673" xr:uid="{54F3A633-1096-4A77-8DFB-6750BD2AAF6B}"/>
    <cellStyle name="Normal 145 56 2" xfId="9674" xr:uid="{07270A74-6AAB-4C4E-B910-E3586DE66522}"/>
    <cellStyle name="Normal 145 57" xfId="9675" xr:uid="{3652718F-BA12-41D3-AF8B-7D3299997970}"/>
    <cellStyle name="Normal 145 57 2" xfId="9676" xr:uid="{EB453C8A-A04D-4AFD-8D8D-A1FC176A73AE}"/>
    <cellStyle name="Normal 145 58" xfId="9677" xr:uid="{810917EB-1F6E-4318-B320-816B6EBCABE5}"/>
    <cellStyle name="Normal 145 58 2" xfId="9678" xr:uid="{1BDBB503-0D64-4E9E-8600-10E2504FBC0D}"/>
    <cellStyle name="Normal 145 59" xfId="9679" xr:uid="{C4E4E11D-C87E-4434-A979-3AE2B70EF514}"/>
    <cellStyle name="Normal 145 59 2" xfId="9680" xr:uid="{3AB571F8-5404-4BFA-ADAC-CBCBD0E137F3}"/>
    <cellStyle name="Normal 145 6" xfId="9681" xr:uid="{86E47D4B-E5C0-4CBA-BC39-8B5C5106D43B}"/>
    <cellStyle name="Normal 145 6 2" xfId="9682" xr:uid="{C1EEA0CE-43EA-4F04-AA7F-641264F2DDC0}"/>
    <cellStyle name="Normal 145 60" xfId="9683" xr:uid="{DB92F70C-6CEF-4E53-BCEC-2D09342FBDD4}"/>
    <cellStyle name="Normal 145 60 2" xfId="9684" xr:uid="{0C56BD5C-A0B0-4E1D-A46A-9BB07D242705}"/>
    <cellStyle name="Normal 145 61" xfId="9685" xr:uid="{D96256F5-B61D-4336-8F6D-D2BC5BD13820}"/>
    <cellStyle name="Normal 145 61 2" xfId="9686" xr:uid="{1E48029E-5D9D-4626-8285-D3CF7E3E88E0}"/>
    <cellStyle name="Normal 145 62" xfId="9687" xr:uid="{364C6CCB-DF8D-4225-AAB1-7B4E9FAAB0D4}"/>
    <cellStyle name="Normal 145 62 2" xfId="9688" xr:uid="{22BDF4A8-0A38-408D-9E2B-6CDA9DE1E525}"/>
    <cellStyle name="Normal 145 63" xfId="9689" xr:uid="{C6C7F30C-98E1-4CB1-8990-E77F0503DE6D}"/>
    <cellStyle name="Normal 145 63 2" xfId="9690" xr:uid="{16FEFA81-EA25-4DD9-8948-9F50E044657F}"/>
    <cellStyle name="Normal 145 64" xfId="9691" xr:uid="{13230110-326D-4798-94FC-07FAD26BA811}"/>
    <cellStyle name="Normal 145 64 2" xfId="9692" xr:uid="{AF9B3F97-252C-4E74-B7CB-801250F2BB38}"/>
    <cellStyle name="Normal 145 65" xfId="9693" xr:uid="{E3F08155-C5ED-49EF-A833-4DB9C18EA6D1}"/>
    <cellStyle name="Normal 145 65 2" xfId="9694" xr:uid="{D10B8216-0E18-4F0F-864E-530120DDADE2}"/>
    <cellStyle name="Normal 145 66" xfId="9695" xr:uid="{FDBB7C06-2F37-411B-9E26-100B5D0C409C}"/>
    <cellStyle name="Normal 145 66 2" xfId="9696" xr:uid="{1B38E4FD-9942-4D26-8E9C-ABE141088F2C}"/>
    <cellStyle name="Normal 145 67" xfId="9697" xr:uid="{51C08FDE-A1E0-485E-98E9-6286C1542FAE}"/>
    <cellStyle name="Normal 145 67 2" xfId="9698" xr:uid="{F4515838-CD5B-41AB-989E-ED878F3B601A}"/>
    <cellStyle name="Normal 145 68" xfId="9699" xr:uid="{CBE4BF96-2239-469B-A49A-BB5684036095}"/>
    <cellStyle name="Normal 145 68 2" xfId="9700" xr:uid="{0817046D-F714-484B-A6B3-71DCA17E7457}"/>
    <cellStyle name="Normal 145 69" xfId="9701" xr:uid="{5158B26F-E143-49BC-937B-F893F0924A45}"/>
    <cellStyle name="Normal 145 69 2" xfId="9702" xr:uid="{77FD84E2-A6BF-46BD-99A1-88D0C8E68A2B}"/>
    <cellStyle name="Normal 145 7" xfId="9703" xr:uid="{2857521C-3D76-4192-8475-5FA12E995849}"/>
    <cellStyle name="Normal 145 7 2" xfId="9704" xr:uid="{F4271776-6009-47FA-9F96-B3E626BC0795}"/>
    <cellStyle name="Normal 145 70" xfId="9705" xr:uid="{C8D58E06-5C52-4747-A406-26AF58B7D423}"/>
    <cellStyle name="Normal 145 70 2" xfId="9706" xr:uid="{E09B5BB6-2E80-4C4E-9C83-BCDD703D0BED}"/>
    <cellStyle name="Normal 145 71" xfId="9707" xr:uid="{38DEF331-F16B-47F1-85D3-173E0D01B712}"/>
    <cellStyle name="Normal 145 71 2" xfId="9708" xr:uid="{1B56AE22-2B63-4634-8B16-B581B1499561}"/>
    <cellStyle name="Normal 145 72" xfId="9709" xr:uid="{C0889245-3BFF-4F29-867F-4F69D8261DDE}"/>
    <cellStyle name="Normal 145 72 2" xfId="9710" xr:uid="{F520BCF8-452F-40E9-A474-DF655A76275A}"/>
    <cellStyle name="Normal 145 73" xfId="9711" xr:uid="{2F4D4CC3-4E5B-428C-9533-3EEDF8EB0870}"/>
    <cellStyle name="Normal 145 73 2" xfId="9712" xr:uid="{FA76548A-1B6E-4703-8CB7-EC5367D1325B}"/>
    <cellStyle name="Normal 145 74" xfId="9713" xr:uid="{C8C4DFBB-6DEF-496E-B278-D2EF2E6250ED}"/>
    <cellStyle name="Normal 145 74 2" xfId="9714" xr:uid="{379E7691-F884-48C1-9056-257DDDABC809}"/>
    <cellStyle name="Normal 145 75" xfId="9715" xr:uid="{656492D4-D628-41D2-A27C-88E8D9C9661B}"/>
    <cellStyle name="Normal 145 75 2" xfId="9716" xr:uid="{FC9D1E7C-DC3C-4CD4-8F02-005C4E02F901}"/>
    <cellStyle name="Normal 145 76" xfId="9717" xr:uid="{1EC9DB92-108F-4EA0-A13E-AE6527078283}"/>
    <cellStyle name="Normal 145 76 2" xfId="9718" xr:uid="{C0439E18-E683-4916-AE16-4882E5E26B08}"/>
    <cellStyle name="Normal 145 77" xfId="9719" xr:uid="{411D3EED-B620-4D7C-AAF2-97B24EF4615C}"/>
    <cellStyle name="Normal 145 77 2" xfId="9720" xr:uid="{6CD29B2C-90BE-4D2F-8E3F-FACBE20E56D7}"/>
    <cellStyle name="Normal 145 78" xfId="9721" xr:uid="{B6FC597E-CD48-44E6-AFAC-990F84CFBEF7}"/>
    <cellStyle name="Normal 145 78 2" xfId="9722" xr:uid="{52966FEB-9522-4E67-BCF5-8478190891BE}"/>
    <cellStyle name="Normal 145 79" xfId="9723" xr:uid="{BCB6ADF4-1F92-4315-917B-61D812A13F94}"/>
    <cellStyle name="Normal 145 79 2" xfId="9724" xr:uid="{398EEFB3-B8C3-4D12-8BAB-97CBC7A811BA}"/>
    <cellStyle name="Normal 145 8" xfId="9725" xr:uid="{4C5185F8-3F59-496C-BF2A-9FEDE8E63791}"/>
    <cellStyle name="Normal 145 8 2" xfId="9726" xr:uid="{C704CF99-E447-434C-A052-07B433197115}"/>
    <cellStyle name="Normal 145 80" xfId="9727" xr:uid="{5A863EE2-A0E8-4DE1-94C6-04C7BF091CDE}"/>
    <cellStyle name="Normal 145 80 2" xfId="9728" xr:uid="{1DCBE86D-B749-4055-94F6-ECE255DDD1B0}"/>
    <cellStyle name="Normal 145 81" xfId="9729" xr:uid="{8A20C620-A95F-43A2-AF25-E5833E416A08}"/>
    <cellStyle name="Normal 145 81 2" xfId="9730" xr:uid="{EE21718B-AE35-4947-B4B2-052E0B21B8CC}"/>
    <cellStyle name="Normal 145 82" xfId="9731" xr:uid="{6E47F8CF-5A1E-4CDC-93FE-8CCF26C2022D}"/>
    <cellStyle name="Normal 145 82 2" xfId="9732" xr:uid="{91107721-74D3-4FA6-B9AA-6F31C588D313}"/>
    <cellStyle name="Normal 145 83" xfId="9733" xr:uid="{8F4759C5-EA81-4975-9F1F-6D996467556A}"/>
    <cellStyle name="Normal 145 83 2" xfId="9734" xr:uid="{1582DB11-5452-48C4-A9FB-7AEF80E052C1}"/>
    <cellStyle name="Normal 145 84" xfId="9735" xr:uid="{F24B0E41-C059-4590-9330-7CD545AE9387}"/>
    <cellStyle name="Normal 145 84 2" xfId="9736" xr:uid="{5CB1B5E8-847A-4D36-A989-78F7F8F7FE1C}"/>
    <cellStyle name="Normal 145 85" xfId="9737" xr:uid="{0CC448B9-2CCC-4803-9913-E44DD6C24FA6}"/>
    <cellStyle name="Normal 145 85 2" xfId="9738" xr:uid="{9CCA815C-1412-420B-B62B-D13DDD39B436}"/>
    <cellStyle name="Normal 145 86" xfId="9739" xr:uid="{6D4DBE8D-557F-4FCB-AAFA-3100F4AEEB4F}"/>
    <cellStyle name="Normal 145 86 2" xfId="9740" xr:uid="{354F5BDC-125E-4C8D-B7A7-F40B01FE56C2}"/>
    <cellStyle name="Normal 145 87" xfId="9741" xr:uid="{7B8DC748-BD4B-4806-9AC3-34B7DCB01E65}"/>
    <cellStyle name="Normal 145 87 2" xfId="9742" xr:uid="{8C849254-9A77-4C5A-9EA0-B1FDF93962C8}"/>
    <cellStyle name="Normal 145 88" xfId="9743" xr:uid="{3F61A9C6-2996-4BDB-BC84-28C60802E5F6}"/>
    <cellStyle name="Normal 145 88 2" xfId="9744" xr:uid="{7268EC6E-0E0B-4A58-ACCA-CB7E5B3CB918}"/>
    <cellStyle name="Normal 145 89" xfId="9745" xr:uid="{77686242-70D0-4CE3-9926-4188EE0A5C53}"/>
    <cellStyle name="Normal 145 89 2" xfId="9746" xr:uid="{58B8A013-8B96-4D5E-B410-BB2005F39903}"/>
    <cellStyle name="Normal 145 9" xfId="9747" xr:uid="{6E49B2D4-26F5-4AE4-B3EE-5567D8DA78D3}"/>
    <cellStyle name="Normal 145 9 2" xfId="9748" xr:uid="{26D445FA-05EC-4314-B29C-ABE945008D70}"/>
    <cellStyle name="Normal 145 90" xfId="9749" xr:uid="{8427829D-3D8C-448A-9E6E-95D6FF95FD29}"/>
    <cellStyle name="Normal 145 90 2" xfId="9750" xr:uid="{BF77D099-E6CA-4FF4-BDF3-92827DD94528}"/>
    <cellStyle name="Normal 145 91" xfId="9751" xr:uid="{B0765599-CE7E-4ED7-904D-E98C5A717E18}"/>
    <cellStyle name="Normal 145 91 2" xfId="9752" xr:uid="{72227677-FC97-45E2-84B5-71B63B4128B7}"/>
    <cellStyle name="Normal 145 92" xfId="9753" xr:uid="{98085300-AE42-4C7C-B64F-FD32B894F73D}"/>
    <cellStyle name="Normal 145 92 2" xfId="9754" xr:uid="{4E390FFA-E6AC-465B-8890-D386359B79D8}"/>
    <cellStyle name="Normal 145 93" xfId="9755" xr:uid="{176BD8A5-57C6-4C0B-947F-0037A7E7B1B7}"/>
    <cellStyle name="Normal 145 93 2" xfId="9756" xr:uid="{9B27C278-3166-4D66-81EA-10B430F5DAB9}"/>
    <cellStyle name="Normal 145 94" xfId="9757" xr:uid="{7A9544B9-6D43-4CE2-8AA4-F56FA266EBB3}"/>
    <cellStyle name="Normal 145 94 2" xfId="9758" xr:uid="{B516F15F-1C80-4E77-B642-FA411D5536CC}"/>
    <cellStyle name="Normal 145 95" xfId="9759" xr:uid="{E7FC04C1-3217-4A70-A19F-148ECA6AF8CC}"/>
    <cellStyle name="Normal 145 95 2" xfId="9760" xr:uid="{B456C511-782E-4A79-ABFA-8726400A1E23}"/>
    <cellStyle name="Normal 145 96" xfId="9761" xr:uid="{9E05F96E-DB52-4139-AA7D-C939D8F2E037}"/>
    <cellStyle name="Normal 145 96 2" xfId="9762" xr:uid="{28A3F881-C5A7-4BA8-AE37-5C7C9E325A44}"/>
    <cellStyle name="Normal 145 97" xfId="9763" xr:uid="{590ECB02-BD7C-4B6F-9B12-66713E5AD424}"/>
    <cellStyle name="Normal 145 97 2" xfId="9764" xr:uid="{967D1384-61B1-4A44-A693-8CFB5CBE6336}"/>
    <cellStyle name="Normal 145 98" xfId="9765" xr:uid="{B93C5923-9DB9-4148-821D-C00784C90C15}"/>
    <cellStyle name="Normal 145 98 2" xfId="9766" xr:uid="{3FE30B81-43AA-4190-8899-4E5E6D9685FC}"/>
    <cellStyle name="Normal 145 99" xfId="9767" xr:uid="{76D8E358-A95C-4858-AD19-BFC3F678DFBA}"/>
    <cellStyle name="Normal 146" xfId="9768" xr:uid="{929A384E-ACCC-4E35-874C-564681BB78FB}"/>
    <cellStyle name="Normal 146 10" xfId="9769" xr:uid="{1E1294C7-F3C4-45C0-BC7E-040BE558E5FC}"/>
    <cellStyle name="Normal 146 10 2" xfId="9770" xr:uid="{1E15F923-1143-4CBE-9DBE-D9AEF368900D}"/>
    <cellStyle name="Normal 146 11" xfId="9771" xr:uid="{6903439E-683C-4BC2-B563-E21DAD82912B}"/>
    <cellStyle name="Normal 146 11 2" xfId="9772" xr:uid="{5BB1AED5-9F88-4C0C-917F-A15889A7B457}"/>
    <cellStyle name="Normal 146 12" xfId="9773" xr:uid="{685636F7-6873-4A6E-B9E7-945E8E3C3304}"/>
    <cellStyle name="Normal 146 12 2" xfId="9774" xr:uid="{A05AD2D8-7FEF-4BF2-837C-904636A9DA76}"/>
    <cellStyle name="Normal 146 13" xfId="9775" xr:uid="{1839EF7E-5450-4002-9664-2B6D8066586A}"/>
    <cellStyle name="Normal 146 13 2" xfId="9776" xr:uid="{E6EC0410-4B3A-4A4F-B1C5-303F6D85DF45}"/>
    <cellStyle name="Normal 146 14" xfId="9777" xr:uid="{A60C250F-8710-4F55-B6DA-62B1E7D76655}"/>
    <cellStyle name="Normal 146 14 2" xfId="9778" xr:uid="{2B50B9E7-5B8E-4F28-810B-498F9DDF5254}"/>
    <cellStyle name="Normal 146 15" xfId="9779" xr:uid="{B15613D4-57A6-45EE-BD14-916657CFCC04}"/>
    <cellStyle name="Normal 146 15 2" xfId="9780" xr:uid="{38A4965B-5F8B-45EE-9600-0BA390D1C9E9}"/>
    <cellStyle name="Normal 146 16" xfId="9781" xr:uid="{692BAE30-5A49-4379-860B-BB6971291797}"/>
    <cellStyle name="Normal 146 16 2" xfId="9782" xr:uid="{7E37CB96-C66A-4794-BB81-603551378775}"/>
    <cellStyle name="Normal 146 17" xfId="9783" xr:uid="{E7F57DA5-C52F-4A4F-940D-C25E176D358F}"/>
    <cellStyle name="Normal 146 17 2" xfId="9784" xr:uid="{FF62270A-C240-47F2-A0FC-FAB4A63D5415}"/>
    <cellStyle name="Normal 146 18" xfId="9785" xr:uid="{5DBFDD71-1B0F-4C6C-9EC1-E6C0077AFCF1}"/>
    <cellStyle name="Normal 146 18 2" xfId="9786" xr:uid="{2CC10DEC-FA3B-49AA-9805-52C85743F0A5}"/>
    <cellStyle name="Normal 146 19" xfId="9787" xr:uid="{FEBCC92D-1252-418F-9761-10C28DDC1C6D}"/>
    <cellStyle name="Normal 146 19 2" xfId="9788" xr:uid="{96CE98BF-FCAA-4FE4-AE38-D213EE190E3B}"/>
    <cellStyle name="Normal 146 2" xfId="9789" xr:uid="{C39D9CF9-0B41-4904-AAA1-F88FB6061CDD}"/>
    <cellStyle name="Normal 146 2 2" xfId="9790" xr:uid="{628B2A14-7DFC-4964-9FEF-2EB73DE53627}"/>
    <cellStyle name="Normal 146 20" xfId="9791" xr:uid="{607B905F-4B62-455B-8FB0-4BFB57FE22DC}"/>
    <cellStyle name="Normal 146 20 2" xfId="9792" xr:uid="{CB8A8024-327E-47AE-8B1C-19FE6C8E8D3D}"/>
    <cellStyle name="Normal 146 21" xfId="9793" xr:uid="{B9D5FB4C-D954-4C56-8C14-196622E5C640}"/>
    <cellStyle name="Normal 146 21 2" xfId="9794" xr:uid="{CA7EC12A-9945-45E0-8D82-01E8FE0BEA7D}"/>
    <cellStyle name="Normal 146 22" xfId="9795" xr:uid="{6D6E69D8-0877-4EDC-B7E0-63ABB0796483}"/>
    <cellStyle name="Normal 146 22 2" xfId="9796" xr:uid="{DE5F2F04-7265-4E85-9042-B789F7F0BDF2}"/>
    <cellStyle name="Normal 146 23" xfId="9797" xr:uid="{01E1A193-9F0A-4583-8182-842F4275DFB2}"/>
    <cellStyle name="Normal 146 23 2" xfId="9798" xr:uid="{08F98CD8-559B-49B6-B7A4-9688A1F7C91E}"/>
    <cellStyle name="Normal 146 24" xfId="9799" xr:uid="{97285969-2222-449E-9064-E7CC40EBA508}"/>
    <cellStyle name="Normal 146 24 2" xfId="9800" xr:uid="{7B847F11-4436-439D-A6A4-345ECF6CBE5F}"/>
    <cellStyle name="Normal 146 25" xfId="9801" xr:uid="{808B9742-C068-48DC-86F0-D3F6601B6C30}"/>
    <cellStyle name="Normal 146 25 2" xfId="9802" xr:uid="{D871054E-DD89-4398-95D5-54E63CCE75ED}"/>
    <cellStyle name="Normal 146 26" xfId="9803" xr:uid="{02E3C2C2-DEFA-4366-8F07-054630118914}"/>
    <cellStyle name="Normal 146 26 2" xfId="9804" xr:uid="{F25A0324-C268-477E-B288-5C2A4AF291ED}"/>
    <cellStyle name="Normal 146 27" xfId="9805" xr:uid="{BC37529A-D2C0-41EF-9F5A-ACC0F04C333A}"/>
    <cellStyle name="Normal 146 27 2" xfId="9806" xr:uid="{124D6184-6C50-4858-AE48-65A83462E33E}"/>
    <cellStyle name="Normal 146 28" xfId="9807" xr:uid="{37A347C4-4307-4F9E-B7A1-E1D000688485}"/>
    <cellStyle name="Normal 146 28 2" xfId="9808" xr:uid="{0C242001-F6A1-454C-8866-D9DE34F387C3}"/>
    <cellStyle name="Normal 146 29" xfId="9809" xr:uid="{5ACA2695-FF94-42F4-B31D-55EBE0256FB9}"/>
    <cellStyle name="Normal 146 29 2" xfId="9810" xr:uid="{0DCC43B5-934A-4BDE-BF7C-662503765027}"/>
    <cellStyle name="Normal 146 3" xfId="9811" xr:uid="{9C2A2700-FF4B-4809-8553-A98C8268A73B}"/>
    <cellStyle name="Normal 146 3 2" xfId="9812" xr:uid="{ABEC666E-706C-411F-ACAF-3C5D004555EE}"/>
    <cellStyle name="Normal 146 30" xfId="9813" xr:uid="{FEB31635-E726-417C-A090-846B9C09E5F9}"/>
    <cellStyle name="Normal 146 30 2" xfId="9814" xr:uid="{7AD6B201-D4E4-47C0-8476-015CF5718373}"/>
    <cellStyle name="Normal 146 31" xfId="9815" xr:uid="{413275FA-3291-4E3A-B504-DE3D9D4F704F}"/>
    <cellStyle name="Normal 146 31 2" xfId="9816" xr:uid="{A77A5750-A215-4983-9159-50B7DCC81B61}"/>
    <cellStyle name="Normal 146 32" xfId="9817" xr:uid="{591E1D29-78E2-4513-A298-EF9894DE1991}"/>
    <cellStyle name="Normal 146 32 2" xfId="9818" xr:uid="{6E58153C-B9B7-4748-B7B6-AEB006ED9522}"/>
    <cellStyle name="Normal 146 33" xfId="9819" xr:uid="{C16102B7-2565-4555-8DF6-030434F482D6}"/>
    <cellStyle name="Normal 146 33 2" xfId="9820" xr:uid="{993AD9B5-F517-4D08-8C7E-36822741EDB4}"/>
    <cellStyle name="Normal 146 34" xfId="9821" xr:uid="{2135547C-068A-434B-B8CA-95C31A08C620}"/>
    <cellStyle name="Normal 146 34 2" xfId="9822" xr:uid="{06B964B1-B2CE-416E-84F2-3242F583CCF4}"/>
    <cellStyle name="Normal 146 35" xfId="9823" xr:uid="{0378B3F4-1C89-42D6-9B2B-EA4B21B28A25}"/>
    <cellStyle name="Normal 146 35 2" xfId="9824" xr:uid="{E8ACC0FA-89C6-45DE-8A8D-755F89654E26}"/>
    <cellStyle name="Normal 146 36" xfId="9825" xr:uid="{C61A98E0-0820-41C5-90B4-05F0E4812DB0}"/>
    <cellStyle name="Normal 146 36 2" xfId="9826" xr:uid="{75478B83-12AA-45CC-A435-5A28ABD5C20D}"/>
    <cellStyle name="Normal 146 37" xfId="9827" xr:uid="{FEDD82BB-3DBE-426B-A78F-659DB80E83AF}"/>
    <cellStyle name="Normal 146 37 2" xfId="9828" xr:uid="{8FA9E0E3-77F5-4F06-BE48-8F78092FDBFE}"/>
    <cellStyle name="Normal 146 38" xfId="9829" xr:uid="{A1E66859-B835-4ED9-853D-5A4F8C59804C}"/>
    <cellStyle name="Normal 146 38 2" xfId="9830" xr:uid="{E5C0376B-0948-47C8-999A-4E702696B8AA}"/>
    <cellStyle name="Normal 146 39" xfId="9831" xr:uid="{E41BB21C-1D83-4341-B5D4-A1006BDF19CD}"/>
    <cellStyle name="Normal 146 39 2" xfId="9832" xr:uid="{4F5151A0-21D1-49C9-8B89-7364BF780F69}"/>
    <cellStyle name="Normal 146 4" xfId="9833" xr:uid="{F453A0E6-3BFA-48FB-8DC5-3BF4D091E00C}"/>
    <cellStyle name="Normal 146 4 2" xfId="9834" xr:uid="{C6972B4B-73F7-40A2-97D9-C9AA384CD597}"/>
    <cellStyle name="Normal 146 40" xfId="9835" xr:uid="{F6495A71-B892-4E91-8B1E-6D7F4244676D}"/>
    <cellStyle name="Normal 146 40 2" xfId="9836" xr:uid="{3F855E65-7CEF-42AF-ACE2-FCB2E719F432}"/>
    <cellStyle name="Normal 146 41" xfId="9837" xr:uid="{5A886472-FFA7-43CD-BD19-13295EA20604}"/>
    <cellStyle name="Normal 146 41 2" xfId="9838" xr:uid="{1065A600-C19A-4D60-8409-00009DFA5BAD}"/>
    <cellStyle name="Normal 146 42" xfId="9839" xr:uid="{7FD08CCA-4560-4AEF-A5D0-40F8113BE521}"/>
    <cellStyle name="Normal 146 42 2" xfId="9840" xr:uid="{3E7C648F-BACC-490C-8132-7CF320D56A8D}"/>
    <cellStyle name="Normal 146 43" xfId="9841" xr:uid="{62245B34-6B75-4747-AA98-A44E319824E7}"/>
    <cellStyle name="Normal 146 43 2" xfId="9842" xr:uid="{332F1FFD-045A-4C55-82D6-80EB2F9C65AB}"/>
    <cellStyle name="Normal 146 44" xfId="9843" xr:uid="{08EA2E7F-AFEB-4BF7-8EC3-0C332B27BD6C}"/>
    <cellStyle name="Normal 146 44 2" xfId="9844" xr:uid="{67DC41DE-E22D-4697-8146-A0D303963451}"/>
    <cellStyle name="Normal 146 45" xfId="9845" xr:uid="{DAE65411-0594-48CB-8937-2E5038E6D7C5}"/>
    <cellStyle name="Normal 146 45 2" xfId="9846" xr:uid="{9A146D66-6BAF-4C7D-8798-8D08C78C0828}"/>
    <cellStyle name="Normal 146 46" xfId="9847" xr:uid="{C494450F-87BF-4D10-9B98-7CCC98EC1301}"/>
    <cellStyle name="Normal 146 46 2" xfId="9848" xr:uid="{4C1107C2-5984-4390-B31A-1502EBE89AB2}"/>
    <cellStyle name="Normal 146 47" xfId="9849" xr:uid="{FE0693EF-5846-4039-98E2-F5DDB41DF1CB}"/>
    <cellStyle name="Normal 146 47 2" xfId="9850" xr:uid="{19221BC0-0D4C-47F0-800D-EE63FA90AC40}"/>
    <cellStyle name="Normal 146 48" xfId="9851" xr:uid="{717EBACB-4198-462E-A94D-32382CF0655D}"/>
    <cellStyle name="Normal 146 48 2" xfId="9852" xr:uid="{A742780F-5894-467F-B981-7B258A677BB9}"/>
    <cellStyle name="Normal 146 49" xfId="9853" xr:uid="{82E1C733-FE60-485C-B38F-F750560684C7}"/>
    <cellStyle name="Normal 146 49 2" xfId="9854" xr:uid="{28FB4F62-5258-4FCA-9569-1AF27BBF9D62}"/>
    <cellStyle name="Normal 146 5" xfId="9855" xr:uid="{33ACD788-5D27-42E6-9CB8-6CD4A70F35F1}"/>
    <cellStyle name="Normal 146 5 2" xfId="9856" xr:uid="{0526908F-6661-4A63-8A78-C48B06825905}"/>
    <cellStyle name="Normal 146 50" xfId="9857" xr:uid="{714DD63D-8C70-48CA-A4E8-E2DC3F84CF65}"/>
    <cellStyle name="Normal 146 50 2" xfId="9858" xr:uid="{3C79215B-5CC6-41CD-AFCD-E87BB2ED3F28}"/>
    <cellStyle name="Normal 146 51" xfId="9859" xr:uid="{EC065BE4-1D31-446C-B950-FC6B09526BA7}"/>
    <cellStyle name="Normal 146 51 2" xfId="9860" xr:uid="{809A0D13-A3EE-4133-B014-440F77D84590}"/>
    <cellStyle name="Normal 146 52" xfId="9861" xr:uid="{C4E052B1-DC6B-4393-A3E5-EC37CE1785D5}"/>
    <cellStyle name="Normal 146 52 2" xfId="9862" xr:uid="{30C2C809-5A59-4D9A-9A2C-4A157402C9CA}"/>
    <cellStyle name="Normal 146 53" xfId="9863" xr:uid="{5C87F6B4-EA2D-4971-AEFE-FA1201341C08}"/>
    <cellStyle name="Normal 146 53 2" xfId="9864" xr:uid="{E6B00E78-8FC3-4D51-98C8-52E73C90FF21}"/>
    <cellStyle name="Normal 146 54" xfId="9865" xr:uid="{D543327A-AB79-4ED3-8A50-FCEF7C878D3D}"/>
    <cellStyle name="Normal 146 54 2" xfId="9866" xr:uid="{99A367E8-F808-4093-A346-F0C150082DC4}"/>
    <cellStyle name="Normal 146 55" xfId="9867" xr:uid="{4BF3AB73-0EE5-481B-937C-4A238C92DF72}"/>
    <cellStyle name="Normal 146 55 2" xfId="9868" xr:uid="{59B6EB5C-0749-494F-9DD4-B8098DEB9986}"/>
    <cellStyle name="Normal 146 56" xfId="9869" xr:uid="{AD13600A-B646-4C27-B774-6921E8BF16F5}"/>
    <cellStyle name="Normal 146 56 2" xfId="9870" xr:uid="{212FA715-ABFC-4552-9F83-B53AAFDDBBD0}"/>
    <cellStyle name="Normal 146 57" xfId="9871" xr:uid="{246F7DB2-A549-4457-AC5C-828EDCA7AC2F}"/>
    <cellStyle name="Normal 146 57 2" xfId="9872" xr:uid="{00F47215-C741-474F-9E7A-8AC16F8C323B}"/>
    <cellStyle name="Normal 146 58" xfId="9873" xr:uid="{EFA9653F-3E52-4105-9111-723DA6780A0F}"/>
    <cellStyle name="Normal 146 58 2" xfId="9874" xr:uid="{9DB4A0FB-BF46-410A-8C17-EA8FB9D32AD8}"/>
    <cellStyle name="Normal 146 59" xfId="9875" xr:uid="{B0EC1870-9272-44F1-BB30-E96DE14D1F6C}"/>
    <cellStyle name="Normal 146 59 2" xfId="9876" xr:uid="{19C196ED-769E-4037-A87B-8E17D7D26205}"/>
    <cellStyle name="Normal 146 6" xfId="9877" xr:uid="{40BEE6D2-8D24-4762-AA45-38655AFE409E}"/>
    <cellStyle name="Normal 146 6 2" xfId="9878" xr:uid="{99CCC0B7-6A85-4FF7-BDE8-C49AD44B550E}"/>
    <cellStyle name="Normal 146 60" xfId="9879" xr:uid="{1E311B5F-B792-43A6-B6B0-6FF7F8E997D7}"/>
    <cellStyle name="Normal 146 60 2" xfId="9880" xr:uid="{3DA5FEE1-B9CB-4BCE-83E6-82E24BC90B3A}"/>
    <cellStyle name="Normal 146 61" xfId="9881" xr:uid="{3CB649EC-95D7-4116-BD6C-03403BC39DCE}"/>
    <cellStyle name="Normal 146 61 2" xfId="9882" xr:uid="{DB0AF100-6191-4AE0-B415-DE83ABB6595C}"/>
    <cellStyle name="Normal 146 62" xfId="9883" xr:uid="{F4535F34-12DD-4A65-840C-E1B2F84DF930}"/>
    <cellStyle name="Normal 146 62 2" xfId="9884" xr:uid="{1FB68F17-49F7-403D-8C89-CD86D9A33146}"/>
    <cellStyle name="Normal 146 63" xfId="9885" xr:uid="{155859E1-718C-451E-A888-A621B4FA6FCC}"/>
    <cellStyle name="Normal 146 63 2" xfId="9886" xr:uid="{E6767453-1BAF-4780-AB63-2D72DA2E2D02}"/>
    <cellStyle name="Normal 146 64" xfId="9887" xr:uid="{40897FBA-FE2F-44C9-B640-9BA41526E2FC}"/>
    <cellStyle name="Normal 146 64 2" xfId="9888" xr:uid="{379B9F95-0D80-4A0B-A5BF-9EEA1C6C1B60}"/>
    <cellStyle name="Normal 146 65" xfId="9889" xr:uid="{4BA5C04C-D0D7-4A97-841B-7BED1CA42383}"/>
    <cellStyle name="Normal 146 65 2" xfId="9890" xr:uid="{C8A6B255-571F-4332-8529-719C03887372}"/>
    <cellStyle name="Normal 146 66" xfId="9891" xr:uid="{A8BED154-CE8B-48D6-B699-A712FCD0095D}"/>
    <cellStyle name="Normal 146 66 2" xfId="9892" xr:uid="{0D28B7BE-4E0F-411B-9818-0E5B6313861B}"/>
    <cellStyle name="Normal 146 67" xfId="9893" xr:uid="{08ECD983-CC6C-4EF9-8488-5F86C50FCF4C}"/>
    <cellStyle name="Normal 146 67 2" xfId="9894" xr:uid="{AEB54A04-B35C-4A7A-B9EB-B6BCACAAB28F}"/>
    <cellStyle name="Normal 146 68" xfId="9895" xr:uid="{685639A9-1171-49E0-B7AD-FB67E45134E9}"/>
    <cellStyle name="Normal 146 68 2" xfId="9896" xr:uid="{C6CF566C-B515-411C-A73C-44622647754C}"/>
    <cellStyle name="Normal 146 69" xfId="9897" xr:uid="{121AB08A-F7AC-4909-867B-BBCF9E12498C}"/>
    <cellStyle name="Normal 146 69 2" xfId="9898" xr:uid="{2379A9AF-D451-48D8-85BF-08AADF305566}"/>
    <cellStyle name="Normal 146 7" xfId="9899" xr:uid="{3976A475-B291-4BD7-8D57-9248EAEC2E54}"/>
    <cellStyle name="Normal 146 7 2" xfId="9900" xr:uid="{13DA8585-7740-4F17-86AC-5B39D1472866}"/>
    <cellStyle name="Normal 146 70" xfId="9901" xr:uid="{2F81336B-642A-41B8-A9F0-97AD2BEDE267}"/>
    <cellStyle name="Normal 146 70 2" xfId="9902" xr:uid="{14B99C92-2F7C-4D5C-9A25-26ADF4178BFB}"/>
    <cellStyle name="Normal 146 71" xfId="9903" xr:uid="{F9D19CEF-31C9-40E9-8843-22070D5ED768}"/>
    <cellStyle name="Normal 146 71 2" xfId="9904" xr:uid="{30F96AD1-1624-437F-A0AF-37B12CD9D92F}"/>
    <cellStyle name="Normal 146 72" xfId="9905" xr:uid="{0DB3C610-F5D5-42FF-A7F9-A13443440495}"/>
    <cellStyle name="Normal 146 72 2" xfId="9906" xr:uid="{ED7E61C5-3990-40D4-BCC2-22C807BE7634}"/>
    <cellStyle name="Normal 146 73" xfId="9907" xr:uid="{AE8BD39D-AE47-4EE3-A6DE-452CD721D59B}"/>
    <cellStyle name="Normal 146 73 2" xfId="9908" xr:uid="{35E4E995-A3B6-46ED-A594-AD5B6D6FB3B6}"/>
    <cellStyle name="Normal 146 74" xfId="9909" xr:uid="{EFDE80A6-3C3B-4D3C-99D5-273BA380B678}"/>
    <cellStyle name="Normal 146 74 2" xfId="9910" xr:uid="{00A92D05-E73D-4E00-8A5F-3F0E52CB6D7E}"/>
    <cellStyle name="Normal 146 75" xfId="9911" xr:uid="{0D92A894-8882-45E5-97AB-B3ED832C67D0}"/>
    <cellStyle name="Normal 146 75 2" xfId="9912" xr:uid="{B03CCA1F-D511-4AB4-A799-CBDF5F4A81A1}"/>
    <cellStyle name="Normal 146 76" xfId="9913" xr:uid="{29589E92-DB29-45EA-A3DD-F972AC85A297}"/>
    <cellStyle name="Normal 146 76 2" xfId="9914" xr:uid="{4055B1DA-E9AF-4A48-A7B1-7B87B76A8A51}"/>
    <cellStyle name="Normal 146 77" xfId="9915" xr:uid="{C98CE8A0-EB3A-4355-91EB-FF103FA46EF3}"/>
    <cellStyle name="Normal 146 77 2" xfId="9916" xr:uid="{619C6D47-245B-44B5-84C6-7375E30E69DE}"/>
    <cellStyle name="Normal 146 78" xfId="9917" xr:uid="{0D8E3131-7BDB-4E6E-BF52-B0C6489153AD}"/>
    <cellStyle name="Normal 146 78 2" xfId="9918" xr:uid="{E6279794-6984-406B-82D8-CB81FC228DD2}"/>
    <cellStyle name="Normal 146 79" xfId="9919" xr:uid="{AFCEA7AB-682A-493B-955A-E9DB6541B785}"/>
    <cellStyle name="Normal 146 79 2" xfId="9920" xr:uid="{896E7584-8D58-4ACE-86AC-17DFB34AE879}"/>
    <cellStyle name="Normal 146 8" xfId="9921" xr:uid="{4D8A1626-70E4-431F-82BA-C9B630215D7B}"/>
    <cellStyle name="Normal 146 8 2" xfId="9922" xr:uid="{B2E6AAAF-23D0-4E01-A867-EB62FF40F2A3}"/>
    <cellStyle name="Normal 146 80" xfId="9923" xr:uid="{A812F5AA-B98F-4A27-B324-A979CDDB4050}"/>
    <cellStyle name="Normal 146 80 2" xfId="9924" xr:uid="{BF2CA5DC-1377-410E-8562-9F967098A9EF}"/>
    <cellStyle name="Normal 146 81" xfId="9925" xr:uid="{05B8D6C9-9C8F-4C9A-BB11-701223099DE1}"/>
    <cellStyle name="Normal 146 81 2" xfId="9926" xr:uid="{04E23627-517E-4097-8613-E2E7518827A6}"/>
    <cellStyle name="Normal 146 82" xfId="9927" xr:uid="{CFDB8015-A94A-471C-A4D7-4A087FFA6A8D}"/>
    <cellStyle name="Normal 146 82 2" xfId="9928" xr:uid="{C38B1848-DB4C-4B33-A66F-A7E0B3D61A36}"/>
    <cellStyle name="Normal 146 83" xfId="9929" xr:uid="{8940CCFD-D44C-49A0-8CDB-47657095768F}"/>
    <cellStyle name="Normal 146 83 2" xfId="9930" xr:uid="{B46045BC-9DF8-418E-9C82-6062BB5CD50E}"/>
    <cellStyle name="Normal 146 84" xfId="9931" xr:uid="{B6ACFAFA-68BA-404A-B49A-6819170CEEDD}"/>
    <cellStyle name="Normal 146 84 2" xfId="9932" xr:uid="{4C7A4BD9-D265-4DDE-8594-65BA9207935B}"/>
    <cellStyle name="Normal 146 85" xfId="9933" xr:uid="{CEFBB010-9BDB-4950-82D7-727FE6341E53}"/>
    <cellStyle name="Normal 146 85 2" xfId="9934" xr:uid="{2C1BC53E-A1CC-4FA1-B235-15E858F36130}"/>
    <cellStyle name="Normal 146 86" xfId="9935" xr:uid="{493736F4-0105-4272-8E50-11F1AC778C54}"/>
    <cellStyle name="Normal 146 86 2" xfId="9936" xr:uid="{5FE1413D-E546-46FD-966A-2F1CA590A26E}"/>
    <cellStyle name="Normal 146 87" xfId="9937" xr:uid="{3994EEC5-832C-459B-BAAD-DCA453A7B3D2}"/>
    <cellStyle name="Normal 146 87 2" xfId="9938" xr:uid="{23DCE6B2-1119-4F9C-9FEE-92C5AFBB482B}"/>
    <cellStyle name="Normal 146 88" xfId="9939" xr:uid="{7E4D3EC1-30F6-4EE6-90C9-850B31555FB7}"/>
    <cellStyle name="Normal 146 88 2" xfId="9940" xr:uid="{C20E9303-45C3-49C8-B2EE-207837AECE92}"/>
    <cellStyle name="Normal 146 89" xfId="9941" xr:uid="{DA512DFC-9115-43AA-83DC-DBA2D1A97AAC}"/>
    <cellStyle name="Normal 146 89 2" xfId="9942" xr:uid="{99DCCD99-93E7-45F4-9532-8B52B575E880}"/>
    <cellStyle name="Normal 146 9" xfId="9943" xr:uid="{7C9369BE-3EB4-48DF-ABC9-7E6EE778CA7D}"/>
    <cellStyle name="Normal 146 9 2" xfId="9944" xr:uid="{5D860C5A-F745-4804-BE6C-7AECE64D7046}"/>
    <cellStyle name="Normal 146 90" xfId="9945" xr:uid="{26A469C7-46A7-4195-87E7-C63F5EA9C660}"/>
    <cellStyle name="Normal 146 90 2" xfId="9946" xr:uid="{9069995F-430D-4B18-A368-864E80570522}"/>
    <cellStyle name="Normal 146 91" xfId="9947" xr:uid="{3594A67C-D78B-46C5-A4BF-40342DDC1084}"/>
    <cellStyle name="Normal 146 91 2" xfId="9948" xr:uid="{8519BD1C-BD97-4910-896D-7E2F2D8FB79F}"/>
    <cellStyle name="Normal 146 92" xfId="9949" xr:uid="{E587A010-A936-4D1E-A146-319D94DB1999}"/>
    <cellStyle name="Normal 146 92 2" xfId="9950" xr:uid="{C56174A2-7E4F-4047-88D3-0D41464D8973}"/>
    <cellStyle name="Normal 146 93" xfId="9951" xr:uid="{84297F22-3202-4013-A72F-119C820C383E}"/>
    <cellStyle name="Normal 146 93 2" xfId="9952" xr:uid="{FE25B9F1-8CA0-4115-A365-3F20B1EE42D5}"/>
    <cellStyle name="Normal 146 94" xfId="9953" xr:uid="{0BBF5D7F-41BF-46C7-BA84-484D912C816B}"/>
    <cellStyle name="Normal 146 94 2" xfId="9954" xr:uid="{D488A730-EC84-4325-A886-1D849EB6F39B}"/>
    <cellStyle name="Normal 146 95" xfId="9955" xr:uid="{5A32E5E0-B05E-4EEA-836B-56CE6FC3876E}"/>
    <cellStyle name="Normal 146 95 2" xfId="9956" xr:uid="{F0B20ADF-FECE-42B8-851F-FAB7B9A78573}"/>
    <cellStyle name="Normal 146 96" xfId="9957" xr:uid="{7B5385E0-D299-4962-A403-DB51C4C96F0F}"/>
    <cellStyle name="Normal 146 96 2" xfId="9958" xr:uid="{1F38B09D-315B-41DC-A2A0-D972B350E5D3}"/>
    <cellStyle name="Normal 146 97" xfId="9959" xr:uid="{F2CD1C86-5CC2-4955-9D46-D2080BD7483E}"/>
    <cellStyle name="Normal 146 97 2" xfId="9960" xr:uid="{DDE65392-3C8D-47A8-9BD9-8C5CDEB8CC3A}"/>
    <cellStyle name="Normal 146 98" xfId="9961" xr:uid="{FFFC0D12-9CCA-4BE2-8798-6A77785D7F71}"/>
    <cellStyle name="Normal 146 98 2" xfId="9962" xr:uid="{E31A5F39-9977-4A18-9CD7-A86C1BF487D1}"/>
    <cellStyle name="Normal 146 99" xfId="9963" xr:uid="{EE6B12C8-A31B-49DA-8C1A-799DA39C92BD}"/>
    <cellStyle name="Normal 147" xfId="367" xr:uid="{00000000-0005-0000-0000-000096020000}"/>
    <cellStyle name="Normal 148" xfId="9964" xr:uid="{31AA9E40-2DB0-407A-B1AB-CE4FB06DD9C7}"/>
    <cellStyle name="Normal 148 10" xfId="9965" xr:uid="{95CC1AD8-2C67-4CBF-8EF4-26F4CDF5157E}"/>
    <cellStyle name="Normal 148 10 2" xfId="9966" xr:uid="{2935DBBC-E611-43BC-AD79-CB0F410CD28B}"/>
    <cellStyle name="Normal 148 11" xfId="9967" xr:uid="{1E0F7B4A-0833-4352-8948-5226FD1700E8}"/>
    <cellStyle name="Normal 148 11 2" xfId="9968" xr:uid="{A63773E1-A320-4BBD-B5F0-934F554C3CC8}"/>
    <cellStyle name="Normal 148 12" xfId="9969" xr:uid="{6D75E365-D252-469A-9964-7949AE26EC54}"/>
    <cellStyle name="Normal 148 12 2" xfId="9970" xr:uid="{70657CCD-2C24-46D5-8664-4B885E081A11}"/>
    <cellStyle name="Normal 148 13" xfId="9971" xr:uid="{E4B945D0-94B6-44C4-90E2-79EBDE8E2F95}"/>
    <cellStyle name="Normal 148 13 2" xfId="9972" xr:uid="{CBB94832-E8B8-4891-948A-53DD99E25167}"/>
    <cellStyle name="Normal 148 14" xfId="9973" xr:uid="{66CE4762-CC31-457F-8273-DDB8A6A25C08}"/>
    <cellStyle name="Normal 148 14 2" xfId="9974" xr:uid="{00528053-4683-4AAB-97D9-8DAF6CDF222D}"/>
    <cellStyle name="Normal 148 15" xfId="9975" xr:uid="{10782B33-8E57-4B58-AEA8-E166504BCD60}"/>
    <cellStyle name="Normal 148 15 2" xfId="9976" xr:uid="{82FDD5F8-25BB-462B-9F22-D4D3D0BC7A30}"/>
    <cellStyle name="Normal 148 16" xfId="9977" xr:uid="{DD504B80-0467-4242-B074-D1AB48A0B5FC}"/>
    <cellStyle name="Normal 148 16 2" xfId="9978" xr:uid="{1BBD8C20-D87C-4014-B820-8ABC634C5F64}"/>
    <cellStyle name="Normal 148 17" xfId="9979" xr:uid="{44BF37C1-67BE-4610-9A67-85BA112A8956}"/>
    <cellStyle name="Normal 148 17 2" xfId="9980" xr:uid="{B0E968DE-3B02-4295-B088-EBA13BDAF14B}"/>
    <cellStyle name="Normal 148 18" xfId="9981" xr:uid="{4E5684C1-0E6F-454D-AE99-0423185E4450}"/>
    <cellStyle name="Normal 148 18 2" xfId="9982" xr:uid="{73338BFC-0256-4F99-A342-40333DDCBC2E}"/>
    <cellStyle name="Normal 148 19" xfId="9983" xr:uid="{DAD0CA57-7F3A-4128-AEDE-1087127F6A82}"/>
    <cellStyle name="Normal 148 19 2" xfId="9984" xr:uid="{558D18BB-E808-432A-8247-D5126BFF90F5}"/>
    <cellStyle name="Normal 148 2" xfId="9985" xr:uid="{944F5977-DD7D-446A-AB9E-4C52CA42F991}"/>
    <cellStyle name="Normal 148 2 2" xfId="9986" xr:uid="{D1F2C3E3-B599-49D7-A0D6-8FCA38BC3513}"/>
    <cellStyle name="Normal 148 20" xfId="9987" xr:uid="{97686CC0-5811-4CED-BA6C-9462170DDF50}"/>
    <cellStyle name="Normal 148 20 2" xfId="9988" xr:uid="{C0373997-39C5-4FE9-AF02-38886A34ECBA}"/>
    <cellStyle name="Normal 148 21" xfId="9989" xr:uid="{08BACB13-F43F-453D-A249-3F7B5C04AFC9}"/>
    <cellStyle name="Normal 148 21 2" xfId="9990" xr:uid="{BCEC9A32-DDF9-46F0-9FC7-B5EC0AA5E73F}"/>
    <cellStyle name="Normal 148 22" xfId="9991" xr:uid="{FF56136F-7622-4007-B3DB-AE415BC3AD23}"/>
    <cellStyle name="Normal 148 22 2" xfId="9992" xr:uid="{972A77A1-39AB-4F6F-A75B-6DE367EF2F99}"/>
    <cellStyle name="Normal 148 23" xfId="9993" xr:uid="{55861979-F4D9-4953-8834-78D0E8C275BC}"/>
    <cellStyle name="Normal 148 23 2" xfId="9994" xr:uid="{4EB435B5-5FAC-4431-8BBC-5C1EB0225394}"/>
    <cellStyle name="Normal 148 24" xfId="9995" xr:uid="{4E72872F-931A-4697-AFF8-88E2E0B74AB9}"/>
    <cellStyle name="Normal 148 24 2" xfId="9996" xr:uid="{B25188DD-76AE-42B1-89C0-0FED16339DFA}"/>
    <cellStyle name="Normal 148 25" xfId="9997" xr:uid="{250229EF-67EE-4AC3-B0BC-D224A41B6CD1}"/>
    <cellStyle name="Normal 148 25 2" xfId="9998" xr:uid="{E0C62564-3815-4427-8B48-82DAA6595616}"/>
    <cellStyle name="Normal 148 26" xfId="9999" xr:uid="{779B1F21-63C4-4460-AA84-B15D63AE2EE5}"/>
    <cellStyle name="Normal 148 26 2" xfId="10000" xr:uid="{A9D4270B-BB77-4F60-942A-7173A5F52619}"/>
    <cellStyle name="Normal 148 27" xfId="10001" xr:uid="{51B69367-79F0-4A5F-A691-33213A189CD0}"/>
    <cellStyle name="Normal 148 27 2" xfId="10002" xr:uid="{3F07302B-24BA-4163-8E0D-4FDDD08B330B}"/>
    <cellStyle name="Normal 148 28" xfId="10003" xr:uid="{55F606E0-1248-447A-9F3B-1FCC10410AF5}"/>
    <cellStyle name="Normal 148 28 2" xfId="10004" xr:uid="{8F4EAE4C-5911-4705-AC7F-5D4809633091}"/>
    <cellStyle name="Normal 148 29" xfId="10005" xr:uid="{06A5C420-8624-4560-82B0-DF4898D8D270}"/>
    <cellStyle name="Normal 148 29 2" xfId="10006" xr:uid="{580BAFCC-674C-41FA-A166-1CB0CA48B6C9}"/>
    <cellStyle name="Normal 148 3" xfId="10007" xr:uid="{553522DD-CBCE-499D-9F46-EBFB0AF1DBE6}"/>
    <cellStyle name="Normal 148 3 2" xfId="10008" xr:uid="{33E8172A-E856-4A8F-B1FF-EB5517C6773A}"/>
    <cellStyle name="Normal 148 30" xfId="10009" xr:uid="{A7CFF5C3-2CF9-4A30-9CD3-495B722D2164}"/>
    <cellStyle name="Normal 148 30 2" xfId="10010" xr:uid="{D9C21D7B-EC57-4502-ABF8-A2CE64AF29C0}"/>
    <cellStyle name="Normal 148 31" xfId="10011" xr:uid="{FEFE311C-C1FE-4B32-8B66-26BCBEAD59D3}"/>
    <cellStyle name="Normal 148 31 2" xfId="10012" xr:uid="{128C37B0-62C1-4305-BA4C-D8631F07CDF5}"/>
    <cellStyle name="Normal 148 32" xfId="10013" xr:uid="{288E9278-7EE7-47F1-A2A5-0DE8811FB134}"/>
    <cellStyle name="Normal 148 32 2" xfId="10014" xr:uid="{8739D821-7F2B-4467-BA6C-4225B222FD9C}"/>
    <cellStyle name="Normal 148 33" xfId="10015" xr:uid="{41E3A77E-45AB-4AFA-9B87-8ADF6A65F639}"/>
    <cellStyle name="Normal 148 33 2" xfId="10016" xr:uid="{81E6A580-520A-47B8-8119-578DF0FAA113}"/>
    <cellStyle name="Normal 148 34" xfId="10017" xr:uid="{E754971A-4904-4075-AA73-872D86381CFF}"/>
    <cellStyle name="Normal 148 34 2" xfId="10018" xr:uid="{A2E4725C-F312-4135-BB74-7A8281A4F723}"/>
    <cellStyle name="Normal 148 35" xfId="10019" xr:uid="{B9FA9A22-5974-4E36-B9E8-2C791FDE931C}"/>
    <cellStyle name="Normal 148 35 2" xfId="10020" xr:uid="{D3EB4B0F-8124-4914-8DBA-97A3EDDFD587}"/>
    <cellStyle name="Normal 148 36" xfId="10021" xr:uid="{52AEF602-B86F-4E5B-8C04-8C7456E6572D}"/>
    <cellStyle name="Normal 148 36 2" xfId="10022" xr:uid="{DBCC2C5C-8575-4013-A51E-060CF1D9A6CF}"/>
    <cellStyle name="Normal 148 37" xfId="10023" xr:uid="{D95FFEB2-715F-43B9-9F88-CC8240F9F11D}"/>
    <cellStyle name="Normal 148 37 2" xfId="10024" xr:uid="{45F2AF7A-5130-4D33-AE25-6E0B4066B702}"/>
    <cellStyle name="Normal 148 38" xfId="10025" xr:uid="{200077A6-F090-4046-A172-4F80F5D4D526}"/>
    <cellStyle name="Normal 148 38 2" xfId="10026" xr:uid="{3E05888D-75B7-49F7-8C8B-00CE25CD5348}"/>
    <cellStyle name="Normal 148 39" xfId="10027" xr:uid="{5FC8901F-FA91-40B2-AE3B-8E915D91710C}"/>
    <cellStyle name="Normal 148 39 2" xfId="10028" xr:uid="{98A1BAA5-1E52-4BBB-90E6-E19EE1DDDE66}"/>
    <cellStyle name="Normal 148 4" xfId="10029" xr:uid="{95B422AF-B198-4A6A-BA6C-93EBA26ECBF7}"/>
    <cellStyle name="Normal 148 4 2" xfId="10030" xr:uid="{FBFA2368-299A-4375-A77D-04275242EBBE}"/>
    <cellStyle name="Normal 148 40" xfId="10031" xr:uid="{100BFC9D-038C-49E1-80B8-74264FE47FCC}"/>
    <cellStyle name="Normal 148 40 2" xfId="10032" xr:uid="{2449D426-48EF-483C-8AE5-2F50E548E6FD}"/>
    <cellStyle name="Normal 148 41" xfId="10033" xr:uid="{1E5BE8A7-E99B-4F4D-AF50-ED51F80AB21F}"/>
    <cellStyle name="Normal 148 41 2" xfId="10034" xr:uid="{614D8393-8225-47A0-A954-60005573E517}"/>
    <cellStyle name="Normal 148 42" xfId="10035" xr:uid="{7A6E5AC0-A301-41D7-AC55-0D5CE72AF5B9}"/>
    <cellStyle name="Normal 148 42 2" xfId="10036" xr:uid="{D511B8BF-0114-4A16-9167-20E4AA22432F}"/>
    <cellStyle name="Normal 148 43" xfId="10037" xr:uid="{8566BEF0-E7A3-4BA8-BCF7-BBD46D6A134D}"/>
    <cellStyle name="Normal 148 43 2" xfId="10038" xr:uid="{4487FA37-FC0C-4CDB-9283-A9001EED6135}"/>
    <cellStyle name="Normal 148 44" xfId="10039" xr:uid="{EA9ABCF4-C9F4-4B9A-89F1-40EA8517FB90}"/>
    <cellStyle name="Normal 148 44 2" xfId="10040" xr:uid="{01979FC1-6577-4F66-8771-A63C7DB05B7A}"/>
    <cellStyle name="Normal 148 45" xfId="10041" xr:uid="{887727EC-7E4E-46FE-849B-F711580BEA95}"/>
    <cellStyle name="Normal 148 45 2" xfId="10042" xr:uid="{A30429A6-587D-4EE7-A086-6AECAA7111C4}"/>
    <cellStyle name="Normal 148 46" xfId="10043" xr:uid="{4D37BD77-C3CF-4FEC-90E9-FD562B14B967}"/>
    <cellStyle name="Normal 148 46 2" xfId="10044" xr:uid="{737ED75E-1E41-449B-9BE0-AA1101506419}"/>
    <cellStyle name="Normal 148 47" xfId="10045" xr:uid="{4B5ABD95-9796-483F-BD2C-5974F214CE52}"/>
    <cellStyle name="Normal 148 47 2" xfId="10046" xr:uid="{E8AB25C9-50C2-46AC-AFC9-4404BA053BA9}"/>
    <cellStyle name="Normal 148 48" xfId="10047" xr:uid="{66BACC76-066F-4292-8742-A58C35F36857}"/>
    <cellStyle name="Normal 148 48 2" xfId="10048" xr:uid="{DB95557C-76FE-46E4-BE66-90F9F749E02C}"/>
    <cellStyle name="Normal 148 49" xfId="10049" xr:uid="{38F4197C-2176-4F26-B008-FD1A60F07970}"/>
    <cellStyle name="Normal 148 49 2" xfId="10050" xr:uid="{8ED9F1D4-8F55-4863-86F8-2E2D9B878278}"/>
    <cellStyle name="Normal 148 5" xfId="10051" xr:uid="{C893FA69-4878-4D22-968E-2F18511E2CB7}"/>
    <cellStyle name="Normal 148 5 2" xfId="10052" xr:uid="{C63EEF6B-0AD7-4DA7-9193-20EC57E03F09}"/>
    <cellStyle name="Normal 148 50" xfId="10053" xr:uid="{6552CAE2-8C98-4047-8234-DDC097A0E986}"/>
    <cellStyle name="Normal 148 50 2" xfId="10054" xr:uid="{89060031-A433-4EC2-86EC-FC10E56249CB}"/>
    <cellStyle name="Normal 148 51" xfId="10055" xr:uid="{58AD2999-FB35-4B0B-8A70-FC1C9F2BC8DC}"/>
    <cellStyle name="Normal 148 51 2" xfId="10056" xr:uid="{CC8EC23B-AC8F-44FC-8998-71F334237F4C}"/>
    <cellStyle name="Normal 148 52" xfId="10057" xr:uid="{9702EA3C-A9B4-4282-809A-2ECD6E3A035B}"/>
    <cellStyle name="Normal 148 52 2" xfId="10058" xr:uid="{44BAAEC0-B817-414A-BD9D-CEE928B2848C}"/>
    <cellStyle name="Normal 148 53" xfId="10059" xr:uid="{B1EA76A2-F015-4A94-9A04-F73933838BD7}"/>
    <cellStyle name="Normal 148 53 2" xfId="10060" xr:uid="{EF8E38D1-0DC6-4E0A-A1E6-3378F1B9ABE3}"/>
    <cellStyle name="Normal 148 54" xfId="10061" xr:uid="{7CF8E62B-E8B5-4EE6-B7DB-6AECD5C10A91}"/>
    <cellStyle name="Normal 148 54 2" xfId="10062" xr:uid="{9C62ED91-003B-4CEF-A21C-6C28B82F0548}"/>
    <cellStyle name="Normal 148 55" xfId="10063" xr:uid="{1F736E2E-F715-463F-BB7A-F8DD13371CE2}"/>
    <cellStyle name="Normal 148 55 2" xfId="10064" xr:uid="{25D57696-BFFD-439F-AB0C-6AFB4755821D}"/>
    <cellStyle name="Normal 148 56" xfId="10065" xr:uid="{01AA3AE4-62FD-438D-AB5D-DF246112A27F}"/>
    <cellStyle name="Normal 148 56 2" xfId="10066" xr:uid="{DFC7AAF5-E67F-4A11-870F-A1FF21FBD28E}"/>
    <cellStyle name="Normal 148 57" xfId="10067" xr:uid="{66B8B3A6-2E6A-407C-ACFA-56A9EBAE3A27}"/>
    <cellStyle name="Normal 148 57 2" xfId="10068" xr:uid="{F9D75DAF-04A1-4D7E-8EF2-78FCCE34821C}"/>
    <cellStyle name="Normal 148 58" xfId="10069" xr:uid="{88CA9B03-58D4-4FCD-8BC4-E5C0DDBCBD42}"/>
    <cellStyle name="Normal 148 58 2" xfId="10070" xr:uid="{E64AE817-2C53-46E3-B620-6B5B59BBA96A}"/>
    <cellStyle name="Normal 148 59" xfId="10071" xr:uid="{4A36EDFF-8AF8-4CCB-AF21-494A83C0665A}"/>
    <cellStyle name="Normal 148 59 2" xfId="10072" xr:uid="{6B9AD383-3F49-4169-8840-83572C5B0AE9}"/>
    <cellStyle name="Normal 148 6" xfId="10073" xr:uid="{2B4AA67D-4A81-4FE0-AADE-AF0CA1C3B35C}"/>
    <cellStyle name="Normal 148 6 2" xfId="10074" xr:uid="{EEBAD9DA-C218-404A-ABC6-B285E2B87995}"/>
    <cellStyle name="Normal 148 60" xfId="10075" xr:uid="{CAFB1D94-6E4E-41C8-B4B6-8B39213373DE}"/>
    <cellStyle name="Normal 148 60 2" xfId="10076" xr:uid="{796775CF-C047-4C5A-A7C1-DFD385282889}"/>
    <cellStyle name="Normal 148 61" xfId="10077" xr:uid="{3C578975-20F6-40E3-B86A-18EE2DDAAF85}"/>
    <cellStyle name="Normal 148 61 2" xfId="10078" xr:uid="{1960E28D-0499-477A-910E-52F55D63A8D4}"/>
    <cellStyle name="Normal 148 62" xfId="10079" xr:uid="{857378F6-3577-443F-8342-72D80C9E2CDE}"/>
    <cellStyle name="Normal 148 62 2" xfId="10080" xr:uid="{CA41DCEF-5618-4068-9CFC-1F660B6A595C}"/>
    <cellStyle name="Normal 148 63" xfId="10081" xr:uid="{73CAF062-9848-4606-A1FC-5E2DF6503281}"/>
    <cellStyle name="Normal 148 63 2" xfId="10082" xr:uid="{A7234CB2-9F84-4A97-96B3-C9E8E8113714}"/>
    <cellStyle name="Normal 148 64" xfId="10083" xr:uid="{B0891FE9-A6F1-4FBB-800C-5E00A0C3A7DA}"/>
    <cellStyle name="Normal 148 64 2" xfId="10084" xr:uid="{A04EB61B-18B4-4020-8F7D-8EDC980FAE83}"/>
    <cellStyle name="Normal 148 65" xfId="10085" xr:uid="{7A35C7F9-0846-4442-A97F-EB8472056465}"/>
    <cellStyle name="Normal 148 65 2" xfId="10086" xr:uid="{A2496725-5914-48C2-BE88-006220D29438}"/>
    <cellStyle name="Normal 148 66" xfId="10087" xr:uid="{4D0FB993-DFC4-4CE3-8EFB-F044835CC5C8}"/>
    <cellStyle name="Normal 148 66 2" xfId="10088" xr:uid="{F5BB6607-10C9-4749-A118-16E0D8B20999}"/>
    <cellStyle name="Normal 148 67" xfId="10089" xr:uid="{8E86FD23-9932-4A76-A0B8-D0F00F5794EB}"/>
    <cellStyle name="Normal 148 67 2" xfId="10090" xr:uid="{18A68C84-4E46-4EB3-863A-A56909BFBB84}"/>
    <cellStyle name="Normal 148 68" xfId="10091" xr:uid="{54BBF4C1-CF27-403A-AFEB-B141F2A78F52}"/>
    <cellStyle name="Normal 148 68 2" xfId="10092" xr:uid="{FA396C01-0F1E-4AA2-9B64-382800F585B2}"/>
    <cellStyle name="Normal 148 69" xfId="10093" xr:uid="{6F0CC0AC-B6F5-4B0D-8DBC-FDAE11F55117}"/>
    <cellStyle name="Normal 148 69 2" xfId="10094" xr:uid="{35742616-29B8-4434-A49E-63F170AFED46}"/>
    <cellStyle name="Normal 148 7" xfId="10095" xr:uid="{D2207205-0402-498F-A523-C71A12B3352B}"/>
    <cellStyle name="Normal 148 7 2" xfId="10096" xr:uid="{FC145DBD-32F2-46A4-85AF-5F62047CA2F8}"/>
    <cellStyle name="Normal 148 70" xfId="10097" xr:uid="{880A3359-EE80-4E34-B3ED-32EFD3E842F4}"/>
    <cellStyle name="Normal 148 70 2" xfId="10098" xr:uid="{FEB79B7B-119C-4BF7-ABEF-72C9D429BBB6}"/>
    <cellStyle name="Normal 148 71" xfId="10099" xr:uid="{B1E2C4FA-81F8-4A58-8A90-7D92E5B5431B}"/>
    <cellStyle name="Normal 148 71 2" xfId="10100" xr:uid="{ACFBF306-65DB-40D7-BB91-70901E2D39B0}"/>
    <cellStyle name="Normal 148 72" xfId="10101" xr:uid="{6AC70F48-5CDC-4B13-ACE4-3E03CC5275E3}"/>
    <cellStyle name="Normal 148 72 2" xfId="10102" xr:uid="{54B2D4EB-11CD-4EF8-B62E-78DBB5779158}"/>
    <cellStyle name="Normal 148 73" xfId="10103" xr:uid="{0AA0819E-3C92-4C89-AFB7-92D6A779C599}"/>
    <cellStyle name="Normal 148 73 2" xfId="10104" xr:uid="{A51EB7F3-C8AB-4AF7-8AD4-27E42E2A765D}"/>
    <cellStyle name="Normal 148 74" xfId="10105" xr:uid="{6631C425-DD7E-40E0-B7B6-A83733EEE15E}"/>
    <cellStyle name="Normal 148 74 2" xfId="10106" xr:uid="{000E0B15-D47C-49D6-87A7-1B6FABD1B7CA}"/>
    <cellStyle name="Normal 148 75" xfId="10107" xr:uid="{50100773-A23C-4D3E-9BD8-73F1072C7953}"/>
    <cellStyle name="Normal 148 75 2" xfId="10108" xr:uid="{D0FE9628-0B5D-4B20-A02D-000EF33B2DA2}"/>
    <cellStyle name="Normal 148 76" xfId="10109" xr:uid="{FF9C610A-C17F-4A87-AAC1-51ABC1694E06}"/>
    <cellStyle name="Normal 148 76 2" xfId="10110" xr:uid="{5907DD65-2B25-4D0D-9291-5BC6ADD83627}"/>
    <cellStyle name="Normal 148 77" xfId="10111" xr:uid="{09D21A93-532A-4E24-A6A2-5EA3A60AE21A}"/>
    <cellStyle name="Normal 148 77 2" xfId="10112" xr:uid="{4A030B90-80C8-461D-BFEE-F563758A2FC0}"/>
    <cellStyle name="Normal 148 78" xfId="10113" xr:uid="{3EEE7481-428E-47D5-AFF7-453E9B8B0ECE}"/>
    <cellStyle name="Normal 148 78 2" xfId="10114" xr:uid="{DE524D32-5962-444C-B866-2FA89AE34844}"/>
    <cellStyle name="Normal 148 79" xfId="10115" xr:uid="{B5EC7AF5-FB66-4ADF-AE2C-CF9CCDC6CDAA}"/>
    <cellStyle name="Normal 148 79 2" xfId="10116" xr:uid="{2A586468-752B-4814-98CD-6C7437F97AC6}"/>
    <cellStyle name="Normal 148 8" xfId="10117" xr:uid="{EAF7512E-3379-434D-936F-F2ED954619CA}"/>
    <cellStyle name="Normal 148 8 2" xfId="10118" xr:uid="{CE72576D-7D54-4051-8573-16BC39B9159B}"/>
    <cellStyle name="Normal 148 80" xfId="10119" xr:uid="{60AC8FA5-3399-46E2-B31C-8D18E48BC55A}"/>
    <cellStyle name="Normal 148 80 2" xfId="10120" xr:uid="{3D55F9C1-2E03-49B8-B053-49939A20EE9D}"/>
    <cellStyle name="Normal 148 81" xfId="10121" xr:uid="{66A31C2A-8C7F-458A-B3F6-BC63D2B10B9F}"/>
    <cellStyle name="Normal 148 81 2" xfId="10122" xr:uid="{E30D3BC0-20E8-4A36-9928-D721474C53F9}"/>
    <cellStyle name="Normal 148 82" xfId="10123" xr:uid="{438ABC1D-4709-4FDB-8A64-012673A327E1}"/>
    <cellStyle name="Normal 148 82 2" xfId="10124" xr:uid="{7A32AAA9-4FAE-4078-B53D-6849E6D1B314}"/>
    <cellStyle name="Normal 148 83" xfId="10125" xr:uid="{A4ADAFCD-913A-40CB-9812-930BA684F770}"/>
    <cellStyle name="Normal 148 83 2" xfId="10126" xr:uid="{E79DFA23-D89E-43D5-BD58-13B42C21C2CE}"/>
    <cellStyle name="Normal 148 84" xfId="10127" xr:uid="{D77A92D0-6C67-482E-90ED-6C6DFEC3E66F}"/>
    <cellStyle name="Normal 148 84 2" xfId="10128" xr:uid="{F37F0FF8-7F2A-4467-9ECD-DF7CF25F3E86}"/>
    <cellStyle name="Normal 148 85" xfId="10129" xr:uid="{5D8CB972-400F-4545-903C-2A7F123EAA2E}"/>
    <cellStyle name="Normal 148 85 2" xfId="10130" xr:uid="{63A01D68-B861-4B88-9BA6-4C9ADB622052}"/>
    <cellStyle name="Normal 148 86" xfId="10131" xr:uid="{8ED67E66-F766-4512-A2EE-125C5DF752A5}"/>
    <cellStyle name="Normal 148 86 2" xfId="10132" xr:uid="{BB058C3F-1169-43F3-B496-6E46BD6D3B31}"/>
    <cellStyle name="Normal 148 87" xfId="10133" xr:uid="{E2E3829A-56C3-4B47-874C-275E45A7C323}"/>
    <cellStyle name="Normal 148 87 2" xfId="10134" xr:uid="{320E4832-76D7-4402-9C38-F6BADC49D6A4}"/>
    <cellStyle name="Normal 148 88" xfId="10135" xr:uid="{BA0B6C98-FDE0-425F-A945-75F5CC75053C}"/>
    <cellStyle name="Normal 148 88 2" xfId="10136" xr:uid="{4A3EF722-345F-4352-83DC-831F7E0394F9}"/>
    <cellStyle name="Normal 148 89" xfId="10137" xr:uid="{BCE22EA5-C597-4BD7-8AA0-3B8708837D5A}"/>
    <cellStyle name="Normal 148 89 2" xfId="10138" xr:uid="{44D7A65B-686C-43F2-B6AA-1BA04E425FA8}"/>
    <cellStyle name="Normal 148 9" xfId="10139" xr:uid="{87D467C6-D28C-4414-8599-13801B73F0F8}"/>
    <cellStyle name="Normal 148 9 2" xfId="10140" xr:uid="{80703BA7-F5B1-4DEB-943A-3F1A29053C6A}"/>
    <cellStyle name="Normal 148 90" xfId="10141" xr:uid="{BA3915F9-55F1-4F41-A187-B8D5532D9C67}"/>
    <cellStyle name="Normal 148 90 2" xfId="10142" xr:uid="{CA652647-A45B-4B14-AB98-98FE5D6B75A4}"/>
    <cellStyle name="Normal 148 91" xfId="10143" xr:uid="{BBF70F32-C48C-46FA-B895-2BD1BCADE555}"/>
    <cellStyle name="Normal 148 91 2" xfId="10144" xr:uid="{991DD586-1C8F-4794-A9A9-0793BB5F21A8}"/>
    <cellStyle name="Normal 148 92" xfId="10145" xr:uid="{690E6DE7-DB5C-4A15-B2C8-854A2E2C2DB7}"/>
    <cellStyle name="Normal 148 92 2" xfId="10146" xr:uid="{BC186AC6-CD6B-4E00-A6A8-B2BD4E16781B}"/>
    <cellStyle name="Normal 148 93" xfId="10147" xr:uid="{9053642B-CE7E-4505-8987-8C46804953EA}"/>
    <cellStyle name="Normal 148 93 2" xfId="10148" xr:uid="{45DB3FC3-9F83-4444-BA13-1D98340273A3}"/>
    <cellStyle name="Normal 148 94" xfId="10149" xr:uid="{E714F78D-73E3-407B-BEDB-E4E090241FEB}"/>
    <cellStyle name="Normal 148 94 2" xfId="10150" xr:uid="{C9FB9091-0B52-4665-B66C-B81B9ED5C2BB}"/>
    <cellStyle name="Normal 148 95" xfId="10151" xr:uid="{8B606074-9284-4E3E-9F07-28D9DB8857C3}"/>
    <cellStyle name="Normal 148 95 2" xfId="10152" xr:uid="{0D68D1A9-D20F-4B9F-90D9-AFD42E309176}"/>
    <cellStyle name="Normal 148 96" xfId="10153" xr:uid="{D49645D6-4A32-4448-8A36-85BAC39A1223}"/>
    <cellStyle name="Normal 148 96 2" xfId="10154" xr:uid="{94AA7ABB-65F3-4A07-BBF3-93A1EFDA75B2}"/>
    <cellStyle name="Normal 148 97" xfId="10155" xr:uid="{1490CBCA-66F6-46C5-9A37-C3D7276AEB6D}"/>
    <cellStyle name="Normal 148 97 2" xfId="10156" xr:uid="{1A40E65B-F4F6-488E-AA66-E90035139199}"/>
    <cellStyle name="Normal 148 98" xfId="10157" xr:uid="{516C3FEF-CA4B-4A76-B930-8205D9716150}"/>
    <cellStyle name="Normal 148 98 2" xfId="10158" xr:uid="{A96B5673-9736-4F1F-ADEF-F0EB8F7CFDDD}"/>
    <cellStyle name="Normal 148 99" xfId="10159" xr:uid="{CC69DA95-A565-481F-A4C3-196912A09854}"/>
    <cellStyle name="Normal 149" xfId="10160" xr:uid="{6A85A957-B2E6-453A-B801-BC2EC051F738}"/>
    <cellStyle name="Normal 149 10" xfId="10161" xr:uid="{9A90F127-D109-4554-9AE8-8C1495D6BA0D}"/>
    <cellStyle name="Normal 149 10 2" xfId="10162" xr:uid="{1C017DDA-F426-4A69-B594-6E7A2F3BEB37}"/>
    <cellStyle name="Normal 149 11" xfId="10163" xr:uid="{69BB4443-8F99-4CFA-8314-2CD9D5C77E50}"/>
    <cellStyle name="Normal 149 11 2" xfId="10164" xr:uid="{23DA5E16-4BCA-4490-8D44-913F6A5F3583}"/>
    <cellStyle name="Normal 149 12" xfId="10165" xr:uid="{A96CCB6B-2E08-48A2-86B5-85988C081307}"/>
    <cellStyle name="Normal 149 12 2" xfId="10166" xr:uid="{D3E1BB43-9243-4715-9073-C3D95B3EEC11}"/>
    <cellStyle name="Normal 149 13" xfId="10167" xr:uid="{23F5C988-B81E-4B3A-B609-9802A44C902B}"/>
    <cellStyle name="Normal 149 13 2" xfId="10168" xr:uid="{626DE03C-3722-42EA-A2B5-89A88BBF48A9}"/>
    <cellStyle name="Normal 149 14" xfId="10169" xr:uid="{A22CF1C0-BD00-483B-BF22-ED0A0594BA83}"/>
    <cellStyle name="Normal 149 14 2" xfId="10170" xr:uid="{D90144CD-F8D5-434A-A270-6A8FFD79E1F4}"/>
    <cellStyle name="Normal 149 15" xfId="10171" xr:uid="{3596A389-A56D-4D24-98B9-FC94EB05DCE1}"/>
    <cellStyle name="Normal 149 15 2" xfId="10172" xr:uid="{3D85D6D4-52DD-4067-BE15-E96EF200CB84}"/>
    <cellStyle name="Normal 149 16" xfId="10173" xr:uid="{5A345142-2BBE-4CA0-9E59-DA78DAC76632}"/>
    <cellStyle name="Normal 149 16 2" xfId="10174" xr:uid="{6F50BEE5-96AF-4CF7-B37F-DCA5D80765A5}"/>
    <cellStyle name="Normal 149 17" xfId="10175" xr:uid="{999D75A1-88C1-4FF3-92D2-3C2D925BEE98}"/>
    <cellStyle name="Normal 149 17 2" xfId="10176" xr:uid="{87CCF8D8-6DEB-46D0-92BC-43BE9B587452}"/>
    <cellStyle name="Normal 149 18" xfId="10177" xr:uid="{55D29E0E-C8C8-4A6F-9CB3-84382F03A09E}"/>
    <cellStyle name="Normal 149 18 2" xfId="10178" xr:uid="{CC552BD1-475A-4F9A-8D30-152AFF7A0418}"/>
    <cellStyle name="Normal 149 19" xfId="10179" xr:uid="{C5AFA918-C9BC-4361-8A46-D7C06502BB33}"/>
    <cellStyle name="Normal 149 19 2" xfId="10180" xr:uid="{19B22DBF-5FF9-4781-A02E-25C2DD2A484E}"/>
    <cellStyle name="Normal 149 2" xfId="10181" xr:uid="{9F6334CF-B5AE-493F-A772-2C18779F23B2}"/>
    <cellStyle name="Normal 149 2 2" xfId="10182" xr:uid="{E7364617-C480-4371-BE65-D7E2FE075CEB}"/>
    <cellStyle name="Normal 149 20" xfId="10183" xr:uid="{7A297817-1051-4661-8745-C9743CA546A0}"/>
    <cellStyle name="Normal 149 20 2" xfId="10184" xr:uid="{DBEAB8C0-D8ED-4CEF-846A-64612FC33E83}"/>
    <cellStyle name="Normal 149 21" xfId="10185" xr:uid="{B2A0142C-DA05-4DE0-8A11-434B019ED02C}"/>
    <cellStyle name="Normal 149 21 2" xfId="10186" xr:uid="{F20C5140-53AD-442E-A80E-84FCB6C0F85D}"/>
    <cellStyle name="Normal 149 22" xfId="10187" xr:uid="{AA81BE8C-4FFD-4262-BE4E-8339C8F0B1A6}"/>
    <cellStyle name="Normal 149 22 2" xfId="10188" xr:uid="{0F411032-C54D-46F3-BA71-401787D206A9}"/>
    <cellStyle name="Normal 149 23" xfId="10189" xr:uid="{53DC3D17-12A4-4608-BEA2-AF3DAC34DE6A}"/>
    <cellStyle name="Normal 149 23 2" xfId="10190" xr:uid="{55D42B31-DCC7-4EFC-908E-99446B8CCB2B}"/>
    <cellStyle name="Normal 149 24" xfId="10191" xr:uid="{DF502E44-BE10-44B8-B15A-20E46148F343}"/>
    <cellStyle name="Normal 149 24 2" xfId="10192" xr:uid="{68730D47-A7B6-4242-890F-75D5781D0FC9}"/>
    <cellStyle name="Normal 149 25" xfId="10193" xr:uid="{0D94CEF4-F953-4CD6-9702-9523F9DB5323}"/>
    <cellStyle name="Normal 149 25 2" xfId="10194" xr:uid="{71C19982-471C-4853-AB8F-1F5EEA4D10A3}"/>
    <cellStyle name="Normal 149 26" xfId="10195" xr:uid="{A52A5CAA-B472-429F-A818-6E70ADCF71C9}"/>
    <cellStyle name="Normal 149 26 2" xfId="10196" xr:uid="{1AFDE33E-46EA-4576-AE60-8C5684023159}"/>
    <cellStyle name="Normal 149 27" xfId="10197" xr:uid="{5E39EA57-C9A8-40AE-BDD7-66AC21517B09}"/>
    <cellStyle name="Normal 149 27 2" xfId="10198" xr:uid="{33D72E3C-60EE-414B-92CC-5CAA2EF9D6D9}"/>
    <cellStyle name="Normal 149 28" xfId="10199" xr:uid="{E953D52D-4B86-43ED-A13D-8B97F947D69E}"/>
    <cellStyle name="Normal 149 28 2" xfId="10200" xr:uid="{726A5B9E-BE00-4A68-A2A6-0077D417CB3A}"/>
    <cellStyle name="Normal 149 29" xfId="10201" xr:uid="{D5F7ADCB-366B-4683-9D61-0F7C2A0EFAE8}"/>
    <cellStyle name="Normal 149 29 2" xfId="10202" xr:uid="{6239DE19-CE40-499C-A268-F4C1DE7565B4}"/>
    <cellStyle name="Normal 149 3" xfId="10203" xr:uid="{CE0D21FD-4AD7-4CB7-99BF-67A7B517B968}"/>
    <cellStyle name="Normal 149 3 2" xfId="10204" xr:uid="{F3BC80C5-E3C3-4CF2-A379-5BF1D8F4C0C1}"/>
    <cellStyle name="Normal 149 30" xfId="10205" xr:uid="{5D0EE132-E94C-4A5B-A3D4-C43F8BB52C2A}"/>
    <cellStyle name="Normal 149 30 2" xfId="10206" xr:uid="{7E7A99A2-64EA-4BD9-8D29-1F1D481C2C50}"/>
    <cellStyle name="Normal 149 31" xfId="10207" xr:uid="{A49E908D-0278-43B3-BC23-77061822940F}"/>
    <cellStyle name="Normal 149 31 2" xfId="10208" xr:uid="{17C1F5B4-9844-4AAF-BBAA-9E15C7D45546}"/>
    <cellStyle name="Normal 149 32" xfId="10209" xr:uid="{B5D5D8E1-10B7-442E-B5FE-D4408E74F6B7}"/>
    <cellStyle name="Normal 149 32 2" xfId="10210" xr:uid="{8FE0AE65-1FB6-407B-8A1D-63A6CB0F6CA5}"/>
    <cellStyle name="Normal 149 33" xfId="10211" xr:uid="{5CD88F2F-9E0A-440F-A85A-1C2FA8BC7C97}"/>
    <cellStyle name="Normal 149 33 2" xfId="10212" xr:uid="{022D562A-12E7-4955-BB81-776FAA7C478A}"/>
    <cellStyle name="Normal 149 34" xfId="10213" xr:uid="{E57F9193-D91E-465C-892D-077768A97E20}"/>
    <cellStyle name="Normal 149 34 2" xfId="10214" xr:uid="{F3771AF4-5F25-446A-9D24-50AB12CA48FD}"/>
    <cellStyle name="Normal 149 35" xfId="10215" xr:uid="{E00C64EF-FB26-412A-856E-65B811A2E74D}"/>
    <cellStyle name="Normal 149 35 2" xfId="10216" xr:uid="{9E197FD3-921B-49BF-AA4C-7C7E77C7EC28}"/>
    <cellStyle name="Normal 149 36" xfId="10217" xr:uid="{98026355-EB71-4B62-B979-DD37BBA180DF}"/>
    <cellStyle name="Normal 149 36 2" xfId="10218" xr:uid="{9C9E3605-B651-4212-88A4-BFEDEECA8706}"/>
    <cellStyle name="Normal 149 37" xfId="10219" xr:uid="{187D5B0B-51D1-4631-974A-C8790478E779}"/>
    <cellStyle name="Normal 149 37 2" xfId="10220" xr:uid="{467B87CA-9181-4A80-A059-BF76B4C33CA2}"/>
    <cellStyle name="Normal 149 38" xfId="10221" xr:uid="{26B01455-FB8E-433E-A9CE-187FD2317685}"/>
    <cellStyle name="Normal 149 38 2" xfId="10222" xr:uid="{DC4315F9-5EFF-4951-8029-A91EFF8967EB}"/>
    <cellStyle name="Normal 149 39" xfId="10223" xr:uid="{BA0D98B3-5157-4194-B8FC-C043CB1BBF5B}"/>
    <cellStyle name="Normal 149 39 2" xfId="10224" xr:uid="{5E0D5521-8E94-47EA-9479-D144D7C012D3}"/>
    <cellStyle name="Normal 149 4" xfId="10225" xr:uid="{B15F7FF5-8AF8-4BC1-AC8D-FADCE61F749B}"/>
    <cellStyle name="Normal 149 4 2" xfId="10226" xr:uid="{98D098E6-C842-41C4-ABAB-0322565433E8}"/>
    <cellStyle name="Normal 149 40" xfId="10227" xr:uid="{D59DB1CC-36FE-4B8A-B061-6758342CEAE8}"/>
    <cellStyle name="Normal 149 40 2" xfId="10228" xr:uid="{D0BF7E42-4100-4E68-A312-A037E406853E}"/>
    <cellStyle name="Normal 149 41" xfId="10229" xr:uid="{570536FF-B78C-47E8-8F6B-E1546CD72589}"/>
    <cellStyle name="Normal 149 41 2" xfId="10230" xr:uid="{FC134DF7-7036-4220-973E-A90E5210376C}"/>
    <cellStyle name="Normal 149 42" xfId="10231" xr:uid="{2B878CB3-7B3D-4186-BCE0-F69BC1660B7B}"/>
    <cellStyle name="Normal 149 42 2" xfId="10232" xr:uid="{A892B38A-4B98-4B0A-AE56-0FC02B089AFE}"/>
    <cellStyle name="Normal 149 43" xfId="10233" xr:uid="{FD8BB016-1567-4EFB-83F6-72AE27E5B8D2}"/>
    <cellStyle name="Normal 149 43 2" xfId="10234" xr:uid="{E1166FE6-D47E-4D54-A51B-16617D2761A3}"/>
    <cellStyle name="Normal 149 44" xfId="10235" xr:uid="{0998EF95-3486-4A21-81D5-82E0189B07EA}"/>
    <cellStyle name="Normal 149 44 2" xfId="10236" xr:uid="{218AFC05-75DE-47BC-B726-4ECC36FC8F8A}"/>
    <cellStyle name="Normal 149 45" xfId="10237" xr:uid="{1CBAFE7F-F20F-4CB3-817D-CE52D1030EA6}"/>
    <cellStyle name="Normal 149 45 2" xfId="10238" xr:uid="{48767156-6FC8-41F6-B917-E7070067D0BF}"/>
    <cellStyle name="Normal 149 46" xfId="10239" xr:uid="{2135D018-C4A8-424A-98FA-D6064B639BD7}"/>
    <cellStyle name="Normal 149 46 2" xfId="10240" xr:uid="{9A47D487-5991-439E-AF5E-83D9E1E320EB}"/>
    <cellStyle name="Normal 149 47" xfId="10241" xr:uid="{165ADBAA-83F8-49DB-A2EE-01F036BD0D78}"/>
    <cellStyle name="Normal 149 47 2" xfId="10242" xr:uid="{77A6C9B4-B41C-4817-8F64-D790C30F6352}"/>
    <cellStyle name="Normal 149 48" xfId="10243" xr:uid="{2F1BB51F-6AD2-4E38-940E-1A5305EEAD42}"/>
    <cellStyle name="Normal 149 48 2" xfId="10244" xr:uid="{AD1ABA78-3E33-4B8C-8D05-BF9C6DF6B2C4}"/>
    <cellStyle name="Normal 149 49" xfId="10245" xr:uid="{C2E235FA-E147-4393-B124-71286A36FF08}"/>
    <cellStyle name="Normal 149 49 2" xfId="10246" xr:uid="{0360FF89-BE81-40E7-8F7D-89B448FD2919}"/>
    <cellStyle name="Normal 149 5" xfId="10247" xr:uid="{2226DECA-D9EA-441B-AE73-70F9DFE30ADE}"/>
    <cellStyle name="Normal 149 5 2" xfId="10248" xr:uid="{EC3C812C-038E-4281-A543-A80F9F35B908}"/>
    <cellStyle name="Normal 149 50" xfId="10249" xr:uid="{24294150-18DC-4702-81D6-52EFFCB8AF83}"/>
    <cellStyle name="Normal 149 50 2" xfId="10250" xr:uid="{300C44E3-0EB2-493A-BE84-3AC5870E16E9}"/>
    <cellStyle name="Normal 149 51" xfId="10251" xr:uid="{98BD7659-42BB-4998-9419-A8C511DCB6BD}"/>
    <cellStyle name="Normal 149 51 2" xfId="10252" xr:uid="{4B562FB8-8379-4C4D-9BA7-6A38D4EA75F2}"/>
    <cellStyle name="Normal 149 52" xfId="10253" xr:uid="{A3355954-33B1-4416-B3D4-DEEEB9F2B5F3}"/>
    <cellStyle name="Normal 149 52 2" xfId="10254" xr:uid="{5726C28D-018E-4003-AAD3-DAEE3685EDFF}"/>
    <cellStyle name="Normal 149 53" xfId="10255" xr:uid="{E2DB58AB-FE9E-4B33-A5A7-0CAB874D611D}"/>
    <cellStyle name="Normal 149 53 2" xfId="10256" xr:uid="{BC41BBDA-94F8-4135-AFA6-7CAAE48D2997}"/>
    <cellStyle name="Normal 149 54" xfId="10257" xr:uid="{5A5A4FFA-C2D4-4BDA-8E8F-0850C62C1D3D}"/>
    <cellStyle name="Normal 149 54 2" xfId="10258" xr:uid="{B5B83B4F-C56E-4D92-B3CF-44923728CDEC}"/>
    <cellStyle name="Normal 149 55" xfId="10259" xr:uid="{693724CC-45F2-4C76-B45D-FD3A1FB28C65}"/>
    <cellStyle name="Normal 149 55 2" xfId="10260" xr:uid="{D05B69D4-DEDF-4EC7-8374-3776C51FF9FB}"/>
    <cellStyle name="Normal 149 56" xfId="10261" xr:uid="{63D3DB7E-521E-4441-BC44-3A5A1330ECA7}"/>
    <cellStyle name="Normal 149 56 2" xfId="10262" xr:uid="{5A200C06-8C32-4A0B-B64C-80112C608792}"/>
    <cellStyle name="Normal 149 57" xfId="10263" xr:uid="{E15A9DA9-0D8E-47BE-83C3-B098EE4B32E9}"/>
    <cellStyle name="Normal 149 57 2" xfId="10264" xr:uid="{5FEFFDCC-4AA9-4E0F-9D5E-087B95A215A5}"/>
    <cellStyle name="Normal 149 58" xfId="10265" xr:uid="{75D730B1-77A5-486C-8F3E-538A69B9574D}"/>
    <cellStyle name="Normal 149 58 2" xfId="10266" xr:uid="{2FC0B415-EA0C-4750-97E8-1897D10297E1}"/>
    <cellStyle name="Normal 149 59" xfId="10267" xr:uid="{239045CD-0D55-4996-81BD-0B34A6C66D39}"/>
    <cellStyle name="Normal 149 59 2" xfId="10268" xr:uid="{D07DF50C-3384-466B-8833-05072F44DBAA}"/>
    <cellStyle name="Normal 149 6" xfId="10269" xr:uid="{943D5D26-6706-4968-BAF9-B0F782835DCA}"/>
    <cellStyle name="Normal 149 6 2" xfId="10270" xr:uid="{49EFCE29-38EF-4397-973F-E47D5D3D8D7E}"/>
    <cellStyle name="Normal 149 60" xfId="10271" xr:uid="{660F610E-B330-4D8B-BA9A-50AA4849FC57}"/>
    <cellStyle name="Normal 149 60 2" xfId="10272" xr:uid="{0A446A27-7222-4134-91D7-6EED177C1FA5}"/>
    <cellStyle name="Normal 149 61" xfId="10273" xr:uid="{FAE525E8-D0F9-4A6B-B671-D69F8F0FBBB2}"/>
    <cellStyle name="Normal 149 61 2" xfId="10274" xr:uid="{BD2C4E62-46D1-4D27-AA41-764E60F23329}"/>
    <cellStyle name="Normal 149 62" xfId="10275" xr:uid="{62157FB4-6D19-4859-B18B-62C576C03A3B}"/>
    <cellStyle name="Normal 149 62 2" xfId="10276" xr:uid="{697702F7-77EA-4951-8154-66970DFF250F}"/>
    <cellStyle name="Normal 149 63" xfId="10277" xr:uid="{BE6AD014-051B-4D7B-9D74-BFD953AA3098}"/>
    <cellStyle name="Normal 149 63 2" xfId="10278" xr:uid="{EC9A1951-9FDF-4017-B7F8-FE738B4F4338}"/>
    <cellStyle name="Normal 149 64" xfId="10279" xr:uid="{9DC66133-F8ED-4E65-9558-27A05440DF40}"/>
    <cellStyle name="Normal 149 64 2" xfId="10280" xr:uid="{D27AB3EA-ACB1-42F9-8D8D-82C1C66E4897}"/>
    <cellStyle name="Normal 149 65" xfId="10281" xr:uid="{B90069AB-DAD1-40EA-B7BA-B40FAE974DC9}"/>
    <cellStyle name="Normal 149 65 2" xfId="10282" xr:uid="{8FE97CCC-36DB-498F-994C-C91101701463}"/>
    <cellStyle name="Normal 149 66" xfId="10283" xr:uid="{0496FF60-E3CE-4D5A-BCF1-57858E38B05F}"/>
    <cellStyle name="Normal 149 66 2" xfId="10284" xr:uid="{56393EE6-2FA5-47CD-A7DB-8D942ED91D42}"/>
    <cellStyle name="Normal 149 67" xfId="10285" xr:uid="{F7A38381-D1ED-4BD0-9CCB-2D0AA0D45BD8}"/>
    <cellStyle name="Normal 149 67 2" xfId="10286" xr:uid="{7C5D6604-FAE6-4E73-9F9E-2AFD707D8F78}"/>
    <cellStyle name="Normal 149 68" xfId="10287" xr:uid="{DE87D1B1-137B-400C-8471-16CB5DD760F4}"/>
    <cellStyle name="Normal 149 68 2" xfId="10288" xr:uid="{03AE2411-6BDC-44BA-9604-BB29AEE64EB8}"/>
    <cellStyle name="Normal 149 69" xfId="10289" xr:uid="{7110E42B-806F-4397-865B-2EDB76FDC702}"/>
    <cellStyle name="Normal 149 69 2" xfId="10290" xr:uid="{D5B45C97-D0E5-468E-BE4D-E52477EF2877}"/>
    <cellStyle name="Normal 149 7" xfId="10291" xr:uid="{EC34982A-1EE9-4DFD-A6A6-3C556B8DD970}"/>
    <cellStyle name="Normal 149 7 2" xfId="10292" xr:uid="{E88A6C2F-D8FA-40F1-9975-3A0B95E76FC1}"/>
    <cellStyle name="Normal 149 70" xfId="10293" xr:uid="{3E772722-F013-4787-AA0A-E3C2CD091F68}"/>
    <cellStyle name="Normal 149 70 2" xfId="10294" xr:uid="{35C57FA1-8838-4858-8393-77AE063394D4}"/>
    <cellStyle name="Normal 149 71" xfId="10295" xr:uid="{085FB438-A415-42C7-B3B1-6150807F72D3}"/>
    <cellStyle name="Normal 149 71 2" xfId="10296" xr:uid="{C8BB17A4-7494-4D64-861B-94532F3738FD}"/>
    <cellStyle name="Normal 149 72" xfId="10297" xr:uid="{CC0B52ED-09D9-41E7-9FF3-2B6ED3071240}"/>
    <cellStyle name="Normal 149 72 2" xfId="10298" xr:uid="{7996DEF3-B93B-47D4-B447-B88840E7C5E2}"/>
    <cellStyle name="Normal 149 73" xfId="10299" xr:uid="{37E59962-0822-4FFF-B7C2-0DFB39CC07FA}"/>
    <cellStyle name="Normal 149 73 2" xfId="10300" xr:uid="{FFE6B283-AAD1-4647-9038-B42922C79241}"/>
    <cellStyle name="Normal 149 74" xfId="10301" xr:uid="{772CCD0D-4017-4F43-9025-9B34E03A1738}"/>
    <cellStyle name="Normal 149 74 2" xfId="10302" xr:uid="{A527765A-9A8D-41AC-9278-65806D5763D8}"/>
    <cellStyle name="Normal 149 75" xfId="10303" xr:uid="{81BB6A84-644E-45E7-A4F2-F9EE916F6224}"/>
    <cellStyle name="Normal 149 75 2" xfId="10304" xr:uid="{7F4D1487-EB90-4046-989A-6F9E7CEE64ED}"/>
    <cellStyle name="Normal 149 76" xfId="10305" xr:uid="{7C6B58B5-2ED2-4F88-9ACB-C130D8ED730F}"/>
    <cellStyle name="Normal 149 76 2" xfId="10306" xr:uid="{598D9FF6-8852-4BC7-A969-71CF31FF7A59}"/>
    <cellStyle name="Normal 149 77" xfId="10307" xr:uid="{D7F2DEE5-3E28-4A11-8F41-860DC3803FA8}"/>
    <cellStyle name="Normal 149 77 2" xfId="10308" xr:uid="{AA84F19C-876F-45C0-AF7B-71810CBE8004}"/>
    <cellStyle name="Normal 149 78" xfId="10309" xr:uid="{EEFB9723-DF0E-4B32-973D-033A19DD8958}"/>
    <cellStyle name="Normal 149 78 2" xfId="10310" xr:uid="{E8CF7955-6147-40AB-A899-6B83ADE871EC}"/>
    <cellStyle name="Normal 149 79" xfId="10311" xr:uid="{D2F8E553-E3FB-43BC-99FA-061C26984326}"/>
    <cellStyle name="Normal 149 79 2" xfId="10312" xr:uid="{4CB2CC2E-A210-4B90-B2A8-21B6A22AE4CE}"/>
    <cellStyle name="Normal 149 8" xfId="10313" xr:uid="{9FAF0EA5-9DC7-41ED-B9C6-AA16B736BDF4}"/>
    <cellStyle name="Normal 149 8 2" xfId="10314" xr:uid="{EB8FE372-FA6F-4015-B6E9-E21E4750294B}"/>
    <cellStyle name="Normal 149 80" xfId="10315" xr:uid="{4DDCAE9E-EEF0-4406-8883-40077F3C2390}"/>
    <cellStyle name="Normal 149 80 2" xfId="10316" xr:uid="{0D806BF2-157D-4ECA-AA6E-E523169341AE}"/>
    <cellStyle name="Normal 149 81" xfId="10317" xr:uid="{01237122-8906-42A2-A2E7-70530E88F502}"/>
    <cellStyle name="Normal 149 81 2" xfId="10318" xr:uid="{67352888-02E0-415D-856D-E786F4E04AA6}"/>
    <cellStyle name="Normal 149 82" xfId="10319" xr:uid="{000D8348-A0F1-4A09-9381-777105920AF7}"/>
    <cellStyle name="Normal 149 82 2" xfId="10320" xr:uid="{4E156D16-54CC-4B6D-8EA0-F207ADAD8068}"/>
    <cellStyle name="Normal 149 83" xfId="10321" xr:uid="{660C8978-7CB3-4DEE-AC03-A7FE14099876}"/>
    <cellStyle name="Normal 149 83 2" xfId="10322" xr:uid="{E191A995-78BF-4C36-BB8C-9EA140886F24}"/>
    <cellStyle name="Normal 149 84" xfId="10323" xr:uid="{F37A53AD-C259-4509-9F2F-C7646B64A90D}"/>
    <cellStyle name="Normal 149 84 2" xfId="10324" xr:uid="{8BA5AC15-9B18-4799-8813-0B5AAC07261E}"/>
    <cellStyle name="Normal 149 85" xfId="10325" xr:uid="{831F83F2-66BD-4441-B611-6CDE37408DCC}"/>
    <cellStyle name="Normal 149 85 2" xfId="10326" xr:uid="{25E68A2A-B8B2-491C-B0E5-018EC2EC0321}"/>
    <cellStyle name="Normal 149 86" xfId="10327" xr:uid="{0E05BC04-3A21-494F-9393-0A904BD75FF2}"/>
    <cellStyle name="Normal 149 86 2" xfId="10328" xr:uid="{436773F7-32C6-45BE-836F-8F3FB809F0DF}"/>
    <cellStyle name="Normal 149 87" xfId="10329" xr:uid="{29112227-DACF-4F9B-9DCE-E66EBF74361E}"/>
    <cellStyle name="Normal 149 87 2" xfId="10330" xr:uid="{FF45CEB0-0437-459B-857A-19001AD596B3}"/>
    <cellStyle name="Normal 149 88" xfId="10331" xr:uid="{5FF491C3-1A83-4A5E-95D0-175380036305}"/>
    <cellStyle name="Normal 149 88 2" xfId="10332" xr:uid="{F77F38FB-AB95-4585-9098-0A9D7924E0D1}"/>
    <cellStyle name="Normal 149 89" xfId="10333" xr:uid="{82A686E4-F827-48F3-81BD-CE9334D7C389}"/>
    <cellStyle name="Normal 149 89 2" xfId="10334" xr:uid="{16B72F56-F7D8-454D-8B6E-F15A2AF73635}"/>
    <cellStyle name="Normal 149 9" xfId="10335" xr:uid="{984A8748-3E1F-4B9A-A3E1-FA69C8F0D1C6}"/>
    <cellStyle name="Normal 149 9 2" xfId="10336" xr:uid="{AD046E5E-C31C-4D6B-92EC-0791C3907AC3}"/>
    <cellStyle name="Normal 149 90" xfId="10337" xr:uid="{E7D5B8B7-5D41-42B9-ABC6-2C6A83DEE6F1}"/>
    <cellStyle name="Normal 149 90 2" xfId="10338" xr:uid="{56AC1886-5983-4276-B054-6CE9F03F6459}"/>
    <cellStyle name="Normal 149 91" xfId="10339" xr:uid="{CB645850-22B2-4C92-B994-30C8758E3587}"/>
    <cellStyle name="Normal 149 91 2" xfId="10340" xr:uid="{D488EC5D-E78E-4D61-8BC0-83D2A21EC7FC}"/>
    <cellStyle name="Normal 149 92" xfId="10341" xr:uid="{F0060022-F589-4D09-BE66-743638118051}"/>
    <cellStyle name="Normal 149 92 2" xfId="10342" xr:uid="{65CD3226-CF51-4C94-AC36-FFFE960F29C1}"/>
    <cellStyle name="Normal 149 93" xfId="10343" xr:uid="{B9051A99-74AF-45AE-9A57-30013463A3F7}"/>
    <cellStyle name="Normal 149 93 2" xfId="10344" xr:uid="{9446699A-114D-4DA8-B1B4-A02CCFBA9924}"/>
    <cellStyle name="Normal 149 94" xfId="10345" xr:uid="{4D4F2C9A-1730-4761-8E37-EADB7AE6400B}"/>
    <cellStyle name="Normal 149 94 2" xfId="10346" xr:uid="{A39E358F-E30E-45FB-8065-E52B49585EAB}"/>
    <cellStyle name="Normal 149 95" xfId="10347" xr:uid="{61764713-3BB8-4EFC-B218-4BA20052769D}"/>
    <cellStyle name="Normal 149 95 2" xfId="10348" xr:uid="{2621CEE2-23AE-4405-83DB-B6292BE41A91}"/>
    <cellStyle name="Normal 149 96" xfId="10349" xr:uid="{6890354F-9C1F-4E66-BF17-61EFE846199B}"/>
    <cellStyle name="Normal 149 96 2" xfId="10350" xr:uid="{D37B03BD-6070-4918-9D5A-E36F0BADEF70}"/>
    <cellStyle name="Normal 149 97" xfId="10351" xr:uid="{1E744D5B-094D-4CA0-9403-1956A91CBD77}"/>
    <cellStyle name="Normal 149 97 2" xfId="10352" xr:uid="{2AAA1F2C-20EE-4EBD-B951-CF17890316D2}"/>
    <cellStyle name="Normal 149 98" xfId="10353" xr:uid="{155A7620-888F-4AAB-B798-32D44037F8B1}"/>
    <cellStyle name="Normal 149 98 2" xfId="10354" xr:uid="{D2B22B48-9A97-4C35-8421-1B9C5FF18CC0}"/>
    <cellStyle name="Normal 149 99" xfId="10355" xr:uid="{225C3842-2B5A-4FE7-8968-CBADEB9CB440}"/>
    <cellStyle name="Normal 15" xfId="368" xr:uid="{00000000-0005-0000-0000-000097020000}"/>
    <cellStyle name="Normal 15 2" xfId="761" xr:uid="{00000000-0005-0000-0000-000098020000}"/>
    <cellStyle name="Normal 15 2 2" xfId="10357" xr:uid="{22AB6D5D-5FBA-414A-951D-17944C0DFDCC}"/>
    <cellStyle name="Normal 15 3" xfId="948" xr:uid="{00000000-0005-0000-0000-000099020000}"/>
    <cellStyle name="Normal 15 3 2" xfId="10356" xr:uid="{8BFBE84B-E628-455B-99D2-8C80779E9543}"/>
    <cellStyle name="Normal 15 4" xfId="1240" xr:uid="{4E778FFC-3496-4204-9250-6AEFDCFD93AE}"/>
    <cellStyle name="Normal 150" xfId="10358" xr:uid="{F51C66FA-AAC8-4D4E-816B-E05CDDB34F35}"/>
    <cellStyle name="Normal 150 10" xfId="10359" xr:uid="{954EA6E3-5E1C-485A-AAA3-799E6DD20DF6}"/>
    <cellStyle name="Normal 150 10 2" xfId="10360" xr:uid="{67B6EB98-DB34-40AB-8059-7B6BE73AA1F1}"/>
    <cellStyle name="Normal 150 11" xfId="10361" xr:uid="{4AC3D8AC-8B31-4C69-904F-032CB290BB97}"/>
    <cellStyle name="Normal 150 11 2" xfId="10362" xr:uid="{029C6BA9-9D1D-4729-85C9-96245CD1EE24}"/>
    <cellStyle name="Normal 150 12" xfId="10363" xr:uid="{D1836064-C55A-49B6-B037-8880AC5178A8}"/>
    <cellStyle name="Normal 150 12 2" xfId="10364" xr:uid="{2BDD211F-4C2C-4F12-A692-5B2D7754DD3D}"/>
    <cellStyle name="Normal 150 13" xfId="10365" xr:uid="{DEC367A2-CDB3-493F-ACA6-2656B6EA1DD9}"/>
    <cellStyle name="Normal 150 13 2" xfId="10366" xr:uid="{3E07532D-2211-4CAB-A591-34F5D4A1E264}"/>
    <cellStyle name="Normal 150 14" xfId="10367" xr:uid="{34FC34C5-BE4A-4DE7-9007-8CE1AD48CD16}"/>
    <cellStyle name="Normal 150 14 2" xfId="10368" xr:uid="{DCF04C4D-1644-45F7-9CD4-F5AA8567B638}"/>
    <cellStyle name="Normal 150 15" xfId="10369" xr:uid="{B936D710-10C9-48C3-B377-4D51094F5E8C}"/>
    <cellStyle name="Normal 150 15 2" xfId="10370" xr:uid="{DD010055-89DF-43E0-82BB-54B78AB39658}"/>
    <cellStyle name="Normal 150 16" xfId="10371" xr:uid="{821607A5-C2F6-4797-8791-5F51A754F02B}"/>
    <cellStyle name="Normal 150 16 2" xfId="10372" xr:uid="{764CABD4-302D-4059-B388-4425C1BA8456}"/>
    <cellStyle name="Normal 150 17" xfId="10373" xr:uid="{16C3C3A8-44B6-4463-B091-0881D570195F}"/>
    <cellStyle name="Normal 150 17 2" xfId="10374" xr:uid="{47E79B0C-8178-4CC3-BCF5-F8ADC175E40A}"/>
    <cellStyle name="Normal 150 18" xfId="10375" xr:uid="{38C974B5-2A2B-4635-9656-EF1C539A5F7F}"/>
    <cellStyle name="Normal 150 18 2" xfId="10376" xr:uid="{FAB5E3E1-C94A-4184-BED0-4B3259632C8E}"/>
    <cellStyle name="Normal 150 19" xfId="10377" xr:uid="{F3B1927C-5F0B-4437-8908-727D0AD42CFC}"/>
    <cellStyle name="Normal 150 19 2" xfId="10378" xr:uid="{54B5D402-91AF-42A3-899A-36EFF3DDB7AB}"/>
    <cellStyle name="Normal 150 2" xfId="10379" xr:uid="{1F92B5A4-2236-4047-A974-05975C45E801}"/>
    <cellStyle name="Normal 150 2 2" xfId="10380" xr:uid="{A76DFC9F-DFF2-410A-B82D-19CF67897E67}"/>
    <cellStyle name="Normal 150 20" xfId="10381" xr:uid="{E010320F-D574-4E64-949E-035659ED680D}"/>
    <cellStyle name="Normal 150 20 2" xfId="10382" xr:uid="{0ECE82E3-51C1-438F-BDE4-A8F7BD6C4FD0}"/>
    <cellStyle name="Normal 150 21" xfId="10383" xr:uid="{14E52933-CA15-4200-8890-617D01516F4A}"/>
    <cellStyle name="Normal 150 21 2" xfId="10384" xr:uid="{7583C656-455E-4DBE-A3CD-D9C0DB8F0967}"/>
    <cellStyle name="Normal 150 22" xfId="10385" xr:uid="{446771A2-AF7F-4913-B337-7B9E40B77994}"/>
    <cellStyle name="Normal 150 22 2" xfId="10386" xr:uid="{96402672-458E-445D-BC31-44755FEAE271}"/>
    <cellStyle name="Normal 150 23" xfId="10387" xr:uid="{DF187665-5D93-4E39-9234-500DC7EB419D}"/>
    <cellStyle name="Normal 150 23 2" xfId="10388" xr:uid="{92D2E2E6-2295-40FC-B968-271DD0DF7DB9}"/>
    <cellStyle name="Normal 150 24" xfId="10389" xr:uid="{1CCF3A0F-FCEF-4613-A52C-3202FFD6BFBE}"/>
    <cellStyle name="Normal 150 24 2" xfId="10390" xr:uid="{E2C289B4-2090-4853-A1BB-9DD02939353F}"/>
    <cellStyle name="Normal 150 25" xfId="10391" xr:uid="{FEBB9B68-4061-4A31-BEE7-6FB2C750B4FC}"/>
    <cellStyle name="Normal 150 25 2" xfId="10392" xr:uid="{C8B06E7E-7895-482C-BE44-5E737FD88EFD}"/>
    <cellStyle name="Normal 150 26" xfId="10393" xr:uid="{B55BDB31-27A1-4BD2-87C5-9E657E6F39A5}"/>
    <cellStyle name="Normal 150 26 2" xfId="10394" xr:uid="{BD655955-873F-41FF-995C-46982945F388}"/>
    <cellStyle name="Normal 150 27" xfId="10395" xr:uid="{57A6D268-1888-48E4-9C6F-1FBE64C72AB4}"/>
    <cellStyle name="Normal 150 27 2" xfId="10396" xr:uid="{3C00FA90-41DC-4B4E-873C-A637C1FA8AC1}"/>
    <cellStyle name="Normal 150 28" xfId="10397" xr:uid="{FE57955F-4581-4F8B-991C-AF7B6C2D7AC4}"/>
    <cellStyle name="Normal 150 28 2" xfId="10398" xr:uid="{8CD87092-1474-49D3-9608-FBDB0B172015}"/>
    <cellStyle name="Normal 150 29" xfId="10399" xr:uid="{0EF1E5D1-8A33-4382-9FE6-FDF57FD71E30}"/>
    <cellStyle name="Normal 150 29 2" xfId="10400" xr:uid="{2D3BF12F-FECF-427D-8ECC-5F96D70D5ACB}"/>
    <cellStyle name="Normal 150 3" xfId="10401" xr:uid="{49114F89-61B5-4318-8819-0DEBB69B8791}"/>
    <cellStyle name="Normal 150 3 2" xfId="10402" xr:uid="{432ED4D1-73AF-433F-BAD3-0F4D9F88E687}"/>
    <cellStyle name="Normal 150 30" xfId="10403" xr:uid="{B932A11B-4A58-48A6-BD8F-118F718B6352}"/>
    <cellStyle name="Normal 150 30 2" xfId="10404" xr:uid="{9B0AFE61-44EE-4BF4-99BF-1A3567348E6B}"/>
    <cellStyle name="Normal 150 31" xfId="10405" xr:uid="{03718591-5A1B-4106-8F23-86F42C262C0B}"/>
    <cellStyle name="Normal 150 31 2" xfId="10406" xr:uid="{B83D9A47-41E5-4177-9479-69A8C0AF9CF3}"/>
    <cellStyle name="Normal 150 32" xfId="10407" xr:uid="{F1299291-0059-44B0-A2E3-D403719E420E}"/>
    <cellStyle name="Normal 150 32 2" xfId="10408" xr:uid="{E132AE72-7730-4613-9E71-38595BD08019}"/>
    <cellStyle name="Normal 150 33" xfId="10409" xr:uid="{61D1FE24-5F4B-4E94-9676-06D6E93C69E2}"/>
    <cellStyle name="Normal 150 33 2" xfId="10410" xr:uid="{7B578DE8-32D6-43E0-A2FB-CA402DF91A6F}"/>
    <cellStyle name="Normal 150 34" xfId="10411" xr:uid="{18E5AA07-FDFD-427A-917B-5CE6EA08FC4F}"/>
    <cellStyle name="Normal 150 34 2" xfId="10412" xr:uid="{1BF208A7-BAA6-409C-B559-FD68B0BA195D}"/>
    <cellStyle name="Normal 150 35" xfId="10413" xr:uid="{8E3767CB-C590-494C-802F-82C00AB40941}"/>
    <cellStyle name="Normal 150 35 2" xfId="10414" xr:uid="{BB314DF4-3F5F-4A1E-9C10-CA5B7090CF59}"/>
    <cellStyle name="Normal 150 36" xfId="10415" xr:uid="{9F99AFE7-DD4F-4F4A-95D3-E42F0A1683BE}"/>
    <cellStyle name="Normal 150 36 2" xfId="10416" xr:uid="{373FB388-F4C5-40BC-93D3-F65BB5208045}"/>
    <cellStyle name="Normal 150 37" xfId="10417" xr:uid="{A1BBF42E-D071-424D-B0CC-302A8498B45F}"/>
    <cellStyle name="Normal 150 37 2" xfId="10418" xr:uid="{3AE03D04-058D-4047-932F-403BEB5F59EA}"/>
    <cellStyle name="Normal 150 38" xfId="10419" xr:uid="{344B647A-143A-4F9C-807B-7767052AD9EC}"/>
    <cellStyle name="Normal 150 38 2" xfId="10420" xr:uid="{E3A23D3A-4375-4BA9-B34E-418733DF4A26}"/>
    <cellStyle name="Normal 150 39" xfId="10421" xr:uid="{CF4E0770-78E7-40FE-BD46-F6103C3E7F60}"/>
    <cellStyle name="Normal 150 39 2" xfId="10422" xr:uid="{5E6F95A7-3E0A-4AC2-9CB4-0CDFCC651E74}"/>
    <cellStyle name="Normal 150 4" xfId="10423" xr:uid="{B2B7E47E-7AAC-4FA2-9F61-BE64B300EB9D}"/>
    <cellStyle name="Normal 150 4 2" xfId="10424" xr:uid="{091010AE-E1E8-4C8E-B4DA-2905821B3D92}"/>
    <cellStyle name="Normal 150 40" xfId="10425" xr:uid="{C4D3632D-1FEC-4865-9C78-410DB4BF0901}"/>
    <cellStyle name="Normal 150 40 2" xfId="10426" xr:uid="{05E9DB6C-BA52-4C44-B018-D52753206B6C}"/>
    <cellStyle name="Normal 150 41" xfId="10427" xr:uid="{BF2A6293-095E-40F9-AD4B-6792DAE57714}"/>
    <cellStyle name="Normal 150 41 2" xfId="10428" xr:uid="{BB3D30A2-9560-4404-AEAB-C78359FFC196}"/>
    <cellStyle name="Normal 150 42" xfId="10429" xr:uid="{602F57A3-BBE5-41D4-8D5B-D8F5B54C5C58}"/>
    <cellStyle name="Normal 150 42 2" xfId="10430" xr:uid="{62D923F1-BE55-45A5-94F2-3CEAD4EA9DD8}"/>
    <cellStyle name="Normal 150 43" xfId="10431" xr:uid="{9357BC6C-948A-4989-9B32-7B0583C4AC64}"/>
    <cellStyle name="Normal 150 43 2" xfId="10432" xr:uid="{BD1EED57-D3CA-42B9-AA4F-F1C633734313}"/>
    <cellStyle name="Normal 150 44" xfId="10433" xr:uid="{9B966740-E558-4FF1-98EF-B387EA89E9B9}"/>
    <cellStyle name="Normal 150 44 2" xfId="10434" xr:uid="{81F91D0A-FFFD-48A6-AF0F-6CCA875BD9A9}"/>
    <cellStyle name="Normal 150 45" xfId="10435" xr:uid="{0E70224B-2C59-4495-BB91-17E275D89444}"/>
    <cellStyle name="Normal 150 45 2" xfId="10436" xr:uid="{F22BAF9F-8928-409A-B380-9329F14A54F1}"/>
    <cellStyle name="Normal 150 46" xfId="10437" xr:uid="{19FF9D6B-AB98-41BF-BAEE-0B407385A782}"/>
    <cellStyle name="Normal 150 46 2" xfId="10438" xr:uid="{EDC536F0-A8D4-4E79-BEBC-33B2C6C6F63A}"/>
    <cellStyle name="Normal 150 47" xfId="10439" xr:uid="{7A77E039-A4CF-4129-8B01-B61BB7A4AB0A}"/>
    <cellStyle name="Normal 150 47 2" xfId="10440" xr:uid="{9F8002A2-1660-42E2-AB6C-6BE02CC46465}"/>
    <cellStyle name="Normal 150 48" xfId="10441" xr:uid="{3CA20108-1CD6-4B20-8210-97AD653CFE9F}"/>
    <cellStyle name="Normal 150 48 2" xfId="10442" xr:uid="{6DAA650A-4210-4243-B9D8-B6060569F17B}"/>
    <cellStyle name="Normal 150 49" xfId="10443" xr:uid="{08FEBFE0-A0F7-41C0-B5E7-6B390618AB4A}"/>
    <cellStyle name="Normal 150 49 2" xfId="10444" xr:uid="{41570D6F-3C34-4C6E-AD17-5AF505E2ABDA}"/>
    <cellStyle name="Normal 150 5" xfId="10445" xr:uid="{8A8041D0-5917-4890-AFF7-33027140D68B}"/>
    <cellStyle name="Normal 150 5 2" xfId="10446" xr:uid="{A7BC7B2E-2E69-4C16-B619-4218EE6F31FE}"/>
    <cellStyle name="Normal 150 50" xfId="10447" xr:uid="{C4586B36-9CE0-4A59-939B-DEC2F7C38316}"/>
    <cellStyle name="Normal 150 50 2" xfId="10448" xr:uid="{6352F3DC-4CB2-44A4-95A0-5D92CD9646F2}"/>
    <cellStyle name="Normal 150 51" xfId="10449" xr:uid="{8ADED091-91C7-4AF9-9763-F1BA58F07893}"/>
    <cellStyle name="Normal 150 51 2" xfId="10450" xr:uid="{3B7A8C0C-80C3-4CD1-91C1-D06280EC4DA7}"/>
    <cellStyle name="Normal 150 52" xfId="10451" xr:uid="{D11B7F64-AB9E-49F3-B8EB-7114DD115F5C}"/>
    <cellStyle name="Normal 150 52 2" xfId="10452" xr:uid="{8EC0CC3D-CE35-4351-8B8F-A87E915188C1}"/>
    <cellStyle name="Normal 150 53" xfId="10453" xr:uid="{8618AC7D-2BA8-4A97-A82C-A62094693319}"/>
    <cellStyle name="Normal 150 53 2" xfId="10454" xr:uid="{9D0F0129-40E1-48B6-A7BF-0EF354920683}"/>
    <cellStyle name="Normal 150 54" xfId="10455" xr:uid="{6D3F8843-9045-49D5-B479-685780EF3F26}"/>
    <cellStyle name="Normal 150 54 2" xfId="10456" xr:uid="{00750D52-6406-45A2-A3AA-18DDB09F235F}"/>
    <cellStyle name="Normal 150 55" xfId="10457" xr:uid="{BF846FA5-A677-4E70-A9D8-9FF8E409F83E}"/>
    <cellStyle name="Normal 150 55 2" xfId="10458" xr:uid="{FEBE68CC-4518-402A-BB88-8F46B121AC9F}"/>
    <cellStyle name="Normal 150 56" xfId="10459" xr:uid="{079869C2-7993-49F6-BBE4-AE5262484E01}"/>
    <cellStyle name="Normal 150 56 2" xfId="10460" xr:uid="{1CBDCC22-9274-4869-8EFD-86488EF4D0F4}"/>
    <cellStyle name="Normal 150 57" xfId="10461" xr:uid="{03D78663-D9D5-437A-9B32-E5CEEFBD057B}"/>
    <cellStyle name="Normal 150 57 2" xfId="10462" xr:uid="{8C802594-A3A2-47A3-A93B-D9C4FE886368}"/>
    <cellStyle name="Normal 150 58" xfId="10463" xr:uid="{FD89C98B-0DAB-4796-B86D-C8780C50A47B}"/>
    <cellStyle name="Normal 150 58 2" xfId="10464" xr:uid="{FF4BEA70-24A3-439B-A1A2-4F5AF60728A2}"/>
    <cellStyle name="Normal 150 59" xfId="10465" xr:uid="{2E681ACD-9444-462F-BCD5-A8920A8E786A}"/>
    <cellStyle name="Normal 150 59 2" xfId="10466" xr:uid="{E7A99416-07C5-4095-857C-8756533E0FAF}"/>
    <cellStyle name="Normal 150 6" xfId="10467" xr:uid="{001ACB4E-F44A-42A8-86F7-FEF1E3435503}"/>
    <cellStyle name="Normal 150 6 2" xfId="10468" xr:uid="{84807F57-DB71-4171-B276-4A905B2DF4EC}"/>
    <cellStyle name="Normal 150 60" xfId="10469" xr:uid="{3788D2EE-693A-4DE7-9F3C-041CBEB8ABDE}"/>
    <cellStyle name="Normal 150 60 2" xfId="10470" xr:uid="{4F9BAF3D-AF1B-456C-8A39-57080E3344A0}"/>
    <cellStyle name="Normal 150 61" xfId="10471" xr:uid="{C6D17C39-2AA5-4E53-B64E-4016BC115B17}"/>
    <cellStyle name="Normal 150 61 2" xfId="10472" xr:uid="{34A16EB6-E26C-41F2-8D96-63691D001D71}"/>
    <cellStyle name="Normal 150 62" xfId="10473" xr:uid="{3179B7FC-C7FE-4E6D-93FB-10A75C05F706}"/>
    <cellStyle name="Normal 150 62 2" xfId="10474" xr:uid="{C80B70BA-AB88-4C45-A941-2178F9AED7C8}"/>
    <cellStyle name="Normal 150 63" xfId="10475" xr:uid="{1F689C0C-B4EF-47DB-BC63-9CD715A29030}"/>
    <cellStyle name="Normal 150 63 2" xfId="10476" xr:uid="{0DFA3E64-E521-497F-B1E2-EDDB770A5247}"/>
    <cellStyle name="Normal 150 64" xfId="10477" xr:uid="{C3859169-4AF7-4505-B2F4-586C55782DC9}"/>
    <cellStyle name="Normal 150 64 2" xfId="10478" xr:uid="{35EB5FED-ABCB-4F4B-B47E-32BB26C416DE}"/>
    <cellStyle name="Normal 150 65" xfId="10479" xr:uid="{67CA569A-1373-44DA-8852-1436D9F71FCA}"/>
    <cellStyle name="Normal 150 65 2" xfId="10480" xr:uid="{1C6B2F37-2940-4E93-BDFC-78B51E712ACA}"/>
    <cellStyle name="Normal 150 66" xfId="10481" xr:uid="{4F8918E5-9FA6-42AC-8D59-6A2EA278C816}"/>
    <cellStyle name="Normal 150 66 2" xfId="10482" xr:uid="{CBAAFD7E-AB82-4D13-B966-CEEB1896B7FD}"/>
    <cellStyle name="Normal 150 67" xfId="10483" xr:uid="{7ED6310B-82FF-43E1-972C-9B08DD793C42}"/>
    <cellStyle name="Normal 150 67 2" xfId="10484" xr:uid="{564C100F-34E7-4A53-966D-9603853F249B}"/>
    <cellStyle name="Normal 150 68" xfId="10485" xr:uid="{825BA0A4-AE8A-48F9-9B91-19FDC826E470}"/>
    <cellStyle name="Normal 150 68 2" xfId="10486" xr:uid="{9F14A2A2-3389-4A88-B952-1B1C07FC67EB}"/>
    <cellStyle name="Normal 150 69" xfId="10487" xr:uid="{8E40BDC8-E71F-48BB-85CA-E2231917D2A3}"/>
    <cellStyle name="Normal 150 69 2" xfId="10488" xr:uid="{AFB3C12E-2DD3-49B0-9A2D-D0815688BFB6}"/>
    <cellStyle name="Normal 150 7" xfId="10489" xr:uid="{50A6AB99-0B9C-4EC0-9191-B30B17285F49}"/>
    <cellStyle name="Normal 150 7 2" xfId="10490" xr:uid="{A42930C7-0066-45C4-A9DE-858863C2512D}"/>
    <cellStyle name="Normal 150 70" xfId="10491" xr:uid="{3920FF2D-6EBC-4988-9B51-FD4FC57517D2}"/>
    <cellStyle name="Normal 150 70 2" xfId="10492" xr:uid="{6101963C-1C36-4E45-92DB-57D0DE188F12}"/>
    <cellStyle name="Normal 150 71" xfId="10493" xr:uid="{2858BC53-E257-4FF5-997B-A21E1D824A5A}"/>
    <cellStyle name="Normal 150 71 2" xfId="10494" xr:uid="{C4A62E9E-435C-41C9-AB89-75999EAD6166}"/>
    <cellStyle name="Normal 150 72" xfId="10495" xr:uid="{D582034D-AFD3-441C-9903-9090CF3F39B7}"/>
    <cellStyle name="Normal 150 72 2" xfId="10496" xr:uid="{E698297A-AEE4-4086-B8D2-CF46C8F73564}"/>
    <cellStyle name="Normal 150 73" xfId="10497" xr:uid="{E7CE2659-D8B8-4AA1-B6C9-D72922F1A360}"/>
    <cellStyle name="Normal 150 73 2" xfId="10498" xr:uid="{C4AB0AF9-6C2B-427F-829C-59B72FC9BDFF}"/>
    <cellStyle name="Normal 150 74" xfId="10499" xr:uid="{5F907C99-6E96-4360-8F78-A3AC46FAA60A}"/>
    <cellStyle name="Normal 150 74 2" xfId="10500" xr:uid="{40B5C135-4100-4CA2-87FA-E82FC156D4D0}"/>
    <cellStyle name="Normal 150 75" xfId="10501" xr:uid="{F5A8F1A5-8809-4C2E-8D96-472697B217F9}"/>
    <cellStyle name="Normal 150 75 2" xfId="10502" xr:uid="{CF836F70-31DC-4782-9A66-6431EE0FB44C}"/>
    <cellStyle name="Normal 150 76" xfId="10503" xr:uid="{089B96B7-58FB-4BC4-B209-CCCFB9F5BB02}"/>
    <cellStyle name="Normal 150 76 2" xfId="10504" xr:uid="{2848BC68-34F9-4BB4-A32C-467748476BE7}"/>
    <cellStyle name="Normal 150 77" xfId="10505" xr:uid="{A0290AF6-7625-4651-B27D-C354F73EAC81}"/>
    <cellStyle name="Normal 150 77 2" xfId="10506" xr:uid="{3C15CE65-1339-4999-8B05-AE257DD98ACF}"/>
    <cellStyle name="Normal 150 78" xfId="10507" xr:uid="{65158E1B-B055-43DA-AB81-433AACA9658E}"/>
    <cellStyle name="Normal 150 78 2" xfId="10508" xr:uid="{386889F4-BBBC-4BC3-A745-89481F0D6BC7}"/>
    <cellStyle name="Normal 150 79" xfId="10509" xr:uid="{719D4590-0337-446A-8A44-C6986759F51E}"/>
    <cellStyle name="Normal 150 79 2" xfId="10510" xr:uid="{E3281C4E-5D74-40F9-867B-63ADFC6B9E41}"/>
    <cellStyle name="Normal 150 8" xfId="10511" xr:uid="{EEFADDA9-D623-46E6-AD29-4B1ADBFC2091}"/>
    <cellStyle name="Normal 150 8 2" xfId="10512" xr:uid="{028C592C-29C4-43D4-861A-A7480137D03F}"/>
    <cellStyle name="Normal 150 80" xfId="10513" xr:uid="{62C0775F-EE3A-4572-8172-5B948AE1F6E8}"/>
    <cellStyle name="Normal 150 80 2" xfId="10514" xr:uid="{D9C8F0A0-2D1A-4E40-9362-C651866AB0ED}"/>
    <cellStyle name="Normal 150 81" xfId="10515" xr:uid="{78914D8D-2E1F-49AC-97D8-DBDCE8F67367}"/>
    <cellStyle name="Normal 150 81 2" xfId="10516" xr:uid="{3C26E479-58C7-423B-B92F-B877D47B87A8}"/>
    <cellStyle name="Normal 150 82" xfId="10517" xr:uid="{92BB31FE-1479-4D0D-A239-92C5CF59562E}"/>
    <cellStyle name="Normal 150 82 2" xfId="10518" xr:uid="{1CD7E7EF-67B3-42AB-AA5C-393B40C2E15F}"/>
    <cellStyle name="Normal 150 83" xfId="10519" xr:uid="{BED826D4-24C6-41FA-97FB-D57EE99406A3}"/>
    <cellStyle name="Normal 150 83 2" xfId="10520" xr:uid="{B68324A1-446F-4785-9777-1EA9D19A2CF4}"/>
    <cellStyle name="Normal 150 84" xfId="10521" xr:uid="{7067FD29-8BD4-4305-BB72-2FFB05C0FA87}"/>
    <cellStyle name="Normal 150 84 2" xfId="10522" xr:uid="{B6EC6662-6C50-487B-8DE5-AC25ACA8BECD}"/>
    <cellStyle name="Normal 150 85" xfId="10523" xr:uid="{824553EA-04DD-4D41-AB1D-C152A600EDED}"/>
    <cellStyle name="Normal 150 85 2" xfId="10524" xr:uid="{AB4DE62F-D531-4F19-81E0-D534630AA47C}"/>
    <cellStyle name="Normal 150 86" xfId="10525" xr:uid="{61343200-6EB8-4AC2-9B10-DBDF037836B8}"/>
    <cellStyle name="Normal 150 86 2" xfId="10526" xr:uid="{D6648ACA-29B0-460C-BD6E-C32A77229A8E}"/>
    <cellStyle name="Normal 150 87" xfId="10527" xr:uid="{BF083BB6-7F81-4359-9CE0-D946CC994E88}"/>
    <cellStyle name="Normal 150 87 2" xfId="10528" xr:uid="{2AE28A26-C0AC-4448-8DB6-D2791746F957}"/>
    <cellStyle name="Normal 150 88" xfId="10529" xr:uid="{F82C48C1-45F5-462F-AA9F-E46BB8D14C79}"/>
    <cellStyle name="Normal 150 88 2" xfId="10530" xr:uid="{886617A3-4494-481F-B6A4-C6DF58150D3E}"/>
    <cellStyle name="Normal 150 89" xfId="10531" xr:uid="{BB18EBE4-035D-4139-842E-323A75361800}"/>
    <cellStyle name="Normal 150 89 2" xfId="10532" xr:uid="{D2373265-62FA-4458-BF8A-334D6B91A498}"/>
    <cellStyle name="Normal 150 9" xfId="10533" xr:uid="{134E2E1C-65F7-4327-ADD9-A34F4E04B5ED}"/>
    <cellStyle name="Normal 150 9 2" xfId="10534" xr:uid="{7650340E-335A-4F67-9592-3F0DF61A9DF5}"/>
    <cellStyle name="Normal 150 90" xfId="10535" xr:uid="{72C1B950-A993-4DA8-B20E-E04BDADFEC08}"/>
    <cellStyle name="Normal 150 90 2" xfId="10536" xr:uid="{15A0BD4D-EF6E-45C4-B3DE-BD443162D1B0}"/>
    <cellStyle name="Normal 150 91" xfId="10537" xr:uid="{D93C73E5-85BC-428F-B038-E5F20E6ED6CD}"/>
    <cellStyle name="Normal 150 91 2" xfId="10538" xr:uid="{C045C3EA-216B-44B0-942F-4E4B63115A09}"/>
    <cellStyle name="Normal 150 92" xfId="10539" xr:uid="{B160F97B-8875-48F4-BB0C-16FFDEDD01E0}"/>
    <cellStyle name="Normal 150 92 2" xfId="10540" xr:uid="{371F323A-2AF6-425D-A86C-F9B4AF4C87B3}"/>
    <cellStyle name="Normal 150 93" xfId="10541" xr:uid="{EE434992-6D40-4C6F-93CB-54E40BF4DD8C}"/>
    <cellStyle name="Normal 150 93 2" xfId="10542" xr:uid="{9D292060-61F0-472F-81C6-5CAE27892315}"/>
    <cellStyle name="Normal 150 94" xfId="10543" xr:uid="{43CFC744-DCFB-4000-AF18-3589AB211AF2}"/>
    <cellStyle name="Normal 150 94 2" xfId="10544" xr:uid="{89F0EB42-EC6A-440A-9F58-E9D3F66555C5}"/>
    <cellStyle name="Normal 150 95" xfId="10545" xr:uid="{9A0F43D2-21EE-49D9-A271-1E68674C409C}"/>
    <cellStyle name="Normal 150 95 2" xfId="10546" xr:uid="{3198D2A8-C521-46A9-8251-51F217BD2FD3}"/>
    <cellStyle name="Normal 150 96" xfId="10547" xr:uid="{DCEC8A95-13B9-4919-94CE-493B7FED0D59}"/>
    <cellStyle name="Normal 150 96 2" xfId="10548" xr:uid="{AB5DAD94-9D6D-442F-B1A2-EFD57AE79251}"/>
    <cellStyle name="Normal 150 97" xfId="10549" xr:uid="{2BCA00C8-B7CB-4062-9135-4806EB995D7B}"/>
    <cellStyle name="Normal 150 97 2" xfId="10550" xr:uid="{56AE1B57-F78B-4027-AC38-402BA5BEA194}"/>
    <cellStyle name="Normal 150 98" xfId="10551" xr:uid="{6AAA3064-6046-4AEB-9C5A-3AE5D12FEEE9}"/>
    <cellStyle name="Normal 150 98 2" xfId="10552" xr:uid="{6F3C3275-62A2-43C4-8585-09AF0FCEC927}"/>
    <cellStyle name="Normal 150 99" xfId="10553" xr:uid="{1AB5C028-12FE-45B2-93F9-C1525BE77ED1}"/>
    <cellStyle name="Normal 151" xfId="10554" xr:uid="{EC21826C-465A-463D-984B-2647A07EABDD}"/>
    <cellStyle name="Normal 151 10" xfId="10555" xr:uid="{634C36B1-2C88-4E27-8D79-8DDDB64CB59C}"/>
    <cellStyle name="Normal 151 10 2" xfId="10556" xr:uid="{BD79029D-479B-4378-A7DF-2DC4F08E6089}"/>
    <cellStyle name="Normal 151 11" xfId="10557" xr:uid="{9571B232-9838-46A2-99FE-B0B9ACE13C32}"/>
    <cellStyle name="Normal 151 11 2" xfId="10558" xr:uid="{A0FCEBAC-03BE-46CB-A9DF-E9DF9EC5FECE}"/>
    <cellStyle name="Normal 151 12" xfId="10559" xr:uid="{9ED5BC7F-23D9-4497-B550-33F4A05FEFC9}"/>
    <cellStyle name="Normal 151 12 2" xfId="10560" xr:uid="{146765FE-51BA-4CDA-B4EA-3150A07AEEBE}"/>
    <cellStyle name="Normal 151 13" xfId="10561" xr:uid="{140BD347-E0DC-4895-B945-A1FA8A666D3B}"/>
    <cellStyle name="Normal 151 13 2" xfId="10562" xr:uid="{58F4C7B8-91CD-4846-8ED1-8ACA258D5F45}"/>
    <cellStyle name="Normal 151 14" xfId="10563" xr:uid="{4A66C48D-1B77-4EC3-B228-457214748EB3}"/>
    <cellStyle name="Normal 151 14 2" xfId="10564" xr:uid="{30143AD4-253E-4090-89AF-14ED4509401A}"/>
    <cellStyle name="Normal 151 15" xfId="10565" xr:uid="{A9D72756-80EA-4402-8144-0F0C883BA06F}"/>
    <cellStyle name="Normal 151 15 2" xfId="10566" xr:uid="{C5280229-CDDB-416C-A24B-EB69F6782770}"/>
    <cellStyle name="Normal 151 16" xfId="10567" xr:uid="{138C9FD1-AB62-4558-8408-B268FDF2ED8C}"/>
    <cellStyle name="Normal 151 16 2" xfId="10568" xr:uid="{8E641826-A534-4841-9A40-90364D43E605}"/>
    <cellStyle name="Normal 151 17" xfId="10569" xr:uid="{A9661005-BC31-4FB9-807E-7D05EB027BCD}"/>
    <cellStyle name="Normal 151 17 2" xfId="10570" xr:uid="{1B89C300-91D8-48F2-90CA-F7895868E28B}"/>
    <cellStyle name="Normal 151 18" xfId="10571" xr:uid="{13AEC34C-0C67-4ECF-B795-A5146A8CB087}"/>
    <cellStyle name="Normal 151 18 2" xfId="10572" xr:uid="{2E73958E-CDFC-4FEA-A272-D9ACE66058AA}"/>
    <cellStyle name="Normal 151 19" xfId="10573" xr:uid="{AD8FE906-5BDF-4F40-9F52-83FE3E79E5A7}"/>
    <cellStyle name="Normal 151 19 2" xfId="10574" xr:uid="{D4299278-EF52-4FFB-A84B-46C5DBB2AD79}"/>
    <cellStyle name="Normal 151 2" xfId="10575" xr:uid="{C14DD4F0-6917-4F92-A4D7-DFC27CFF80AD}"/>
    <cellStyle name="Normal 151 2 2" xfId="10576" xr:uid="{882B5455-4E8C-4081-9A10-B10987E7EA45}"/>
    <cellStyle name="Normal 151 20" xfId="10577" xr:uid="{20A30677-CB65-45AA-82E7-D84BE29F05E6}"/>
    <cellStyle name="Normal 151 20 2" xfId="10578" xr:uid="{28625653-023B-4D86-AA73-D4F481BD6FEA}"/>
    <cellStyle name="Normal 151 21" xfId="10579" xr:uid="{75E54CD8-1BA0-42E5-B121-F5D1A0BE150B}"/>
    <cellStyle name="Normal 151 21 2" xfId="10580" xr:uid="{BD8E7CB1-5AA4-44FF-AC67-F7E26CF42CE2}"/>
    <cellStyle name="Normal 151 22" xfId="10581" xr:uid="{927232ED-9488-48D2-8F31-B1477AFFDB88}"/>
    <cellStyle name="Normal 151 22 2" xfId="10582" xr:uid="{872A67A8-42B0-4E2D-818E-72C751B299E9}"/>
    <cellStyle name="Normal 151 23" xfId="10583" xr:uid="{B6829DBB-97BE-4141-A67B-8D243BDC3421}"/>
    <cellStyle name="Normal 151 23 2" xfId="10584" xr:uid="{5C856092-A68C-4541-91F5-CEB628758219}"/>
    <cellStyle name="Normal 151 24" xfId="10585" xr:uid="{F14AD05E-1758-4225-98CA-A5AB1A7CA9B1}"/>
    <cellStyle name="Normal 151 24 2" xfId="10586" xr:uid="{7C536F2F-C6BC-41D8-826B-EBD870ADF654}"/>
    <cellStyle name="Normal 151 25" xfId="10587" xr:uid="{03767857-4F47-491B-B78E-2FD73B3315BB}"/>
    <cellStyle name="Normal 151 25 2" xfId="10588" xr:uid="{EF5E76CD-D8BE-4816-AF78-7289C959A075}"/>
    <cellStyle name="Normal 151 26" xfId="10589" xr:uid="{1C1266A2-4A28-4A8C-8B42-4D479AD1F5EB}"/>
    <cellStyle name="Normal 151 26 2" xfId="10590" xr:uid="{6EDA3BF5-A2D9-4F70-9821-0A0220F90CF1}"/>
    <cellStyle name="Normal 151 27" xfId="10591" xr:uid="{4250D7C0-1343-400D-985A-32869536B03D}"/>
    <cellStyle name="Normal 151 27 2" xfId="10592" xr:uid="{F1484FE8-6D5D-4B53-A124-D23CFD5B8674}"/>
    <cellStyle name="Normal 151 28" xfId="10593" xr:uid="{C2310031-C08B-44DF-9FD7-3248FF2CB143}"/>
    <cellStyle name="Normal 151 28 2" xfId="10594" xr:uid="{4424808F-5E81-4A23-909D-04FE08FA89B2}"/>
    <cellStyle name="Normal 151 29" xfId="10595" xr:uid="{3D961D47-5CE5-4BCA-9773-5CACCB01ADDC}"/>
    <cellStyle name="Normal 151 29 2" xfId="10596" xr:uid="{A781F209-2121-4348-ACC5-27810EE5AA2A}"/>
    <cellStyle name="Normal 151 3" xfId="10597" xr:uid="{8C6224AB-3981-431E-98B9-40A716706F14}"/>
    <cellStyle name="Normal 151 3 2" xfId="10598" xr:uid="{B204F1F9-C37E-4AB0-A995-8D148549D007}"/>
    <cellStyle name="Normal 151 30" xfId="10599" xr:uid="{08153AAA-0B02-47AE-A2DC-FD96CEEEAAD6}"/>
    <cellStyle name="Normal 151 30 2" xfId="10600" xr:uid="{6DB7846C-7201-4C45-9B29-5E9CCC37DC1E}"/>
    <cellStyle name="Normal 151 31" xfId="10601" xr:uid="{E2C4EC08-2544-44ED-96F4-1549BB9510A9}"/>
    <cellStyle name="Normal 151 31 2" xfId="10602" xr:uid="{CC6A981F-02F8-4624-BC8E-D74FBB3CC4DE}"/>
    <cellStyle name="Normal 151 32" xfId="10603" xr:uid="{D2D73546-1413-4C7E-8BF9-DC90BE5240EF}"/>
    <cellStyle name="Normal 151 32 2" xfId="10604" xr:uid="{877E812F-E814-4A12-B24C-93F88E80E500}"/>
    <cellStyle name="Normal 151 33" xfId="10605" xr:uid="{43361677-03F0-470D-AA77-E5ED44DD3AC9}"/>
    <cellStyle name="Normal 151 33 2" xfId="10606" xr:uid="{774AA0E2-A9DE-4E8D-BE0F-95B13EBF89AA}"/>
    <cellStyle name="Normal 151 34" xfId="10607" xr:uid="{4495C4AD-17D3-4935-A97B-CDF389974D86}"/>
    <cellStyle name="Normal 151 34 2" xfId="10608" xr:uid="{FFDA8219-BFD4-4FC3-A5FA-EEC550933B5F}"/>
    <cellStyle name="Normal 151 35" xfId="10609" xr:uid="{5B0939A8-2654-4BDD-901E-A7CDC8FA6025}"/>
    <cellStyle name="Normal 151 35 2" xfId="10610" xr:uid="{AEB6B933-4C59-4C8D-BFA8-8D1DD4F99B63}"/>
    <cellStyle name="Normal 151 36" xfId="10611" xr:uid="{B39D2BCE-B65B-4B49-BAB1-59013E76203A}"/>
    <cellStyle name="Normal 151 36 2" xfId="10612" xr:uid="{6C5988B1-0EC3-48B4-912B-8F5DCF1509B7}"/>
    <cellStyle name="Normal 151 37" xfId="10613" xr:uid="{3186E2FD-855D-42A8-8933-97E23EC08F11}"/>
    <cellStyle name="Normal 151 37 2" xfId="10614" xr:uid="{D92B1A88-3F71-46E9-AB13-56AB59E6D5DB}"/>
    <cellStyle name="Normal 151 38" xfId="10615" xr:uid="{834AD39C-2C93-4B4A-A3A9-0ABFA92231C2}"/>
    <cellStyle name="Normal 151 38 2" xfId="10616" xr:uid="{13D1F740-7496-4305-8850-1153C05E3D0A}"/>
    <cellStyle name="Normal 151 39" xfId="10617" xr:uid="{4379067A-DF4A-44EE-A591-591BCE6D140F}"/>
    <cellStyle name="Normal 151 39 2" xfId="10618" xr:uid="{C1103D32-20F1-428D-9FC7-8ED30C0E5A58}"/>
    <cellStyle name="Normal 151 4" xfId="10619" xr:uid="{169ED784-4AF5-4F34-91D2-B445B9C75320}"/>
    <cellStyle name="Normal 151 4 2" xfId="10620" xr:uid="{8166999C-28F4-4BAE-BC60-DBD4C387AE57}"/>
    <cellStyle name="Normal 151 40" xfId="10621" xr:uid="{1C044F33-46E3-4EF0-BB48-1AE4D645FA78}"/>
    <cellStyle name="Normal 151 40 2" xfId="10622" xr:uid="{73FA8A8F-20AC-490A-82A3-DCE9EA6309E6}"/>
    <cellStyle name="Normal 151 41" xfId="10623" xr:uid="{7287708F-F70D-4601-B376-8C3854EB075C}"/>
    <cellStyle name="Normal 151 41 2" xfId="10624" xr:uid="{3433FB5A-DFC3-429F-827A-1741F10822E5}"/>
    <cellStyle name="Normal 151 42" xfId="10625" xr:uid="{7B33A1AB-BB5A-4B2A-BFD7-740FD835F4F0}"/>
    <cellStyle name="Normal 151 42 2" xfId="10626" xr:uid="{739ADF31-D60E-41BC-B668-E7C8AB30A0BA}"/>
    <cellStyle name="Normal 151 43" xfId="10627" xr:uid="{DD870052-6DEA-444E-96C4-2B56D1A2D628}"/>
    <cellStyle name="Normal 151 43 2" xfId="10628" xr:uid="{E9C3DF08-61B9-4D29-B41B-701C6BF877EE}"/>
    <cellStyle name="Normal 151 44" xfId="10629" xr:uid="{EA8973AD-8D4F-45EA-A168-1E318A0970D8}"/>
    <cellStyle name="Normal 151 44 2" xfId="10630" xr:uid="{3966F792-3326-4CAD-B506-E14B0C28DBAC}"/>
    <cellStyle name="Normal 151 45" xfId="10631" xr:uid="{EEF3A0C7-0365-463E-84DB-8992F83D84D0}"/>
    <cellStyle name="Normal 151 45 2" xfId="10632" xr:uid="{22BD2672-C9DF-48BF-B60F-4D985A7C455E}"/>
    <cellStyle name="Normal 151 46" xfId="10633" xr:uid="{02DE3324-055B-4F34-B313-D48791B23EF2}"/>
    <cellStyle name="Normal 151 46 2" xfId="10634" xr:uid="{6BC6F30A-F81E-4339-B87E-A4031D43AB73}"/>
    <cellStyle name="Normal 151 47" xfId="10635" xr:uid="{CF451883-4AFB-48F7-B86A-32214D51BF71}"/>
    <cellStyle name="Normal 151 47 2" xfId="10636" xr:uid="{B01EDE02-BA17-4440-B0AA-7F8ED34855A1}"/>
    <cellStyle name="Normal 151 48" xfId="10637" xr:uid="{AFA76457-A9FA-4932-ADF1-3EE588AB23EB}"/>
    <cellStyle name="Normal 151 48 2" xfId="10638" xr:uid="{9E4D4370-475B-4638-800E-9A3231F5570A}"/>
    <cellStyle name="Normal 151 49" xfId="10639" xr:uid="{CDA82C6A-F7F2-4ACD-A0F1-7BEFEBE82C59}"/>
    <cellStyle name="Normal 151 49 2" xfId="10640" xr:uid="{007B18F6-8B46-4F2C-B95F-512DAA339BDB}"/>
    <cellStyle name="Normal 151 5" xfId="10641" xr:uid="{9A4176A7-636F-47BE-A6B9-3F677062411D}"/>
    <cellStyle name="Normal 151 5 2" xfId="10642" xr:uid="{7D09E5A0-C69D-4CD6-B002-FB67FE5193C6}"/>
    <cellStyle name="Normal 151 50" xfId="10643" xr:uid="{693C782F-1190-453A-8D88-B5FDC9168C1E}"/>
    <cellStyle name="Normal 151 50 2" xfId="10644" xr:uid="{52C0C082-43EE-4F7D-8C7B-6AB0DE792C0F}"/>
    <cellStyle name="Normal 151 51" xfId="10645" xr:uid="{9A419EF8-8704-4397-B286-38581B466FC6}"/>
    <cellStyle name="Normal 151 51 2" xfId="10646" xr:uid="{53CA2CB2-4E59-4849-9B4F-72ECD253BE25}"/>
    <cellStyle name="Normal 151 52" xfId="10647" xr:uid="{13F1248E-7FA1-4B3F-9A33-BFD2E6DA3D43}"/>
    <cellStyle name="Normal 151 52 2" xfId="10648" xr:uid="{EDF8967A-0BD5-487E-91AA-90F3FBC9F2B9}"/>
    <cellStyle name="Normal 151 53" xfId="10649" xr:uid="{E06399B8-7B5F-4127-AC16-7F5B8D85B594}"/>
    <cellStyle name="Normal 151 53 2" xfId="10650" xr:uid="{1AE78A6E-58E6-4F1E-ADF3-7953949393DE}"/>
    <cellStyle name="Normal 151 54" xfId="10651" xr:uid="{44D26117-D368-49E3-86C5-09F17EB113A6}"/>
    <cellStyle name="Normal 151 54 2" xfId="10652" xr:uid="{0FB7E1AD-3785-421C-94FA-3C3D0C94704E}"/>
    <cellStyle name="Normal 151 55" xfId="10653" xr:uid="{0F746080-CCE0-4A18-B8D3-97CB8E9617C1}"/>
    <cellStyle name="Normal 151 55 2" xfId="10654" xr:uid="{03272CBA-CB82-4638-962F-1AA977169B24}"/>
    <cellStyle name="Normal 151 56" xfId="10655" xr:uid="{D2D6B22B-5FEA-4F47-96B4-14F0DCBFD299}"/>
    <cellStyle name="Normal 151 56 2" xfId="10656" xr:uid="{C11657EA-A7CF-468A-8E6E-38CA9BF2CE7E}"/>
    <cellStyle name="Normal 151 57" xfId="10657" xr:uid="{C37A5500-48AF-45B9-89B7-17A0B2D74CEA}"/>
    <cellStyle name="Normal 151 57 2" xfId="10658" xr:uid="{03AAC357-0934-402B-9BEF-108ECD1C4BAF}"/>
    <cellStyle name="Normal 151 58" xfId="10659" xr:uid="{F8AA661A-5049-4694-A2CC-23B86140E6A0}"/>
    <cellStyle name="Normal 151 58 2" xfId="10660" xr:uid="{9921046C-3BD3-4D58-B25B-C45434AE715E}"/>
    <cellStyle name="Normal 151 59" xfId="10661" xr:uid="{39923B13-AC6A-4AAE-8D38-8E28A32AE685}"/>
    <cellStyle name="Normal 151 59 2" xfId="10662" xr:uid="{16C3E6F5-E87D-4748-8671-3BAD5C01B94B}"/>
    <cellStyle name="Normal 151 6" xfId="10663" xr:uid="{A986DEA9-6409-4675-A042-ED43E977F516}"/>
    <cellStyle name="Normal 151 6 2" xfId="10664" xr:uid="{1116BA93-815C-43F7-B106-05A50FCE005F}"/>
    <cellStyle name="Normal 151 60" xfId="10665" xr:uid="{F2AC3ADA-94FA-457E-AD64-220E78F3FD4B}"/>
    <cellStyle name="Normal 151 60 2" xfId="10666" xr:uid="{0535E38C-8DAD-43B8-B464-B3141DC8527F}"/>
    <cellStyle name="Normal 151 61" xfId="10667" xr:uid="{9D1D5E55-64F5-4E76-AF34-24648EFFF61A}"/>
    <cellStyle name="Normal 151 61 2" xfId="10668" xr:uid="{C4D80883-5909-48F9-9B65-51C541C18283}"/>
    <cellStyle name="Normal 151 62" xfId="10669" xr:uid="{C695E87D-289D-4FFD-AD55-367C53E8AE13}"/>
    <cellStyle name="Normal 151 62 2" xfId="10670" xr:uid="{55CE15F5-E1AA-489A-8ACD-ABAB99A9E158}"/>
    <cellStyle name="Normal 151 63" xfId="10671" xr:uid="{7A70BC1F-31F9-4215-B43E-6D9456D122E9}"/>
    <cellStyle name="Normal 151 63 2" xfId="10672" xr:uid="{583B6721-ABBF-4EC4-B6F4-3671B4D89D46}"/>
    <cellStyle name="Normal 151 64" xfId="10673" xr:uid="{70F004C2-D5AF-4CF5-9D68-D9FC84CC796D}"/>
    <cellStyle name="Normal 151 64 2" xfId="10674" xr:uid="{733EEE8D-2BE2-46F9-906B-16A85BC97F9E}"/>
    <cellStyle name="Normal 151 65" xfId="10675" xr:uid="{7FC9320F-8152-4CBC-A7E4-BE171DE10C28}"/>
    <cellStyle name="Normal 151 65 2" xfId="10676" xr:uid="{15468C5C-4137-455D-8FC7-42813E95780E}"/>
    <cellStyle name="Normal 151 66" xfId="10677" xr:uid="{FB5C8DED-4BF7-4F7B-83DA-0FD170057100}"/>
    <cellStyle name="Normal 151 66 2" xfId="10678" xr:uid="{39A1717F-DA20-4A45-B392-A76488426EFE}"/>
    <cellStyle name="Normal 151 67" xfId="10679" xr:uid="{40203B82-C014-4775-BE10-6B4887DA9039}"/>
    <cellStyle name="Normal 151 67 2" xfId="10680" xr:uid="{6A5C974D-ABC2-46CB-9734-253D24EEC8AF}"/>
    <cellStyle name="Normal 151 68" xfId="10681" xr:uid="{9DAEA002-8FE6-41A8-A170-C365AF42B9A8}"/>
    <cellStyle name="Normal 151 68 2" xfId="10682" xr:uid="{05E81F33-753F-4BE2-8412-D63C11966563}"/>
    <cellStyle name="Normal 151 69" xfId="10683" xr:uid="{AD87B4D9-4770-46EC-8893-19BC9D5A8979}"/>
    <cellStyle name="Normal 151 69 2" xfId="10684" xr:uid="{726A9DD9-188C-4F4D-A606-F12A7F730489}"/>
    <cellStyle name="Normal 151 7" xfId="10685" xr:uid="{8B59B9BF-B46F-4975-A2B0-3422058E1367}"/>
    <cellStyle name="Normal 151 7 2" xfId="10686" xr:uid="{7F5DA351-03F8-4FBB-8505-A9AC9D2952C2}"/>
    <cellStyle name="Normal 151 70" xfId="10687" xr:uid="{CA9B1843-E5D7-4524-B4B6-12FC6B866FC9}"/>
    <cellStyle name="Normal 151 70 2" xfId="10688" xr:uid="{93E63A54-4430-4CD6-BC19-F3B83E72F219}"/>
    <cellStyle name="Normal 151 71" xfId="10689" xr:uid="{D387EBE7-86EB-4953-98EF-EB894D520897}"/>
    <cellStyle name="Normal 151 71 2" xfId="10690" xr:uid="{447EEF7D-8FE2-4691-98B3-5758509D6B35}"/>
    <cellStyle name="Normal 151 72" xfId="10691" xr:uid="{AB69DBBF-3C25-4E9F-A230-1C18FA2C7B2F}"/>
    <cellStyle name="Normal 151 72 2" xfId="10692" xr:uid="{7BB8054B-7881-4E16-AB3E-A6A302BFC541}"/>
    <cellStyle name="Normal 151 73" xfId="10693" xr:uid="{7C111A59-9CFD-4D14-970B-E7554BFE77FB}"/>
    <cellStyle name="Normal 151 73 2" xfId="10694" xr:uid="{24A5EBC5-C4F1-45C2-AECC-768049C04EF9}"/>
    <cellStyle name="Normal 151 74" xfId="10695" xr:uid="{F4577434-4D6C-486A-A0C9-95A49663B9AF}"/>
    <cellStyle name="Normal 151 74 2" xfId="10696" xr:uid="{D1772B66-9494-4AB4-9F0B-3B1166C7415B}"/>
    <cellStyle name="Normal 151 75" xfId="10697" xr:uid="{1425F9B1-9C20-468B-A174-05E0CC481AE2}"/>
    <cellStyle name="Normal 151 75 2" xfId="10698" xr:uid="{6771799B-D0E3-4327-9123-9D4F473F64EB}"/>
    <cellStyle name="Normal 151 76" xfId="10699" xr:uid="{82A77496-9039-4873-B187-807B2AF2EEBB}"/>
    <cellStyle name="Normal 151 76 2" xfId="10700" xr:uid="{D3D6BC3F-80EE-46AA-9CD3-86C4E47E8925}"/>
    <cellStyle name="Normal 151 77" xfId="10701" xr:uid="{7801AEB3-ABC8-4A03-92C6-53FAC6C8974B}"/>
    <cellStyle name="Normal 151 77 2" xfId="10702" xr:uid="{E31A738A-C76D-4753-9085-22DBDB81445D}"/>
    <cellStyle name="Normal 151 78" xfId="10703" xr:uid="{15D6F87B-E899-439C-9D2A-34F829DCD3BA}"/>
    <cellStyle name="Normal 151 78 2" xfId="10704" xr:uid="{1F8DAB64-85FE-4BA6-9423-C4E73B2FF174}"/>
    <cellStyle name="Normal 151 79" xfId="10705" xr:uid="{5569075A-785F-484B-88A4-13CBFE55CA7D}"/>
    <cellStyle name="Normal 151 79 2" xfId="10706" xr:uid="{C8A582D0-3F20-47F5-97B8-9B7A227AD009}"/>
    <cellStyle name="Normal 151 8" xfId="10707" xr:uid="{EC49C6F5-354A-48FC-BA60-92FA41050D3B}"/>
    <cellStyle name="Normal 151 8 2" xfId="10708" xr:uid="{034E59A0-7A3E-4D44-ACC2-B488D7A216B9}"/>
    <cellStyle name="Normal 151 80" xfId="10709" xr:uid="{CFCD2315-329F-47EF-800F-2A9E885FC816}"/>
    <cellStyle name="Normal 151 80 2" xfId="10710" xr:uid="{694758D9-76A2-47D5-A0CA-0A5DF721015C}"/>
    <cellStyle name="Normal 151 81" xfId="10711" xr:uid="{9B00B4C5-54EB-476A-8DE3-7F5C0DFD85E9}"/>
    <cellStyle name="Normal 151 81 2" xfId="10712" xr:uid="{64E466F9-C3A8-4B6E-BB17-D986CC7B2033}"/>
    <cellStyle name="Normal 151 82" xfId="10713" xr:uid="{44F4BA68-23A4-47D9-AA89-F1FA9E566FB9}"/>
    <cellStyle name="Normal 151 82 2" xfId="10714" xr:uid="{F9458492-F9B4-407B-8107-948B44A4A74E}"/>
    <cellStyle name="Normal 151 83" xfId="10715" xr:uid="{2C502F34-AA53-4348-A570-3578CCDCF622}"/>
    <cellStyle name="Normal 151 83 2" xfId="10716" xr:uid="{ED1D6063-E914-4F9F-AC1B-6121C0A58F2E}"/>
    <cellStyle name="Normal 151 84" xfId="10717" xr:uid="{61B027FF-5C6A-4362-85BB-4EC57228E91D}"/>
    <cellStyle name="Normal 151 84 2" xfId="10718" xr:uid="{CADF22C3-5EE9-4925-BE12-F9FAF3D4F95F}"/>
    <cellStyle name="Normal 151 85" xfId="10719" xr:uid="{7A8D1007-F87E-4D6B-ACB4-13778C67D39B}"/>
    <cellStyle name="Normal 151 85 2" xfId="10720" xr:uid="{54E8A23C-B37C-4B6C-891C-F6CCA19DA712}"/>
    <cellStyle name="Normal 151 86" xfId="10721" xr:uid="{9CC2D479-2622-44C0-9554-6E418512BD25}"/>
    <cellStyle name="Normal 151 86 2" xfId="10722" xr:uid="{784FC96F-910E-4A28-9F99-88D9663301CD}"/>
    <cellStyle name="Normal 151 87" xfId="10723" xr:uid="{37D11E47-76E3-41AC-B226-5FADC9B29B87}"/>
    <cellStyle name="Normal 151 87 2" xfId="10724" xr:uid="{2F5E6414-2A12-49C1-9317-CA666258C034}"/>
    <cellStyle name="Normal 151 88" xfId="10725" xr:uid="{9D0E9014-783E-470E-8886-717AD783B789}"/>
    <cellStyle name="Normal 151 88 2" xfId="10726" xr:uid="{7A253111-9735-4608-9579-86AE959CD506}"/>
    <cellStyle name="Normal 151 89" xfId="10727" xr:uid="{404BF46A-DE9F-4761-A3D0-7CDD4CD13F09}"/>
    <cellStyle name="Normal 151 89 2" xfId="10728" xr:uid="{712F7B22-EBC8-42D0-B77C-E7DAC9416D5E}"/>
    <cellStyle name="Normal 151 9" xfId="10729" xr:uid="{EA0340AC-97BC-4822-9187-53CDD38B42F7}"/>
    <cellStyle name="Normal 151 9 2" xfId="10730" xr:uid="{D8375A74-9AAB-423A-B844-6C5F9A855567}"/>
    <cellStyle name="Normal 151 90" xfId="10731" xr:uid="{9F84283F-A1F8-46E8-AC2E-8EF1E494ADCC}"/>
    <cellStyle name="Normal 151 90 2" xfId="10732" xr:uid="{AC2E8BB6-9FF0-4A38-B2AB-2A3B360EADCE}"/>
    <cellStyle name="Normal 151 91" xfId="10733" xr:uid="{24557E75-9BF9-4A59-9FC6-4494B16A1FE8}"/>
    <cellStyle name="Normal 151 91 2" xfId="10734" xr:uid="{B1E2A51A-B7DE-4549-B5E4-590E088400A4}"/>
    <cellStyle name="Normal 151 92" xfId="10735" xr:uid="{9ECBB21D-5E77-45A9-8363-33D6CD4E7DBE}"/>
    <cellStyle name="Normal 151 92 2" xfId="10736" xr:uid="{C2E39888-6701-4872-B00D-CA3B8F44E5C3}"/>
    <cellStyle name="Normal 151 93" xfId="10737" xr:uid="{555F63CA-3651-484D-9873-BE79245FCE71}"/>
    <cellStyle name="Normal 151 93 2" xfId="10738" xr:uid="{5F61EE8F-32FA-440C-89BA-F6234D4C5372}"/>
    <cellStyle name="Normal 151 94" xfId="10739" xr:uid="{56530CC7-9828-476A-9B7E-1914163A6F5D}"/>
    <cellStyle name="Normal 151 94 2" xfId="10740" xr:uid="{7386956E-B177-4D0F-BE12-F5AE231745AD}"/>
    <cellStyle name="Normal 151 95" xfId="10741" xr:uid="{17684D33-278D-4DB4-A2A6-5859A579C198}"/>
    <cellStyle name="Normal 151 95 2" xfId="10742" xr:uid="{464B1E03-5AF1-406D-ACBE-192EF6D800A6}"/>
    <cellStyle name="Normal 151 96" xfId="10743" xr:uid="{6D178EE1-08B6-4121-AD88-C2F9BADE9FF6}"/>
    <cellStyle name="Normal 151 96 2" xfId="10744" xr:uid="{943964DD-6C20-440B-BF08-EF5A3599AE93}"/>
    <cellStyle name="Normal 151 97" xfId="10745" xr:uid="{C587ACB5-3C2F-4C81-B959-6C1E0E6F4E9C}"/>
    <cellStyle name="Normal 151 97 2" xfId="10746" xr:uid="{6FFABE1E-6F66-4B70-810B-276B0704A7A0}"/>
    <cellStyle name="Normal 151 98" xfId="10747" xr:uid="{9019F7B4-64B7-4DAE-9E5D-4D15D240B840}"/>
    <cellStyle name="Normal 151 98 2" xfId="10748" xr:uid="{B3089C4B-66C1-4495-85F5-70708870A939}"/>
    <cellStyle name="Normal 151 99" xfId="10749" xr:uid="{E5C8929F-BCB5-419E-A7AE-E8697E393976}"/>
    <cellStyle name="Normal 152" xfId="10750" xr:uid="{68720C43-8C56-4168-907F-75953379B578}"/>
    <cellStyle name="Normal 152 10" xfId="10751" xr:uid="{855A98E0-BE93-4E0F-B78F-97B389BA8D7F}"/>
    <cellStyle name="Normal 152 10 2" xfId="10752" xr:uid="{A61B612C-AF68-4FEB-A2D9-77316752B268}"/>
    <cellStyle name="Normal 152 11" xfId="10753" xr:uid="{18942079-5999-4861-BCA9-96339C9C74FF}"/>
    <cellStyle name="Normal 152 11 2" xfId="10754" xr:uid="{A13C0791-7E2F-4747-B6F3-43BB66FE90F8}"/>
    <cellStyle name="Normal 152 12" xfId="10755" xr:uid="{698A71BB-8389-488A-BBC3-3FC47F3FF9DA}"/>
    <cellStyle name="Normal 152 12 2" xfId="10756" xr:uid="{BE5CB2E0-09E1-4445-87F9-A73A361D96A3}"/>
    <cellStyle name="Normal 152 13" xfId="10757" xr:uid="{3EB0AA9E-B096-46D1-AA9A-9216CCBC28B1}"/>
    <cellStyle name="Normal 152 13 2" xfId="10758" xr:uid="{CF3CFCC9-4635-4955-BD21-6D8469D19081}"/>
    <cellStyle name="Normal 152 14" xfId="10759" xr:uid="{75765778-B214-47A1-BDBD-09145644757E}"/>
    <cellStyle name="Normal 152 14 2" xfId="10760" xr:uid="{73694A19-7B1F-44BB-B1ED-7F54BA465C93}"/>
    <cellStyle name="Normal 152 15" xfId="10761" xr:uid="{0A855980-05AF-40B2-A142-3BDFBC145B59}"/>
    <cellStyle name="Normal 152 15 2" xfId="10762" xr:uid="{1DEB5AD1-2EE5-475B-9F7F-B259AE22A32C}"/>
    <cellStyle name="Normal 152 16" xfId="10763" xr:uid="{84379C41-1D02-4E61-893F-8EB70B6B6D7B}"/>
    <cellStyle name="Normal 152 16 2" xfId="10764" xr:uid="{83215C9F-78F7-4BB7-8571-9EFD88308BE2}"/>
    <cellStyle name="Normal 152 17" xfId="10765" xr:uid="{F3F2D93C-F1F1-431D-B9FA-0E1ED5DA41A5}"/>
    <cellStyle name="Normal 152 17 2" xfId="10766" xr:uid="{8745C0D9-BF6A-461B-96E1-FACBAEE52B80}"/>
    <cellStyle name="Normal 152 18" xfId="10767" xr:uid="{A35E4559-E0B9-4610-BFFF-E36BCC38C4F9}"/>
    <cellStyle name="Normal 152 18 2" xfId="10768" xr:uid="{A877BD84-D028-4F07-A413-5BB3F07647C1}"/>
    <cellStyle name="Normal 152 19" xfId="10769" xr:uid="{843F6A20-89D0-40D1-ACEB-490DA8641165}"/>
    <cellStyle name="Normal 152 19 2" xfId="10770" xr:uid="{1AD124EC-01C9-40CA-B50E-5DE2D508C9F4}"/>
    <cellStyle name="Normal 152 2" xfId="10771" xr:uid="{B2FEBBC5-C288-49B9-92A3-3A93766B131B}"/>
    <cellStyle name="Normal 152 2 2" xfId="10772" xr:uid="{B4200D01-5940-49AC-92D6-4308FCCB9681}"/>
    <cellStyle name="Normal 152 20" xfId="10773" xr:uid="{5584DA91-B8D0-4331-8DCE-180E00D4B79B}"/>
    <cellStyle name="Normal 152 20 2" xfId="10774" xr:uid="{2CFAD1D4-6EB6-419F-B497-031C93FF9DFA}"/>
    <cellStyle name="Normal 152 21" xfId="10775" xr:uid="{9316F397-C68E-4D3E-BD06-955FC4FC5FA1}"/>
    <cellStyle name="Normal 152 21 2" xfId="10776" xr:uid="{AAEDEB2A-02C7-4CF6-9F47-0287EF707BA0}"/>
    <cellStyle name="Normal 152 22" xfId="10777" xr:uid="{B904DF78-6249-4448-9E59-475435859F1E}"/>
    <cellStyle name="Normal 152 22 2" xfId="10778" xr:uid="{CC633AF3-39DA-42AF-AC7D-C4E1662448D3}"/>
    <cellStyle name="Normal 152 23" xfId="10779" xr:uid="{54F2C4DD-55F7-4267-8183-094AD00474D7}"/>
    <cellStyle name="Normal 152 23 2" xfId="10780" xr:uid="{E243F466-817B-4637-B106-C9A2FA2A169E}"/>
    <cellStyle name="Normal 152 24" xfId="10781" xr:uid="{FC7AE85E-EB8E-48CC-A23C-9B9B7F8A6DA1}"/>
    <cellStyle name="Normal 152 24 2" xfId="10782" xr:uid="{F0154849-4A43-4781-AB75-E8433D5671FF}"/>
    <cellStyle name="Normal 152 25" xfId="10783" xr:uid="{01BD5B4F-C61A-4C8C-A7E7-7A77E694B544}"/>
    <cellStyle name="Normal 152 25 2" xfId="10784" xr:uid="{29AEBE55-3063-4152-8FD7-5F1BFECCDD77}"/>
    <cellStyle name="Normal 152 26" xfId="10785" xr:uid="{B3062BDA-B37E-4A64-B380-1F2129CAD25F}"/>
    <cellStyle name="Normal 152 26 2" xfId="10786" xr:uid="{A38C3421-B36D-477A-98EE-87DEBB2A078D}"/>
    <cellStyle name="Normal 152 27" xfId="10787" xr:uid="{2E331DD4-46DC-485F-A50E-F296215F52F2}"/>
    <cellStyle name="Normal 152 27 2" xfId="10788" xr:uid="{6F1640ED-0CC1-472D-8C6E-37B0618B767B}"/>
    <cellStyle name="Normal 152 28" xfId="10789" xr:uid="{4E64AD08-394B-4B31-BAC1-844685A93BF0}"/>
    <cellStyle name="Normal 152 28 2" xfId="10790" xr:uid="{1EF23812-5412-4520-B95B-FD786D8DA4DC}"/>
    <cellStyle name="Normal 152 29" xfId="10791" xr:uid="{C3FE8AA1-02D0-4245-86A5-00C0F9C1B00E}"/>
    <cellStyle name="Normal 152 29 2" xfId="10792" xr:uid="{ED4BD62A-78E9-47C7-8CC4-EB85091C30C2}"/>
    <cellStyle name="Normal 152 3" xfId="10793" xr:uid="{B08CC784-4009-471D-BAFA-F9E681B040C7}"/>
    <cellStyle name="Normal 152 3 2" xfId="10794" xr:uid="{500E7EC4-E1A4-4478-A3F9-1492D2DDBFB5}"/>
    <cellStyle name="Normal 152 30" xfId="10795" xr:uid="{9A9942CB-31EE-47E6-B7C0-CBBD92E77E2E}"/>
    <cellStyle name="Normal 152 30 2" xfId="10796" xr:uid="{FF134A2B-AD9D-4790-A8FC-98C8E049A898}"/>
    <cellStyle name="Normal 152 31" xfId="10797" xr:uid="{7225F911-BCB9-4A55-9BF1-841F01280262}"/>
    <cellStyle name="Normal 152 31 2" xfId="10798" xr:uid="{E3C1F723-57DD-45D5-B7E8-56AF046F5D0D}"/>
    <cellStyle name="Normal 152 32" xfId="10799" xr:uid="{97BCB2A6-95FF-49D6-A0ED-A01AB6FFDD3D}"/>
    <cellStyle name="Normal 152 32 2" xfId="10800" xr:uid="{6B34BBA9-BEFA-4E9A-B61F-4FC41055BEB4}"/>
    <cellStyle name="Normal 152 33" xfId="10801" xr:uid="{B54431AD-2F55-422E-B54C-B534A7E4DBBA}"/>
    <cellStyle name="Normal 152 33 2" xfId="10802" xr:uid="{3D834078-5576-4F72-81FE-5A782F0FEE9E}"/>
    <cellStyle name="Normal 152 34" xfId="10803" xr:uid="{07197ECF-E0B4-4951-8C32-ECBA5CF0F01C}"/>
    <cellStyle name="Normal 152 34 2" xfId="10804" xr:uid="{ABE72489-C5E4-4D1C-9682-B3A22C37075F}"/>
    <cellStyle name="Normal 152 35" xfId="10805" xr:uid="{74C6116C-E9B1-4A84-8EBA-EEC0944291B8}"/>
    <cellStyle name="Normal 152 35 2" xfId="10806" xr:uid="{0754FA17-3FEF-459C-9FE8-259150C609BF}"/>
    <cellStyle name="Normal 152 36" xfId="10807" xr:uid="{3294A0A4-0686-4D92-B39A-1A35EF42DC72}"/>
    <cellStyle name="Normal 152 36 2" xfId="10808" xr:uid="{48FE4584-4E61-4BB2-880E-ED09250597EF}"/>
    <cellStyle name="Normal 152 37" xfId="10809" xr:uid="{3F0ACD83-E08B-4662-83A2-C682729FFD24}"/>
    <cellStyle name="Normal 152 37 2" xfId="10810" xr:uid="{6EB9994E-7260-4FC3-9F41-DD668E6E6344}"/>
    <cellStyle name="Normal 152 38" xfId="10811" xr:uid="{083299B6-B96A-4ED6-A0A5-9FB4704DD151}"/>
    <cellStyle name="Normal 152 38 2" xfId="10812" xr:uid="{C618C42A-A7DB-455C-A750-B43DC4D3E9B4}"/>
    <cellStyle name="Normal 152 39" xfId="10813" xr:uid="{284679EF-533F-4E40-82C3-616C3C611403}"/>
    <cellStyle name="Normal 152 39 2" xfId="10814" xr:uid="{4C2085EF-BF0E-4302-B66A-A8D62E90B829}"/>
    <cellStyle name="Normal 152 4" xfId="10815" xr:uid="{259C1706-0096-46E4-B778-7CC356C0EF1F}"/>
    <cellStyle name="Normal 152 4 2" xfId="10816" xr:uid="{77965746-157F-434B-BFA7-9A3175BCADA1}"/>
    <cellStyle name="Normal 152 40" xfId="10817" xr:uid="{7A11A2AC-7542-49EE-B597-CD2DFF12A9EA}"/>
    <cellStyle name="Normal 152 40 2" xfId="10818" xr:uid="{BACBFBE7-6209-4501-B6CC-80493A51BDEB}"/>
    <cellStyle name="Normal 152 41" xfId="10819" xr:uid="{2E873D1E-FB31-4CDB-BB62-EDAF8231A0B7}"/>
    <cellStyle name="Normal 152 41 2" xfId="10820" xr:uid="{36078D82-62FF-44FF-874B-466D519A1DE6}"/>
    <cellStyle name="Normal 152 42" xfId="10821" xr:uid="{DFDC2D71-14E5-4BE4-BD28-5147B22142BD}"/>
    <cellStyle name="Normal 152 42 2" xfId="10822" xr:uid="{E7E859CF-6019-499B-BED6-D82DB9FF7B6D}"/>
    <cellStyle name="Normal 152 43" xfId="10823" xr:uid="{BF0814E3-22DA-42A5-9F4D-34FD176FC322}"/>
    <cellStyle name="Normal 152 43 2" xfId="10824" xr:uid="{97729E55-EBF4-4740-8A40-A6A1FC5FA6AC}"/>
    <cellStyle name="Normal 152 44" xfId="10825" xr:uid="{2A02944B-16A8-44FB-B365-9335B203B9D7}"/>
    <cellStyle name="Normal 152 44 2" xfId="10826" xr:uid="{72187DC0-97A5-4EEA-B05C-8DD529B936FE}"/>
    <cellStyle name="Normal 152 45" xfId="10827" xr:uid="{B4579EF7-4F61-403B-ADF7-185A16D6F315}"/>
    <cellStyle name="Normal 152 45 2" xfId="10828" xr:uid="{4E236360-1C1C-4997-9DA1-6ED15BA72972}"/>
    <cellStyle name="Normal 152 46" xfId="10829" xr:uid="{0344C9A4-22B5-48B8-AE39-F976AE2EF6A3}"/>
    <cellStyle name="Normal 152 46 2" xfId="10830" xr:uid="{16F96DB3-7BCF-4AA6-ABAC-EBFAF0DD9D77}"/>
    <cellStyle name="Normal 152 47" xfId="10831" xr:uid="{9A769A3F-E059-44DB-B7CA-D2B9391EA63C}"/>
    <cellStyle name="Normal 152 47 2" xfId="10832" xr:uid="{3F3A5F31-FD45-4612-A32F-FB90D5B2C4BC}"/>
    <cellStyle name="Normal 152 48" xfId="10833" xr:uid="{2CD70C04-1B2C-4A35-B6FA-8BEBCB4D2F31}"/>
    <cellStyle name="Normal 152 48 2" xfId="10834" xr:uid="{B1D06605-9578-49F8-9CB1-3125EDF3BA29}"/>
    <cellStyle name="Normal 152 49" xfId="10835" xr:uid="{EDE7EBC2-FC97-4A08-A877-A41B7A226F15}"/>
    <cellStyle name="Normal 152 49 2" xfId="10836" xr:uid="{7086D6FB-E9FA-4141-B106-F9D98BDD3717}"/>
    <cellStyle name="Normal 152 5" xfId="10837" xr:uid="{21781A56-B767-4E2E-BAD5-CB0315E5570C}"/>
    <cellStyle name="Normal 152 5 2" xfId="10838" xr:uid="{1F190C18-4D02-4DE4-BF0E-6D37720CB749}"/>
    <cellStyle name="Normal 152 50" xfId="10839" xr:uid="{28FB4407-6513-42AB-81EB-91FD3E96DF33}"/>
    <cellStyle name="Normal 152 50 2" xfId="10840" xr:uid="{DE73C035-B37D-453C-9223-60A996A4A547}"/>
    <cellStyle name="Normal 152 51" xfId="10841" xr:uid="{C83D761E-EC21-4D7E-BC5E-1635986FF8F9}"/>
    <cellStyle name="Normal 152 51 2" xfId="10842" xr:uid="{0A1D8F34-DD60-44FF-A1AE-880B9D3433AB}"/>
    <cellStyle name="Normal 152 52" xfId="10843" xr:uid="{6E2CD930-85A6-4548-B064-5FA80D01EEAE}"/>
    <cellStyle name="Normal 152 52 2" xfId="10844" xr:uid="{9C9A3736-AD8E-4D4B-A9E4-1F76EFF2AC9D}"/>
    <cellStyle name="Normal 152 53" xfId="10845" xr:uid="{AC60021B-7B0A-4988-820C-A1E39F8A948D}"/>
    <cellStyle name="Normal 152 53 2" xfId="10846" xr:uid="{3A935E0F-F948-4664-8946-42FEC6B1B393}"/>
    <cellStyle name="Normal 152 54" xfId="10847" xr:uid="{9CF1DE74-C51C-4F1E-B793-4932A8A5D5FC}"/>
    <cellStyle name="Normal 152 54 2" xfId="10848" xr:uid="{BCD9B3E6-5B6B-4BF3-A72E-58C1E98BDD91}"/>
    <cellStyle name="Normal 152 55" xfId="10849" xr:uid="{D9EABA45-28F7-400A-A753-3CA1BD9E48AB}"/>
    <cellStyle name="Normal 152 55 2" xfId="10850" xr:uid="{724A568C-811C-4784-AE52-084AC0404B16}"/>
    <cellStyle name="Normal 152 56" xfId="10851" xr:uid="{1646DC48-B390-4030-B0C2-6281187D31B6}"/>
    <cellStyle name="Normal 152 56 2" xfId="10852" xr:uid="{EED8C1DC-7D77-441F-9E15-BEB834B265AA}"/>
    <cellStyle name="Normal 152 57" xfId="10853" xr:uid="{112EA7E0-F57D-4E1D-8AA8-D20455FD113D}"/>
    <cellStyle name="Normal 152 57 2" xfId="10854" xr:uid="{5949D37E-8A23-4D67-A079-F7D95EF1DE65}"/>
    <cellStyle name="Normal 152 58" xfId="10855" xr:uid="{34263B81-F808-4744-8C79-07E20448BF24}"/>
    <cellStyle name="Normal 152 58 2" xfId="10856" xr:uid="{219773E2-CBDF-42F6-927E-DF14424BAE38}"/>
    <cellStyle name="Normal 152 59" xfId="10857" xr:uid="{B9409B7D-6E9A-4FAE-8917-8CCE6DDF3A29}"/>
    <cellStyle name="Normal 152 59 2" xfId="10858" xr:uid="{92265476-9AC1-45E1-889F-9537E4343FCA}"/>
    <cellStyle name="Normal 152 6" xfId="10859" xr:uid="{A1244493-588D-4730-97FB-F2E135EFEFEF}"/>
    <cellStyle name="Normal 152 6 2" xfId="10860" xr:uid="{697F112A-E6DF-4171-92BC-12A488587D5E}"/>
    <cellStyle name="Normal 152 60" xfId="10861" xr:uid="{893C77B2-8184-4B3B-9551-79962B24EEE6}"/>
    <cellStyle name="Normal 152 60 2" xfId="10862" xr:uid="{4E08C09E-1183-41DA-A714-104DB65749FA}"/>
    <cellStyle name="Normal 152 61" xfId="10863" xr:uid="{AF0AB779-313B-4E93-871D-A81D9C6912B4}"/>
    <cellStyle name="Normal 152 61 2" xfId="10864" xr:uid="{5614653B-341F-4746-A99F-E8108C7CB1C6}"/>
    <cellStyle name="Normal 152 62" xfId="10865" xr:uid="{36A51805-28F7-4891-8EA9-1AB3E6E26CE4}"/>
    <cellStyle name="Normal 152 62 2" xfId="10866" xr:uid="{B701C815-700B-4BBF-B8EE-9E55D8F04AD4}"/>
    <cellStyle name="Normal 152 63" xfId="10867" xr:uid="{814CB259-FFF9-44FE-8747-14F3517466F0}"/>
    <cellStyle name="Normal 152 63 2" xfId="10868" xr:uid="{FD47ED36-5669-4736-B8C7-49D80750ED39}"/>
    <cellStyle name="Normal 152 64" xfId="10869" xr:uid="{FF6DEE99-85B8-4DB3-8CEC-440A6BA8C6EB}"/>
    <cellStyle name="Normal 152 64 2" xfId="10870" xr:uid="{5F89BAF2-2684-4782-8AC4-4854021A34DB}"/>
    <cellStyle name="Normal 152 65" xfId="10871" xr:uid="{9C685166-FA8B-419C-8D0A-B5425BFDC5AE}"/>
    <cellStyle name="Normal 152 65 2" xfId="10872" xr:uid="{5C631B7E-F52D-4FBC-A8C0-331701CA6732}"/>
    <cellStyle name="Normal 152 66" xfId="10873" xr:uid="{702F8BD6-2338-4F7A-852D-BC18558912C2}"/>
    <cellStyle name="Normal 152 66 2" xfId="10874" xr:uid="{6E2EF535-FB9D-4B20-8CF1-C95E205BB9BE}"/>
    <cellStyle name="Normal 152 67" xfId="10875" xr:uid="{49F08826-ACF0-42FC-98C4-E80A372D69D7}"/>
    <cellStyle name="Normal 152 67 2" xfId="10876" xr:uid="{FEE8D829-48F5-42CA-926A-4CAD7E28C6C5}"/>
    <cellStyle name="Normal 152 68" xfId="10877" xr:uid="{EC3E7DA4-F25D-4B53-902F-A7A266BC114A}"/>
    <cellStyle name="Normal 152 68 2" xfId="10878" xr:uid="{8F7ED7D5-AF3F-4A9D-8D01-05D30B8E3735}"/>
    <cellStyle name="Normal 152 69" xfId="10879" xr:uid="{FDB7116F-FB21-4789-8F2E-C49CCB7CABBE}"/>
    <cellStyle name="Normal 152 69 2" xfId="10880" xr:uid="{B925CF0D-09DC-443C-9825-B707D5FC3611}"/>
    <cellStyle name="Normal 152 7" xfId="10881" xr:uid="{608710A2-332D-43C9-8387-6BDA16960B3F}"/>
    <cellStyle name="Normal 152 7 2" xfId="10882" xr:uid="{6B00A937-1E8D-4933-8B48-07D2B8D9593A}"/>
    <cellStyle name="Normal 152 70" xfId="10883" xr:uid="{DC1D32D4-8F88-4618-9AC3-4B323858DC0A}"/>
    <cellStyle name="Normal 152 70 2" xfId="10884" xr:uid="{EDB4BC4A-90DF-4958-A412-3A3ECC51E6C4}"/>
    <cellStyle name="Normal 152 71" xfId="10885" xr:uid="{9227EB4A-082C-446E-AE06-2C120464B0BA}"/>
    <cellStyle name="Normal 152 71 2" xfId="10886" xr:uid="{68D52403-E168-461C-9A81-BD4EB1310A1F}"/>
    <cellStyle name="Normal 152 72" xfId="10887" xr:uid="{5EDC8A06-92A6-4A87-97E5-FC149BEC1887}"/>
    <cellStyle name="Normal 152 72 2" xfId="10888" xr:uid="{B3DBD7AD-C109-4509-970D-1B60D970F608}"/>
    <cellStyle name="Normal 152 73" xfId="10889" xr:uid="{0AADA9E7-CC82-4479-9959-DB3FDC99DB81}"/>
    <cellStyle name="Normal 152 73 2" xfId="10890" xr:uid="{19688265-0AC1-40FD-86BC-44012BC01F88}"/>
    <cellStyle name="Normal 152 74" xfId="10891" xr:uid="{9404B891-514A-44DF-B2CD-93BF31C697C9}"/>
    <cellStyle name="Normal 152 74 2" xfId="10892" xr:uid="{DC3FF31B-9DC4-4CE9-B68F-81E28BEF3BA9}"/>
    <cellStyle name="Normal 152 75" xfId="10893" xr:uid="{CD2D1DF2-F811-40D2-B179-752A3CED50AA}"/>
    <cellStyle name="Normal 152 75 2" xfId="10894" xr:uid="{922EFEFE-82EB-4FC1-9CE6-0492D0EB5670}"/>
    <cellStyle name="Normal 152 76" xfId="10895" xr:uid="{7F263D70-94DB-453B-B758-E0B1D67E0073}"/>
    <cellStyle name="Normal 152 76 2" xfId="10896" xr:uid="{565F8422-2A3B-4B79-A628-F92694769D42}"/>
    <cellStyle name="Normal 152 77" xfId="10897" xr:uid="{B99AA8A3-C3F9-4F88-A60A-F83985EC1411}"/>
    <cellStyle name="Normal 152 77 2" xfId="10898" xr:uid="{99EF05EF-D88A-4B20-99A2-AFA5C54A355A}"/>
    <cellStyle name="Normal 152 78" xfId="10899" xr:uid="{9E8A9FC7-ED57-4449-AEC2-15EE555A7A81}"/>
    <cellStyle name="Normal 152 78 2" xfId="10900" xr:uid="{E7C2C84E-99E7-45CE-83FD-29B807967018}"/>
    <cellStyle name="Normal 152 79" xfId="10901" xr:uid="{795DBE1A-28D2-4E97-96BB-596B976BA9AD}"/>
    <cellStyle name="Normal 152 79 2" xfId="10902" xr:uid="{ADB86853-6A36-401E-986E-CF5E14A80188}"/>
    <cellStyle name="Normal 152 8" xfId="10903" xr:uid="{76108582-4D05-4521-8B8F-F2DDEB094467}"/>
    <cellStyle name="Normal 152 8 2" xfId="10904" xr:uid="{23FAB7B8-8B22-4C71-9DE7-2C0DA3E3EBA4}"/>
    <cellStyle name="Normal 152 80" xfId="10905" xr:uid="{23D1C1C1-55F1-479D-8341-482AEA21A85D}"/>
    <cellStyle name="Normal 152 80 2" xfId="10906" xr:uid="{1376EB27-8279-4375-829E-B49F0388F12E}"/>
    <cellStyle name="Normal 152 81" xfId="10907" xr:uid="{41311EFF-9824-4FF8-860F-1A9D1CBB8ABC}"/>
    <cellStyle name="Normal 152 81 2" xfId="10908" xr:uid="{C1DB8AFF-BACB-448A-803A-A9B463690B40}"/>
    <cellStyle name="Normal 152 82" xfId="10909" xr:uid="{D09FC6A2-DFBF-42F1-AB1F-415A0B2203C0}"/>
    <cellStyle name="Normal 152 82 2" xfId="10910" xr:uid="{959A0BDC-798A-46A6-B18F-F93EFB03DED8}"/>
    <cellStyle name="Normal 152 83" xfId="10911" xr:uid="{7734FE4F-BE90-49EA-9535-BA30BD39C98D}"/>
    <cellStyle name="Normal 152 83 2" xfId="10912" xr:uid="{0F965102-097C-4415-96D3-FBBC1554AA2E}"/>
    <cellStyle name="Normal 152 84" xfId="10913" xr:uid="{554E6110-C15A-4124-91B7-3B5A27FFF443}"/>
    <cellStyle name="Normal 152 84 2" xfId="10914" xr:uid="{95FDEE4B-1697-41E8-8DA4-E03F033EBB22}"/>
    <cellStyle name="Normal 152 85" xfId="10915" xr:uid="{D746F02D-35B5-40A4-9672-B4B6E4769F36}"/>
    <cellStyle name="Normal 152 85 2" xfId="10916" xr:uid="{5BD3D797-B230-4162-B251-BFB7FD8F6627}"/>
    <cellStyle name="Normal 152 86" xfId="10917" xr:uid="{087BDB3F-1925-42FD-B506-57B7612E7260}"/>
    <cellStyle name="Normal 152 86 2" xfId="10918" xr:uid="{950C400E-E539-41D3-BDEF-20CA323830AE}"/>
    <cellStyle name="Normal 152 87" xfId="10919" xr:uid="{19159B77-0DA4-4DF0-92EE-844262038725}"/>
    <cellStyle name="Normal 152 87 2" xfId="10920" xr:uid="{7C82FC6A-07E5-4B14-860A-C17D3EDD616F}"/>
    <cellStyle name="Normal 152 88" xfId="10921" xr:uid="{359CCE91-45C1-4325-9983-37CDA6FB18BE}"/>
    <cellStyle name="Normal 152 88 2" xfId="10922" xr:uid="{4A177790-69B1-4763-BE5E-3060F6CF1BAD}"/>
    <cellStyle name="Normal 152 89" xfId="10923" xr:uid="{87FEAB2E-D4C4-452C-AD4D-396AC600E6AB}"/>
    <cellStyle name="Normal 152 89 2" xfId="10924" xr:uid="{AB572F7C-80D8-410A-9956-72EE2A1CAEAF}"/>
    <cellStyle name="Normal 152 9" xfId="10925" xr:uid="{A5E12624-ACA5-4704-AD13-025BBB0172B7}"/>
    <cellStyle name="Normal 152 9 2" xfId="10926" xr:uid="{6291DEC5-DE71-45CA-82F0-A7B810908A6F}"/>
    <cellStyle name="Normal 152 90" xfId="10927" xr:uid="{E4D3D669-C9B4-479F-BA50-B608BD38DFBB}"/>
    <cellStyle name="Normal 152 90 2" xfId="10928" xr:uid="{72049C53-A9DC-49EA-B1D9-81FD48FF1FFA}"/>
    <cellStyle name="Normal 152 91" xfId="10929" xr:uid="{0D5684E4-E252-4119-AFA8-D4A2C3047F1C}"/>
    <cellStyle name="Normal 152 91 2" xfId="10930" xr:uid="{97841EA5-1057-4E3E-AECC-28A0F9E12711}"/>
    <cellStyle name="Normal 152 92" xfId="10931" xr:uid="{B9002983-FA1F-4DC1-A4AF-8B09FA7E4EE8}"/>
    <cellStyle name="Normal 152 92 2" xfId="10932" xr:uid="{13274BA6-D6EE-4A06-B265-BA6A3547FF83}"/>
    <cellStyle name="Normal 152 93" xfId="10933" xr:uid="{DA9967BF-BD9F-468A-946E-04ACC4656582}"/>
    <cellStyle name="Normal 152 93 2" xfId="10934" xr:uid="{4BC4D24D-CCB9-4BF3-B3CD-2CC1508C7068}"/>
    <cellStyle name="Normal 152 94" xfId="10935" xr:uid="{9AF362D8-2819-4602-95C9-BD820348BC3C}"/>
    <cellStyle name="Normal 152 94 2" xfId="10936" xr:uid="{68F8CAB9-7F14-49F3-AF96-2BC56783043D}"/>
    <cellStyle name="Normal 152 95" xfId="10937" xr:uid="{BF639D43-57FC-484E-93CA-98ADD1BC61A3}"/>
    <cellStyle name="Normal 152 95 2" xfId="10938" xr:uid="{919A325B-B6FA-4310-BCB2-A73270733C22}"/>
    <cellStyle name="Normal 152 96" xfId="10939" xr:uid="{87586291-CA9E-414E-9443-B8BA29C4FB2B}"/>
    <cellStyle name="Normal 152 96 2" xfId="10940" xr:uid="{C5F04B73-5FA4-4603-A909-2D09DC0B979A}"/>
    <cellStyle name="Normal 152 97" xfId="10941" xr:uid="{6ADE33CA-6424-490F-88D9-722C2340418F}"/>
    <cellStyle name="Normal 152 97 2" xfId="10942" xr:uid="{5C8E4277-C2FB-4767-B62E-575E31F068A8}"/>
    <cellStyle name="Normal 152 98" xfId="10943" xr:uid="{4AD7911B-44B9-490D-915D-72C634A68E66}"/>
    <cellStyle name="Normal 152 98 2" xfId="10944" xr:uid="{40A2831A-4BE9-432B-BB47-A12FFAC1E6FC}"/>
    <cellStyle name="Normal 152 99" xfId="10945" xr:uid="{4D32BD53-0EDC-4590-9463-5BEC6FEB4082}"/>
    <cellStyle name="Normal 153" xfId="10946" xr:uid="{CA21494C-F5B4-4044-A4AD-C69CBE6AA02F}"/>
    <cellStyle name="Normal 153 10" xfId="10947" xr:uid="{7C4F3FCF-3FA2-42AF-9C7D-49583ADC4682}"/>
    <cellStyle name="Normal 153 10 2" xfId="10948" xr:uid="{C8F5FE3D-1CB8-4180-98B8-924B86DF270D}"/>
    <cellStyle name="Normal 153 11" xfId="10949" xr:uid="{468B0F92-70F6-4081-ADEE-B651CCAB9CF2}"/>
    <cellStyle name="Normal 153 11 2" xfId="10950" xr:uid="{BDD49121-FD7D-4FA0-BB8E-B7848A55373A}"/>
    <cellStyle name="Normal 153 12" xfId="10951" xr:uid="{8F23FDAF-C4B5-476B-BF02-AB7ACBFAA448}"/>
    <cellStyle name="Normal 153 12 2" xfId="10952" xr:uid="{06A28D12-0522-4E27-91CD-A89D5256B4D3}"/>
    <cellStyle name="Normal 153 13" xfId="10953" xr:uid="{27A3D1E5-BB1B-42F9-8343-7B5CE88CF5C4}"/>
    <cellStyle name="Normal 153 13 2" xfId="10954" xr:uid="{1C85EEE5-CC5B-433A-8A76-57943541B188}"/>
    <cellStyle name="Normal 153 14" xfId="10955" xr:uid="{BDC63033-2795-4505-93A2-D81CA11C0138}"/>
    <cellStyle name="Normal 153 14 2" xfId="10956" xr:uid="{E0365C23-4086-496A-A8EA-314CAAFB55E1}"/>
    <cellStyle name="Normal 153 15" xfId="10957" xr:uid="{B93CB60C-C9D4-4571-926B-99E442782D67}"/>
    <cellStyle name="Normal 153 15 2" xfId="10958" xr:uid="{85906D62-8108-4913-9016-6098D24514F8}"/>
    <cellStyle name="Normal 153 16" xfId="10959" xr:uid="{27C9583B-E538-4B76-8395-2A77CF92583C}"/>
    <cellStyle name="Normal 153 16 2" xfId="10960" xr:uid="{59777807-DA56-43A7-8E07-D382BF84C221}"/>
    <cellStyle name="Normal 153 17" xfId="10961" xr:uid="{CB26249D-8D76-48EC-B087-DE9B62743176}"/>
    <cellStyle name="Normal 153 17 2" xfId="10962" xr:uid="{0336031A-F322-434C-BB61-C199094BADE2}"/>
    <cellStyle name="Normal 153 18" xfId="10963" xr:uid="{B376F497-C15D-4DB9-A315-CBE3E6BA3784}"/>
    <cellStyle name="Normal 153 18 2" xfId="10964" xr:uid="{45269CB3-6AFA-49DA-A590-3ADAB9CF55FC}"/>
    <cellStyle name="Normal 153 19" xfId="10965" xr:uid="{32DAD99C-3732-4F22-A311-4148CFCC3693}"/>
    <cellStyle name="Normal 153 19 2" xfId="10966" xr:uid="{1DE89795-1CA7-4168-B0A5-F50FDFCA7E95}"/>
    <cellStyle name="Normal 153 2" xfId="10967" xr:uid="{8550C788-FBD3-482B-9785-2E15C08A0814}"/>
    <cellStyle name="Normal 153 2 2" xfId="10968" xr:uid="{6065ADF2-D2BE-4AC1-867E-52EF263734E4}"/>
    <cellStyle name="Normal 153 20" xfId="10969" xr:uid="{E55915D2-84C7-40E8-83FD-E4034BE24C52}"/>
    <cellStyle name="Normal 153 20 2" xfId="10970" xr:uid="{7984C626-432F-4C0D-817F-2A79BB250216}"/>
    <cellStyle name="Normal 153 21" xfId="10971" xr:uid="{45AC342F-FE6B-46CF-9F3D-8070BD06CBD0}"/>
    <cellStyle name="Normal 153 21 2" xfId="10972" xr:uid="{7FCB3223-D94E-4F98-9A4A-A71ED2494A12}"/>
    <cellStyle name="Normal 153 22" xfId="10973" xr:uid="{8665ED79-3DC1-42CE-A0F8-74D8D04E451B}"/>
    <cellStyle name="Normal 153 22 2" xfId="10974" xr:uid="{8C187AAD-C2F2-4EBD-B9B9-084E7FD0BBC7}"/>
    <cellStyle name="Normal 153 23" xfId="10975" xr:uid="{92421370-5964-4C23-8120-C8D083B19784}"/>
    <cellStyle name="Normal 153 23 2" xfId="10976" xr:uid="{1CE8CF75-133E-4D72-850D-7D5C3B40C0E5}"/>
    <cellStyle name="Normal 153 24" xfId="10977" xr:uid="{B30CA461-0A0E-4772-BE23-FBC91E2435FA}"/>
    <cellStyle name="Normal 153 24 2" xfId="10978" xr:uid="{347C5BD6-9144-4F8A-94BD-B1CBA3CE8962}"/>
    <cellStyle name="Normal 153 25" xfId="10979" xr:uid="{30825109-8CAA-4266-AB16-C97167081EDF}"/>
    <cellStyle name="Normal 153 25 2" xfId="10980" xr:uid="{84F1CDEC-3601-434D-B063-5F67386E6824}"/>
    <cellStyle name="Normal 153 26" xfId="10981" xr:uid="{26297F55-4C66-4796-8880-154BC01E8178}"/>
    <cellStyle name="Normal 153 26 2" xfId="10982" xr:uid="{D62DDFE8-F372-41A8-863B-EC5A0B1EA50E}"/>
    <cellStyle name="Normal 153 27" xfId="10983" xr:uid="{FF77F42C-6139-43D4-9744-3CA026D8BCC8}"/>
    <cellStyle name="Normal 153 27 2" xfId="10984" xr:uid="{C8F906C7-3B9F-4E30-A764-99F1B084104A}"/>
    <cellStyle name="Normal 153 28" xfId="10985" xr:uid="{BD17E84D-2008-4C9D-982F-C215BFD74641}"/>
    <cellStyle name="Normal 153 28 2" xfId="10986" xr:uid="{A2F2A3FF-6366-42C3-B368-3104009744DF}"/>
    <cellStyle name="Normal 153 29" xfId="10987" xr:uid="{23C9D391-045D-46EF-BCF1-05FA935FAE13}"/>
    <cellStyle name="Normal 153 29 2" xfId="10988" xr:uid="{CCBB616F-BF7A-4EE6-9672-6897F1EF8CE8}"/>
    <cellStyle name="Normal 153 3" xfId="10989" xr:uid="{4B45CDE1-A99F-406C-B5FF-974E603B4C65}"/>
    <cellStyle name="Normal 153 3 2" xfId="10990" xr:uid="{B833B61C-CF48-4474-9AFF-9BA2ADB2D34B}"/>
    <cellStyle name="Normal 153 30" xfId="10991" xr:uid="{92D9FB1E-EB6C-4DC8-A1DE-893BD2CEF8CE}"/>
    <cellStyle name="Normal 153 30 2" xfId="10992" xr:uid="{9DDAD6F6-139D-47C9-A3A7-896528B60E81}"/>
    <cellStyle name="Normal 153 31" xfId="10993" xr:uid="{D7E07CC3-B88C-4BD1-BE77-879F85278203}"/>
    <cellStyle name="Normal 153 31 2" xfId="10994" xr:uid="{E481F6C0-0CA9-406B-86FE-671A0311A476}"/>
    <cellStyle name="Normal 153 32" xfId="10995" xr:uid="{7CD49533-BB68-44F1-98F6-3E3B5480D0A8}"/>
    <cellStyle name="Normal 153 32 2" xfId="10996" xr:uid="{22A3ED18-702A-45B9-B52A-EF7270D7EF73}"/>
    <cellStyle name="Normal 153 33" xfId="10997" xr:uid="{085BEBCF-5AAC-40BE-AF33-CDEA836D6773}"/>
    <cellStyle name="Normal 153 33 2" xfId="10998" xr:uid="{FC2D21DD-CBA8-4CC2-960F-BA43A24A31BA}"/>
    <cellStyle name="Normal 153 34" xfId="10999" xr:uid="{F1C21F6B-2F6F-4BFF-8EE3-59184AB46A50}"/>
    <cellStyle name="Normal 153 34 2" xfId="11000" xr:uid="{4EA46F63-2B61-4339-B87C-31A5853F66FE}"/>
    <cellStyle name="Normal 153 35" xfId="11001" xr:uid="{95016293-B763-4A10-9ADF-7CBD1B82284A}"/>
    <cellStyle name="Normal 153 35 2" xfId="11002" xr:uid="{53D3716F-55C0-4414-9678-D4E53B87F0B1}"/>
    <cellStyle name="Normal 153 36" xfId="11003" xr:uid="{DBB3C271-E2A2-4866-B55E-214A8AD44442}"/>
    <cellStyle name="Normal 153 36 2" xfId="11004" xr:uid="{C9769D03-1315-4887-A24E-76FCAB4D48D2}"/>
    <cellStyle name="Normal 153 37" xfId="11005" xr:uid="{C18F9743-4F18-46A5-A130-EA6EC7482240}"/>
    <cellStyle name="Normal 153 37 2" xfId="11006" xr:uid="{3A9194F1-5608-4FCF-8BB7-899358CE28D5}"/>
    <cellStyle name="Normal 153 38" xfId="11007" xr:uid="{D792A63D-F625-41F2-8A82-9818B8433D50}"/>
    <cellStyle name="Normal 153 38 2" xfId="11008" xr:uid="{C24F9EE1-2FE8-4D07-BD8E-F96D2008E340}"/>
    <cellStyle name="Normal 153 39" xfId="11009" xr:uid="{EC5192F1-69EC-4C3D-B9A1-0FB0708E51D6}"/>
    <cellStyle name="Normal 153 39 2" xfId="11010" xr:uid="{EFA14BC1-1CD8-42E2-835B-3FF18D597A37}"/>
    <cellStyle name="Normal 153 4" xfId="11011" xr:uid="{D51BAFC1-2518-458F-9047-7ED9729EC8D6}"/>
    <cellStyle name="Normal 153 4 2" xfId="11012" xr:uid="{75967BB8-7623-46F3-AA4D-6374B2CE3AE6}"/>
    <cellStyle name="Normal 153 40" xfId="11013" xr:uid="{FBFC130E-2244-4965-8DCF-5D967C4743D1}"/>
    <cellStyle name="Normal 153 40 2" xfId="11014" xr:uid="{1DC65A70-ED0C-4FE7-BF78-6B1A1E8CA1F5}"/>
    <cellStyle name="Normal 153 41" xfId="11015" xr:uid="{8534A0F4-F762-4502-A53F-EAD1BCD8E3A9}"/>
    <cellStyle name="Normal 153 41 2" xfId="11016" xr:uid="{D0D20D0E-FD59-40E6-8B64-3A8B9FC5A90F}"/>
    <cellStyle name="Normal 153 42" xfId="11017" xr:uid="{DAEC7C81-67EB-44E6-A218-1ADC7BBA4D35}"/>
    <cellStyle name="Normal 153 42 2" xfId="11018" xr:uid="{D7A1EBA8-6E9B-4943-B191-9D4BD03D2AF0}"/>
    <cellStyle name="Normal 153 43" xfId="11019" xr:uid="{258BB4B2-29B8-4A9D-93CF-3C7A21CEB504}"/>
    <cellStyle name="Normal 153 43 2" xfId="11020" xr:uid="{70E4850B-B831-4880-9996-88E92A1C5598}"/>
    <cellStyle name="Normal 153 44" xfId="11021" xr:uid="{632158D5-3194-4968-AF7D-658882D5282A}"/>
    <cellStyle name="Normal 153 44 2" xfId="11022" xr:uid="{EF67BB83-8D50-41C8-A851-51A260BB7973}"/>
    <cellStyle name="Normal 153 45" xfId="11023" xr:uid="{CE097639-C8D3-4DE3-9043-E0C028BEA622}"/>
    <cellStyle name="Normal 153 45 2" xfId="11024" xr:uid="{C4ACAEA2-33C1-4005-B064-D5E6E096DF5B}"/>
    <cellStyle name="Normal 153 46" xfId="11025" xr:uid="{13B04108-66EE-4339-A79D-86871F62BECE}"/>
    <cellStyle name="Normal 153 46 2" xfId="11026" xr:uid="{30C288AC-BD09-4A5B-8B2E-C518875B5C28}"/>
    <cellStyle name="Normal 153 47" xfId="11027" xr:uid="{8E62FCDD-8780-438A-9A28-555B5F28D0D7}"/>
    <cellStyle name="Normal 153 47 2" xfId="11028" xr:uid="{43440B56-5EBC-4B6E-A130-411D70E9A809}"/>
    <cellStyle name="Normal 153 48" xfId="11029" xr:uid="{3A0D2D0B-9B9C-4FA8-A630-EC2D52ACB4BE}"/>
    <cellStyle name="Normal 153 48 2" xfId="11030" xr:uid="{2088D80F-9702-440E-9D3D-434D823F0AEA}"/>
    <cellStyle name="Normal 153 49" xfId="11031" xr:uid="{09329E81-27CA-48B9-ABBB-715EF4EE6CBF}"/>
    <cellStyle name="Normal 153 49 2" xfId="11032" xr:uid="{41FFA8D2-C369-4E09-9ED6-B9C10948F6FE}"/>
    <cellStyle name="Normal 153 5" xfId="11033" xr:uid="{65107D86-AF13-4096-B403-8626B2405A3C}"/>
    <cellStyle name="Normal 153 5 2" xfId="11034" xr:uid="{83ACD37E-2AF3-4DEE-A332-88D74BE23EE4}"/>
    <cellStyle name="Normal 153 50" xfId="11035" xr:uid="{BD78B476-CB0D-4FDB-89DE-7454C25FE4BA}"/>
    <cellStyle name="Normal 153 50 2" xfId="11036" xr:uid="{0D008FDF-32BB-423C-8AA9-4CBCB5BA5C13}"/>
    <cellStyle name="Normal 153 51" xfId="11037" xr:uid="{A670F0B3-EF56-4BF8-9A50-17B6EF0EED72}"/>
    <cellStyle name="Normal 153 51 2" xfId="11038" xr:uid="{89285357-839C-42B8-A246-CB06BF9E1E10}"/>
    <cellStyle name="Normal 153 52" xfId="11039" xr:uid="{8F1C5961-DB4E-488B-9CDC-B17586F65DB2}"/>
    <cellStyle name="Normal 153 52 2" xfId="11040" xr:uid="{7442D98D-1063-4E39-8C9B-E1BFF7D2E31D}"/>
    <cellStyle name="Normal 153 53" xfId="11041" xr:uid="{FA8E312C-8EC9-476A-A7DA-949C41CBF19F}"/>
    <cellStyle name="Normal 153 53 2" xfId="11042" xr:uid="{1B112296-01DD-4324-8F1F-6C99DCF6E03F}"/>
    <cellStyle name="Normal 153 54" xfId="11043" xr:uid="{AE19F590-549D-4EF0-A997-DC417BB881D7}"/>
    <cellStyle name="Normal 153 54 2" xfId="11044" xr:uid="{0837A640-1641-48C7-AFB7-F76FB2E5B435}"/>
    <cellStyle name="Normal 153 55" xfId="11045" xr:uid="{0CECECA7-C476-4DA9-8B57-AC47780E7288}"/>
    <cellStyle name="Normal 153 55 2" xfId="11046" xr:uid="{C99998D5-3899-48F6-A5BD-B4F7EE5FEA94}"/>
    <cellStyle name="Normal 153 56" xfId="11047" xr:uid="{A78359FC-9A62-4798-982B-5D98C01AD636}"/>
    <cellStyle name="Normal 153 56 2" xfId="11048" xr:uid="{8B0F3E35-425E-4CA8-86B9-0015E384B594}"/>
    <cellStyle name="Normal 153 57" xfId="11049" xr:uid="{178B43FB-FED4-471A-8ABF-35CE2C591E8E}"/>
    <cellStyle name="Normal 153 57 2" xfId="11050" xr:uid="{241F3829-AA5E-48F1-902B-6717C2C84648}"/>
    <cellStyle name="Normal 153 58" xfId="11051" xr:uid="{758F95BB-6928-4B9D-921C-A68DABB8D65C}"/>
    <cellStyle name="Normal 153 58 2" xfId="11052" xr:uid="{2C0B4A50-9D74-4F63-91A7-FBC2BDE4C261}"/>
    <cellStyle name="Normal 153 59" xfId="11053" xr:uid="{871D78F6-7F72-4056-9B48-A929DDDCF7A0}"/>
    <cellStyle name="Normal 153 59 2" xfId="11054" xr:uid="{216D8C74-C95F-4E65-8070-FBAEA154B50C}"/>
    <cellStyle name="Normal 153 6" xfId="11055" xr:uid="{C9EE6E4A-85B3-4477-A840-3A85453A9A63}"/>
    <cellStyle name="Normal 153 6 2" xfId="11056" xr:uid="{3ADDA078-F255-403D-B3AE-52A9CB9001F4}"/>
    <cellStyle name="Normal 153 60" xfId="11057" xr:uid="{FCE4B923-FCEA-4DA0-91F6-06CD2B0253E5}"/>
    <cellStyle name="Normal 153 60 2" xfId="11058" xr:uid="{4EFFA07E-2AD2-478F-B105-B8A4E573D43D}"/>
    <cellStyle name="Normal 153 61" xfId="11059" xr:uid="{86BE2342-CC75-4E11-8DB0-796C36E06EA9}"/>
    <cellStyle name="Normal 153 61 2" xfId="11060" xr:uid="{50D80E1B-3B62-4CA9-AA7C-2321CEBC7F16}"/>
    <cellStyle name="Normal 153 62" xfId="11061" xr:uid="{D6BAA031-7805-405F-9433-FB5BED7FDD52}"/>
    <cellStyle name="Normal 153 62 2" xfId="11062" xr:uid="{63C4EAB8-C0C8-4D7C-9A78-4B6A23F847F2}"/>
    <cellStyle name="Normal 153 63" xfId="11063" xr:uid="{CE0FC032-42B9-4D64-B0BE-383F39D61C50}"/>
    <cellStyle name="Normal 153 63 2" xfId="11064" xr:uid="{0B12F18F-AE26-47BE-BE57-DCDEDC02C41F}"/>
    <cellStyle name="Normal 153 64" xfId="11065" xr:uid="{79A3003E-8D03-4C48-A212-2AA5B13A14B7}"/>
    <cellStyle name="Normal 153 64 2" xfId="11066" xr:uid="{7C0F3BC0-C31B-4A75-BC63-41BC6152598E}"/>
    <cellStyle name="Normal 153 65" xfId="11067" xr:uid="{0FC6906C-C4CB-49C2-B9B7-9AF3C9F106CA}"/>
    <cellStyle name="Normal 153 65 2" xfId="11068" xr:uid="{583156CF-3139-4275-ABC8-B109DE9A12C5}"/>
    <cellStyle name="Normal 153 66" xfId="11069" xr:uid="{F9B9E775-86A5-4A38-8E58-4829A37EF87F}"/>
    <cellStyle name="Normal 153 66 2" xfId="11070" xr:uid="{C470F998-EEF2-4B95-BCDB-611F4B2A2751}"/>
    <cellStyle name="Normal 153 67" xfId="11071" xr:uid="{C5C139A2-FE2C-477F-A66D-2D858C3BD168}"/>
    <cellStyle name="Normal 153 67 2" xfId="11072" xr:uid="{3F1CEA4D-DBDF-4407-A1C3-47E9E2978126}"/>
    <cellStyle name="Normal 153 68" xfId="11073" xr:uid="{790CE43F-0719-45EB-BDEA-7BF3963F2332}"/>
    <cellStyle name="Normal 153 68 2" xfId="11074" xr:uid="{9E3B45E8-E321-44B5-9694-FFD93E6FCAB8}"/>
    <cellStyle name="Normal 153 69" xfId="11075" xr:uid="{34559A3D-47C3-4FB5-9C2E-B2093EB223A5}"/>
    <cellStyle name="Normal 153 69 2" xfId="11076" xr:uid="{B4755E06-77FC-4938-906F-8EDC8D031926}"/>
    <cellStyle name="Normal 153 7" xfId="11077" xr:uid="{FD8922C3-1802-4E74-952F-C44CC31A8F59}"/>
    <cellStyle name="Normal 153 7 2" xfId="11078" xr:uid="{09DBD91A-5078-4C00-88D4-E93AE0D00578}"/>
    <cellStyle name="Normal 153 70" xfId="11079" xr:uid="{DA330975-24D0-420E-8305-EFAEB96BB577}"/>
    <cellStyle name="Normal 153 70 2" xfId="11080" xr:uid="{276840A1-7857-4A72-824E-A116279B044F}"/>
    <cellStyle name="Normal 153 71" xfId="11081" xr:uid="{53536D31-1D89-4ABC-95CB-204E49191A1A}"/>
    <cellStyle name="Normal 153 71 2" xfId="11082" xr:uid="{94180E89-1891-432B-8836-62745D0CCB64}"/>
    <cellStyle name="Normal 153 72" xfId="11083" xr:uid="{624E9244-7D05-46F8-82E2-1D3295B312CF}"/>
    <cellStyle name="Normal 153 72 2" xfId="11084" xr:uid="{751D387A-78E7-48AC-BF15-F02A69813DBD}"/>
    <cellStyle name="Normal 153 73" xfId="11085" xr:uid="{33E1559A-1C6A-4E9C-B2A9-96D3A486E44C}"/>
    <cellStyle name="Normal 153 73 2" xfId="11086" xr:uid="{B7C1D3A6-0E01-4EA1-8826-A8191701B742}"/>
    <cellStyle name="Normal 153 74" xfId="11087" xr:uid="{48817127-3EF9-49A6-91C3-5EB17808CE9B}"/>
    <cellStyle name="Normal 153 74 2" xfId="11088" xr:uid="{D2B358A0-8AD3-48D4-BDC7-928BFA045670}"/>
    <cellStyle name="Normal 153 75" xfId="11089" xr:uid="{FAC595D6-52F8-475A-B76F-E1BD0856AF24}"/>
    <cellStyle name="Normal 153 75 2" xfId="11090" xr:uid="{6A7C5E56-93A1-4BA7-8466-5F97170FFC47}"/>
    <cellStyle name="Normal 153 76" xfId="11091" xr:uid="{4EEA964C-D0CF-4BCC-A9C4-E3FA6B331051}"/>
    <cellStyle name="Normal 153 76 2" xfId="11092" xr:uid="{6EEE9A1A-A872-4293-854E-FBF931C6502A}"/>
    <cellStyle name="Normal 153 77" xfId="11093" xr:uid="{5D993CBF-8274-4662-A9E6-82B252B1BB21}"/>
    <cellStyle name="Normal 153 77 2" xfId="11094" xr:uid="{A59FED0A-4D57-4F85-BAEA-23294EAB7B9F}"/>
    <cellStyle name="Normal 153 78" xfId="11095" xr:uid="{03423E10-A3CD-458A-A4DE-688FA54B8A02}"/>
    <cellStyle name="Normal 153 78 2" xfId="11096" xr:uid="{2B5DD399-1718-4CC9-92DE-EF2C12D864F7}"/>
    <cellStyle name="Normal 153 79" xfId="11097" xr:uid="{7F1580F4-96C5-4652-B54C-F7A3D04626E2}"/>
    <cellStyle name="Normal 153 79 2" xfId="11098" xr:uid="{58C9520D-6758-4277-87F0-439061FFC3ED}"/>
    <cellStyle name="Normal 153 8" xfId="11099" xr:uid="{19C9233D-4050-4C07-8AAF-DC426E95E992}"/>
    <cellStyle name="Normal 153 8 2" xfId="11100" xr:uid="{B2249D47-FC06-4757-827B-D4B484D3F667}"/>
    <cellStyle name="Normal 153 80" xfId="11101" xr:uid="{B26A32CA-7BAE-4E2B-8DAA-75BAE1B45310}"/>
    <cellStyle name="Normal 153 80 2" xfId="11102" xr:uid="{DF79FD8C-17F1-43F0-9B54-AFCCC51709DE}"/>
    <cellStyle name="Normal 153 81" xfId="11103" xr:uid="{01E11FBB-6407-4491-990B-1B8015B46865}"/>
    <cellStyle name="Normal 153 81 2" xfId="11104" xr:uid="{D3A407B4-761E-4B04-8C91-D43AA5C8822E}"/>
    <cellStyle name="Normal 153 82" xfId="11105" xr:uid="{C8BAC691-C511-4257-9DCC-E3AB1F414A91}"/>
    <cellStyle name="Normal 153 82 2" xfId="11106" xr:uid="{95D0400E-C7E8-4FE7-A6D3-6C678E6B102B}"/>
    <cellStyle name="Normal 153 83" xfId="11107" xr:uid="{14545466-A006-48FE-B2C2-BE974C941927}"/>
    <cellStyle name="Normal 153 83 2" xfId="11108" xr:uid="{10797347-0336-48C8-A254-7AD9D861BCF6}"/>
    <cellStyle name="Normal 153 84" xfId="11109" xr:uid="{07D498EB-4D5B-4C4A-85A1-C357357542EB}"/>
    <cellStyle name="Normal 153 84 2" xfId="11110" xr:uid="{7B3DCABA-D38D-464C-8FFA-4704DD03418F}"/>
    <cellStyle name="Normal 153 85" xfId="11111" xr:uid="{FD414598-9018-4D56-8CF5-BF45321F2699}"/>
    <cellStyle name="Normal 153 85 2" xfId="11112" xr:uid="{617171AA-F1EA-4167-8ECF-CA1CDE129B6F}"/>
    <cellStyle name="Normal 153 86" xfId="11113" xr:uid="{E0788DFB-0939-484A-9968-BFEDF86E69D7}"/>
    <cellStyle name="Normal 153 86 2" xfId="11114" xr:uid="{9D39CEBE-2CEE-4F1F-85E4-325F204EDA6F}"/>
    <cellStyle name="Normal 153 87" xfId="11115" xr:uid="{296DF5A1-C522-49DA-92BD-ACF20677CA4C}"/>
    <cellStyle name="Normal 153 87 2" xfId="11116" xr:uid="{848B7955-9EA6-4D35-B860-16032039AF33}"/>
    <cellStyle name="Normal 153 88" xfId="11117" xr:uid="{2B4660A5-2700-4F1C-8C60-5AC484B5EBAE}"/>
    <cellStyle name="Normal 153 88 2" xfId="11118" xr:uid="{9B139FE7-E45D-45A7-8245-4611F07A9D9B}"/>
    <cellStyle name="Normal 153 89" xfId="11119" xr:uid="{B340B1AD-FAE0-4C1D-A55C-FEE6C8639349}"/>
    <cellStyle name="Normal 153 89 2" xfId="11120" xr:uid="{A3A3619D-6B85-4519-BF79-697EDA70BE67}"/>
    <cellStyle name="Normal 153 9" xfId="11121" xr:uid="{710E340A-2303-4E17-AE35-14785DF85B4D}"/>
    <cellStyle name="Normal 153 9 2" xfId="11122" xr:uid="{98AF2C84-D8ED-4B42-BAC7-A4333578D743}"/>
    <cellStyle name="Normal 153 90" xfId="11123" xr:uid="{1725A7F2-A587-418C-9015-8CFB7DAE8FFA}"/>
    <cellStyle name="Normal 153 90 2" xfId="11124" xr:uid="{83B3F52A-A1B9-46A3-8952-7FF0FCE9A7ED}"/>
    <cellStyle name="Normal 153 91" xfId="11125" xr:uid="{579DDD0D-D988-4DCD-AC79-4F17973441A6}"/>
    <cellStyle name="Normal 153 91 2" xfId="11126" xr:uid="{421D2EAC-3D5A-4A54-AA8A-1CBC19A8D9B3}"/>
    <cellStyle name="Normal 153 92" xfId="11127" xr:uid="{FAB55C5B-07A2-4E75-B14E-79D0E9559D55}"/>
    <cellStyle name="Normal 153 92 2" xfId="11128" xr:uid="{14E04713-DB3A-484A-9C92-4201D8D7D663}"/>
    <cellStyle name="Normal 153 93" xfId="11129" xr:uid="{F8AAECDE-A480-4F61-8012-725A84977C5F}"/>
    <cellStyle name="Normal 153 93 2" xfId="11130" xr:uid="{75BAFB53-2CE0-4D4D-9A17-8EFF88FFCF59}"/>
    <cellStyle name="Normal 153 94" xfId="11131" xr:uid="{2B4E84B2-879C-43FA-8E52-3DE7DC30A7A3}"/>
    <cellStyle name="Normal 153 94 2" xfId="11132" xr:uid="{9C244EED-640C-41DC-860C-0A2CEFF82383}"/>
    <cellStyle name="Normal 153 95" xfId="11133" xr:uid="{AD55273F-0000-4C68-A81F-1958F71D0225}"/>
    <cellStyle name="Normal 153 95 2" xfId="11134" xr:uid="{6274B8CA-0F7D-48DB-ACD1-A6469AF3A1B2}"/>
    <cellStyle name="Normal 153 96" xfId="11135" xr:uid="{559CE0DE-343D-409D-BF0B-8C40CE0CDB3B}"/>
    <cellStyle name="Normal 153 96 2" xfId="11136" xr:uid="{AD3A7D6B-23F4-4F47-B7DA-81E4E9327967}"/>
    <cellStyle name="Normal 153 97" xfId="11137" xr:uid="{135ECEA4-70F5-4139-B22A-4E6CD9803E34}"/>
    <cellStyle name="Normal 153 97 2" xfId="11138" xr:uid="{94477C52-A926-435C-A32A-3FAA7D2EA49A}"/>
    <cellStyle name="Normal 153 98" xfId="11139" xr:uid="{E7A3E216-8559-48E9-954D-09449A9C17CF}"/>
    <cellStyle name="Normal 153 98 2" xfId="11140" xr:uid="{34554E14-247D-4D7E-A736-21E7A6FAB8E5}"/>
    <cellStyle name="Normal 153 99" xfId="11141" xr:uid="{D454A277-57BA-493A-9A06-E16F6D2CACA9}"/>
    <cellStyle name="Normal 154" xfId="11142" xr:uid="{26522729-81FA-474B-8977-E78BCD0E6EAB}"/>
    <cellStyle name="Normal 154 10" xfId="11143" xr:uid="{FE8B8F0A-2035-4C77-B19D-F79FBB69291E}"/>
    <cellStyle name="Normal 154 10 2" xfId="11144" xr:uid="{491BF9B2-1989-4A2E-A91B-2BF22C1C2839}"/>
    <cellStyle name="Normal 154 11" xfId="11145" xr:uid="{EC3F4CE8-C97E-4B7B-A45F-4DE5E721579D}"/>
    <cellStyle name="Normal 154 11 2" xfId="11146" xr:uid="{A60C20A9-8219-4624-8402-BD3889C6811E}"/>
    <cellStyle name="Normal 154 12" xfId="11147" xr:uid="{9E04ECF7-6281-4618-ACB7-3ACF3B0F979E}"/>
    <cellStyle name="Normal 154 12 2" xfId="11148" xr:uid="{FE57FE34-B8C3-448B-8560-CAA169F252C2}"/>
    <cellStyle name="Normal 154 13" xfId="11149" xr:uid="{7C1FD700-4953-4EC8-809A-2F4A4609F3BA}"/>
    <cellStyle name="Normal 154 13 2" xfId="11150" xr:uid="{CF01713B-16E0-40B5-976A-27109A961F3A}"/>
    <cellStyle name="Normal 154 14" xfId="11151" xr:uid="{AC15808E-B374-47E9-AB92-590265E0795A}"/>
    <cellStyle name="Normal 154 14 2" xfId="11152" xr:uid="{4D6DA613-4222-469C-A164-5A07A512A3D6}"/>
    <cellStyle name="Normal 154 15" xfId="11153" xr:uid="{D767C402-DE54-45D5-A255-B3763448A913}"/>
    <cellStyle name="Normal 154 15 2" xfId="11154" xr:uid="{A6EE0005-F552-4DEF-A608-496EFE6DFF73}"/>
    <cellStyle name="Normal 154 16" xfId="11155" xr:uid="{E19DFF6D-EE9C-475A-B2EC-CC98FB3F1C81}"/>
    <cellStyle name="Normal 154 16 2" xfId="11156" xr:uid="{8A9E99E4-4D6E-47CA-A7DE-6BA81A1BBB00}"/>
    <cellStyle name="Normal 154 17" xfId="11157" xr:uid="{B3BE45EA-11BE-4129-B265-DF832208A576}"/>
    <cellStyle name="Normal 154 17 2" xfId="11158" xr:uid="{F4221E02-2946-4562-9DB4-BF5B54A29DC3}"/>
    <cellStyle name="Normal 154 18" xfId="11159" xr:uid="{D5625C28-3994-4DFB-80DD-71EE2C95757B}"/>
    <cellStyle name="Normal 154 18 2" xfId="11160" xr:uid="{E0F205F3-7DE9-43C9-8837-2C3172776207}"/>
    <cellStyle name="Normal 154 19" xfId="11161" xr:uid="{59B0BB7B-ECCF-4166-9F3F-E6D6AC0C9F01}"/>
    <cellStyle name="Normal 154 19 2" xfId="11162" xr:uid="{FA36B7AF-0ACE-4F65-9470-B62161BE7621}"/>
    <cellStyle name="Normal 154 2" xfId="11163" xr:uid="{89C49FD6-BD35-4876-8E89-EAEF878E1F73}"/>
    <cellStyle name="Normal 154 2 2" xfId="11164" xr:uid="{DECA113B-8559-4813-8874-366A6AD7AFA9}"/>
    <cellStyle name="Normal 154 20" xfId="11165" xr:uid="{CC0F28BB-D635-43F8-AB6E-B2BA3D876775}"/>
    <cellStyle name="Normal 154 20 2" xfId="11166" xr:uid="{2EB39B02-E306-44B3-992B-B653BD7DCA5C}"/>
    <cellStyle name="Normal 154 21" xfId="11167" xr:uid="{D673AA72-9A62-4D28-B108-C151E1BCD74D}"/>
    <cellStyle name="Normal 154 21 2" xfId="11168" xr:uid="{247C39D1-3E10-4AD2-947E-DE4F2B2D1623}"/>
    <cellStyle name="Normal 154 22" xfId="11169" xr:uid="{CCB36420-00CB-42AA-B839-5281D4081EDA}"/>
    <cellStyle name="Normal 154 22 2" xfId="11170" xr:uid="{386BAE47-F482-4B2D-8124-95FE7D14F875}"/>
    <cellStyle name="Normal 154 23" xfId="11171" xr:uid="{65DD7345-CAC8-4C67-982E-6D2182337A68}"/>
    <cellStyle name="Normal 154 23 2" xfId="11172" xr:uid="{D3B5F75F-3B28-4DB2-A9BD-2106E8F0AFED}"/>
    <cellStyle name="Normal 154 24" xfId="11173" xr:uid="{BAF92540-193B-4418-9622-BA97D15F6F9D}"/>
    <cellStyle name="Normal 154 24 2" xfId="11174" xr:uid="{41052A85-DC4F-43D4-9ACF-E5C03EB1C609}"/>
    <cellStyle name="Normal 154 25" xfId="11175" xr:uid="{32DF2A86-86B1-4F70-AE83-5CD60E961DB2}"/>
    <cellStyle name="Normal 154 25 2" xfId="11176" xr:uid="{63F1C4E2-A7A4-4B63-8C2A-15817E5DFC5A}"/>
    <cellStyle name="Normal 154 26" xfId="11177" xr:uid="{26E199DC-51DC-4609-AC38-A710977BCD57}"/>
    <cellStyle name="Normal 154 26 2" xfId="11178" xr:uid="{34FF5608-1AB0-4386-9759-EB2DF6C0401F}"/>
    <cellStyle name="Normal 154 27" xfId="11179" xr:uid="{2D1E165B-682C-461A-8807-7DB1CD4E1E3E}"/>
    <cellStyle name="Normal 154 27 2" xfId="11180" xr:uid="{70FE9F0D-EAC8-41E1-A938-5C85DA0318F3}"/>
    <cellStyle name="Normal 154 28" xfId="11181" xr:uid="{E98788CE-3819-46EE-B96B-A146D6729EAD}"/>
    <cellStyle name="Normal 154 28 2" xfId="11182" xr:uid="{87265C18-ABB7-46A8-A3DB-85305812DCFC}"/>
    <cellStyle name="Normal 154 29" xfId="11183" xr:uid="{CE71E7AC-35A3-4567-A793-D94A711F7BD2}"/>
    <cellStyle name="Normal 154 29 2" xfId="11184" xr:uid="{86CE8323-50D9-4234-8B38-F164C9F73F50}"/>
    <cellStyle name="Normal 154 3" xfId="11185" xr:uid="{4E123A75-CB46-4124-8016-ABB0CAE89D17}"/>
    <cellStyle name="Normal 154 3 2" xfId="11186" xr:uid="{FB8934BE-F3DD-4A84-B2A3-A32FEC409142}"/>
    <cellStyle name="Normal 154 30" xfId="11187" xr:uid="{3B915E5E-AFCD-41E8-AAB5-2317AF4D457A}"/>
    <cellStyle name="Normal 154 30 2" xfId="11188" xr:uid="{E394A63B-6A95-4668-A2FE-11AA50E920D2}"/>
    <cellStyle name="Normal 154 31" xfId="11189" xr:uid="{B0153FB7-9DBA-4DCB-8648-13CD9E00AC3F}"/>
    <cellStyle name="Normal 154 31 2" xfId="11190" xr:uid="{05A5F2EE-C785-466B-8B27-5047B0BCAD2B}"/>
    <cellStyle name="Normal 154 32" xfId="11191" xr:uid="{7229F5FB-D1B2-410A-851B-2FEFE637B6FE}"/>
    <cellStyle name="Normal 154 32 2" xfId="11192" xr:uid="{DA0B99F9-2D7E-4B02-B173-1DDAA8D88C98}"/>
    <cellStyle name="Normal 154 33" xfId="11193" xr:uid="{8B68EB0B-3BCD-4B67-A991-EEBD5BDFF4D1}"/>
    <cellStyle name="Normal 154 33 2" xfId="11194" xr:uid="{859E04DA-D1D7-47B1-B3CB-866ADFEAA9EA}"/>
    <cellStyle name="Normal 154 34" xfId="11195" xr:uid="{686B42B3-753A-47C4-8868-4912B1FE7AAF}"/>
    <cellStyle name="Normal 154 34 2" xfId="11196" xr:uid="{CEDE4637-C795-4192-B527-9A4FB116EFF0}"/>
    <cellStyle name="Normal 154 35" xfId="11197" xr:uid="{C7C0FB74-BAEC-4887-A9A9-FC3E13DCBB31}"/>
    <cellStyle name="Normal 154 35 2" xfId="11198" xr:uid="{018B5ED7-AC44-425D-A5BA-62906A5695B7}"/>
    <cellStyle name="Normal 154 36" xfId="11199" xr:uid="{A4360CED-EBB4-48FE-B4F2-1E2F76630F3C}"/>
    <cellStyle name="Normal 154 36 2" xfId="11200" xr:uid="{A3294F27-95D8-4281-842A-0AA70F4DE893}"/>
    <cellStyle name="Normal 154 37" xfId="11201" xr:uid="{2DF89D89-F9DB-4059-8985-4D4E9D695517}"/>
    <cellStyle name="Normal 154 37 2" xfId="11202" xr:uid="{311860B6-A6DB-4636-9A78-CFE4D68F7302}"/>
    <cellStyle name="Normal 154 38" xfId="11203" xr:uid="{6A1A04F1-DEFA-4848-AE80-73C0466D5252}"/>
    <cellStyle name="Normal 154 38 2" xfId="11204" xr:uid="{59E9566E-B173-4281-9DC3-F111DC6E006A}"/>
    <cellStyle name="Normal 154 39" xfId="11205" xr:uid="{A4211B87-187C-4A08-A1FA-E1406C116713}"/>
    <cellStyle name="Normal 154 39 2" xfId="11206" xr:uid="{C7635CE0-290D-4135-8AB5-9A2DEED66715}"/>
    <cellStyle name="Normal 154 4" xfId="11207" xr:uid="{87268FE6-ED03-4860-92F7-EDB0F558E24A}"/>
    <cellStyle name="Normal 154 4 2" xfId="11208" xr:uid="{511989B9-EF3E-4DFF-8F68-A9E91AFC62AE}"/>
    <cellStyle name="Normal 154 40" xfId="11209" xr:uid="{7F20C9D0-2BAC-4B46-B5FF-9B7D1296FAA4}"/>
    <cellStyle name="Normal 154 40 2" xfId="11210" xr:uid="{AF48CEE3-22C8-42D8-A33E-40F7487F0A94}"/>
    <cellStyle name="Normal 154 41" xfId="11211" xr:uid="{01B2AE7F-7055-4ED1-BC66-83B8B8472DE4}"/>
    <cellStyle name="Normal 154 41 2" xfId="11212" xr:uid="{E76006CC-8701-4B3C-8215-AC885A2CD167}"/>
    <cellStyle name="Normal 154 42" xfId="11213" xr:uid="{56119723-B17F-426B-B2D4-D152349C0EE2}"/>
    <cellStyle name="Normal 154 42 2" xfId="11214" xr:uid="{774AAC4F-FECD-41F5-8583-19B9D4325679}"/>
    <cellStyle name="Normal 154 43" xfId="11215" xr:uid="{B8B6F0C7-DDD2-4D03-95B3-6040B6C9F182}"/>
    <cellStyle name="Normal 154 43 2" xfId="11216" xr:uid="{7F772264-D931-4697-85F7-EDDA915087A4}"/>
    <cellStyle name="Normal 154 44" xfId="11217" xr:uid="{86DD751B-E116-4C2E-B1C2-E88D9D12EE79}"/>
    <cellStyle name="Normal 154 44 2" xfId="11218" xr:uid="{15EC3E30-CE81-4128-A285-8ED85809A322}"/>
    <cellStyle name="Normal 154 45" xfId="11219" xr:uid="{ED6C18B6-EAE8-426D-B8D0-DEEAF0215369}"/>
    <cellStyle name="Normal 154 45 2" xfId="11220" xr:uid="{07E7CC02-9ED2-4B53-9AAE-E7E3097950C9}"/>
    <cellStyle name="Normal 154 46" xfId="11221" xr:uid="{F3AE6977-419C-4399-9704-FE731D2A27E6}"/>
    <cellStyle name="Normal 154 46 2" xfId="11222" xr:uid="{38693B49-0796-4600-94F3-6E84C32492BF}"/>
    <cellStyle name="Normal 154 47" xfId="11223" xr:uid="{73A1AA1F-8F5C-4066-AAC5-31D48B846C5F}"/>
    <cellStyle name="Normal 154 47 2" xfId="11224" xr:uid="{EA8CC640-5EAC-457E-B301-DE5249B43220}"/>
    <cellStyle name="Normal 154 48" xfId="11225" xr:uid="{7D6FF248-3914-4278-854B-9BFAA90C0FEB}"/>
    <cellStyle name="Normal 154 48 2" xfId="11226" xr:uid="{C8BD4304-863E-4DFB-86D2-FA791B1F0D11}"/>
    <cellStyle name="Normal 154 49" xfId="11227" xr:uid="{B52DA254-092D-4A39-AE2D-FF765044D74B}"/>
    <cellStyle name="Normal 154 49 2" xfId="11228" xr:uid="{5958ED08-5BE2-4245-8AA1-17F5193A8751}"/>
    <cellStyle name="Normal 154 5" xfId="11229" xr:uid="{70B0F118-B09F-4814-8C8A-C8B672207E6C}"/>
    <cellStyle name="Normal 154 5 2" xfId="11230" xr:uid="{307D4A63-EE08-42A5-A757-B89222F9F0BE}"/>
    <cellStyle name="Normal 154 50" xfId="11231" xr:uid="{A0FAD7BE-FFEB-4FB0-B639-3DAA9453A434}"/>
    <cellStyle name="Normal 154 50 2" xfId="11232" xr:uid="{FAA0E836-587A-44E6-8956-7EBA7ABF200E}"/>
    <cellStyle name="Normal 154 51" xfId="11233" xr:uid="{71DC842E-33EB-4ABC-B72A-3F1D5C0E7D13}"/>
    <cellStyle name="Normal 154 51 2" xfId="11234" xr:uid="{4C8DFF49-9CB4-428D-B710-3B2AEC28C66E}"/>
    <cellStyle name="Normal 154 52" xfId="11235" xr:uid="{B955B67E-2C52-4AB2-A730-A5D3BDFE6BA1}"/>
    <cellStyle name="Normal 154 52 2" xfId="11236" xr:uid="{D4D90DD6-A564-4436-8B97-414D35509E4A}"/>
    <cellStyle name="Normal 154 53" xfId="11237" xr:uid="{003CEE9F-74D4-4664-8830-40D2D59D8161}"/>
    <cellStyle name="Normal 154 53 2" xfId="11238" xr:uid="{E573C6EE-6300-4734-90A2-D61728EE8914}"/>
    <cellStyle name="Normal 154 54" xfId="11239" xr:uid="{9A44407C-6A4F-44BD-A197-93FF12B33F49}"/>
    <cellStyle name="Normal 154 54 2" xfId="11240" xr:uid="{E5494D7A-F461-424E-A4DE-2D2B5BD83CE4}"/>
    <cellStyle name="Normal 154 55" xfId="11241" xr:uid="{93E55D00-649C-476F-8314-C599F4512ABB}"/>
    <cellStyle name="Normal 154 55 2" xfId="11242" xr:uid="{8C5BAFDD-60BB-4163-908B-C09C082254E3}"/>
    <cellStyle name="Normal 154 56" xfId="11243" xr:uid="{3E436C65-AD6F-4DCD-B6F1-114D60425C67}"/>
    <cellStyle name="Normal 154 56 2" xfId="11244" xr:uid="{5C914F09-88B6-4F6D-B6F3-D3D5E0E2E659}"/>
    <cellStyle name="Normal 154 57" xfId="11245" xr:uid="{A097E917-74D1-4581-8061-4F9482DEFA80}"/>
    <cellStyle name="Normal 154 57 2" xfId="11246" xr:uid="{7BD55993-F25B-47AF-9A64-03075F947806}"/>
    <cellStyle name="Normal 154 58" xfId="11247" xr:uid="{43ED85A9-C1A1-44CD-8E56-D5DB2166A0B5}"/>
    <cellStyle name="Normal 154 58 2" xfId="11248" xr:uid="{701036A5-9499-41D9-A3A3-43215AA1E8B8}"/>
    <cellStyle name="Normal 154 59" xfId="11249" xr:uid="{3706AD73-6308-426B-A147-C306C95140E3}"/>
    <cellStyle name="Normal 154 59 2" xfId="11250" xr:uid="{41CF44D9-91C2-471C-82C6-A7B6B2ABC5A1}"/>
    <cellStyle name="Normal 154 6" xfId="11251" xr:uid="{32481416-A9D5-4EDE-8EE9-A93035E537BA}"/>
    <cellStyle name="Normal 154 6 2" xfId="11252" xr:uid="{1ECBFA1D-2D84-4EDB-BE47-F931249CC2AD}"/>
    <cellStyle name="Normal 154 60" xfId="11253" xr:uid="{9A095265-4635-475A-915D-F4965B7C1146}"/>
    <cellStyle name="Normal 154 60 2" xfId="11254" xr:uid="{4F20C927-AB90-4BB2-A99A-3FD90011FAB6}"/>
    <cellStyle name="Normal 154 61" xfId="11255" xr:uid="{D9832B46-A894-42E7-B177-A156EF1AA9D6}"/>
    <cellStyle name="Normal 154 61 2" xfId="11256" xr:uid="{8D18604E-D4C7-47E5-A41D-016CFB2EDC1A}"/>
    <cellStyle name="Normal 154 62" xfId="11257" xr:uid="{2C661373-F584-439C-A1F9-FF8EF2294242}"/>
    <cellStyle name="Normal 154 62 2" xfId="11258" xr:uid="{A6281B40-2746-4339-9D62-3EABE082B5D6}"/>
    <cellStyle name="Normal 154 63" xfId="11259" xr:uid="{F788CCF1-A24C-46AA-8B5F-EAEBAD2F26B1}"/>
    <cellStyle name="Normal 154 63 2" xfId="11260" xr:uid="{96805496-2C34-43CF-9A4C-0FCA4F074496}"/>
    <cellStyle name="Normal 154 64" xfId="11261" xr:uid="{0B7660AE-7BE2-4804-BEC7-745205150EBF}"/>
    <cellStyle name="Normal 154 64 2" xfId="11262" xr:uid="{69D34126-6D95-4520-B3BA-A82D208C932D}"/>
    <cellStyle name="Normal 154 65" xfId="11263" xr:uid="{47555E6C-4300-4050-B1F5-2A04D2E82C2B}"/>
    <cellStyle name="Normal 154 65 2" xfId="11264" xr:uid="{526A876E-A6FF-4408-B376-B2376E9F0428}"/>
    <cellStyle name="Normal 154 66" xfId="11265" xr:uid="{3A868B53-CDD6-4F8E-B10C-4A71699BEE16}"/>
    <cellStyle name="Normal 154 66 2" xfId="11266" xr:uid="{7CC95784-8E13-4CA4-9433-D68427F9F324}"/>
    <cellStyle name="Normal 154 67" xfId="11267" xr:uid="{22015835-5C59-42A0-93C1-A1D672A67C14}"/>
    <cellStyle name="Normal 154 67 2" xfId="11268" xr:uid="{78093860-AFF7-498E-96DF-BF38EF1239B5}"/>
    <cellStyle name="Normal 154 68" xfId="11269" xr:uid="{FE4344B4-7954-47C3-88BC-68B1766567FD}"/>
    <cellStyle name="Normal 154 68 2" xfId="11270" xr:uid="{2E223B82-9200-428F-8214-3FA631578A81}"/>
    <cellStyle name="Normal 154 69" xfId="11271" xr:uid="{29C86ECC-4CC3-4B70-A601-BEA12F0CBDA6}"/>
    <cellStyle name="Normal 154 69 2" xfId="11272" xr:uid="{AFF9ABFF-18A8-4A06-A97F-3683C53803CF}"/>
    <cellStyle name="Normal 154 7" xfId="11273" xr:uid="{FCD6F5F7-0382-4205-A69D-50D6C8F791E8}"/>
    <cellStyle name="Normal 154 7 2" xfId="11274" xr:uid="{24912410-8ABD-4D3E-BEED-DE35CDD80E5B}"/>
    <cellStyle name="Normal 154 70" xfId="11275" xr:uid="{4E0354D8-71BC-4003-A298-36B53C0ACB29}"/>
    <cellStyle name="Normal 154 70 2" xfId="11276" xr:uid="{314E03FC-4A41-4D00-923E-2A4F4A19DA27}"/>
    <cellStyle name="Normal 154 71" xfId="11277" xr:uid="{901BB4BC-5BDA-49E0-B179-3D6F5E7BC410}"/>
    <cellStyle name="Normal 154 71 2" xfId="11278" xr:uid="{F2C990DC-20F0-4F55-BDCD-A2B745030899}"/>
    <cellStyle name="Normal 154 72" xfId="11279" xr:uid="{24DF792D-5A80-4D6F-9603-0C31E7DA72A0}"/>
    <cellStyle name="Normal 154 72 2" xfId="11280" xr:uid="{3C08B72F-E8D3-4EC6-AB8D-3FB9262B482F}"/>
    <cellStyle name="Normal 154 73" xfId="11281" xr:uid="{63E02D38-C888-420E-A496-84E16A9BFB86}"/>
    <cellStyle name="Normal 154 73 2" xfId="11282" xr:uid="{B9B1FCD9-D399-4AB9-9129-31137B0162AA}"/>
    <cellStyle name="Normal 154 74" xfId="11283" xr:uid="{A178C2DA-C28C-4678-90D2-8621943E2F56}"/>
    <cellStyle name="Normal 154 74 2" xfId="11284" xr:uid="{4D7261B6-54C2-4259-A3A1-59C40760EB19}"/>
    <cellStyle name="Normal 154 75" xfId="11285" xr:uid="{6B52F773-BB44-463F-B92D-5246E1E6C11C}"/>
    <cellStyle name="Normal 154 75 2" xfId="11286" xr:uid="{3F460EAA-CB98-4DE4-9405-4C4F52F510E7}"/>
    <cellStyle name="Normal 154 76" xfId="11287" xr:uid="{534E0308-06F0-4D54-941B-11F5DC8905B0}"/>
    <cellStyle name="Normal 154 76 2" xfId="11288" xr:uid="{3CBC378E-7AF6-4539-A55D-613B09BD0EF0}"/>
    <cellStyle name="Normal 154 77" xfId="11289" xr:uid="{41D5B30D-49BC-4CAF-A405-E934B2933BAC}"/>
    <cellStyle name="Normal 154 77 2" xfId="11290" xr:uid="{41876C1E-7672-4654-A46A-A82CE705C439}"/>
    <cellStyle name="Normal 154 78" xfId="11291" xr:uid="{F4F27E6E-8BCF-47E6-B488-362859517753}"/>
    <cellStyle name="Normal 154 78 2" xfId="11292" xr:uid="{6EC6E4FF-78FF-43EE-AEB5-9039075A63A4}"/>
    <cellStyle name="Normal 154 79" xfId="11293" xr:uid="{F7D890A6-ECFE-4E7C-92C2-17DF742B0993}"/>
    <cellStyle name="Normal 154 79 2" xfId="11294" xr:uid="{099F06A5-F649-4159-BE5A-34A04A09F2F5}"/>
    <cellStyle name="Normal 154 8" xfId="11295" xr:uid="{79D681A9-5191-4CC3-8E4B-4E53F0701316}"/>
    <cellStyle name="Normal 154 8 2" xfId="11296" xr:uid="{B7325CCB-9967-49AA-BAF4-1B138AF33944}"/>
    <cellStyle name="Normal 154 80" xfId="11297" xr:uid="{BD50B1B9-E3A2-4F3E-AFFB-760F800DBDDD}"/>
    <cellStyle name="Normal 154 80 2" xfId="11298" xr:uid="{3F1C1C13-8FDB-4AE7-A96C-D7ED1ED8995E}"/>
    <cellStyle name="Normal 154 81" xfId="11299" xr:uid="{C8F20A99-0F0A-4FF0-AAF2-E108210336AE}"/>
    <cellStyle name="Normal 154 81 2" xfId="11300" xr:uid="{2EAFCE26-D9EF-457E-BA41-2ECAC237B925}"/>
    <cellStyle name="Normal 154 82" xfId="11301" xr:uid="{FE4AB447-5C99-4646-B62C-ADB1CCA8AA12}"/>
    <cellStyle name="Normal 154 82 2" xfId="11302" xr:uid="{3852BC5B-D7A3-49DF-B408-A32834A8FD6D}"/>
    <cellStyle name="Normal 154 83" xfId="11303" xr:uid="{F27147C7-A786-4EDC-BBE2-FA8A82FA3E17}"/>
    <cellStyle name="Normal 154 83 2" xfId="11304" xr:uid="{D94D4403-E3E9-4FB9-9FB2-7EB489629DFB}"/>
    <cellStyle name="Normal 154 84" xfId="11305" xr:uid="{FD4A08BC-9E92-48B7-93BF-6202C6F23B06}"/>
    <cellStyle name="Normal 154 84 2" xfId="11306" xr:uid="{0CFBE10B-978D-4F99-B298-A9F3DB187018}"/>
    <cellStyle name="Normal 154 85" xfId="11307" xr:uid="{4B6D43EC-5833-43F6-B96B-FD7236FB4867}"/>
    <cellStyle name="Normal 154 85 2" xfId="11308" xr:uid="{D57BF00F-505C-4128-BD95-14ADAE5682E4}"/>
    <cellStyle name="Normal 154 86" xfId="11309" xr:uid="{C3ACF0BA-40AB-4771-A812-090975D6CE46}"/>
    <cellStyle name="Normal 154 86 2" xfId="11310" xr:uid="{A0C88B35-2C70-498D-BCD6-26BEE444D0A5}"/>
    <cellStyle name="Normal 154 87" xfId="11311" xr:uid="{988A5C74-20D1-4CE7-B368-FDB506990C00}"/>
    <cellStyle name="Normal 154 87 2" xfId="11312" xr:uid="{7B1791BA-1EB4-4AD0-AD1F-A0878F84C537}"/>
    <cellStyle name="Normal 154 88" xfId="11313" xr:uid="{A777CAF8-BCB4-479F-ACCA-06B8D6271CDD}"/>
    <cellStyle name="Normal 154 88 2" xfId="11314" xr:uid="{86B045F2-BCCF-4F8C-9372-C6A817B7127B}"/>
    <cellStyle name="Normal 154 89" xfId="11315" xr:uid="{A1347174-2917-453C-85CB-246E32A7EA1F}"/>
    <cellStyle name="Normal 154 89 2" xfId="11316" xr:uid="{4DAEFC81-51E8-44B9-BD06-AC74E2D32AFF}"/>
    <cellStyle name="Normal 154 9" xfId="11317" xr:uid="{B218FAB8-0AE9-471C-A305-D85E3B645130}"/>
    <cellStyle name="Normal 154 9 2" xfId="11318" xr:uid="{14DFF4EE-597A-48A8-B878-F367AF0272BB}"/>
    <cellStyle name="Normal 154 90" xfId="11319" xr:uid="{A6AD678E-B86B-4838-82C2-2C3C36AC84F2}"/>
    <cellStyle name="Normal 154 90 2" xfId="11320" xr:uid="{BBFA6BAA-D286-4C17-BB69-B3F028707247}"/>
    <cellStyle name="Normal 154 91" xfId="11321" xr:uid="{72BBA64E-B22B-47E8-8332-54CA1277A3CE}"/>
    <cellStyle name="Normal 154 91 2" xfId="11322" xr:uid="{D8D16356-E5EB-4501-B736-384C23E14352}"/>
    <cellStyle name="Normal 154 92" xfId="11323" xr:uid="{968623EA-7C1A-416F-982E-28B074FD55B5}"/>
    <cellStyle name="Normal 154 92 2" xfId="11324" xr:uid="{26A55E8E-CDB0-42D0-977E-9A3F7B6D88D9}"/>
    <cellStyle name="Normal 154 93" xfId="11325" xr:uid="{4497231E-4BF7-4E11-AC55-01091588DDB9}"/>
    <cellStyle name="Normal 154 93 2" xfId="11326" xr:uid="{B56494C6-FC2A-430B-808C-F0A715B76E91}"/>
    <cellStyle name="Normal 154 94" xfId="11327" xr:uid="{8E188CE3-1F1E-4B75-8A08-2651F13302BD}"/>
    <cellStyle name="Normal 154 94 2" xfId="11328" xr:uid="{B7AA68F1-7F42-434C-A144-A8350CD11D8F}"/>
    <cellStyle name="Normal 154 95" xfId="11329" xr:uid="{6CFA7001-611F-4A57-9417-24BA83352B49}"/>
    <cellStyle name="Normal 154 95 2" xfId="11330" xr:uid="{52EB157C-6968-4CE5-BC7D-5E9658A351A2}"/>
    <cellStyle name="Normal 154 96" xfId="11331" xr:uid="{3121E4D8-5FF2-4D39-A8FD-7547DA216CEC}"/>
    <cellStyle name="Normal 154 96 2" xfId="11332" xr:uid="{67756C62-9511-42CD-9313-C10197320BF4}"/>
    <cellStyle name="Normal 154 97" xfId="11333" xr:uid="{E7869463-2435-4E95-8BAB-12B33626C230}"/>
    <cellStyle name="Normal 154 97 2" xfId="11334" xr:uid="{84D23FAB-C6B3-4893-80BC-994F9022B991}"/>
    <cellStyle name="Normal 154 98" xfId="11335" xr:uid="{943C389E-4160-4BA1-90B0-3D06D2512BC0}"/>
    <cellStyle name="Normal 154 98 2" xfId="11336" xr:uid="{28C4A258-58FD-4496-896E-D274DDFC1E4B}"/>
    <cellStyle name="Normal 154 99" xfId="11337" xr:uid="{AC45992D-055B-47AD-9E76-98DCCC01EEA9}"/>
    <cellStyle name="Normal 155" xfId="11338" xr:uid="{E9D0AA96-2F9E-427B-B456-C9E5E0299BC6}"/>
    <cellStyle name="Normal 155 10" xfId="11339" xr:uid="{E4C26A92-E85E-4721-AF32-FE5EEEC0A9F8}"/>
    <cellStyle name="Normal 155 10 2" xfId="11340" xr:uid="{29660F1A-4C76-4C78-A88A-85F0C6CA28EA}"/>
    <cellStyle name="Normal 155 11" xfId="11341" xr:uid="{1E01D7D9-869E-4D02-A77F-A99EA53FBF6F}"/>
    <cellStyle name="Normal 155 11 2" xfId="11342" xr:uid="{4A006E06-4FE7-47A3-A3CD-33A45556B93D}"/>
    <cellStyle name="Normal 155 12" xfId="11343" xr:uid="{7F37D153-4FD2-4161-8EFF-4728217F1264}"/>
    <cellStyle name="Normal 155 12 2" xfId="11344" xr:uid="{E4160AB0-26D1-4391-BF04-4420AF2E1A41}"/>
    <cellStyle name="Normal 155 13" xfId="11345" xr:uid="{0102E3C9-826B-4017-8A00-9669B91B0CAF}"/>
    <cellStyle name="Normal 155 13 2" xfId="11346" xr:uid="{0B6A28CC-75B3-4E13-B31F-A701C4968446}"/>
    <cellStyle name="Normal 155 14" xfId="11347" xr:uid="{28B496F0-CE92-4726-837F-F8192AE34BB6}"/>
    <cellStyle name="Normal 155 14 2" xfId="11348" xr:uid="{4BD47E7D-40EB-4DF3-A926-FA3CA84B14E7}"/>
    <cellStyle name="Normal 155 15" xfId="11349" xr:uid="{332368C6-CFCA-4DA1-94D1-36132FDC2C52}"/>
    <cellStyle name="Normal 155 15 2" xfId="11350" xr:uid="{902CBF4E-9052-4D4D-A504-13AA3B067F2B}"/>
    <cellStyle name="Normal 155 16" xfId="11351" xr:uid="{56156CDC-C645-41DE-8EF9-DDCD32F99481}"/>
    <cellStyle name="Normal 155 16 2" xfId="11352" xr:uid="{C507A518-8385-4EF2-BF7D-3D4436B20297}"/>
    <cellStyle name="Normal 155 17" xfId="11353" xr:uid="{4DB29915-BF9F-4999-BA54-B3BA99D99653}"/>
    <cellStyle name="Normal 155 17 2" xfId="11354" xr:uid="{A19C28C1-0751-4CB5-B1B3-E36FDF64EDF8}"/>
    <cellStyle name="Normal 155 18" xfId="11355" xr:uid="{BBECAA69-3B38-47E9-B895-06E309A4B44C}"/>
    <cellStyle name="Normal 155 18 2" xfId="11356" xr:uid="{6391F7A9-8AD3-4ECB-ACD1-A53AA758727F}"/>
    <cellStyle name="Normal 155 19" xfId="11357" xr:uid="{D3C3CE8A-329D-4352-B75C-3DE7D3A0E53E}"/>
    <cellStyle name="Normal 155 19 2" xfId="11358" xr:uid="{F2D4F22C-63AC-466E-A426-0093E1AC8B23}"/>
    <cellStyle name="Normal 155 2" xfId="11359" xr:uid="{A85F9527-5C25-4433-A30A-F98786537703}"/>
    <cellStyle name="Normal 155 2 2" xfId="11360" xr:uid="{BED2AAC2-6E2C-4CE3-9272-28AE209BE826}"/>
    <cellStyle name="Normal 155 20" xfId="11361" xr:uid="{6147259B-EF59-4C49-88DB-6BC0DEFD96CC}"/>
    <cellStyle name="Normal 155 20 2" xfId="11362" xr:uid="{11EBF358-DAE4-4C76-A0C4-31236BCEAADA}"/>
    <cellStyle name="Normal 155 21" xfId="11363" xr:uid="{E3B052DF-D864-47A5-8A37-3AD9667963F2}"/>
    <cellStyle name="Normal 155 21 2" xfId="11364" xr:uid="{E156B45E-27B0-41A5-8719-7B7F16F118E6}"/>
    <cellStyle name="Normal 155 22" xfId="11365" xr:uid="{B2213B9C-EA16-4FE5-B01D-804D63F5F3F3}"/>
    <cellStyle name="Normal 155 22 2" xfId="11366" xr:uid="{BCDCEFF9-78E6-49B3-A56B-5E7D8EA2D982}"/>
    <cellStyle name="Normal 155 23" xfId="11367" xr:uid="{958F7C71-1A3E-4A6F-954E-1B2E8F9ECEA6}"/>
    <cellStyle name="Normal 155 23 2" xfId="11368" xr:uid="{E80E7A9E-797A-428F-996A-649FD9DCB990}"/>
    <cellStyle name="Normal 155 24" xfId="11369" xr:uid="{C18D5F93-A539-44EA-8166-00C26C51710E}"/>
    <cellStyle name="Normal 155 24 2" xfId="11370" xr:uid="{2E9B18D9-F3AC-42F7-A468-303B8116D935}"/>
    <cellStyle name="Normal 155 25" xfId="11371" xr:uid="{3F5ED1A6-2641-4A34-BB7F-B954B1D56D7F}"/>
    <cellStyle name="Normal 155 25 2" xfId="11372" xr:uid="{2DBA5A94-68D4-42F2-A976-216DC70E60E8}"/>
    <cellStyle name="Normal 155 26" xfId="11373" xr:uid="{667A5674-D2D9-4C64-A354-B9C10EBEB3DE}"/>
    <cellStyle name="Normal 155 26 2" xfId="11374" xr:uid="{A822AC6A-F8D8-4EDB-95AF-85F1785018E4}"/>
    <cellStyle name="Normal 155 27" xfId="11375" xr:uid="{F5B1C57D-FC30-4060-8CE2-37E4142843C4}"/>
    <cellStyle name="Normal 155 27 2" xfId="11376" xr:uid="{ABD58330-8FD9-455D-846B-89ECF77AF42A}"/>
    <cellStyle name="Normal 155 28" xfId="11377" xr:uid="{A6943552-ADDE-4235-97A9-135B66C07988}"/>
    <cellStyle name="Normal 155 28 2" xfId="11378" xr:uid="{375D10B2-2C62-4A1F-8C47-FC884E611285}"/>
    <cellStyle name="Normal 155 29" xfId="11379" xr:uid="{8DCC0313-8374-46FF-B19A-6186999F3BA2}"/>
    <cellStyle name="Normal 155 29 2" xfId="11380" xr:uid="{CD08956B-D8EF-4016-AB81-32F2D38F3518}"/>
    <cellStyle name="Normal 155 3" xfId="11381" xr:uid="{DC898000-8D6B-45AE-8BB3-C19CA1F2E080}"/>
    <cellStyle name="Normal 155 3 2" xfId="11382" xr:uid="{69C972D9-A241-4A9A-BDDF-BE2EC3E790DF}"/>
    <cellStyle name="Normal 155 30" xfId="11383" xr:uid="{15D2EB77-7031-41F5-9416-E937DAC0431B}"/>
    <cellStyle name="Normal 155 30 2" xfId="11384" xr:uid="{51EE75D5-1FC4-4B8E-B854-22521B74BB4B}"/>
    <cellStyle name="Normal 155 31" xfId="11385" xr:uid="{057DA69D-239E-4D55-BFFC-75CFF7B42B7A}"/>
    <cellStyle name="Normal 155 31 2" xfId="11386" xr:uid="{6E363567-A893-4773-85DF-5098C5805C61}"/>
    <cellStyle name="Normal 155 32" xfId="11387" xr:uid="{1D4ABDF8-22C7-436F-A9F7-01C1E3B0803F}"/>
    <cellStyle name="Normal 155 32 2" xfId="11388" xr:uid="{B713C482-5992-4831-8B30-775F43A32AD4}"/>
    <cellStyle name="Normal 155 33" xfId="11389" xr:uid="{FD52B4A6-EF2B-4CD6-8B64-EE4F3B8E2D9F}"/>
    <cellStyle name="Normal 155 33 2" xfId="11390" xr:uid="{81C4CA4E-CA5D-43A9-A23E-35273BA6C87F}"/>
    <cellStyle name="Normal 155 34" xfId="11391" xr:uid="{ED934996-524A-4BC4-87B3-667C455F3371}"/>
    <cellStyle name="Normal 155 34 2" xfId="11392" xr:uid="{14D35D7C-2B52-4DAE-9E36-37D7CCF9DDE6}"/>
    <cellStyle name="Normal 155 35" xfId="11393" xr:uid="{B7D4B6CD-D663-4BB4-94DF-DF57CC69AFD3}"/>
    <cellStyle name="Normal 155 35 2" xfId="11394" xr:uid="{BD5A8AC0-E2AC-49B5-82F4-40C3B4D8D7A2}"/>
    <cellStyle name="Normal 155 36" xfId="11395" xr:uid="{63DA2039-D372-4FAC-A7C2-69125D80DCA1}"/>
    <cellStyle name="Normal 155 36 2" xfId="11396" xr:uid="{EBF9E390-FEBF-4540-979E-F635FA4FF15C}"/>
    <cellStyle name="Normal 155 37" xfId="11397" xr:uid="{6E915740-3F39-408A-82EE-E1B520659480}"/>
    <cellStyle name="Normal 155 37 2" xfId="11398" xr:uid="{91921254-53AD-47EB-96EF-070D8CC192C3}"/>
    <cellStyle name="Normal 155 38" xfId="11399" xr:uid="{B43C71B3-A0A9-49CC-9DFC-0529284002B2}"/>
    <cellStyle name="Normal 155 38 2" xfId="11400" xr:uid="{22A5767B-D6C3-447A-AF0B-8568238C5B4A}"/>
    <cellStyle name="Normal 155 39" xfId="11401" xr:uid="{B7E07CBF-88E9-44E1-895D-A69EF9934764}"/>
    <cellStyle name="Normal 155 39 2" xfId="11402" xr:uid="{070362D8-4ED0-4FD1-B387-0F96BEA61B22}"/>
    <cellStyle name="Normal 155 4" xfId="11403" xr:uid="{850B89F0-8FE1-4D2B-8001-A45BFE5AB038}"/>
    <cellStyle name="Normal 155 4 2" xfId="11404" xr:uid="{C69556D8-00FE-4042-B029-E9F5BEFE57F3}"/>
    <cellStyle name="Normal 155 40" xfId="11405" xr:uid="{785904E8-4D6A-440D-B21F-80E9754F9BA9}"/>
    <cellStyle name="Normal 155 40 2" xfId="11406" xr:uid="{BDC9E72A-6683-4579-BA75-EC39929E94DD}"/>
    <cellStyle name="Normal 155 41" xfId="11407" xr:uid="{319CA0A7-6B47-4205-B39F-246D7775B2F7}"/>
    <cellStyle name="Normal 155 41 2" xfId="11408" xr:uid="{A8D69FAC-A878-44E9-8830-1B6CBCDD4A41}"/>
    <cellStyle name="Normal 155 42" xfId="11409" xr:uid="{DD93711B-351F-45B6-A791-A5525B6781B4}"/>
    <cellStyle name="Normal 155 42 2" xfId="11410" xr:uid="{2ABC6836-B9C0-4A46-A048-26D05F424EB6}"/>
    <cellStyle name="Normal 155 43" xfId="11411" xr:uid="{BF9DCA10-8384-4FBD-BBF9-296980CE1DA0}"/>
    <cellStyle name="Normal 155 43 2" xfId="11412" xr:uid="{A5B7CF9F-3C84-4C55-9F53-497B1C0110F2}"/>
    <cellStyle name="Normal 155 44" xfId="11413" xr:uid="{F80C73E7-C028-4AFC-AA6C-E6677AFD2047}"/>
    <cellStyle name="Normal 155 44 2" xfId="11414" xr:uid="{9DCD3410-01AD-4EB4-A072-9FA965624647}"/>
    <cellStyle name="Normal 155 45" xfId="11415" xr:uid="{2B7C43F6-76F6-4FCB-B6D7-E96EEBEBA976}"/>
    <cellStyle name="Normal 155 45 2" xfId="11416" xr:uid="{D5D586CE-C1C8-4C85-862C-96D919BEA102}"/>
    <cellStyle name="Normal 155 46" xfId="11417" xr:uid="{A93077B7-886A-49E9-834E-3743F4AB876F}"/>
    <cellStyle name="Normal 155 46 2" xfId="11418" xr:uid="{A3662CCC-1B00-4040-8C23-ED59EAE1E757}"/>
    <cellStyle name="Normal 155 47" xfId="11419" xr:uid="{69838C21-108C-44D7-A2B8-300D76D998FC}"/>
    <cellStyle name="Normal 155 47 2" xfId="11420" xr:uid="{51D2F566-2F8B-40CB-AF65-FAB4CF59CEEE}"/>
    <cellStyle name="Normal 155 48" xfId="11421" xr:uid="{6FDDA691-35D2-4360-8188-38227FC7FE05}"/>
    <cellStyle name="Normal 155 48 2" xfId="11422" xr:uid="{3C8694B8-3DB9-4750-9300-6577C01666BE}"/>
    <cellStyle name="Normal 155 49" xfId="11423" xr:uid="{948BD447-E8EC-459E-B54C-E111BA275A6B}"/>
    <cellStyle name="Normal 155 49 2" xfId="11424" xr:uid="{5E2FFBDB-53CC-4AED-B8C5-876AE564A3AE}"/>
    <cellStyle name="Normal 155 5" xfId="11425" xr:uid="{FE5C457F-536C-4236-8476-BCE8A9C7F2CA}"/>
    <cellStyle name="Normal 155 5 2" xfId="11426" xr:uid="{68886D8F-E6BD-4FC8-8414-FAA0E6412EB9}"/>
    <cellStyle name="Normal 155 50" xfId="11427" xr:uid="{CE207375-C6F4-4927-BA15-0687376F1656}"/>
    <cellStyle name="Normal 155 50 2" xfId="11428" xr:uid="{E6424004-E2D9-4752-9A2F-5156690A4E16}"/>
    <cellStyle name="Normal 155 51" xfId="11429" xr:uid="{7C6C4F5C-CD81-4338-ABBB-311B8EFA5522}"/>
    <cellStyle name="Normal 155 51 2" xfId="11430" xr:uid="{FA3D8127-E5A6-43CA-8592-2634FA46C0BF}"/>
    <cellStyle name="Normal 155 52" xfId="11431" xr:uid="{C56B4134-9197-4863-9970-98DE43305B1F}"/>
    <cellStyle name="Normal 155 52 2" xfId="11432" xr:uid="{48632080-7E73-4E0F-9B58-836B52191CA0}"/>
    <cellStyle name="Normal 155 53" xfId="11433" xr:uid="{461D81CB-ECEA-4193-BF51-CECB25602025}"/>
    <cellStyle name="Normal 155 53 2" xfId="11434" xr:uid="{E60346C5-DF68-467D-A2A8-34D07FD7FAE5}"/>
    <cellStyle name="Normal 155 54" xfId="11435" xr:uid="{1694B85E-1F76-4022-9F55-7D866CD9AF29}"/>
    <cellStyle name="Normal 155 54 2" xfId="11436" xr:uid="{649BEEAC-DD97-4B7D-A962-2633D1FE9522}"/>
    <cellStyle name="Normal 155 55" xfId="11437" xr:uid="{FCAEC068-2E8D-4334-833F-D52B08F1CEAB}"/>
    <cellStyle name="Normal 155 55 2" xfId="11438" xr:uid="{181AA8E9-7C83-4E49-B610-344604ABEEEA}"/>
    <cellStyle name="Normal 155 56" xfId="11439" xr:uid="{37693C72-FC08-4A4C-8E07-822A45C8DCEF}"/>
    <cellStyle name="Normal 155 56 2" xfId="11440" xr:uid="{FB3D2144-9900-42B4-A6C2-984424DA23AC}"/>
    <cellStyle name="Normal 155 57" xfId="11441" xr:uid="{AC5C4EDC-0FEE-4486-BCF1-9358372849FA}"/>
    <cellStyle name="Normal 155 57 2" xfId="11442" xr:uid="{F466DEEA-76B5-4E70-A57F-944E29AC8670}"/>
    <cellStyle name="Normal 155 58" xfId="11443" xr:uid="{A3A9A9E9-0E01-4DF6-B3ED-A4EC9B69A395}"/>
    <cellStyle name="Normal 155 58 2" xfId="11444" xr:uid="{25A9B711-D9A0-406A-B9C5-2E15E2F50E6A}"/>
    <cellStyle name="Normal 155 59" xfId="11445" xr:uid="{59263904-4A7C-44ED-8344-619AF56E7C78}"/>
    <cellStyle name="Normal 155 59 2" xfId="11446" xr:uid="{A6C21C2C-3164-4646-9763-E69933257E4F}"/>
    <cellStyle name="Normal 155 6" xfId="11447" xr:uid="{165D0872-3B57-4D76-AE19-7828918323D9}"/>
    <cellStyle name="Normal 155 6 2" xfId="11448" xr:uid="{7E41958F-6770-4182-9592-22C7F163A059}"/>
    <cellStyle name="Normal 155 60" xfId="11449" xr:uid="{D4ACE57F-EEF7-4E37-BF65-6A13CA182F08}"/>
    <cellStyle name="Normal 155 60 2" xfId="11450" xr:uid="{D28EC293-A056-4284-80C9-17FB2BCAA7EC}"/>
    <cellStyle name="Normal 155 61" xfId="11451" xr:uid="{B80C99F7-3197-49A5-AD20-880AF08CEA49}"/>
    <cellStyle name="Normal 155 61 2" xfId="11452" xr:uid="{95C620A5-8FCE-42B4-823F-FF9A4B44BC83}"/>
    <cellStyle name="Normal 155 62" xfId="11453" xr:uid="{34501BBE-4170-420E-8B34-F23459DDD385}"/>
    <cellStyle name="Normal 155 62 2" xfId="11454" xr:uid="{92B6A77D-6B0D-4CCD-A918-11B505459D8E}"/>
    <cellStyle name="Normal 155 63" xfId="11455" xr:uid="{F14A205A-8D51-4BCE-AE1E-5D9FBF73A369}"/>
    <cellStyle name="Normal 155 63 2" xfId="11456" xr:uid="{56D94F60-C8F3-4B3D-81A0-B5970CD786A7}"/>
    <cellStyle name="Normal 155 64" xfId="11457" xr:uid="{8F28C1F2-BD6C-4E82-9666-33F4A14A5F1B}"/>
    <cellStyle name="Normal 155 64 2" xfId="11458" xr:uid="{1A9111DD-0D70-42B3-BE1C-00D7DAE9A62D}"/>
    <cellStyle name="Normal 155 65" xfId="11459" xr:uid="{608FB5BA-0A9D-46A5-95AC-B6FA6F742C71}"/>
    <cellStyle name="Normal 155 65 2" xfId="11460" xr:uid="{F4F5E9F1-5DA8-4A17-8920-F9289639629C}"/>
    <cellStyle name="Normal 155 66" xfId="11461" xr:uid="{00D87A09-8745-4614-8DAB-AA0ED4B2F74B}"/>
    <cellStyle name="Normal 155 66 2" xfId="11462" xr:uid="{6FD6C37D-A243-4BB7-8C2A-4D1B27920AC0}"/>
    <cellStyle name="Normal 155 67" xfId="11463" xr:uid="{8851648E-172A-447F-90B9-F227DA33D64D}"/>
    <cellStyle name="Normal 155 67 2" xfId="11464" xr:uid="{0BCFBA91-FBD4-4050-A85E-A3A9C55E7784}"/>
    <cellStyle name="Normal 155 68" xfId="11465" xr:uid="{01447FAD-192E-4C4C-8143-468F45DE0BBB}"/>
    <cellStyle name="Normal 155 68 2" xfId="11466" xr:uid="{732DAD86-F1D8-4F8E-96D1-1DAE1B5B477F}"/>
    <cellStyle name="Normal 155 69" xfId="11467" xr:uid="{4603A106-4EE7-4A95-BB90-0D10B2106D0F}"/>
    <cellStyle name="Normal 155 69 2" xfId="11468" xr:uid="{06003E25-5D58-40BC-BAEA-C4FAF80DA21D}"/>
    <cellStyle name="Normal 155 7" xfId="11469" xr:uid="{3DB99E9C-E684-46E4-9353-26D62A6A3244}"/>
    <cellStyle name="Normal 155 7 2" xfId="11470" xr:uid="{622ED274-6065-4F70-A6AA-2D1BA164FB37}"/>
    <cellStyle name="Normal 155 70" xfId="11471" xr:uid="{FC1D7F65-C41C-45F0-828B-675FA4FC9541}"/>
    <cellStyle name="Normal 155 70 2" xfId="11472" xr:uid="{A4436633-8034-434A-93A4-A614F036624E}"/>
    <cellStyle name="Normal 155 71" xfId="11473" xr:uid="{DC3AC16F-7542-4846-A742-061FC57F1330}"/>
    <cellStyle name="Normal 155 71 2" xfId="11474" xr:uid="{12249D55-A440-4D2F-8F6C-855D63535698}"/>
    <cellStyle name="Normal 155 72" xfId="11475" xr:uid="{DA26EF54-AF58-4BDE-8CA1-FF055ADDF16D}"/>
    <cellStyle name="Normal 155 72 2" xfId="11476" xr:uid="{60D617DC-BF86-4025-96AA-B7ECF5A66E65}"/>
    <cellStyle name="Normal 155 73" xfId="11477" xr:uid="{76E39968-5AB2-422D-93B9-4E28439DE9A1}"/>
    <cellStyle name="Normal 155 73 2" xfId="11478" xr:uid="{F9391E57-49BD-413A-80E4-3A25C969F6DB}"/>
    <cellStyle name="Normal 155 74" xfId="11479" xr:uid="{CA255A0C-C401-4BE5-BA98-5BE478165ADC}"/>
    <cellStyle name="Normal 155 74 2" xfId="11480" xr:uid="{98705722-8141-420C-81B3-195A8EE84B9A}"/>
    <cellStyle name="Normal 155 75" xfId="11481" xr:uid="{CC895F88-3895-4906-AECA-4D97F97B4690}"/>
    <cellStyle name="Normal 155 75 2" xfId="11482" xr:uid="{C93BEE60-A2B3-48EE-8A5A-FFCA6254A3CE}"/>
    <cellStyle name="Normal 155 76" xfId="11483" xr:uid="{66C7A0B7-0D8D-4A64-8F82-E7483054FC2E}"/>
    <cellStyle name="Normal 155 76 2" xfId="11484" xr:uid="{7C5B6FEF-6040-43A1-962C-0EE03427D9EC}"/>
    <cellStyle name="Normal 155 77" xfId="11485" xr:uid="{22E80696-E0B2-4338-A414-F5A9CADDBEED}"/>
    <cellStyle name="Normal 155 77 2" xfId="11486" xr:uid="{AF49C4E8-8FF0-4B9D-9DEE-CF4346C84DB0}"/>
    <cellStyle name="Normal 155 78" xfId="11487" xr:uid="{07B0E479-67E4-4227-B8B3-D659FA51D914}"/>
    <cellStyle name="Normal 155 78 2" xfId="11488" xr:uid="{0CD20059-04FB-44E1-8E0C-544F3F8ED7F1}"/>
    <cellStyle name="Normal 155 79" xfId="11489" xr:uid="{A7F66C2D-4B00-4002-9C41-CA903A248049}"/>
    <cellStyle name="Normal 155 79 2" xfId="11490" xr:uid="{617DD34D-A25A-4F1A-B65D-1512CC4D32AA}"/>
    <cellStyle name="Normal 155 8" xfId="11491" xr:uid="{516B9FBF-8D07-4EA9-9798-89B9D8924711}"/>
    <cellStyle name="Normal 155 8 2" xfId="11492" xr:uid="{A04FE1FB-B22A-4228-A09A-13666120B8B1}"/>
    <cellStyle name="Normal 155 80" xfId="11493" xr:uid="{19577305-0630-4E49-9589-B7DB99E7C152}"/>
    <cellStyle name="Normal 155 80 2" xfId="11494" xr:uid="{6A159600-2EB1-45BD-964A-792DF2BFB8E2}"/>
    <cellStyle name="Normal 155 81" xfId="11495" xr:uid="{8245475A-8936-4587-8BD4-EAC4BB4E5A7D}"/>
    <cellStyle name="Normal 155 81 2" xfId="11496" xr:uid="{C6593663-E929-474C-929C-B7477E60DC14}"/>
    <cellStyle name="Normal 155 82" xfId="11497" xr:uid="{09C1229F-C8FD-4E92-9A5E-BE03CBAD462B}"/>
    <cellStyle name="Normal 155 82 2" xfId="11498" xr:uid="{A4DB943C-9CDF-4E75-868C-2DEC36944E05}"/>
    <cellStyle name="Normal 155 83" xfId="11499" xr:uid="{2107CD14-597A-4AAE-9578-A0FCCEF88BCC}"/>
    <cellStyle name="Normal 155 83 2" xfId="11500" xr:uid="{26388590-C285-40B9-AE4A-E32926F258F0}"/>
    <cellStyle name="Normal 155 84" xfId="11501" xr:uid="{0B706DED-6266-4695-8C53-95FFF7CC7FC5}"/>
    <cellStyle name="Normal 155 84 2" xfId="11502" xr:uid="{A323C0AF-B8EB-4216-9610-971180E32E2C}"/>
    <cellStyle name="Normal 155 85" xfId="11503" xr:uid="{D8BB4662-B64D-4618-B338-F6203855BB59}"/>
    <cellStyle name="Normal 155 85 2" xfId="11504" xr:uid="{6608DF85-6709-4C10-AFA9-CE7AA6637BC7}"/>
    <cellStyle name="Normal 155 86" xfId="11505" xr:uid="{67E8FE25-C077-4D12-88A0-B4B0B15E3143}"/>
    <cellStyle name="Normal 155 86 2" xfId="11506" xr:uid="{393D855E-25D7-48D9-8FD6-529D930B6D3D}"/>
    <cellStyle name="Normal 155 87" xfId="11507" xr:uid="{7A8A38C6-5915-4B0D-BDEA-63C0337563F6}"/>
    <cellStyle name="Normal 155 87 2" xfId="11508" xr:uid="{0B0288A3-0A08-4293-A160-A8DED502FA28}"/>
    <cellStyle name="Normal 155 88" xfId="11509" xr:uid="{4AEE1417-3884-4A4F-8D57-1A4D45E7E98B}"/>
    <cellStyle name="Normal 155 88 2" xfId="11510" xr:uid="{22B8A34D-619F-4D00-80C8-A3D112F922F6}"/>
    <cellStyle name="Normal 155 89" xfId="11511" xr:uid="{71130689-6CA0-47A1-A8E6-90DA51D74263}"/>
    <cellStyle name="Normal 155 89 2" xfId="11512" xr:uid="{B68A72E7-6A44-4D26-8DC2-01511F199AD2}"/>
    <cellStyle name="Normal 155 9" xfId="11513" xr:uid="{2E1144A8-2A4B-4FFA-8756-8DDE93436FAB}"/>
    <cellStyle name="Normal 155 9 2" xfId="11514" xr:uid="{19EEF5BD-F796-4ECC-A63B-9F23F008B0FD}"/>
    <cellStyle name="Normal 155 90" xfId="11515" xr:uid="{E45360AE-6AC9-432B-B4B7-D4AF149BA68C}"/>
    <cellStyle name="Normal 155 90 2" xfId="11516" xr:uid="{7040B49E-7D27-4433-ABAC-6EAA53CE1919}"/>
    <cellStyle name="Normal 155 91" xfId="11517" xr:uid="{C6FCC5A8-7584-42A9-ABFF-A1806A0F7202}"/>
    <cellStyle name="Normal 155 91 2" xfId="11518" xr:uid="{B2E70A64-FA1B-49C1-ABCF-07FF2B16D1DB}"/>
    <cellStyle name="Normal 155 92" xfId="11519" xr:uid="{1165EC99-2406-4A29-93CA-EC0C508D99AC}"/>
    <cellStyle name="Normal 155 92 2" xfId="11520" xr:uid="{C52689F1-BC5E-48B6-891E-956FA4B6FD2D}"/>
    <cellStyle name="Normal 155 93" xfId="11521" xr:uid="{C5094D1C-F03A-49F2-9C1B-07591B8DFA75}"/>
    <cellStyle name="Normal 155 93 2" xfId="11522" xr:uid="{036E4F9A-09AE-4095-85E2-8839053F5BE7}"/>
    <cellStyle name="Normal 155 94" xfId="11523" xr:uid="{D053F2C1-C544-4147-A94B-511A1A1A39F2}"/>
    <cellStyle name="Normal 155 94 2" xfId="11524" xr:uid="{5A409777-1703-4F47-935D-AC82DCFDF7C5}"/>
    <cellStyle name="Normal 155 95" xfId="11525" xr:uid="{3BA24DA0-BE42-442B-B51D-0D68A97163D5}"/>
    <cellStyle name="Normal 155 95 2" xfId="11526" xr:uid="{02CD2644-09B9-49DA-BD30-B5A67D4D1806}"/>
    <cellStyle name="Normal 155 96" xfId="11527" xr:uid="{5DD7CACD-6E78-46ED-8EE6-ED28B301F5C2}"/>
    <cellStyle name="Normal 155 96 2" xfId="11528" xr:uid="{D3181D03-4F16-4364-89CE-38AD3A4FD427}"/>
    <cellStyle name="Normal 155 97" xfId="11529" xr:uid="{8A9E2C09-FEF3-4D3C-91C2-E5B76B646170}"/>
    <cellStyle name="Normal 155 97 2" xfId="11530" xr:uid="{AE31EC6A-49DA-4731-A0E9-2249E6024FFD}"/>
    <cellStyle name="Normal 155 98" xfId="11531" xr:uid="{6640C68F-271B-4DDF-92DD-AFAE79FF9750}"/>
    <cellStyle name="Normal 155 98 2" xfId="11532" xr:uid="{47954166-0A59-4CCD-8F73-005E5F835989}"/>
    <cellStyle name="Normal 155 99" xfId="11533" xr:uid="{98725032-3ED1-46E8-844B-0A0AC24F4A25}"/>
    <cellStyle name="Normal 156" xfId="11534" xr:uid="{8B93659C-450A-4AD7-946A-3EB3DD6275B4}"/>
    <cellStyle name="Normal 156 10" xfId="11535" xr:uid="{42A5D34C-7EAE-410B-A116-FE548AD6D1E9}"/>
    <cellStyle name="Normal 156 10 2" xfId="11536" xr:uid="{682DE33B-CEEC-40CC-9B74-CA2554A361D0}"/>
    <cellStyle name="Normal 156 11" xfId="11537" xr:uid="{33F94872-E184-4678-B97A-864B644ACB65}"/>
    <cellStyle name="Normal 156 11 2" xfId="11538" xr:uid="{189EA0D8-D953-4EB2-8E69-30D7994F5211}"/>
    <cellStyle name="Normal 156 12" xfId="11539" xr:uid="{08B60C42-6A31-4616-AA72-B3EE8F60EE79}"/>
    <cellStyle name="Normal 156 12 2" xfId="11540" xr:uid="{1A8CE963-D1D1-444D-9FB8-9048C5DC9D5E}"/>
    <cellStyle name="Normal 156 13" xfId="11541" xr:uid="{693AECDF-ADC1-4F27-91A7-9EA335D719CE}"/>
    <cellStyle name="Normal 156 13 2" xfId="11542" xr:uid="{15D82C38-FF0D-4094-A3D7-B7CDB17B0C70}"/>
    <cellStyle name="Normal 156 14" xfId="11543" xr:uid="{CD1AE8EF-6017-4AE2-BB1A-CCCFBA53D419}"/>
    <cellStyle name="Normal 156 14 2" xfId="11544" xr:uid="{F3C1235E-FAD2-4762-A7BD-98C6C2D4434A}"/>
    <cellStyle name="Normal 156 15" xfId="11545" xr:uid="{25C21584-1EB5-4F95-ACC9-D7BFC147B52F}"/>
    <cellStyle name="Normal 156 15 2" xfId="11546" xr:uid="{4B57AA23-62D8-419A-B891-C7D901E54AD7}"/>
    <cellStyle name="Normal 156 16" xfId="11547" xr:uid="{4D1ECDD2-FA73-41BE-9957-9AE8DA9BFAC2}"/>
    <cellStyle name="Normal 156 16 2" xfId="11548" xr:uid="{55298DC4-F87D-499D-A70B-6F80292EAA14}"/>
    <cellStyle name="Normal 156 17" xfId="11549" xr:uid="{93898ED1-E4D0-4A50-9E55-5385D75C9849}"/>
    <cellStyle name="Normal 156 17 2" xfId="11550" xr:uid="{DB882A4B-B086-464C-B1FA-70B03E0756ED}"/>
    <cellStyle name="Normal 156 18" xfId="11551" xr:uid="{0354E619-422A-408C-8D73-851BC1C90FFA}"/>
    <cellStyle name="Normal 156 18 2" xfId="11552" xr:uid="{C5306155-EDB8-41EC-A5FA-89FE9CD2DF57}"/>
    <cellStyle name="Normal 156 19" xfId="11553" xr:uid="{1F8C51FD-04D6-4E26-BB51-930C35EB19DC}"/>
    <cellStyle name="Normal 156 19 2" xfId="11554" xr:uid="{6E2E079A-86B2-4BCE-B27C-3965082249A9}"/>
    <cellStyle name="Normal 156 2" xfId="11555" xr:uid="{0E8C5EB2-AC28-48B2-9069-9C65755B131A}"/>
    <cellStyle name="Normal 156 2 2" xfId="11556" xr:uid="{7FD08258-42E3-40C3-89ED-54D9BB20E277}"/>
    <cellStyle name="Normal 156 20" xfId="11557" xr:uid="{F3182FC2-0C0A-4DDD-B443-A557BCAF87F8}"/>
    <cellStyle name="Normal 156 20 2" xfId="11558" xr:uid="{C14AFC78-576B-438D-B04C-5AACDBFC0721}"/>
    <cellStyle name="Normal 156 21" xfId="11559" xr:uid="{F40A59D5-BFDE-44C9-B5B6-955A5E9BA0F0}"/>
    <cellStyle name="Normal 156 21 2" xfId="11560" xr:uid="{8BF2D5E2-40B3-4736-BAB4-54EC39A170A1}"/>
    <cellStyle name="Normal 156 22" xfId="11561" xr:uid="{CC51752F-A78E-4B9A-B145-6E0E099EBC66}"/>
    <cellStyle name="Normal 156 22 2" xfId="11562" xr:uid="{B0EE583C-7FF9-4E87-A4EF-158448D4D067}"/>
    <cellStyle name="Normal 156 23" xfId="11563" xr:uid="{5BF363FD-CCA4-4DAD-95BB-E63B3CD1CE79}"/>
    <cellStyle name="Normal 156 23 2" xfId="11564" xr:uid="{CA362F0C-F819-4A2C-911A-ABD915919C27}"/>
    <cellStyle name="Normal 156 24" xfId="11565" xr:uid="{9DD2919B-F37E-4247-8018-C138395CBD36}"/>
    <cellStyle name="Normal 156 24 2" xfId="11566" xr:uid="{BAEC8B1A-5559-4E3D-A39B-29E30BC4E1B5}"/>
    <cellStyle name="Normal 156 25" xfId="11567" xr:uid="{0076B35B-C6BE-461F-A487-3EDC593267AA}"/>
    <cellStyle name="Normal 156 25 2" xfId="11568" xr:uid="{88D74FDC-FA1A-484C-A7A4-8FC174EC42A5}"/>
    <cellStyle name="Normal 156 26" xfId="11569" xr:uid="{D2F21B06-4315-4F15-B81D-06C4D75B675F}"/>
    <cellStyle name="Normal 156 26 2" xfId="11570" xr:uid="{A31B1E8E-EBFB-4140-804F-A31639E1E60C}"/>
    <cellStyle name="Normal 156 27" xfId="11571" xr:uid="{37AFC42D-BB12-46A6-BB50-3D15155680A8}"/>
    <cellStyle name="Normal 156 27 2" xfId="11572" xr:uid="{F981BB55-68D1-4BED-BF34-7F3CC96A2B36}"/>
    <cellStyle name="Normal 156 28" xfId="11573" xr:uid="{BC0BE3FE-4C96-4149-81AD-2780B51707E3}"/>
    <cellStyle name="Normal 156 28 2" xfId="11574" xr:uid="{14A47070-C61E-4FF8-89C4-A61D56DAF056}"/>
    <cellStyle name="Normal 156 29" xfId="11575" xr:uid="{EB3F68B9-18EC-4754-96B3-D521387ABD6D}"/>
    <cellStyle name="Normal 156 29 2" xfId="11576" xr:uid="{83A699E4-E8F4-4E25-B2D2-3F1416067BDB}"/>
    <cellStyle name="Normal 156 3" xfId="11577" xr:uid="{7C2B106D-505D-4BE6-991A-6FB55E80D288}"/>
    <cellStyle name="Normal 156 3 2" xfId="11578" xr:uid="{93ACA9DF-8132-4876-8BEF-A428F86831B0}"/>
    <cellStyle name="Normal 156 30" xfId="11579" xr:uid="{1FAFEAF5-C4C2-4840-9A8E-7D5EA1DFAD8D}"/>
    <cellStyle name="Normal 156 30 2" xfId="11580" xr:uid="{B81DBD7A-6D53-43C2-A7FB-E1879E9C0D6D}"/>
    <cellStyle name="Normal 156 31" xfId="11581" xr:uid="{9705EA0C-5331-4931-9F55-0CF20FAA6226}"/>
    <cellStyle name="Normal 156 31 2" xfId="11582" xr:uid="{14E7600B-0073-4CDA-B52B-88F60F5B17BE}"/>
    <cellStyle name="Normal 156 32" xfId="11583" xr:uid="{F09ED9F8-8CB6-468E-8382-35BC12590B16}"/>
    <cellStyle name="Normal 156 32 2" xfId="11584" xr:uid="{791D2DD1-7E60-4048-A6DA-986A0548A653}"/>
    <cellStyle name="Normal 156 33" xfId="11585" xr:uid="{6110413A-D970-46D0-B313-8D4F5608AAAC}"/>
    <cellStyle name="Normal 156 33 2" xfId="11586" xr:uid="{F9D8357B-E4B1-44C2-805F-A2AAD6860D58}"/>
    <cellStyle name="Normal 156 34" xfId="11587" xr:uid="{7F69E92F-F68D-4F61-9A64-CACE2349D3EC}"/>
    <cellStyle name="Normal 156 34 2" xfId="11588" xr:uid="{7389CE4A-A133-4B63-A6FD-676DF6902775}"/>
    <cellStyle name="Normal 156 35" xfId="11589" xr:uid="{0DE4A5E7-77BE-41E5-AC01-DD2228F4D15C}"/>
    <cellStyle name="Normal 156 35 2" xfId="11590" xr:uid="{BE0386CF-3621-4E6E-B1BD-4E66273838F5}"/>
    <cellStyle name="Normal 156 36" xfId="11591" xr:uid="{9BF3D608-3DCF-4ED4-93C5-73C9D2D3A9EC}"/>
    <cellStyle name="Normal 156 36 2" xfId="11592" xr:uid="{9B495A28-7A07-4CBD-8EB3-71CF65424D31}"/>
    <cellStyle name="Normal 156 37" xfId="11593" xr:uid="{E54E080C-89DA-4FC4-A448-F8A8552D89E4}"/>
    <cellStyle name="Normal 156 37 2" xfId="11594" xr:uid="{FA985EF6-8E8A-4277-ADCE-F0ADEE970A4A}"/>
    <cellStyle name="Normal 156 38" xfId="11595" xr:uid="{C20BCE1D-41FB-4B53-A8EC-7A24DE19B96F}"/>
    <cellStyle name="Normal 156 38 2" xfId="11596" xr:uid="{5782A95F-F3E4-4223-818F-344739E0C4BE}"/>
    <cellStyle name="Normal 156 39" xfId="11597" xr:uid="{55F39537-C735-434C-BEC1-2D712D416BF0}"/>
    <cellStyle name="Normal 156 39 2" xfId="11598" xr:uid="{DD77E080-06EA-406C-A530-7D12A0EA87EF}"/>
    <cellStyle name="Normal 156 4" xfId="11599" xr:uid="{EDB63083-3A0A-4DF2-AB76-1B5D3E3A2527}"/>
    <cellStyle name="Normal 156 4 2" xfId="11600" xr:uid="{1CD64F58-95CB-46E3-8191-10E4C4C0D00D}"/>
    <cellStyle name="Normal 156 40" xfId="11601" xr:uid="{8AE50510-F694-4282-B166-DA0EB4735B48}"/>
    <cellStyle name="Normal 156 40 2" xfId="11602" xr:uid="{DB1A938C-7BB2-460D-8D20-3F5797810282}"/>
    <cellStyle name="Normal 156 41" xfId="11603" xr:uid="{D131ED2E-1F23-4413-8D2E-CDAD2A2413D3}"/>
    <cellStyle name="Normal 156 41 2" xfId="11604" xr:uid="{D9510E76-798A-42D9-9D44-AD3A5625E9D0}"/>
    <cellStyle name="Normal 156 42" xfId="11605" xr:uid="{B0E4FBCF-602C-4E6E-A6D9-AE5B1B899F88}"/>
    <cellStyle name="Normal 156 42 2" xfId="11606" xr:uid="{AED7C7A2-5B52-43D4-913E-B8B9532813D6}"/>
    <cellStyle name="Normal 156 43" xfId="11607" xr:uid="{D0DAE445-9BC5-4BDE-9435-AF17FA0348BD}"/>
    <cellStyle name="Normal 156 43 2" xfId="11608" xr:uid="{DA8B3242-DFAC-4516-A38B-4840D8BD995C}"/>
    <cellStyle name="Normal 156 44" xfId="11609" xr:uid="{C7485648-AB75-4E77-8792-173049D26C8A}"/>
    <cellStyle name="Normal 156 44 2" xfId="11610" xr:uid="{6434E21A-4F1C-4D11-A475-29B2960F3861}"/>
    <cellStyle name="Normal 156 45" xfId="11611" xr:uid="{DBC6146C-D47F-457F-9006-DABDBC2E75FA}"/>
    <cellStyle name="Normal 156 45 2" xfId="11612" xr:uid="{0097E9D8-DF2D-4935-857F-7538DF472D8D}"/>
    <cellStyle name="Normal 156 46" xfId="11613" xr:uid="{22AF8F24-257A-4972-81D7-BFAFE9020613}"/>
    <cellStyle name="Normal 156 46 2" xfId="11614" xr:uid="{90509582-E8D6-45F0-AF74-1C1C1677FA99}"/>
    <cellStyle name="Normal 156 47" xfId="11615" xr:uid="{0B9CFA83-8DAF-4673-9E6B-5A930BEA602A}"/>
    <cellStyle name="Normal 156 47 2" xfId="11616" xr:uid="{8D47CF01-18C4-4F6D-A11E-88083F4BFC40}"/>
    <cellStyle name="Normal 156 48" xfId="11617" xr:uid="{716118B4-A9EE-4199-B7B5-7151022575C6}"/>
    <cellStyle name="Normal 156 48 2" xfId="11618" xr:uid="{FD479078-BBA8-4BAF-A75C-54ADC4B1738C}"/>
    <cellStyle name="Normal 156 49" xfId="11619" xr:uid="{6D7DDC6E-3106-4005-80E8-C097C59E734F}"/>
    <cellStyle name="Normal 156 49 2" xfId="11620" xr:uid="{2890D410-A3E9-4C4F-9E67-C2F95DF22315}"/>
    <cellStyle name="Normal 156 5" xfId="11621" xr:uid="{03D4C83F-82D3-420C-A0D0-76B8212BA8B5}"/>
    <cellStyle name="Normal 156 5 2" xfId="11622" xr:uid="{06537565-43C9-4746-818C-D07DA9DD6D2A}"/>
    <cellStyle name="Normal 156 50" xfId="11623" xr:uid="{077D7CCA-79A2-41AD-A43E-82F1CBE30278}"/>
    <cellStyle name="Normal 156 50 2" xfId="11624" xr:uid="{F4CA452D-B2EC-484C-8305-163481EF694D}"/>
    <cellStyle name="Normal 156 51" xfId="11625" xr:uid="{88D05507-7ECD-458C-A02F-84A58F5EBF8A}"/>
    <cellStyle name="Normal 156 51 2" xfId="11626" xr:uid="{434CE3D8-4DF4-4D00-AA61-87E6EF28EC5C}"/>
    <cellStyle name="Normal 156 52" xfId="11627" xr:uid="{7DAF4786-E815-4631-90D4-E97D331261EA}"/>
    <cellStyle name="Normal 156 52 2" xfId="11628" xr:uid="{DF4D0256-0BA2-4BD4-B7D1-2770599CA87A}"/>
    <cellStyle name="Normal 156 53" xfId="11629" xr:uid="{696C0102-3236-4922-89E4-08E8835B6150}"/>
    <cellStyle name="Normal 156 53 2" xfId="11630" xr:uid="{BAF6F0CE-66DF-4B7B-BDD0-FF2EF41D91D3}"/>
    <cellStyle name="Normal 156 54" xfId="11631" xr:uid="{0F61B26F-BC5C-411E-86E7-523D4576111C}"/>
    <cellStyle name="Normal 156 54 2" xfId="11632" xr:uid="{402BE8A1-47E5-4C33-83C6-E24465E19241}"/>
    <cellStyle name="Normal 156 55" xfId="11633" xr:uid="{12E69BF8-A3B4-4505-820A-DB1B03CD5561}"/>
    <cellStyle name="Normal 156 55 2" xfId="11634" xr:uid="{62C69FA5-BF13-4A4E-A67E-4E256D90617C}"/>
    <cellStyle name="Normal 156 56" xfId="11635" xr:uid="{95CED0F0-BA91-4D6F-9D9A-D9565BB5F5DD}"/>
    <cellStyle name="Normal 156 56 2" xfId="11636" xr:uid="{8B706515-CA09-41EA-AE39-14EA94E63603}"/>
    <cellStyle name="Normal 156 57" xfId="11637" xr:uid="{88968F27-C6FC-43FE-992B-00425329CB67}"/>
    <cellStyle name="Normal 156 57 2" xfId="11638" xr:uid="{E6F20C28-F116-4C0E-862F-01E4734590B7}"/>
    <cellStyle name="Normal 156 58" xfId="11639" xr:uid="{E94017CF-268E-4A80-B054-E9A642A1363F}"/>
    <cellStyle name="Normal 156 58 2" xfId="11640" xr:uid="{50515FB0-5151-42D1-A06E-52E42F1B389F}"/>
    <cellStyle name="Normal 156 59" xfId="11641" xr:uid="{BC04A1B2-D53A-4232-BC86-D85552D54A24}"/>
    <cellStyle name="Normal 156 59 2" xfId="11642" xr:uid="{F52477F9-4128-48D0-A174-DBBCF4662941}"/>
    <cellStyle name="Normal 156 6" xfId="11643" xr:uid="{E354EA6C-26AE-4EF0-BFDB-D11B20B46782}"/>
    <cellStyle name="Normal 156 6 2" xfId="11644" xr:uid="{AFFC411A-FAAB-4738-8F7D-D03DF873BB7D}"/>
    <cellStyle name="Normal 156 60" xfId="11645" xr:uid="{0180720E-FC66-4314-8B12-CD60647959B2}"/>
    <cellStyle name="Normal 156 60 2" xfId="11646" xr:uid="{CBB049D4-6FC0-4DC7-84AA-C7293BF98C0A}"/>
    <cellStyle name="Normal 156 61" xfId="11647" xr:uid="{CB3396A5-75D2-45E9-A266-07668AE3877C}"/>
    <cellStyle name="Normal 156 61 2" xfId="11648" xr:uid="{FB1E0501-C6C4-46B3-8BE9-61D162906494}"/>
    <cellStyle name="Normal 156 62" xfId="11649" xr:uid="{574E3438-37C0-4ABD-9D59-DE8DB46D7CB6}"/>
    <cellStyle name="Normal 156 62 2" xfId="11650" xr:uid="{CEE13840-FEE9-4A50-8EDA-C243534461F4}"/>
    <cellStyle name="Normal 156 63" xfId="11651" xr:uid="{5535A7B5-01D9-438A-ADF0-B5520D4F8621}"/>
    <cellStyle name="Normal 156 63 2" xfId="11652" xr:uid="{34FAFD9B-5D1F-4CE1-BBFA-094FCABB9122}"/>
    <cellStyle name="Normal 156 64" xfId="11653" xr:uid="{F1FF9978-D10D-4200-A266-952684D4627B}"/>
    <cellStyle name="Normal 156 64 2" xfId="11654" xr:uid="{C63C54E1-A184-4052-9A5A-026E4F283AA0}"/>
    <cellStyle name="Normal 156 65" xfId="11655" xr:uid="{47FF748E-8294-4AEF-8CB3-34E9BEC9B620}"/>
    <cellStyle name="Normal 156 65 2" xfId="11656" xr:uid="{B3C79647-1296-4810-AC27-11F0C67CC4FD}"/>
    <cellStyle name="Normal 156 66" xfId="11657" xr:uid="{6F501392-C77E-4753-9962-895EA74355D8}"/>
    <cellStyle name="Normal 156 66 2" xfId="11658" xr:uid="{AEE6E824-2FF8-4063-8712-A5F8FC576272}"/>
    <cellStyle name="Normal 156 67" xfId="11659" xr:uid="{5899B3AF-1548-4C81-BD98-4DFE8BA1D43F}"/>
    <cellStyle name="Normal 156 67 2" xfId="11660" xr:uid="{4B267FCF-B386-465D-8575-74B91FE9BC27}"/>
    <cellStyle name="Normal 156 68" xfId="11661" xr:uid="{8F2FF601-8A0B-4025-BEC1-9E0F21C889FC}"/>
    <cellStyle name="Normal 156 68 2" xfId="11662" xr:uid="{AA79A984-97C5-46C5-ADDF-1E8B93357C5D}"/>
    <cellStyle name="Normal 156 69" xfId="11663" xr:uid="{AC2015D4-EE6C-4D13-8567-31B7AD37F94A}"/>
    <cellStyle name="Normal 156 69 2" xfId="11664" xr:uid="{D8C2C5F1-9971-4CAA-974E-C38F93A17C21}"/>
    <cellStyle name="Normal 156 7" xfId="11665" xr:uid="{331C6E50-5B5B-4CCB-BF26-83DFE912818B}"/>
    <cellStyle name="Normal 156 7 2" xfId="11666" xr:uid="{F6FD7449-5C5A-4618-A8C4-4D666A1A01CD}"/>
    <cellStyle name="Normal 156 70" xfId="11667" xr:uid="{BC38AE7D-0861-4E6F-B1BC-EBCE18BECF6C}"/>
    <cellStyle name="Normal 156 70 2" xfId="11668" xr:uid="{3AC8C4FE-3132-40CB-813F-0722449888E3}"/>
    <cellStyle name="Normal 156 71" xfId="11669" xr:uid="{1A0D549F-4BEE-48F3-A1C2-EC585C22E657}"/>
    <cellStyle name="Normal 156 71 2" xfId="11670" xr:uid="{45B5EBFA-6ABC-45F5-A6FD-4B7F3D0DBCC5}"/>
    <cellStyle name="Normal 156 72" xfId="11671" xr:uid="{6F86F784-8FC8-43A7-8F9D-CB107382287E}"/>
    <cellStyle name="Normal 156 72 2" xfId="11672" xr:uid="{403E6F38-91DE-4770-8BC9-722F5DD0FA9E}"/>
    <cellStyle name="Normal 156 73" xfId="11673" xr:uid="{6FB0022E-6892-42BB-B6D0-BE4CC5B10657}"/>
    <cellStyle name="Normal 156 73 2" xfId="11674" xr:uid="{29B7053C-A059-468C-89F8-840846BD76C0}"/>
    <cellStyle name="Normal 156 74" xfId="11675" xr:uid="{C74C64F3-FB79-49E2-A1C1-540331DDBA19}"/>
    <cellStyle name="Normal 156 74 2" xfId="11676" xr:uid="{02761B31-F10D-457E-8B14-61F36E2D96EC}"/>
    <cellStyle name="Normal 156 75" xfId="11677" xr:uid="{77357199-D537-4BFB-AF1A-550B7E7E1E22}"/>
    <cellStyle name="Normal 156 75 2" xfId="11678" xr:uid="{4AAA6B4F-1181-4E6C-8168-8FF333BBDED2}"/>
    <cellStyle name="Normal 156 76" xfId="11679" xr:uid="{AB2B7AE8-190F-416D-ACF7-4FA575D2EE53}"/>
    <cellStyle name="Normal 156 76 2" xfId="11680" xr:uid="{3C4FA8C5-2DE3-4B7F-978E-FED1E0062F5A}"/>
    <cellStyle name="Normal 156 77" xfId="11681" xr:uid="{F172B040-81D8-4261-BAFC-AF5853048269}"/>
    <cellStyle name="Normal 156 77 2" xfId="11682" xr:uid="{B4EF148E-F55E-401E-911B-A9699ED75259}"/>
    <cellStyle name="Normal 156 78" xfId="11683" xr:uid="{15AE6921-1DED-4DB6-B3BC-1B3194CCBBEA}"/>
    <cellStyle name="Normal 156 78 2" xfId="11684" xr:uid="{1C335A62-E110-4B42-A55A-A143FEDE2234}"/>
    <cellStyle name="Normal 156 79" xfId="11685" xr:uid="{4405AE49-4D0C-4A5C-A74A-622E0922BA28}"/>
    <cellStyle name="Normal 156 79 2" xfId="11686" xr:uid="{AFA0FC7F-0127-40F2-BCC4-4EDEE2434B6B}"/>
    <cellStyle name="Normal 156 8" xfId="11687" xr:uid="{6B7B0B54-7EF8-4915-AA1D-652F0348EAB5}"/>
    <cellStyle name="Normal 156 8 2" xfId="11688" xr:uid="{8D503847-B059-4A8E-A850-0EC1F78F46BA}"/>
    <cellStyle name="Normal 156 80" xfId="11689" xr:uid="{D96D8D64-A6FE-40D9-921E-6129CE9D4CD7}"/>
    <cellStyle name="Normal 156 80 2" xfId="11690" xr:uid="{91881BC4-2D25-47D2-9990-30DD2E0EADF8}"/>
    <cellStyle name="Normal 156 81" xfId="11691" xr:uid="{1797EF47-BD5A-4719-AB31-578D91919CA7}"/>
    <cellStyle name="Normal 156 81 2" xfId="11692" xr:uid="{C7331245-2B98-40FB-AA01-B5D101600FF0}"/>
    <cellStyle name="Normal 156 82" xfId="11693" xr:uid="{8C3AA3DF-0937-4D25-84A0-B5FD09D618F2}"/>
    <cellStyle name="Normal 156 82 2" xfId="11694" xr:uid="{3AB0326C-CC59-492F-B13A-4057EE1DB3CF}"/>
    <cellStyle name="Normal 156 83" xfId="11695" xr:uid="{2D50347F-DED4-4F7D-B5CA-D9C6348E44AC}"/>
    <cellStyle name="Normal 156 83 2" xfId="11696" xr:uid="{2D365EB7-C75D-4CEA-98EB-9B93E55C1B3F}"/>
    <cellStyle name="Normal 156 84" xfId="11697" xr:uid="{A65DD212-BB01-460C-96C5-5C7AC6E34411}"/>
    <cellStyle name="Normal 156 84 2" xfId="11698" xr:uid="{2A08444A-83DA-4F50-8112-93C8DAA50E30}"/>
    <cellStyle name="Normal 156 85" xfId="11699" xr:uid="{5D9838E6-0F8B-45A9-9D41-8686A236C623}"/>
    <cellStyle name="Normal 156 85 2" xfId="11700" xr:uid="{DFE9E4E4-9A2C-4708-8470-07EDE12E664A}"/>
    <cellStyle name="Normal 156 86" xfId="11701" xr:uid="{666029C4-F138-4280-BABB-9A0FDAFAB728}"/>
    <cellStyle name="Normal 156 86 2" xfId="11702" xr:uid="{BD3DDF4A-0C3F-4710-9A71-FEF75DF3A500}"/>
    <cellStyle name="Normal 156 87" xfId="11703" xr:uid="{C187AD57-64B5-4FC4-A7E6-A0586FEC182A}"/>
    <cellStyle name="Normal 156 87 2" xfId="11704" xr:uid="{06B8748C-0AA5-4B02-81C1-46B62EA0A4CE}"/>
    <cellStyle name="Normal 156 88" xfId="11705" xr:uid="{18DFB0D6-E7FF-4FB4-A653-292928697929}"/>
    <cellStyle name="Normal 156 88 2" xfId="11706" xr:uid="{B180976D-32C2-4AF1-A236-4F760B42CE42}"/>
    <cellStyle name="Normal 156 89" xfId="11707" xr:uid="{57EA0483-D2C9-42D1-ADE7-D5E8868513D9}"/>
    <cellStyle name="Normal 156 89 2" xfId="11708" xr:uid="{8CF0C762-8D96-49EF-B62F-4A6DD27F991A}"/>
    <cellStyle name="Normal 156 9" xfId="11709" xr:uid="{20E0EB9C-46B1-44EB-AD0D-1D4DC4C618C1}"/>
    <cellStyle name="Normal 156 9 2" xfId="11710" xr:uid="{340F2CF9-A3C8-40B9-88AA-4897173020C1}"/>
    <cellStyle name="Normal 156 90" xfId="11711" xr:uid="{0BC8D873-2D9A-45D7-87B9-F6BD7F0D7CAB}"/>
    <cellStyle name="Normal 156 90 2" xfId="11712" xr:uid="{0449EF46-A06F-463F-B129-AFDED4876ACA}"/>
    <cellStyle name="Normal 156 91" xfId="11713" xr:uid="{00BDE18C-21F2-4213-B5EA-55E073BE795E}"/>
    <cellStyle name="Normal 156 91 2" xfId="11714" xr:uid="{EC26661C-C5E1-47DF-A2B4-D09C73C1441B}"/>
    <cellStyle name="Normal 156 92" xfId="11715" xr:uid="{B33AD668-EAA5-4345-B3CF-976B815E9A3B}"/>
    <cellStyle name="Normal 156 92 2" xfId="11716" xr:uid="{BD87E40B-A097-4BC4-A81B-DA780081B8EC}"/>
    <cellStyle name="Normal 156 93" xfId="11717" xr:uid="{1EA389C7-34EE-4BAA-9956-4E4715CF62F4}"/>
    <cellStyle name="Normal 156 93 2" xfId="11718" xr:uid="{9C177033-18F1-418C-AB36-A367FF4CA050}"/>
    <cellStyle name="Normal 156 94" xfId="11719" xr:uid="{CDE3D5C6-0BE7-45B8-82A0-3EDE5E04EC5C}"/>
    <cellStyle name="Normal 156 94 2" xfId="11720" xr:uid="{0302B42C-902A-430E-8D7D-94AC3964F2EF}"/>
    <cellStyle name="Normal 156 95" xfId="11721" xr:uid="{00BE1B4E-8383-4C3D-98E0-54EF94BFC492}"/>
    <cellStyle name="Normal 156 95 2" xfId="11722" xr:uid="{5E007891-E9A9-42D1-B778-21C3E932B72F}"/>
    <cellStyle name="Normal 156 96" xfId="11723" xr:uid="{BFBF7C09-9B94-45CD-9ED4-DFE57B53D1EB}"/>
    <cellStyle name="Normal 156 96 2" xfId="11724" xr:uid="{D65AA9CD-7245-433B-82BE-0B916D35CAD3}"/>
    <cellStyle name="Normal 156 97" xfId="11725" xr:uid="{06450444-FD87-4354-BE5D-89E6157BBF18}"/>
    <cellStyle name="Normal 156 97 2" xfId="11726" xr:uid="{11946680-914C-4976-B002-4846DA641E9D}"/>
    <cellStyle name="Normal 156 98" xfId="11727" xr:uid="{65D1ECEB-48C7-4EE3-819E-24057F280912}"/>
    <cellStyle name="Normal 156 98 2" xfId="11728" xr:uid="{74C15BEE-54FC-4720-B52D-786873E4046B}"/>
    <cellStyle name="Normal 156 99" xfId="11729" xr:uid="{8F3E6957-00E0-4E7A-AEAD-1A809C9F5ACC}"/>
    <cellStyle name="Normal 157" xfId="11730" xr:uid="{2407EBB9-828D-419E-8F45-53F22C5CB1C5}"/>
    <cellStyle name="Normal 157 10" xfId="11731" xr:uid="{50658B74-A3AF-46B3-B3B4-ABE8B3E052DF}"/>
    <cellStyle name="Normal 157 10 2" xfId="11732" xr:uid="{82A09A7A-E4FD-4228-86AA-8CD02079C051}"/>
    <cellStyle name="Normal 157 11" xfId="11733" xr:uid="{82BDB2DC-4B6B-48AB-AFC4-36B38A87C4A6}"/>
    <cellStyle name="Normal 157 11 2" xfId="11734" xr:uid="{96E5F61D-9A14-47A9-8282-92558E01CF27}"/>
    <cellStyle name="Normal 157 12" xfId="11735" xr:uid="{533AC036-FC37-4029-B7C6-BA36D033280D}"/>
    <cellStyle name="Normal 157 12 2" xfId="11736" xr:uid="{E8F5E20E-705E-4E55-BC38-C244F16D27CC}"/>
    <cellStyle name="Normal 157 13" xfId="11737" xr:uid="{535EBEA7-FA00-4B46-A994-9A7C51AD4735}"/>
    <cellStyle name="Normal 157 13 2" xfId="11738" xr:uid="{18C3470A-E0C4-4EAD-B1CC-A6ACD5C456ED}"/>
    <cellStyle name="Normal 157 14" xfId="11739" xr:uid="{85983B45-FFD3-472C-A8D6-3A7C3B9081D4}"/>
    <cellStyle name="Normal 157 14 2" xfId="11740" xr:uid="{0E93BCCD-E83B-40DA-9C21-77DD6686A160}"/>
    <cellStyle name="Normal 157 15" xfId="11741" xr:uid="{9C4B18A9-0E0A-41F9-9FDE-DCD9BF5737A9}"/>
    <cellStyle name="Normal 157 15 2" xfId="11742" xr:uid="{ED0C7313-E34F-450B-9119-3E6EB671D39E}"/>
    <cellStyle name="Normal 157 16" xfId="11743" xr:uid="{463CA4A1-16F5-4558-AF3B-DCCF5F19B801}"/>
    <cellStyle name="Normal 157 16 2" xfId="11744" xr:uid="{AA8B19AA-CF06-47B9-9C69-77B69BCADF53}"/>
    <cellStyle name="Normal 157 17" xfId="11745" xr:uid="{D1E6F78E-A123-45C1-A752-83A59ADC43BD}"/>
    <cellStyle name="Normal 157 17 2" xfId="11746" xr:uid="{83E88187-A957-4EB8-8AA9-8A00A076DD9E}"/>
    <cellStyle name="Normal 157 18" xfId="11747" xr:uid="{61A14EEC-0E70-44D9-977E-9235339E0AF8}"/>
    <cellStyle name="Normal 157 18 2" xfId="11748" xr:uid="{9013D607-C0F1-4EC4-B54B-041DC61E3108}"/>
    <cellStyle name="Normal 157 19" xfId="11749" xr:uid="{B06D8BD8-FD60-4C9A-96F1-F228018F23ED}"/>
    <cellStyle name="Normal 157 19 2" xfId="11750" xr:uid="{F9091BD2-9127-4385-BF59-E31B23688E41}"/>
    <cellStyle name="Normal 157 2" xfId="11751" xr:uid="{D94CFB85-220D-41DC-8E60-264FCD7FDC1B}"/>
    <cellStyle name="Normal 157 2 2" xfId="11752" xr:uid="{9C05DD35-938F-47EE-A3CC-15705E075540}"/>
    <cellStyle name="Normal 157 20" xfId="11753" xr:uid="{C6810B05-13AC-48F5-B887-4A829A6FB672}"/>
    <cellStyle name="Normal 157 20 2" xfId="11754" xr:uid="{643322DF-96AA-473C-BC66-ACB6972B8E12}"/>
    <cellStyle name="Normal 157 21" xfId="11755" xr:uid="{CE3C2803-A8B7-408F-8453-88043052589D}"/>
    <cellStyle name="Normal 157 21 2" xfId="11756" xr:uid="{508CA646-E4F5-4530-BA35-E6045D1162F5}"/>
    <cellStyle name="Normal 157 22" xfId="11757" xr:uid="{AD9BA582-A9C2-485C-A859-C6941D8F34B0}"/>
    <cellStyle name="Normal 157 22 2" xfId="11758" xr:uid="{B75BA96E-B93D-49E6-8C16-A5DB3C40CC7A}"/>
    <cellStyle name="Normal 157 23" xfId="11759" xr:uid="{4B11587B-8E72-47B0-8E50-16D56D08A712}"/>
    <cellStyle name="Normal 157 23 2" xfId="11760" xr:uid="{820E089B-C5CA-4EE9-84C8-11A297F6A7F9}"/>
    <cellStyle name="Normal 157 24" xfId="11761" xr:uid="{29B50A17-8A98-4843-914B-E5BF81C1C904}"/>
    <cellStyle name="Normal 157 24 2" xfId="11762" xr:uid="{061C9BBE-7A1C-4DED-9BBD-99F2148BEA58}"/>
    <cellStyle name="Normal 157 25" xfId="11763" xr:uid="{B26AF3D8-C244-4326-9761-84C5F9A82BC9}"/>
    <cellStyle name="Normal 157 25 2" xfId="11764" xr:uid="{435347D6-87B5-48A2-A5DD-883CFAE363CC}"/>
    <cellStyle name="Normal 157 26" xfId="11765" xr:uid="{8A1A7005-2E74-47C4-9E8C-B2E18E4C14E5}"/>
    <cellStyle name="Normal 157 26 2" xfId="11766" xr:uid="{D831DC04-EED1-4AE2-A7D8-745D385DEA1D}"/>
    <cellStyle name="Normal 157 27" xfId="11767" xr:uid="{B24F409C-9DF6-4BB9-AC23-F9AA24FB93CB}"/>
    <cellStyle name="Normal 157 27 2" xfId="11768" xr:uid="{060A284F-3FBC-4805-84D6-71EA6CA18095}"/>
    <cellStyle name="Normal 157 28" xfId="11769" xr:uid="{811788C8-6B8A-4AC5-81C0-481D633CA9EA}"/>
    <cellStyle name="Normal 157 28 2" xfId="11770" xr:uid="{B9426692-8441-492D-91D9-E171FCAE41E7}"/>
    <cellStyle name="Normal 157 29" xfId="11771" xr:uid="{BC2A71B6-0BD8-4EBD-91F0-FE4D1FAADE4B}"/>
    <cellStyle name="Normal 157 29 2" xfId="11772" xr:uid="{CD6198B1-B452-4B93-9958-96E1CBDFBDFC}"/>
    <cellStyle name="Normal 157 3" xfId="11773" xr:uid="{B5A39282-0CB8-4985-B28F-9F6E4B9F8215}"/>
    <cellStyle name="Normal 157 3 2" xfId="11774" xr:uid="{6AD5815B-D9FB-40CE-8C4D-55A1A9A62FC1}"/>
    <cellStyle name="Normal 157 30" xfId="11775" xr:uid="{DAB34C09-5B85-46A1-9007-040611D16D3E}"/>
    <cellStyle name="Normal 157 30 2" xfId="11776" xr:uid="{6A0FBF47-A6FB-4366-9491-1A8F09EA0984}"/>
    <cellStyle name="Normal 157 31" xfId="11777" xr:uid="{1E0DA4C3-0954-46A8-8E41-668650A58FDB}"/>
    <cellStyle name="Normal 157 31 2" xfId="11778" xr:uid="{126799F1-59E7-4A45-916D-5A8C5FE1B4C9}"/>
    <cellStyle name="Normal 157 32" xfId="11779" xr:uid="{7F869E75-6F8F-47F2-85FF-4DCE873CFA6B}"/>
    <cellStyle name="Normal 157 32 2" xfId="11780" xr:uid="{84062D04-C887-4370-A484-BC48629732C9}"/>
    <cellStyle name="Normal 157 33" xfId="11781" xr:uid="{385F0731-8D36-46EB-A402-1E8016D346E7}"/>
    <cellStyle name="Normal 157 33 2" xfId="11782" xr:uid="{6F52185E-57F1-4840-9EE1-0AA38F4CA8E8}"/>
    <cellStyle name="Normal 157 34" xfId="11783" xr:uid="{4E79FB4C-FA56-46B4-9A71-4FEBC2950832}"/>
    <cellStyle name="Normal 157 34 2" xfId="11784" xr:uid="{97AB3B1A-93B1-461C-A2A1-CFE9858C544F}"/>
    <cellStyle name="Normal 157 35" xfId="11785" xr:uid="{12C1DFB4-D5B7-447E-A6B1-0C28D8F70C74}"/>
    <cellStyle name="Normal 157 35 2" xfId="11786" xr:uid="{42145509-9934-43B0-8E81-0B83D4B4B6B8}"/>
    <cellStyle name="Normal 157 36" xfId="11787" xr:uid="{08A5F2A5-3342-4C72-914B-94597A076B1F}"/>
    <cellStyle name="Normal 157 36 2" xfId="11788" xr:uid="{BEF67854-8F6C-4CDE-B3A5-A98DF1EB14DD}"/>
    <cellStyle name="Normal 157 37" xfId="11789" xr:uid="{2EE1E5BB-1A7D-4E80-B0A1-53CC21584F0D}"/>
    <cellStyle name="Normal 157 37 2" xfId="11790" xr:uid="{CEAD69CD-1894-43E0-B81B-D6FBD77A0656}"/>
    <cellStyle name="Normal 157 38" xfId="11791" xr:uid="{82B2B451-730C-4CDF-A510-A2DF1DF6991A}"/>
    <cellStyle name="Normal 157 38 2" xfId="11792" xr:uid="{66B19460-8885-4777-9C34-644AB04AC1F5}"/>
    <cellStyle name="Normal 157 39" xfId="11793" xr:uid="{0ED359F2-0AEB-431A-B911-574D96E985C3}"/>
    <cellStyle name="Normal 157 39 2" xfId="11794" xr:uid="{73F2AA75-BF66-43A1-8BF7-B0427444BBE7}"/>
    <cellStyle name="Normal 157 4" xfId="11795" xr:uid="{77C18D2B-B1C5-4ADB-869D-DBA4E5B65A41}"/>
    <cellStyle name="Normal 157 4 2" xfId="11796" xr:uid="{71E06213-4995-4599-9F59-6E2DFDA49A47}"/>
    <cellStyle name="Normal 157 40" xfId="11797" xr:uid="{DF582988-F01B-4373-9D43-645BE520DB0F}"/>
    <cellStyle name="Normal 157 40 2" xfId="11798" xr:uid="{9F240154-F20A-4B9E-B5D2-D86E29E2E976}"/>
    <cellStyle name="Normal 157 41" xfId="11799" xr:uid="{9EC85D7E-5150-4347-AAE5-3300B8367339}"/>
    <cellStyle name="Normal 157 41 2" xfId="11800" xr:uid="{48DDC206-BAFC-41F1-B7DF-84298D71261C}"/>
    <cellStyle name="Normal 157 42" xfId="11801" xr:uid="{7E36767C-3AAF-404D-A8FC-0FE8A9ACE0DD}"/>
    <cellStyle name="Normal 157 42 2" xfId="11802" xr:uid="{D9EE3010-44B1-45BB-B683-C0B153A9C9CB}"/>
    <cellStyle name="Normal 157 43" xfId="11803" xr:uid="{4FCD9148-87C6-4C8C-AB99-9505C785F472}"/>
    <cellStyle name="Normal 157 43 2" xfId="11804" xr:uid="{0CBDE2EB-AFC9-4F23-BE6B-4241F43AB7EA}"/>
    <cellStyle name="Normal 157 44" xfId="11805" xr:uid="{F016E16C-94ED-4123-B5EB-B0D8E50B6F37}"/>
    <cellStyle name="Normal 157 44 2" xfId="11806" xr:uid="{A0702CB3-68A1-4D6C-AC45-6CC98EB6A4DB}"/>
    <cellStyle name="Normal 157 45" xfId="11807" xr:uid="{BF0ABA1F-91F8-4B29-96E3-6AC7A366C59A}"/>
    <cellStyle name="Normal 157 45 2" xfId="11808" xr:uid="{BEC6BB3B-085F-43E9-B052-28C48A3D1C47}"/>
    <cellStyle name="Normal 157 46" xfId="11809" xr:uid="{133C019B-6C62-4905-AA05-8F4A9260DA8B}"/>
    <cellStyle name="Normal 157 46 2" xfId="11810" xr:uid="{A8BA9E9B-FA67-4D07-9637-B3CE818C8D4A}"/>
    <cellStyle name="Normal 157 47" xfId="11811" xr:uid="{91156A9E-CA03-4F72-80E2-89C1D02BF7CD}"/>
    <cellStyle name="Normal 157 47 2" xfId="11812" xr:uid="{50A16943-F3C6-4F36-846D-EA239F47285D}"/>
    <cellStyle name="Normal 157 48" xfId="11813" xr:uid="{2E4F8A04-19C0-4A27-9743-174A35A5F9EA}"/>
    <cellStyle name="Normal 157 48 2" xfId="11814" xr:uid="{80331680-5097-44C0-A409-51D430156398}"/>
    <cellStyle name="Normal 157 49" xfId="11815" xr:uid="{684DB339-4D7D-422E-9714-387039179599}"/>
    <cellStyle name="Normal 157 49 2" xfId="11816" xr:uid="{72187691-2F41-4A14-A6F7-7ECDA16D5858}"/>
    <cellStyle name="Normal 157 5" xfId="11817" xr:uid="{1F6E88D0-229B-463E-8674-9352571300AD}"/>
    <cellStyle name="Normal 157 5 2" xfId="11818" xr:uid="{415D3E63-BE90-44E6-9A7A-E1A6E5AC4ACC}"/>
    <cellStyle name="Normal 157 50" xfId="11819" xr:uid="{581199FF-1C0E-4E44-BBAF-BE9D6D8E173C}"/>
    <cellStyle name="Normal 157 50 2" xfId="11820" xr:uid="{C197AC42-A99E-4932-A4FC-A746432C2881}"/>
    <cellStyle name="Normal 157 51" xfId="11821" xr:uid="{C712626D-7231-4CF9-9011-9703E59A7302}"/>
    <cellStyle name="Normal 157 51 2" xfId="11822" xr:uid="{6A2D2EFC-DDED-45F0-8CC1-03622D074E47}"/>
    <cellStyle name="Normal 157 52" xfId="11823" xr:uid="{57B5CA2B-BC55-4CD2-A6DD-8B3411F0F797}"/>
    <cellStyle name="Normal 157 52 2" xfId="11824" xr:uid="{A501A3C0-A836-46B0-94A9-F6261B271D81}"/>
    <cellStyle name="Normal 157 53" xfId="11825" xr:uid="{2D501DDC-1858-4D10-9366-074103C028BE}"/>
    <cellStyle name="Normal 157 53 2" xfId="11826" xr:uid="{DB4FDD5E-0495-46B7-8C11-EE91A21C40B9}"/>
    <cellStyle name="Normal 157 54" xfId="11827" xr:uid="{8F75B732-9725-4F4D-99C1-DA03D4B0B35B}"/>
    <cellStyle name="Normal 157 54 2" xfId="11828" xr:uid="{D2636C53-1C1E-44D8-B3D2-21361CE537BE}"/>
    <cellStyle name="Normal 157 55" xfId="11829" xr:uid="{B295B057-ED36-4D4F-B1B1-43A4B9ED706C}"/>
    <cellStyle name="Normal 157 55 2" xfId="11830" xr:uid="{80FF605E-B515-4E97-B312-215A5F46F49F}"/>
    <cellStyle name="Normal 157 56" xfId="11831" xr:uid="{D40D13E9-AAEC-4522-AB9B-0066FB7D2B75}"/>
    <cellStyle name="Normal 157 56 2" xfId="11832" xr:uid="{D4807C29-CCE6-40D5-A77D-ABFCC440800D}"/>
    <cellStyle name="Normal 157 57" xfId="11833" xr:uid="{7F664D77-4DAE-4ED5-8CBF-A1F6E0920BB2}"/>
    <cellStyle name="Normal 157 57 2" xfId="11834" xr:uid="{CF2C0E98-B1FC-447C-86BC-95556168FBA2}"/>
    <cellStyle name="Normal 157 58" xfId="11835" xr:uid="{4A68E445-33CC-4088-BE6B-91A321DBB2A9}"/>
    <cellStyle name="Normal 157 58 2" xfId="11836" xr:uid="{F7AE6C7B-056D-40F4-8A9A-32F9B31A97F1}"/>
    <cellStyle name="Normal 157 59" xfId="11837" xr:uid="{8E82A841-ED03-400B-9BB0-F7CD5C1565BA}"/>
    <cellStyle name="Normal 157 59 2" xfId="11838" xr:uid="{ECF2F7EE-0D26-40BB-8AAC-1EBB5FBFD086}"/>
    <cellStyle name="Normal 157 6" xfId="11839" xr:uid="{D94E98E2-424F-4DA9-8B48-529A378EF9BE}"/>
    <cellStyle name="Normal 157 6 2" xfId="11840" xr:uid="{18F7B2D0-10D5-4119-8438-97CBDC730019}"/>
    <cellStyle name="Normal 157 60" xfId="11841" xr:uid="{942DBFF4-FE5D-4994-9EB8-8E0C2F53C7D0}"/>
    <cellStyle name="Normal 157 60 2" xfId="11842" xr:uid="{B5CC7DBF-ECE6-4D17-868B-11690BD9C60C}"/>
    <cellStyle name="Normal 157 61" xfId="11843" xr:uid="{70025361-3C1D-448B-93E6-55B7D976C153}"/>
    <cellStyle name="Normal 157 61 2" xfId="11844" xr:uid="{DDCCB9EB-5D04-4B53-93AF-319E8BFF2714}"/>
    <cellStyle name="Normal 157 62" xfId="11845" xr:uid="{F3C05B9C-0E45-4EA1-93B5-9581AE1FDED9}"/>
    <cellStyle name="Normal 157 62 2" xfId="11846" xr:uid="{95A6F340-AC0F-4C19-9F09-67D2D8C8EA55}"/>
    <cellStyle name="Normal 157 63" xfId="11847" xr:uid="{1E51154F-E141-4320-BCAC-23A88940E0BA}"/>
    <cellStyle name="Normal 157 63 2" xfId="11848" xr:uid="{24915351-D8DE-4104-AC1B-22AC4B3AB6CF}"/>
    <cellStyle name="Normal 157 64" xfId="11849" xr:uid="{45A3672C-E6EB-4C78-B9AB-E2B679D39891}"/>
    <cellStyle name="Normal 157 64 2" xfId="11850" xr:uid="{D05FB900-B31E-4746-B3E9-E1C4451B36FC}"/>
    <cellStyle name="Normal 157 65" xfId="11851" xr:uid="{4B913085-27C2-4CBB-AE85-DFCD1BF166AF}"/>
    <cellStyle name="Normal 157 65 2" xfId="11852" xr:uid="{A7ADF2F0-1F25-4F77-9753-C6963291AEDF}"/>
    <cellStyle name="Normal 157 66" xfId="11853" xr:uid="{2B5AE22F-7184-4EEB-9DA2-CF24C30E181A}"/>
    <cellStyle name="Normal 157 66 2" xfId="11854" xr:uid="{6B5351FF-140A-4E09-874C-CE8A4A550ABE}"/>
    <cellStyle name="Normal 157 67" xfId="11855" xr:uid="{EFF9B943-7B8B-4785-8EC9-1D054E7957DE}"/>
    <cellStyle name="Normal 157 67 2" xfId="11856" xr:uid="{8C257514-3A62-4E61-8AF7-9E0A47685A70}"/>
    <cellStyle name="Normal 157 68" xfId="11857" xr:uid="{68812A0D-5D53-44D6-B48F-B7496CBD755B}"/>
    <cellStyle name="Normal 157 68 2" xfId="11858" xr:uid="{88633AB4-EB90-4A13-82D5-B1D1DB1AB525}"/>
    <cellStyle name="Normal 157 69" xfId="11859" xr:uid="{B5E0CF0B-5C13-4ED0-AF45-A4371738268E}"/>
    <cellStyle name="Normal 157 69 2" xfId="11860" xr:uid="{07F8A3D3-BEB3-4BE8-ACD3-2AF1EFEA48A6}"/>
    <cellStyle name="Normal 157 7" xfId="11861" xr:uid="{43751764-AE78-4FFB-887D-2BEC5C789DB5}"/>
    <cellStyle name="Normal 157 7 2" xfId="11862" xr:uid="{8A485CDD-5A9C-40ED-8384-A6458F4B278A}"/>
    <cellStyle name="Normal 157 70" xfId="11863" xr:uid="{48AD5D1B-279A-4CDA-B588-20AE114739C5}"/>
    <cellStyle name="Normal 157 70 2" xfId="11864" xr:uid="{0FB9259F-7DD8-4C6F-BB95-31D707677192}"/>
    <cellStyle name="Normal 157 71" xfId="11865" xr:uid="{6BF5DE4F-2AEB-4741-9B55-8712C1CFEDE4}"/>
    <cellStyle name="Normal 157 71 2" xfId="11866" xr:uid="{8EB0A824-732B-4E9D-905E-32FA6F455F5E}"/>
    <cellStyle name="Normal 157 72" xfId="11867" xr:uid="{90E00C41-C528-484F-A63C-FD3C5205C054}"/>
    <cellStyle name="Normal 157 72 2" xfId="11868" xr:uid="{DE6DC43C-F278-4493-8A37-540A0C01150D}"/>
    <cellStyle name="Normal 157 73" xfId="11869" xr:uid="{E0EC5E15-FE6D-4807-AFA2-C4B55CC563A7}"/>
    <cellStyle name="Normal 157 73 2" xfId="11870" xr:uid="{4A445174-CBAA-448D-87ED-AB5FA891A1CD}"/>
    <cellStyle name="Normal 157 74" xfId="11871" xr:uid="{1BA3A5D2-7B0A-4FBC-B4D9-EFC44090ED07}"/>
    <cellStyle name="Normal 157 74 2" xfId="11872" xr:uid="{2FAEAE71-5B10-4662-87DA-97E1406FA7C8}"/>
    <cellStyle name="Normal 157 75" xfId="11873" xr:uid="{4F87CA0C-9460-4B0A-AF9D-9EFA16D6DC69}"/>
    <cellStyle name="Normal 157 75 2" xfId="11874" xr:uid="{70ECBB78-F6E0-44F3-8B49-AE1A82A27641}"/>
    <cellStyle name="Normal 157 76" xfId="11875" xr:uid="{046892B5-1B5F-419F-B069-A01A8B690016}"/>
    <cellStyle name="Normal 157 76 2" xfId="11876" xr:uid="{930BA400-7196-41DE-9E17-D8CCFC35698C}"/>
    <cellStyle name="Normal 157 77" xfId="11877" xr:uid="{849241BE-6C6A-4DC0-A894-1F7E22BCE56B}"/>
    <cellStyle name="Normal 157 77 2" xfId="11878" xr:uid="{15669A6D-157C-4D05-9A19-ACE2F5FC1ED6}"/>
    <cellStyle name="Normal 157 78" xfId="11879" xr:uid="{44C67637-DA8E-4E4A-BA22-ABC2FAFD0B37}"/>
    <cellStyle name="Normal 157 78 2" xfId="11880" xr:uid="{32FB156D-0465-400B-8311-D016D524ADC6}"/>
    <cellStyle name="Normal 157 79" xfId="11881" xr:uid="{2F9F62DC-36A0-486A-86EF-0F33A120B14C}"/>
    <cellStyle name="Normal 157 79 2" xfId="11882" xr:uid="{8C5BFBBD-912E-4B13-BE65-E360E85C4663}"/>
    <cellStyle name="Normal 157 8" xfId="11883" xr:uid="{D48703E3-74D4-4B3A-A278-16DBC7707A9C}"/>
    <cellStyle name="Normal 157 8 2" xfId="11884" xr:uid="{1D60D590-C540-40CF-A46C-EE9F0548C614}"/>
    <cellStyle name="Normal 157 80" xfId="11885" xr:uid="{77D8C9F9-C665-47CB-B33C-2C902632BB76}"/>
    <cellStyle name="Normal 157 80 2" xfId="11886" xr:uid="{ED2A3AC8-87A0-445A-9A4E-F2956D888951}"/>
    <cellStyle name="Normal 157 81" xfId="11887" xr:uid="{CF839CC1-3D22-4434-B9B4-63201DB58F2A}"/>
    <cellStyle name="Normal 157 81 2" xfId="11888" xr:uid="{2F83C365-BAA4-45E1-8DB9-91438BEE715C}"/>
    <cellStyle name="Normal 157 82" xfId="11889" xr:uid="{7560214C-1EEA-4F54-AC44-687FC5F79FBD}"/>
    <cellStyle name="Normal 157 82 2" xfId="11890" xr:uid="{F4BD64F1-BE08-4CA6-95D7-1A4BEA49E7FF}"/>
    <cellStyle name="Normal 157 83" xfId="11891" xr:uid="{DB1B07AE-4EFF-4D88-B706-976AF96FC692}"/>
    <cellStyle name="Normal 157 83 2" xfId="11892" xr:uid="{85311BA8-9398-4A55-AE84-8EFF3A8EFC3E}"/>
    <cellStyle name="Normal 157 84" xfId="11893" xr:uid="{8810E697-4B4B-4881-A0FD-B7ACEA3C9597}"/>
    <cellStyle name="Normal 157 84 2" xfId="11894" xr:uid="{7F70F3C7-EDD7-4808-A745-9F2F9AD6E546}"/>
    <cellStyle name="Normal 157 85" xfId="11895" xr:uid="{E4618C0D-A41D-44F3-A892-61B1271D5D07}"/>
    <cellStyle name="Normal 157 85 2" xfId="11896" xr:uid="{0DD5F59E-0E5E-4982-81C2-B0C0D9740443}"/>
    <cellStyle name="Normal 157 86" xfId="11897" xr:uid="{FCA0CE8A-F759-45AB-A99A-FC837B265FA5}"/>
    <cellStyle name="Normal 157 86 2" xfId="11898" xr:uid="{F108E536-6409-4114-90D0-A13068F19B46}"/>
    <cellStyle name="Normal 157 87" xfId="11899" xr:uid="{7A9870F0-FBDF-4D2B-951F-BB440ACE760E}"/>
    <cellStyle name="Normal 157 87 2" xfId="11900" xr:uid="{5F5DD314-43E9-4C66-A446-1936CB9C6735}"/>
    <cellStyle name="Normal 157 88" xfId="11901" xr:uid="{85296578-498B-4782-86F3-3DB1B4811835}"/>
    <cellStyle name="Normal 157 88 2" xfId="11902" xr:uid="{D80E7DA4-4F52-425C-AC5F-A9E057FA44FE}"/>
    <cellStyle name="Normal 157 89" xfId="11903" xr:uid="{E870C837-A965-494A-8296-84EF23ABEE48}"/>
    <cellStyle name="Normal 157 89 2" xfId="11904" xr:uid="{74063EA9-AFE2-4E30-86CA-3BA99A7F2AE6}"/>
    <cellStyle name="Normal 157 9" xfId="11905" xr:uid="{53A7AF59-462F-41BA-944C-DED681E8AA0F}"/>
    <cellStyle name="Normal 157 9 2" xfId="11906" xr:uid="{50E36DAA-51FB-4F05-8116-405E704E38F7}"/>
    <cellStyle name="Normal 157 90" xfId="11907" xr:uid="{100F0DC2-4F55-440A-8943-E7FB01D4FEDE}"/>
    <cellStyle name="Normal 157 90 2" xfId="11908" xr:uid="{C379F661-97E0-48DC-9ADF-AD9A90BCF7E1}"/>
    <cellStyle name="Normal 157 91" xfId="11909" xr:uid="{306B18F3-D23F-4F77-871E-9A4E6DED758C}"/>
    <cellStyle name="Normal 157 91 2" xfId="11910" xr:uid="{84B1432C-700A-49B6-8001-649E4ED63005}"/>
    <cellStyle name="Normal 157 92" xfId="11911" xr:uid="{29AFA268-3678-4BA4-8A53-2FC488BB88D3}"/>
    <cellStyle name="Normal 157 92 2" xfId="11912" xr:uid="{6F931A6F-CBE3-48D8-B814-8AE33F642B86}"/>
    <cellStyle name="Normal 157 93" xfId="11913" xr:uid="{DAF78471-B45A-40C9-B576-4D5301E627E6}"/>
    <cellStyle name="Normal 157 93 2" xfId="11914" xr:uid="{D19F9B07-F032-48E9-8A81-B651F4BEC237}"/>
    <cellStyle name="Normal 157 94" xfId="11915" xr:uid="{1ABF5B53-1497-436F-9BEC-BCE9C2A015AE}"/>
    <cellStyle name="Normal 157 94 2" xfId="11916" xr:uid="{C62F166F-9B04-4C80-9715-E976D2DBB831}"/>
    <cellStyle name="Normal 157 95" xfId="11917" xr:uid="{A44072E8-A2B2-4944-B18B-2A422A74EFBD}"/>
    <cellStyle name="Normal 157 95 2" xfId="11918" xr:uid="{EA6E20B5-069C-43EB-866F-E99A94F6AE66}"/>
    <cellStyle name="Normal 157 96" xfId="11919" xr:uid="{A01B9586-DEDB-4F0B-9AC2-4E5905B0AFF9}"/>
    <cellStyle name="Normal 157 96 2" xfId="11920" xr:uid="{2D763337-59D0-4B27-B0F4-5E982FC018CD}"/>
    <cellStyle name="Normal 157 97" xfId="11921" xr:uid="{B01FCCC4-B014-489A-AA29-64F8F469BE0A}"/>
    <cellStyle name="Normal 157 97 2" xfId="11922" xr:uid="{AF54D84A-353F-403A-96EE-7B24A5A302E4}"/>
    <cellStyle name="Normal 157 98" xfId="11923" xr:uid="{A3838560-B0C9-40D0-9938-65900491661A}"/>
    <cellStyle name="Normal 157 98 2" xfId="11924" xr:uid="{E58D984F-57A3-4F88-A59E-7ACA3D3B19A7}"/>
    <cellStyle name="Normal 157 99" xfId="11925" xr:uid="{F7874097-E94B-4988-A586-3EA736EF963A}"/>
    <cellStyle name="Normal 158" xfId="11926" xr:uid="{3846B499-069E-4442-B4BB-B766D6A01A7D}"/>
    <cellStyle name="Normal 158 10" xfId="11927" xr:uid="{7C255E96-4375-4639-9826-25EF9817DFDB}"/>
    <cellStyle name="Normal 158 10 2" xfId="11928" xr:uid="{209831DB-0B1F-4810-B585-CF610EB87EC6}"/>
    <cellStyle name="Normal 158 11" xfId="11929" xr:uid="{7D43EEBA-3C80-4DFA-A445-310D07D5150E}"/>
    <cellStyle name="Normal 158 11 2" xfId="11930" xr:uid="{0F5061D5-2C2F-4573-89EB-5DECC47246D7}"/>
    <cellStyle name="Normal 158 12" xfId="11931" xr:uid="{7D0B311C-6456-4290-B230-1FD434A26269}"/>
    <cellStyle name="Normal 158 12 2" xfId="11932" xr:uid="{6488A6A9-3635-4E30-B86C-C70AEFAB505D}"/>
    <cellStyle name="Normal 158 13" xfId="11933" xr:uid="{0EAF7C1F-3269-4F19-B030-AD8D4E137843}"/>
    <cellStyle name="Normal 158 13 2" xfId="11934" xr:uid="{5E09D0F8-57BE-4E1F-A835-2EFA257B7D97}"/>
    <cellStyle name="Normal 158 14" xfId="11935" xr:uid="{AA6A1CF5-7075-4B87-98F6-834033C2932A}"/>
    <cellStyle name="Normal 158 14 2" xfId="11936" xr:uid="{582D1CA4-3241-4479-8447-86B1F075276D}"/>
    <cellStyle name="Normal 158 15" xfId="11937" xr:uid="{A78B8393-7BE3-4F32-8DD0-B0B37DEE0ADD}"/>
    <cellStyle name="Normal 158 15 2" xfId="11938" xr:uid="{A5172FB3-3CA1-423D-BBDC-A291E64CE11F}"/>
    <cellStyle name="Normal 158 16" xfId="11939" xr:uid="{081B53FC-3CBD-4DD1-829C-FEF053F59E1B}"/>
    <cellStyle name="Normal 158 16 2" xfId="11940" xr:uid="{7AF71EA3-4EA1-4D76-AE9D-05DE30717786}"/>
    <cellStyle name="Normal 158 17" xfId="11941" xr:uid="{2DD4032C-2EE3-498C-987E-BB87C06A9CC1}"/>
    <cellStyle name="Normal 158 17 2" xfId="11942" xr:uid="{E5550A7A-30EE-4986-B287-5FE456114010}"/>
    <cellStyle name="Normal 158 18" xfId="11943" xr:uid="{4AFF0FBE-B240-4D54-9FA0-AD9F57B11228}"/>
    <cellStyle name="Normal 158 18 2" xfId="11944" xr:uid="{8B934BB6-44F8-4AA8-9590-DFE098962F0A}"/>
    <cellStyle name="Normal 158 19" xfId="11945" xr:uid="{B9BC1878-0507-4CE8-9F3C-6A9D23E8AF54}"/>
    <cellStyle name="Normal 158 19 2" xfId="11946" xr:uid="{0B4506A3-033E-4AA8-AB3B-7F71CC770379}"/>
    <cellStyle name="Normal 158 2" xfId="11947" xr:uid="{130A6634-3716-43D0-B31D-54324FEBF63F}"/>
    <cellStyle name="Normal 158 2 2" xfId="11948" xr:uid="{80CC77C5-1ED6-452F-BCE3-92B8A92E457F}"/>
    <cellStyle name="Normal 158 20" xfId="11949" xr:uid="{1FB39AB7-00F7-42BF-B547-2850729F74C4}"/>
    <cellStyle name="Normal 158 20 2" xfId="11950" xr:uid="{F210DFA2-726C-48E3-8E9B-19677B3850C9}"/>
    <cellStyle name="Normal 158 21" xfId="11951" xr:uid="{756CAFE9-7143-43AC-BB2F-7902ADABBDBA}"/>
    <cellStyle name="Normal 158 21 2" xfId="11952" xr:uid="{89038B2D-CF4A-463D-A90E-405A85B86143}"/>
    <cellStyle name="Normal 158 22" xfId="11953" xr:uid="{2E0DFDEA-C959-438C-A9E7-531552B587B2}"/>
    <cellStyle name="Normal 158 22 2" xfId="11954" xr:uid="{629B57F8-4A73-48A8-91EC-C3E40FDE573F}"/>
    <cellStyle name="Normal 158 23" xfId="11955" xr:uid="{3ACCED1F-12F6-41A7-9D7F-449CCE7D9EE2}"/>
    <cellStyle name="Normal 158 23 2" xfId="11956" xr:uid="{7C3501EF-BDC2-4AEB-9AA1-826652762ECE}"/>
    <cellStyle name="Normal 158 24" xfId="11957" xr:uid="{9AED3067-A49E-45ED-A14F-8BDC66E19743}"/>
    <cellStyle name="Normal 158 24 2" xfId="11958" xr:uid="{41BC4337-82B7-4104-9C60-9F965BD6FF7C}"/>
    <cellStyle name="Normal 158 25" xfId="11959" xr:uid="{63267A56-F1DA-4F8E-B355-6D6511B4DD5B}"/>
    <cellStyle name="Normal 158 25 2" xfId="11960" xr:uid="{FE07A3A7-91A4-40A0-A4AA-5A603FF5BAA4}"/>
    <cellStyle name="Normal 158 26" xfId="11961" xr:uid="{D7B79D2B-AE96-4BE7-8E8B-7FE1C0E2328E}"/>
    <cellStyle name="Normal 158 26 2" xfId="11962" xr:uid="{3BB0F911-4B98-411C-81B2-6F16C1F77FBC}"/>
    <cellStyle name="Normal 158 27" xfId="11963" xr:uid="{0AA50C8A-5775-4E9F-941A-CFB43AD16E35}"/>
    <cellStyle name="Normal 158 27 2" xfId="11964" xr:uid="{D1948ABC-DAF6-453A-A2AD-C05BCC786998}"/>
    <cellStyle name="Normal 158 28" xfId="11965" xr:uid="{7D074281-12FE-41AF-8BC4-03C397FB13BD}"/>
    <cellStyle name="Normal 158 28 2" xfId="11966" xr:uid="{F291143D-D8C1-4C39-AE96-7DFF9C860D78}"/>
    <cellStyle name="Normal 158 29" xfId="11967" xr:uid="{F42D96EC-EDB7-4485-BC0F-5DA9F30EA61F}"/>
    <cellStyle name="Normal 158 29 2" xfId="11968" xr:uid="{3FAD4295-ED8F-422D-A7E1-D5B79576E4D2}"/>
    <cellStyle name="Normal 158 3" xfId="11969" xr:uid="{B8875F99-CB95-4DA0-80B5-16F4A33C1BBA}"/>
    <cellStyle name="Normal 158 3 2" xfId="11970" xr:uid="{B966AAC8-51C1-4E12-B276-DCA199E0EB90}"/>
    <cellStyle name="Normal 158 30" xfId="11971" xr:uid="{1A2C47E7-35FD-46B8-B6F0-353E91F7F8F3}"/>
    <cellStyle name="Normal 158 30 2" xfId="11972" xr:uid="{CFC6E6B0-4C89-44BB-998D-D0D064CB7C8D}"/>
    <cellStyle name="Normal 158 31" xfId="11973" xr:uid="{8A2FE0C6-D464-4318-B63D-0C0118ACD277}"/>
    <cellStyle name="Normal 158 31 2" xfId="11974" xr:uid="{57156B32-DC23-4B33-ACC2-1F76053C2264}"/>
    <cellStyle name="Normal 158 32" xfId="11975" xr:uid="{7E1A3ABE-5CCF-4A00-BFAB-0F6D1E4E657A}"/>
    <cellStyle name="Normal 158 32 2" xfId="11976" xr:uid="{AC3C8C89-2578-4493-A9C0-FA3745B479BB}"/>
    <cellStyle name="Normal 158 33" xfId="11977" xr:uid="{3CBF5A5D-F974-49ED-A7FC-3653AD4B90F3}"/>
    <cellStyle name="Normal 158 33 2" xfId="11978" xr:uid="{5A547669-349A-41CA-97A5-C9E6CE151B81}"/>
    <cellStyle name="Normal 158 34" xfId="11979" xr:uid="{470D0403-9AAD-41EE-9856-E2718E5797B7}"/>
    <cellStyle name="Normal 158 34 2" xfId="11980" xr:uid="{4E6118A3-7C30-4ACA-B22D-821D4FA9C648}"/>
    <cellStyle name="Normal 158 35" xfId="11981" xr:uid="{417AE2F0-5487-4C3B-9CC7-8CA404AED4D9}"/>
    <cellStyle name="Normal 158 35 2" xfId="11982" xr:uid="{24A27E7C-7D08-4BDC-8807-0C6F1E39A1D7}"/>
    <cellStyle name="Normal 158 36" xfId="11983" xr:uid="{71A99C4B-EA4F-4314-863C-A7C5E9925B2D}"/>
    <cellStyle name="Normal 158 36 2" xfId="11984" xr:uid="{8F1C3780-23BC-4C5C-8C2B-7246807EB220}"/>
    <cellStyle name="Normal 158 37" xfId="11985" xr:uid="{54044B58-9DDC-4463-81B6-5139DFB930F0}"/>
    <cellStyle name="Normal 158 37 2" xfId="11986" xr:uid="{8D7DDBCF-4684-49F7-8898-C4E710C71FD2}"/>
    <cellStyle name="Normal 158 38" xfId="11987" xr:uid="{151CDC46-CFDB-4E9E-9830-4BB135DE1BA4}"/>
    <cellStyle name="Normal 158 38 2" xfId="11988" xr:uid="{25D37CD7-53FD-4E56-9196-D329D7387E59}"/>
    <cellStyle name="Normal 158 39" xfId="11989" xr:uid="{1573E32A-78CD-49FE-B0D0-4F724019E855}"/>
    <cellStyle name="Normal 158 39 2" xfId="11990" xr:uid="{8EDEF040-173E-4E1F-8DD6-C9CCCC0D0758}"/>
    <cellStyle name="Normal 158 4" xfId="11991" xr:uid="{2CDD0EF0-546F-48D6-91F1-F97022A4B511}"/>
    <cellStyle name="Normal 158 4 2" xfId="11992" xr:uid="{190D6315-1498-433B-BDAB-6239B22F3BC7}"/>
    <cellStyle name="Normal 158 40" xfId="11993" xr:uid="{7E81823D-EA91-4726-94E8-1374E2085819}"/>
    <cellStyle name="Normal 158 40 2" xfId="11994" xr:uid="{D7686EAB-27FF-44F9-B0B6-8F7D8ACC41C5}"/>
    <cellStyle name="Normal 158 41" xfId="11995" xr:uid="{672CF01A-66F9-4BD2-9480-EDB3E003988D}"/>
    <cellStyle name="Normal 158 41 2" xfId="11996" xr:uid="{F2D972DD-D827-4235-833D-0855C9DBE74C}"/>
    <cellStyle name="Normal 158 42" xfId="11997" xr:uid="{9A4FB1B6-6D8E-42EA-AA79-807C27A35D8C}"/>
    <cellStyle name="Normal 158 42 2" xfId="11998" xr:uid="{D9596169-F329-4711-A54F-F514E11C88D1}"/>
    <cellStyle name="Normal 158 43" xfId="11999" xr:uid="{B7F2B2A7-9996-439F-896E-5D233F3E1410}"/>
    <cellStyle name="Normal 158 43 2" xfId="12000" xr:uid="{9A288C00-4F46-41F0-B39F-4643E84C98D4}"/>
    <cellStyle name="Normal 158 44" xfId="12001" xr:uid="{C8E31124-A212-40CB-A945-1D74FFBE4B93}"/>
    <cellStyle name="Normal 158 44 2" xfId="12002" xr:uid="{8BD052F4-7421-4E70-8343-6A30FE3635CA}"/>
    <cellStyle name="Normal 158 45" xfId="12003" xr:uid="{93BED9AC-585D-41A0-AD28-F0CA58EFB9B8}"/>
    <cellStyle name="Normal 158 45 2" xfId="12004" xr:uid="{43BE9CE7-58F1-4D6D-9606-A79F08BD798F}"/>
    <cellStyle name="Normal 158 46" xfId="12005" xr:uid="{A422831F-25C8-40DF-8EEF-4F6EDEA42438}"/>
    <cellStyle name="Normal 158 46 2" xfId="12006" xr:uid="{4EFBE6CC-B8D3-44A3-9494-44B60389EF85}"/>
    <cellStyle name="Normal 158 47" xfId="12007" xr:uid="{8F3E37A4-ADA9-4C4F-917A-8C211AC25218}"/>
    <cellStyle name="Normal 158 47 2" xfId="12008" xr:uid="{A6F508AE-4655-4AAA-B1A2-80A70D92C571}"/>
    <cellStyle name="Normal 158 48" xfId="12009" xr:uid="{B07EA53F-2394-4AB6-A65E-08BBB155825B}"/>
    <cellStyle name="Normal 158 48 2" xfId="12010" xr:uid="{A8F11250-D419-4A1A-B98B-2151FD3151BA}"/>
    <cellStyle name="Normal 158 49" xfId="12011" xr:uid="{0A95B4DE-B6B0-417C-9753-F4CF792E0CAA}"/>
    <cellStyle name="Normal 158 49 2" xfId="12012" xr:uid="{9082A9D2-CD55-48B6-9308-F827C2D6D176}"/>
    <cellStyle name="Normal 158 5" xfId="12013" xr:uid="{B86525D3-3B15-4949-8677-4213407973E6}"/>
    <cellStyle name="Normal 158 5 2" xfId="12014" xr:uid="{24F40DEA-0F99-415D-84CF-12346BE83893}"/>
    <cellStyle name="Normal 158 50" xfId="12015" xr:uid="{91A908BD-BBD4-414C-B1A9-0FC16FF096EA}"/>
    <cellStyle name="Normal 158 50 2" xfId="12016" xr:uid="{38552156-EDF8-4ED7-AC89-06B313EFED2F}"/>
    <cellStyle name="Normal 158 51" xfId="12017" xr:uid="{506610EF-785B-44D0-AB5D-6AB2AEE3FD0A}"/>
    <cellStyle name="Normal 158 51 2" xfId="12018" xr:uid="{BF4F1D81-249E-48A1-BDAC-C6C8399DC953}"/>
    <cellStyle name="Normal 158 52" xfId="12019" xr:uid="{07ADB5A0-507A-44DF-BDE9-3F90DF0B9006}"/>
    <cellStyle name="Normal 158 52 2" xfId="12020" xr:uid="{5B36EBFE-61B0-4464-AFBD-15C33B5BF528}"/>
    <cellStyle name="Normal 158 53" xfId="12021" xr:uid="{A231C33C-D4B7-47A3-9473-57CC6DEBC087}"/>
    <cellStyle name="Normal 158 53 2" xfId="12022" xr:uid="{EEEA4955-58CB-48E1-80A7-FCE328AAE65D}"/>
    <cellStyle name="Normal 158 54" xfId="12023" xr:uid="{50F8313C-F420-4C66-8523-E954D1403C25}"/>
    <cellStyle name="Normal 158 54 2" xfId="12024" xr:uid="{53A7703F-ED01-41A1-8907-8DB644B4399B}"/>
    <cellStyle name="Normal 158 55" xfId="12025" xr:uid="{F0D0BCBE-7D25-4C0D-BFE8-52F37D41A5C1}"/>
    <cellStyle name="Normal 158 55 2" xfId="12026" xr:uid="{CE87238C-DA04-4196-87F6-97989B3E9A34}"/>
    <cellStyle name="Normal 158 56" xfId="12027" xr:uid="{C9BD8233-8B2A-4F02-9F7D-D88F587A740C}"/>
    <cellStyle name="Normal 158 56 2" xfId="12028" xr:uid="{2D72BFCA-866D-4514-8DF9-E0F9138DF26E}"/>
    <cellStyle name="Normal 158 57" xfId="12029" xr:uid="{FFD9FE82-4F1D-464E-A903-44B571BB737E}"/>
    <cellStyle name="Normal 158 57 2" xfId="12030" xr:uid="{7352B6C9-0913-4E43-95E7-CE08A650459F}"/>
    <cellStyle name="Normal 158 58" xfId="12031" xr:uid="{54DCB9A7-AD79-476F-B013-7CD1AB091E1A}"/>
    <cellStyle name="Normal 158 58 2" xfId="12032" xr:uid="{360984A8-E0F0-44B9-9C10-6B39BE158DD7}"/>
    <cellStyle name="Normal 158 59" xfId="12033" xr:uid="{0072B182-6A0D-4DF8-B3F7-69784E7C55DA}"/>
    <cellStyle name="Normal 158 59 2" xfId="12034" xr:uid="{D676FB81-21BA-4488-A547-EC4FA943176D}"/>
    <cellStyle name="Normal 158 6" xfId="12035" xr:uid="{08AEDAD0-C5BF-45E1-9D19-3333C99E4168}"/>
    <cellStyle name="Normal 158 6 2" xfId="12036" xr:uid="{A40C8569-4D4B-4405-95B1-3B2E618959CF}"/>
    <cellStyle name="Normal 158 60" xfId="12037" xr:uid="{740F6DB0-7964-48CA-BCEB-B3E1663AB1A3}"/>
    <cellStyle name="Normal 158 60 2" xfId="12038" xr:uid="{ADB2AC1D-93EF-47A6-8F4C-6673B763640F}"/>
    <cellStyle name="Normal 158 61" xfId="12039" xr:uid="{10093E4F-F16D-4437-A7B2-BB91C801858F}"/>
    <cellStyle name="Normal 158 61 2" xfId="12040" xr:uid="{CC11EB50-1419-4B43-B6BE-77412A585F4C}"/>
    <cellStyle name="Normal 158 62" xfId="12041" xr:uid="{6B3E0829-D923-4E10-83C7-F232F7EA8F54}"/>
    <cellStyle name="Normal 158 62 2" xfId="12042" xr:uid="{D651CEE4-0882-4876-8B4D-2A8ADA7DD9CA}"/>
    <cellStyle name="Normal 158 63" xfId="12043" xr:uid="{632027C3-31CB-4106-B777-4D0726C1B34A}"/>
    <cellStyle name="Normal 158 63 2" xfId="12044" xr:uid="{D3FCA056-92FF-42FC-9947-A6ADFECA8866}"/>
    <cellStyle name="Normal 158 64" xfId="12045" xr:uid="{14D6634B-B643-48EB-BC78-BEFD5B392FEA}"/>
    <cellStyle name="Normal 158 64 2" xfId="12046" xr:uid="{0E2EBF98-836F-4EB0-8EE5-01E1D3AC732C}"/>
    <cellStyle name="Normal 158 65" xfId="12047" xr:uid="{6FA312D9-008E-4EDE-9715-840612442A2F}"/>
    <cellStyle name="Normal 158 65 2" xfId="12048" xr:uid="{343E4301-5933-4D25-95D7-852EBE9402B1}"/>
    <cellStyle name="Normal 158 66" xfId="12049" xr:uid="{75D77735-668C-476B-9145-1DA75B7D016F}"/>
    <cellStyle name="Normal 158 66 2" xfId="12050" xr:uid="{A45ADA21-07AB-4484-B0A9-4F2D74D2F5F4}"/>
    <cellStyle name="Normal 158 67" xfId="12051" xr:uid="{7DC871B5-BAF1-47BF-9FB5-0354536CEEA6}"/>
    <cellStyle name="Normal 158 67 2" xfId="12052" xr:uid="{4D4A552F-9E6A-409D-866B-301FBF897178}"/>
    <cellStyle name="Normal 158 68" xfId="12053" xr:uid="{3EDA044A-8990-4B38-BE01-5ACDC9B8E917}"/>
    <cellStyle name="Normal 158 68 2" xfId="12054" xr:uid="{F4891904-7984-40AE-8C8D-E834520ACB26}"/>
    <cellStyle name="Normal 158 69" xfId="12055" xr:uid="{0E2F6899-112C-4B8B-B28E-96D09DDBAA47}"/>
    <cellStyle name="Normal 158 69 2" xfId="12056" xr:uid="{93AF9332-9601-43B7-8498-B83273E71C36}"/>
    <cellStyle name="Normal 158 7" xfId="12057" xr:uid="{C47D854D-2463-4C18-9178-12AD6C7AFF57}"/>
    <cellStyle name="Normal 158 7 2" xfId="12058" xr:uid="{1A44C947-134F-4D7B-9605-E25D62E91683}"/>
    <cellStyle name="Normal 158 70" xfId="12059" xr:uid="{E1FF9124-91D7-4D5B-8D2C-07F2C2FC0BA5}"/>
    <cellStyle name="Normal 158 70 2" xfId="12060" xr:uid="{98138F1D-613D-4029-BAB3-8A1409A22DED}"/>
    <cellStyle name="Normal 158 71" xfId="12061" xr:uid="{3F485B07-569B-4210-99F1-CA65D2D23F37}"/>
    <cellStyle name="Normal 158 71 2" xfId="12062" xr:uid="{0A394F10-AD79-4905-A9F5-E59575B8CAD6}"/>
    <cellStyle name="Normal 158 72" xfId="12063" xr:uid="{18669B4D-7B8E-4413-8872-0EA454450AE2}"/>
    <cellStyle name="Normal 158 72 2" xfId="12064" xr:uid="{B25FB459-3EBF-4AEE-816D-7351B1B22119}"/>
    <cellStyle name="Normal 158 73" xfId="12065" xr:uid="{B7FBDA7B-7522-46B5-BCE8-EE461B1CB3B2}"/>
    <cellStyle name="Normal 158 73 2" xfId="12066" xr:uid="{C2876F3A-F90F-4285-8715-5BD293838177}"/>
    <cellStyle name="Normal 158 74" xfId="12067" xr:uid="{EC541435-469F-4522-B586-C9EA1A85247D}"/>
    <cellStyle name="Normal 158 74 2" xfId="12068" xr:uid="{2479E032-18E0-4208-B4E8-FB34087B4BB1}"/>
    <cellStyle name="Normal 158 75" xfId="12069" xr:uid="{04A184B3-DF2A-4343-8F3B-F16CEF53DA59}"/>
    <cellStyle name="Normal 158 75 2" xfId="12070" xr:uid="{EA4CA4AF-0A48-4E28-8EBC-53E7DA0C7F57}"/>
    <cellStyle name="Normal 158 76" xfId="12071" xr:uid="{A80A176C-2129-4D16-9AD3-E9FD68098160}"/>
    <cellStyle name="Normal 158 76 2" xfId="12072" xr:uid="{EC3F3284-E31A-45CF-AC87-1B4024ECA11E}"/>
    <cellStyle name="Normal 158 77" xfId="12073" xr:uid="{286166E5-1085-4C16-B836-86AFDB92A736}"/>
    <cellStyle name="Normal 158 77 2" xfId="12074" xr:uid="{AC005B02-12A9-46B0-8D73-875197C65881}"/>
    <cellStyle name="Normal 158 78" xfId="12075" xr:uid="{52E498B1-4E26-48A3-BC2A-7AD5F734B3E9}"/>
    <cellStyle name="Normal 158 78 2" xfId="12076" xr:uid="{8353A565-F1A5-49DB-9AB0-29EB3E5C7B22}"/>
    <cellStyle name="Normal 158 79" xfId="12077" xr:uid="{0506D62C-382A-4411-B730-C88C22CDF634}"/>
    <cellStyle name="Normal 158 79 2" xfId="12078" xr:uid="{53961897-61D1-4A0D-97E9-F14FA77B14C6}"/>
    <cellStyle name="Normal 158 8" xfId="12079" xr:uid="{E4B20494-A79E-4AD6-9DA2-D9FA3DD5C77A}"/>
    <cellStyle name="Normal 158 8 2" xfId="12080" xr:uid="{ACABAA43-D63E-4C89-9DC0-08D5A8A6AC7F}"/>
    <cellStyle name="Normal 158 80" xfId="12081" xr:uid="{5041D720-E5C0-4DD0-AF60-65D3C4D13383}"/>
    <cellStyle name="Normal 158 80 2" xfId="12082" xr:uid="{6DC0F6C1-CE79-436E-9B34-8B9176456922}"/>
    <cellStyle name="Normal 158 81" xfId="12083" xr:uid="{15033DC7-B900-4D39-967F-C284B1F1129A}"/>
    <cellStyle name="Normal 158 81 2" xfId="12084" xr:uid="{95E7217F-4E9E-4875-B22E-01AA6EC55BE3}"/>
    <cellStyle name="Normal 158 82" xfId="12085" xr:uid="{908983E9-8605-4AFC-B79C-E4EECE087414}"/>
    <cellStyle name="Normal 158 82 2" xfId="12086" xr:uid="{CEF2E878-4519-4612-ACE2-BBBB51DDF38F}"/>
    <cellStyle name="Normal 158 83" xfId="12087" xr:uid="{080F07D9-FBD5-43B5-A900-424A9F2FBC38}"/>
    <cellStyle name="Normal 158 83 2" xfId="12088" xr:uid="{7530C55E-BC8A-4402-AE79-46C2A32AE1C0}"/>
    <cellStyle name="Normal 158 84" xfId="12089" xr:uid="{647447EF-B34C-4AE8-BB71-379E0C9B8E95}"/>
    <cellStyle name="Normal 158 84 2" xfId="12090" xr:uid="{34761EAA-6C23-4553-A1C0-BB7AA82B0E4B}"/>
    <cellStyle name="Normal 158 85" xfId="12091" xr:uid="{88D800AC-A086-4250-AE14-D07A693342EE}"/>
    <cellStyle name="Normal 158 85 2" xfId="12092" xr:uid="{8EF12940-2FCA-43CB-987D-59AFA501BF86}"/>
    <cellStyle name="Normal 158 86" xfId="12093" xr:uid="{40E14CE0-2CA3-4C8F-B6C6-129DA02D3F71}"/>
    <cellStyle name="Normal 158 86 2" xfId="12094" xr:uid="{7F83AA5B-05B4-41DF-BE40-865FBD67B3ED}"/>
    <cellStyle name="Normal 158 87" xfId="12095" xr:uid="{81322418-A460-4551-A09D-A0E742C77ED2}"/>
    <cellStyle name="Normal 158 87 2" xfId="12096" xr:uid="{A7CDFED8-2CCB-401F-A04F-D3B83D4F2C79}"/>
    <cellStyle name="Normal 158 88" xfId="12097" xr:uid="{BE349CAA-69B4-4F6D-B7C3-CDF46AB80EE7}"/>
    <cellStyle name="Normal 158 88 2" xfId="12098" xr:uid="{4FFF82F7-D3D7-441A-BCDA-32C415D11B84}"/>
    <cellStyle name="Normal 158 89" xfId="12099" xr:uid="{437B4DA7-B67E-4AB0-9E3E-15688AC76F0E}"/>
    <cellStyle name="Normal 158 89 2" xfId="12100" xr:uid="{1735F38A-4F27-47DC-A4CC-8F74ED2EB319}"/>
    <cellStyle name="Normal 158 9" xfId="12101" xr:uid="{74B7D5EA-AB89-40BC-A469-5D5578D30133}"/>
    <cellStyle name="Normal 158 9 2" xfId="12102" xr:uid="{9E5B9DE7-9EFF-4503-8096-875B23E771EC}"/>
    <cellStyle name="Normal 158 90" xfId="12103" xr:uid="{393C4572-455D-49F3-B2AE-D3D3AB5340BD}"/>
    <cellStyle name="Normal 158 90 2" xfId="12104" xr:uid="{CEF865FA-AA86-4606-94A7-9E3A14294A69}"/>
    <cellStyle name="Normal 158 91" xfId="12105" xr:uid="{68FFA0F4-8F77-4BA5-9C6D-593DDCE28443}"/>
    <cellStyle name="Normal 158 91 2" xfId="12106" xr:uid="{A1327AB9-93C5-4B7E-A18E-9DA65803AE25}"/>
    <cellStyle name="Normal 158 92" xfId="12107" xr:uid="{5301B814-B5AC-4697-A87E-E21F3C16E347}"/>
    <cellStyle name="Normal 158 92 2" xfId="12108" xr:uid="{03D2C21F-B750-41DD-9562-E92215AED1ED}"/>
    <cellStyle name="Normal 158 93" xfId="12109" xr:uid="{D04FA5B6-5FC5-4A9E-8589-EA202ECC97CF}"/>
    <cellStyle name="Normal 158 93 2" xfId="12110" xr:uid="{126EF9FC-3F52-4F55-B8DE-D23B809FACF4}"/>
    <cellStyle name="Normal 158 94" xfId="12111" xr:uid="{9A7ACE78-D179-4D55-B50E-622D1A3E2790}"/>
    <cellStyle name="Normal 158 94 2" xfId="12112" xr:uid="{40D53146-0C45-41E5-9B03-E3915B68CC02}"/>
    <cellStyle name="Normal 158 95" xfId="12113" xr:uid="{CC98C40A-B8A9-47BF-B530-A5EF8BFEE81B}"/>
    <cellStyle name="Normal 158 95 2" xfId="12114" xr:uid="{B9F802B1-BE28-45C3-98AA-DBF2CC9CBE34}"/>
    <cellStyle name="Normal 158 96" xfId="12115" xr:uid="{7E73F1FD-015E-4B0D-92B0-1723C68C3696}"/>
    <cellStyle name="Normal 158 96 2" xfId="12116" xr:uid="{B303C28D-60FB-4984-AAE9-A669DF1AC57F}"/>
    <cellStyle name="Normal 158 97" xfId="12117" xr:uid="{C31E7801-1502-4510-BA3C-CD5340BADAD0}"/>
    <cellStyle name="Normal 158 97 2" xfId="12118" xr:uid="{91CB3096-70F5-4E1A-81C9-E312CB7E9BEC}"/>
    <cellStyle name="Normal 158 98" xfId="12119" xr:uid="{DF8D5BDD-6F74-4031-A8E2-EEF6EA42AF5F}"/>
    <cellStyle name="Normal 158 98 2" xfId="12120" xr:uid="{0BC4CAB8-0BC7-4C3D-B054-AD94D923330B}"/>
    <cellStyle name="Normal 158 99" xfId="12121" xr:uid="{C8F3AE6D-9CD2-4C20-9B76-6DAAABEAFC6D}"/>
    <cellStyle name="Normal 159" xfId="12122" xr:uid="{130E6929-67C5-4EE2-8B42-A36F15132DB7}"/>
    <cellStyle name="Normal 159 10" xfId="12123" xr:uid="{0D07A957-4B54-45A7-8A0B-F7555618DEEB}"/>
    <cellStyle name="Normal 159 10 2" xfId="12124" xr:uid="{20A094F1-81E3-4445-8E9A-08F83AB55AD3}"/>
    <cellStyle name="Normal 159 11" xfId="12125" xr:uid="{06B3AF75-13DD-4B9E-A5EF-B196E9BAFE31}"/>
    <cellStyle name="Normal 159 11 2" xfId="12126" xr:uid="{4D67C581-A4B3-4C52-8E08-79642A8D2CAE}"/>
    <cellStyle name="Normal 159 12" xfId="12127" xr:uid="{3EC11FC7-1E95-44AA-B00B-53B6330B8FF9}"/>
    <cellStyle name="Normal 159 12 2" xfId="12128" xr:uid="{E2B5ABC6-C138-474C-B38C-2F395917E6AF}"/>
    <cellStyle name="Normal 159 13" xfId="12129" xr:uid="{61CA6265-1E35-4E02-BA70-204F8C82906A}"/>
    <cellStyle name="Normal 159 13 2" xfId="12130" xr:uid="{A8CA4CC5-A10B-45D3-AB50-0CA6B07AC0A8}"/>
    <cellStyle name="Normal 159 14" xfId="12131" xr:uid="{1CABA4B0-C49A-43E8-9BD5-0203F2E7F795}"/>
    <cellStyle name="Normal 159 14 2" xfId="12132" xr:uid="{CD1D2A3F-C68B-414F-A1CA-38FCD908FEDB}"/>
    <cellStyle name="Normal 159 15" xfId="12133" xr:uid="{1AEFBD00-1DA0-40FE-BC70-840239E767A3}"/>
    <cellStyle name="Normal 159 15 2" xfId="12134" xr:uid="{32E5CD39-8EDC-4339-B145-6A43910A12C9}"/>
    <cellStyle name="Normal 159 16" xfId="12135" xr:uid="{9CD5F5FA-5FEB-4C4E-ADA2-4300EE5C5E87}"/>
    <cellStyle name="Normal 159 16 2" xfId="12136" xr:uid="{23419584-B0D8-4D98-AE28-4D8E4E55994F}"/>
    <cellStyle name="Normal 159 17" xfId="12137" xr:uid="{BCD603B0-54E4-4D03-B03A-8B4ECC7B58D1}"/>
    <cellStyle name="Normal 159 17 2" xfId="12138" xr:uid="{75F1A4ED-9900-4766-BD5E-22E8FBAC4A3A}"/>
    <cellStyle name="Normal 159 18" xfId="12139" xr:uid="{22E29EB8-6898-4630-8900-CE1AB8B61A03}"/>
    <cellStyle name="Normal 159 18 2" xfId="12140" xr:uid="{A171E3F5-862E-46DB-AABC-91B8E8DC9E0E}"/>
    <cellStyle name="Normal 159 19" xfId="12141" xr:uid="{289F0797-FC0E-4937-8789-361719AF1EC5}"/>
    <cellStyle name="Normal 159 19 2" xfId="12142" xr:uid="{267AF68B-D5F9-4A37-B502-C46581EA2E16}"/>
    <cellStyle name="Normal 159 2" xfId="12143" xr:uid="{4D3430DB-E914-42C5-B118-5F73C32F77DA}"/>
    <cellStyle name="Normal 159 2 2" xfId="12144" xr:uid="{A0F3113D-8AA2-456A-9AE2-D76806E793B5}"/>
    <cellStyle name="Normal 159 20" xfId="12145" xr:uid="{BA4355A7-EA06-4887-90E4-CE9D0879E7AE}"/>
    <cellStyle name="Normal 159 20 2" xfId="12146" xr:uid="{77A61411-9349-44F1-A617-106DCD24B5BD}"/>
    <cellStyle name="Normal 159 21" xfId="12147" xr:uid="{4A77E367-442C-4924-BF38-478506E5B947}"/>
    <cellStyle name="Normal 159 21 2" xfId="12148" xr:uid="{4C02C1D4-7EF3-4CD9-B114-246E38A3F28E}"/>
    <cellStyle name="Normal 159 22" xfId="12149" xr:uid="{8E178BE2-826D-4C7E-A931-1299819F9C4B}"/>
    <cellStyle name="Normal 159 22 2" xfId="12150" xr:uid="{93FD0CD1-68D6-47CE-801D-EA7475C11033}"/>
    <cellStyle name="Normal 159 23" xfId="12151" xr:uid="{5BA51262-3B4E-4F34-A06A-70E2F758FC43}"/>
    <cellStyle name="Normal 159 23 2" xfId="12152" xr:uid="{C46DFF37-32F8-4C32-A065-99B48BCD384A}"/>
    <cellStyle name="Normal 159 24" xfId="12153" xr:uid="{9A797A28-C068-455D-A9F0-00397F9198C1}"/>
    <cellStyle name="Normal 159 24 2" xfId="12154" xr:uid="{AC022E5C-4FFF-451E-9501-406C88B53FA9}"/>
    <cellStyle name="Normal 159 25" xfId="12155" xr:uid="{C52818F1-0207-49CE-B568-5CC80ED7CE25}"/>
    <cellStyle name="Normal 159 25 2" xfId="12156" xr:uid="{C43AE0F5-639D-4CCC-B5AD-ADFEB3B2AB8A}"/>
    <cellStyle name="Normal 159 26" xfId="12157" xr:uid="{EABD7930-AA9C-40F1-9BFE-3B3004A44169}"/>
    <cellStyle name="Normal 159 26 2" xfId="12158" xr:uid="{9AFE602F-CC81-44BF-BF58-F4EEA1E458A1}"/>
    <cellStyle name="Normal 159 27" xfId="12159" xr:uid="{6FC6E2DC-13D6-4E63-B2BA-605274117AD4}"/>
    <cellStyle name="Normal 159 27 2" xfId="12160" xr:uid="{F5DA15E0-27E7-4272-B939-912579129690}"/>
    <cellStyle name="Normal 159 28" xfId="12161" xr:uid="{B094EE9E-DEF3-4A8E-BDEB-9C7B4EF1C879}"/>
    <cellStyle name="Normal 159 28 2" xfId="12162" xr:uid="{0DA4DC68-3461-4EEA-812D-9E49CA08F9DC}"/>
    <cellStyle name="Normal 159 29" xfId="12163" xr:uid="{08CCB125-2E6D-4564-8CD8-E7804CF9EBEB}"/>
    <cellStyle name="Normal 159 29 2" xfId="12164" xr:uid="{991E0AA3-3EDB-474B-A6F8-9FCE1500F680}"/>
    <cellStyle name="Normal 159 3" xfId="12165" xr:uid="{7B2FBB3A-FA33-48D5-983C-CE47C8E57D6B}"/>
    <cellStyle name="Normal 159 3 2" xfId="12166" xr:uid="{4B883ACB-7AB4-4AA7-A22E-3E20EC5C60EF}"/>
    <cellStyle name="Normal 159 30" xfId="12167" xr:uid="{8818A1D9-895A-4060-8EE4-827CE459C5E4}"/>
    <cellStyle name="Normal 159 30 2" xfId="12168" xr:uid="{0DC1C926-E209-4A76-BEE7-5827F8619F10}"/>
    <cellStyle name="Normal 159 31" xfId="12169" xr:uid="{4E455A45-2C26-48B5-AFAA-669C29083C47}"/>
    <cellStyle name="Normal 159 31 2" xfId="12170" xr:uid="{186DAA2F-3FE0-49C5-95E9-D4674E84092E}"/>
    <cellStyle name="Normal 159 32" xfId="12171" xr:uid="{69497747-5AAD-4671-BA32-64FB63F03435}"/>
    <cellStyle name="Normal 159 32 2" xfId="12172" xr:uid="{2448F864-75E2-47E6-B713-6B5C3289FE92}"/>
    <cellStyle name="Normal 159 33" xfId="12173" xr:uid="{1CBA22EF-4201-44AB-9263-0EB695001C24}"/>
    <cellStyle name="Normal 159 33 2" xfId="12174" xr:uid="{012372DA-A26A-4EA8-8F0D-16C5FFE50BBE}"/>
    <cellStyle name="Normal 159 34" xfId="12175" xr:uid="{817FC593-4893-4B9D-9AD6-265F16B66771}"/>
    <cellStyle name="Normal 159 34 2" xfId="12176" xr:uid="{3E2B8728-590B-411A-B933-4CF6B2CC8110}"/>
    <cellStyle name="Normal 159 35" xfId="12177" xr:uid="{720387ED-9364-481B-9729-62AEC4F04211}"/>
    <cellStyle name="Normal 159 35 2" xfId="12178" xr:uid="{A001D450-41FA-469E-BFDB-0319FF445C9B}"/>
    <cellStyle name="Normal 159 36" xfId="12179" xr:uid="{74233964-9AA2-4FE5-A34F-0321A33AA4CA}"/>
    <cellStyle name="Normal 159 36 2" xfId="12180" xr:uid="{FF9A078B-9D3F-4A59-9BFF-70EB2E810C77}"/>
    <cellStyle name="Normal 159 37" xfId="12181" xr:uid="{EAE4C294-1D50-4787-8021-96D5E41453F0}"/>
    <cellStyle name="Normal 159 37 2" xfId="12182" xr:uid="{78DA6C70-1162-448C-AABD-F1DF73DBEC16}"/>
    <cellStyle name="Normal 159 38" xfId="12183" xr:uid="{0BEE2A12-51FA-448E-96F6-9FCD16BC269A}"/>
    <cellStyle name="Normal 159 38 2" xfId="12184" xr:uid="{22844EA1-308F-4405-B538-21BFEF399722}"/>
    <cellStyle name="Normal 159 39" xfId="12185" xr:uid="{E56BDEC9-A42D-45BE-886D-B2B2176D1BC3}"/>
    <cellStyle name="Normal 159 39 2" xfId="12186" xr:uid="{261770B3-4382-42D5-B48E-79511A870004}"/>
    <cellStyle name="Normal 159 4" xfId="12187" xr:uid="{F50CE780-BFB1-427A-B408-8A331B11ECD8}"/>
    <cellStyle name="Normal 159 4 2" xfId="12188" xr:uid="{236B960F-BCFD-4975-8C3F-FDD4C7006395}"/>
    <cellStyle name="Normal 159 40" xfId="12189" xr:uid="{6487DA14-ADE9-4123-A75F-9C636E345701}"/>
    <cellStyle name="Normal 159 40 2" xfId="12190" xr:uid="{7720DDF9-69C9-4032-8D51-AAB080A24AC9}"/>
    <cellStyle name="Normal 159 41" xfId="12191" xr:uid="{B7F728B7-7132-43D1-ADDD-C3D38CE70E44}"/>
    <cellStyle name="Normal 159 41 2" xfId="12192" xr:uid="{25FBF939-04F7-4D2C-B88E-E48BCC7E38C0}"/>
    <cellStyle name="Normal 159 42" xfId="12193" xr:uid="{B3636BF2-12F0-481F-ACAD-3A7303778C2A}"/>
    <cellStyle name="Normal 159 42 2" xfId="12194" xr:uid="{556DFE52-10BA-4E1F-BD34-948924B6AB9C}"/>
    <cellStyle name="Normal 159 43" xfId="12195" xr:uid="{D4E8D46A-C02E-4E9E-B52C-B7F3925DE9B1}"/>
    <cellStyle name="Normal 159 43 2" xfId="12196" xr:uid="{1BE3D383-846D-4221-A3DF-04DD895159E3}"/>
    <cellStyle name="Normal 159 44" xfId="12197" xr:uid="{4F5A9551-7076-4C8E-9434-E960DC56CF85}"/>
    <cellStyle name="Normal 159 44 2" xfId="12198" xr:uid="{09A773DB-517D-4DDA-A5F9-C1FA7475E072}"/>
    <cellStyle name="Normal 159 45" xfId="12199" xr:uid="{D3C2D89E-2B1E-458E-8A24-242DCC2709CD}"/>
    <cellStyle name="Normal 159 45 2" xfId="12200" xr:uid="{45CCAB26-FBA1-4D22-A8B0-E712BDE8DFF5}"/>
    <cellStyle name="Normal 159 46" xfId="12201" xr:uid="{EFC103FC-249A-4FAF-BE88-C166D83A1FE0}"/>
    <cellStyle name="Normal 159 46 2" xfId="12202" xr:uid="{2D6A1499-C8F9-40A3-801A-B0DF2E21D415}"/>
    <cellStyle name="Normal 159 47" xfId="12203" xr:uid="{10ECECEE-C139-4341-B57F-34FE2807D90C}"/>
    <cellStyle name="Normal 159 47 2" xfId="12204" xr:uid="{F9079A31-C8BD-4EF2-949F-64DBFA02D05C}"/>
    <cellStyle name="Normal 159 48" xfId="12205" xr:uid="{66539976-0503-483C-BAF1-81FB25F08B8A}"/>
    <cellStyle name="Normal 159 48 2" xfId="12206" xr:uid="{341DE1F0-5B50-4CB2-BFFE-460602906538}"/>
    <cellStyle name="Normal 159 49" xfId="12207" xr:uid="{45BBB415-AFE3-4DFC-8449-77CD5B2D870B}"/>
    <cellStyle name="Normal 159 49 2" xfId="12208" xr:uid="{235CBDD0-241F-49D5-8D54-E884E4E58077}"/>
    <cellStyle name="Normal 159 5" xfId="12209" xr:uid="{102C7297-A48F-423E-B037-7629D17BA563}"/>
    <cellStyle name="Normal 159 5 2" xfId="12210" xr:uid="{3DED3CE4-4D9A-4C56-93FA-9795632AC04F}"/>
    <cellStyle name="Normal 159 50" xfId="12211" xr:uid="{FDBF940C-075B-4EDE-BD2E-DB060B41CA8A}"/>
    <cellStyle name="Normal 159 50 2" xfId="12212" xr:uid="{84AD0AA8-BF62-4E1E-909A-36537B8261BC}"/>
    <cellStyle name="Normal 159 51" xfId="12213" xr:uid="{6203BC1C-2B22-4D30-9FE8-FDEA3F09A264}"/>
    <cellStyle name="Normal 159 51 2" xfId="12214" xr:uid="{D7C229A7-914F-4B8E-ADF8-4B9CA281024F}"/>
    <cellStyle name="Normal 159 52" xfId="12215" xr:uid="{D9B6B803-C992-4F20-8D3C-E44DFFBB5ED7}"/>
    <cellStyle name="Normal 159 52 2" xfId="12216" xr:uid="{C91254C8-BD6E-4093-BDAC-2D7AA5AE1DAF}"/>
    <cellStyle name="Normal 159 53" xfId="12217" xr:uid="{C2EFACAD-67FF-4728-A7C6-1DA13F2D3684}"/>
    <cellStyle name="Normal 159 53 2" xfId="12218" xr:uid="{C5E71A0F-5638-4C55-9BEF-98C2D22BE7A7}"/>
    <cellStyle name="Normal 159 54" xfId="12219" xr:uid="{5EAA9055-4696-4E01-917C-D70A7B8729FD}"/>
    <cellStyle name="Normal 159 54 2" xfId="12220" xr:uid="{614FAB81-B0EA-4B3C-B1B4-40958AAF0AAA}"/>
    <cellStyle name="Normal 159 55" xfId="12221" xr:uid="{7662FCE4-22E9-41AB-9E6D-991503D1B986}"/>
    <cellStyle name="Normal 159 55 2" xfId="12222" xr:uid="{2442D61D-25BC-4638-BC51-FB1221F54CD0}"/>
    <cellStyle name="Normal 159 56" xfId="12223" xr:uid="{31B24F1B-C40E-4ED4-9A04-1E3F71445AA0}"/>
    <cellStyle name="Normal 159 56 2" xfId="12224" xr:uid="{32AF4AE9-B6F2-4E9D-B4B9-A6AEDB0284FC}"/>
    <cellStyle name="Normal 159 57" xfId="12225" xr:uid="{E04AA7F6-6620-47FB-B8D8-0CDFF07EB140}"/>
    <cellStyle name="Normal 159 57 2" xfId="12226" xr:uid="{7F852E05-DC58-4B24-A182-6904B218752E}"/>
    <cellStyle name="Normal 159 58" xfId="12227" xr:uid="{D1A0B5DD-3142-44D6-A6F2-DEC4DB20400A}"/>
    <cellStyle name="Normal 159 58 2" xfId="12228" xr:uid="{CB4D3EF5-0DA7-46BF-951D-CE4BFB7E2178}"/>
    <cellStyle name="Normal 159 59" xfId="12229" xr:uid="{F2184596-198D-4FE8-B3F4-A1FC8632B55A}"/>
    <cellStyle name="Normal 159 59 2" xfId="12230" xr:uid="{8F8B02B6-9928-4A68-87F7-32EC0DF9ED1E}"/>
    <cellStyle name="Normal 159 6" xfId="12231" xr:uid="{D4527A58-B955-4C97-8808-FE73CA1528F4}"/>
    <cellStyle name="Normal 159 6 2" xfId="12232" xr:uid="{8511F8DF-B2C3-4968-99BB-42E9F9F8706C}"/>
    <cellStyle name="Normal 159 60" xfId="12233" xr:uid="{B70684F8-46B1-4115-981C-16561C678462}"/>
    <cellStyle name="Normal 159 60 2" xfId="12234" xr:uid="{45F5F463-C558-4480-828E-CDD3EFA4032E}"/>
    <cellStyle name="Normal 159 61" xfId="12235" xr:uid="{8CA223C4-26DD-4361-AE0F-D6BDEA07D585}"/>
    <cellStyle name="Normal 159 61 2" xfId="12236" xr:uid="{43421B33-8948-45DA-AEC8-68C362F9E397}"/>
    <cellStyle name="Normal 159 62" xfId="12237" xr:uid="{B66FB35B-9BE4-4CCD-A80C-8265E2938CE6}"/>
    <cellStyle name="Normal 159 62 2" xfId="12238" xr:uid="{E322884C-DAC5-4508-BCD0-F0F3ECF6B000}"/>
    <cellStyle name="Normal 159 63" xfId="12239" xr:uid="{C88B4EBA-E48C-41FB-9A7E-5A1531D85421}"/>
    <cellStyle name="Normal 159 63 2" xfId="12240" xr:uid="{E2BE219F-7831-4FE1-8198-DB1B3E064A2E}"/>
    <cellStyle name="Normal 159 64" xfId="12241" xr:uid="{436D4F7D-C8BB-4EEF-9D6A-7B537CB76F6B}"/>
    <cellStyle name="Normal 159 64 2" xfId="12242" xr:uid="{E1D76FA0-3127-486C-8CF9-FC482D4B6AFD}"/>
    <cellStyle name="Normal 159 65" xfId="12243" xr:uid="{837340DD-DA01-48BE-BC10-A2853BCD317F}"/>
    <cellStyle name="Normal 159 65 2" xfId="12244" xr:uid="{1351B545-07B5-4E52-82CB-5BCFD95836B9}"/>
    <cellStyle name="Normal 159 66" xfId="12245" xr:uid="{E42FD182-362A-4C5D-957C-BA7C7D05A667}"/>
    <cellStyle name="Normal 159 66 2" xfId="12246" xr:uid="{4E459916-677A-419B-A156-031452E68ECD}"/>
    <cellStyle name="Normal 159 67" xfId="12247" xr:uid="{67F7B191-C055-49E6-881B-5EDAD9793C8D}"/>
    <cellStyle name="Normal 159 67 2" xfId="12248" xr:uid="{28BB374C-E471-44D8-B316-F8E4060443CE}"/>
    <cellStyle name="Normal 159 68" xfId="12249" xr:uid="{8FD696C5-867A-45C1-A248-9283A67F72AC}"/>
    <cellStyle name="Normal 159 68 2" xfId="12250" xr:uid="{6256FC73-DD27-4D9F-A98B-BD03C8CA3DAE}"/>
    <cellStyle name="Normal 159 69" xfId="12251" xr:uid="{8A6A16A4-7AF4-4E07-853E-0AB531C80A97}"/>
    <cellStyle name="Normal 159 69 2" xfId="12252" xr:uid="{50681724-39ED-4F6E-9B60-D102D55D5F87}"/>
    <cellStyle name="Normal 159 7" xfId="12253" xr:uid="{7348DF47-8F98-4AA5-A88A-4A0DC13C48EC}"/>
    <cellStyle name="Normal 159 7 2" xfId="12254" xr:uid="{A957EB7B-1E14-401A-877C-40A71CEDD9E4}"/>
    <cellStyle name="Normal 159 70" xfId="12255" xr:uid="{1231DFCA-E965-4606-B603-5E73E5D32241}"/>
    <cellStyle name="Normal 159 70 2" xfId="12256" xr:uid="{F78F6081-1ACC-4046-8421-C064928B0167}"/>
    <cellStyle name="Normal 159 71" xfId="12257" xr:uid="{60EB9D19-426F-4D3E-BAC9-E70F15FA5872}"/>
    <cellStyle name="Normal 159 71 2" xfId="12258" xr:uid="{AFFF5EB5-2948-4E79-B461-D4CA7A078901}"/>
    <cellStyle name="Normal 159 72" xfId="12259" xr:uid="{06BD6CA7-8B54-42D6-8C59-D6FB91776D90}"/>
    <cellStyle name="Normal 159 72 2" xfId="12260" xr:uid="{59C1B539-CA18-4311-B40F-39D63022FF45}"/>
    <cellStyle name="Normal 159 73" xfId="12261" xr:uid="{DE67F871-45A2-4A30-B955-D1F6F0B30E23}"/>
    <cellStyle name="Normal 159 73 2" xfId="12262" xr:uid="{659F48E3-48F1-4D36-BF54-560197DF78D0}"/>
    <cellStyle name="Normal 159 74" xfId="12263" xr:uid="{F7E4FB99-44C1-4E8C-98A6-F4127A9C5F28}"/>
    <cellStyle name="Normal 159 74 2" xfId="12264" xr:uid="{2B4DE9B7-DAB3-4D6F-AA21-D501B68813D7}"/>
    <cellStyle name="Normal 159 75" xfId="12265" xr:uid="{89DFE932-6B7F-4CED-B50F-2A7F643EA4DA}"/>
    <cellStyle name="Normal 159 75 2" xfId="12266" xr:uid="{9396376E-1363-44A0-BD43-2017A563B954}"/>
    <cellStyle name="Normal 159 76" xfId="12267" xr:uid="{3498F52E-67B5-4F7B-AA06-E8E378EAD12C}"/>
    <cellStyle name="Normal 159 76 2" xfId="12268" xr:uid="{EAC1221B-6BBD-441E-9E6A-C16C295674E7}"/>
    <cellStyle name="Normal 159 77" xfId="12269" xr:uid="{69F115F8-861C-450F-A897-8065EC505EB5}"/>
    <cellStyle name="Normal 159 77 2" xfId="12270" xr:uid="{0DDAF3CC-40EE-406C-A786-5545691F1CC5}"/>
    <cellStyle name="Normal 159 78" xfId="12271" xr:uid="{F821B33F-8BA4-4653-B768-D0A72FCBD74B}"/>
    <cellStyle name="Normal 159 78 2" xfId="12272" xr:uid="{34DA5ABE-0269-49EA-A0BB-0CA2F72169C5}"/>
    <cellStyle name="Normal 159 79" xfId="12273" xr:uid="{5088999D-6B80-4565-AC0A-4CF9CF2C72C3}"/>
    <cellStyle name="Normal 159 79 2" xfId="12274" xr:uid="{ADD309B1-D902-4B33-BDE8-E5AA1A539D63}"/>
    <cellStyle name="Normal 159 8" xfId="12275" xr:uid="{9B11FB67-5655-4FD3-971C-E9E773FA1C3E}"/>
    <cellStyle name="Normal 159 8 2" xfId="12276" xr:uid="{40C67AC4-EEB8-4FDC-8BE3-47EAF41FB295}"/>
    <cellStyle name="Normal 159 80" xfId="12277" xr:uid="{12685CC0-CE7F-44B4-9789-32525BFE6AAD}"/>
    <cellStyle name="Normal 159 80 2" xfId="12278" xr:uid="{D42CBF97-D2A2-41AB-BE5A-B81ADA1F102B}"/>
    <cellStyle name="Normal 159 81" xfId="12279" xr:uid="{4AE75B29-7A69-4860-9633-29DF1C28B289}"/>
    <cellStyle name="Normal 159 81 2" xfId="12280" xr:uid="{7DBF0CD5-6BF1-426E-B553-4E6B1D3698C4}"/>
    <cellStyle name="Normal 159 82" xfId="12281" xr:uid="{6F090217-52EF-4A37-B1F6-298B8C50504B}"/>
    <cellStyle name="Normal 159 82 2" xfId="12282" xr:uid="{B6546A0B-B89D-4A9D-AA5F-E7621980A534}"/>
    <cellStyle name="Normal 159 83" xfId="12283" xr:uid="{343299DB-35CF-41F7-B362-98EEA52506A4}"/>
    <cellStyle name="Normal 159 83 2" xfId="12284" xr:uid="{DB7BDBDA-A49F-4E65-B7EE-AA6C304AC6FC}"/>
    <cellStyle name="Normal 159 84" xfId="12285" xr:uid="{78A1B842-E514-4428-96CD-38CFB1D89BFC}"/>
    <cellStyle name="Normal 159 84 2" xfId="12286" xr:uid="{F7B40A83-AD1B-406C-B443-505CAD3E93FD}"/>
    <cellStyle name="Normal 159 85" xfId="12287" xr:uid="{C8329CE1-23D7-44CD-B7B2-6326DBF48A62}"/>
    <cellStyle name="Normal 159 85 2" xfId="12288" xr:uid="{27337277-2E26-49B7-BAC0-95D164A632D7}"/>
    <cellStyle name="Normal 159 86" xfId="12289" xr:uid="{CD0FB58F-39B6-463E-A4F4-297299588FD6}"/>
    <cellStyle name="Normal 159 86 2" xfId="12290" xr:uid="{5097772E-D5F4-4BC0-BD02-B6B0BAC45FAF}"/>
    <cellStyle name="Normal 159 87" xfId="12291" xr:uid="{3DCA2D79-A235-4396-A240-E093E159B23A}"/>
    <cellStyle name="Normal 159 87 2" xfId="12292" xr:uid="{787CBD97-86E1-45FE-9B13-2D838AB0C6F1}"/>
    <cellStyle name="Normal 159 88" xfId="12293" xr:uid="{1A9C24B2-E48A-4EAE-9B60-A1208BB8CBB9}"/>
    <cellStyle name="Normal 159 88 2" xfId="12294" xr:uid="{020FE873-7C17-4487-98F9-C30C507801F3}"/>
    <cellStyle name="Normal 159 89" xfId="12295" xr:uid="{7F434469-623D-4B7D-BF61-62502AF55198}"/>
    <cellStyle name="Normal 159 89 2" xfId="12296" xr:uid="{BF07E2EF-8F42-482D-8171-C24971195940}"/>
    <cellStyle name="Normal 159 9" xfId="12297" xr:uid="{0C657621-CE29-47F0-9EA8-0A7A86B1B0D4}"/>
    <cellStyle name="Normal 159 9 2" xfId="12298" xr:uid="{BA5DFA45-2601-4CF5-8760-AAC1EF9362B7}"/>
    <cellStyle name="Normal 159 90" xfId="12299" xr:uid="{6FE68A6B-4DFD-4ED4-A766-F7E447B419AC}"/>
    <cellStyle name="Normal 159 90 2" xfId="12300" xr:uid="{2D97D6CB-82D7-4367-A396-34C7D3A33B85}"/>
    <cellStyle name="Normal 159 91" xfId="12301" xr:uid="{54773174-3693-4B23-AE98-F47361FE5842}"/>
    <cellStyle name="Normal 159 91 2" xfId="12302" xr:uid="{258BA5E9-681F-4C7F-AA3A-CA9F8A7D5E5D}"/>
    <cellStyle name="Normal 159 92" xfId="12303" xr:uid="{66F0CD05-0B8E-4240-A462-BFD18314E71A}"/>
    <cellStyle name="Normal 159 92 2" xfId="12304" xr:uid="{CFCE5150-268B-44BA-A5B4-23B18C6A6AE8}"/>
    <cellStyle name="Normal 159 93" xfId="12305" xr:uid="{60835284-711A-42C7-ACAD-190B1114901E}"/>
    <cellStyle name="Normal 159 93 2" xfId="12306" xr:uid="{C6615716-E929-488B-B72A-4195F668AAD7}"/>
    <cellStyle name="Normal 159 94" xfId="12307" xr:uid="{CFFAEB4B-403B-4978-B626-D7A87CD42C7B}"/>
    <cellStyle name="Normal 159 94 2" xfId="12308" xr:uid="{F4F971BA-94E6-4274-AC1E-B19A2E768DB5}"/>
    <cellStyle name="Normal 159 95" xfId="12309" xr:uid="{079E9086-99AD-4818-ADD4-10A89B8514EB}"/>
    <cellStyle name="Normal 159 95 2" xfId="12310" xr:uid="{603F78F3-EF7E-443B-9B53-6FB6F190573E}"/>
    <cellStyle name="Normal 159 96" xfId="12311" xr:uid="{800E1753-4B7E-4A0A-89D2-70BB486EE2A2}"/>
    <cellStyle name="Normal 159 96 2" xfId="12312" xr:uid="{6B85D692-8223-4802-8BE7-512FB47612D4}"/>
    <cellStyle name="Normal 159 97" xfId="12313" xr:uid="{8B4B1FBB-312C-4684-B771-AC2A662148D0}"/>
    <cellStyle name="Normal 159 97 2" xfId="12314" xr:uid="{C2A532E0-2D13-4F72-AED8-D3A8A22A3692}"/>
    <cellStyle name="Normal 159 98" xfId="12315" xr:uid="{3A8F1AAA-D851-479F-BC02-216AB6675EC3}"/>
    <cellStyle name="Normal 159 98 2" xfId="12316" xr:uid="{7760401B-A47F-4DE4-8F72-1F8406456CC5}"/>
    <cellStyle name="Normal 159 99" xfId="12317" xr:uid="{296043AB-FBDD-4070-8A7A-2D224FE8EF98}"/>
    <cellStyle name="Normal 16" xfId="369" xr:uid="{00000000-0005-0000-0000-00009A020000}"/>
    <cellStyle name="Normal 16 2" xfId="370" xr:uid="{00000000-0005-0000-0000-00009B020000}"/>
    <cellStyle name="Normal 16 2 2" xfId="762" xr:uid="{00000000-0005-0000-0000-00009C020000}"/>
    <cellStyle name="Normal 16 2 2 2" xfId="12319" xr:uid="{A88D0D07-621A-4EF3-9991-0AACA9F568DA}"/>
    <cellStyle name="Normal 16 2 3" xfId="1241" xr:uid="{FF8DF8F8-8B85-4D93-9F44-540968FE63F1}"/>
    <cellStyle name="Normal 16 3" xfId="949" xr:uid="{00000000-0005-0000-0000-00009D020000}"/>
    <cellStyle name="Normal 16 3 2" xfId="1299" xr:uid="{DEA9F295-B25A-4DE9-A01E-E0B57625A11B}"/>
    <cellStyle name="Normal 16 4" xfId="1142" xr:uid="{57A9EC33-13BA-4727-A3AB-8654ADF392F6}"/>
    <cellStyle name="Normal 16 4 2" xfId="12318" xr:uid="{A02302EE-9894-47DE-A069-6BF25AFF43F6}"/>
    <cellStyle name="Normal 160" xfId="12320" xr:uid="{2AEEB248-A579-4044-9945-3DC40ECEF03D}"/>
    <cellStyle name="Normal 160 10" xfId="12321" xr:uid="{DF86670C-E4EE-4E04-B570-5F402FF452B0}"/>
    <cellStyle name="Normal 160 10 2" xfId="12322" xr:uid="{7E7251FE-D223-4358-8ADC-AF2B1DB35AF8}"/>
    <cellStyle name="Normal 160 11" xfId="12323" xr:uid="{C2BE8A46-A21B-48B7-ABF6-5C06338F0FFD}"/>
    <cellStyle name="Normal 160 11 2" xfId="12324" xr:uid="{BECB1562-2A87-4001-A8F8-813F25153398}"/>
    <cellStyle name="Normal 160 12" xfId="12325" xr:uid="{A76EF7ED-4D92-4B76-B402-61F6070C8753}"/>
    <cellStyle name="Normal 160 12 2" xfId="12326" xr:uid="{840A5293-B131-4B6A-926D-084DB7B186FF}"/>
    <cellStyle name="Normal 160 13" xfId="12327" xr:uid="{41B34C9F-D625-4074-8731-A1944F706344}"/>
    <cellStyle name="Normal 160 13 2" xfId="12328" xr:uid="{954D7FBE-D1D7-49BB-98C9-86BEA568408A}"/>
    <cellStyle name="Normal 160 14" xfId="12329" xr:uid="{ED6C7827-A959-40C2-8510-5C5B0A913126}"/>
    <cellStyle name="Normal 160 14 2" xfId="12330" xr:uid="{B1844002-220F-4446-B455-A6ECFA97ADAC}"/>
    <cellStyle name="Normal 160 15" xfId="12331" xr:uid="{AE769F92-54F9-4CBD-9462-53909375B2F7}"/>
    <cellStyle name="Normal 160 15 2" xfId="12332" xr:uid="{CD2AA64E-C814-43B4-B66B-602CD1ADA52D}"/>
    <cellStyle name="Normal 160 16" xfId="12333" xr:uid="{E8C6BF6B-5A27-49E2-A1E0-5765324C1124}"/>
    <cellStyle name="Normal 160 16 2" xfId="12334" xr:uid="{AC79C033-82CF-4E66-B9FA-CBE85D03C9DD}"/>
    <cellStyle name="Normal 160 17" xfId="12335" xr:uid="{15E6F9E6-0BEC-4DFF-95C5-5BCFD8948311}"/>
    <cellStyle name="Normal 160 17 2" xfId="12336" xr:uid="{D6B17B1F-00B4-4053-820B-54D8097DE222}"/>
    <cellStyle name="Normal 160 18" xfId="12337" xr:uid="{3AE6BE8F-D973-44DD-A905-CFB88CC2B7A8}"/>
    <cellStyle name="Normal 160 18 2" xfId="12338" xr:uid="{FF91F4DC-92E7-41D2-86A7-D0990E4E9A41}"/>
    <cellStyle name="Normal 160 19" xfId="12339" xr:uid="{60B88380-3456-494E-9018-121AD7F1F288}"/>
    <cellStyle name="Normal 160 19 2" xfId="12340" xr:uid="{29E0AEA6-75F4-4D3F-AFFD-2DBE8AFD4DC6}"/>
    <cellStyle name="Normal 160 2" xfId="12341" xr:uid="{77060D78-AF2A-472D-A08B-506CD7ACD661}"/>
    <cellStyle name="Normal 160 2 2" xfId="12342" xr:uid="{9286B724-A893-42D4-8C6C-21391410021F}"/>
    <cellStyle name="Normal 160 20" xfId="12343" xr:uid="{C3A0E33B-28EB-4706-BEA3-03FEBB3DD57C}"/>
    <cellStyle name="Normal 160 20 2" xfId="12344" xr:uid="{24C35BDB-BFAC-44FB-822F-FB3495EE5E05}"/>
    <cellStyle name="Normal 160 21" xfId="12345" xr:uid="{A7EAA4FD-6E2A-4C93-AB28-E729041461C4}"/>
    <cellStyle name="Normal 160 21 2" xfId="12346" xr:uid="{AB0550B7-3E09-4279-98E7-95D0E0064757}"/>
    <cellStyle name="Normal 160 22" xfId="12347" xr:uid="{DE7D030E-DD99-41C1-AF5B-5DEB35758B22}"/>
    <cellStyle name="Normal 160 22 2" xfId="12348" xr:uid="{C7397A1E-AAAB-4134-9873-B68163B0D7D3}"/>
    <cellStyle name="Normal 160 23" xfId="12349" xr:uid="{ED5E750A-DA8D-4244-9669-4622D804A0F7}"/>
    <cellStyle name="Normal 160 23 2" xfId="12350" xr:uid="{37E76C1C-9D11-469C-9237-644ED9E8654B}"/>
    <cellStyle name="Normal 160 24" xfId="12351" xr:uid="{09312F23-EC68-4374-9313-03D2664A6CFE}"/>
    <cellStyle name="Normal 160 24 2" xfId="12352" xr:uid="{C87563FD-535B-475D-814E-A4927F9B4819}"/>
    <cellStyle name="Normal 160 25" xfId="12353" xr:uid="{8D1D5259-2B2A-466B-AB5D-AD3D319FD0A8}"/>
    <cellStyle name="Normal 160 25 2" xfId="12354" xr:uid="{1FB78E0F-FF6B-4BEE-A649-6624D5F46903}"/>
    <cellStyle name="Normal 160 26" xfId="12355" xr:uid="{6246748F-48A2-4084-81EE-990B9B0BB995}"/>
    <cellStyle name="Normal 160 26 2" xfId="12356" xr:uid="{3AE21A22-C27E-447B-ACEA-03A89AFB4325}"/>
    <cellStyle name="Normal 160 27" xfId="12357" xr:uid="{02C599BB-EEF8-4215-B52B-5BD10A2EB213}"/>
    <cellStyle name="Normal 160 27 2" xfId="12358" xr:uid="{4DFC04CC-2E36-4CC8-BBCC-1C7775EA62B5}"/>
    <cellStyle name="Normal 160 28" xfId="12359" xr:uid="{BAD8E162-5B94-49EF-B0F8-59E48E5FDE33}"/>
    <cellStyle name="Normal 160 28 2" xfId="12360" xr:uid="{20E64603-48F2-4E6C-917F-94517454F869}"/>
    <cellStyle name="Normal 160 29" xfId="12361" xr:uid="{3CFF2A98-147A-41E1-9005-2A1F4B442327}"/>
    <cellStyle name="Normal 160 29 2" xfId="12362" xr:uid="{3D1E187F-E98C-4E09-9F6C-E72AA7B772D7}"/>
    <cellStyle name="Normal 160 3" xfId="12363" xr:uid="{1BBB3E04-0D70-4FAA-B393-4370A68A8E86}"/>
    <cellStyle name="Normal 160 3 2" xfId="12364" xr:uid="{95035E56-E9BA-4F9B-A62C-47811C35FC53}"/>
    <cellStyle name="Normal 160 30" xfId="12365" xr:uid="{FC369BD6-1730-4B8C-BAB6-D31CA0D5F762}"/>
    <cellStyle name="Normal 160 30 2" xfId="12366" xr:uid="{6F6F3FAB-F3B1-405B-AA47-5ED1A143C780}"/>
    <cellStyle name="Normal 160 31" xfId="12367" xr:uid="{A8907A53-BB91-4F54-BB0E-3E86643226D7}"/>
    <cellStyle name="Normal 160 31 2" xfId="12368" xr:uid="{44E0127D-7192-4BBE-A629-B37ED26B2DF9}"/>
    <cellStyle name="Normal 160 32" xfId="12369" xr:uid="{ED2C207B-20F0-4554-8F0E-955490DAC142}"/>
    <cellStyle name="Normal 160 32 2" xfId="12370" xr:uid="{592432C8-D6C3-487E-8501-10D046A1E9C6}"/>
    <cellStyle name="Normal 160 33" xfId="12371" xr:uid="{A9B7F350-4841-4265-812E-AE280E735E33}"/>
    <cellStyle name="Normal 160 33 2" xfId="12372" xr:uid="{9402CCC8-C31E-48DB-B1E6-080FE12D8A55}"/>
    <cellStyle name="Normal 160 34" xfId="12373" xr:uid="{1F6BFD5D-8C92-41DE-A825-C3C7A73AF076}"/>
    <cellStyle name="Normal 160 34 2" xfId="12374" xr:uid="{7D6E6E55-6786-4426-B5F1-E895E8641D8A}"/>
    <cellStyle name="Normal 160 35" xfId="12375" xr:uid="{2D5DB2D2-C8EB-4D9B-9C46-FA0E21FA38CC}"/>
    <cellStyle name="Normal 160 35 2" xfId="12376" xr:uid="{97872243-7F8E-4321-BA20-4F94656BC262}"/>
    <cellStyle name="Normal 160 36" xfId="12377" xr:uid="{218B08ED-B7F6-41A0-800C-4A6108C73C13}"/>
    <cellStyle name="Normal 160 36 2" xfId="12378" xr:uid="{D366E3C4-1A59-42E6-A323-7C713F796BC1}"/>
    <cellStyle name="Normal 160 37" xfId="12379" xr:uid="{102B25BB-E402-494B-81EF-398394C70C7A}"/>
    <cellStyle name="Normal 160 37 2" xfId="12380" xr:uid="{6CF49FD6-5F98-4B4F-9C4A-C8B4C37E9531}"/>
    <cellStyle name="Normal 160 38" xfId="12381" xr:uid="{CBE0ECCD-2BEA-4442-A7DC-0B88DE32D348}"/>
    <cellStyle name="Normal 160 38 2" xfId="12382" xr:uid="{1A835E78-D386-45C9-B44B-2254CA3DB59F}"/>
    <cellStyle name="Normal 160 39" xfId="12383" xr:uid="{610D88D4-81CD-4B7B-9DAB-D7D876B89C84}"/>
    <cellStyle name="Normal 160 39 2" xfId="12384" xr:uid="{2EFE881F-7604-40F9-AE0A-C9E613B663DC}"/>
    <cellStyle name="Normal 160 4" xfId="12385" xr:uid="{4D8B9D29-E1C1-4243-970A-F055CE8D9FED}"/>
    <cellStyle name="Normal 160 4 2" xfId="12386" xr:uid="{FA77D803-5FBC-4B96-AE7F-B20CDAE1AF23}"/>
    <cellStyle name="Normal 160 40" xfId="12387" xr:uid="{F952DBE7-E45B-4682-B58D-EE5A9377AE6B}"/>
    <cellStyle name="Normal 160 40 2" xfId="12388" xr:uid="{F460D682-7AC1-4B2C-AFFE-4E654B1CCE03}"/>
    <cellStyle name="Normal 160 41" xfId="12389" xr:uid="{47EB78C0-24FD-4479-9350-FF32A84A0981}"/>
    <cellStyle name="Normal 160 41 2" xfId="12390" xr:uid="{A012C4D2-7F53-4262-A36A-151B983D1010}"/>
    <cellStyle name="Normal 160 42" xfId="12391" xr:uid="{7736FC92-3DF5-4E79-940C-D15CB4F0603E}"/>
    <cellStyle name="Normal 160 42 2" xfId="12392" xr:uid="{56708933-FB6A-4F60-9DBD-D4D5ACFFA18A}"/>
    <cellStyle name="Normal 160 43" xfId="12393" xr:uid="{CE416C89-B272-4574-933E-2EA79D707AC3}"/>
    <cellStyle name="Normal 160 43 2" xfId="12394" xr:uid="{40120A10-0FEA-43EE-A1D6-D2AE27344DCD}"/>
    <cellStyle name="Normal 160 44" xfId="12395" xr:uid="{6D4955D9-C4ED-4D98-A348-B02B6756DF30}"/>
    <cellStyle name="Normal 160 44 2" xfId="12396" xr:uid="{64ABFCC0-F42E-423C-98F9-5D4562127F90}"/>
    <cellStyle name="Normal 160 45" xfId="12397" xr:uid="{C2867CDD-2EC0-4E3F-BF0E-E9494BF577B0}"/>
    <cellStyle name="Normal 160 45 2" xfId="12398" xr:uid="{9A0EF5EE-224E-4234-B53B-2B2BFCD61955}"/>
    <cellStyle name="Normal 160 46" xfId="12399" xr:uid="{5C907800-D514-40E7-B40E-6FBE27AD5361}"/>
    <cellStyle name="Normal 160 46 2" xfId="12400" xr:uid="{ED61D71B-FC2D-4D14-B5E3-C2B6561EDB16}"/>
    <cellStyle name="Normal 160 47" xfId="12401" xr:uid="{B432EE5D-7ABC-4329-9508-B303CC6448E3}"/>
    <cellStyle name="Normal 160 47 2" xfId="12402" xr:uid="{518654BF-3229-4F79-B0BD-8C7A568609C1}"/>
    <cellStyle name="Normal 160 48" xfId="12403" xr:uid="{D52BA5BC-2D24-4D75-B1B8-58D4DD160CD0}"/>
    <cellStyle name="Normal 160 48 2" xfId="12404" xr:uid="{0CA7D859-F4DE-459B-8CBE-B5C9E27164DD}"/>
    <cellStyle name="Normal 160 49" xfId="12405" xr:uid="{763FF083-3F12-4C08-9874-D12BF29C03FE}"/>
    <cellStyle name="Normal 160 49 2" xfId="12406" xr:uid="{B737688E-93A6-4AC8-BBBD-3CCCD99B28B5}"/>
    <cellStyle name="Normal 160 5" xfId="12407" xr:uid="{484FC34F-7AC2-44D5-8670-8E0079F487C9}"/>
    <cellStyle name="Normal 160 5 2" xfId="12408" xr:uid="{14FFC918-F623-4954-841F-662B332EB07C}"/>
    <cellStyle name="Normal 160 50" xfId="12409" xr:uid="{0B069634-08D2-4C36-9056-B135A4D79981}"/>
    <cellStyle name="Normal 160 50 2" xfId="12410" xr:uid="{58F64DBB-07B6-4C64-B853-896F57B7DAD6}"/>
    <cellStyle name="Normal 160 51" xfId="12411" xr:uid="{EABAD532-2EF2-4EB6-BB39-4C1CCF497804}"/>
    <cellStyle name="Normal 160 51 2" xfId="12412" xr:uid="{051994B6-F0E7-484B-AE09-9739B53C6B2C}"/>
    <cellStyle name="Normal 160 52" xfId="12413" xr:uid="{B8500044-1AC9-4C37-861C-98C263F83529}"/>
    <cellStyle name="Normal 160 52 2" xfId="12414" xr:uid="{DA941903-BC65-4E56-A44C-4065CB2B5104}"/>
    <cellStyle name="Normal 160 53" xfId="12415" xr:uid="{19D6DEA6-CB39-4049-B1B9-D67885456BCD}"/>
    <cellStyle name="Normal 160 53 2" xfId="12416" xr:uid="{67712B81-131D-41A9-AE1D-6C60DDFF1E7C}"/>
    <cellStyle name="Normal 160 54" xfId="12417" xr:uid="{134EF52C-3DBF-4E28-866C-C011CDE976E3}"/>
    <cellStyle name="Normal 160 54 2" xfId="12418" xr:uid="{EDD7E884-43ED-42B1-85E4-B74BFDDEB44A}"/>
    <cellStyle name="Normal 160 55" xfId="12419" xr:uid="{D7041D23-3FC7-4CBA-8F74-EF04F669B979}"/>
    <cellStyle name="Normal 160 55 2" xfId="12420" xr:uid="{7673BF19-1556-4207-B1CE-EBB9B3211C2A}"/>
    <cellStyle name="Normal 160 56" xfId="12421" xr:uid="{12EEBE8B-CF6E-4E39-AC78-67E493DBF8F6}"/>
    <cellStyle name="Normal 160 56 2" xfId="12422" xr:uid="{C98E62CA-4814-4E08-827C-39E0A36A3156}"/>
    <cellStyle name="Normal 160 57" xfId="12423" xr:uid="{DCF59DB3-AD4F-40F5-97A4-71AB418CF075}"/>
    <cellStyle name="Normal 160 57 2" xfId="12424" xr:uid="{5E00A753-449D-4048-BBFF-FF838FF033B1}"/>
    <cellStyle name="Normal 160 58" xfId="12425" xr:uid="{DC24C149-F4E4-4488-B73B-F6A9D4C9B293}"/>
    <cellStyle name="Normal 160 58 2" xfId="12426" xr:uid="{0E02C4BE-524D-4B7F-8D87-39198EBDAD21}"/>
    <cellStyle name="Normal 160 59" xfId="12427" xr:uid="{9438FDDF-178F-40DC-AE7F-9AC510C54F1F}"/>
    <cellStyle name="Normal 160 59 2" xfId="12428" xr:uid="{E189987C-FA34-454D-B8B3-3F9C3304A00C}"/>
    <cellStyle name="Normal 160 6" xfId="12429" xr:uid="{8ECF9D72-C492-4AAE-895F-FC47D92922F1}"/>
    <cellStyle name="Normal 160 6 2" xfId="12430" xr:uid="{6FC92563-E84F-4038-A1DC-C0E7091E76B9}"/>
    <cellStyle name="Normal 160 60" xfId="12431" xr:uid="{81B1E7E0-46F3-46AF-82CC-C6F29B232AC0}"/>
    <cellStyle name="Normal 160 60 2" xfId="12432" xr:uid="{35466347-B2AC-47E1-A75E-DA5738B63E8A}"/>
    <cellStyle name="Normal 160 61" xfId="12433" xr:uid="{E81AF5E0-DA1F-4B6F-BC85-101F2704469F}"/>
    <cellStyle name="Normal 160 61 2" xfId="12434" xr:uid="{E4E5AAEE-67CF-454B-B0E2-247C8E844F03}"/>
    <cellStyle name="Normal 160 62" xfId="12435" xr:uid="{85DBD349-ED34-4EE8-88BE-2741C76CB4F7}"/>
    <cellStyle name="Normal 160 62 2" xfId="12436" xr:uid="{9E0385C6-0339-47FC-A98D-BE108B541890}"/>
    <cellStyle name="Normal 160 63" xfId="12437" xr:uid="{6191F4A3-C090-4B9D-A2F4-9F413FEEA27E}"/>
    <cellStyle name="Normal 160 63 2" xfId="12438" xr:uid="{4932A1B4-D977-403F-9EF7-573F18D2C1B7}"/>
    <cellStyle name="Normal 160 64" xfId="12439" xr:uid="{C5A8D30D-2129-4DA5-A7E4-D44A64194BEF}"/>
    <cellStyle name="Normal 160 64 2" xfId="12440" xr:uid="{16F53E7D-1D4E-4869-84AF-26B20A895356}"/>
    <cellStyle name="Normal 160 65" xfId="12441" xr:uid="{A89CC565-16F7-4266-9802-452176FDDDC2}"/>
    <cellStyle name="Normal 160 65 2" xfId="12442" xr:uid="{CF390931-8163-4C28-AA81-E423A0BDEF81}"/>
    <cellStyle name="Normal 160 66" xfId="12443" xr:uid="{2588002E-EC5C-458E-BE88-D6D214E16772}"/>
    <cellStyle name="Normal 160 66 2" xfId="12444" xr:uid="{B8B598DA-D4D2-4D14-93A8-F410FF287F06}"/>
    <cellStyle name="Normal 160 67" xfId="12445" xr:uid="{11B1ED3E-5948-47A1-BAB3-B91297B27054}"/>
    <cellStyle name="Normal 160 67 2" xfId="12446" xr:uid="{B9BC9174-CC52-445F-A0B9-0E3B02F4DF35}"/>
    <cellStyle name="Normal 160 68" xfId="12447" xr:uid="{14382205-7131-4D03-B4B1-4F97CF6E8A79}"/>
    <cellStyle name="Normal 160 68 2" xfId="12448" xr:uid="{8BBE3051-2F28-4082-9C5F-FDD05F6A7C1C}"/>
    <cellStyle name="Normal 160 69" xfId="12449" xr:uid="{EC01DCF8-A0F5-43D7-A9E4-83EA9D2B3056}"/>
    <cellStyle name="Normal 160 69 2" xfId="12450" xr:uid="{9B2D150A-5CC3-471D-89F5-8E14E3F14B8E}"/>
    <cellStyle name="Normal 160 7" xfId="12451" xr:uid="{26215B66-156C-4C9C-BAA4-714C249721F7}"/>
    <cellStyle name="Normal 160 7 2" xfId="12452" xr:uid="{055754BB-4A03-4A1F-AE20-11DF1E121B4E}"/>
    <cellStyle name="Normal 160 70" xfId="12453" xr:uid="{C3F80FD1-C15F-442D-9659-2798C744B063}"/>
    <cellStyle name="Normal 160 70 2" xfId="12454" xr:uid="{384095A3-5421-4C59-AA59-5A536F6E785C}"/>
    <cellStyle name="Normal 160 71" xfId="12455" xr:uid="{BA2F9881-EEAA-452B-A786-95D378DF5C6B}"/>
    <cellStyle name="Normal 160 71 2" xfId="12456" xr:uid="{418C9DA5-4CC9-478A-B618-7059647AE339}"/>
    <cellStyle name="Normal 160 72" xfId="12457" xr:uid="{4E002231-5645-462C-9628-A435A26D01BF}"/>
    <cellStyle name="Normal 160 72 2" xfId="12458" xr:uid="{06105A56-77FE-4342-AC28-9D8CFE70B1A3}"/>
    <cellStyle name="Normal 160 73" xfId="12459" xr:uid="{44E98B7B-08DA-492B-BF36-5BE7F481CD3D}"/>
    <cellStyle name="Normal 160 73 2" xfId="12460" xr:uid="{CFB32D3B-F317-4915-92F5-5C8BD9F2F8FB}"/>
    <cellStyle name="Normal 160 74" xfId="12461" xr:uid="{282134F9-8605-49FF-83F8-FF6E7C0E2091}"/>
    <cellStyle name="Normal 160 74 2" xfId="12462" xr:uid="{0B3076B6-EEBC-49FC-B03F-3ECBA16B4539}"/>
    <cellStyle name="Normal 160 75" xfId="12463" xr:uid="{846ECA19-4AF5-46FB-ABD2-1CC3857125F4}"/>
    <cellStyle name="Normal 160 75 2" xfId="12464" xr:uid="{99005DF8-1313-4744-8973-07FDAF742F50}"/>
    <cellStyle name="Normal 160 76" xfId="12465" xr:uid="{81E7914F-DDE0-4A2A-AC07-66D352C01A52}"/>
    <cellStyle name="Normal 160 76 2" xfId="12466" xr:uid="{B9F72233-42BB-4628-ACDD-F14CF3D72279}"/>
    <cellStyle name="Normal 160 77" xfId="12467" xr:uid="{793A2B06-204E-4D82-BC3E-8179654B9E52}"/>
    <cellStyle name="Normal 160 77 2" xfId="12468" xr:uid="{D50556D7-B7F8-4F05-917A-8D0EA9E84AD7}"/>
    <cellStyle name="Normal 160 78" xfId="12469" xr:uid="{C79F8878-CA20-45CD-B59A-12260CFEBC5D}"/>
    <cellStyle name="Normal 160 78 2" xfId="12470" xr:uid="{89E20F8B-0251-4436-9611-77BA26831D76}"/>
    <cellStyle name="Normal 160 79" xfId="12471" xr:uid="{B4B45275-DCDE-46D8-9B18-FBB1590D86E3}"/>
    <cellStyle name="Normal 160 79 2" xfId="12472" xr:uid="{60D17CDC-DDB3-4C5C-8127-21CAD5C81FBF}"/>
    <cellStyle name="Normal 160 8" xfId="12473" xr:uid="{9E8DB927-EE0E-4D73-B7F6-9899FC16EA25}"/>
    <cellStyle name="Normal 160 8 2" xfId="12474" xr:uid="{0A124E51-7C8B-40F1-B8E5-83FA8D8BFF49}"/>
    <cellStyle name="Normal 160 80" xfId="12475" xr:uid="{2B0C5EE1-67F8-4BF6-928D-0E57C60673EB}"/>
    <cellStyle name="Normal 160 80 2" xfId="12476" xr:uid="{819E8DB0-DBD9-404A-B722-18ECD48E812D}"/>
    <cellStyle name="Normal 160 81" xfId="12477" xr:uid="{48F9DCBA-D88C-4E1B-9F59-57A4CFFB4A3E}"/>
    <cellStyle name="Normal 160 81 2" xfId="12478" xr:uid="{F5CFB5FA-3578-46C5-ABC2-22CB5645B3CC}"/>
    <cellStyle name="Normal 160 82" xfId="12479" xr:uid="{F629EB98-01BF-4489-B5C7-D1B3D59356E0}"/>
    <cellStyle name="Normal 160 82 2" xfId="12480" xr:uid="{8F7C076C-7358-462C-A5CE-0EDCA4F61BC0}"/>
    <cellStyle name="Normal 160 83" xfId="12481" xr:uid="{56784E28-4370-481B-BAC1-36F8CC228D26}"/>
    <cellStyle name="Normal 160 83 2" xfId="12482" xr:uid="{48F8628A-48B7-4780-8C7D-A24EDE2DF81C}"/>
    <cellStyle name="Normal 160 84" xfId="12483" xr:uid="{50FE92F4-DBA0-43F3-A5BC-6F75DAA957AD}"/>
    <cellStyle name="Normal 160 84 2" xfId="12484" xr:uid="{8F788646-20AD-4A12-982E-1098E2242DC7}"/>
    <cellStyle name="Normal 160 85" xfId="12485" xr:uid="{C0BCD6A4-0812-4B72-A531-E0C9F9419D43}"/>
    <cellStyle name="Normal 160 85 2" xfId="12486" xr:uid="{7F192B28-3427-4D4D-BFDC-F2202B58BF3B}"/>
    <cellStyle name="Normal 160 86" xfId="12487" xr:uid="{78799D85-72F8-4EED-B102-61EC6430AB8F}"/>
    <cellStyle name="Normal 160 86 2" xfId="12488" xr:uid="{8D0E208E-C412-4FF6-B2A6-ED77A239CB3D}"/>
    <cellStyle name="Normal 160 87" xfId="12489" xr:uid="{9E2BC847-8E20-4C86-A86A-5F672998AE6B}"/>
    <cellStyle name="Normal 160 87 2" xfId="12490" xr:uid="{BBC3C8BD-F95A-4990-B61F-E14D78FF6DA6}"/>
    <cellStyle name="Normal 160 88" xfId="12491" xr:uid="{EEB3327E-D818-4948-B31B-AC2D8D7223FB}"/>
    <cellStyle name="Normal 160 88 2" xfId="12492" xr:uid="{23EB9E3D-37F0-461A-AA75-88F322795984}"/>
    <cellStyle name="Normal 160 89" xfId="12493" xr:uid="{D9069C80-E9C7-410A-AAEE-078823E1860E}"/>
    <cellStyle name="Normal 160 89 2" xfId="12494" xr:uid="{42E8534B-4714-48A3-A54B-2601250C20AE}"/>
    <cellStyle name="Normal 160 9" xfId="12495" xr:uid="{1C424F1D-C6C3-4425-825D-0DFB8C1A699B}"/>
    <cellStyle name="Normal 160 9 2" xfId="12496" xr:uid="{079A67EE-BB6E-400E-A8F5-8A0EEA31CA33}"/>
    <cellStyle name="Normal 160 90" xfId="12497" xr:uid="{35976D46-D7E4-4E69-8BC5-A2F6E0AB6F7F}"/>
    <cellStyle name="Normal 160 90 2" xfId="12498" xr:uid="{22BB5435-08B3-4284-A8D6-AE7A30110424}"/>
    <cellStyle name="Normal 160 91" xfId="12499" xr:uid="{0D9F9A9D-6D5E-442B-B7C6-B4D5282085D1}"/>
    <cellStyle name="Normal 160 91 2" xfId="12500" xr:uid="{5862F055-98DB-4BC2-A871-FFF9C6CBEA89}"/>
    <cellStyle name="Normal 160 92" xfId="12501" xr:uid="{97E1C50E-6254-4B55-B136-95C8A993A38E}"/>
    <cellStyle name="Normal 160 92 2" xfId="12502" xr:uid="{6B192D54-ACC2-4589-9197-C5A0AAAE7EF1}"/>
    <cellStyle name="Normal 160 93" xfId="12503" xr:uid="{F4B94A49-0BFE-46F3-B4C6-C58F1E864543}"/>
    <cellStyle name="Normal 160 93 2" xfId="12504" xr:uid="{FF9D06A0-C67A-4929-94CD-7BA1A43AA549}"/>
    <cellStyle name="Normal 160 94" xfId="12505" xr:uid="{CC086466-DF1A-441E-9DAA-5493C19C145C}"/>
    <cellStyle name="Normal 160 94 2" xfId="12506" xr:uid="{E0763C78-820D-4D2A-966F-162D9074263E}"/>
    <cellStyle name="Normal 160 95" xfId="12507" xr:uid="{62544730-F4FF-4126-999E-793067D0BB32}"/>
    <cellStyle name="Normal 160 95 2" xfId="12508" xr:uid="{CC743C13-E3A0-47BC-91FC-B8518A7A3AF3}"/>
    <cellStyle name="Normal 160 96" xfId="12509" xr:uid="{310C94D9-DF0C-45AA-82EE-F9FF4A179126}"/>
    <cellStyle name="Normal 160 96 2" xfId="12510" xr:uid="{6F7910EA-55AE-46BB-BCCA-DF54406A1FE2}"/>
    <cellStyle name="Normal 160 97" xfId="12511" xr:uid="{058E7BD7-1C62-4956-993C-2E2ABCFA2B0B}"/>
    <cellStyle name="Normal 160 97 2" xfId="12512" xr:uid="{33494D2E-9DE6-44FE-A297-1E332F76B8A6}"/>
    <cellStyle name="Normal 160 98" xfId="12513" xr:uid="{C0E15D4D-54FC-44D6-B151-3D0E19F82C82}"/>
    <cellStyle name="Normal 160 98 2" xfId="12514" xr:uid="{C7ED35D5-A9B4-4403-9F0A-80F68D0312D8}"/>
    <cellStyle name="Normal 160 99" xfId="12515" xr:uid="{C5C0B2B3-1944-411C-9B0B-27F301BC32C5}"/>
    <cellStyle name="Normal 161" xfId="12516" xr:uid="{8555F19D-9FED-4E16-8EDC-FEEBE8B61D86}"/>
    <cellStyle name="Normal 161 10" xfId="12517" xr:uid="{6F6A6A2F-2A82-4C23-953B-427DC3336FC2}"/>
    <cellStyle name="Normal 161 10 2" xfId="12518" xr:uid="{39637367-4507-41C9-8D5C-4DDCB3E233CC}"/>
    <cellStyle name="Normal 161 11" xfId="12519" xr:uid="{549C0AAD-1048-4540-9A6D-B5EED3270A32}"/>
    <cellStyle name="Normal 161 11 2" xfId="12520" xr:uid="{A16BE68D-9149-4D44-B50A-4F24784996AE}"/>
    <cellStyle name="Normal 161 12" xfId="12521" xr:uid="{6ACAE5AA-48F2-4F2A-B6FD-AFF48A51A647}"/>
    <cellStyle name="Normal 161 12 2" xfId="12522" xr:uid="{4681AD1D-4CB8-4C7D-B0C6-CB9D1D018C32}"/>
    <cellStyle name="Normal 161 13" xfId="12523" xr:uid="{9431ADAA-CCFA-47AC-8279-45D05F4346A6}"/>
    <cellStyle name="Normal 161 13 2" xfId="12524" xr:uid="{0BB222AD-C1B3-4922-B0C9-B2D5027880E7}"/>
    <cellStyle name="Normal 161 14" xfId="12525" xr:uid="{A3C33ADA-4169-42FC-BB14-578723439FF0}"/>
    <cellStyle name="Normal 161 14 2" xfId="12526" xr:uid="{63223017-8293-469B-A905-740D7C384225}"/>
    <cellStyle name="Normal 161 15" xfId="12527" xr:uid="{1E6966AE-785B-41E4-8360-6DD8E11E8387}"/>
    <cellStyle name="Normal 161 15 2" xfId="12528" xr:uid="{191418DF-EB1C-46AC-A276-BE07E896F1C4}"/>
    <cellStyle name="Normal 161 16" xfId="12529" xr:uid="{E990AFAF-7091-4FAC-B346-ED1B8A16A0D8}"/>
    <cellStyle name="Normal 161 16 2" xfId="12530" xr:uid="{E8C71865-C5EA-4ABC-8F42-86B2EED7283D}"/>
    <cellStyle name="Normal 161 17" xfId="12531" xr:uid="{4DD5FDE4-ACA4-4462-851B-F95FEFFD44B5}"/>
    <cellStyle name="Normal 161 17 2" xfId="12532" xr:uid="{943922CA-1AFF-4B89-A76E-C883C3B474F2}"/>
    <cellStyle name="Normal 161 18" xfId="12533" xr:uid="{87DE8CB8-79EE-4219-88D3-4FA9A63135FA}"/>
    <cellStyle name="Normal 161 18 2" xfId="12534" xr:uid="{1FF77788-8C28-4AE4-A6FF-1CE16ADE7387}"/>
    <cellStyle name="Normal 161 19" xfId="12535" xr:uid="{190F6EB2-9406-4626-B8EE-5B7D55265C54}"/>
    <cellStyle name="Normal 161 19 2" xfId="12536" xr:uid="{901E590E-DCAE-4E52-97B2-1D60810C68DF}"/>
    <cellStyle name="Normal 161 2" xfId="12537" xr:uid="{E38033D1-774F-4EDA-8D3F-369886DBCEA9}"/>
    <cellStyle name="Normal 161 2 2" xfId="12538" xr:uid="{C64C8BB6-0A17-4049-858A-D25CC5DA7CB0}"/>
    <cellStyle name="Normal 161 20" xfId="12539" xr:uid="{A05B845C-AF0F-4D2F-82C5-37FCF3C1406F}"/>
    <cellStyle name="Normal 161 20 2" xfId="12540" xr:uid="{EC4B18EF-8E14-4CD6-93C3-A4A77D1C6961}"/>
    <cellStyle name="Normal 161 21" xfId="12541" xr:uid="{7CCA3822-DA10-4146-86FC-13C676CCB861}"/>
    <cellStyle name="Normal 161 21 2" xfId="12542" xr:uid="{4181D4F0-8F34-45FF-A847-55321DE9EBCC}"/>
    <cellStyle name="Normal 161 22" xfId="12543" xr:uid="{ADA1AC12-B7D3-4BC3-9A18-170837707D86}"/>
    <cellStyle name="Normal 161 22 2" xfId="12544" xr:uid="{719B90A6-6EC5-4B24-8688-79EDF18150EA}"/>
    <cellStyle name="Normal 161 23" xfId="12545" xr:uid="{E9D48B37-EC05-40E4-A2A7-2048C0D6867C}"/>
    <cellStyle name="Normal 161 23 2" xfId="12546" xr:uid="{6BE00BEA-3634-4261-8BC9-28A593B1F1FF}"/>
    <cellStyle name="Normal 161 24" xfId="12547" xr:uid="{3F1D09EA-2DBA-4039-B0F1-44EDC25442D8}"/>
    <cellStyle name="Normal 161 24 2" xfId="12548" xr:uid="{7E56F949-FA30-493C-9727-9418D2137801}"/>
    <cellStyle name="Normal 161 25" xfId="12549" xr:uid="{967446F2-6B8D-43DF-B514-81492CDE0B17}"/>
    <cellStyle name="Normal 161 25 2" xfId="12550" xr:uid="{1CA9596A-4D83-4937-AFF8-4BBD5B4B6475}"/>
    <cellStyle name="Normal 161 26" xfId="12551" xr:uid="{6F23C867-EA4B-43C6-BAA8-4685F1E3076D}"/>
    <cellStyle name="Normal 161 26 2" xfId="12552" xr:uid="{3D67F90A-9965-4614-837B-4BB9D677C8D3}"/>
    <cellStyle name="Normal 161 27" xfId="12553" xr:uid="{6CB708D4-3626-4884-9B13-782973643E86}"/>
    <cellStyle name="Normal 161 27 2" xfId="12554" xr:uid="{370E0621-B3AB-4C22-A7B8-29D5835C269F}"/>
    <cellStyle name="Normal 161 28" xfId="12555" xr:uid="{816D3763-7B8C-43D8-A1D9-4DA93CDCD845}"/>
    <cellStyle name="Normal 161 28 2" xfId="12556" xr:uid="{11401DCE-9292-474E-8CD8-372347B016A2}"/>
    <cellStyle name="Normal 161 29" xfId="12557" xr:uid="{6420426F-5E55-47B1-9DBC-5B98DC50F58E}"/>
    <cellStyle name="Normal 161 29 2" xfId="12558" xr:uid="{C6C7E6F0-69B8-42C7-A5C4-B2DD036E9726}"/>
    <cellStyle name="Normal 161 3" xfId="12559" xr:uid="{E2BCD75C-1C2B-467E-9AD4-763E353B790A}"/>
    <cellStyle name="Normal 161 3 2" xfId="12560" xr:uid="{19EDAD66-7186-4B06-8C67-BB8CBF255A77}"/>
    <cellStyle name="Normal 161 30" xfId="12561" xr:uid="{6BEDC6C9-0AC7-41EB-A2F5-38A5B4B79A35}"/>
    <cellStyle name="Normal 161 30 2" xfId="12562" xr:uid="{059A3292-0B2C-40B8-93D5-24F867D75596}"/>
    <cellStyle name="Normal 161 31" xfId="12563" xr:uid="{2C98B68E-0951-4128-8BF8-DB661A74B13F}"/>
    <cellStyle name="Normal 161 31 2" xfId="12564" xr:uid="{2993A2B4-9E91-40C3-B4B3-9066F60BF215}"/>
    <cellStyle name="Normal 161 32" xfId="12565" xr:uid="{6C6AF665-6CF5-4A46-AE21-0851F5FBA8FA}"/>
    <cellStyle name="Normal 161 32 2" xfId="12566" xr:uid="{D14590CE-D203-483E-B590-2BF5C879A237}"/>
    <cellStyle name="Normal 161 33" xfId="12567" xr:uid="{2B5AB4C3-225A-4472-99E0-393B1C788BE7}"/>
    <cellStyle name="Normal 161 33 2" xfId="12568" xr:uid="{8DB3823C-91CB-49FE-9F70-7DE36A7BEBC1}"/>
    <cellStyle name="Normal 161 34" xfId="12569" xr:uid="{CC0703D7-9D9D-4CF8-B0A8-592F0B77599D}"/>
    <cellStyle name="Normal 161 34 2" xfId="12570" xr:uid="{5AA91E40-62AC-4881-A561-2C8646D91BD5}"/>
    <cellStyle name="Normal 161 35" xfId="12571" xr:uid="{5546B6C8-B657-48D7-8237-45A9D6E1739A}"/>
    <cellStyle name="Normal 161 35 2" xfId="12572" xr:uid="{03D874F9-1764-4A43-9331-E488B732B88A}"/>
    <cellStyle name="Normal 161 36" xfId="12573" xr:uid="{0507E11C-2782-4019-ACFF-ADADC6D4B4AE}"/>
    <cellStyle name="Normal 161 36 2" xfId="12574" xr:uid="{76B4F8C3-4F8F-418F-B506-D1B32D8856DC}"/>
    <cellStyle name="Normal 161 37" xfId="12575" xr:uid="{A55DB840-0424-4940-97AF-A249C178F7AD}"/>
    <cellStyle name="Normal 161 37 2" xfId="12576" xr:uid="{A99AB215-D317-481A-8DD8-176A20D0DF3C}"/>
    <cellStyle name="Normal 161 38" xfId="12577" xr:uid="{5051B9A8-B9D2-48B9-B16B-90CA52B50BB1}"/>
    <cellStyle name="Normal 161 38 2" xfId="12578" xr:uid="{41F68381-0578-40C2-BDD8-298C11C0CBF4}"/>
    <cellStyle name="Normal 161 39" xfId="12579" xr:uid="{25150B67-B659-4A8F-9C11-19284575B182}"/>
    <cellStyle name="Normal 161 39 2" xfId="12580" xr:uid="{69AF81B2-4423-4CF4-A1EF-0EF74FA807AF}"/>
    <cellStyle name="Normal 161 4" xfId="12581" xr:uid="{8154DC78-76B4-4651-80F1-0CDAFA12886D}"/>
    <cellStyle name="Normal 161 4 2" xfId="12582" xr:uid="{F11B19E9-8197-4619-A734-028562914AB8}"/>
    <cellStyle name="Normal 161 40" xfId="12583" xr:uid="{BEE02273-2FEE-4810-A483-4D7881075BBF}"/>
    <cellStyle name="Normal 161 40 2" xfId="12584" xr:uid="{9D9633EC-FD69-41FF-8B13-A46640443461}"/>
    <cellStyle name="Normal 161 41" xfId="12585" xr:uid="{72BCE3EB-9E69-4DC9-90C4-94C660D33DEF}"/>
    <cellStyle name="Normal 161 41 2" xfId="12586" xr:uid="{22CFE949-798E-44E8-9B6B-1ECA70CF0339}"/>
    <cellStyle name="Normal 161 42" xfId="12587" xr:uid="{73751E20-9276-4721-9FFB-FF79794A4987}"/>
    <cellStyle name="Normal 161 42 2" xfId="12588" xr:uid="{13B9E262-8265-42B9-B230-559A2B943613}"/>
    <cellStyle name="Normal 161 43" xfId="12589" xr:uid="{5221213D-4104-40BA-A8EC-C3B6FFC2C585}"/>
    <cellStyle name="Normal 161 43 2" xfId="12590" xr:uid="{D171B6C5-9506-4CBE-B914-EBE4DD03DC86}"/>
    <cellStyle name="Normal 161 44" xfId="12591" xr:uid="{D865FBF1-E439-43D4-BB94-89B8511F4951}"/>
    <cellStyle name="Normal 161 44 2" xfId="12592" xr:uid="{1BE7F79C-BAC5-4E67-8830-6158BDD4504C}"/>
    <cellStyle name="Normal 161 45" xfId="12593" xr:uid="{BAC906F6-99D5-4F55-9191-665212DAE49B}"/>
    <cellStyle name="Normal 161 45 2" xfId="12594" xr:uid="{5F95F819-4682-42F7-AA3E-0D0B9B8DDBE1}"/>
    <cellStyle name="Normal 161 46" xfId="12595" xr:uid="{9DB94A58-BFC1-4410-AA4D-557D811D7A32}"/>
    <cellStyle name="Normal 161 46 2" xfId="12596" xr:uid="{1A5BAC6F-6F36-42BB-BD1C-1CDE9E0F8810}"/>
    <cellStyle name="Normal 161 47" xfId="12597" xr:uid="{E243AC4B-E69C-46ED-B07D-28508AD3BC19}"/>
    <cellStyle name="Normal 161 47 2" xfId="12598" xr:uid="{D42270D3-130C-4978-A2E4-815ECD7580A1}"/>
    <cellStyle name="Normal 161 48" xfId="12599" xr:uid="{30F5F128-1550-4C9A-91A9-C91615F16959}"/>
    <cellStyle name="Normal 161 48 2" xfId="12600" xr:uid="{D5116C7F-C8AD-45C6-A9C2-9CA2E15C8E52}"/>
    <cellStyle name="Normal 161 49" xfId="12601" xr:uid="{C54D6618-CCE4-4450-9F7E-154352840604}"/>
    <cellStyle name="Normal 161 49 2" xfId="12602" xr:uid="{F0794E09-D6BA-4E87-9A8E-B0B1AF8A8882}"/>
    <cellStyle name="Normal 161 5" xfId="12603" xr:uid="{2C44305F-575F-4557-8492-9FAD86445121}"/>
    <cellStyle name="Normal 161 5 2" xfId="12604" xr:uid="{15738321-0C15-470C-8FE2-B2B81C897589}"/>
    <cellStyle name="Normal 161 50" xfId="12605" xr:uid="{C8EBDF75-9079-4844-A9E5-2F0E26B40ABF}"/>
    <cellStyle name="Normal 161 50 2" xfId="12606" xr:uid="{70715EF0-CA23-4E35-AA78-7B737BCCAD21}"/>
    <cellStyle name="Normal 161 51" xfId="12607" xr:uid="{83AB36C2-E6E4-4537-9F6E-A8005C607D73}"/>
    <cellStyle name="Normal 161 51 2" xfId="12608" xr:uid="{C12197E9-1B46-490A-9A59-DEF3DC6179B4}"/>
    <cellStyle name="Normal 161 52" xfId="12609" xr:uid="{F3B142CA-C7A1-4648-B67C-7D6D54019531}"/>
    <cellStyle name="Normal 161 52 2" xfId="12610" xr:uid="{BBDB0B7D-D1C5-47BB-BFBB-9D1837911B9C}"/>
    <cellStyle name="Normal 161 53" xfId="12611" xr:uid="{66A5D642-3851-4939-8F10-C977F5248269}"/>
    <cellStyle name="Normal 161 53 2" xfId="12612" xr:uid="{EB3008F6-9B76-493D-930E-E078BFC5591E}"/>
    <cellStyle name="Normal 161 54" xfId="12613" xr:uid="{994543C7-7356-4790-879E-A97CB078B857}"/>
    <cellStyle name="Normal 161 54 2" xfId="12614" xr:uid="{5DBF5288-D6D1-40F3-AC97-1E709E8C79B1}"/>
    <cellStyle name="Normal 161 55" xfId="12615" xr:uid="{E76C7A54-7F00-4E4B-9FC3-1E032CF70D2D}"/>
    <cellStyle name="Normal 161 55 2" xfId="12616" xr:uid="{962F057F-34C7-40CB-BA1F-85AF85639F28}"/>
    <cellStyle name="Normal 161 56" xfId="12617" xr:uid="{251EE1D7-6C3F-4C03-AC6C-1E2251B6BE23}"/>
    <cellStyle name="Normal 161 56 2" xfId="12618" xr:uid="{13BCE944-95F0-4B9F-980D-A477662F0EB9}"/>
    <cellStyle name="Normal 161 57" xfId="12619" xr:uid="{48FD6BD3-9628-44AC-AAAB-CEA41A2D17F0}"/>
    <cellStyle name="Normal 161 57 2" xfId="12620" xr:uid="{D65F9FBF-E7D6-4E83-B488-52F47188BEFD}"/>
    <cellStyle name="Normal 161 58" xfId="12621" xr:uid="{43FDF350-5514-4210-AD71-0E23628B228F}"/>
    <cellStyle name="Normal 161 58 2" xfId="12622" xr:uid="{92E4D00D-7859-4E1F-BB9F-E9C76B50E344}"/>
    <cellStyle name="Normal 161 59" xfId="12623" xr:uid="{09DDF519-2A44-40C3-8C95-A56D0699C88F}"/>
    <cellStyle name="Normal 161 59 2" xfId="12624" xr:uid="{E3CE83AA-8A58-4FB0-AE46-A697FCB223E3}"/>
    <cellStyle name="Normal 161 6" xfId="12625" xr:uid="{C61E19E9-7AE1-4FF2-B584-D59D26E726F5}"/>
    <cellStyle name="Normal 161 6 2" xfId="12626" xr:uid="{8034C144-816E-47C2-A42D-690C3BAC455C}"/>
    <cellStyle name="Normal 161 60" xfId="12627" xr:uid="{F60318B3-421C-4705-B992-51C22F219790}"/>
    <cellStyle name="Normal 161 60 2" xfId="12628" xr:uid="{544FF0FB-9114-43B1-9337-3493FCD00846}"/>
    <cellStyle name="Normal 161 61" xfId="12629" xr:uid="{C59BAF7D-1E54-4333-AC09-3CDAEFEA7ADC}"/>
    <cellStyle name="Normal 161 61 2" xfId="12630" xr:uid="{ADF2089F-CAAD-4F83-878A-3AAC139C4C88}"/>
    <cellStyle name="Normal 161 62" xfId="12631" xr:uid="{7ED37083-A795-4043-9F3D-06A6313FCFA2}"/>
    <cellStyle name="Normal 161 62 2" xfId="12632" xr:uid="{43610866-DB28-43A6-AC32-0986689990ED}"/>
    <cellStyle name="Normal 161 63" xfId="12633" xr:uid="{38A1C3AB-345B-482F-B9C1-A1AD7F1B2C07}"/>
    <cellStyle name="Normal 161 63 2" xfId="12634" xr:uid="{90FB887B-40F1-46CD-8ED7-72F773D0DAF0}"/>
    <cellStyle name="Normal 161 64" xfId="12635" xr:uid="{F6B46781-6BB2-4814-AFDB-8F3DD837D583}"/>
    <cellStyle name="Normal 161 64 2" xfId="12636" xr:uid="{73FFC07B-F71E-4F2D-92AB-1EC83B9D5CEE}"/>
    <cellStyle name="Normal 161 65" xfId="12637" xr:uid="{A09CDE83-9A2D-4B61-8A2E-DBDA814CB3F0}"/>
    <cellStyle name="Normal 161 65 2" xfId="12638" xr:uid="{588995EA-2BA2-4762-8B76-A05E1BA634D0}"/>
    <cellStyle name="Normal 161 66" xfId="12639" xr:uid="{99F4B38C-7CAE-4FD6-AC23-2013B5087ABF}"/>
    <cellStyle name="Normal 161 66 2" xfId="12640" xr:uid="{1E42FA2C-DA5E-4403-9235-87570F6F1BCB}"/>
    <cellStyle name="Normal 161 67" xfId="12641" xr:uid="{85F5608B-815B-4EE5-A737-37560A85D76D}"/>
    <cellStyle name="Normal 161 67 2" xfId="12642" xr:uid="{44F651C1-D2A1-497B-9695-2A588E307A22}"/>
    <cellStyle name="Normal 161 68" xfId="12643" xr:uid="{45B23534-A6CD-438B-B671-33E4DDFE2546}"/>
    <cellStyle name="Normal 161 68 2" xfId="12644" xr:uid="{0ADDC2AF-949F-4BAC-B626-28E8D71EBB46}"/>
    <cellStyle name="Normal 161 69" xfId="12645" xr:uid="{D49FBC91-468D-4072-8AED-0B6D19AA203F}"/>
    <cellStyle name="Normal 161 69 2" xfId="12646" xr:uid="{7E4746D9-F140-407A-8272-0D614C241B01}"/>
    <cellStyle name="Normal 161 7" xfId="12647" xr:uid="{567C5DF7-516C-4038-B1A7-0AD99AE10731}"/>
    <cellStyle name="Normal 161 7 2" xfId="12648" xr:uid="{9D67B904-E5B9-44F8-9DC4-417252B6CD95}"/>
    <cellStyle name="Normal 161 70" xfId="12649" xr:uid="{43164E81-55CC-40D5-9FB8-6CCEA9E919DA}"/>
    <cellStyle name="Normal 161 70 2" xfId="12650" xr:uid="{F06036A5-E3E1-4AD7-AFD7-1341925340A3}"/>
    <cellStyle name="Normal 161 71" xfId="12651" xr:uid="{0A569DA7-6E2F-4D17-85AE-8C3D220B98A7}"/>
    <cellStyle name="Normal 161 71 2" xfId="12652" xr:uid="{0A62809F-A233-40D5-B1E5-94BEA562A386}"/>
    <cellStyle name="Normal 161 72" xfId="12653" xr:uid="{0501BB52-707E-41B3-8969-1E3D200AAC53}"/>
    <cellStyle name="Normal 161 72 2" xfId="12654" xr:uid="{D356498E-4C10-427D-B8F0-82FDE997569B}"/>
    <cellStyle name="Normal 161 73" xfId="12655" xr:uid="{421EF21E-6815-4743-8927-20875E3E57A9}"/>
    <cellStyle name="Normal 161 73 2" xfId="12656" xr:uid="{BB015882-A235-4130-BBBD-3E881AAE30C3}"/>
    <cellStyle name="Normal 161 74" xfId="12657" xr:uid="{2529DA9F-498A-4FCA-8544-7926B0ED8288}"/>
    <cellStyle name="Normal 161 74 2" xfId="12658" xr:uid="{EB106975-C086-44D8-AAE4-19695CFC5BD4}"/>
    <cellStyle name="Normal 161 75" xfId="12659" xr:uid="{9F04E88C-9DC9-4149-906E-1274CF039718}"/>
    <cellStyle name="Normal 161 75 2" xfId="12660" xr:uid="{31FD834C-3655-425A-A71C-9D869831A70E}"/>
    <cellStyle name="Normal 161 76" xfId="12661" xr:uid="{7F6B2376-E610-4AE8-B8ED-7AA8304253EF}"/>
    <cellStyle name="Normal 161 76 2" xfId="12662" xr:uid="{0F017FB8-2A0F-4FD3-9595-415B93C9FF3E}"/>
    <cellStyle name="Normal 161 77" xfId="12663" xr:uid="{CCF8D03D-71E1-4783-9A66-8CC84946962F}"/>
    <cellStyle name="Normal 161 77 2" xfId="12664" xr:uid="{2B4B0AB7-A3D3-4035-A730-BA0BE9AC0AEB}"/>
    <cellStyle name="Normal 161 78" xfId="12665" xr:uid="{B4D34526-FE62-4B65-BBE5-A59BB1C7A4CB}"/>
    <cellStyle name="Normal 161 78 2" xfId="12666" xr:uid="{8F0CBCF9-B398-4D17-B15F-6267923A4AF1}"/>
    <cellStyle name="Normal 161 79" xfId="12667" xr:uid="{B08F4456-921B-4640-82DB-F9350A5AB4A7}"/>
    <cellStyle name="Normal 161 79 2" xfId="12668" xr:uid="{C92B0A0D-9188-4872-AE9E-423F541ED132}"/>
    <cellStyle name="Normal 161 8" xfId="12669" xr:uid="{C7905C13-30B1-4165-BA92-136A390FD531}"/>
    <cellStyle name="Normal 161 8 2" xfId="12670" xr:uid="{92332536-EA28-42C1-85F2-71F55A945F8B}"/>
    <cellStyle name="Normal 161 80" xfId="12671" xr:uid="{EE347A3B-6881-43EF-BF9B-FC7EDE14CC56}"/>
    <cellStyle name="Normal 161 80 2" xfId="12672" xr:uid="{297B2A8E-750D-452E-A99E-6787ECDF8823}"/>
    <cellStyle name="Normal 161 81" xfId="12673" xr:uid="{9E478423-D8B4-4721-B15E-798AA18260B0}"/>
    <cellStyle name="Normal 161 81 2" xfId="12674" xr:uid="{63FBCBAE-5D28-4EB9-8CDE-FD619E38D3F8}"/>
    <cellStyle name="Normal 161 82" xfId="12675" xr:uid="{AA77F15A-3135-4E3E-B65E-A60290F1ECE0}"/>
    <cellStyle name="Normal 161 82 2" xfId="12676" xr:uid="{B96072AE-CF98-4BC8-9AB1-E22523842B69}"/>
    <cellStyle name="Normal 161 83" xfId="12677" xr:uid="{E6D1BBCC-A4B5-4C1E-8863-8BD932308ECC}"/>
    <cellStyle name="Normal 161 83 2" xfId="12678" xr:uid="{7A0F5B59-F4AE-4636-A0A4-CFA1D2DA6A01}"/>
    <cellStyle name="Normal 161 84" xfId="12679" xr:uid="{FD6F3A27-737D-4BD0-BD38-B2CB4FB384A7}"/>
    <cellStyle name="Normal 161 84 2" xfId="12680" xr:uid="{9C65CC38-64CD-4F63-AF13-656520A36F43}"/>
    <cellStyle name="Normal 161 85" xfId="12681" xr:uid="{170172EB-90DC-486A-A228-754E446DEE25}"/>
    <cellStyle name="Normal 161 85 2" xfId="12682" xr:uid="{48B61C83-FE84-43C5-A173-35677975A0AD}"/>
    <cellStyle name="Normal 161 86" xfId="12683" xr:uid="{F6A192B8-3CEF-4B32-9D97-ECDF236AFB89}"/>
    <cellStyle name="Normal 161 86 2" xfId="12684" xr:uid="{352EA208-AC88-4916-8120-A51456802E15}"/>
    <cellStyle name="Normal 161 87" xfId="12685" xr:uid="{8A6858E4-D2C4-4ADE-8982-3BE047B74691}"/>
    <cellStyle name="Normal 161 87 2" xfId="12686" xr:uid="{C3FC6C18-AB6D-493B-9A68-115976B1F6F0}"/>
    <cellStyle name="Normal 161 88" xfId="12687" xr:uid="{6B5D4FCE-DBEF-4111-AAEA-B4BB12E299E6}"/>
    <cellStyle name="Normal 161 88 2" xfId="12688" xr:uid="{65429480-4E3A-4B4C-A07A-E4906A04EDEA}"/>
    <cellStyle name="Normal 161 89" xfId="12689" xr:uid="{9495752B-1F9F-4524-AE31-7C35B7F9EFCD}"/>
    <cellStyle name="Normal 161 89 2" xfId="12690" xr:uid="{AEB18E24-7634-433C-BC43-A42E7DA48047}"/>
    <cellStyle name="Normal 161 9" xfId="12691" xr:uid="{C4A264EF-2E46-4347-AA30-D3F0348C4DC0}"/>
    <cellStyle name="Normal 161 9 2" xfId="12692" xr:uid="{D567EB25-E68D-4D99-AB9B-FA516BC46BE7}"/>
    <cellStyle name="Normal 161 90" xfId="12693" xr:uid="{10AAF67E-CE3F-4975-BC61-596D0C4C17BC}"/>
    <cellStyle name="Normal 161 90 2" xfId="12694" xr:uid="{92387A93-4DC3-488E-8F31-21865B3BCDF7}"/>
    <cellStyle name="Normal 161 91" xfId="12695" xr:uid="{9082DF71-F897-4C4F-AC6B-2BEAE17FAF89}"/>
    <cellStyle name="Normal 161 91 2" xfId="12696" xr:uid="{3AB6EA0C-8903-49A3-91E8-F142355CE54B}"/>
    <cellStyle name="Normal 161 92" xfId="12697" xr:uid="{8E2454BF-6E10-4B2D-9106-832F99AFC956}"/>
    <cellStyle name="Normal 161 92 2" xfId="12698" xr:uid="{81F66401-3540-49B2-90EA-CE23A9347E9E}"/>
    <cellStyle name="Normal 161 93" xfId="12699" xr:uid="{A7F8E54E-C795-44AA-86F7-AE145509496F}"/>
    <cellStyle name="Normal 161 93 2" xfId="12700" xr:uid="{B39814AC-BD87-467F-88FE-3B2926836BDA}"/>
    <cellStyle name="Normal 161 94" xfId="12701" xr:uid="{60FDB8EF-36D9-4159-BCCC-0697244CC5CE}"/>
    <cellStyle name="Normal 161 94 2" xfId="12702" xr:uid="{CB669FA5-3395-4CAD-9A7D-894E9DD450F6}"/>
    <cellStyle name="Normal 161 95" xfId="12703" xr:uid="{06D3253B-22F1-4BD7-939B-9F9E04670532}"/>
    <cellStyle name="Normal 161 95 2" xfId="12704" xr:uid="{F04C9206-A159-4F88-A601-57B8D8A3BE16}"/>
    <cellStyle name="Normal 161 96" xfId="12705" xr:uid="{EBB30D76-C87E-4531-878C-787F652C5658}"/>
    <cellStyle name="Normal 161 96 2" xfId="12706" xr:uid="{50947E03-F80F-4B15-9CEF-90E1EFEB1B63}"/>
    <cellStyle name="Normal 161 97" xfId="12707" xr:uid="{8211FC87-C477-464A-B53E-1A87CA264E5E}"/>
    <cellStyle name="Normal 161 97 2" xfId="12708" xr:uid="{BE733966-CB47-47D1-ADF6-D36579E2B15F}"/>
    <cellStyle name="Normal 161 98" xfId="12709" xr:uid="{9B8381A2-516F-420A-AD7F-B9C755E8924A}"/>
    <cellStyle name="Normal 161 98 2" xfId="12710" xr:uid="{80DA3B05-ABD5-4530-A3EC-3E98B33CF61E}"/>
    <cellStyle name="Normal 161 99" xfId="12711" xr:uid="{AE7DA954-2A29-4810-8E19-23460735D249}"/>
    <cellStyle name="Normal 162" xfId="12712" xr:uid="{F4B85497-8ABE-41FB-86F0-C9E95E8C0C3C}"/>
    <cellStyle name="Normal 162 10" xfId="12713" xr:uid="{30BF0307-A72C-4C94-9F79-695E54CE6FA9}"/>
    <cellStyle name="Normal 162 10 2" xfId="12714" xr:uid="{042D5362-68C5-4BC1-B690-4040B4BA0111}"/>
    <cellStyle name="Normal 162 11" xfId="12715" xr:uid="{79D8DA85-C829-45EC-9C0E-C940BAC9C9A3}"/>
    <cellStyle name="Normal 162 11 2" xfId="12716" xr:uid="{9CB53388-25BA-4D23-8640-B95B3420EE5D}"/>
    <cellStyle name="Normal 162 12" xfId="12717" xr:uid="{43FECF55-CE15-4473-AC6C-3A049C58892A}"/>
    <cellStyle name="Normal 162 12 2" xfId="12718" xr:uid="{68B3F148-7B1F-4CDF-9C95-A0EA5ED3F671}"/>
    <cellStyle name="Normal 162 13" xfId="12719" xr:uid="{4C55D6E4-912E-4D42-99AD-C72998439B38}"/>
    <cellStyle name="Normal 162 13 2" xfId="12720" xr:uid="{639028BA-854B-456F-BE72-9EBAA6B09912}"/>
    <cellStyle name="Normal 162 14" xfId="12721" xr:uid="{6E363679-4BB6-4888-BF3F-47D55CCA8EA0}"/>
    <cellStyle name="Normal 162 14 2" xfId="12722" xr:uid="{9A595B2B-2543-4374-A667-0FBB79293201}"/>
    <cellStyle name="Normal 162 15" xfId="12723" xr:uid="{6CFF0158-836B-49E9-8F04-D3543D1023DB}"/>
    <cellStyle name="Normal 162 15 2" xfId="12724" xr:uid="{AA276233-758A-4D80-B59F-38DF8FA33357}"/>
    <cellStyle name="Normal 162 16" xfId="12725" xr:uid="{6D26F3D9-FD56-4AD8-80E3-5430D2165A1F}"/>
    <cellStyle name="Normal 162 16 2" xfId="12726" xr:uid="{C4E6D745-6F44-4663-AC7D-A731D4E0D63A}"/>
    <cellStyle name="Normal 162 17" xfId="12727" xr:uid="{8502279F-7087-40A9-89F5-7D809273EE71}"/>
    <cellStyle name="Normal 162 17 2" xfId="12728" xr:uid="{1034096E-494D-4D3E-92B7-90D244A432AE}"/>
    <cellStyle name="Normal 162 18" xfId="12729" xr:uid="{E389BF4F-DF82-42CF-90C1-3318280F6D0B}"/>
    <cellStyle name="Normal 162 18 2" xfId="12730" xr:uid="{C8B728FD-17E2-4AF6-86F2-4C09EF5D0853}"/>
    <cellStyle name="Normal 162 19" xfId="12731" xr:uid="{0A5C1DF7-A24B-4CAB-B70F-08635D9211EF}"/>
    <cellStyle name="Normal 162 19 2" xfId="12732" xr:uid="{41293564-ED99-4D8F-8693-BEE1AFE02CD5}"/>
    <cellStyle name="Normal 162 2" xfId="12733" xr:uid="{EE0B3500-FD31-44B4-8CD0-86E8EAEFC6A8}"/>
    <cellStyle name="Normal 162 2 2" xfId="12734" xr:uid="{89BFFC8D-DD09-4D14-A10E-082021BBCF17}"/>
    <cellStyle name="Normal 162 20" xfId="12735" xr:uid="{5C84EC24-379F-4DDE-AF91-F96EFDB17BD0}"/>
    <cellStyle name="Normal 162 20 2" xfId="12736" xr:uid="{A021A14D-6319-408A-A981-EE18F61E7109}"/>
    <cellStyle name="Normal 162 21" xfId="12737" xr:uid="{07C6C934-7F1C-48A6-88CE-BF7020126393}"/>
    <cellStyle name="Normal 162 21 2" xfId="12738" xr:uid="{953F5BD1-3DAD-4E8E-9B22-D21A389A8323}"/>
    <cellStyle name="Normal 162 22" xfId="12739" xr:uid="{74D92994-73E7-43B1-895A-E277F416AE5D}"/>
    <cellStyle name="Normal 162 22 2" xfId="12740" xr:uid="{33B12CE8-BF6A-4212-A11C-CB6637EDBEF1}"/>
    <cellStyle name="Normal 162 23" xfId="12741" xr:uid="{470F0279-53A3-4EB0-A654-27E86A60812F}"/>
    <cellStyle name="Normal 162 23 2" xfId="12742" xr:uid="{BB34EC6D-29B4-4801-B0DF-5BF7ABF25D3B}"/>
    <cellStyle name="Normal 162 24" xfId="12743" xr:uid="{E2DD072A-54FB-4058-A7D3-84E5AA097141}"/>
    <cellStyle name="Normal 162 24 2" xfId="12744" xr:uid="{425BB8BA-320F-4DC9-8A85-E9FB8D123ED3}"/>
    <cellStyle name="Normal 162 25" xfId="12745" xr:uid="{A6583416-BCC1-4E2F-9F6B-1C87EA43172D}"/>
    <cellStyle name="Normal 162 25 2" xfId="12746" xr:uid="{73DEA87B-0DF0-47EB-91EA-54B6CFC987BF}"/>
    <cellStyle name="Normal 162 26" xfId="12747" xr:uid="{CF430825-21DA-494D-86B8-7129CE02EEB5}"/>
    <cellStyle name="Normal 162 26 2" xfId="12748" xr:uid="{082B51B0-91ED-4E77-8297-E4C59997C70A}"/>
    <cellStyle name="Normal 162 27" xfId="12749" xr:uid="{48009093-57A6-439B-A3BF-63E3BFF5E175}"/>
    <cellStyle name="Normal 162 27 2" xfId="12750" xr:uid="{4194B438-CA35-415C-9555-B458CB353AA5}"/>
    <cellStyle name="Normal 162 28" xfId="12751" xr:uid="{7D66C413-0782-4942-B957-F733163A3A8F}"/>
    <cellStyle name="Normal 162 28 2" xfId="12752" xr:uid="{4EA3CD41-6463-42D5-9E1D-253E628B40C2}"/>
    <cellStyle name="Normal 162 29" xfId="12753" xr:uid="{E630038D-2B1D-4C9F-9EF4-ACA54A1A3158}"/>
    <cellStyle name="Normal 162 29 2" xfId="12754" xr:uid="{477A4A1F-7E46-412F-BF53-30AB29F76A6B}"/>
    <cellStyle name="Normal 162 3" xfId="12755" xr:uid="{CD67D603-A4CA-444F-8C44-986545611447}"/>
    <cellStyle name="Normal 162 3 2" xfId="12756" xr:uid="{9B39EE65-D93D-4F9C-B200-CFAB08030F9F}"/>
    <cellStyle name="Normal 162 30" xfId="12757" xr:uid="{87A115CD-0848-45F8-8019-6EB28AAE94F4}"/>
    <cellStyle name="Normal 162 30 2" xfId="12758" xr:uid="{35B96098-8257-4DEF-8A43-4FB66F2D47D4}"/>
    <cellStyle name="Normal 162 31" xfId="12759" xr:uid="{57E9473D-515B-44AE-BC1A-F69B949CEA3E}"/>
    <cellStyle name="Normal 162 31 2" xfId="12760" xr:uid="{B61B3CD0-85C5-484F-83E5-3F9ACD4128CA}"/>
    <cellStyle name="Normal 162 32" xfId="12761" xr:uid="{D09B5538-EF37-4D64-A190-B960CC4DB699}"/>
    <cellStyle name="Normal 162 32 2" xfId="12762" xr:uid="{2B30DBB0-11CF-408A-876D-E449FD62D311}"/>
    <cellStyle name="Normal 162 33" xfId="12763" xr:uid="{9628D5FF-582B-430F-B2CE-317A93E06FB4}"/>
    <cellStyle name="Normal 162 33 2" xfId="12764" xr:uid="{98BB4897-88E7-4F7E-9D97-13E8E87AA844}"/>
    <cellStyle name="Normal 162 34" xfId="12765" xr:uid="{26CFBC59-5930-4073-9278-C82640FCA806}"/>
    <cellStyle name="Normal 162 34 2" xfId="12766" xr:uid="{5927458E-C4F3-4F0E-9A98-F5B971A06781}"/>
    <cellStyle name="Normal 162 35" xfId="12767" xr:uid="{1A9E80DF-5C4E-4F45-9A3E-50C4C54B16CE}"/>
    <cellStyle name="Normal 162 35 2" xfId="12768" xr:uid="{68EE1D18-E2D2-400C-A570-41FB12D3EC0F}"/>
    <cellStyle name="Normal 162 36" xfId="12769" xr:uid="{023A8E66-C6DC-4192-A41F-48861CE79EA6}"/>
    <cellStyle name="Normal 162 36 2" xfId="12770" xr:uid="{C645D5DC-B3BB-4B2E-A4F8-AF9DA43C0CD0}"/>
    <cellStyle name="Normal 162 37" xfId="12771" xr:uid="{6E55E5BA-4894-4DBC-B5BD-2570692763D0}"/>
    <cellStyle name="Normal 162 37 2" xfId="12772" xr:uid="{483CB431-D424-424B-A51D-FD10D345E8D5}"/>
    <cellStyle name="Normal 162 38" xfId="12773" xr:uid="{454800BF-9B70-4854-BDF0-EDE9CBA5FC2D}"/>
    <cellStyle name="Normal 162 38 2" xfId="12774" xr:uid="{40F697BD-58AB-47CE-88DA-D02D9DAEC6DF}"/>
    <cellStyle name="Normal 162 39" xfId="12775" xr:uid="{FE298026-469E-4AC5-8BA0-C0ECBD0207A0}"/>
    <cellStyle name="Normal 162 39 2" xfId="12776" xr:uid="{D1A549B5-F773-4E12-AECB-9598F54B1D2F}"/>
    <cellStyle name="Normal 162 4" xfId="12777" xr:uid="{48B88DF2-C766-4B51-9271-ECA188982C57}"/>
    <cellStyle name="Normal 162 4 2" xfId="12778" xr:uid="{CF6250ED-9C6E-47F6-9BD2-1D2E73B7739F}"/>
    <cellStyle name="Normal 162 40" xfId="12779" xr:uid="{6588B2FE-0741-4010-BC77-E6BD901937DB}"/>
    <cellStyle name="Normal 162 40 2" xfId="12780" xr:uid="{374259CD-7B8E-4C71-AE7C-0D059DF314D3}"/>
    <cellStyle name="Normal 162 41" xfId="12781" xr:uid="{0C142009-3DFF-4B42-B140-C032FD51BA3B}"/>
    <cellStyle name="Normal 162 41 2" xfId="12782" xr:uid="{8D6E6EC9-5C1A-4198-AC36-57AEFF2CD54E}"/>
    <cellStyle name="Normal 162 42" xfId="12783" xr:uid="{3076E6C6-0F9D-4D87-AD15-0A5099CB336A}"/>
    <cellStyle name="Normal 162 42 2" xfId="12784" xr:uid="{6D9CB6E6-BF9A-4555-98C7-1C403619AB83}"/>
    <cellStyle name="Normal 162 43" xfId="12785" xr:uid="{092BA5CE-71E6-46BE-82E5-7BE305405192}"/>
    <cellStyle name="Normal 162 43 2" xfId="12786" xr:uid="{55FB33DE-0B33-41DA-803A-14A6E45DF64B}"/>
    <cellStyle name="Normal 162 44" xfId="12787" xr:uid="{5F450FF7-8ED4-49C0-92EC-44EB0817235B}"/>
    <cellStyle name="Normal 162 44 2" xfId="12788" xr:uid="{FE5314E3-1191-4458-B239-35A65885CD8F}"/>
    <cellStyle name="Normal 162 45" xfId="12789" xr:uid="{AC5B9D31-1326-4CF9-82BA-5A1A7B37BA68}"/>
    <cellStyle name="Normal 162 45 2" xfId="12790" xr:uid="{A018F1E0-D5F9-4C6C-B9CF-BB205F6C366B}"/>
    <cellStyle name="Normal 162 46" xfId="12791" xr:uid="{9FA437D8-16AC-494F-B62F-82370D7BC754}"/>
    <cellStyle name="Normal 162 46 2" xfId="12792" xr:uid="{61AC405F-C044-439C-ACDD-D66054C42A23}"/>
    <cellStyle name="Normal 162 47" xfId="12793" xr:uid="{609016A7-7483-425B-B45D-1503AEBBED83}"/>
    <cellStyle name="Normal 162 47 2" xfId="12794" xr:uid="{680A1880-7DF4-43AF-86B0-FF1D023C8A53}"/>
    <cellStyle name="Normal 162 48" xfId="12795" xr:uid="{55B4B2F1-D212-4A9F-AF1F-282DB3C460E6}"/>
    <cellStyle name="Normal 162 48 2" xfId="12796" xr:uid="{93965F36-3524-4EEC-BAE2-825C6DE31EB3}"/>
    <cellStyle name="Normal 162 49" xfId="12797" xr:uid="{B0433E76-0B35-483A-986F-9B5676728247}"/>
    <cellStyle name="Normal 162 49 2" xfId="12798" xr:uid="{1C0884EC-CE29-49A3-AB9D-CCD3D11CD771}"/>
    <cellStyle name="Normal 162 5" xfId="12799" xr:uid="{44D8AC6E-FDEE-4D03-B422-28C8702F7CEE}"/>
    <cellStyle name="Normal 162 5 2" xfId="12800" xr:uid="{BD515AA0-FB20-4D4F-9A58-B0396B503133}"/>
    <cellStyle name="Normal 162 50" xfId="12801" xr:uid="{B75FD1E3-9DB8-409F-9F6F-77A4DDE42F74}"/>
    <cellStyle name="Normal 162 50 2" xfId="12802" xr:uid="{38D67B7A-45BC-4087-88B5-4DE3F4B2ECFF}"/>
    <cellStyle name="Normal 162 51" xfId="12803" xr:uid="{DB874700-9680-420F-A820-38CB14A1AD48}"/>
    <cellStyle name="Normal 162 51 2" xfId="12804" xr:uid="{178AC3D3-5203-43D5-B79C-F1528791344E}"/>
    <cellStyle name="Normal 162 52" xfId="12805" xr:uid="{8036C768-53BC-412A-8554-D0991F6E904E}"/>
    <cellStyle name="Normal 162 52 2" xfId="12806" xr:uid="{84F83B26-1724-41F0-ACB5-26FC9EF34591}"/>
    <cellStyle name="Normal 162 53" xfId="12807" xr:uid="{A589CB19-8B12-46C2-BFF5-F44E19A3D0D3}"/>
    <cellStyle name="Normal 162 53 2" xfId="12808" xr:uid="{FE0A4267-A5FF-444F-B13C-92B53BD062AA}"/>
    <cellStyle name="Normal 162 54" xfId="12809" xr:uid="{F352C2EB-7A00-4E10-AE89-EDF771D1B2C0}"/>
    <cellStyle name="Normal 162 54 2" xfId="12810" xr:uid="{C9EFBC78-2592-41EF-A050-DC8D4F58C51A}"/>
    <cellStyle name="Normal 162 55" xfId="12811" xr:uid="{FC8FBB94-3568-4B88-BD7C-AEA4016AE40C}"/>
    <cellStyle name="Normal 162 55 2" xfId="12812" xr:uid="{D43E563E-917E-413D-9B03-B57F23EDFCDF}"/>
    <cellStyle name="Normal 162 56" xfId="12813" xr:uid="{B541EF79-14D0-4252-88A9-F8EF70BC92DF}"/>
    <cellStyle name="Normal 162 56 2" xfId="12814" xr:uid="{E17621A4-8404-4C0D-B452-51D2288DA19A}"/>
    <cellStyle name="Normal 162 57" xfId="12815" xr:uid="{026DFEA4-3256-4F7B-86C9-6ACC6A914008}"/>
    <cellStyle name="Normal 162 57 2" xfId="12816" xr:uid="{315D3C16-4DF3-4E8C-919D-24D780A3EB76}"/>
    <cellStyle name="Normal 162 58" xfId="12817" xr:uid="{4728B23B-005B-48F5-819C-E7F20B40B110}"/>
    <cellStyle name="Normal 162 58 2" xfId="12818" xr:uid="{DD989502-A21E-4E79-BB3B-48EE95D85EEC}"/>
    <cellStyle name="Normal 162 59" xfId="12819" xr:uid="{D5C3E06D-028C-46F2-B6D5-85B7F826CA1B}"/>
    <cellStyle name="Normal 162 59 2" xfId="12820" xr:uid="{CFBAD0BD-8003-4F75-A71C-5342420C9E21}"/>
    <cellStyle name="Normal 162 6" xfId="12821" xr:uid="{16F043EB-86F8-4BBD-93B9-08289B8C1B00}"/>
    <cellStyle name="Normal 162 6 2" xfId="12822" xr:uid="{A7907E00-5E8D-4F7C-8321-A3ACC7659067}"/>
    <cellStyle name="Normal 162 60" xfId="12823" xr:uid="{1F8C25A4-CFCB-4775-9BB5-C53B00BD7D83}"/>
    <cellStyle name="Normal 162 60 2" xfId="12824" xr:uid="{EE9D95DC-86D3-4740-965D-B3B564DB35B7}"/>
    <cellStyle name="Normal 162 61" xfId="12825" xr:uid="{8A6C8BF7-A1E3-4E0E-BA68-9B2A451086B8}"/>
    <cellStyle name="Normal 162 61 2" xfId="12826" xr:uid="{EB5BBDD9-8648-4FF0-9DC8-59D8C5FAE68E}"/>
    <cellStyle name="Normal 162 62" xfId="12827" xr:uid="{B96A4DB1-EE50-467F-8F16-3C5E7D2056A6}"/>
    <cellStyle name="Normal 162 62 2" xfId="12828" xr:uid="{6C15984B-1FC4-47EB-AC75-1B1E53E93499}"/>
    <cellStyle name="Normal 162 63" xfId="12829" xr:uid="{F7148E43-25AD-4C5C-9CE0-FF7E8C489DBC}"/>
    <cellStyle name="Normal 162 63 2" xfId="12830" xr:uid="{26DE4700-D875-459E-BA72-E06E12418CEA}"/>
    <cellStyle name="Normal 162 64" xfId="12831" xr:uid="{44E8AC6F-4567-4C81-AC1A-A63C58699AC4}"/>
    <cellStyle name="Normal 162 64 2" xfId="12832" xr:uid="{386767B3-A475-4B47-8EFF-669B4CFB5053}"/>
    <cellStyle name="Normal 162 65" xfId="12833" xr:uid="{E81DE95C-07E9-4A2C-B45A-57DB538C3D16}"/>
    <cellStyle name="Normal 162 65 2" xfId="12834" xr:uid="{5EF54B5F-94F7-4E55-BC2F-75ED06D4F969}"/>
    <cellStyle name="Normal 162 66" xfId="12835" xr:uid="{3AEDAA9E-C7E4-4346-AAE3-97DD9495E9BA}"/>
    <cellStyle name="Normal 162 66 2" xfId="12836" xr:uid="{A303CCDE-3A3D-445A-8771-1EED7A8EE6FB}"/>
    <cellStyle name="Normal 162 67" xfId="12837" xr:uid="{30D42304-2512-4013-AC0B-04CDF8875441}"/>
    <cellStyle name="Normal 162 67 2" xfId="12838" xr:uid="{B6E2D07F-4661-460A-B8A4-8E80B59645BA}"/>
    <cellStyle name="Normal 162 68" xfId="12839" xr:uid="{0F6CA01F-0938-499C-A821-A6CDD09028A4}"/>
    <cellStyle name="Normal 162 68 2" xfId="12840" xr:uid="{B6F9CC53-BABE-4C87-903C-99C0D6E2C3F3}"/>
    <cellStyle name="Normal 162 69" xfId="12841" xr:uid="{D2E0272E-59F8-494C-A802-D60BCEABD389}"/>
    <cellStyle name="Normal 162 69 2" xfId="12842" xr:uid="{DB7F3B3E-167E-403F-977C-AB256F94DBBC}"/>
    <cellStyle name="Normal 162 7" xfId="12843" xr:uid="{B5622D65-93B0-489F-9EFF-14EF82E6BE93}"/>
    <cellStyle name="Normal 162 7 2" xfId="12844" xr:uid="{A849F320-7E76-44B1-8FCE-BD789BDB55F9}"/>
    <cellStyle name="Normal 162 70" xfId="12845" xr:uid="{DA778644-258E-4749-9818-45ED97D2942C}"/>
    <cellStyle name="Normal 162 70 2" xfId="12846" xr:uid="{17D94FFD-4DF4-4693-89FE-5B61F585425D}"/>
    <cellStyle name="Normal 162 71" xfId="12847" xr:uid="{8B34EA69-AE87-4962-A13F-78B3DF722E24}"/>
    <cellStyle name="Normal 162 71 2" xfId="12848" xr:uid="{A8B42075-2379-4745-A102-048F48F83C55}"/>
    <cellStyle name="Normal 162 72" xfId="12849" xr:uid="{2B6DDD4A-0363-4168-9E7F-C03F33F1F430}"/>
    <cellStyle name="Normal 162 72 2" xfId="12850" xr:uid="{0F884D04-7CCA-4DC5-AC4C-458117CE931E}"/>
    <cellStyle name="Normal 162 73" xfId="12851" xr:uid="{B4517CAE-CD6C-4457-980A-D56C988E8C00}"/>
    <cellStyle name="Normal 162 73 2" xfId="12852" xr:uid="{CA8E04D6-8413-441D-BAB7-62B2B3CA410B}"/>
    <cellStyle name="Normal 162 74" xfId="12853" xr:uid="{EAF7C880-045C-4CF2-A319-7DD071F9620B}"/>
    <cellStyle name="Normal 162 74 2" xfId="12854" xr:uid="{E8BCD725-7EC9-452D-82E9-87F213D7B16E}"/>
    <cellStyle name="Normal 162 75" xfId="12855" xr:uid="{39F95F6F-D64F-49BB-B821-246F0E6A1E6D}"/>
    <cellStyle name="Normal 162 75 2" xfId="12856" xr:uid="{0781CFCF-926A-41C2-985F-573B78091C84}"/>
    <cellStyle name="Normal 162 76" xfId="12857" xr:uid="{2543E94F-C28F-4D76-9E51-2C872D28DF09}"/>
    <cellStyle name="Normal 162 76 2" xfId="12858" xr:uid="{F2EF24DB-6E24-485F-BE3D-73463ACAE630}"/>
    <cellStyle name="Normal 162 77" xfId="12859" xr:uid="{D73DDF1D-7BCE-4BED-B054-A9133753BA48}"/>
    <cellStyle name="Normal 162 77 2" xfId="12860" xr:uid="{95E31174-739B-41F8-A101-A4508F810966}"/>
    <cellStyle name="Normal 162 78" xfId="12861" xr:uid="{957F6624-D589-4F14-A31F-20090D5DE0ED}"/>
    <cellStyle name="Normal 162 78 2" xfId="12862" xr:uid="{DFC847BC-1BF0-4883-A777-B231842A7A7B}"/>
    <cellStyle name="Normal 162 79" xfId="12863" xr:uid="{532A8359-8243-4F07-83B5-2CC81ACB51A7}"/>
    <cellStyle name="Normal 162 79 2" xfId="12864" xr:uid="{E555B0B8-4BAF-4E76-A0F8-439DCD29751A}"/>
    <cellStyle name="Normal 162 8" xfId="12865" xr:uid="{07CEE893-9938-4464-BB87-574ED0117B03}"/>
    <cellStyle name="Normal 162 8 2" xfId="12866" xr:uid="{B84D40E1-CF15-4E74-BED4-842758454B3B}"/>
    <cellStyle name="Normal 162 80" xfId="12867" xr:uid="{21023671-B2D1-4FC3-AC1B-69AD3F88DF14}"/>
    <cellStyle name="Normal 162 80 2" xfId="12868" xr:uid="{266640EB-5432-4BE8-98E0-0EEED0FD900E}"/>
    <cellStyle name="Normal 162 81" xfId="12869" xr:uid="{E0FF4FBC-5F8A-47BC-8BA2-36C472EEA527}"/>
    <cellStyle name="Normal 162 81 2" xfId="12870" xr:uid="{168AA107-2750-4696-815F-1A459A94F84C}"/>
    <cellStyle name="Normal 162 82" xfId="12871" xr:uid="{617F3090-0C07-45D4-9C93-FCEA5A89F827}"/>
    <cellStyle name="Normal 162 82 2" xfId="12872" xr:uid="{E0F95332-30D3-49FB-A226-73BA0A51771C}"/>
    <cellStyle name="Normal 162 83" xfId="12873" xr:uid="{F8BE632E-7A77-48DE-B8A1-E8CE4050B6BA}"/>
    <cellStyle name="Normal 162 83 2" xfId="12874" xr:uid="{57F1A2DF-7D1B-43DD-B95C-847C038B2B15}"/>
    <cellStyle name="Normal 162 84" xfId="12875" xr:uid="{9A71E429-68D8-4889-B252-2D8C02167DCD}"/>
    <cellStyle name="Normal 162 84 2" xfId="12876" xr:uid="{9DE0E097-9A35-4B46-83B2-2E0D7E9CA680}"/>
    <cellStyle name="Normal 162 85" xfId="12877" xr:uid="{B238E498-EB3A-404E-89D9-145E339A667A}"/>
    <cellStyle name="Normal 162 85 2" xfId="12878" xr:uid="{C83189B1-E9D7-4C8C-BDD3-FDEDF9D0A11E}"/>
    <cellStyle name="Normal 162 86" xfId="12879" xr:uid="{CDC7C571-D1B0-4700-BCFC-53B3EA134FB4}"/>
    <cellStyle name="Normal 162 86 2" xfId="12880" xr:uid="{2C54FBC1-BA57-426E-961A-2D4F32413E66}"/>
    <cellStyle name="Normal 162 87" xfId="12881" xr:uid="{526711C8-64F6-457B-B497-2CCB50913AD7}"/>
    <cellStyle name="Normal 162 87 2" xfId="12882" xr:uid="{4BD64F46-07D5-4AF5-BD0A-D4F589306429}"/>
    <cellStyle name="Normal 162 88" xfId="12883" xr:uid="{CFC3DD07-DD08-4C7D-A11B-41E2C5C1A834}"/>
    <cellStyle name="Normal 162 88 2" xfId="12884" xr:uid="{4E5B052A-F8DF-449F-98D4-BB4787BFF6CD}"/>
    <cellStyle name="Normal 162 89" xfId="12885" xr:uid="{1F768D89-E5FD-4388-BA29-AC806274DC24}"/>
    <cellStyle name="Normal 162 89 2" xfId="12886" xr:uid="{AA09A1F0-DEE3-4CB3-9D20-C733ADE7E964}"/>
    <cellStyle name="Normal 162 9" xfId="12887" xr:uid="{1925C88A-E2AE-4CBA-835A-B501B9636691}"/>
    <cellStyle name="Normal 162 9 2" xfId="12888" xr:uid="{056644D5-7F96-440F-8DA9-3A08D497479C}"/>
    <cellStyle name="Normal 162 90" xfId="12889" xr:uid="{AF4843C8-ECED-4FEC-8676-764112FF14F1}"/>
    <cellStyle name="Normal 162 90 2" xfId="12890" xr:uid="{944688B9-3E79-472C-8360-D79668F066F5}"/>
    <cellStyle name="Normal 162 91" xfId="12891" xr:uid="{7118A4D0-745A-4835-B306-17CF17D83802}"/>
    <cellStyle name="Normal 162 91 2" xfId="12892" xr:uid="{EFD07B04-6EFF-4F60-BB0F-081083965554}"/>
    <cellStyle name="Normal 162 92" xfId="12893" xr:uid="{E49B4B55-4544-42F5-BFC1-712CED13D9C2}"/>
    <cellStyle name="Normal 162 92 2" xfId="12894" xr:uid="{68C4A61D-94C6-4D76-8842-3D9FD82101F9}"/>
    <cellStyle name="Normal 162 93" xfId="12895" xr:uid="{7E6D9DE5-619E-4548-82E5-4E34CB31F30F}"/>
    <cellStyle name="Normal 162 93 2" xfId="12896" xr:uid="{F4DC1BE8-9854-4033-B8F1-156ECCCDE7B8}"/>
    <cellStyle name="Normal 162 94" xfId="12897" xr:uid="{2CD5C41B-3705-4023-B939-C42454550274}"/>
    <cellStyle name="Normal 162 94 2" xfId="12898" xr:uid="{94D5A098-F413-48D5-AF21-426ACA50D096}"/>
    <cellStyle name="Normal 162 95" xfId="12899" xr:uid="{2BECDB37-8110-45C3-B32A-A61256AF59C5}"/>
    <cellStyle name="Normal 162 95 2" xfId="12900" xr:uid="{D699D861-CFE2-4332-99BC-4A0DF56DAB60}"/>
    <cellStyle name="Normal 162 96" xfId="12901" xr:uid="{9269EB9E-9A22-40CE-A04C-76161E116765}"/>
    <cellStyle name="Normal 162 96 2" xfId="12902" xr:uid="{75222ACD-7D64-42F1-A125-AC53EE5DFF3D}"/>
    <cellStyle name="Normal 162 97" xfId="12903" xr:uid="{4299F4DD-4768-4DF3-8BF0-A3B4D0C2BE23}"/>
    <cellStyle name="Normal 162 97 2" xfId="12904" xr:uid="{F4910EB6-8F34-4FC2-9A30-CF82707DF457}"/>
    <cellStyle name="Normal 162 98" xfId="12905" xr:uid="{C4236D55-D725-402B-B38A-D62558FD16CB}"/>
    <cellStyle name="Normal 162 98 2" xfId="12906" xr:uid="{2C30428C-4D88-475D-AA7D-6961777321DA}"/>
    <cellStyle name="Normal 162 99" xfId="12907" xr:uid="{B75D3F83-455C-42F7-AC79-7F42B11F1E91}"/>
    <cellStyle name="Normal 163" xfId="371" xr:uid="{00000000-0005-0000-0000-00009E020000}"/>
    <cellStyle name="Normal 163 10" xfId="12909" xr:uid="{C0F895BD-BED2-489F-9934-B5EAAD43FD39}"/>
    <cellStyle name="Normal 163 10 2" xfId="12910" xr:uid="{3A4FC527-7ED5-4EFA-B51F-3E3E9553F18B}"/>
    <cellStyle name="Normal 163 100" xfId="12908" xr:uid="{131A281B-B959-4B69-84D5-5139B09F56DD}"/>
    <cellStyle name="Normal 163 11" xfId="12911" xr:uid="{09D20FDE-AE33-421C-B722-411A0EC0338D}"/>
    <cellStyle name="Normal 163 11 2" xfId="12912" xr:uid="{FD133C96-AC8E-4EF5-BF0D-870D9CF7BD12}"/>
    <cellStyle name="Normal 163 12" xfId="12913" xr:uid="{371E134F-77C2-4C1A-8A97-B6842DEF858F}"/>
    <cellStyle name="Normal 163 12 2" xfId="12914" xr:uid="{020E1121-B768-467B-BF73-578501816173}"/>
    <cellStyle name="Normal 163 13" xfId="12915" xr:uid="{BCA5A0D5-A9F2-4028-9C40-879D2BD8A683}"/>
    <cellStyle name="Normal 163 13 2" xfId="12916" xr:uid="{44F90DF1-AE26-432E-B163-CD0F487C5EFD}"/>
    <cellStyle name="Normal 163 14" xfId="12917" xr:uid="{9D17F54F-A61A-4D11-ACCF-82C44B178C7C}"/>
    <cellStyle name="Normal 163 14 2" xfId="12918" xr:uid="{06099C2D-D138-43A0-BD84-8FF845406412}"/>
    <cellStyle name="Normal 163 15" xfId="12919" xr:uid="{9F93648E-FF68-418B-A9C3-BA54BFBA3162}"/>
    <cellStyle name="Normal 163 15 2" xfId="12920" xr:uid="{3D2CA8CA-9F4B-4786-AB51-8CDA7A62D613}"/>
    <cellStyle name="Normal 163 16" xfId="12921" xr:uid="{65063FBA-1349-438E-B887-5A14D27C004F}"/>
    <cellStyle name="Normal 163 16 2" xfId="12922" xr:uid="{F5DBD620-657D-4E65-9C22-C66E68A6A5A3}"/>
    <cellStyle name="Normal 163 17" xfId="12923" xr:uid="{7EF07F58-7CE1-4CE0-B475-4FB8E6583172}"/>
    <cellStyle name="Normal 163 17 2" xfId="12924" xr:uid="{285BDF1F-BDE1-4ECA-9082-9D8D68C214B4}"/>
    <cellStyle name="Normal 163 18" xfId="12925" xr:uid="{894E4C20-634C-4FBD-BE84-FFD7C5C4A6A9}"/>
    <cellStyle name="Normal 163 18 2" xfId="12926" xr:uid="{AD834A82-C359-4E6A-8AF7-9D3BA6CBE0EC}"/>
    <cellStyle name="Normal 163 19" xfId="12927" xr:uid="{6FEF3735-9FAA-4829-BEA1-5019B2FEED3F}"/>
    <cellStyle name="Normal 163 19 2" xfId="12928" xr:uid="{B222085E-3CBA-4898-A5D2-B6F54A20DA9B}"/>
    <cellStyle name="Normal 163 2" xfId="12929" xr:uid="{B4758824-93B7-4944-8DD0-09BEAF5C7634}"/>
    <cellStyle name="Normal 163 2 2" xfId="12930" xr:uid="{2183CC36-177F-4943-995B-8699639E8C62}"/>
    <cellStyle name="Normal 163 20" xfId="12931" xr:uid="{81CED307-8A88-4585-90E2-04AC94B7AEBB}"/>
    <cellStyle name="Normal 163 20 2" xfId="12932" xr:uid="{94843724-65B5-4138-B152-3150BBD2EBDF}"/>
    <cellStyle name="Normal 163 21" xfId="12933" xr:uid="{371ED543-6C8A-4564-9FD1-2A314B9A7BE0}"/>
    <cellStyle name="Normal 163 21 2" xfId="12934" xr:uid="{B6729E5A-7558-4585-9E05-798059957CE8}"/>
    <cellStyle name="Normal 163 22" xfId="12935" xr:uid="{EA9BB871-7D7D-4D64-95E8-9949F351D697}"/>
    <cellStyle name="Normal 163 22 2" xfId="12936" xr:uid="{D6F0B296-C51D-459D-AF4F-8E252C9BCAF4}"/>
    <cellStyle name="Normal 163 23" xfId="12937" xr:uid="{DAAD1EF0-3630-4A18-8BB3-6C4E1EC04624}"/>
    <cellStyle name="Normal 163 23 2" xfId="12938" xr:uid="{DB354E59-CC21-45F7-AD1A-25A0F4271568}"/>
    <cellStyle name="Normal 163 24" xfId="12939" xr:uid="{D9E36F81-E3E1-426E-83CE-D569FB1311AB}"/>
    <cellStyle name="Normal 163 24 2" xfId="12940" xr:uid="{DA3AD4E5-8494-4A0B-83B9-3F847F2F334F}"/>
    <cellStyle name="Normal 163 25" xfId="12941" xr:uid="{574A7FB5-39C4-421C-91C5-4BDD25C97C52}"/>
    <cellStyle name="Normal 163 25 2" xfId="12942" xr:uid="{9C5F7B7F-F362-4F27-9E40-AB822EB84442}"/>
    <cellStyle name="Normal 163 26" xfId="12943" xr:uid="{68978797-4192-4DD1-8467-634E8702EF7B}"/>
    <cellStyle name="Normal 163 26 2" xfId="12944" xr:uid="{511A2F1D-AFC5-4ADB-91C8-6A0AF1BD5122}"/>
    <cellStyle name="Normal 163 27" xfId="12945" xr:uid="{77AF1CA5-01B5-4DDA-A6D4-2C0E5B5FCEE6}"/>
    <cellStyle name="Normal 163 27 2" xfId="12946" xr:uid="{7DFB2C75-2E36-4031-944E-1E01C618E9F4}"/>
    <cellStyle name="Normal 163 28" xfId="12947" xr:uid="{F2B3D2FB-0B65-4093-A074-9D39A8B5BDF5}"/>
    <cellStyle name="Normal 163 28 2" xfId="12948" xr:uid="{84E6DC53-A80E-4AD6-B4BB-87D540E437E3}"/>
    <cellStyle name="Normal 163 29" xfId="12949" xr:uid="{0D4BBBDD-6B8B-4D4B-BAFB-A63754E804A1}"/>
    <cellStyle name="Normal 163 29 2" xfId="12950" xr:uid="{5E1A3AC5-A6E7-4444-AD3E-69F07D2EC83B}"/>
    <cellStyle name="Normal 163 3" xfId="12951" xr:uid="{D8C7C556-CDE8-4AF5-8E2B-688EDA95EEAD}"/>
    <cellStyle name="Normal 163 3 2" xfId="12952" xr:uid="{58538AE7-720B-4167-8D38-3DFF577E1498}"/>
    <cellStyle name="Normal 163 30" xfId="12953" xr:uid="{0C17A01B-7F5C-421D-84E8-C74F2A43E20C}"/>
    <cellStyle name="Normal 163 30 2" xfId="12954" xr:uid="{54F2C136-DF41-4733-99BD-04E554B3D22F}"/>
    <cellStyle name="Normal 163 31" xfId="12955" xr:uid="{11C3824F-4C11-47AC-8432-59E0E31F31FB}"/>
    <cellStyle name="Normal 163 31 2" xfId="12956" xr:uid="{D6DD1C95-D61F-4ACC-ADA1-57DDBF477F0E}"/>
    <cellStyle name="Normal 163 32" xfId="12957" xr:uid="{A5A2B95E-5105-4012-8074-A02A3BFD5F2F}"/>
    <cellStyle name="Normal 163 32 2" xfId="12958" xr:uid="{C444DC43-057C-4C6C-8843-CB53C331ED9C}"/>
    <cellStyle name="Normal 163 33" xfId="12959" xr:uid="{ADC6D1E5-596F-44DF-80C3-243D9D9FB45A}"/>
    <cellStyle name="Normal 163 33 2" xfId="12960" xr:uid="{073B6FE6-A1E7-4872-84A5-DFF99D5227F0}"/>
    <cellStyle name="Normal 163 34" xfId="12961" xr:uid="{FA4BED0A-9445-4CA6-B450-0A5300B65BD4}"/>
    <cellStyle name="Normal 163 34 2" xfId="12962" xr:uid="{94D126E2-EDFA-4801-AF25-A9B5570E76D2}"/>
    <cellStyle name="Normal 163 35" xfId="12963" xr:uid="{037FF48D-1555-4A20-B7CE-F2469BB94086}"/>
    <cellStyle name="Normal 163 35 2" xfId="12964" xr:uid="{5B2D79D7-23BD-4D2A-8851-C565CE91B5D1}"/>
    <cellStyle name="Normal 163 36" xfId="12965" xr:uid="{F456FAEE-6317-41D5-9D9A-A026D2A27822}"/>
    <cellStyle name="Normal 163 36 2" xfId="12966" xr:uid="{4E6C73AD-3D0A-4A05-BC7B-A9D19F03C10B}"/>
    <cellStyle name="Normal 163 37" xfId="12967" xr:uid="{65B384B5-C57E-4689-94A0-4BF7733CC829}"/>
    <cellStyle name="Normal 163 37 2" xfId="12968" xr:uid="{B0158E90-D070-480D-8BB8-01C1D4021FEB}"/>
    <cellStyle name="Normal 163 38" xfId="12969" xr:uid="{18A21253-7DE6-4653-8F09-F5535A1C47CB}"/>
    <cellStyle name="Normal 163 38 2" xfId="12970" xr:uid="{9C748705-B073-4C1B-A06F-7BC84F69F2C3}"/>
    <cellStyle name="Normal 163 39" xfId="12971" xr:uid="{1D8A3473-B7B2-466A-81DE-08F5D6CF71BE}"/>
    <cellStyle name="Normal 163 39 2" xfId="12972" xr:uid="{3A0145DE-598C-4429-8FBE-4BABA5A365DB}"/>
    <cellStyle name="Normal 163 4" xfId="12973" xr:uid="{F7B126F1-6DD9-4DFA-97D3-F2158268CB16}"/>
    <cellStyle name="Normal 163 4 2" xfId="12974" xr:uid="{D5ADA9B4-C32F-403B-BDF4-7A34E04A377F}"/>
    <cellStyle name="Normal 163 40" xfId="12975" xr:uid="{8C0289CF-CA0F-45BE-8DD4-0D7C8D4BFABB}"/>
    <cellStyle name="Normal 163 40 2" xfId="12976" xr:uid="{C58B786B-0555-4DB4-AA3B-887CE48F9FA0}"/>
    <cellStyle name="Normal 163 41" xfId="12977" xr:uid="{FFCB251E-46E3-4A34-A50D-897297F2CD41}"/>
    <cellStyle name="Normal 163 41 2" xfId="12978" xr:uid="{01FB6563-C5A2-4086-8C32-1C63C90BC4DC}"/>
    <cellStyle name="Normal 163 42" xfId="12979" xr:uid="{6D94B250-97B4-40F8-8D82-3873B34D46BC}"/>
    <cellStyle name="Normal 163 42 2" xfId="12980" xr:uid="{42AAE599-BD90-4F6C-B157-EEBD0F2B07FC}"/>
    <cellStyle name="Normal 163 43" xfId="12981" xr:uid="{D9D7A0C6-EDB5-4D9F-846E-60DD14F3A8F2}"/>
    <cellStyle name="Normal 163 43 2" xfId="12982" xr:uid="{98F3B42B-2D32-43EE-9831-EA6BBB2984FF}"/>
    <cellStyle name="Normal 163 44" xfId="12983" xr:uid="{B157FBF4-A262-489D-9DA6-CE2C12C4E385}"/>
    <cellStyle name="Normal 163 44 2" xfId="12984" xr:uid="{100FB125-2AE5-4AD9-9291-2B60A8DAFBEB}"/>
    <cellStyle name="Normal 163 45" xfId="12985" xr:uid="{211C983B-C40D-451A-BBBE-E112AFA38E35}"/>
    <cellStyle name="Normal 163 45 2" xfId="12986" xr:uid="{F4272D1D-5630-472B-A44C-2BED48A3A5B2}"/>
    <cellStyle name="Normal 163 46" xfId="12987" xr:uid="{D777ADE0-48B5-43C6-B09A-9EE88F7245CA}"/>
    <cellStyle name="Normal 163 46 2" xfId="12988" xr:uid="{C2111927-EDA4-47F8-9686-8809C7ADE1A3}"/>
    <cellStyle name="Normal 163 47" xfId="12989" xr:uid="{F52B8A71-E347-4D3A-BACE-943009B13CDE}"/>
    <cellStyle name="Normal 163 47 2" xfId="12990" xr:uid="{357FAFCA-E2BE-4919-A913-EDE9FE93C723}"/>
    <cellStyle name="Normal 163 48" xfId="12991" xr:uid="{386676A9-05A8-45BE-ACD7-D371C3484C31}"/>
    <cellStyle name="Normal 163 48 2" xfId="12992" xr:uid="{0B071E0B-D387-4B94-8B64-55C9CEEFE62B}"/>
    <cellStyle name="Normal 163 49" xfId="12993" xr:uid="{288A324E-1722-45C9-AF62-134EAA52246E}"/>
    <cellStyle name="Normal 163 49 2" xfId="12994" xr:uid="{D1194609-3AE9-4076-B7E7-547584CC10AB}"/>
    <cellStyle name="Normal 163 5" xfId="12995" xr:uid="{BC40AA75-70B2-4253-AF8B-56813F9A476D}"/>
    <cellStyle name="Normal 163 5 2" xfId="12996" xr:uid="{C36393EF-8AC7-4A35-84B2-A6329304C066}"/>
    <cellStyle name="Normal 163 50" xfId="12997" xr:uid="{6823BCA0-A1C8-48B1-B3EC-B515868D139A}"/>
    <cellStyle name="Normal 163 50 2" xfId="12998" xr:uid="{3408A6AE-7DCB-4BB9-AC3C-AECE6D865ADE}"/>
    <cellStyle name="Normal 163 51" xfId="12999" xr:uid="{87E5B30A-86C4-4821-B919-4FA2CED1D35E}"/>
    <cellStyle name="Normal 163 51 2" xfId="13000" xr:uid="{1AA0F31D-023F-433F-817B-9E601B8656CE}"/>
    <cellStyle name="Normal 163 52" xfId="13001" xr:uid="{4B176E7F-8832-4514-811C-5E1F42629CE6}"/>
    <cellStyle name="Normal 163 52 2" xfId="13002" xr:uid="{171AD4A9-CF62-4ADA-85E1-A09D861F0B4E}"/>
    <cellStyle name="Normal 163 53" xfId="13003" xr:uid="{8D73AA22-E859-40FF-AC2A-98A5ABDEDE7A}"/>
    <cellStyle name="Normal 163 53 2" xfId="13004" xr:uid="{434C9C39-3A1E-4ABD-A645-486D3CF3021C}"/>
    <cellStyle name="Normal 163 54" xfId="13005" xr:uid="{7F1B6153-80DB-4C5B-B3A7-7F982EE1728E}"/>
    <cellStyle name="Normal 163 54 2" xfId="13006" xr:uid="{5FFD51F1-99FF-44FC-9A98-14A95F410714}"/>
    <cellStyle name="Normal 163 55" xfId="13007" xr:uid="{B0985DFC-F1D2-44F2-80BD-8F39A95AAA2A}"/>
    <cellStyle name="Normal 163 55 2" xfId="13008" xr:uid="{64FFDBDA-E95D-4BA8-8ADD-5A26C90B7EB7}"/>
    <cellStyle name="Normal 163 56" xfId="13009" xr:uid="{E82876D9-E7E7-4AA1-8DED-710EDC45F3AD}"/>
    <cellStyle name="Normal 163 56 2" xfId="13010" xr:uid="{E7DAC0BD-4807-4162-8A18-8B18F4B15492}"/>
    <cellStyle name="Normal 163 57" xfId="13011" xr:uid="{5BEB6E58-A3BC-4ABB-966D-887015206CA4}"/>
    <cellStyle name="Normal 163 57 2" xfId="13012" xr:uid="{60069F05-7D87-4043-A769-9B8931FEA406}"/>
    <cellStyle name="Normal 163 58" xfId="13013" xr:uid="{00E64061-6B0D-4611-8DB6-7240177F6AC2}"/>
    <cellStyle name="Normal 163 58 2" xfId="13014" xr:uid="{1FE2478D-C732-4A46-8227-3AC88F20E444}"/>
    <cellStyle name="Normal 163 59" xfId="13015" xr:uid="{C9FF5B65-875C-48BA-825A-D6C9EA12FF65}"/>
    <cellStyle name="Normal 163 59 2" xfId="13016" xr:uid="{49FBC606-A33C-45B3-A819-E661F540CEE5}"/>
    <cellStyle name="Normal 163 6" xfId="13017" xr:uid="{C935E554-030B-4AFC-A014-10180D13D979}"/>
    <cellStyle name="Normal 163 6 2" xfId="13018" xr:uid="{02DF3B06-B306-4A03-AFB7-FC76812FD2FB}"/>
    <cellStyle name="Normal 163 60" xfId="13019" xr:uid="{580E6D2E-2EAF-4B50-80CB-DECBEFD324DE}"/>
    <cellStyle name="Normal 163 60 2" xfId="13020" xr:uid="{1E9B1A6F-D6BA-43DB-8802-B818B5ED1C77}"/>
    <cellStyle name="Normal 163 61" xfId="13021" xr:uid="{C16DC489-01BE-4CA4-A8BF-C49DF6157D1B}"/>
    <cellStyle name="Normal 163 61 2" xfId="13022" xr:uid="{041E0043-1AD3-4F58-BC98-F4E80B82B1BF}"/>
    <cellStyle name="Normal 163 62" xfId="13023" xr:uid="{36F6766B-FBA0-4951-9CCF-24F5E4B79447}"/>
    <cellStyle name="Normal 163 62 2" xfId="13024" xr:uid="{3FF9AAC1-6115-4D06-8016-4E89BF64459D}"/>
    <cellStyle name="Normal 163 63" xfId="13025" xr:uid="{3928E739-DB07-404A-8265-C66AC64D67C6}"/>
    <cellStyle name="Normal 163 63 2" xfId="13026" xr:uid="{3EE32C7B-F01E-4C2E-996C-EF7B64DED67B}"/>
    <cellStyle name="Normal 163 64" xfId="13027" xr:uid="{4FF21245-22E2-4001-92DF-7678399BB2B3}"/>
    <cellStyle name="Normal 163 64 2" xfId="13028" xr:uid="{8240F529-C293-493A-9D28-815E9BBD773F}"/>
    <cellStyle name="Normal 163 65" xfId="13029" xr:uid="{0C2020C6-6309-48E2-9966-09FC12CABFB0}"/>
    <cellStyle name="Normal 163 65 2" xfId="13030" xr:uid="{B87EA5A3-D0B5-4AC5-88F3-9FF5D46F5893}"/>
    <cellStyle name="Normal 163 66" xfId="13031" xr:uid="{5795773F-0451-454E-8875-9924A7C59D96}"/>
    <cellStyle name="Normal 163 66 2" xfId="13032" xr:uid="{A5414261-34DF-420F-8F8E-A0EC1D0E358F}"/>
    <cellStyle name="Normal 163 67" xfId="13033" xr:uid="{1CFCA025-EE8F-4D60-8E29-7E8320995984}"/>
    <cellStyle name="Normal 163 67 2" xfId="13034" xr:uid="{5CD3B714-60ED-44D6-B1C7-D189BABC8B67}"/>
    <cellStyle name="Normal 163 68" xfId="13035" xr:uid="{A7EA657B-949B-4248-92A4-EA75498DAF22}"/>
    <cellStyle name="Normal 163 68 2" xfId="13036" xr:uid="{CF2B86F5-CCF9-4836-931A-8C719F0CD19D}"/>
    <cellStyle name="Normal 163 69" xfId="13037" xr:uid="{9DC70BA6-87FC-4FEF-B3CA-E197FA96D005}"/>
    <cellStyle name="Normal 163 69 2" xfId="13038" xr:uid="{E7344CE9-9663-40F7-B58C-0F649D9F9079}"/>
    <cellStyle name="Normal 163 7" xfId="13039" xr:uid="{8028C7CE-DC7C-45A7-80AD-712EA8A12F43}"/>
    <cellStyle name="Normal 163 7 2" xfId="13040" xr:uid="{CDA88CED-A9A5-42EF-8DCD-4540BE56268A}"/>
    <cellStyle name="Normal 163 70" xfId="13041" xr:uid="{B869DAF2-9702-47E3-A43F-3B7C94216DDE}"/>
    <cellStyle name="Normal 163 70 2" xfId="13042" xr:uid="{85632BC3-6FB3-42FD-9E15-391B64C17488}"/>
    <cellStyle name="Normal 163 71" xfId="13043" xr:uid="{91E13068-D28C-44A9-9EF7-38136C8D7DFC}"/>
    <cellStyle name="Normal 163 71 2" xfId="13044" xr:uid="{8D047B7D-39F7-4CBF-94E6-F5426D7B26FF}"/>
    <cellStyle name="Normal 163 72" xfId="13045" xr:uid="{5CD4A969-5911-4DE7-8139-237B867923D3}"/>
    <cellStyle name="Normal 163 72 2" xfId="13046" xr:uid="{7C605854-F151-4898-A46A-B39802600E9E}"/>
    <cellStyle name="Normal 163 73" xfId="13047" xr:uid="{310CE80B-8B95-4282-A923-AB2909334411}"/>
    <cellStyle name="Normal 163 73 2" xfId="13048" xr:uid="{9A166B11-15C2-492C-999A-2F43FF0883A7}"/>
    <cellStyle name="Normal 163 74" xfId="13049" xr:uid="{0AC8F6C1-9577-4790-AFC3-7A77B031BF5F}"/>
    <cellStyle name="Normal 163 74 2" xfId="13050" xr:uid="{158F3E0E-8B54-47F5-91FB-5F370C924FD8}"/>
    <cellStyle name="Normal 163 75" xfId="13051" xr:uid="{B328F037-9CA0-4912-B66E-A375DC058228}"/>
    <cellStyle name="Normal 163 75 2" xfId="13052" xr:uid="{A6668639-878F-441A-B82E-04B202539014}"/>
    <cellStyle name="Normal 163 76" xfId="13053" xr:uid="{2AE34856-0593-4B63-9B04-1B5842841F15}"/>
    <cellStyle name="Normal 163 76 2" xfId="13054" xr:uid="{4F8A09E3-5D15-438A-8870-7CF7DE878B2A}"/>
    <cellStyle name="Normal 163 77" xfId="13055" xr:uid="{F032E9AD-F4BF-4808-8765-71EC0948F1DB}"/>
    <cellStyle name="Normal 163 77 2" xfId="13056" xr:uid="{63C5D145-A8EC-486F-B5F0-8BB9F8BB6562}"/>
    <cellStyle name="Normal 163 78" xfId="13057" xr:uid="{664D58AB-CF11-4DEF-A52F-9F7A0D14E03B}"/>
    <cellStyle name="Normal 163 78 2" xfId="13058" xr:uid="{746D7D5D-0283-485A-96C8-8615784D05ED}"/>
    <cellStyle name="Normal 163 79" xfId="13059" xr:uid="{92337038-1CF7-4805-98BB-818B88BA1732}"/>
    <cellStyle name="Normal 163 79 2" xfId="13060" xr:uid="{39FFD53C-044F-4281-B542-B541D1825409}"/>
    <cellStyle name="Normal 163 8" xfId="13061" xr:uid="{398FBD00-641D-40E8-B1D8-A4442E4DD56A}"/>
    <cellStyle name="Normal 163 8 2" xfId="13062" xr:uid="{D8A31356-7730-4466-B8A2-DC7CD088F0CB}"/>
    <cellStyle name="Normal 163 80" xfId="13063" xr:uid="{121CBD3E-D5F3-4963-B9D9-D58D6D39AC75}"/>
    <cellStyle name="Normal 163 80 2" xfId="13064" xr:uid="{F9E543DE-B2C4-4C1B-8153-17F4E774E021}"/>
    <cellStyle name="Normal 163 81" xfId="13065" xr:uid="{01397DD5-FED5-48BB-9B30-074B7702C635}"/>
    <cellStyle name="Normal 163 81 2" xfId="13066" xr:uid="{01F6E0C3-4695-4ABA-945F-865C6134B973}"/>
    <cellStyle name="Normal 163 82" xfId="13067" xr:uid="{862478EF-BE01-4395-8F3D-890E25B366BA}"/>
    <cellStyle name="Normal 163 82 2" xfId="13068" xr:uid="{32F9A319-B3DF-4A2D-97D2-41C5C238DC99}"/>
    <cellStyle name="Normal 163 83" xfId="13069" xr:uid="{1DA5D7F3-5900-4D68-91CF-753AF097A896}"/>
    <cellStyle name="Normal 163 83 2" xfId="13070" xr:uid="{53C0C66C-6E91-4610-8998-5DA0235BC989}"/>
    <cellStyle name="Normal 163 84" xfId="13071" xr:uid="{6C90C515-FCE5-46CF-9226-1B1538459604}"/>
    <cellStyle name="Normal 163 84 2" xfId="13072" xr:uid="{F2EC40D9-300F-4190-8A01-D5791F112F9C}"/>
    <cellStyle name="Normal 163 85" xfId="13073" xr:uid="{B758A026-7D44-4F3F-B59C-7B3A34F7E015}"/>
    <cellStyle name="Normal 163 85 2" xfId="13074" xr:uid="{6842D057-B8C1-4963-880D-D091D2B08F77}"/>
    <cellStyle name="Normal 163 86" xfId="13075" xr:uid="{2336ECBC-AA56-454E-99C4-7E272B1F603A}"/>
    <cellStyle name="Normal 163 86 2" xfId="13076" xr:uid="{B9652E7B-C394-4887-B0DE-4589488DD942}"/>
    <cellStyle name="Normal 163 87" xfId="13077" xr:uid="{D65A5C0F-5804-464A-8FDD-188FC82D9C46}"/>
    <cellStyle name="Normal 163 87 2" xfId="13078" xr:uid="{6465D3F7-E48A-4F43-A322-440AD0D2904B}"/>
    <cellStyle name="Normal 163 88" xfId="13079" xr:uid="{6C97933F-DA74-4763-A76C-1BACDA481E4C}"/>
    <cellStyle name="Normal 163 88 2" xfId="13080" xr:uid="{BD74BEEC-3207-4A05-A1D9-A01EA9821388}"/>
    <cellStyle name="Normal 163 89" xfId="13081" xr:uid="{706B2584-FF44-41BB-899F-2FC8B27B0E18}"/>
    <cellStyle name="Normal 163 89 2" xfId="13082" xr:uid="{CAEA8D7E-5996-444B-92D7-1BF1F10ACEB7}"/>
    <cellStyle name="Normal 163 9" xfId="13083" xr:uid="{75F9B948-B92A-41EB-AB00-1C6569228544}"/>
    <cellStyle name="Normal 163 9 2" xfId="13084" xr:uid="{32217C51-6639-4A5C-BB40-45B83D044630}"/>
    <cellStyle name="Normal 163 90" xfId="13085" xr:uid="{2578ACB0-8E28-44A2-A50A-10B7F994DC60}"/>
    <cellStyle name="Normal 163 90 2" xfId="13086" xr:uid="{293E6194-6294-4CCB-9569-B1C5AEE50293}"/>
    <cellStyle name="Normal 163 91" xfId="13087" xr:uid="{DE48724C-A459-45CF-BD5B-B2A76F80336F}"/>
    <cellStyle name="Normal 163 91 2" xfId="13088" xr:uid="{9F8CE36F-E837-46F6-8675-30EB425D4F1C}"/>
    <cellStyle name="Normal 163 92" xfId="13089" xr:uid="{5BE2DBBD-B013-4BF9-90C7-130B7E0F371C}"/>
    <cellStyle name="Normal 163 92 2" xfId="13090" xr:uid="{E9E6189A-2C9B-4D76-B185-A093941EB9E1}"/>
    <cellStyle name="Normal 163 93" xfId="13091" xr:uid="{D4D677C6-09D6-4E8D-A5B9-C57B646D6215}"/>
    <cellStyle name="Normal 163 93 2" xfId="13092" xr:uid="{5BF39F72-53B6-47C3-8190-D37283EDDB89}"/>
    <cellStyle name="Normal 163 94" xfId="13093" xr:uid="{98E9631B-CD6A-4B9F-BA15-81A01D5ACC52}"/>
    <cellStyle name="Normal 163 94 2" xfId="13094" xr:uid="{44761856-2179-4BD8-A264-7ECB7271FC58}"/>
    <cellStyle name="Normal 163 95" xfId="13095" xr:uid="{3E8953D8-B9C1-4254-9F1D-3199976C1E66}"/>
    <cellStyle name="Normal 163 95 2" xfId="13096" xr:uid="{1D9478BA-C790-4A91-8324-8AD96FD5F965}"/>
    <cellStyle name="Normal 163 96" xfId="13097" xr:uid="{0905B60A-EBAD-4EDD-BE0C-B97E739FD9A0}"/>
    <cellStyle name="Normal 163 96 2" xfId="13098" xr:uid="{F0632817-5D96-4B79-A720-6018E46216FB}"/>
    <cellStyle name="Normal 163 97" xfId="13099" xr:uid="{57C36D5D-075F-45F7-8BC9-FF7AB856916B}"/>
    <cellStyle name="Normal 163 97 2" xfId="13100" xr:uid="{EAF3D116-6F10-41EE-862E-F9380B72D9DD}"/>
    <cellStyle name="Normal 163 98" xfId="13101" xr:uid="{9BCB0448-BADD-499A-8A95-CBDFAEF4018B}"/>
    <cellStyle name="Normal 163 98 2" xfId="13102" xr:uid="{DF086F46-DF23-4B8F-BBD5-65C5BA7F67B3}"/>
    <cellStyle name="Normal 163 99" xfId="13103" xr:uid="{B095B691-7873-4D07-BE1E-BBC9F603EBAF}"/>
    <cellStyle name="Normal 164" xfId="13104" xr:uid="{52245243-774C-464B-B312-8BD4465EDBBA}"/>
    <cellStyle name="Normal 164 10" xfId="13105" xr:uid="{9F621502-D838-4D54-A411-5AC9E37E2082}"/>
    <cellStyle name="Normal 164 10 2" xfId="13106" xr:uid="{94D471E3-E975-403A-B45D-DCB9655917A9}"/>
    <cellStyle name="Normal 164 11" xfId="13107" xr:uid="{430EC21D-723E-40BB-8A17-AC6BF746BDBB}"/>
    <cellStyle name="Normal 164 11 2" xfId="13108" xr:uid="{412D2B17-E9ED-482F-9F09-A81955AFD8BC}"/>
    <cellStyle name="Normal 164 12" xfId="13109" xr:uid="{CD7323B8-C11D-4D70-9533-017FD96490EB}"/>
    <cellStyle name="Normal 164 12 2" xfId="13110" xr:uid="{CA41D532-0EF7-4F7C-9530-758130237CB7}"/>
    <cellStyle name="Normal 164 13" xfId="13111" xr:uid="{93EB2CEC-EE35-4378-85FE-8F74625A7715}"/>
    <cellStyle name="Normal 164 13 2" xfId="13112" xr:uid="{12026837-71EC-4E1C-9CC2-121E8F79947D}"/>
    <cellStyle name="Normal 164 14" xfId="13113" xr:uid="{6A82E000-648F-47EE-AF5E-695D04E62500}"/>
    <cellStyle name="Normal 164 14 2" xfId="13114" xr:uid="{94030636-E1F5-4D98-9A3F-028DBBBD7EAD}"/>
    <cellStyle name="Normal 164 15" xfId="13115" xr:uid="{921CEF76-C607-403F-8E6E-60B5E0F18AEF}"/>
    <cellStyle name="Normal 164 15 2" xfId="13116" xr:uid="{274F56E0-59A5-406F-8C2D-5163E4D856EE}"/>
    <cellStyle name="Normal 164 16" xfId="13117" xr:uid="{01FAB79B-82F4-4BFC-A1A8-75DD2DDD1D9C}"/>
    <cellStyle name="Normal 164 16 2" xfId="13118" xr:uid="{705A0C65-B7E7-4BE6-8854-2756F920BDDD}"/>
    <cellStyle name="Normal 164 17" xfId="13119" xr:uid="{6A92E36D-42EE-43F0-879F-1E003230BA14}"/>
    <cellStyle name="Normal 164 17 2" xfId="13120" xr:uid="{4FA7682E-C52E-41F7-B939-E7F139BB2335}"/>
    <cellStyle name="Normal 164 18" xfId="13121" xr:uid="{C1CECA57-5958-4CB5-BC09-5DED8EA5D879}"/>
    <cellStyle name="Normal 164 18 2" xfId="13122" xr:uid="{E3B32CE5-8E34-4A06-BB0D-47927F556754}"/>
    <cellStyle name="Normal 164 19" xfId="13123" xr:uid="{AADCD38B-3EA1-46B1-83E4-1CE0D647D995}"/>
    <cellStyle name="Normal 164 19 2" xfId="13124" xr:uid="{36B34146-81B4-4D85-ABC5-EE9C52771100}"/>
    <cellStyle name="Normal 164 2" xfId="13125" xr:uid="{09A557D9-1733-46E3-9E96-D5B70D6A4A2E}"/>
    <cellStyle name="Normal 164 2 2" xfId="13126" xr:uid="{8F77738F-6B95-4FCA-A5E7-7DB940DF776F}"/>
    <cellStyle name="Normal 164 20" xfId="13127" xr:uid="{3DB67B61-CBFB-430F-AFD6-9EF86A1F6FD8}"/>
    <cellStyle name="Normal 164 20 2" xfId="13128" xr:uid="{94B39519-4CF5-4160-80C0-4D3EA108786B}"/>
    <cellStyle name="Normal 164 21" xfId="13129" xr:uid="{0608F204-1865-4A5E-A489-628049146782}"/>
    <cellStyle name="Normal 164 21 2" xfId="13130" xr:uid="{2071FB4A-85DF-47B6-8C58-5FD5EC32F19B}"/>
    <cellStyle name="Normal 164 22" xfId="13131" xr:uid="{EA568BF7-8362-4241-BC64-7EDD32F9E1BD}"/>
    <cellStyle name="Normal 164 22 2" xfId="13132" xr:uid="{A14F983F-FC32-46A9-B5E7-01ABBE6759C4}"/>
    <cellStyle name="Normal 164 23" xfId="13133" xr:uid="{D8D123FC-7398-4A0C-B99B-A8BA61F3ADC2}"/>
    <cellStyle name="Normal 164 23 2" xfId="13134" xr:uid="{C4AABEDD-3A46-40CC-9B95-B3BF7229C68D}"/>
    <cellStyle name="Normal 164 24" xfId="13135" xr:uid="{2F68E6D0-DB17-468E-852B-5E1AB2358803}"/>
    <cellStyle name="Normal 164 24 2" xfId="13136" xr:uid="{73F335BC-0ED7-498E-8FDE-A466E90A4B2D}"/>
    <cellStyle name="Normal 164 25" xfId="13137" xr:uid="{AB544A9D-CC81-4163-A262-19F4C5B1430F}"/>
    <cellStyle name="Normal 164 25 2" xfId="13138" xr:uid="{EB0C280D-410F-4A3A-8E35-9BA3D5972C37}"/>
    <cellStyle name="Normal 164 26" xfId="13139" xr:uid="{BE1B0551-7554-40FB-B793-49685592E8E3}"/>
    <cellStyle name="Normal 164 26 2" xfId="13140" xr:uid="{5E0F6BEF-6A42-4770-BA6A-3A18F641B58E}"/>
    <cellStyle name="Normal 164 27" xfId="13141" xr:uid="{978D6408-26E1-4826-9522-20085CA6B651}"/>
    <cellStyle name="Normal 164 27 2" xfId="13142" xr:uid="{B5BBC732-1253-4341-B252-6754C4516DBB}"/>
    <cellStyle name="Normal 164 28" xfId="13143" xr:uid="{651E9009-964C-4B67-881A-F7497BE57EC5}"/>
    <cellStyle name="Normal 164 28 2" xfId="13144" xr:uid="{4EA7B269-ECEB-4CD7-8111-677190A59789}"/>
    <cellStyle name="Normal 164 29" xfId="13145" xr:uid="{F2AB9159-200D-426D-88BB-61A80DE445A7}"/>
    <cellStyle name="Normal 164 29 2" xfId="13146" xr:uid="{AD68AF00-B8F9-42C0-A041-D0A6EC7B1355}"/>
    <cellStyle name="Normal 164 3" xfId="13147" xr:uid="{A2CD58EB-04D5-48C5-BF4F-B092EDF01654}"/>
    <cellStyle name="Normal 164 3 2" xfId="13148" xr:uid="{B55182B1-B535-4D98-8500-F29BB47A1FDC}"/>
    <cellStyle name="Normal 164 30" xfId="13149" xr:uid="{4832DEDC-D82D-40A0-B098-97AA3CB4D7ED}"/>
    <cellStyle name="Normal 164 30 2" xfId="13150" xr:uid="{AEB97395-F783-4E15-B28F-B4CCA834E179}"/>
    <cellStyle name="Normal 164 31" xfId="13151" xr:uid="{50A891FF-5777-4A1A-9C45-EC9689815D68}"/>
    <cellStyle name="Normal 164 31 2" xfId="13152" xr:uid="{2D9F5BD7-7D3E-4E6D-BFAF-25EBECF563C2}"/>
    <cellStyle name="Normal 164 32" xfId="13153" xr:uid="{784287BE-FBFA-41FC-A0E6-2D39B1D4B404}"/>
    <cellStyle name="Normal 164 32 2" xfId="13154" xr:uid="{BCF22BDD-A587-4272-B5F5-E8A98F56C37F}"/>
    <cellStyle name="Normal 164 33" xfId="13155" xr:uid="{88810770-A131-4EFE-9FAB-60348AA42973}"/>
    <cellStyle name="Normal 164 33 2" xfId="13156" xr:uid="{D4DC40C3-3D29-4CF0-AF7D-D4F6E38AB155}"/>
    <cellStyle name="Normal 164 34" xfId="13157" xr:uid="{84916E36-3AFE-4149-B182-3E0635802125}"/>
    <cellStyle name="Normal 164 34 2" xfId="13158" xr:uid="{0479C553-8C3B-43FD-A78D-D3D20D6D344C}"/>
    <cellStyle name="Normal 164 35" xfId="13159" xr:uid="{0A76D330-DFC9-486E-8A57-921122B9EFE1}"/>
    <cellStyle name="Normal 164 35 2" xfId="13160" xr:uid="{5A216BE0-2EA4-418B-B3F0-8774B5DBCBBA}"/>
    <cellStyle name="Normal 164 36" xfId="13161" xr:uid="{FE98B3F6-8339-4A6E-B589-DFCF024E6CF3}"/>
    <cellStyle name="Normal 164 36 2" xfId="13162" xr:uid="{E11F8AEB-8582-4440-9745-EAFBE09E036E}"/>
    <cellStyle name="Normal 164 37" xfId="13163" xr:uid="{DF69779A-070C-46D8-A4C4-2790528F088D}"/>
    <cellStyle name="Normal 164 37 2" xfId="13164" xr:uid="{74E3B7B8-550F-4DBF-B64F-3B85BC20F397}"/>
    <cellStyle name="Normal 164 38" xfId="13165" xr:uid="{28F0AFC0-5399-460A-BF5F-F9BA49FAAD16}"/>
    <cellStyle name="Normal 164 38 2" xfId="13166" xr:uid="{6E79FADB-A5BE-44EA-9C9D-D05C9CB7689C}"/>
    <cellStyle name="Normal 164 39" xfId="13167" xr:uid="{BCBBDF27-9DAD-4D3B-9F85-E0ABB61874C2}"/>
    <cellStyle name="Normal 164 39 2" xfId="13168" xr:uid="{C1937ED0-3694-4320-845F-C5F393193A6C}"/>
    <cellStyle name="Normal 164 4" xfId="13169" xr:uid="{59892419-469B-485E-8501-A0D248CD9A52}"/>
    <cellStyle name="Normal 164 4 2" xfId="13170" xr:uid="{7D306BBB-B1C7-4B22-BB7A-8AF70593C4A7}"/>
    <cellStyle name="Normal 164 40" xfId="13171" xr:uid="{DAFE8D76-2B07-42E0-AD0F-FE25841D305E}"/>
    <cellStyle name="Normal 164 40 2" xfId="13172" xr:uid="{72BF6154-B621-4383-BC8D-DDD4603F0710}"/>
    <cellStyle name="Normal 164 41" xfId="13173" xr:uid="{7499D843-1A66-43EF-A59E-F6FCE8B8FD9B}"/>
    <cellStyle name="Normal 164 41 2" xfId="13174" xr:uid="{4158293C-1160-4689-9F04-33C17AE0A71B}"/>
    <cellStyle name="Normal 164 42" xfId="13175" xr:uid="{7730B88C-4EBC-4FA5-97F0-4DDAC913A5ED}"/>
    <cellStyle name="Normal 164 42 2" xfId="13176" xr:uid="{12330D5B-F7D7-4217-9FD8-0AADABA806CA}"/>
    <cellStyle name="Normal 164 43" xfId="13177" xr:uid="{7553C2CB-FDF2-497F-9246-0B8C1027569B}"/>
    <cellStyle name="Normal 164 43 2" xfId="13178" xr:uid="{C993EAF5-8366-4F28-A401-B7FD36824AA0}"/>
    <cellStyle name="Normal 164 44" xfId="13179" xr:uid="{3BCFD318-BB96-4CFC-91D6-E9EBE8500840}"/>
    <cellStyle name="Normal 164 44 2" xfId="13180" xr:uid="{1FF1811D-E2E8-4200-A3E1-02E5362B18F4}"/>
    <cellStyle name="Normal 164 45" xfId="13181" xr:uid="{16797C34-AD19-42CD-8A2D-702388B7F3B9}"/>
    <cellStyle name="Normal 164 45 2" xfId="13182" xr:uid="{153D81B1-2BA9-4B59-8F6A-FBE56E52FF49}"/>
    <cellStyle name="Normal 164 46" xfId="13183" xr:uid="{F6FDCF4C-0630-40E4-BE18-723148225F43}"/>
    <cellStyle name="Normal 164 46 2" xfId="13184" xr:uid="{7E2B86D1-905D-4FFB-BA9C-DFEC56D1ED56}"/>
    <cellStyle name="Normal 164 47" xfId="13185" xr:uid="{A770190D-1B70-4CDC-A9EB-D5F8B958FE5E}"/>
    <cellStyle name="Normal 164 47 2" xfId="13186" xr:uid="{CCAEE30B-E7AE-4DAF-AA6E-5521D7FB12FC}"/>
    <cellStyle name="Normal 164 48" xfId="13187" xr:uid="{D079DA2F-533F-485B-B434-40691B03918D}"/>
    <cellStyle name="Normal 164 48 2" xfId="13188" xr:uid="{745FA5AA-6199-4BF6-BC07-004204516188}"/>
    <cellStyle name="Normal 164 49" xfId="13189" xr:uid="{02B4C8CE-25EF-4DC7-AF29-E06A415B21AE}"/>
    <cellStyle name="Normal 164 49 2" xfId="13190" xr:uid="{495C8BF7-BAF1-478D-97FD-898D361123B9}"/>
    <cellStyle name="Normal 164 5" xfId="13191" xr:uid="{FA78CBA7-1E7F-4E3D-9D1E-275F4010FF2D}"/>
    <cellStyle name="Normal 164 5 2" xfId="13192" xr:uid="{3AFB8160-FAEC-4EBE-B01F-71E8C70A8D6F}"/>
    <cellStyle name="Normal 164 50" xfId="13193" xr:uid="{84508A53-EBD8-4826-8C0E-D8053C269AF2}"/>
    <cellStyle name="Normal 164 50 2" xfId="13194" xr:uid="{1A2ACDC3-801F-49F6-8045-F5F4FBD97DEF}"/>
    <cellStyle name="Normal 164 51" xfId="13195" xr:uid="{9CF4795F-4FEE-4F93-BD8D-0FB39EBB1835}"/>
    <cellStyle name="Normal 164 51 2" xfId="13196" xr:uid="{569F0AF7-9908-4ECD-A24C-059C22135B2B}"/>
    <cellStyle name="Normal 164 52" xfId="13197" xr:uid="{BC4CD125-383D-4B70-8D85-F26F9C545C32}"/>
    <cellStyle name="Normal 164 52 2" xfId="13198" xr:uid="{EECB3155-23BF-4BD1-B280-02F4EC2DED25}"/>
    <cellStyle name="Normal 164 53" xfId="13199" xr:uid="{85CA004F-CBA6-49E4-8910-7F311D67F4CD}"/>
    <cellStyle name="Normal 164 53 2" xfId="13200" xr:uid="{05A13EBD-1B16-44A0-9949-10C531BAC233}"/>
    <cellStyle name="Normal 164 54" xfId="13201" xr:uid="{16030F6D-36E2-4D03-8209-F36F584EDBF7}"/>
    <cellStyle name="Normal 164 54 2" xfId="13202" xr:uid="{F886F379-2121-479A-BDF5-DED49A65BF10}"/>
    <cellStyle name="Normal 164 55" xfId="13203" xr:uid="{0305EEC3-1CCA-45B3-81DA-D9DA96FDB989}"/>
    <cellStyle name="Normal 164 55 2" xfId="13204" xr:uid="{5265EF03-1DF3-4CFE-9AFD-AFA0432D308C}"/>
    <cellStyle name="Normal 164 56" xfId="13205" xr:uid="{BC497217-2657-45AA-9866-705213A73726}"/>
    <cellStyle name="Normal 164 56 2" xfId="13206" xr:uid="{27D439A6-222E-4669-88F8-8CFF4AC97F1F}"/>
    <cellStyle name="Normal 164 57" xfId="13207" xr:uid="{C7D1D8E3-E87C-4F7C-9C31-8EEE347E2606}"/>
    <cellStyle name="Normal 164 57 2" xfId="13208" xr:uid="{229F3D15-59F6-4DF3-A261-A8CE05A490C2}"/>
    <cellStyle name="Normal 164 58" xfId="13209" xr:uid="{05E4B418-9761-43C7-9C3B-53B6CD13705A}"/>
    <cellStyle name="Normal 164 58 2" xfId="13210" xr:uid="{8C00BA1A-388A-46F0-9B34-73D48E5C2323}"/>
    <cellStyle name="Normal 164 59" xfId="13211" xr:uid="{7C5806C4-5188-45C6-AFD0-EA6FE4B460B6}"/>
    <cellStyle name="Normal 164 59 2" xfId="13212" xr:uid="{3B2A9255-C2F2-4048-9D2C-EBFCC7CF72C5}"/>
    <cellStyle name="Normal 164 6" xfId="13213" xr:uid="{99C01D10-A8EB-4A9A-98F5-8EA1155A931A}"/>
    <cellStyle name="Normal 164 6 2" xfId="13214" xr:uid="{6D9A6AF2-D668-4759-ACE6-A18DD1682D3C}"/>
    <cellStyle name="Normal 164 60" xfId="13215" xr:uid="{9502B773-02F5-40D2-B13E-0A522971B225}"/>
    <cellStyle name="Normal 164 60 2" xfId="13216" xr:uid="{E65C3693-8CA4-4D03-94B8-6337B7EAC269}"/>
    <cellStyle name="Normal 164 61" xfId="13217" xr:uid="{B2F86AFF-8602-4465-A848-3F74CEECB7FC}"/>
    <cellStyle name="Normal 164 61 2" xfId="13218" xr:uid="{9AB4DDB5-FF54-4DC3-B7F4-E4AE5803844A}"/>
    <cellStyle name="Normal 164 62" xfId="13219" xr:uid="{3A55069A-25F7-4EF2-9284-5299A028E2C8}"/>
    <cellStyle name="Normal 164 62 2" xfId="13220" xr:uid="{2511FA88-1907-4018-83C2-A38F54A27613}"/>
    <cellStyle name="Normal 164 63" xfId="13221" xr:uid="{2CB97E94-9727-4F3F-A753-6DE743548E81}"/>
    <cellStyle name="Normal 164 63 2" xfId="13222" xr:uid="{3531A22A-F866-48DD-8D42-5BA5C868EEC0}"/>
    <cellStyle name="Normal 164 64" xfId="13223" xr:uid="{A768419A-4EF5-44E5-8FD8-7BD3B56CCA03}"/>
    <cellStyle name="Normal 164 64 2" xfId="13224" xr:uid="{C5E386C2-1DA3-4AD3-B5D7-3C20E6720C64}"/>
    <cellStyle name="Normal 164 65" xfId="13225" xr:uid="{E93713EA-2406-4E64-BF8A-6D3548A904FD}"/>
    <cellStyle name="Normal 164 65 2" xfId="13226" xr:uid="{AB86A09C-3AD9-433C-961A-E2AE53E6B6A5}"/>
    <cellStyle name="Normal 164 66" xfId="13227" xr:uid="{6B30E653-9471-479C-BB71-FB41EECFA185}"/>
    <cellStyle name="Normal 164 66 2" xfId="13228" xr:uid="{E6E49B6D-5B8F-46C6-8309-F3C20A992746}"/>
    <cellStyle name="Normal 164 67" xfId="13229" xr:uid="{E93E3FE0-3592-4A98-BB35-A5485EE4C9C7}"/>
    <cellStyle name="Normal 164 67 2" xfId="13230" xr:uid="{0A2E964C-A24A-4460-8A4B-403FA0AD3C72}"/>
    <cellStyle name="Normal 164 68" xfId="13231" xr:uid="{AD5B3B61-2FD7-4A0C-BD9E-3F78C720C782}"/>
    <cellStyle name="Normal 164 68 2" xfId="13232" xr:uid="{FBADD823-0B2E-4397-93FB-AD347E807F30}"/>
    <cellStyle name="Normal 164 69" xfId="13233" xr:uid="{4F77461F-DD82-4179-91F9-1BC61DD8753B}"/>
    <cellStyle name="Normal 164 69 2" xfId="13234" xr:uid="{0BF5FFAE-EE37-4E7D-A495-60EA9F0CC4C3}"/>
    <cellStyle name="Normal 164 7" xfId="13235" xr:uid="{7FC89D18-13B9-436F-BFEB-6597BFA6A818}"/>
    <cellStyle name="Normal 164 7 2" xfId="13236" xr:uid="{B06B63CB-BF55-4BED-A9DB-A7CA69B2D18B}"/>
    <cellStyle name="Normal 164 70" xfId="13237" xr:uid="{B3215CEE-D740-4C44-B9D1-B926F21EDC50}"/>
    <cellStyle name="Normal 164 70 2" xfId="13238" xr:uid="{EA1B7576-EC0B-4078-94A2-5F762AB4DA95}"/>
    <cellStyle name="Normal 164 71" xfId="13239" xr:uid="{D9FC5F50-315A-444E-AB34-DAE06A712EA3}"/>
    <cellStyle name="Normal 164 71 2" xfId="13240" xr:uid="{3F13CF06-EAA7-41F2-AA8C-51733D9CB830}"/>
    <cellStyle name="Normal 164 72" xfId="13241" xr:uid="{ED75EF19-D99F-40DD-89B8-72BA71013523}"/>
    <cellStyle name="Normal 164 72 2" xfId="13242" xr:uid="{35618A4D-CADD-49C3-9179-87769AD45DE5}"/>
    <cellStyle name="Normal 164 73" xfId="13243" xr:uid="{AF80C961-DD1D-400B-BAB5-40D4F685D00A}"/>
    <cellStyle name="Normal 164 73 2" xfId="13244" xr:uid="{4D8701E5-55D4-4A32-93A8-7F2BEC164E49}"/>
    <cellStyle name="Normal 164 74" xfId="13245" xr:uid="{B072AAF3-A5A7-4910-B2F7-640DED18C8A7}"/>
    <cellStyle name="Normal 164 74 2" xfId="13246" xr:uid="{E177A3F0-233E-43CC-AF56-14884DEDCC93}"/>
    <cellStyle name="Normal 164 75" xfId="13247" xr:uid="{C95927E7-FF8F-41D0-9307-931DFDE13C7B}"/>
    <cellStyle name="Normal 164 75 2" xfId="13248" xr:uid="{80D3AEB6-8DE8-45B2-AC9D-3577AAF4AA7C}"/>
    <cellStyle name="Normal 164 76" xfId="13249" xr:uid="{7F460174-40CC-4A35-B46D-35759AED8C14}"/>
    <cellStyle name="Normal 164 76 2" xfId="13250" xr:uid="{2BE1DC25-E2C0-4925-90A7-BA7B5467FE3E}"/>
    <cellStyle name="Normal 164 77" xfId="13251" xr:uid="{36ED3F3C-2F75-4ECB-BC1D-8F554CBDAD37}"/>
    <cellStyle name="Normal 164 77 2" xfId="13252" xr:uid="{0E6291DB-36ED-4E74-95A4-910E242EB59D}"/>
    <cellStyle name="Normal 164 78" xfId="13253" xr:uid="{A036F1F1-A761-4E95-984A-E7AD304318E1}"/>
    <cellStyle name="Normal 164 78 2" xfId="13254" xr:uid="{0FF79137-1D61-4461-BC39-E4ED5F229F7C}"/>
    <cellStyle name="Normal 164 79" xfId="13255" xr:uid="{7200292B-B106-4D7B-BC53-C1282BA64E64}"/>
    <cellStyle name="Normal 164 79 2" xfId="13256" xr:uid="{7EA3CAF7-B4C2-4F1C-AF83-3E21382E3544}"/>
    <cellStyle name="Normal 164 8" xfId="13257" xr:uid="{5FA3D494-F7B1-4EDF-911F-E5507C4F148A}"/>
    <cellStyle name="Normal 164 8 2" xfId="13258" xr:uid="{DE5FED53-D4CD-4F14-AC95-37800476CD81}"/>
    <cellStyle name="Normal 164 80" xfId="13259" xr:uid="{CF1ECE18-DB14-4E0E-AA93-2B0D95DC4327}"/>
    <cellStyle name="Normal 164 80 2" xfId="13260" xr:uid="{102A47AA-19DA-432D-8313-83A991FFC296}"/>
    <cellStyle name="Normal 164 81" xfId="13261" xr:uid="{9A0972C4-3631-43E3-A2D7-40E13865367E}"/>
    <cellStyle name="Normal 164 81 2" xfId="13262" xr:uid="{03E9BA24-1030-4249-8C0C-02F9EFB2FD87}"/>
    <cellStyle name="Normal 164 82" xfId="13263" xr:uid="{295A7FED-A083-4E0B-83F0-75B7994239D6}"/>
    <cellStyle name="Normal 164 82 2" xfId="13264" xr:uid="{FFA2FB85-BE48-4212-925F-5F42CBD12845}"/>
    <cellStyle name="Normal 164 83" xfId="13265" xr:uid="{465164BA-C07E-4EAD-BEB0-8BE64CACA1A2}"/>
    <cellStyle name="Normal 164 83 2" xfId="13266" xr:uid="{3EB72A00-F255-42BD-87DA-28906F59796B}"/>
    <cellStyle name="Normal 164 84" xfId="13267" xr:uid="{7D5008B0-82E5-41C8-8AAB-DE302CF3055C}"/>
    <cellStyle name="Normal 164 84 2" xfId="13268" xr:uid="{E884F9BA-0CA6-4E55-8A77-B10E93CB63F6}"/>
    <cellStyle name="Normal 164 85" xfId="13269" xr:uid="{5364F145-74E1-464D-98D5-114BD70BE48D}"/>
    <cellStyle name="Normal 164 85 2" xfId="13270" xr:uid="{C35366DB-EB76-487E-87AE-8E4B67FE3270}"/>
    <cellStyle name="Normal 164 86" xfId="13271" xr:uid="{72AF0F0D-10D7-4230-9FB8-CB88D5810DAF}"/>
    <cellStyle name="Normal 164 86 2" xfId="13272" xr:uid="{21800C4C-52DB-42D4-8923-CAA4507FA7CA}"/>
    <cellStyle name="Normal 164 87" xfId="13273" xr:uid="{817AA39E-307E-4C3B-808B-D53C0BBB9453}"/>
    <cellStyle name="Normal 164 87 2" xfId="13274" xr:uid="{9838B2BA-8C03-4DC2-84E2-8816B0C7F3C9}"/>
    <cellStyle name="Normal 164 88" xfId="13275" xr:uid="{0F6042D8-EBC8-4B7B-9D5B-400EA78F5034}"/>
    <cellStyle name="Normal 164 88 2" xfId="13276" xr:uid="{696C4473-1925-4557-A343-18F76B648BFC}"/>
    <cellStyle name="Normal 164 89" xfId="13277" xr:uid="{31F0DD01-5845-4207-808E-11FB3A6394D5}"/>
    <cellStyle name="Normal 164 89 2" xfId="13278" xr:uid="{6D5A6D6A-66D9-40FB-B5FF-3DFD0A1636D3}"/>
    <cellStyle name="Normal 164 9" xfId="13279" xr:uid="{D30894A2-A8FC-4E03-8793-D23153DEF322}"/>
    <cellStyle name="Normal 164 9 2" xfId="13280" xr:uid="{75A2C49B-D85E-4733-B26D-038CDEF95A24}"/>
    <cellStyle name="Normal 164 90" xfId="13281" xr:uid="{3FBA2B88-3A81-4BED-B753-AFA503246F0F}"/>
    <cellStyle name="Normal 164 90 2" xfId="13282" xr:uid="{E239EE34-F7B5-4BB7-86F2-627FBCB1DEF7}"/>
    <cellStyle name="Normal 164 91" xfId="13283" xr:uid="{F81AF796-93D8-4E7B-BF0E-72E335779BDE}"/>
    <cellStyle name="Normal 164 91 2" xfId="13284" xr:uid="{843AB80E-2169-493C-8AAB-113CE47B297E}"/>
    <cellStyle name="Normal 164 92" xfId="13285" xr:uid="{FECB82D9-4430-4F25-9C34-AADC39289693}"/>
    <cellStyle name="Normal 164 92 2" xfId="13286" xr:uid="{4A13DBCB-8CBC-4FCA-9DB0-5530EBDDBB0A}"/>
    <cellStyle name="Normal 164 93" xfId="13287" xr:uid="{E5413C6E-017D-43E2-AE11-146E8EEDE6C0}"/>
    <cellStyle name="Normal 164 93 2" xfId="13288" xr:uid="{C1D51098-3020-45F6-B0DF-B3FC825369EF}"/>
    <cellStyle name="Normal 164 94" xfId="13289" xr:uid="{3AC98632-0AF1-408F-8762-F305F8CCCE0E}"/>
    <cellStyle name="Normal 164 94 2" xfId="13290" xr:uid="{A5D34309-6967-4857-BF3A-14FF2DB3FBFF}"/>
    <cellStyle name="Normal 164 95" xfId="13291" xr:uid="{F50CA176-7363-44CA-8AB7-E117C57F13A6}"/>
    <cellStyle name="Normal 164 95 2" xfId="13292" xr:uid="{DA84CD0E-807A-40DC-B59B-5FEDA4C49EFF}"/>
    <cellStyle name="Normal 164 96" xfId="13293" xr:uid="{2EB42463-17FD-4C97-8947-12C063728C37}"/>
    <cellStyle name="Normal 164 96 2" xfId="13294" xr:uid="{34229B4D-760E-4F6B-8D40-17D4C874234B}"/>
    <cellStyle name="Normal 164 97" xfId="13295" xr:uid="{2FAF7F7D-5649-40FC-B979-221B38681A5D}"/>
    <cellStyle name="Normal 164 97 2" xfId="13296" xr:uid="{FD9DA5F2-9C1B-4DBC-8289-20921112893A}"/>
    <cellStyle name="Normal 164 98" xfId="13297" xr:uid="{B9A14A0E-77CE-4B04-A12C-DF16E2B8BF6B}"/>
    <cellStyle name="Normal 164 98 2" xfId="13298" xr:uid="{D5FD06A1-05AB-4AD5-A8EA-73DCEBAD830E}"/>
    <cellStyle name="Normal 164 99" xfId="13299" xr:uid="{279DBD65-13F6-4C44-94F2-06DF5E940BD9}"/>
    <cellStyle name="Normal 165" xfId="13300" xr:uid="{67ED49FE-9D1C-49CF-B11B-0635D6152C87}"/>
    <cellStyle name="Normal 165 10" xfId="13301" xr:uid="{28B43E6E-B9E5-4EC4-8CFC-E834DE2B8E77}"/>
    <cellStyle name="Normal 165 10 2" xfId="13302" xr:uid="{1A9EA300-9904-4D86-A272-2DD73E118ADC}"/>
    <cellStyle name="Normal 165 11" xfId="13303" xr:uid="{3C320C45-4C3D-410E-9EA8-876FC08A4439}"/>
    <cellStyle name="Normal 165 11 2" xfId="13304" xr:uid="{575CCCBE-E9DD-4378-9507-E9063338D830}"/>
    <cellStyle name="Normal 165 12" xfId="13305" xr:uid="{DD61D9AF-FBA5-4A66-BD56-05EC09A8FF08}"/>
    <cellStyle name="Normal 165 12 2" xfId="13306" xr:uid="{BFC65727-9448-4834-B936-5DB0CF20070A}"/>
    <cellStyle name="Normal 165 13" xfId="13307" xr:uid="{8C309874-9749-4775-A4E5-839B2C9EC7F8}"/>
    <cellStyle name="Normal 165 13 2" xfId="13308" xr:uid="{3F63725B-98D3-4891-9A8D-84ECB4BC78E9}"/>
    <cellStyle name="Normal 165 14" xfId="13309" xr:uid="{35697C9E-D502-4F3E-8F92-65CECCB15604}"/>
    <cellStyle name="Normal 165 14 2" xfId="13310" xr:uid="{DC7D9167-EAA4-4576-9F19-A6DA4D4C8E64}"/>
    <cellStyle name="Normal 165 15" xfId="13311" xr:uid="{7409DA27-3A80-4322-A307-B34EBFCE69CB}"/>
    <cellStyle name="Normal 165 15 2" xfId="13312" xr:uid="{11E80CB7-E751-4E7D-B760-520D5FCDCBE0}"/>
    <cellStyle name="Normal 165 16" xfId="13313" xr:uid="{5499A9D8-6ED9-4FBE-8A3D-16180A74EF8D}"/>
    <cellStyle name="Normal 165 16 2" xfId="13314" xr:uid="{D4198861-8288-4762-AF48-E0A62ED4AD9D}"/>
    <cellStyle name="Normal 165 17" xfId="13315" xr:uid="{8ECDB87B-619E-4B34-95F0-2AC28D2E7509}"/>
    <cellStyle name="Normal 165 17 2" xfId="13316" xr:uid="{0E346F98-08F8-4B04-A4D7-2737A34D1708}"/>
    <cellStyle name="Normal 165 18" xfId="13317" xr:uid="{6B70C387-59B0-48FF-A721-AF08FE6D9F9E}"/>
    <cellStyle name="Normal 165 18 2" xfId="13318" xr:uid="{05651B1E-922B-457D-BA33-2D497A7E7D51}"/>
    <cellStyle name="Normal 165 19" xfId="13319" xr:uid="{8661C966-C2E8-4FC9-85A7-87DD97D07E0A}"/>
    <cellStyle name="Normal 165 19 2" xfId="13320" xr:uid="{7E927DDA-C023-40FE-9062-53634E2AA495}"/>
    <cellStyle name="Normal 165 2" xfId="13321" xr:uid="{02FDE108-4C98-4E8A-9B89-078AD8B1A746}"/>
    <cellStyle name="Normal 165 2 2" xfId="13322" xr:uid="{50AF5880-0108-4ACA-B979-80B0C3C8A18F}"/>
    <cellStyle name="Normal 165 20" xfId="13323" xr:uid="{97C5FABD-E47F-43EC-8C17-13947F75E797}"/>
    <cellStyle name="Normal 165 20 2" xfId="13324" xr:uid="{C498A200-1F5F-4A76-94F9-98080E2B930E}"/>
    <cellStyle name="Normal 165 21" xfId="13325" xr:uid="{49788528-F613-4DE5-BB68-4061821A0F5C}"/>
    <cellStyle name="Normal 165 21 2" xfId="13326" xr:uid="{F1AE8A40-B77E-4764-9BD9-B19B67743D50}"/>
    <cellStyle name="Normal 165 22" xfId="13327" xr:uid="{230CDBF4-6723-4027-A8C3-1512D154E34E}"/>
    <cellStyle name="Normal 165 22 2" xfId="13328" xr:uid="{C5995E5C-780C-4C36-9D13-FF223E96E5BE}"/>
    <cellStyle name="Normal 165 23" xfId="13329" xr:uid="{9A412495-6F1D-48E5-A12E-0FAEBB44A892}"/>
    <cellStyle name="Normal 165 23 2" xfId="13330" xr:uid="{40B12477-24D5-4BD5-A8C6-0115CBB2788F}"/>
    <cellStyle name="Normal 165 24" xfId="13331" xr:uid="{ED2D0129-A464-40FE-8342-4BE89F5B0E43}"/>
    <cellStyle name="Normal 165 24 2" xfId="13332" xr:uid="{3962D7CA-0575-4913-AF25-AB7758FA73E4}"/>
    <cellStyle name="Normal 165 25" xfId="13333" xr:uid="{F84F4193-8DDC-4A81-B887-1EDD3795285C}"/>
    <cellStyle name="Normal 165 25 2" xfId="13334" xr:uid="{30EC293F-824D-4602-A596-9EB7A34AECB4}"/>
    <cellStyle name="Normal 165 26" xfId="13335" xr:uid="{B0F24421-9018-4C32-A9FA-174AE70ECAE1}"/>
    <cellStyle name="Normal 165 26 2" xfId="13336" xr:uid="{EC867DC1-CABD-4AA9-969F-C5FA0CD146D0}"/>
    <cellStyle name="Normal 165 27" xfId="13337" xr:uid="{5C60D101-2CFE-405A-9BFD-E358F50C82D7}"/>
    <cellStyle name="Normal 165 27 2" xfId="13338" xr:uid="{77D66680-817E-4DC7-B2F5-B134FB2C204F}"/>
    <cellStyle name="Normal 165 28" xfId="13339" xr:uid="{38D70586-E21C-4DD9-A5C6-CE6CB92318B4}"/>
    <cellStyle name="Normal 165 28 2" xfId="13340" xr:uid="{14717DE6-5327-413D-AF25-0898347DEE2A}"/>
    <cellStyle name="Normal 165 29" xfId="13341" xr:uid="{CBAC0E66-274D-4D84-A377-3373CEC62275}"/>
    <cellStyle name="Normal 165 29 2" xfId="13342" xr:uid="{76099CBD-3259-451A-A0EB-871C7DDAEBC9}"/>
    <cellStyle name="Normal 165 3" xfId="13343" xr:uid="{1F3C5D32-741F-4B51-9427-3E6D1AE5B9B3}"/>
    <cellStyle name="Normal 165 3 2" xfId="13344" xr:uid="{4CB59860-7103-4BF5-81DB-590458C00AA9}"/>
    <cellStyle name="Normal 165 30" xfId="13345" xr:uid="{FEE33CE5-4F48-414E-8AD3-5902D3F2057F}"/>
    <cellStyle name="Normal 165 30 2" xfId="13346" xr:uid="{3B869C41-0A9E-4B6E-9C16-68DAD48A1904}"/>
    <cellStyle name="Normal 165 31" xfId="13347" xr:uid="{DD8ED9C8-DC6B-4A24-A9B3-F4FA1D752E9E}"/>
    <cellStyle name="Normal 165 31 2" xfId="13348" xr:uid="{29F57C80-CDB0-4524-A72E-14250D6DB997}"/>
    <cellStyle name="Normal 165 32" xfId="13349" xr:uid="{5C334159-543B-49E6-A0EE-64D1AF77F304}"/>
    <cellStyle name="Normal 165 32 2" xfId="13350" xr:uid="{FCDBF98E-512F-4571-882D-848A30546499}"/>
    <cellStyle name="Normal 165 33" xfId="13351" xr:uid="{6DD23632-F723-4ACC-85E1-A46E458569DE}"/>
    <cellStyle name="Normal 165 33 2" xfId="13352" xr:uid="{1DCEE5C7-7FE5-426C-954E-731F1E768E12}"/>
    <cellStyle name="Normal 165 34" xfId="13353" xr:uid="{F344BE2B-699F-4125-B46D-1A893B680B12}"/>
    <cellStyle name="Normal 165 34 2" xfId="13354" xr:uid="{862FCE9E-486D-4E8C-9817-93D1E81C70DB}"/>
    <cellStyle name="Normal 165 35" xfId="13355" xr:uid="{5BDF81EB-C7FE-4F32-B7F6-DF4216A20491}"/>
    <cellStyle name="Normal 165 35 2" xfId="13356" xr:uid="{CD576815-EF47-4269-9D3E-162B2B1DCF60}"/>
    <cellStyle name="Normal 165 36" xfId="13357" xr:uid="{C82A8295-9DA0-42E3-8878-734473B69D4A}"/>
    <cellStyle name="Normal 165 36 2" xfId="13358" xr:uid="{798828DF-8402-4AC8-8D1F-903DD4A8F8B7}"/>
    <cellStyle name="Normal 165 37" xfId="13359" xr:uid="{95D0D8B0-711A-4089-9928-AC073A84E20A}"/>
    <cellStyle name="Normal 165 37 2" xfId="13360" xr:uid="{50A01C9E-48B3-4243-9F3E-09EE8F7A5AB4}"/>
    <cellStyle name="Normal 165 38" xfId="13361" xr:uid="{3BD18E45-5898-41FC-B5F7-2AD951823BC5}"/>
    <cellStyle name="Normal 165 38 2" xfId="13362" xr:uid="{D8CD2CBC-9504-402A-8193-83179CDAD9C8}"/>
    <cellStyle name="Normal 165 39" xfId="13363" xr:uid="{9E2795B7-81A5-4DAC-B969-3BD296379689}"/>
    <cellStyle name="Normal 165 39 2" xfId="13364" xr:uid="{7CEB9743-6266-427C-B18D-0C194BE4D1AC}"/>
    <cellStyle name="Normal 165 4" xfId="13365" xr:uid="{45A5D295-4C35-445F-B35E-1D8D6F324574}"/>
    <cellStyle name="Normal 165 4 2" xfId="13366" xr:uid="{6CAFB744-078D-49D7-841E-7982FD0FE23A}"/>
    <cellStyle name="Normal 165 40" xfId="13367" xr:uid="{2375D62B-5FF3-438B-9880-C7EA04A96A8C}"/>
    <cellStyle name="Normal 165 40 2" xfId="13368" xr:uid="{193DA384-EDBF-434D-8C13-8965D0BCC251}"/>
    <cellStyle name="Normal 165 41" xfId="13369" xr:uid="{54CF746B-DA05-4616-B9AE-337D6CA8FB40}"/>
    <cellStyle name="Normal 165 41 2" xfId="13370" xr:uid="{FD53F417-461A-4C1C-9A30-4AF5F91AF019}"/>
    <cellStyle name="Normal 165 42" xfId="13371" xr:uid="{5634140A-E1E7-491A-9B4A-836D82FAEC58}"/>
    <cellStyle name="Normal 165 42 2" xfId="13372" xr:uid="{C3EE9D3B-3655-4A18-8F1B-E3BD4A548236}"/>
    <cellStyle name="Normal 165 43" xfId="13373" xr:uid="{D0C6C821-555C-45C5-B91B-F43067D91CA7}"/>
    <cellStyle name="Normal 165 43 2" xfId="13374" xr:uid="{371B24C3-2480-48EA-B2DD-894E01671426}"/>
    <cellStyle name="Normal 165 44" xfId="13375" xr:uid="{8FB9EC63-F1EB-4211-82A4-D6112C95DA00}"/>
    <cellStyle name="Normal 165 44 2" xfId="13376" xr:uid="{CC9BC0EC-C857-45CC-8E05-F67D22D4CB37}"/>
    <cellStyle name="Normal 165 45" xfId="13377" xr:uid="{BE2ACD21-4978-4015-8C62-BD25BE5E3BB2}"/>
    <cellStyle name="Normal 165 45 2" xfId="13378" xr:uid="{722F003C-6F8B-48DB-A2F0-8B1C57CDABDA}"/>
    <cellStyle name="Normal 165 46" xfId="13379" xr:uid="{6A98AAA1-3C5A-406F-8E4F-1829895EAEC8}"/>
    <cellStyle name="Normal 165 46 2" xfId="13380" xr:uid="{75C35274-DD4B-464F-886D-6CABC83FD856}"/>
    <cellStyle name="Normal 165 47" xfId="13381" xr:uid="{F24FA176-BEA7-427C-A764-59CFE6AA3394}"/>
    <cellStyle name="Normal 165 47 2" xfId="13382" xr:uid="{E64B7665-EFE8-4A16-8914-288F529AD325}"/>
    <cellStyle name="Normal 165 48" xfId="13383" xr:uid="{68F4D48D-D562-45D5-983F-CD14B01FE779}"/>
    <cellStyle name="Normal 165 48 2" xfId="13384" xr:uid="{73004EE3-1942-48DD-BC1F-9AA5C83C56DC}"/>
    <cellStyle name="Normal 165 49" xfId="13385" xr:uid="{777AC814-7FF6-4C15-A245-7F35852131AB}"/>
    <cellStyle name="Normal 165 49 2" xfId="13386" xr:uid="{F1D512DC-419E-4BE7-AE5D-9757CA38C97E}"/>
    <cellStyle name="Normal 165 5" xfId="13387" xr:uid="{6EE8B93A-D81E-4D85-9C47-F523942EAA87}"/>
    <cellStyle name="Normal 165 5 2" xfId="13388" xr:uid="{8D640799-1121-485A-8DC8-6B0F882C058F}"/>
    <cellStyle name="Normal 165 50" xfId="13389" xr:uid="{BA187710-BD44-4E4C-AABE-A3CDFF56AF55}"/>
    <cellStyle name="Normal 165 50 2" xfId="13390" xr:uid="{1C67A425-8BD1-4E61-871C-2D5BA5CE7BB7}"/>
    <cellStyle name="Normal 165 51" xfId="13391" xr:uid="{D417663A-88BB-46B4-A290-6B7DE0D0356E}"/>
    <cellStyle name="Normal 165 51 2" xfId="13392" xr:uid="{187F0F86-00C7-47E9-9392-7E0CE1D7B4F2}"/>
    <cellStyle name="Normal 165 52" xfId="13393" xr:uid="{8323A431-9FC6-4795-A2BE-A10A2F5302BE}"/>
    <cellStyle name="Normal 165 52 2" xfId="13394" xr:uid="{6CD21398-E7B5-4A41-A960-6F8033D196EB}"/>
    <cellStyle name="Normal 165 53" xfId="13395" xr:uid="{E9106266-E793-48E2-A3E3-7389A9CDE1FD}"/>
    <cellStyle name="Normal 165 53 2" xfId="13396" xr:uid="{EE928E20-7D3C-421A-A66F-198F41152D9F}"/>
    <cellStyle name="Normal 165 54" xfId="13397" xr:uid="{70B68DA9-BE85-4862-9587-BE28F58CBCB1}"/>
    <cellStyle name="Normal 165 54 2" xfId="13398" xr:uid="{EA2F073A-0BE2-435C-9FFC-E6943155224C}"/>
    <cellStyle name="Normal 165 55" xfId="13399" xr:uid="{4B052FC4-DFF1-4DBF-99AA-8C562FF7EA65}"/>
    <cellStyle name="Normal 165 55 2" xfId="13400" xr:uid="{10E81A6E-DB4C-445F-82F2-A6BD23D7416B}"/>
    <cellStyle name="Normal 165 56" xfId="13401" xr:uid="{8F33BC08-6473-419F-8A80-94D61FD20055}"/>
    <cellStyle name="Normal 165 56 2" xfId="13402" xr:uid="{5DF4DBB9-C32F-4E2B-9FB4-35EDBBB9B7DE}"/>
    <cellStyle name="Normal 165 57" xfId="13403" xr:uid="{5F55177B-DE3F-4AEF-AF42-0CC5A7A36185}"/>
    <cellStyle name="Normal 165 57 2" xfId="13404" xr:uid="{B5FA8411-3DBB-49B8-A916-D6AA6C43F9BC}"/>
    <cellStyle name="Normal 165 58" xfId="13405" xr:uid="{1E506305-E651-4602-99C1-2AF830063084}"/>
    <cellStyle name="Normal 165 58 2" xfId="13406" xr:uid="{A6B21918-02C9-4459-A035-A9E2E7485717}"/>
    <cellStyle name="Normal 165 59" xfId="13407" xr:uid="{5A3A4D4A-5976-41FD-818E-DEFAB763B379}"/>
    <cellStyle name="Normal 165 59 2" xfId="13408" xr:uid="{66E80293-6547-4CB7-9A11-F964D0E1F561}"/>
    <cellStyle name="Normal 165 6" xfId="13409" xr:uid="{CF072619-E0E8-41A8-B6A4-984C675DEE4B}"/>
    <cellStyle name="Normal 165 6 2" xfId="13410" xr:uid="{4EAEC033-16F2-49A0-AB4B-C57B20A63479}"/>
    <cellStyle name="Normal 165 60" xfId="13411" xr:uid="{69D38BA4-0BCC-4DD2-B24C-E22A131FE919}"/>
    <cellStyle name="Normal 165 60 2" xfId="13412" xr:uid="{63C15133-2621-4623-AD02-550E225F64ED}"/>
    <cellStyle name="Normal 165 61" xfId="13413" xr:uid="{95C5E46D-6512-4D1D-9949-59F794A6B223}"/>
    <cellStyle name="Normal 165 61 2" xfId="13414" xr:uid="{3E724581-B024-4F2A-8DEA-1D022A4387C8}"/>
    <cellStyle name="Normal 165 62" xfId="13415" xr:uid="{4776E630-BDCA-4140-8583-4BDF2BE5F2BF}"/>
    <cellStyle name="Normal 165 62 2" xfId="13416" xr:uid="{2C62E458-5228-4AF4-A19B-896FC66493DB}"/>
    <cellStyle name="Normal 165 63" xfId="13417" xr:uid="{52A85EBA-AFE9-4134-B154-D566E86FEF5B}"/>
    <cellStyle name="Normal 165 63 2" xfId="13418" xr:uid="{C7AE3167-0AA4-44CD-91C2-A91CBCE01E7A}"/>
    <cellStyle name="Normal 165 64" xfId="13419" xr:uid="{5DFDBC66-5563-4D48-91EE-CDE51976D3CB}"/>
    <cellStyle name="Normal 165 64 2" xfId="13420" xr:uid="{66B2053F-CC54-41C0-8929-48468845F167}"/>
    <cellStyle name="Normal 165 65" xfId="13421" xr:uid="{10F84DCA-3490-49A0-8EC1-581F9BA1D994}"/>
    <cellStyle name="Normal 165 65 2" xfId="13422" xr:uid="{79F26A8F-9FEC-4660-885C-BE54EA1DF2DC}"/>
    <cellStyle name="Normal 165 66" xfId="13423" xr:uid="{A5DA2198-E408-4674-AF11-0E961F867C39}"/>
    <cellStyle name="Normal 165 66 2" xfId="13424" xr:uid="{93C874DA-D0B4-48C8-8A9B-8D88231012CA}"/>
    <cellStyle name="Normal 165 67" xfId="13425" xr:uid="{E3B139C7-4C8C-43B3-B09D-8FBEDABE3C2B}"/>
    <cellStyle name="Normal 165 67 2" xfId="13426" xr:uid="{94F61847-505F-4E11-88C2-E0005FAAB5B1}"/>
    <cellStyle name="Normal 165 68" xfId="13427" xr:uid="{8972690B-3066-4CE5-90BF-85B4436C9F4A}"/>
    <cellStyle name="Normal 165 68 2" xfId="13428" xr:uid="{EEBD59C1-51CF-4B23-9563-6A111C4200BF}"/>
    <cellStyle name="Normal 165 69" xfId="13429" xr:uid="{73E1AC13-EA3F-4FEC-9710-C23501B80B9D}"/>
    <cellStyle name="Normal 165 69 2" xfId="13430" xr:uid="{8749541B-0692-4972-A953-FDF72EF25EE9}"/>
    <cellStyle name="Normal 165 7" xfId="13431" xr:uid="{F01EE450-8012-431D-8D4B-8070F54DACD9}"/>
    <cellStyle name="Normal 165 7 2" xfId="13432" xr:uid="{70E4A650-0904-4D26-8447-95723A811177}"/>
    <cellStyle name="Normal 165 70" xfId="13433" xr:uid="{BA83E035-1AB5-4468-8FC2-4081F40EBFB8}"/>
    <cellStyle name="Normal 165 70 2" xfId="13434" xr:uid="{3403E092-9616-4674-B86D-8CAE728A1A9A}"/>
    <cellStyle name="Normal 165 71" xfId="13435" xr:uid="{7D182A2E-3137-402B-95EF-5633C3550EE4}"/>
    <cellStyle name="Normal 165 71 2" xfId="13436" xr:uid="{8F91CB9B-D22B-46F5-B3CF-5A0DE1B03F81}"/>
    <cellStyle name="Normal 165 72" xfId="13437" xr:uid="{B6013D15-036E-4B6C-B5FD-70C2DE5BEC51}"/>
    <cellStyle name="Normal 165 72 2" xfId="13438" xr:uid="{8C1D71CF-1B57-4688-89AC-FC40A9DF49DF}"/>
    <cellStyle name="Normal 165 73" xfId="13439" xr:uid="{B26599BA-6500-4E3C-95D5-E1BB2E3C7824}"/>
    <cellStyle name="Normal 165 73 2" xfId="13440" xr:uid="{21821005-2CA5-4DC1-99AC-1362B429880D}"/>
    <cellStyle name="Normal 165 74" xfId="13441" xr:uid="{FCD1998C-DCA8-4668-ACAB-63CF56B24323}"/>
    <cellStyle name="Normal 165 74 2" xfId="13442" xr:uid="{769910FD-9D89-43A3-AE9C-DEC2C8D40271}"/>
    <cellStyle name="Normal 165 75" xfId="13443" xr:uid="{7BDD92CD-AC56-4271-A197-EB1C77CF7AF0}"/>
    <cellStyle name="Normal 165 75 2" xfId="13444" xr:uid="{0C343090-7F63-48ED-B9C9-224F9557D99F}"/>
    <cellStyle name="Normal 165 76" xfId="13445" xr:uid="{15B1F743-DF61-4B4D-A0AD-AFE4AB1F9C94}"/>
    <cellStyle name="Normal 165 76 2" xfId="13446" xr:uid="{0E8604AF-2A30-4F0E-B2B7-A57243B111CC}"/>
    <cellStyle name="Normal 165 77" xfId="13447" xr:uid="{E8B622E3-F579-42C9-8327-4F6CCF77386F}"/>
    <cellStyle name="Normal 165 77 2" xfId="13448" xr:uid="{983FA34B-FBB4-4D15-B855-46BDE069F457}"/>
    <cellStyle name="Normal 165 78" xfId="13449" xr:uid="{1C736357-41DC-45CC-A03D-BDAE7F60BD01}"/>
    <cellStyle name="Normal 165 78 2" xfId="13450" xr:uid="{AC0E7A1C-4CCA-4D70-A786-081F3EC5184F}"/>
    <cellStyle name="Normal 165 79" xfId="13451" xr:uid="{9A0F7BE9-9669-4D6F-B735-06FEFBA8C3A3}"/>
    <cellStyle name="Normal 165 79 2" xfId="13452" xr:uid="{39C96A08-62BB-4153-8059-03CDC4388223}"/>
    <cellStyle name="Normal 165 8" xfId="13453" xr:uid="{56FA8700-D7FD-42C0-B6E5-57EEA529C480}"/>
    <cellStyle name="Normal 165 8 2" xfId="13454" xr:uid="{0F1266CA-DB8F-4712-99C7-7FA40CE660B5}"/>
    <cellStyle name="Normal 165 80" xfId="13455" xr:uid="{F2562660-EDF1-4AE7-BC5F-543FFB860C4C}"/>
    <cellStyle name="Normal 165 80 2" xfId="13456" xr:uid="{312B4F9C-AF34-435D-986D-6488B1523AD6}"/>
    <cellStyle name="Normal 165 81" xfId="13457" xr:uid="{C3F3C05C-2EEF-4137-ADAD-B3452BFF06F9}"/>
    <cellStyle name="Normal 165 81 2" xfId="13458" xr:uid="{75A6F071-7B27-46D5-882C-2B70C2166722}"/>
    <cellStyle name="Normal 165 82" xfId="13459" xr:uid="{7DB8B664-A76E-4789-9D7B-99CDD49CD59C}"/>
    <cellStyle name="Normal 165 82 2" xfId="13460" xr:uid="{D884AC3E-0EAB-4C42-9CED-662CC7A60A2C}"/>
    <cellStyle name="Normal 165 83" xfId="13461" xr:uid="{414FEDE0-190B-4E1E-B441-978EEDE4C9BC}"/>
    <cellStyle name="Normal 165 83 2" xfId="13462" xr:uid="{1C6DDEE7-FABF-40A7-B918-C988B095ACCB}"/>
    <cellStyle name="Normal 165 84" xfId="13463" xr:uid="{F55DE0C1-CCE8-4CB3-8C15-DAF16A08FC68}"/>
    <cellStyle name="Normal 165 84 2" xfId="13464" xr:uid="{203C2A13-3115-47D0-B7DB-1DBD3FBB85E1}"/>
    <cellStyle name="Normal 165 85" xfId="13465" xr:uid="{8D379C6A-301E-47ED-BEEC-8A82AB12056A}"/>
    <cellStyle name="Normal 165 85 2" xfId="13466" xr:uid="{C58AFA97-2DE0-40B0-AEDD-04DAEAD0BFB4}"/>
    <cellStyle name="Normal 165 86" xfId="13467" xr:uid="{3FF748BC-9B23-446F-9DE0-27663FF066B1}"/>
    <cellStyle name="Normal 165 86 2" xfId="13468" xr:uid="{FF62074B-0929-4783-BFF7-2AE4398A0E66}"/>
    <cellStyle name="Normal 165 87" xfId="13469" xr:uid="{E8B66FE4-DAA8-4285-A0D5-49DC73817A8B}"/>
    <cellStyle name="Normal 165 87 2" xfId="13470" xr:uid="{9E6E5FF4-D285-4583-AD23-E1C06A8C49E0}"/>
    <cellStyle name="Normal 165 88" xfId="13471" xr:uid="{C1DE10E5-F826-4A31-B4AF-4EA27140A366}"/>
    <cellStyle name="Normal 165 88 2" xfId="13472" xr:uid="{A868FB84-1E2D-468E-999D-58CECF3D4E71}"/>
    <cellStyle name="Normal 165 89" xfId="13473" xr:uid="{892DFAB8-70E1-4378-909F-8A0F0CDFF07D}"/>
    <cellStyle name="Normal 165 89 2" xfId="13474" xr:uid="{21A69DEA-7ABA-4820-B0B9-5801FAB3114A}"/>
    <cellStyle name="Normal 165 9" xfId="13475" xr:uid="{8F5E73AD-A51B-4A96-8313-AF3AB9398BEF}"/>
    <cellStyle name="Normal 165 9 2" xfId="13476" xr:uid="{26ECBDE9-2611-4E9C-A032-A3EA2ED51A63}"/>
    <cellStyle name="Normal 165 90" xfId="13477" xr:uid="{E715A018-60A9-4096-A90F-03C2647BAA15}"/>
    <cellStyle name="Normal 165 90 2" xfId="13478" xr:uid="{3E61212E-247A-4EBE-8B6F-F4C1DF905B33}"/>
    <cellStyle name="Normal 165 91" xfId="13479" xr:uid="{4D57E4A0-5136-45C5-9FA3-A09AF02C3C66}"/>
    <cellStyle name="Normal 165 91 2" xfId="13480" xr:uid="{DE4624BE-2277-4EBB-B90F-AD12BC59CFF1}"/>
    <cellStyle name="Normal 165 92" xfId="13481" xr:uid="{884302E6-D942-4D12-9F02-747DA863F730}"/>
    <cellStyle name="Normal 165 92 2" xfId="13482" xr:uid="{F6DA0C7D-43DE-4750-80F3-79FEA71CF9D6}"/>
    <cellStyle name="Normal 165 93" xfId="13483" xr:uid="{456B23E8-F0E4-4A60-9CD2-517AF8BA67E0}"/>
    <cellStyle name="Normal 165 93 2" xfId="13484" xr:uid="{98D455A0-B150-42D3-8808-A6628D67480B}"/>
    <cellStyle name="Normal 165 94" xfId="13485" xr:uid="{BA9EFB7F-CFC6-407D-9E0A-89CDAF52AC9C}"/>
    <cellStyle name="Normal 165 94 2" xfId="13486" xr:uid="{E8851AA1-03C7-4FF3-BA5D-00B86B523A8B}"/>
    <cellStyle name="Normal 165 95" xfId="13487" xr:uid="{3FD3F8A2-A5C1-40CB-B62B-721C51C26703}"/>
    <cellStyle name="Normal 165 95 2" xfId="13488" xr:uid="{49E8807C-A1E6-4D0B-8A58-39C2F95DABCB}"/>
    <cellStyle name="Normal 165 96" xfId="13489" xr:uid="{615E6B59-4019-4653-B8F1-E4EA88286377}"/>
    <cellStyle name="Normal 165 96 2" xfId="13490" xr:uid="{BE9CD26D-E5C4-4486-A566-57E5D4692E89}"/>
    <cellStyle name="Normal 165 97" xfId="13491" xr:uid="{62150DD3-16C5-4496-9DDE-B5E08E54235F}"/>
    <cellStyle name="Normal 165 97 2" xfId="13492" xr:uid="{4847FD33-F7D8-4407-90E3-92294828CCD8}"/>
    <cellStyle name="Normal 165 98" xfId="13493" xr:uid="{87D6A76F-7D73-4BCD-A743-B11842A22B3F}"/>
    <cellStyle name="Normal 165 98 2" xfId="13494" xr:uid="{4BACA11F-D5AC-4D85-A2E6-6C8395380B5D}"/>
    <cellStyle name="Normal 165 99" xfId="13495" xr:uid="{69673CDD-7C96-4490-B1B5-588F402734B9}"/>
    <cellStyle name="Normal 166" xfId="13496" xr:uid="{EB00A6A6-5D95-4DBC-B5C7-369C99A40BE3}"/>
    <cellStyle name="Normal 166 10" xfId="13497" xr:uid="{C4D509DF-0D58-4D05-9CB5-67C4AB93C29C}"/>
    <cellStyle name="Normal 166 10 2" xfId="13498" xr:uid="{D34AE855-70D2-466F-9CC4-AE22CE9A9EC9}"/>
    <cellStyle name="Normal 166 11" xfId="13499" xr:uid="{82FBD42A-2F23-4FCD-997E-D6D87DCEA161}"/>
    <cellStyle name="Normal 166 11 2" xfId="13500" xr:uid="{86A2088E-2B3C-459A-9E6B-F10CD2075E9F}"/>
    <cellStyle name="Normal 166 12" xfId="13501" xr:uid="{BB89CE49-9EFC-4094-885D-CF9C2FD83E06}"/>
    <cellStyle name="Normal 166 12 2" xfId="13502" xr:uid="{5E922510-1601-4F3E-927B-DDD818D4DC5A}"/>
    <cellStyle name="Normal 166 13" xfId="13503" xr:uid="{F3576457-5CC3-4624-86A4-9CF06763BCFF}"/>
    <cellStyle name="Normal 166 13 2" xfId="13504" xr:uid="{CB9786D8-C73B-4B47-B79C-E97E13FAB48C}"/>
    <cellStyle name="Normal 166 14" xfId="13505" xr:uid="{94D64CD2-7825-42D0-A03F-59E3896A6CD0}"/>
    <cellStyle name="Normal 166 14 2" xfId="13506" xr:uid="{B1497BFA-9151-432E-BE8B-5E844EAB34FE}"/>
    <cellStyle name="Normal 166 15" xfId="13507" xr:uid="{09B00DB6-375D-4D27-BF73-C182AB28528C}"/>
    <cellStyle name="Normal 166 15 2" xfId="13508" xr:uid="{C1190710-8BD3-4B44-9BEE-F757FD2929AF}"/>
    <cellStyle name="Normal 166 16" xfId="13509" xr:uid="{771EF0E7-C63B-43A3-A4F7-89E802DDD64B}"/>
    <cellStyle name="Normal 166 16 2" xfId="13510" xr:uid="{5A3A1E1B-585F-4338-8CD7-B4CACE64ECF7}"/>
    <cellStyle name="Normal 166 17" xfId="13511" xr:uid="{ACCAECC5-34A6-4406-BB4E-E5268FB13675}"/>
    <cellStyle name="Normal 166 17 2" xfId="13512" xr:uid="{BC844DED-FDFE-4C95-B5EE-0048B457A110}"/>
    <cellStyle name="Normal 166 18" xfId="13513" xr:uid="{7002E9A2-730A-475B-B6B6-02E36EDCC7BC}"/>
    <cellStyle name="Normal 166 18 2" xfId="13514" xr:uid="{1630D427-B085-44B8-817B-501999423C0A}"/>
    <cellStyle name="Normal 166 19" xfId="13515" xr:uid="{FEA10EF6-EBC4-4F6A-A39A-3CFFBCE3ED52}"/>
    <cellStyle name="Normal 166 19 2" xfId="13516" xr:uid="{C0245FD7-1DDE-4DAB-8329-80DDBBAF4B6C}"/>
    <cellStyle name="Normal 166 2" xfId="13517" xr:uid="{D216DE47-9B53-4947-94F1-10F1C90E2444}"/>
    <cellStyle name="Normal 166 2 2" xfId="13518" xr:uid="{9DCC2865-92DF-445E-B111-85D62A7E45EC}"/>
    <cellStyle name="Normal 166 20" xfId="13519" xr:uid="{1E737662-DE96-41AC-AFE5-6266027777DF}"/>
    <cellStyle name="Normal 166 20 2" xfId="13520" xr:uid="{5FC65D4C-2A18-4AF9-B759-C146830D38EE}"/>
    <cellStyle name="Normal 166 21" xfId="13521" xr:uid="{B3FBAD71-0359-4C67-B0C4-AB130D3087BB}"/>
    <cellStyle name="Normal 166 21 2" xfId="13522" xr:uid="{9A4B178A-60DB-42C9-A65C-8C6AB837F64A}"/>
    <cellStyle name="Normal 166 22" xfId="13523" xr:uid="{58720F10-7E29-45ED-854A-34E8D2F3281E}"/>
    <cellStyle name="Normal 166 22 2" xfId="13524" xr:uid="{A1CE505D-CE50-488E-A99F-988F3EFDFF2F}"/>
    <cellStyle name="Normal 166 23" xfId="13525" xr:uid="{9D3089C7-94C1-40A6-9FA4-44F539B857D4}"/>
    <cellStyle name="Normal 166 23 2" xfId="13526" xr:uid="{962CC61B-DFAC-4535-96AC-F58E8BEE8AAB}"/>
    <cellStyle name="Normal 166 24" xfId="13527" xr:uid="{AA721222-196A-4D6F-B109-4009AEEDE5A1}"/>
    <cellStyle name="Normal 166 24 2" xfId="13528" xr:uid="{465AB322-F941-48B9-B332-7613BC2BB9C9}"/>
    <cellStyle name="Normal 166 25" xfId="13529" xr:uid="{A60178A3-9F0A-46A3-9861-E27285A2D461}"/>
    <cellStyle name="Normal 166 25 2" xfId="13530" xr:uid="{A730D575-BB7F-43AF-B236-28FEB3320B58}"/>
    <cellStyle name="Normal 166 26" xfId="13531" xr:uid="{44572831-DD13-4864-9953-8DD92D9EA89B}"/>
    <cellStyle name="Normal 166 26 2" xfId="13532" xr:uid="{E17AFDFA-662F-4863-AEB7-2D31550034B7}"/>
    <cellStyle name="Normal 166 27" xfId="13533" xr:uid="{089DB346-FDAB-40F1-BFE7-AE66F1581930}"/>
    <cellStyle name="Normal 166 27 2" xfId="13534" xr:uid="{573F7245-C8E9-4AA4-996F-3E85040B9D15}"/>
    <cellStyle name="Normal 166 28" xfId="13535" xr:uid="{52E16B5F-98B0-49C0-B2F5-388FD7B92257}"/>
    <cellStyle name="Normal 166 28 2" xfId="13536" xr:uid="{39AA891A-ABE7-47B6-A6B0-E24A5967E112}"/>
    <cellStyle name="Normal 166 29" xfId="13537" xr:uid="{DF98812E-B544-4BCC-8FE8-4C6D63A35D61}"/>
    <cellStyle name="Normal 166 29 2" xfId="13538" xr:uid="{62EC3E15-2A2F-488E-AD9C-9631617F80D3}"/>
    <cellStyle name="Normal 166 3" xfId="13539" xr:uid="{8B7A9281-A8B0-43F4-A4B2-190BC96C2985}"/>
    <cellStyle name="Normal 166 3 2" xfId="13540" xr:uid="{F47FF8C8-6DA0-4C91-A107-97895D1E857C}"/>
    <cellStyle name="Normal 166 30" xfId="13541" xr:uid="{F694DB3B-BB04-4CB5-87A6-2D76FB1FC15D}"/>
    <cellStyle name="Normal 166 30 2" xfId="13542" xr:uid="{F8E27F71-3A67-4B9F-A7E8-0DB18FC6A2F6}"/>
    <cellStyle name="Normal 166 31" xfId="13543" xr:uid="{7EF7219E-FD80-444E-BDC1-84A4A8BF27B3}"/>
    <cellStyle name="Normal 166 31 2" xfId="13544" xr:uid="{F7CD87B9-E2F3-4AB5-991E-CA029502FA5A}"/>
    <cellStyle name="Normal 166 32" xfId="13545" xr:uid="{05450B3F-FA0D-4050-955A-02774602D07E}"/>
    <cellStyle name="Normal 166 32 2" xfId="13546" xr:uid="{BB27B7FA-870E-4E75-9AFB-9A680C7FC09C}"/>
    <cellStyle name="Normal 166 33" xfId="13547" xr:uid="{B6B9F0EB-ECD3-4F63-80D2-E152007A9B01}"/>
    <cellStyle name="Normal 166 33 2" xfId="13548" xr:uid="{8E3237EA-A629-4DFF-A7DA-DAE3E4D3718B}"/>
    <cellStyle name="Normal 166 34" xfId="13549" xr:uid="{CC5E9AEE-DA6A-457E-A52D-103D87E38654}"/>
    <cellStyle name="Normal 166 34 2" xfId="13550" xr:uid="{E6141A50-293F-4F61-80A3-781C7F2F442B}"/>
    <cellStyle name="Normal 166 35" xfId="13551" xr:uid="{F87D113D-0D26-47F0-9F82-09783FF82333}"/>
    <cellStyle name="Normal 166 35 2" xfId="13552" xr:uid="{950FD812-A2F3-4E64-AB1F-E777B4F06670}"/>
    <cellStyle name="Normal 166 36" xfId="13553" xr:uid="{C21F33A1-071E-4AFE-8BBF-07A463DC832B}"/>
    <cellStyle name="Normal 166 36 2" xfId="13554" xr:uid="{90909D4D-C4B7-4FBE-B00C-706D7F4C48B2}"/>
    <cellStyle name="Normal 166 37" xfId="13555" xr:uid="{CC12519E-CDB9-4279-A1B9-296C0F2DA734}"/>
    <cellStyle name="Normal 166 37 2" xfId="13556" xr:uid="{72DDDEC9-4F0B-445A-828C-4F7A85369071}"/>
    <cellStyle name="Normal 166 38" xfId="13557" xr:uid="{13E34BD2-ECC9-490D-B869-4FC50C49BDCA}"/>
    <cellStyle name="Normal 166 38 2" xfId="13558" xr:uid="{F9109525-D138-45FE-AB7E-91FE60595692}"/>
    <cellStyle name="Normal 166 39" xfId="13559" xr:uid="{84872212-9C05-4A1B-BB81-A662CF98C09B}"/>
    <cellStyle name="Normal 166 39 2" xfId="13560" xr:uid="{703AF433-F30C-433D-8B11-1834CA45CC5F}"/>
    <cellStyle name="Normal 166 4" xfId="13561" xr:uid="{26D2FE12-E327-46B0-A07D-FBD3357CAC7C}"/>
    <cellStyle name="Normal 166 4 2" xfId="13562" xr:uid="{105EC889-9505-417C-B930-BA3E1724DDD9}"/>
    <cellStyle name="Normal 166 40" xfId="13563" xr:uid="{32BEC6D2-A7C6-4A3A-A842-AF18D434EF41}"/>
    <cellStyle name="Normal 166 40 2" xfId="13564" xr:uid="{ECF5920A-EAF3-4416-B70A-692E72D6D885}"/>
    <cellStyle name="Normal 166 41" xfId="13565" xr:uid="{E38CA299-31B1-426F-8EF2-70617DFEB775}"/>
    <cellStyle name="Normal 166 41 2" xfId="13566" xr:uid="{733C03E7-9E73-462F-9361-6789208D7351}"/>
    <cellStyle name="Normal 166 42" xfId="13567" xr:uid="{9972F058-8E49-4F03-8BF5-6804F529FD51}"/>
    <cellStyle name="Normal 166 42 2" xfId="13568" xr:uid="{95DE3754-5424-4717-867E-4F1338C450DB}"/>
    <cellStyle name="Normal 166 43" xfId="13569" xr:uid="{0E08B924-9FFC-4681-9336-3CC575FA79F6}"/>
    <cellStyle name="Normal 166 43 2" xfId="13570" xr:uid="{02DE3533-605E-4397-8C69-CEC6453C30B0}"/>
    <cellStyle name="Normal 166 44" xfId="13571" xr:uid="{F4EFCA51-F99C-41C2-9C3C-FD377389F4EB}"/>
    <cellStyle name="Normal 166 44 2" xfId="13572" xr:uid="{94003605-349D-4BB4-BFCD-CCFF2017524D}"/>
    <cellStyle name="Normal 166 45" xfId="13573" xr:uid="{5594DF3B-AC64-4B55-A36A-757F082EBB5A}"/>
    <cellStyle name="Normal 166 45 2" xfId="13574" xr:uid="{C0866DF2-54DD-40D3-ADDF-8B9C477496DB}"/>
    <cellStyle name="Normal 166 46" xfId="13575" xr:uid="{BD7FC27B-4303-4ABD-A187-8EB6C2585667}"/>
    <cellStyle name="Normal 166 46 2" xfId="13576" xr:uid="{B2E87061-84A1-47BD-920E-C65A72C0EE5B}"/>
    <cellStyle name="Normal 166 47" xfId="13577" xr:uid="{B1FAA15F-9244-4E20-904A-D31F890129C7}"/>
    <cellStyle name="Normal 166 47 2" xfId="13578" xr:uid="{07F50541-1FA6-40ED-9D99-F5010469FA07}"/>
    <cellStyle name="Normal 166 48" xfId="13579" xr:uid="{F1D571F4-2572-46F9-8E5A-E094826476CB}"/>
    <cellStyle name="Normal 166 48 2" xfId="13580" xr:uid="{26426B37-E3D5-4BDF-9407-F208DFBE1FE1}"/>
    <cellStyle name="Normal 166 49" xfId="13581" xr:uid="{33C09924-6E69-4870-91EB-4AA1B11D5784}"/>
    <cellStyle name="Normal 166 49 2" xfId="13582" xr:uid="{60A42920-61AD-4AAE-90A9-D213AE5480F0}"/>
    <cellStyle name="Normal 166 5" xfId="13583" xr:uid="{5E408F70-3E83-40C9-B13F-16452F98D24F}"/>
    <cellStyle name="Normal 166 5 2" xfId="13584" xr:uid="{E06E457F-56AE-47B6-A0DD-45550ED3E00C}"/>
    <cellStyle name="Normal 166 50" xfId="13585" xr:uid="{3E694F4A-44A4-47AC-BCC5-8A00DB3998FC}"/>
    <cellStyle name="Normal 166 50 2" xfId="13586" xr:uid="{2A472838-A7B1-44F5-9608-8E2607A63E36}"/>
    <cellStyle name="Normal 166 51" xfId="13587" xr:uid="{6F9243D1-FAA0-4C12-A39F-8DADD2496D83}"/>
    <cellStyle name="Normal 166 51 2" xfId="13588" xr:uid="{9BBBED2F-EE31-40D7-AC18-DBC5598CDB38}"/>
    <cellStyle name="Normal 166 52" xfId="13589" xr:uid="{5E2556EB-E26B-43A2-A041-F055604A88C4}"/>
    <cellStyle name="Normal 166 52 2" xfId="13590" xr:uid="{7F52EC26-5675-4188-9C9D-1C6A264958E6}"/>
    <cellStyle name="Normal 166 53" xfId="13591" xr:uid="{0EB45FA8-B55D-4787-A45F-87DFE3C96B44}"/>
    <cellStyle name="Normal 166 53 2" xfId="13592" xr:uid="{D2A85661-06A7-479E-839B-22A319BE7266}"/>
    <cellStyle name="Normal 166 54" xfId="13593" xr:uid="{E7929422-1069-4113-A053-9BD4A7C6BE11}"/>
    <cellStyle name="Normal 166 54 2" xfId="13594" xr:uid="{C43182EF-60DF-4EAA-997F-4598AE2E7947}"/>
    <cellStyle name="Normal 166 55" xfId="13595" xr:uid="{41BDDCBE-47EC-4DC9-AF32-4C6708BB7BB1}"/>
    <cellStyle name="Normal 166 55 2" xfId="13596" xr:uid="{1B08FBB2-5524-4802-B9C9-2CDD806413FB}"/>
    <cellStyle name="Normal 166 56" xfId="13597" xr:uid="{FAD090F4-3F8B-4175-AAB9-767F47B685E9}"/>
    <cellStyle name="Normal 166 56 2" xfId="13598" xr:uid="{4CFAF597-CC7C-4FC3-BB4C-3D08409649AE}"/>
    <cellStyle name="Normal 166 57" xfId="13599" xr:uid="{5B81F4BD-C521-4CCD-9303-2E5377D51B69}"/>
    <cellStyle name="Normal 166 57 2" xfId="13600" xr:uid="{03DD9970-C240-4A01-8693-FD10DBC20F15}"/>
    <cellStyle name="Normal 166 58" xfId="13601" xr:uid="{B12C02EA-12EE-4FBB-B3E4-A2C5E8DF10A4}"/>
    <cellStyle name="Normal 166 58 2" xfId="13602" xr:uid="{1C977F50-1ABE-4EB9-BB58-F99BE6BB90DD}"/>
    <cellStyle name="Normal 166 59" xfId="13603" xr:uid="{896E8924-AEA1-4C72-8493-9E5F41503459}"/>
    <cellStyle name="Normal 166 59 2" xfId="13604" xr:uid="{903570D9-630D-4373-95AB-3BE20179DD00}"/>
    <cellStyle name="Normal 166 6" xfId="13605" xr:uid="{37CB3935-C46F-444A-B09E-C99598B68F68}"/>
    <cellStyle name="Normal 166 6 2" xfId="13606" xr:uid="{F71D28B7-DF9D-471D-9325-6BF6E3490F4C}"/>
    <cellStyle name="Normal 166 60" xfId="13607" xr:uid="{63079791-22FE-4F6C-A046-4EB3C759A4C2}"/>
    <cellStyle name="Normal 166 60 2" xfId="13608" xr:uid="{7E49EB68-A0D3-4D6B-986D-7FF2932961C0}"/>
    <cellStyle name="Normal 166 61" xfId="13609" xr:uid="{E932100B-3CEE-457B-9FA7-E15CFCDDC9BD}"/>
    <cellStyle name="Normal 166 61 2" xfId="13610" xr:uid="{D7BE1F15-E992-4DFF-B2D9-EEC4BFABBEA2}"/>
    <cellStyle name="Normal 166 62" xfId="13611" xr:uid="{AB872F57-E515-4D88-89E9-773E921565F6}"/>
    <cellStyle name="Normal 166 62 2" xfId="13612" xr:uid="{BF009404-DF27-418C-8A1A-18BD8F6CB44C}"/>
    <cellStyle name="Normal 166 63" xfId="13613" xr:uid="{566B6319-B393-4D1A-B551-32BEC1AE2C96}"/>
    <cellStyle name="Normal 166 63 2" xfId="13614" xr:uid="{54C73CC9-536B-4C43-A808-AF6BB999443F}"/>
    <cellStyle name="Normal 166 64" xfId="13615" xr:uid="{DFF2D65F-8718-4CEA-95D0-5187259C1E5A}"/>
    <cellStyle name="Normal 166 64 2" xfId="13616" xr:uid="{F14731EC-E28C-4705-9E66-D550D64FBDD2}"/>
    <cellStyle name="Normal 166 65" xfId="13617" xr:uid="{72D76C51-5ED2-4A19-9B25-6552AE53A4A9}"/>
    <cellStyle name="Normal 166 65 2" xfId="13618" xr:uid="{A089DF25-9F35-4DDA-AE9D-10782B7D5022}"/>
    <cellStyle name="Normal 166 66" xfId="13619" xr:uid="{5ECEE153-71CC-4C07-9616-3CE45F322FE3}"/>
    <cellStyle name="Normal 166 66 2" xfId="13620" xr:uid="{81DCD8D1-B78A-415D-8B79-E86902719042}"/>
    <cellStyle name="Normal 166 67" xfId="13621" xr:uid="{86D487B6-1EA0-4278-92DB-7D9D8BE06B99}"/>
    <cellStyle name="Normal 166 67 2" xfId="13622" xr:uid="{24260CE1-A756-42DD-B9D3-BD6630DBA7E7}"/>
    <cellStyle name="Normal 166 68" xfId="13623" xr:uid="{5FEB9FFC-8C4E-44EE-B1D3-6EFBFFE22E75}"/>
    <cellStyle name="Normal 166 68 2" xfId="13624" xr:uid="{D47AADA0-270D-4C7A-9A7E-264E5D3B730E}"/>
    <cellStyle name="Normal 166 69" xfId="13625" xr:uid="{75603A13-3196-484D-80C7-3D7AE6B5920C}"/>
    <cellStyle name="Normal 166 69 2" xfId="13626" xr:uid="{04AB227D-9E39-49B9-AA64-46710F6709CC}"/>
    <cellStyle name="Normal 166 7" xfId="13627" xr:uid="{4D72EB7C-BB1D-4AED-BC1A-85E2DB00A21C}"/>
    <cellStyle name="Normal 166 7 2" xfId="13628" xr:uid="{AEF42F21-200E-45A4-964D-8B8F299C4AF9}"/>
    <cellStyle name="Normal 166 70" xfId="13629" xr:uid="{E166BF5E-F864-47A9-AD07-C594740D2288}"/>
    <cellStyle name="Normal 166 70 2" xfId="13630" xr:uid="{633505D3-8A87-4190-A9B0-FA8C7E2510D2}"/>
    <cellStyle name="Normal 166 71" xfId="13631" xr:uid="{D638FC54-963E-4AD6-9E17-378A7FB7ED03}"/>
    <cellStyle name="Normal 166 71 2" xfId="13632" xr:uid="{501123C5-066F-4771-98C6-AB1D52C2FBB6}"/>
    <cellStyle name="Normal 166 72" xfId="13633" xr:uid="{183FC920-8D0B-4406-8180-98061BD3F484}"/>
    <cellStyle name="Normal 166 72 2" xfId="13634" xr:uid="{B6F110E3-D28C-4893-A6E1-B23ED6BF0A1D}"/>
    <cellStyle name="Normal 166 73" xfId="13635" xr:uid="{B20F75D8-1FAF-472A-B416-090FA9E0DB16}"/>
    <cellStyle name="Normal 166 73 2" xfId="13636" xr:uid="{1B8450AB-2092-48E4-8800-AEECA449FC5E}"/>
    <cellStyle name="Normal 166 74" xfId="13637" xr:uid="{C4B9FE53-1514-4120-BBAF-CDAE5A690831}"/>
    <cellStyle name="Normal 166 74 2" xfId="13638" xr:uid="{C8F2B9FC-4BEF-47ED-ACB1-69B89D50AEF7}"/>
    <cellStyle name="Normal 166 75" xfId="13639" xr:uid="{2F101367-B7E0-445A-B4DD-F08F36E0A0BC}"/>
    <cellStyle name="Normal 166 75 2" xfId="13640" xr:uid="{E268553A-EBD1-474F-B847-8556E6EF788C}"/>
    <cellStyle name="Normal 166 76" xfId="13641" xr:uid="{15A70583-C07B-4A02-8092-D6F25BF57B1F}"/>
    <cellStyle name="Normal 166 76 2" xfId="13642" xr:uid="{FE28CCB7-0933-4C96-A84A-0C14A8852DB1}"/>
    <cellStyle name="Normal 166 77" xfId="13643" xr:uid="{9685B436-93DD-41AE-8D5E-2392A6F2658F}"/>
    <cellStyle name="Normal 166 77 2" xfId="13644" xr:uid="{2E1F8E35-C499-4B70-A906-AD18C7FB6872}"/>
    <cellStyle name="Normal 166 78" xfId="13645" xr:uid="{F50C1AE5-9A94-4BFC-A9F5-77E88E011883}"/>
    <cellStyle name="Normal 166 78 2" xfId="13646" xr:uid="{0CBFECBF-E222-44E9-8C8C-7580FBA49016}"/>
    <cellStyle name="Normal 166 79" xfId="13647" xr:uid="{E9044035-125B-40BD-AAF2-88D42FFBB049}"/>
    <cellStyle name="Normal 166 79 2" xfId="13648" xr:uid="{0CEBBB30-1067-498B-9DCA-15CEF09D200E}"/>
    <cellStyle name="Normal 166 8" xfId="13649" xr:uid="{A2F05334-A5B8-42A8-8731-BF30C3F6B25A}"/>
    <cellStyle name="Normal 166 8 2" xfId="13650" xr:uid="{D9077749-965D-466C-A136-172074DC726E}"/>
    <cellStyle name="Normal 166 80" xfId="13651" xr:uid="{176F9538-3F93-4DB5-B909-E368781A4456}"/>
    <cellStyle name="Normal 166 80 2" xfId="13652" xr:uid="{391379C1-28E9-44BF-BD69-7E20E646BDCF}"/>
    <cellStyle name="Normal 166 81" xfId="13653" xr:uid="{C135F9BB-9DD0-4863-B1AE-5C22EB86A476}"/>
    <cellStyle name="Normal 166 81 2" xfId="13654" xr:uid="{07CD277F-0E31-46D2-8E45-1D1891A642B2}"/>
    <cellStyle name="Normal 166 82" xfId="13655" xr:uid="{4303EF7E-FA9E-444C-AD06-F1C40E1E2475}"/>
    <cellStyle name="Normal 166 82 2" xfId="13656" xr:uid="{50C3C4AC-5DD7-41FD-8A10-373EC0474F27}"/>
    <cellStyle name="Normal 166 83" xfId="13657" xr:uid="{7EDEE278-1C78-4FB5-8B3F-DC6F0EE692C9}"/>
    <cellStyle name="Normal 166 83 2" xfId="13658" xr:uid="{94C9EBE7-1CF4-4C67-8D0B-D70F3D40CDAE}"/>
    <cellStyle name="Normal 166 84" xfId="13659" xr:uid="{1CED8281-B390-47AA-9E7B-AAA63814690C}"/>
    <cellStyle name="Normal 166 84 2" xfId="13660" xr:uid="{0736625D-EC86-4A61-99C9-5C1984E9E13C}"/>
    <cellStyle name="Normal 166 85" xfId="13661" xr:uid="{23926D77-1A95-417C-89F3-04CB56BE21E8}"/>
    <cellStyle name="Normal 166 85 2" xfId="13662" xr:uid="{FF554113-0E18-4725-8075-67290074F41A}"/>
    <cellStyle name="Normal 166 86" xfId="13663" xr:uid="{3142315A-F47C-4B1C-ADE9-AD6649FCABBD}"/>
    <cellStyle name="Normal 166 86 2" xfId="13664" xr:uid="{9E0A6FBE-9FC1-4A37-8FE5-FA8FB3DBD02C}"/>
    <cellStyle name="Normal 166 87" xfId="13665" xr:uid="{FED948AB-B635-4806-B64A-14AFAABB8AAF}"/>
    <cellStyle name="Normal 166 87 2" xfId="13666" xr:uid="{4B41DAC8-3F88-4A73-BFFD-BAF4883C0EEE}"/>
    <cellStyle name="Normal 166 88" xfId="13667" xr:uid="{7C1BAEFA-7A8D-4DE1-B59E-149886A464B9}"/>
    <cellStyle name="Normal 166 88 2" xfId="13668" xr:uid="{281C2122-DD8E-4269-A762-E8807D2962EE}"/>
    <cellStyle name="Normal 166 89" xfId="13669" xr:uid="{17DB8BE7-7680-4931-81E7-46236E40712E}"/>
    <cellStyle name="Normal 166 89 2" xfId="13670" xr:uid="{17A0903E-2596-4A05-8001-11A8B6CDEE50}"/>
    <cellStyle name="Normal 166 9" xfId="13671" xr:uid="{37D01463-5042-4F27-8AC2-B571ACE4FD93}"/>
    <cellStyle name="Normal 166 9 2" xfId="13672" xr:uid="{7B03E5B4-0B63-48CC-8E4C-990A88145EAE}"/>
    <cellStyle name="Normal 166 90" xfId="13673" xr:uid="{35F2CFA4-9914-485B-9307-2040E29C7DCA}"/>
    <cellStyle name="Normal 166 90 2" xfId="13674" xr:uid="{CD973C75-0D26-4D5B-840C-38986D477F8C}"/>
    <cellStyle name="Normal 166 91" xfId="13675" xr:uid="{880DD42B-2FD2-473B-B919-96627E015EE0}"/>
    <cellStyle name="Normal 166 91 2" xfId="13676" xr:uid="{73C7CF20-6B70-4CAC-AFAB-31B9F8E53850}"/>
    <cellStyle name="Normal 166 92" xfId="13677" xr:uid="{2CE4E53E-997C-4226-8B02-9E89CEAD0CD4}"/>
    <cellStyle name="Normal 166 92 2" xfId="13678" xr:uid="{E9CB7B77-6C55-4051-80C8-E34B627AED41}"/>
    <cellStyle name="Normal 166 93" xfId="13679" xr:uid="{2C41842A-F2AB-44C2-88BB-103941473089}"/>
    <cellStyle name="Normal 166 93 2" xfId="13680" xr:uid="{FE7AD555-CD31-443B-838B-E0AED98737C9}"/>
    <cellStyle name="Normal 166 94" xfId="13681" xr:uid="{E4CF52CF-C47B-407F-953A-7A5CE96A6A0B}"/>
    <cellStyle name="Normal 166 94 2" xfId="13682" xr:uid="{80DE7B8D-40FD-490F-80CB-75FC83A488D7}"/>
    <cellStyle name="Normal 166 95" xfId="13683" xr:uid="{BB638DD1-AAE5-40A4-A6C2-E47EA5E4B2B7}"/>
    <cellStyle name="Normal 166 95 2" xfId="13684" xr:uid="{C3DC256F-3C51-4D55-B891-667645CD6D2B}"/>
    <cellStyle name="Normal 166 96" xfId="13685" xr:uid="{B2210AA2-7F13-4084-A0FB-685BD0F1A586}"/>
    <cellStyle name="Normal 166 96 2" xfId="13686" xr:uid="{D6357DB5-DDB4-4C53-8629-A816ED076BBE}"/>
    <cellStyle name="Normal 166 97" xfId="13687" xr:uid="{F0F707E4-ACFA-4F51-86DE-CE7AEEFE2EBF}"/>
    <cellStyle name="Normal 166 97 2" xfId="13688" xr:uid="{3C6D21F7-6C0A-427D-9831-EC32E40AA82F}"/>
    <cellStyle name="Normal 166 98" xfId="13689" xr:uid="{506594D2-3FC8-46D0-95F2-19732F4AB36B}"/>
    <cellStyle name="Normal 166 98 2" xfId="13690" xr:uid="{DA0E2800-613B-4EF2-8A9D-E78D8D1E48CC}"/>
    <cellStyle name="Normal 166 99" xfId="13691" xr:uid="{8635FD70-0D59-4558-B4BA-8582C3779721}"/>
    <cellStyle name="Normal 167" xfId="13692" xr:uid="{53B65961-300A-402F-9CA0-44E5645DF34A}"/>
    <cellStyle name="Normal 167 10" xfId="13693" xr:uid="{858201F3-3ABF-468B-B90A-2A80991F24D8}"/>
    <cellStyle name="Normal 167 10 2" xfId="13694" xr:uid="{002D3FD8-244A-42F6-9A6A-F7F888CD397B}"/>
    <cellStyle name="Normal 167 11" xfId="13695" xr:uid="{3EE66F5D-CB69-4034-98F7-00FF1E2D6C9D}"/>
    <cellStyle name="Normal 167 11 2" xfId="13696" xr:uid="{9584BD1B-68D4-445C-88E2-0F05E9B8C76D}"/>
    <cellStyle name="Normal 167 12" xfId="13697" xr:uid="{01811D2A-73AC-4E92-9629-57445DAEE163}"/>
    <cellStyle name="Normal 167 12 2" xfId="13698" xr:uid="{A42E02CF-6CDE-4FB3-BB99-97D502A9BE2E}"/>
    <cellStyle name="Normal 167 13" xfId="13699" xr:uid="{8DD66531-6E07-4B4D-94CE-47E2E323768D}"/>
    <cellStyle name="Normal 167 13 2" xfId="13700" xr:uid="{32D6397E-9B94-4C0B-89D1-EC46DB796BD4}"/>
    <cellStyle name="Normal 167 14" xfId="13701" xr:uid="{DD448728-B70C-4E94-9575-F27620598B70}"/>
    <cellStyle name="Normal 167 14 2" xfId="13702" xr:uid="{39DA426B-7DCF-49A2-B4EE-F01083054D12}"/>
    <cellStyle name="Normal 167 15" xfId="13703" xr:uid="{42A9536C-58B7-459E-9A59-18DF89FE8022}"/>
    <cellStyle name="Normal 167 15 2" xfId="13704" xr:uid="{D2032B0C-5C69-4155-B882-3357552E0E92}"/>
    <cellStyle name="Normal 167 16" xfId="13705" xr:uid="{481F6932-CEFB-4068-BE36-0AD0A046479E}"/>
    <cellStyle name="Normal 167 16 2" xfId="13706" xr:uid="{17765113-DFFB-4B0A-9A0F-B9DEDCEB52C3}"/>
    <cellStyle name="Normal 167 17" xfId="13707" xr:uid="{D4239059-9925-46C1-B927-38ACC7EFD788}"/>
    <cellStyle name="Normal 167 17 2" xfId="13708" xr:uid="{E6C688AE-3DB7-47FD-B9CD-59649F5DF325}"/>
    <cellStyle name="Normal 167 18" xfId="13709" xr:uid="{12A17BDF-6302-4514-90CB-8F158A1D27E3}"/>
    <cellStyle name="Normal 167 18 2" xfId="13710" xr:uid="{C47A74C6-6153-4185-9033-4B6E1024D0F7}"/>
    <cellStyle name="Normal 167 19" xfId="13711" xr:uid="{698737A5-31A7-4882-97E7-E5390211D795}"/>
    <cellStyle name="Normal 167 19 2" xfId="13712" xr:uid="{98B1B834-7EA8-43EC-880D-7A025AC61067}"/>
    <cellStyle name="Normal 167 2" xfId="13713" xr:uid="{C83A43F5-07CC-4FF4-B036-9D98BD65D7BC}"/>
    <cellStyle name="Normal 167 2 2" xfId="13714" xr:uid="{26E0066D-CB43-43DB-B076-F9F576C39F50}"/>
    <cellStyle name="Normal 167 20" xfId="13715" xr:uid="{80373286-E2BA-4A1D-A063-8ED023283D8C}"/>
    <cellStyle name="Normal 167 20 2" xfId="13716" xr:uid="{49C634F3-B790-4475-9749-60F028F75EEA}"/>
    <cellStyle name="Normal 167 21" xfId="13717" xr:uid="{68378C62-6512-4450-9FA6-DFE300E7545F}"/>
    <cellStyle name="Normal 167 21 2" xfId="13718" xr:uid="{5D0E6473-AB55-4E2B-8D08-7F4EB4F29443}"/>
    <cellStyle name="Normal 167 22" xfId="13719" xr:uid="{9E746467-364F-4325-B56D-614A98DB0DB3}"/>
    <cellStyle name="Normal 167 22 2" xfId="13720" xr:uid="{B1059E8B-0E11-411C-80A7-91E2DE1F0938}"/>
    <cellStyle name="Normal 167 23" xfId="13721" xr:uid="{3000D670-96E1-45BB-9764-4404B613E881}"/>
    <cellStyle name="Normal 167 23 2" xfId="13722" xr:uid="{79B50981-A843-43AD-AEC4-5F60BFE1C400}"/>
    <cellStyle name="Normal 167 24" xfId="13723" xr:uid="{360FC0C2-37D5-499E-B9DE-433D606C70A5}"/>
    <cellStyle name="Normal 167 24 2" xfId="13724" xr:uid="{88BA1E7D-953D-4D08-B5C5-0BC1D63EE49D}"/>
    <cellStyle name="Normal 167 25" xfId="13725" xr:uid="{C4296AC2-0F1A-4974-AB55-40D98DC4661E}"/>
    <cellStyle name="Normal 167 25 2" xfId="13726" xr:uid="{822CB0B4-60D7-4F10-A07F-D0742457E818}"/>
    <cellStyle name="Normal 167 26" xfId="13727" xr:uid="{904467EA-7CA2-4EB7-B763-47BCEA22FDE4}"/>
    <cellStyle name="Normal 167 26 2" xfId="13728" xr:uid="{5C8712DA-0A0C-426B-AF4D-5E5B9B908944}"/>
    <cellStyle name="Normal 167 27" xfId="13729" xr:uid="{915F819C-9FC9-4B26-B148-A6FA14359A5B}"/>
    <cellStyle name="Normal 167 27 2" xfId="13730" xr:uid="{37A248A0-C352-4C67-B439-8D6EDCB91FF1}"/>
    <cellStyle name="Normal 167 28" xfId="13731" xr:uid="{197A1152-1835-4C24-B879-CFF3BFBB3D63}"/>
    <cellStyle name="Normal 167 28 2" xfId="13732" xr:uid="{D0E217BA-76A1-4B93-91DD-D487DC2DF139}"/>
    <cellStyle name="Normal 167 29" xfId="13733" xr:uid="{998E06F7-2C49-4570-A1C3-17CC93F434B3}"/>
    <cellStyle name="Normal 167 29 2" xfId="13734" xr:uid="{23B04DE0-1535-42DC-B26E-48F5999534B5}"/>
    <cellStyle name="Normal 167 3" xfId="13735" xr:uid="{514919BD-6959-4895-B9E0-1CFE8648C2F2}"/>
    <cellStyle name="Normal 167 3 2" xfId="13736" xr:uid="{6BD25112-9903-4A3C-8DFE-95A293C0144F}"/>
    <cellStyle name="Normal 167 30" xfId="13737" xr:uid="{7482E741-4C19-405F-8DAC-F77F9778409F}"/>
    <cellStyle name="Normal 167 30 2" xfId="13738" xr:uid="{C95A6034-EAF3-40DC-8447-8F606D8443C0}"/>
    <cellStyle name="Normal 167 31" xfId="13739" xr:uid="{42CE8A8D-0B22-455A-9FA6-2E42C4415158}"/>
    <cellStyle name="Normal 167 31 2" xfId="13740" xr:uid="{0D125DF4-CA0B-464B-A304-6287CD249A35}"/>
    <cellStyle name="Normal 167 32" xfId="13741" xr:uid="{4E7599A4-A02F-4C33-BBA4-49959DE0A796}"/>
    <cellStyle name="Normal 167 32 2" xfId="13742" xr:uid="{37853770-084B-47B9-BC1B-E4437EC5F524}"/>
    <cellStyle name="Normal 167 33" xfId="13743" xr:uid="{73108D95-58B8-4559-A1A7-C59F27CF4AC3}"/>
    <cellStyle name="Normal 167 33 2" xfId="13744" xr:uid="{FE2299F3-EAB1-40C1-809F-C3916DD5AC84}"/>
    <cellStyle name="Normal 167 34" xfId="13745" xr:uid="{23F57FF0-86F2-4CEB-BF45-769325135989}"/>
    <cellStyle name="Normal 167 34 2" xfId="13746" xr:uid="{84C71E40-8958-4666-A8A1-E194EC29E737}"/>
    <cellStyle name="Normal 167 35" xfId="13747" xr:uid="{88B87575-42F8-459C-9F21-06532FE4B32A}"/>
    <cellStyle name="Normal 167 35 2" xfId="13748" xr:uid="{FAE95DD8-3A0F-4DD4-886A-8F397807D5F8}"/>
    <cellStyle name="Normal 167 36" xfId="13749" xr:uid="{6D429F58-5BCE-4C6F-A05D-2BD059EF752A}"/>
    <cellStyle name="Normal 167 36 2" xfId="13750" xr:uid="{1FAE1AF5-C6CF-4A8E-8FCF-4F03F3D9A062}"/>
    <cellStyle name="Normal 167 37" xfId="13751" xr:uid="{5A8FAB82-5DA2-44C0-9655-BCBCFBF7B3A2}"/>
    <cellStyle name="Normal 167 37 2" xfId="13752" xr:uid="{1388A828-8C64-49C5-9DC1-431DDDEB90DB}"/>
    <cellStyle name="Normal 167 38" xfId="13753" xr:uid="{6FDDC215-22C5-4DB0-B387-DA3522A31006}"/>
    <cellStyle name="Normal 167 38 2" xfId="13754" xr:uid="{E0619127-4667-4E09-A825-877BF4B857B4}"/>
    <cellStyle name="Normal 167 39" xfId="13755" xr:uid="{7100D515-8F68-45BA-A764-AB0097DD5C50}"/>
    <cellStyle name="Normal 167 39 2" xfId="13756" xr:uid="{7CFDE723-4C31-41D0-9A39-277687D75753}"/>
    <cellStyle name="Normal 167 4" xfId="13757" xr:uid="{C29DCC0B-931D-4392-AAF2-FFEBC88D9C12}"/>
    <cellStyle name="Normal 167 4 2" xfId="13758" xr:uid="{D512EFFD-72F9-487D-9868-97DB2AA2DA0B}"/>
    <cellStyle name="Normal 167 40" xfId="13759" xr:uid="{21596F1D-078B-4523-948B-D4125869F0AD}"/>
    <cellStyle name="Normal 167 40 2" xfId="13760" xr:uid="{CF84E30E-1DCF-46E3-9337-AC0A187A2DB3}"/>
    <cellStyle name="Normal 167 41" xfId="13761" xr:uid="{D7335518-DE99-4301-B4F2-0F76430F02A5}"/>
    <cellStyle name="Normal 167 41 2" xfId="13762" xr:uid="{58529C4A-19DF-47A6-9C13-29FBC259116F}"/>
    <cellStyle name="Normal 167 42" xfId="13763" xr:uid="{F06ED4AE-D888-4765-951D-F549B1BCFE02}"/>
    <cellStyle name="Normal 167 42 2" xfId="13764" xr:uid="{5FF4B581-879A-42FB-AC44-1952B96FB66F}"/>
    <cellStyle name="Normal 167 43" xfId="13765" xr:uid="{2054738A-8CF7-4116-9C82-382A732BE51F}"/>
    <cellStyle name="Normal 167 43 2" xfId="13766" xr:uid="{26D8E60A-FCBB-4633-BFC3-5149EEB80E15}"/>
    <cellStyle name="Normal 167 44" xfId="13767" xr:uid="{8BCB966A-17C2-4F4E-80D7-F1696A03ED76}"/>
    <cellStyle name="Normal 167 44 2" xfId="13768" xr:uid="{7116C4B0-2FD7-4D6C-9ABD-2C255FDF2E17}"/>
    <cellStyle name="Normal 167 45" xfId="13769" xr:uid="{A030C3FF-8120-4329-9BB9-F5A140780938}"/>
    <cellStyle name="Normal 167 45 2" xfId="13770" xr:uid="{6C73FC9F-478E-47DC-8331-195B4F983E9A}"/>
    <cellStyle name="Normal 167 46" xfId="13771" xr:uid="{64768E93-FB3E-4DE7-A7AF-33FB73BF2E14}"/>
    <cellStyle name="Normal 167 46 2" xfId="13772" xr:uid="{C3DA05A3-8519-4223-A2AF-A48594802046}"/>
    <cellStyle name="Normal 167 47" xfId="13773" xr:uid="{4791EA9C-94CF-4099-8AA7-C01B27539086}"/>
    <cellStyle name="Normal 167 47 2" xfId="13774" xr:uid="{7AF053E3-EA57-4A8B-9E7F-F2B3493872AC}"/>
    <cellStyle name="Normal 167 48" xfId="13775" xr:uid="{2AB89567-F170-43C9-9FCB-788642B6E336}"/>
    <cellStyle name="Normal 167 48 2" xfId="13776" xr:uid="{A55B881B-5C23-49A7-90E0-100504C90044}"/>
    <cellStyle name="Normal 167 49" xfId="13777" xr:uid="{F5984A77-8357-4FB7-971C-5436FDC185F4}"/>
    <cellStyle name="Normal 167 49 2" xfId="13778" xr:uid="{B2BF380B-D16A-4CE6-8226-F28D40ECA98F}"/>
    <cellStyle name="Normal 167 5" xfId="13779" xr:uid="{FD756611-5178-4B22-AE69-5FE6C973E431}"/>
    <cellStyle name="Normal 167 5 2" xfId="13780" xr:uid="{07137052-53D0-4E1C-AC04-0458F650F1AC}"/>
    <cellStyle name="Normal 167 50" xfId="13781" xr:uid="{1448A3CA-15A4-4342-AA33-83379B5B0E7D}"/>
    <cellStyle name="Normal 167 50 2" xfId="13782" xr:uid="{AFF480B8-8DD4-4EAF-94A9-DC87391FE69D}"/>
    <cellStyle name="Normal 167 51" xfId="13783" xr:uid="{802F4A6E-F09F-4B58-8FC6-97E2FF3E5C75}"/>
    <cellStyle name="Normal 167 51 2" xfId="13784" xr:uid="{98E8A87A-2254-4D78-B4C0-547A3C6DC783}"/>
    <cellStyle name="Normal 167 52" xfId="13785" xr:uid="{38C49594-61E2-45C8-980E-209FDDBF7F4E}"/>
    <cellStyle name="Normal 167 52 2" xfId="13786" xr:uid="{AFC87FB8-F6DF-4CFF-9701-6281BCD12448}"/>
    <cellStyle name="Normal 167 53" xfId="13787" xr:uid="{D36CDD8F-B39B-46C5-8823-4B6CB6885D18}"/>
    <cellStyle name="Normal 167 53 2" xfId="13788" xr:uid="{AA6D9A0C-F581-4812-829B-74FC2804BB6D}"/>
    <cellStyle name="Normal 167 54" xfId="13789" xr:uid="{23B6BBD0-378B-4111-AFBF-427C05D38901}"/>
    <cellStyle name="Normal 167 54 2" xfId="13790" xr:uid="{6BA0D0B8-23F9-4710-AB47-9E9B1616265B}"/>
    <cellStyle name="Normal 167 55" xfId="13791" xr:uid="{4A1FD0FC-08FA-4500-9EBC-0DF69CB9F5D3}"/>
    <cellStyle name="Normal 167 55 2" xfId="13792" xr:uid="{96436F08-678E-4C8D-8B4D-BBDC62F80732}"/>
    <cellStyle name="Normal 167 56" xfId="13793" xr:uid="{9CD2C505-9940-4744-BA8B-A52199A948DD}"/>
    <cellStyle name="Normal 167 56 2" xfId="13794" xr:uid="{E5A9EB22-0530-41DD-AD52-31FC14E2B0FE}"/>
    <cellStyle name="Normal 167 57" xfId="13795" xr:uid="{79B563FF-38AC-4A8A-B34D-42BE5EF0D274}"/>
    <cellStyle name="Normal 167 57 2" xfId="13796" xr:uid="{EDAF3220-80F2-4147-B8CC-9DB7B43E3732}"/>
    <cellStyle name="Normal 167 58" xfId="13797" xr:uid="{E993916B-02BF-4307-9F64-4EBD2B2CE81D}"/>
    <cellStyle name="Normal 167 58 2" xfId="13798" xr:uid="{44C29733-AEF7-4525-9D98-2CAA85C9786F}"/>
    <cellStyle name="Normal 167 59" xfId="13799" xr:uid="{27BB7E36-DFEE-4BA4-AAD1-B40DCA4DF68C}"/>
    <cellStyle name="Normal 167 59 2" xfId="13800" xr:uid="{F5003B2B-A420-4CE5-A33D-19F3459DCCB4}"/>
    <cellStyle name="Normal 167 6" xfId="13801" xr:uid="{ABC1CB3A-CB68-446E-9B38-78360C82E1EA}"/>
    <cellStyle name="Normal 167 6 2" xfId="13802" xr:uid="{CA11C294-49C6-4B35-A98F-AAFBEF0EB0BA}"/>
    <cellStyle name="Normal 167 60" xfId="13803" xr:uid="{5E1FA8E7-6880-4DEE-A2BD-88AA8A8D711A}"/>
    <cellStyle name="Normal 167 60 2" xfId="13804" xr:uid="{5F0556BA-05E0-4E3D-9B88-4F38592395EF}"/>
    <cellStyle name="Normal 167 61" xfId="13805" xr:uid="{B43D5C39-01BB-412D-A1BC-D394467A26B7}"/>
    <cellStyle name="Normal 167 61 2" xfId="13806" xr:uid="{2C7CB99B-4488-42DA-9363-AD6E0F72C866}"/>
    <cellStyle name="Normal 167 62" xfId="13807" xr:uid="{61F00047-0DB4-4EDC-B076-DCBDEEA7C755}"/>
    <cellStyle name="Normal 167 62 2" xfId="13808" xr:uid="{981CCAA7-1B80-4536-AD9B-5DE2176745D3}"/>
    <cellStyle name="Normal 167 63" xfId="13809" xr:uid="{29601A67-CEE6-450A-B1B9-BCD7EA09BA01}"/>
    <cellStyle name="Normal 167 63 2" xfId="13810" xr:uid="{3EC6A298-525E-4253-B519-3B27E95A4912}"/>
    <cellStyle name="Normal 167 64" xfId="13811" xr:uid="{C1C4DA2D-C727-460D-8166-A54362E8A1CF}"/>
    <cellStyle name="Normal 167 64 2" xfId="13812" xr:uid="{6A343255-DEB2-4BB5-9130-977EDE9665DD}"/>
    <cellStyle name="Normal 167 65" xfId="13813" xr:uid="{04C8BDD7-79DB-4736-AC01-CA0AB5C7F882}"/>
    <cellStyle name="Normal 167 65 2" xfId="13814" xr:uid="{C69314F1-A491-43DA-B66D-CB2FC73A3689}"/>
    <cellStyle name="Normal 167 66" xfId="13815" xr:uid="{C8CC6393-871B-41E0-8502-8D851D8493D2}"/>
    <cellStyle name="Normal 167 66 2" xfId="13816" xr:uid="{41442B7F-AD46-426F-A305-CD9FDF179E16}"/>
    <cellStyle name="Normal 167 67" xfId="13817" xr:uid="{F6339908-E6F1-4D5B-99B2-E7D6202749AB}"/>
    <cellStyle name="Normal 167 67 2" xfId="13818" xr:uid="{431467E8-E0D1-47F6-930D-E76CF6CA99A3}"/>
    <cellStyle name="Normal 167 68" xfId="13819" xr:uid="{5495EA2C-01E3-4817-983B-E2AE098A8A8C}"/>
    <cellStyle name="Normal 167 68 2" xfId="13820" xr:uid="{669A0391-4647-4EB4-B372-92E2A978D18E}"/>
    <cellStyle name="Normal 167 69" xfId="13821" xr:uid="{8917E78E-5AB0-4ABF-BDE1-4778033C0856}"/>
    <cellStyle name="Normal 167 69 2" xfId="13822" xr:uid="{259D43E4-4352-4014-9ECE-1EE258072395}"/>
    <cellStyle name="Normal 167 7" xfId="13823" xr:uid="{B2683B01-B29C-4C50-B943-A6D0ACDB7938}"/>
    <cellStyle name="Normal 167 7 2" xfId="13824" xr:uid="{5FA17FD4-7626-4DFF-A90C-A1215F33754C}"/>
    <cellStyle name="Normal 167 70" xfId="13825" xr:uid="{A4A48F1C-C933-4159-9569-22B73D69E0F6}"/>
    <cellStyle name="Normal 167 70 2" xfId="13826" xr:uid="{45376127-4D55-4DE3-9A51-2495C6D8D172}"/>
    <cellStyle name="Normal 167 71" xfId="13827" xr:uid="{3919B147-FBD1-4AC8-8B40-A6234C13A31C}"/>
    <cellStyle name="Normal 167 71 2" xfId="13828" xr:uid="{154E721F-550A-476D-92F3-393D9912BE8A}"/>
    <cellStyle name="Normal 167 72" xfId="13829" xr:uid="{CEAB02C0-3365-4CDE-8953-DB8821BC4EA5}"/>
    <cellStyle name="Normal 167 72 2" xfId="13830" xr:uid="{975D61CB-D161-4AFB-9E8C-F029634E7066}"/>
    <cellStyle name="Normal 167 73" xfId="13831" xr:uid="{7B7B2E49-4D4D-4619-BF3B-EB82F7A62014}"/>
    <cellStyle name="Normal 167 73 2" xfId="13832" xr:uid="{58A0B6D4-72BF-4865-9A5C-B72FF060ADC0}"/>
    <cellStyle name="Normal 167 74" xfId="13833" xr:uid="{E529A3B7-E2C6-4952-8F39-5719F1F75401}"/>
    <cellStyle name="Normal 167 74 2" xfId="13834" xr:uid="{CC761F8D-B77A-4AC1-B8A1-142F290EF03F}"/>
    <cellStyle name="Normal 167 75" xfId="13835" xr:uid="{DBC6F511-5A66-461E-90A7-4AF2D71CF974}"/>
    <cellStyle name="Normal 167 75 2" xfId="13836" xr:uid="{FCA1EEE2-34C6-4413-BFCE-D7E81B833E2C}"/>
    <cellStyle name="Normal 167 76" xfId="13837" xr:uid="{89102064-B2C1-409B-8582-48E67A068C49}"/>
    <cellStyle name="Normal 167 76 2" xfId="13838" xr:uid="{A93C61A8-651B-4062-AA1D-2EE1E01F9B69}"/>
    <cellStyle name="Normal 167 77" xfId="13839" xr:uid="{225F8656-B85C-4F58-B5E8-5B8B9FD94672}"/>
    <cellStyle name="Normal 167 77 2" xfId="13840" xr:uid="{B9D8ACE3-4D4D-4C28-B40C-59177EB91934}"/>
    <cellStyle name="Normal 167 78" xfId="13841" xr:uid="{4C6AAF55-495A-40C8-95AC-3DA69EB9D5BF}"/>
    <cellStyle name="Normal 167 78 2" xfId="13842" xr:uid="{160F63D5-E8D1-4A43-A665-5A736844FE06}"/>
    <cellStyle name="Normal 167 79" xfId="13843" xr:uid="{1824E1AE-1484-4CF8-A5C8-E7E5577D2F88}"/>
    <cellStyle name="Normal 167 79 2" xfId="13844" xr:uid="{D44B87D2-7CEF-4F33-9C21-D34DC51F10ED}"/>
    <cellStyle name="Normal 167 8" xfId="13845" xr:uid="{B599F19B-370C-48BD-AE7B-CE03F08B4E2F}"/>
    <cellStyle name="Normal 167 8 2" xfId="13846" xr:uid="{077606E9-84C8-47A3-B79F-180757466A08}"/>
    <cellStyle name="Normal 167 80" xfId="13847" xr:uid="{696279F4-208D-49AA-BD1D-3E77A8A7D4E8}"/>
    <cellStyle name="Normal 167 80 2" xfId="13848" xr:uid="{BD350D36-B8E7-4B62-97A5-079ADDDFA690}"/>
    <cellStyle name="Normal 167 81" xfId="13849" xr:uid="{C2A8159B-D28B-40B3-8050-725E8723F451}"/>
    <cellStyle name="Normal 167 81 2" xfId="13850" xr:uid="{7D7EACF3-3FB3-4BA8-B71C-6B406B3454B2}"/>
    <cellStyle name="Normal 167 82" xfId="13851" xr:uid="{EC3D5AAF-DF5C-43A6-A79E-A1B9BF6ABEE2}"/>
    <cellStyle name="Normal 167 82 2" xfId="13852" xr:uid="{5027FCDE-1D7B-4DB4-9290-183D6AE462A3}"/>
    <cellStyle name="Normal 167 83" xfId="13853" xr:uid="{6E8C583B-FE2E-4366-A536-D59A4E223BCC}"/>
    <cellStyle name="Normal 167 83 2" xfId="13854" xr:uid="{6CBB5331-31DE-4755-897B-6BC3F24A63CA}"/>
    <cellStyle name="Normal 167 84" xfId="13855" xr:uid="{E869B3E1-DBE2-404D-B87F-53419A4E2526}"/>
    <cellStyle name="Normal 167 84 2" xfId="13856" xr:uid="{419D5B89-11E7-46AE-A03C-E4C8FDE214D3}"/>
    <cellStyle name="Normal 167 85" xfId="13857" xr:uid="{896688D4-6889-45E9-87DB-8C631A4BCF5A}"/>
    <cellStyle name="Normal 167 85 2" xfId="13858" xr:uid="{714CF26B-D3FE-46FD-A295-0D46379B6A41}"/>
    <cellStyle name="Normal 167 86" xfId="13859" xr:uid="{1B649A17-43DB-49A9-BF83-AF7C5F18D48B}"/>
    <cellStyle name="Normal 167 86 2" xfId="13860" xr:uid="{4F0CF89F-6700-4421-859B-D8B73A5DF0B1}"/>
    <cellStyle name="Normal 167 87" xfId="13861" xr:uid="{E82B29F6-801F-454A-9AE0-4B51ABC235AA}"/>
    <cellStyle name="Normal 167 87 2" xfId="13862" xr:uid="{C08F258B-71C0-49F0-8E0E-2A9489C5EA70}"/>
    <cellStyle name="Normal 167 88" xfId="13863" xr:uid="{93EF0925-74AE-41A4-BC35-BB6E8E09715F}"/>
    <cellStyle name="Normal 167 88 2" xfId="13864" xr:uid="{44A6DECB-FECC-4CF3-8986-4C81A03F671C}"/>
    <cellStyle name="Normal 167 89" xfId="13865" xr:uid="{69ED46DC-6814-43C7-BB0B-AD19D4316B3F}"/>
    <cellStyle name="Normal 167 89 2" xfId="13866" xr:uid="{1713F2C3-D60A-4873-96E4-2FD88631765A}"/>
    <cellStyle name="Normal 167 9" xfId="13867" xr:uid="{5909CCAA-6117-49C9-AF28-D6EBD6BCA8C2}"/>
    <cellStyle name="Normal 167 9 2" xfId="13868" xr:uid="{66BE7A61-E508-40D1-A74D-28034C08AB75}"/>
    <cellStyle name="Normal 167 90" xfId="13869" xr:uid="{B656C267-A77E-417E-9789-F0168472182A}"/>
    <cellStyle name="Normal 167 90 2" xfId="13870" xr:uid="{7D956737-AE12-4607-B4A1-A66AB00F4B37}"/>
    <cellStyle name="Normal 167 91" xfId="13871" xr:uid="{9081A168-D00E-4A59-B771-6E890D313695}"/>
    <cellStyle name="Normal 167 91 2" xfId="13872" xr:uid="{D317C93B-91C3-4E73-A501-1F912F43DC7C}"/>
    <cellStyle name="Normal 167 92" xfId="13873" xr:uid="{E05B5FA2-DE76-4D3B-B39D-76714882DFBC}"/>
    <cellStyle name="Normal 167 92 2" xfId="13874" xr:uid="{A72BC8B1-93F8-4B87-96AF-C422BFB60539}"/>
    <cellStyle name="Normal 167 93" xfId="13875" xr:uid="{EACDB021-364E-4A47-B029-7B5FF988D4F2}"/>
    <cellStyle name="Normal 167 93 2" xfId="13876" xr:uid="{C4896118-2DBD-439D-BD30-FAAB70885952}"/>
    <cellStyle name="Normal 167 94" xfId="13877" xr:uid="{6CE101BA-44B9-4C50-AA48-AD508F5FDF67}"/>
    <cellStyle name="Normal 167 94 2" xfId="13878" xr:uid="{91072C49-C0DF-4445-A5C6-0B0DFDD65864}"/>
    <cellStyle name="Normal 167 95" xfId="13879" xr:uid="{6186AE45-A0CA-4C43-B3D6-6F2B4BED2AB7}"/>
    <cellStyle name="Normal 167 95 2" xfId="13880" xr:uid="{427F0023-A5B3-4FC6-BFC4-BB3A957A8228}"/>
    <cellStyle name="Normal 167 96" xfId="13881" xr:uid="{DB3FE87D-32F5-4558-802A-68E0AED88576}"/>
    <cellStyle name="Normal 167 96 2" xfId="13882" xr:uid="{C7D7F348-5ABB-44E4-8C33-7044157B6FE0}"/>
    <cellStyle name="Normal 167 97" xfId="13883" xr:uid="{E1D8B979-B642-457C-8123-D0FD8011705B}"/>
    <cellStyle name="Normal 167 97 2" xfId="13884" xr:uid="{58256346-CD60-4C59-82FF-1651FC51D0BE}"/>
    <cellStyle name="Normal 167 98" xfId="13885" xr:uid="{3B4059B5-3A81-49DD-AC31-BDE9DB006BB3}"/>
    <cellStyle name="Normal 167 98 2" xfId="13886" xr:uid="{5A1BA50A-BBD3-4EDB-A828-BE560C399194}"/>
    <cellStyle name="Normal 167 99" xfId="13887" xr:uid="{C9F280BA-14D0-4624-9246-800C7F2CBD5F}"/>
    <cellStyle name="Normal 168" xfId="13888" xr:uid="{EF766042-0953-45C5-B40E-F22A2034995D}"/>
    <cellStyle name="Normal 168 10" xfId="13889" xr:uid="{76C7312C-56B3-411D-ADF6-C6F6F895CAE6}"/>
    <cellStyle name="Normal 168 10 2" xfId="13890" xr:uid="{489C85CF-C525-4419-A894-C84E7284678F}"/>
    <cellStyle name="Normal 168 11" xfId="13891" xr:uid="{3444ED22-B50C-4304-B4B3-EE58D31D9C8D}"/>
    <cellStyle name="Normal 168 11 2" xfId="13892" xr:uid="{8A3A22AB-A094-490A-8B11-87B213C662D3}"/>
    <cellStyle name="Normal 168 12" xfId="13893" xr:uid="{90280668-595B-47F4-99EF-0487BD80070B}"/>
    <cellStyle name="Normal 168 12 2" xfId="13894" xr:uid="{B0C9D829-5404-4A21-A87F-AEC9BAE27B16}"/>
    <cellStyle name="Normal 168 13" xfId="13895" xr:uid="{ED03B643-62FA-47E8-AD43-6CC9EB855E42}"/>
    <cellStyle name="Normal 168 13 2" xfId="13896" xr:uid="{583AFFEB-35B1-44A7-9DFB-9FA09A0BE686}"/>
    <cellStyle name="Normal 168 14" xfId="13897" xr:uid="{D9BB94ED-12FB-411B-8D7F-5A3E761C8C1C}"/>
    <cellStyle name="Normal 168 14 2" xfId="13898" xr:uid="{F97E81FD-2777-4DE0-8B4F-EF8D819BB41A}"/>
    <cellStyle name="Normal 168 15" xfId="13899" xr:uid="{FF67CB4E-CE32-4C4F-BDF9-559277CD1B8F}"/>
    <cellStyle name="Normal 168 15 2" xfId="13900" xr:uid="{24F085E5-0EEA-46B7-A6FD-1DCEEA0F0D81}"/>
    <cellStyle name="Normal 168 16" xfId="13901" xr:uid="{755549CE-E068-4202-9404-C839096B9BE5}"/>
    <cellStyle name="Normal 168 16 2" xfId="13902" xr:uid="{FCA5D656-5409-4040-BB14-ADE69516D946}"/>
    <cellStyle name="Normal 168 17" xfId="13903" xr:uid="{9B9E334C-1D11-47B6-AE7E-189A46AF3400}"/>
    <cellStyle name="Normal 168 17 2" xfId="13904" xr:uid="{A0840B81-3E26-423B-87CB-D827F1B0DE4C}"/>
    <cellStyle name="Normal 168 18" xfId="13905" xr:uid="{048F600C-618C-4177-8159-46FDB0C881E0}"/>
    <cellStyle name="Normal 168 18 2" xfId="13906" xr:uid="{5B9985EA-DD7F-4457-B81A-E3F4330923FA}"/>
    <cellStyle name="Normal 168 19" xfId="13907" xr:uid="{8F76D149-C38E-4178-BCA8-E3D898A0B376}"/>
    <cellStyle name="Normal 168 19 2" xfId="13908" xr:uid="{396BBCDF-6CDF-4716-8BE4-1C3538F7EA09}"/>
    <cellStyle name="Normal 168 2" xfId="13909" xr:uid="{893BE993-90C3-424D-8D2F-C73D7866F986}"/>
    <cellStyle name="Normal 168 2 2" xfId="13910" xr:uid="{E30FF789-9774-41E8-83A0-1414626F3C0D}"/>
    <cellStyle name="Normal 168 20" xfId="13911" xr:uid="{3B9885CA-4C6D-4D60-8BD5-D1000A3E37E8}"/>
    <cellStyle name="Normal 168 20 2" xfId="13912" xr:uid="{50C85F12-8329-4CCD-BF39-8DE2984F8475}"/>
    <cellStyle name="Normal 168 21" xfId="13913" xr:uid="{B7F8EFBF-F5C9-4A84-87A5-E93940B7D320}"/>
    <cellStyle name="Normal 168 21 2" xfId="13914" xr:uid="{63F3CB93-649C-4299-95E3-D61BD43D883C}"/>
    <cellStyle name="Normal 168 22" xfId="13915" xr:uid="{E58A8268-536D-44E3-9DC8-8F4DB69C8B4B}"/>
    <cellStyle name="Normal 168 22 2" xfId="13916" xr:uid="{E54228F6-2B73-43DF-B217-4DADF1172E35}"/>
    <cellStyle name="Normal 168 23" xfId="13917" xr:uid="{8A91386E-5C1E-4FD1-A3FC-DB7AF2ACF489}"/>
    <cellStyle name="Normal 168 23 2" xfId="13918" xr:uid="{22F83DFD-84AD-4376-9CD7-509D62057219}"/>
    <cellStyle name="Normal 168 24" xfId="13919" xr:uid="{C3E4F555-7A65-4DA2-9BC5-2A20646DC160}"/>
    <cellStyle name="Normal 168 24 2" xfId="13920" xr:uid="{71DFF154-03AC-4CD8-BF1F-5813DACFF235}"/>
    <cellStyle name="Normal 168 25" xfId="13921" xr:uid="{87B765D4-AD61-4154-8BD9-71AAEA1A72B9}"/>
    <cellStyle name="Normal 168 25 2" xfId="13922" xr:uid="{A83DF8EF-8479-4B0D-8340-E9959C470B1C}"/>
    <cellStyle name="Normal 168 26" xfId="13923" xr:uid="{C5211C3A-B10E-4B2A-8E06-F72602CE1FA8}"/>
    <cellStyle name="Normal 168 26 2" xfId="13924" xr:uid="{75B11810-CB98-4F3E-AD49-7300A93568EE}"/>
    <cellStyle name="Normal 168 27" xfId="13925" xr:uid="{78DF24C3-51FA-4D91-A81A-E060794997BF}"/>
    <cellStyle name="Normal 168 27 2" xfId="13926" xr:uid="{8ADF2041-8BFD-4D85-9740-94BB4A57C72B}"/>
    <cellStyle name="Normal 168 28" xfId="13927" xr:uid="{9C349092-C9FD-4650-A54D-A1138BCBD618}"/>
    <cellStyle name="Normal 168 28 2" xfId="13928" xr:uid="{6EE554B2-36B0-40A3-8695-68A325F2FEE2}"/>
    <cellStyle name="Normal 168 29" xfId="13929" xr:uid="{5960391D-CD6B-468C-8C33-9F55CE03068B}"/>
    <cellStyle name="Normal 168 29 2" xfId="13930" xr:uid="{9F29FE6B-DEA2-4E91-9C8B-DCBB54BE8B8D}"/>
    <cellStyle name="Normal 168 3" xfId="13931" xr:uid="{BCDAA8AA-F2EB-4DD6-A240-2C22237174EE}"/>
    <cellStyle name="Normal 168 3 2" xfId="13932" xr:uid="{4F3DC98A-402D-4181-9604-FD98043786AE}"/>
    <cellStyle name="Normal 168 30" xfId="13933" xr:uid="{4E9D047C-43D9-494C-B4DF-ECA83521E2BB}"/>
    <cellStyle name="Normal 168 30 2" xfId="13934" xr:uid="{A4158CE0-BFD1-4A2E-8A81-0EE56660512E}"/>
    <cellStyle name="Normal 168 31" xfId="13935" xr:uid="{54A3E133-9364-4999-AB83-128300540802}"/>
    <cellStyle name="Normal 168 31 2" xfId="13936" xr:uid="{751D2FA9-FE78-4897-8835-82FD8DDEE7C1}"/>
    <cellStyle name="Normal 168 32" xfId="13937" xr:uid="{3971D7D5-D2F2-4B34-A359-4BA1E6493311}"/>
    <cellStyle name="Normal 168 32 2" xfId="13938" xr:uid="{BA5BA00C-BBFB-4699-B4C3-A64F8918106F}"/>
    <cellStyle name="Normal 168 33" xfId="13939" xr:uid="{1EDF2D7D-8A17-42A9-ADFE-2F72BBA6B37A}"/>
    <cellStyle name="Normal 168 33 2" xfId="13940" xr:uid="{A936D5F7-E67A-4AFA-9A02-02A3E9B0303F}"/>
    <cellStyle name="Normal 168 34" xfId="13941" xr:uid="{B67052BB-0E6A-4298-9BB0-91A3CA115CD6}"/>
    <cellStyle name="Normal 168 34 2" xfId="13942" xr:uid="{2B0278E3-3EFA-4699-A323-A80BE7B69306}"/>
    <cellStyle name="Normal 168 35" xfId="13943" xr:uid="{79052D79-214C-414E-BFF0-E65242C7B23D}"/>
    <cellStyle name="Normal 168 35 2" xfId="13944" xr:uid="{810DA503-7835-47D5-9741-E007A0E44CAA}"/>
    <cellStyle name="Normal 168 36" xfId="13945" xr:uid="{ED6FD118-67C9-4A0C-BC8A-83A999ADE07F}"/>
    <cellStyle name="Normal 168 36 2" xfId="13946" xr:uid="{4A497019-EF19-4E8F-8912-2D74873CF1E8}"/>
    <cellStyle name="Normal 168 37" xfId="13947" xr:uid="{4A19116F-52BA-4484-A65F-36143021EBAD}"/>
    <cellStyle name="Normal 168 37 2" xfId="13948" xr:uid="{B3233E2E-1408-44C1-82F6-B6BB78C24A59}"/>
    <cellStyle name="Normal 168 38" xfId="13949" xr:uid="{85036E02-7BE7-479D-A411-26798F0ADAE7}"/>
    <cellStyle name="Normal 168 38 2" xfId="13950" xr:uid="{9C79AFBE-751E-41C1-9B81-ECC98A955991}"/>
    <cellStyle name="Normal 168 39" xfId="13951" xr:uid="{BC4007D3-C26A-40C2-BF22-45D449AF6F3B}"/>
    <cellStyle name="Normal 168 39 2" xfId="13952" xr:uid="{F6372509-109D-4B37-B80B-B465F2D202B2}"/>
    <cellStyle name="Normal 168 4" xfId="13953" xr:uid="{B08337F7-85F1-48EA-A65B-D394B717E27E}"/>
    <cellStyle name="Normal 168 4 2" xfId="13954" xr:uid="{81281BB1-078E-4208-9EBF-30FC573C66E1}"/>
    <cellStyle name="Normal 168 40" xfId="13955" xr:uid="{54CEEFAB-0985-4C25-B3B2-ED820B25E090}"/>
    <cellStyle name="Normal 168 40 2" xfId="13956" xr:uid="{61AFD112-2664-4EEB-9D44-DCA5DC9E732A}"/>
    <cellStyle name="Normal 168 41" xfId="13957" xr:uid="{83F6CBE6-E6A5-4024-8CDF-CA2CEC0BE99E}"/>
    <cellStyle name="Normal 168 41 2" xfId="13958" xr:uid="{227DC072-5C37-47DE-A5CF-73A88F8BCA61}"/>
    <cellStyle name="Normal 168 42" xfId="13959" xr:uid="{8F844AB5-2E25-4B25-AC09-0D433B39D94F}"/>
    <cellStyle name="Normal 168 42 2" xfId="13960" xr:uid="{10083B85-FD7F-4C96-953F-A1C7FA7AE186}"/>
    <cellStyle name="Normal 168 43" xfId="13961" xr:uid="{78A2B44D-9C06-47DD-8FEB-8777B28EF2D1}"/>
    <cellStyle name="Normal 168 43 2" xfId="13962" xr:uid="{988516AB-D24B-40A0-9296-5C6AAF716758}"/>
    <cellStyle name="Normal 168 44" xfId="13963" xr:uid="{5439DE59-E739-48F9-8BB3-E130B5B8FF74}"/>
    <cellStyle name="Normal 168 44 2" xfId="13964" xr:uid="{11CE6008-C06C-4593-BFB7-74155BC45B3D}"/>
    <cellStyle name="Normal 168 45" xfId="13965" xr:uid="{0F8894E7-472E-40B8-932E-C234CFB22646}"/>
    <cellStyle name="Normal 168 45 2" xfId="13966" xr:uid="{354CA88C-57DB-4981-AF75-078FE7A1017F}"/>
    <cellStyle name="Normal 168 46" xfId="13967" xr:uid="{EA5CBEEA-5E64-4A1B-8EC1-264CDEB8F1CD}"/>
    <cellStyle name="Normal 168 46 2" xfId="13968" xr:uid="{2D5330C1-C75A-468B-976D-2BBCB647DBE5}"/>
    <cellStyle name="Normal 168 47" xfId="13969" xr:uid="{F0085BB8-E090-4CC4-B28B-4F98EC62649F}"/>
    <cellStyle name="Normal 168 47 2" xfId="13970" xr:uid="{CF8070A3-9E6D-42D7-846D-0DA7A47F2FD3}"/>
    <cellStyle name="Normal 168 48" xfId="13971" xr:uid="{70EE50BB-0644-43AB-B14C-7E9251C64752}"/>
    <cellStyle name="Normal 168 48 2" xfId="13972" xr:uid="{450B99FB-3CBE-427F-BCF1-6EEBA84004C8}"/>
    <cellStyle name="Normal 168 49" xfId="13973" xr:uid="{02AC3708-AF7F-42A5-9690-F00E1E17EDCF}"/>
    <cellStyle name="Normal 168 49 2" xfId="13974" xr:uid="{91917B97-CD8E-4DD0-A770-E4084640C6E2}"/>
    <cellStyle name="Normal 168 5" xfId="13975" xr:uid="{0A5145DC-7284-4F40-A110-1DA827728DA1}"/>
    <cellStyle name="Normal 168 5 2" xfId="13976" xr:uid="{DC542066-77CF-4A94-B63F-4A8D02338735}"/>
    <cellStyle name="Normal 168 50" xfId="13977" xr:uid="{E67A6F33-A99C-401E-9BE7-E81C2B5B1A7B}"/>
    <cellStyle name="Normal 168 50 2" xfId="13978" xr:uid="{5B6172DD-9C73-4F28-94B4-450BA64038C5}"/>
    <cellStyle name="Normal 168 51" xfId="13979" xr:uid="{E2CDABF8-E9C3-4F00-A1E6-241B24584DF8}"/>
    <cellStyle name="Normal 168 51 2" xfId="13980" xr:uid="{CC65810E-05F9-45AE-9520-F9ADA1A2F7DA}"/>
    <cellStyle name="Normal 168 52" xfId="13981" xr:uid="{EB914A2B-A53B-48C7-AB6F-5E21A0CD1CE9}"/>
    <cellStyle name="Normal 168 52 2" xfId="13982" xr:uid="{81D4E0DA-E105-42E6-B171-A1E20CF53382}"/>
    <cellStyle name="Normal 168 53" xfId="13983" xr:uid="{83A0BF99-26CA-4BFF-AE8C-C6FB58B73FF6}"/>
    <cellStyle name="Normal 168 53 2" xfId="13984" xr:uid="{4BA89BE1-9BF1-45B1-95D6-EC5F21333545}"/>
    <cellStyle name="Normal 168 54" xfId="13985" xr:uid="{F21B7720-EB3C-4D50-BDCC-5898E9A32E7D}"/>
    <cellStyle name="Normal 168 54 2" xfId="13986" xr:uid="{2EADAFB0-770A-4F89-9214-8908EA3BCC39}"/>
    <cellStyle name="Normal 168 55" xfId="13987" xr:uid="{AF004E11-AE71-49DB-B5BB-7EDCCB531B11}"/>
    <cellStyle name="Normal 168 55 2" xfId="13988" xr:uid="{A22E6487-5DDA-464C-904B-7A116E8EC63F}"/>
    <cellStyle name="Normal 168 56" xfId="13989" xr:uid="{CA32835F-8FA3-4C4C-8759-47EF0632DBE0}"/>
    <cellStyle name="Normal 168 56 2" xfId="13990" xr:uid="{AABA5956-CA07-48DC-AE55-20FC70BDB077}"/>
    <cellStyle name="Normal 168 57" xfId="13991" xr:uid="{3B66909C-326E-4592-85BF-973C6C9C3D59}"/>
    <cellStyle name="Normal 168 57 2" xfId="13992" xr:uid="{E61F3DED-6666-4319-9418-53B2FF083E7A}"/>
    <cellStyle name="Normal 168 58" xfId="13993" xr:uid="{EF7162F6-3DCB-411D-8C82-DED3772A4588}"/>
    <cellStyle name="Normal 168 58 2" xfId="13994" xr:uid="{D5191C00-887B-4260-A7A2-3900826731E1}"/>
    <cellStyle name="Normal 168 59" xfId="13995" xr:uid="{A3AA5011-9F9A-4D65-9ACF-E0228F71A837}"/>
    <cellStyle name="Normal 168 59 2" xfId="13996" xr:uid="{DB63C601-7438-4EFE-9544-27900C12DF60}"/>
    <cellStyle name="Normal 168 6" xfId="13997" xr:uid="{49061BB0-1C00-4E2B-BCC2-9F5E09687BFE}"/>
    <cellStyle name="Normal 168 6 2" xfId="13998" xr:uid="{176E8AF8-79F8-4605-9410-830640F489A4}"/>
    <cellStyle name="Normal 168 60" xfId="13999" xr:uid="{7AEA6DFC-5464-4E71-A8C8-F01B3195D534}"/>
    <cellStyle name="Normal 168 60 2" xfId="14000" xr:uid="{D9980365-075B-49A9-8A07-7C12F2E0AD10}"/>
    <cellStyle name="Normal 168 61" xfId="14001" xr:uid="{A8A7D91E-6403-437A-89E1-E752BD201FEE}"/>
    <cellStyle name="Normal 168 61 2" xfId="14002" xr:uid="{A078A1B0-3303-4D79-8A1E-BFB5184D6A65}"/>
    <cellStyle name="Normal 168 62" xfId="14003" xr:uid="{1FB26C3C-13DA-4C26-9C45-94C55F0C2B35}"/>
    <cellStyle name="Normal 168 62 2" xfId="14004" xr:uid="{B3809436-D20D-44B6-B409-EE594B837951}"/>
    <cellStyle name="Normal 168 63" xfId="14005" xr:uid="{88B2D73A-F0CD-4BCC-8A8B-C5C081A62D1D}"/>
    <cellStyle name="Normal 168 63 2" xfId="14006" xr:uid="{79126147-5C24-4002-B07E-55B5928BFEBE}"/>
    <cellStyle name="Normal 168 64" xfId="14007" xr:uid="{ACD84DA0-B83B-4312-8C61-87957194A382}"/>
    <cellStyle name="Normal 168 64 2" xfId="14008" xr:uid="{4CFC7725-7EFF-436A-AAFB-F26B9DED823F}"/>
    <cellStyle name="Normal 168 65" xfId="14009" xr:uid="{B5AB6B29-B5E2-45A0-A280-3BFCDBA46D1D}"/>
    <cellStyle name="Normal 168 65 2" xfId="14010" xr:uid="{009985C7-F4DC-4DFA-B38F-B45597F26586}"/>
    <cellStyle name="Normal 168 66" xfId="14011" xr:uid="{FEFD844F-1246-4623-9D0D-8AB11AC838F1}"/>
    <cellStyle name="Normal 168 66 2" xfId="14012" xr:uid="{7AF72400-E1EB-4411-9F1D-C9EFA56AC6A9}"/>
    <cellStyle name="Normal 168 67" xfId="14013" xr:uid="{916A9321-4301-4F59-A74B-3B6732D6ABE2}"/>
    <cellStyle name="Normal 168 67 2" xfId="14014" xr:uid="{B8961C10-5ECC-4AD4-92CB-7B8D26BCC014}"/>
    <cellStyle name="Normal 168 68" xfId="14015" xr:uid="{50DD0D59-7874-4CD8-B82F-7D00C5B46134}"/>
    <cellStyle name="Normal 168 68 2" xfId="14016" xr:uid="{BB47306E-4975-4A65-8054-0C0E05616978}"/>
    <cellStyle name="Normal 168 69" xfId="14017" xr:uid="{6E7C192B-F702-45EE-8981-8A997C5C6BF2}"/>
    <cellStyle name="Normal 168 69 2" xfId="14018" xr:uid="{88298748-D0C2-45F0-9FFA-68D8DE4DAA61}"/>
    <cellStyle name="Normal 168 7" xfId="14019" xr:uid="{DF88775B-806D-4E4E-8AC8-AE37894DD6C7}"/>
    <cellStyle name="Normal 168 7 2" xfId="14020" xr:uid="{DCB2F100-F236-4E95-AEE0-12BA0F1E4EDC}"/>
    <cellStyle name="Normal 168 70" xfId="14021" xr:uid="{6CB71E67-A22B-42DB-A539-2046BC3921A5}"/>
    <cellStyle name="Normal 168 70 2" xfId="14022" xr:uid="{77F73CC2-C9F5-4FC6-A10F-D905C79FE517}"/>
    <cellStyle name="Normal 168 71" xfId="14023" xr:uid="{872ACA2A-F173-4AB1-B889-3B9D32F2E585}"/>
    <cellStyle name="Normal 168 71 2" xfId="14024" xr:uid="{C79966A1-AEA9-446D-AC6E-F1C26A6DFEDC}"/>
    <cellStyle name="Normal 168 72" xfId="14025" xr:uid="{F8883534-A50E-441B-819E-4B0F492F4653}"/>
    <cellStyle name="Normal 168 72 2" xfId="14026" xr:uid="{F327FEBD-9EB3-4EBF-BE79-07278ADB41B5}"/>
    <cellStyle name="Normal 168 73" xfId="14027" xr:uid="{6BD5EBD1-4A18-4989-B0C7-3A679C3AFA9B}"/>
    <cellStyle name="Normal 168 73 2" xfId="14028" xr:uid="{ADA2A952-FA30-484A-B5A8-EAF90FF6DAE9}"/>
    <cellStyle name="Normal 168 74" xfId="14029" xr:uid="{80F6DE47-E02A-4E3B-AE4D-591DDBA0EAAE}"/>
    <cellStyle name="Normal 168 74 2" xfId="14030" xr:uid="{6E9754CC-62BE-4F4E-A7FC-2ED35E335851}"/>
    <cellStyle name="Normal 168 75" xfId="14031" xr:uid="{150B92BF-D0D9-4206-8258-63A57D46ACD9}"/>
    <cellStyle name="Normal 168 75 2" xfId="14032" xr:uid="{79073678-9443-4375-A777-6D3E00D61A53}"/>
    <cellStyle name="Normal 168 76" xfId="14033" xr:uid="{11B6884E-2D02-4C6C-85B2-82A99663F5F7}"/>
    <cellStyle name="Normal 168 76 2" xfId="14034" xr:uid="{6E9680A9-81AA-4B4B-9C1A-77D7C91171FD}"/>
    <cellStyle name="Normal 168 77" xfId="14035" xr:uid="{DA8EF51E-6BFE-4068-81A3-2E7FAF5DFAEC}"/>
    <cellStyle name="Normal 168 77 2" xfId="14036" xr:uid="{81D0B23A-C73D-4E4B-B96D-6D8D2EC09E29}"/>
    <cellStyle name="Normal 168 78" xfId="14037" xr:uid="{92B4AE77-6A40-4C3E-96A1-7EB3267CBFC3}"/>
    <cellStyle name="Normal 168 78 2" xfId="14038" xr:uid="{9A7D1107-C21F-42A4-88FF-68E642C44732}"/>
    <cellStyle name="Normal 168 79" xfId="14039" xr:uid="{CB2E5570-6607-44E1-BCA7-F034E02FA775}"/>
    <cellStyle name="Normal 168 79 2" xfId="14040" xr:uid="{12A50FEE-E4B9-497E-B2F3-4B79F0FAF7C9}"/>
    <cellStyle name="Normal 168 8" xfId="14041" xr:uid="{D1108516-6E5C-4A7E-BBAA-D7EFE2D62DD1}"/>
    <cellStyle name="Normal 168 8 2" xfId="14042" xr:uid="{99A33635-61D4-4747-A643-2E44F90ACBBD}"/>
    <cellStyle name="Normal 168 80" xfId="14043" xr:uid="{BB7DE2B8-2262-42FA-870A-7A905382AF07}"/>
    <cellStyle name="Normal 168 80 2" xfId="14044" xr:uid="{E1038395-F8CD-48CB-A7C5-7A6BCC80FA8E}"/>
    <cellStyle name="Normal 168 81" xfId="14045" xr:uid="{845193B6-5100-4198-9A27-678C4F02529E}"/>
    <cellStyle name="Normal 168 81 2" xfId="14046" xr:uid="{2644BB98-ED98-40E4-8F71-64FEBF32F2E9}"/>
    <cellStyle name="Normal 168 82" xfId="14047" xr:uid="{B1C619E2-21BF-4CB2-8E55-FB762E645719}"/>
    <cellStyle name="Normal 168 82 2" xfId="14048" xr:uid="{BDA1902C-15DF-4535-A97F-57F9F8019C68}"/>
    <cellStyle name="Normal 168 83" xfId="14049" xr:uid="{FE1143F9-A807-407E-A88E-3BF40E76AA8E}"/>
    <cellStyle name="Normal 168 83 2" xfId="14050" xr:uid="{88CB6340-6A52-4269-8461-6EF8B40359BA}"/>
    <cellStyle name="Normal 168 84" xfId="14051" xr:uid="{BFEA8528-D82E-4824-92DF-A94C5E44779F}"/>
    <cellStyle name="Normal 168 84 2" xfId="14052" xr:uid="{ABD23CF1-13D2-49F1-B427-39227415F5C6}"/>
    <cellStyle name="Normal 168 85" xfId="14053" xr:uid="{078CE8B6-3507-4F41-AFB2-A08E2618B0C9}"/>
    <cellStyle name="Normal 168 85 2" xfId="14054" xr:uid="{3648F62D-5AEC-4152-ADFE-04D43FF2C45A}"/>
    <cellStyle name="Normal 168 86" xfId="14055" xr:uid="{0FA8200D-E5EF-49A6-8D6F-C2B932895CCA}"/>
    <cellStyle name="Normal 168 86 2" xfId="14056" xr:uid="{4F58533F-3535-418E-8924-78F43FF97201}"/>
    <cellStyle name="Normal 168 87" xfId="14057" xr:uid="{D1FB8758-0FFB-4194-BEDC-2B1F424B16A4}"/>
    <cellStyle name="Normal 168 87 2" xfId="14058" xr:uid="{005B7A2B-EE58-4C9D-8A66-F6D0867FAE67}"/>
    <cellStyle name="Normal 168 88" xfId="14059" xr:uid="{D8411E92-8EFF-4F26-8B69-4CB2412A1BEE}"/>
    <cellStyle name="Normal 168 88 2" xfId="14060" xr:uid="{B8B94EE5-8087-4F60-A332-8B34EBF0FA97}"/>
    <cellStyle name="Normal 168 89" xfId="14061" xr:uid="{4FBCE7DB-2137-4291-BA74-B96BBB11B031}"/>
    <cellStyle name="Normal 168 89 2" xfId="14062" xr:uid="{E95BDDBD-AC78-4B13-BC9F-34C6C3EC9A6A}"/>
    <cellStyle name="Normal 168 9" xfId="14063" xr:uid="{A0471D38-8EC4-4575-9455-6F098005D661}"/>
    <cellStyle name="Normal 168 9 2" xfId="14064" xr:uid="{7BA2688A-FE3E-4E0E-9006-E6448E1ECC49}"/>
    <cellStyle name="Normal 168 90" xfId="14065" xr:uid="{283DC151-CA6F-4147-AD93-111F86A6FD8B}"/>
    <cellStyle name="Normal 168 90 2" xfId="14066" xr:uid="{DE6963C0-1B0A-4D57-9C97-C7B2EC5845C7}"/>
    <cellStyle name="Normal 168 91" xfId="14067" xr:uid="{6DECD102-31CC-4192-8E87-28508BD647AD}"/>
    <cellStyle name="Normal 168 91 2" xfId="14068" xr:uid="{D3B918B1-6490-4CC5-954B-4F01490D65A0}"/>
    <cellStyle name="Normal 168 92" xfId="14069" xr:uid="{9BAAE692-83EF-40B3-B62A-92A7A1A4D60A}"/>
    <cellStyle name="Normal 168 92 2" xfId="14070" xr:uid="{25112F4E-7E5C-4FA7-AF4E-87B118D365BD}"/>
    <cellStyle name="Normal 168 93" xfId="14071" xr:uid="{A3A0D54F-9F4D-45FC-93CC-C35A3EB0A63A}"/>
    <cellStyle name="Normal 168 93 2" xfId="14072" xr:uid="{4E91EED6-D558-4CCE-B8FE-56D0D0719523}"/>
    <cellStyle name="Normal 168 94" xfId="14073" xr:uid="{7C90DBF5-E51B-4204-9D78-59FEF803C46A}"/>
    <cellStyle name="Normal 168 94 2" xfId="14074" xr:uid="{7E56B7BB-DB18-4C53-B6D5-94451BCCBCAD}"/>
    <cellStyle name="Normal 168 95" xfId="14075" xr:uid="{B947E7FB-5EC9-4ECE-966E-675B2DC0A703}"/>
    <cellStyle name="Normal 168 95 2" xfId="14076" xr:uid="{1BD35583-7013-4375-838D-095ECEF5D552}"/>
    <cellStyle name="Normal 168 96" xfId="14077" xr:uid="{9A9ACB13-533C-4ED5-B67C-FF20798A6CA6}"/>
    <cellStyle name="Normal 168 96 2" xfId="14078" xr:uid="{544670A0-731B-47A9-B5E0-EC8B3EE6CD91}"/>
    <cellStyle name="Normal 168 97" xfId="14079" xr:uid="{D4B1D8A8-E6A1-45D7-8406-954D48CBCD56}"/>
    <cellStyle name="Normal 168 97 2" xfId="14080" xr:uid="{617EAD20-70A2-4052-8C7F-13081C769F5B}"/>
    <cellStyle name="Normal 168 98" xfId="14081" xr:uid="{1828E4AE-8616-4DFF-A3B8-4F2AC2AAC381}"/>
    <cellStyle name="Normal 168 98 2" xfId="14082" xr:uid="{5A645B6F-39BA-4BA0-809D-0FD07D086CC2}"/>
    <cellStyle name="Normal 168 99" xfId="14083" xr:uid="{AFD2AAA7-20C0-4488-B46C-9440E7FBC32B}"/>
    <cellStyle name="Normal 169" xfId="14084" xr:uid="{2E861C9B-0AEF-419C-ABBE-9CA9F85A62C7}"/>
    <cellStyle name="Normal 169 10" xfId="14085" xr:uid="{6643EB4B-BB57-45FF-9890-297F8746C343}"/>
    <cellStyle name="Normal 169 10 2" xfId="14086" xr:uid="{68808E11-068C-4005-80C7-AE407E904995}"/>
    <cellStyle name="Normal 169 11" xfId="14087" xr:uid="{251F22AD-5283-4161-8287-A1F2D6FC9AC5}"/>
    <cellStyle name="Normal 169 11 2" xfId="14088" xr:uid="{766153B8-D75F-4A18-BF9B-16BDB388CDA4}"/>
    <cellStyle name="Normal 169 12" xfId="14089" xr:uid="{C9100BF4-E322-44B5-829D-5188846338E1}"/>
    <cellStyle name="Normal 169 12 2" xfId="14090" xr:uid="{AD016D9E-1C66-46BD-A67E-12804F33953B}"/>
    <cellStyle name="Normal 169 13" xfId="14091" xr:uid="{C8BAAA0A-BD99-4963-A8A3-FEAAC053C663}"/>
    <cellStyle name="Normal 169 13 2" xfId="14092" xr:uid="{1C8E7F4A-D235-442B-8BE1-1A1DFA9E9A8C}"/>
    <cellStyle name="Normal 169 14" xfId="14093" xr:uid="{D66F7EBE-DD91-464C-96B0-4EE16D2AD513}"/>
    <cellStyle name="Normal 169 14 2" xfId="14094" xr:uid="{C3C5B72F-3B67-4C26-BD93-2F542A885BBD}"/>
    <cellStyle name="Normal 169 15" xfId="14095" xr:uid="{D66D5D16-2661-4EFA-8DCA-C718F6504085}"/>
    <cellStyle name="Normal 169 15 2" xfId="14096" xr:uid="{F194CD63-3C3E-471D-9C7E-29C50FF5EDFA}"/>
    <cellStyle name="Normal 169 16" xfId="14097" xr:uid="{682B61D5-C77F-43A2-9FEB-2FA1121CAEA7}"/>
    <cellStyle name="Normal 169 16 2" xfId="14098" xr:uid="{2DAD02EB-5DC9-487A-B52F-1DC2E7FA3DC6}"/>
    <cellStyle name="Normal 169 17" xfId="14099" xr:uid="{67A5E727-0E7C-47D3-86FF-125BFB7BF501}"/>
    <cellStyle name="Normal 169 17 2" xfId="14100" xr:uid="{F0935322-FA4C-47DF-8A09-C5CB1B8E80DD}"/>
    <cellStyle name="Normal 169 18" xfId="14101" xr:uid="{5371E914-7404-44D2-992F-879A2DE88057}"/>
    <cellStyle name="Normal 169 18 2" xfId="14102" xr:uid="{BB801740-7273-4684-AD52-B772B9437CDD}"/>
    <cellStyle name="Normal 169 19" xfId="14103" xr:uid="{49C3BB16-27EE-455F-85B7-466F9E65EEF6}"/>
    <cellStyle name="Normal 169 19 2" xfId="14104" xr:uid="{0E4575CF-A5B2-452C-AAE1-E70846A9CA4D}"/>
    <cellStyle name="Normal 169 2" xfId="14105" xr:uid="{58DB1B9C-199F-4DDE-885D-FF8ADF7EEF6D}"/>
    <cellStyle name="Normal 169 2 2" xfId="14106" xr:uid="{8BA2BABB-DD74-496E-AF5C-B2E92CF08233}"/>
    <cellStyle name="Normal 169 20" xfId="14107" xr:uid="{F4606420-5B20-4EDB-AF9B-1100A502B989}"/>
    <cellStyle name="Normal 169 20 2" xfId="14108" xr:uid="{384227B2-E891-4DA5-A87D-41EA40974B08}"/>
    <cellStyle name="Normal 169 21" xfId="14109" xr:uid="{D281C5A0-26B1-49AA-978A-091E522ECC54}"/>
    <cellStyle name="Normal 169 21 2" xfId="14110" xr:uid="{09D848E5-1F7B-4A45-9F54-53F4C29ED529}"/>
    <cellStyle name="Normal 169 22" xfId="14111" xr:uid="{3A879F2B-DF39-49D7-8C66-FF62623F2E10}"/>
    <cellStyle name="Normal 169 22 2" xfId="14112" xr:uid="{AA76E031-2FCF-4AA5-86FC-560BA3EDBBAD}"/>
    <cellStyle name="Normal 169 23" xfId="14113" xr:uid="{43177646-A8B5-4018-AFEC-9E679A191AF8}"/>
    <cellStyle name="Normal 169 23 2" xfId="14114" xr:uid="{CA6DBED7-4D33-461A-968E-408224412557}"/>
    <cellStyle name="Normal 169 24" xfId="14115" xr:uid="{8BBC076D-2B1F-42DF-9B1B-6FF4E7A2ABB9}"/>
    <cellStyle name="Normal 169 24 2" xfId="14116" xr:uid="{440F59E2-1623-4060-83EC-18FD76B22A08}"/>
    <cellStyle name="Normal 169 25" xfId="14117" xr:uid="{22A636BA-4CD5-423B-8FD1-209138BE8733}"/>
    <cellStyle name="Normal 169 25 2" xfId="14118" xr:uid="{255E266A-277B-4E25-8175-BF3E52BB1CF0}"/>
    <cellStyle name="Normal 169 26" xfId="14119" xr:uid="{1D01BF80-547F-4533-91CA-D8598DD38897}"/>
    <cellStyle name="Normal 169 26 2" xfId="14120" xr:uid="{F41A439E-A21A-46E0-BFB1-6AA45064826F}"/>
    <cellStyle name="Normal 169 27" xfId="14121" xr:uid="{66C80B35-F6B0-41FF-ADD1-623DFEA40B1E}"/>
    <cellStyle name="Normal 169 27 2" xfId="14122" xr:uid="{F6BBF3FF-7AD7-44D3-A60E-E0D9881E0889}"/>
    <cellStyle name="Normal 169 28" xfId="14123" xr:uid="{CCA10BB1-3BC1-4A86-9265-3BFB1DB7E689}"/>
    <cellStyle name="Normal 169 28 2" xfId="14124" xr:uid="{2B4A0583-5741-41EA-B713-CE90A204107B}"/>
    <cellStyle name="Normal 169 29" xfId="14125" xr:uid="{BB7D8117-261B-42D6-B29E-371A6B308470}"/>
    <cellStyle name="Normal 169 29 2" xfId="14126" xr:uid="{F02CC5C9-25DB-4E24-98B0-6F17A5C14BDF}"/>
    <cellStyle name="Normal 169 3" xfId="14127" xr:uid="{D6D853EF-C303-4DB2-A538-30D6B6C35330}"/>
    <cellStyle name="Normal 169 3 2" xfId="14128" xr:uid="{64EEFB8E-73B8-4E4B-A659-A355EA3549E7}"/>
    <cellStyle name="Normal 169 30" xfId="14129" xr:uid="{D2AA6BE8-68F8-49A1-BF39-E13A77FE1F88}"/>
    <cellStyle name="Normal 169 30 2" xfId="14130" xr:uid="{3C3C2123-02D8-44AC-A7FF-C71141259634}"/>
    <cellStyle name="Normal 169 31" xfId="14131" xr:uid="{F5049AB3-B1B8-4EC9-A9B6-1BA6426B090D}"/>
    <cellStyle name="Normal 169 31 2" xfId="14132" xr:uid="{A4842377-9D9D-4E97-B224-A552E2D46C3A}"/>
    <cellStyle name="Normal 169 32" xfId="14133" xr:uid="{5FD30482-11FD-4041-93C5-2838256ADB91}"/>
    <cellStyle name="Normal 169 32 2" xfId="14134" xr:uid="{B2702031-416F-4EEE-8B7E-43839A38A04C}"/>
    <cellStyle name="Normal 169 33" xfId="14135" xr:uid="{CB075EEF-A773-4E63-BEAD-9054B455E03E}"/>
    <cellStyle name="Normal 169 33 2" xfId="14136" xr:uid="{52F9BB4D-815D-42C2-9B31-F914309ED740}"/>
    <cellStyle name="Normal 169 34" xfId="14137" xr:uid="{D1DB3F1A-95BE-4473-9610-08B5C3168AA1}"/>
    <cellStyle name="Normal 169 34 2" xfId="14138" xr:uid="{8C492E2E-3259-4236-B5BE-9F0938A485C5}"/>
    <cellStyle name="Normal 169 35" xfId="14139" xr:uid="{9A7C9AFA-57C2-4CDA-B71E-B41B215C4C92}"/>
    <cellStyle name="Normal 169 35 2" xfId="14140" xr:uid="{1F8534FF-4230-4A48-B5D3-E3970EC867F8}"/>
    <cellStyle name="Normal 169 36" xfId="14141" xr:uid="{446D05E8-2563-48D4-B807-A0A348E54250}"/>
    <cellStyle name="Normal 169 36 2" xfId="14142" xr:uid="{4642A7F2-7860-4069-8D27-9223F87AFA1F}"/>
    <cellStyle name="Normal 169 37" xfId="14143" xr:uid="{CA3200A3-4EFB-40CA-A506-CF34722745C0}"/>
    <cellStyle name="Normal 169 37 2" xfId="14144" xr:uid="{0F58B684-A8F0-4D43-8796-ED2CD127F9D5}"/>
    <cellStyle name="Normal 169 38" xfId="14145" xr:uid="{DA08BAC0-13F6-4306-9B4C-BB362DB6574C}"/>
    <cellStyle name="Normal 169 38 2" xfId="14146" xr:uid="{5D301640-F553-4B5D-9771-418E6502F1D8}"/>
    <cellStyle name="Normal 169 39" xfId="14147" xr:uid="{E3BB4057-E6FB-42F8-AC9D-A93192E1270C}"/>
    <cellStyle name="Normal 169 39 2" xfId="14148" xr:uid="{849C3783-E3C7-462F-9EFD-BF769975697F}"/>
    <cellStyle name="Normal 169 4" xfId="14149" xr:uid="{1343E930-0F8D-4109-8E84-F7DEA7B155B8}"/>
    <cellStyle name="Normal 169 4 2" xfId="14150" xr:uid="{12623251-9DC7-43C9-94BC-D077C99A2C3E}"/>
    <cellStyle name="Normal 169 40" xfId="14151" xr:uid="{29D7539C-7484-493F-859F-3CDA7773B091}"/>
    <cellStyle name="Normal 169 40 2" xfId="14152" xr:uid="{5DC25C86-A015-4AF2-9447-5E3E23ED9937}"/>
    <cellStyle name="Normal 169 41" xfId="14153" xr:uid="{ADE0AA15-8BC4-4214-A27B-1AEA4583E47F}"/>
    <cellStyle name="Normal 169 41 2" xfId="14154" xr:uid="{D61AC96C-CA38-4096-9338-B96A96B1955C}"/>
    <cellStyle name="Normal 169 42" xfId="14155" xr:uid="{62947C1A-64B0-47BF-BFB9-AF58ABA110A2}"/>
    <cellStyle name="Normal 169 42 2" xfId="14156" xr:uid="{543E0A2E-D610-4562-8C7F-0FD483E5C498}"/>
    <cellStyle name="Normal 169 43" xfId="14157" xr:uid="{A0024781-0053-4A06-92FB-9EA339F84567}"/>
    <cellStyle name="Normal 169 43 2" xfId="14158" xr:uid="{3E57D887-5D37-4B74-A538-1580E770CF6F}"/>
    <cellStyle name="Normal 169 44" xfId="14159" xr:uid="{CB88F1F1-2F15-4801-B0A9-D7107CB2AB82}"/>
    <cellStyle name="Normal 169 44 2" xfId="14160" xr:uid="{AA3DCBA0-385D-437D-A5FF-1424AD11A2B8}"/>
    <cellStyle name="Normal 169 45" xfId="14161" xr:uid="{283820E4-5826-4E1E-BD28-0D7EE401AA71}"/>
    <cellStyle name="Normal 169 45 2" xfId="14162" xr:uid="{22258D3C-DBD8-43E3-91DD-E38C9A2A90E2}"/>
    <cellStyle name="Normal 169 46" xfId="14163" xr:uid="{E228FB57-AEF6-48ED-A3C8-AE76D54FC887}"/>
    <cellStyle name="Normal 169 46 2" xfId="14164" xr:uid="{2E6CEDED-7872-4E94-AAC6-CF4A0E12786B}"/>
    <cellStyle name="Normal 169 47" xfId="14165" xr:uid="{8255C9FA-F5DC-4C30-9E0C-60109415AEF8}"/>
    <cellStyle name="Normal 169 47 2" xfId="14166" xr:uid="{77EDD9ED-8696-476E-A334-C06AF0D763A8}"/>
    <cellStyle name="Normal 169 48" xfId="14167" xr:uid="{E3B7B2C1-2C5F-4AF9-874F-80902D28EFAF}"/>
    <cellStyle name="Normal 169 48 2" xfId="14168" xr:uid="{5097A78E-DEF6-4AF1-BAA2-30B5D67742F9}"/>
    <cellStyle name="Normal 169 49" xfId="14169" xr:uid="{4D556A7B-46AF-44A0-AC11-F5707A7F9273}"/>
    <cellStyle name="Normal 169 49 2" xfId="14170" xr:uid="{9C883B70-B3DA-40E0-BE98-CD7177CB5175}"/>
    <cellStyle name="Normal 169 5" xfId="14171" xr:uid="{09A8F61A-5251-4D4F-A967-4EFB2EE248AB}"/>
    <cellStyle name="Normal 169 5 2" xfId="14172" xr:uid="{14D8B74A-2675-49D9-B33A-EBB3450C30CC}"/>
    <cellStyle name="Normal 169 50" xfId="14173" xr:uid="{98805403-3987-4392-9E0B-67DC97909F23}"/>
    <cellStyle name="Normal 169 50 2" xfId="14174" xr:uid="{F295B2F8-2FE0-4654-A85D-C69B64E46A57}"/>
    <cellStyle name="Normal 169 51" xfId="14175" xr:uid="{4C9775E1-9AA5-4151-B422-E8ACB93D24B6}"/>
    <cellStyle name="Normal 169 51 2" xfId="14176" xr:uid="{AB176964-C4BE-4050-8F64-B8F17AF307BA}"/>
    <cellStyle name="Normal 169 52" xfId="14177" xr:uid="{3842D1E6-2D9C-4E2D-BE50-82EA11E4E1CF}"/>
    <cellStyle name="Normal 169 52 2" xfId="14178" xr:uid="{64EB0337-442F-47B9-890E-1CF63F221FF4}"/>
    <cellStyle name="Normal 169 53" xfId="14179" xr:uid="{DD55A1CC-626D-419B-BC80-FA0B27BFC255}"/>
    <cellStyle name="Normal 169 53 2" xfId="14180" xr:uid="{99B46FAD-40B1-4768-8E85-90960799C7C7}"/>
    <cellStyle name="Normal 169 54" xfId="14181" xr:uid="{0479B7D7-6E77-4504-B3ED-BAF64255734A}"/>
    <cellStyle name="Normal 169 54 2" xfId="14182" xr:uid="{5EDA2386-2A1F-4B3B-A638-7C8598730B2B}"/>
    <cellStyle name="Normal 169 55" xfId="14183" xr:uid="{2AC6351D-4849-4D51-887C-46C2CE6B05E0}"/>
    <cellStyle name="Normal 169 55 2" xfId="14184" xr:uid="{8558C333-53E5-4AA0-870B-6D8A34329C35}"/>
    <cellStyle name="Normal 169 56" xfId="14185" xr:uid="{18F3C5B5-9849-4D13-A9D0-A1887A6C8600}"/>
    <cellStyle name="Normal 169 56 2" xfId="14186" xr:uid="{D86273CD-EA46-4E8F-9836-3F1B0FC7324C}"/>
    <cellStyle name="Normal 169 57" xfId="14187" xr:uid="{147F0160-CDC3-49B7-B7AB-07266FAE47E8}"/>
    <cellStyle name="Normal 169 57 2" xfId="14188" xr:uid="{22807A81-87B2-4696-AA99-D89E48AC52D8}"/>
    <cellStyle name="Normal 169 58" xfId="14189" xr:uid="{D8CE1C16-B445-4129-B65D-C745CB167B9F}"/>
    <cellStyle name="Normal 169 58 2" xfId="14190" xr:uid="{EBDEB1FA-CCB5-4AAA-9A90-32D3EFB14AD6}"/>
    <cellStyle name="Normal 169 59" xfId="14191" xr:uid="{CABD009B-9E77-4D63-95CA-E68849ADD2B1}"/>
    <cellStyle name="Normal 169 59 2" xfId="14192" xr:uid="{62977DA3-EC4D-4EA7-9B89-E9638EE6074E}"/>
    <cellStyle name="Normal 169 6" xfId="14193" xr:uid="{0F3F358C-A432-4DD2-8999-7487302EE273}"/>
    <cellStyle name="Normal 169 6 2" xfId="14194" xr:uid="{571F5C64-D7EB-42AD-A0CE-599C4DBC7B9B}"/>
    <cellStyle name="Normal 169 60" xfId="14195" xr:uid="{C5C22855-1E7E-4846-99E0-0E95E18F22B2}"/>
    <cellStyle name="Normal 169 60 2" xfId="14196" xr:uid="{F7104ED6-8B19-4E4F-921A-233784A8A48D}"/>
    <cellStyle name="Normal 169 61" xfId="14197" xr:uid="{F0B1CE11-08C8-4B80-99BB-A791E99C0D0F}"/>
    <cellStyle name="Normal 169 61 2" xfId="14198" xr:uid="{F2872032-03A8-47EB-8110-F666B34287C4}"/>
    <cellStyle name="Normal 169 62" xfId="14199" xr:uid="{FEDF0DB7-F95C-45C4-B76B-4E70328147DD}"/>
    <cellStyle name="Normal 169 62 2" xfId="14200" xr:uid="{C351FFC9-2F9F-4C30-B473-4223AE0E6357}"/>
    <cellStyle name="Normal 169 63" xfId="14201" xr:uid="{497349EB-F861-4ED7-8488-5FC4138171A0}"/>
    <cellStyle name="Normal 169 63 2" xfId="14202" xr:uid="{D3DE8F3C-1CC7-4637-9E08-D3B48C1BA7E5}"/>
    <cellStyle name="Normal 169 64" xfId="14203" xr:uid="{B55953F8-4B28-475D-B2CF-78718FD3B7FD}"/>
    <cellStyle name="Normal 169 64 2" xfId="14204" xr:uid="{AB525248-785F-4A27-A774-BDEDE63AFCC5}"/>
    <cellStyle name="Normal 169 65" xfId="14205" xr:uid="{7228F57C-1493-4476-8565-FE28FFF220CF}"/>
    <cellStyle name="Normal 169 65 2" xfId="14206" xr:uid="{4ED27FFE-1AD8-48AD-A905-AAC29C70BC7A}"/>
    <cellStyle name="Normal 169 66" xfId="14207" xr:uid="{69CB99DF-A09B-4A77-B0A1-373D7C6D9483}"/>
    <cellStyle name="Normal 169 66 2" xfId="14208" xr:uid="{2A079EE8-5183-4675-A3EF-C9721B23E0BD}"/>
    <cellStyle name="Normal 169 67" xfId="14209" xr:uid="{A28E2780-A2D6-4D67-8449-FED6FDB1CF68}"/>
    <cellStyle name="Normal 169 67 2" xfId="14210" xr:uid="{27155115-341F-4A29-9346-BB0F09A3BC15}"/>
    <cellStyle name="Normal 169 68" xfId="14211" xr:uid="{2F09DAAA-78B2-4827-A6A1-F8A4E530C1C2}"/>
    <cellStyle name="Normal 169 68 2" xfId="14212" xr:uid="{B60B1404-CDC5-4D9C-B83A-895D29D0827D}"/>
    <cellStyle name="Normal 169 69" xfId="14213" xr:uid="{8AC86A0B-7FEA-4F0F-99F3-516F5B4A23EC}"/>
    <cellStyle name="Normal 169 69 2" xfId="14214" xr:uid="{34127EC2-3A3D-4F2B-B857-983640BF9E26}"/>
    <cellStyle name="Normal 169 7" xfId="14215" xr:uid="{D9DC81E2-E1B4-43CB-A509-B0E4D202CA8F}"/>
    <cellStyle name="Normal 169 7 2" xfId="14216" xr:uid="{C32DE6AD-7B6A-4A69-A224-B3ABCF02B176}"/>
    <cellStyle name="Normal 169 70" xfId="14217" xr:uid="{EBF4511F-9874-45DF-A5C3-277F710532E1}"/>
    <cellStyle name="Normal 169 70 2" xfId="14218" xr:uid="{2ACA7830-C3CC-461A-B60D-C4C9B15B56AF}"/>
    <cellStyle name="Normal 169 71" xfId="14219" xr:uid="{6EDB2C2A-46BF-4FB8-B3AB-509F1E24CBC7}"/>
    <cellStyle name="Normal 169 71 2" xfId="14220" xr:uid="{44771C07-3F95-4E21-A259-C0EA97C87C43}"/>
    <cellStyle name="Normal 169 72" xfId="14221" xr:uid="{75E6E19F-120F-4081-9A69-14D31F2164E9}"/>
    <cellStyle name="Normal 169 72 2" xfId="14222" xr:uid="{79696ABB-4C15-4FBE-B808-F6C10ADF6FFA}"/>
    <cellStyle name="Normal 169 73" xfId="14223" xr:uid="{A2C85E95-B257-4062-86DF-51FF5B19083F}"/>
    <cellStyle name="Normal 169 73 2" xfId="14224" xr:uid="{88F69EC4-B8FF-4221-93E3-42CDD52BFF4B}"/>
    <cellStyle name="Normal 169 74" xfId="14225" xr:uid="{F00EE68E-A013-4524-8730-A70C15D49796}"/>
    <cellStyle name="Normal 169 74 2" xfId="14226" xr:uid="{66AC1535-A83D-43DF-94CF-633F252D5920}"/>
    <cellStyle name="Normal 169 75" xfId="14227" xr:uid="{839900B2-0C06-40F0-9101-662E51FFC5BC}"/>
    <cellStyle name="Normal 169 75 2" xfId="14228" xr:uid="{D5CD38EB-BDBB-4245-A441-491A4C9920A7}"/>
    <cellStyle name="Normal 169 76" xfId="14229" xr:uid="{6C85F7EC-154C-4DFF-9991-DC0178CF8F73}"/>
    <cellStyle name="Normal 169 76 2" xfId="14230" xr:uid="{2E0D949F-E942-4CC8-BED5-3BD321B9B8AB}"/>
    <cellStyle name="Normal 169 77" xfId="14231" xr:uid="{47A96CCB-D9AA-4BF3-BAA2-01A82591E2B8}"/>
    <cellStyle name="Normal 169 77 2" xfId="14232" xr:uid="{E55B7129-04A9-4465-9663-98E268F19F7E}"/>
    <cellStyle name="Normal 169 78" xfId="14233" xr:uid="{4B08A8E9-BC83-46F9-AF56-7E8D8F4274D1}"/>
    <cellStyle name="Normal 169 78 2" xfId="14234" xr:uid="{5B119D28-D01F-4C38-92D8-F64EEC58393A}"/>
    <cellStyle name="Normal 169 79" xfId="14235" xr:uid="{B2124A26-C396-48ED-90B6-600E3E2844D5}"/>
    <cellStyle name="Normal 169 79 2" xfId="14236" xr:uid="{87470321-749B-4064-8DCC-710B9355E0D7}"/>
    <cellStyle name="Normal 169 8" xfId="14237" xr:uid="{7EE4B66A-7F89-4BB2-AF54-889A94D819EA}"/>
    <cellStyle name="Normal 169 8 2" xfId="14238" xr:uid="{6B7F4241-9FF9-4741-A6ED-2ABBE7782C18}"/>
    <cellStyle name="Normal 169 80" xfId="14239" xr:uid="{1E39C905-B9FA-4FC9-9BDB-57C11F46151A}"/>
    <cellStyle name="Normal 169 80 2" xfId="14240" xr:uid="{B8FA8208-B10F-451A-B8F2-21F08080FE42}"/>
    <cellStyle name="Normal 169 81" xfId="14241" xr:uid="{62459195-8CA7-4EB1-B24A-88FC6382043F}"/>
    <cellStyle name="Normal 169 81 2" xfId="14242" xr:uid="{E51570A1-79AA-4958-858A-391EADECD2C0}"/>
    <cellStyle name="Normal 169 82" xfId="14243" xr:uid="{497D49E6-06F1-4EDB-B1A0-E32DFC9D6178}"/>
    <cellStyle name="Normal 169 82 2" xfId="14244" xr:uid="{0BB42073-3F86-4807-9D19-A9CF6E750C0F}"/>
    <cellStyle name="Normal 169 83" xfId="14245" xr:uid="{BD4EBE1F-6A73-4F46-80FC-344174A218A9}"/>
    <cellStyle name="Normal 169 83 2" xfId="14246" xr:uid="{2155BB0B-DD74-43AC-9F52-727FA6BA3EA0}"/>
    <cellStyle name="Normal 169 84" xfId="14247" xr:uid="{D0120D66-CD74-4C4E-A578-533115B05574}"/>
    <cellStyle name="Normal 169 84 2" xfId="14248" xr:uid="{D7296F32-879B-4273-9EEE-125E1AFE6407}"/>
    <cellStyle name="Normal 169 85" xfId="14249" xr:uid="{F2332C21-9142-49FC-A964-7629EE3288A0}"/>
    <cellStyle name="Normal 169 85 2" xfId="14250" xr:uid="{6DF6BF84-5C93-4E22-924B-6570A24A1422}"/>
    <cellStyle name="Normal 169 86" xfId="14251" xr:uid="{0CC00B21-DA74-49C2-819B-4D6B47CD19B6}"/>
    <cellStyle name="Normal 169 86 2" xfId="14252" xr:uid="{70F5C5B5-772C-467A-9FF4-69BEB6F14869}"/>
    <cellStyle name="Normal 169 87" xfId="14253" xr:uid="{EDD41EB4-2514-4D2A-94B0-0EE9D3AEB704}"/>
    <cellStyle name="Normal 169 87 2" xfId="14254" xr:uid="{7B45BC9F-F0C7-418D-A424-EBD82A777B3D}"/>
    <cellStyle name="Normal 169 88" xfId="14255" xr:uid="{EF2F6D28-BFF6-4EF4-AE72-E221B251319D}"/>
    <cellStyle name="Normal 169 88 2" xfId="14256" xr:uid="{4E3699B3-0A31-456C-A297-9427D5263FD5}"/>
    <cellStyle name="Normal 169 89" xfId="14257" xr:uid="{DDEBED60-F75D-493C-9BBE-2A6EFD4C7B67}"/>
    <cellStyle name="Normal 169 89 2" xfId="14258" xr:uid="{6B33AD9C-0039-47E6-9882-E155B0863696}"/>
    <cellStyle name="Normal 169 9" xfId="14259" xr:uid="{754FED0A-6595-41A9-9C1F-AAE15DFF6C5F}"/>
    <cellStyle name="Normal 169 9 2" xfId="14260" xr:uid="{342B9D2C-A2F3-4CF7-B889-56D0F14C2FE6}"/>
    <cellStyle name="Normal 169 90" xfId="14261" xr:uid="{73237E00-16BC-42BC-940D-7F1C0F76DE76}"/>
    <cellStyle name="Normal 169 90 2" xfId="14262" xr:uid="{732FB00D-B43D-4585-B406-F042E66E3A58}"/>
    <cellStyle name="Normal 169 91" xfId="14263" xr:uid="{BC9F2ACF-2452-4D9F-B35E-7E9720DF1D37}"/>
    <cellStyle name="Normal 169 91 2" xfId="14264" xr:uid="{B48D99CE-A072-4BAB-AF00-22867FF3B5C1}"/>
    <cellStyle name="Normal 169 92" xfId="14265" xr:uid="{9195BEC5-2498-4777-BA3B-76AB8BA7D122}"/>
    <cellStyle name="Normal 169 92 2" xfId="14266" xr:uid="{BCCF3EED-BE87-44C0-9811-A238ADD9F6A1}"/>
    <cellStyle name="Normal 169 93" xfId="14267" xr:uid="{DD9BF3C6-038E-4CA8-A228-35F3DC3B730F}"/>
    <cellStyle name="Normal 169 93 2" xfId="14268" xr:uid="{7C53788E-260B-493C-B4B2-95C2A31B8C11}"/>
    <cellStyle name="Normal 169 94" xfId="14269" xr:uid="{253CDF23-0458-48FE-8F89-47C901ED2C54}"/>
    <cellStyle name="Normal 169 94 2" xfId="14270" xr:uid="{1C6AF6AA-B898-4B33-89ED-B85DBD774F01}"/>
    <cellStyle name="Normal 169 95" xfId="14271" xr:uid="{FA973B70-FAEC-4A88-A1B8-6D53E705BFC1}"/>
    <cellStyle name="Normal 169 95 2" xfId="14272" xr:uid="{68201B27-6EFA-4116-8BA7-6D0CA0AB01CD}"/>
    <cellStyle name="Normal 169 96" xfId="14273" xr:uid="{6616F3B7-E3E9-4FF8-82A5-56A36720A6E8}"/>
    <cellStyle name="Normal 169 96 2" xfId="14274" xr:uid="{54080732-EC77-4031-9A52-209E8360873C}"/>
    <cellStyle name="Normal 169 97" xfId="14275" xr:uid="{F1983E66-3E8E-46FB-9A69-DE7C0C8E1170}"/>
    <cellStyle name="Normal 169 97 2" xfId="14276" xr:uid="{9E7E38FD-FAFA-4482-BDDE-780FC221525D}"/>
    <cellStyle name="Normal 169 98" xfId="14277" xr:uid="{0C591E1F-42D4-4932-A245-D00108644413}"/>
    <cellStyle name="Normal 169 98 2" xfId="14278" xr:uid="{4232B058-074A-42A7-B092-868BD5D2BCB5}"/>
    <cellStyle name="Normal 169 99" xfId="14279" xr:uid="{1911D341-4025-4B61-B75F-4A8F798DCBEA}"/>
    <cellStyle name="Normal 17" xfId="372" xr:uid="{00000000-0005-0000-0000-00009F020000}"/>
    <cellStyle name="Normal 17 2" xfId="373" xr:uid="{00000000-0005-0000-0000-0000A0020000}"/>
    <cellStyle name="Normal 17 2 2" xfId="1242" xr:uid="{4F7224A6-7611-4654-8513-3D6BB3E2D268}"/>
    <cellStyle name="Normal 17 2 2 2" xfId="14281" xr:uid="{144CB970-49A8-4B78-94CD-75233977AF2C}"/>
    <cellStyle name="Normal 17 3" xfId="950" xr:uid="{00000000-0005-0000-0000-0000A1020000}"/>
    <cellStyle name="Normal 17 3 2" xfId="14280" xr:uid="{10679F06-D431-4E6C-A4D0-AEAC591DF6AD}"/>
    <cellStyle name="Normal 170" xfId="14282" xr:uid="{934E78CC-85B5-4A72-AE6D-8AFD0560AA81}"/>
    <cellStyle name="Normal 170 10" xfId="14283" xr:uid="{43CBB136-63DD-4326-AEEB-3EDE6F90111B}"/>
    <cellStyle name="Normal 170 10 2" xfId="14284" xr:uid="{8D7E18BA-DBC9-4D43-B05B-BFBFDB22E291}"/>
    <cellStyle name="Normal 170 11" xfId="14285" xr:uid="{0B070E9F-5B7A-44AC-902F-B10E2D2E6DC5}"/>
    <cellStyle name="Normal 170 11 2" xfId="14286" xr:uid="{5067B010-FB42-44FF-BA15-D4C3DDED1959}"/>
    <cellStyle name="Normal 170 12" xfId="14287" xr:uid="{8F0077FE-2023-46C7-B7F3-AD23320A0E3E}"/>
    <cellStyle name="Normal 170 12 2" xfId="14288" xr:uid="{93ECE7A0-01EB-4F3D-B42C-D8BC05512EBB}"/>
    <cellStyle name="Normal 170 13" xfId="14289" xr:uid="{1CE59D6C-4CE4-4314-B895-039A18A70D56}"/>
    <cellStyle name="Normal 170 13 2" xfId="14290" xr:uid="{A5599EF9-0912-4B9F-9125-3292D2B733AD}"/>
    <cellStyle name="Normal 170 14" xfId="14291" xr:uid="{82AED14D-C468-4DDE-B31A-BF4EF5435117}"/>
    <cellStyle name="Normal 170 14 2" xfId="14292" xr:uid="{AD15019E-71B8-4412-AFAB-6367FA30A10B}"/>
    <cellStyle name="Normal 170 15" xfId="14293" xr:uid="{0ACF091C-0CB8-4688-BD05-98CE295D64DF}"/>
    <cellStyle name="Normal 170 15 2" xfId="14294" xr:uid="{7B546695-BEA9-4830-8808-03D5DA1076AF}"/>
    <cellStyle name="Normal 170 16" xfId="14295" xr:uid="{C857D446-668E-4373-92F7-CA46EC38AB29}"/>
    <cellStyle name="Normal 170 16 2" xfId="14296" xr:uid="{159B6192-DDC3-428F-B169-042504990700}"/>
    <cellStyle name="Normal 170 17" xfId="14297" xr:uid="{51222DBD-F506-4867-9E3C-D8FEE39BCAA8}"/>
    <cellStyle name="Normal 170 17 2" xfId="14298" xr:uid="{873F3C2B-5FC1-4793-825F-2A1C76458545}"/>
    <cellStyle name="Normal 170 18" xfId="14299" xr:uid="{B96C2D00-8FF6-4F9A-8A58-A82F72E0679C}"/>
    <cellStyle name="Normal 170 18 2" xfId="14300" xr:uid="{BE80A2E2-5AA3-481D-B529-DEE2D9BE52EB}"/>
    <cellStyle name="Normal 170 19" xfId="14301" xr:uid="{41DE7848-A94E-4D43-9ED8-BD87211D3604}"/>
    <cellStyle name="Normal 170 19 2" xfId="14302" xr:uid="{A0AB4C6F-7A6B-46EB-A67E-0E4352528EF5}"/>
    <cellStyle name="Normal 170 2" xfId="14303" xr:uid="{83A5826C-A8D0-46FC-A988-F01812B6FF45}"/>
    <cellStyle name="Normal 170 2 2" xfId="14304" xr:uid="{F09FD9CA-3D97-4B88-962F-10B54C7421D4}"/>
    <cellStyle name="Normal 170 20" xfId="14305" xr:uid="{2AC0A556-F836-4FAC-8BEE-8C398BD62799}"/>
    <cellStyle name="Normal 170 20 2" xfId="14306" xr:uid="{4DB47DF1-E90E-41B6-8496-A5A9A0C27888}"/>
    <cellStyle name="Normal 170 21" xfId="14307" xr:uid="{F1A7FEF9-6D1E-494D-B4F1-2B798341C923}"/>
    <cellStyle name="Normal 170 21 2" xfId="14308" xr:uid="{063AF232-474D-4E7E-AC17-78FEC901E949}"/>
    <cellStyle name="Normal 170 22" xfId="14309" xr:uid="{27D25D4D-4DC3-4461-8DDF-8D9DB84C3E70}"/>
    <cellStyle name="Normal 170 22 2" xfId="14310" xr:uid="{41695458-592B-4073-8735-0FACEAB34A07}"/>
    <cellStyle name="Normal 170 23" xfId="14311" xr:uid="{9AA1B5A9-FCDA-46AD-ABA5-026CCF73276D}"/>
    <cellStyle name="Normal 170 23 2" xfId="14312" xr:uid="{5BA7E643-B16D-4D60-A3DE-40AD072D280E}"/>
    <cellStyle name="Normal 170 24" xfId="14313" xr:uid="{7FC24D73-9BB9-4259-9D29-FD4097C13892}"/>
    <cellStyle name="Normal 170 24 2" xfId="14314" xr:uid="{5A085442-CAF5-4612-952E-11BF279E67E6}"/>
    <cellStyle name="Normal 170 25" xfId="14315" xr:uid="{06F4CA5F-61DA-4477-87E5-781EF713913C}"/>
    <cellStyle name="Normal 170 25 2" xfId="14316" xr:uid="{B269740E-AA87-4D46-824B-A8DABB987E9F}"/>
    <cellStyle name="Normal 170 26" xfId="14317" xr:uid="{E1E9E1A5-E919-4BD7-961A-3A47BE5D4726}"/>
    <cellStyle name="Normal 170 26 2" xfId="14318" xr:uid="{4702B13A-52AE-46CD-8119-6E3AEE5B4193}"/>
    <cellStyle name="Normal 170 27" xfId="14319" xr:uid="{D092189F-71B6-489D-82C2-5BADF37F5AC4}"/>
    <cellStyle name="Normal 170 27 2" xfId="14320" xr:uid="{B5775242-B7F6-49AE-A9D8-E728771685E4}"/>
    <cellStyle name="Normal 170 28" xfId="14321" xr:uid="{E5592CEE-9781-4422-90DA-E9D7057E3C94}"/>
    <cellStyle name="Normal 170 28 2" xfId="14322" xr:uid="{E2221307-E2C3-4DB7-94D0-CA029FADAC6B}"/>
    <cellStyle name="Normal 170 29" xfId="14323" xr:uid="{876A8DDE-2317-42B1-8BF5-F46B6DF52955}"/>
    <cellStyle name="Normal 170 29 2" xfId="14324" xr:uid="{BFDEB0BE-5E75-4453-864C-B05313B794FE}"/>
    <cellStyle name="Normal 170 3" xfId="14325" xr:uid="{8B3E1D3A-49C8-459D-8E9D-33D1F0650408}"/>
    <cellStyle name="Normal 170 3 2" xfId="14326" xr:uid="{863802B3-8418-4227-9388-A7F2FF4EE17D}"/>
    <cellStyle name="Normal 170 30" xfId="14327" xr:uid="{0C03F76C-0871-473F-A2A6-A1392ECC5788}"/>
    <cellStyle name="Normal 170 30 2" xfId="14328" xr:uid="{FFAF208C-9EB3-4AE1-BCC6-3DAA976B8500}"/>
    <cellStyle name="Normal 170 31" xfId="14329" xr:uid="{9FA6A3E9-0A94-447C-B9FD-72FF3F9B10BE}"/>
    <cellStyle name="Normal 170 31 2" xfId="14330" xr:uid="{E4C9B6B5-DA66-48BD-B91E-9FCDF81AA60F}"/>
    <cellStyle name="Normal 170 32" xfId="14331" xr:uid="{5ECB5EDF-E0FE-475A-9E7C-FFD8DC1CFFB2}"/>
    <cellStyle name="Normal 170 32 2" xfId="14332" xr:uid="{933DE132-E26B-4F8D-955A-6B03F1CA9794}"/>
    <cellStyle name="Normal 170 33" xfId="14333" xr:uid="{7B2787BE-646E-4B91-9CE3-1723058FBFE5}"/>
    <cellStyle name="Normal 170 33 2" xfId="14334" xr:uid="{319ADCB1-DABD-482D-B63D-A6BE961DF855}"/>
    <cellStyle name="Normal 170 34" xfId="14335" xr:uid="{0BF67AE3-BA6A-4E5D-9D52-A892B0EE3EC5}"/>
    <cellStyle name="Normal 170 34 2" xfId="14336" xr:uid="{9D6676A1-E4FE-4CE3-9E13-6A48FD6A8C20}"/>
    <cellStyle name="Normal 170 35" xfId="14337" xr:uid="{C81F13D4-A1AE-4971-9E84-A2DA2D2B7A65}"/>
    <cellStyle name="Normal 170 35 2" xfId="14338" xr:uid="{0D5073E1-DC79-4BDE-B82C-BBC5D54F7734}"/>
    <cellStyle name="Normal 170 36" xfId="14339" xr:uid="{990FF306-5E81-48E8-90F2-704DAAB0EBFE}"/>
    <cellStyle name="Normal 170 36 2" xfId="14340" xr:uid="{529415E0-9665-49C5-9AC5-7CAB411C0883}"/>
    <cellStyle name="Normal 170 37" xfId="14341" xr:uid="{EB7BD5A8-E026-4401-8F67-2AC97E3A5A82}"/>
    <cellStyle name="Normal 170 37 2" xfId="14342" xr:uid="{BA3F2EEA-DA35-4823-83B7-3B80541F4B34}"/>
    <cellStyle name="Normal 170 38" xfId="14343" xr:uid="{D864771E-43D2-4433-BA6A-D06CC560FA6C}"/>
    <cellStyle name="Normal 170 38 2" xfId="14344" xr:uid="{6CEB1609-FFF2-4B8E-9A67-6133CDBB0AC2}"/>
    <cellStyle name="Normal 170 39" xfId="14345" xr:uid="{477C8FC8-1A58-47FB-B9F4-E22F166FA968}"/>
    <cellStyle name="Normal 170 39 2" xfId="14346" xr:uid="{D5010CD6-76C1-4AE6-964F-E7909418A077}"/>
    <cellStyle name="Normal 170 4" xfId="14347" xr:uid="{213F5CAF-F1BE-4070-852E-1DBB313F79EC}"/>
    <cellStyle name="Normal 170 4 2" xfId="14348" xr:uid="{A9B37CCA-63B4-407F-8E4A-F3D0A619875B}"/>
    <cellStyle name="Normal 170 40" xfId="14349" xr:uid="{EF392F79-3648-49B7-AE4F-130497E56569}"/>
    <cellStyle name="Normal 170 40 2" xfId="14350" xr:uid="{9FA467BD-28BC-4DE6-8A5E-713AE7CD68D8}"/>
    <cellStyle name="Normal 170 41" xfId="14351" xr:uid="{EC60769A-CF52-44AC-91B6-11A9E075F1B1}"/>
    <cellStyle name="Normal 170 41 2" xfId="14352" xr:uid="{DD39223A-58C7-4511-B76C-DF2587A560D1}"/>
    <cellStyle name="Normal 170 42" xfId="14353" xr:uid="{C1F0E0D5-4A48-40F0-AD61-8D38D3407874}"/>
    <cellStyle name="Normal 170 42 2" xfId="14354" xr:uid="{D3A80A39-18D4-41F1-A187-2A0BDF0C08C6}"/>
    <cellStyle name="Normal 170 43" xfId="14355" xr:uid="{386251D6-ACCC-4CCC-B590-218AF0ACC649}"/>
    <cellStyle name="Normal 170 43 2" xfId="14356" xr:uid="{843C55F7-8A0B-426D-87B5-E39633A38851}"/>
    <cellStyle name="Normal 170 44" xfId="14357" xr:uid="{EE9E8A8B-5884-4FBE-A3F2-07C6D82314D1}"/>
    <cellStyle name="Normal 170 44 2" xfId="14358" xr:uid="{EB31AD0D-A15B-42B0-8D84-53705F3F6432}"/>
    <cellStyle name="Normal 170 45" xfId="14359" xr:uid="{790A7062-6B7C-4A6E-B9D5-50FCA8D3CE72}"/>
    <cellStyle name="Normal 170 45 2" xfId="14360" xr:uid="{8A893875-AB5E-48AA-8E7A-6CD69F10E1E2}"/>
    <cellStyle name="Normal 170 46" xfId="14361" xr:uid="{A942E544-3577-40A4-A630-C09273C1BEF8}"/>
    <cellStyle name="Normal 170 46 2" xfId="14362" xr:uid="{E6889558-3E4F-4922-82F4-627A21869E2E}"/>
    <cellStyle name="Normal 170 47" xfId="14363" xr:uid="{CE4596A5-78E6-42DA-BC58-7B635992415C}"/>
    <cellStyle name="Normal 170 47 2" xfId="14364" xr:uid="{F8C96D4A-908E-43A1-AA3E-280E9A30F472}"/>
    <cellStyle name="Normal 170 48" xfId="14365" xr:uid="{47FFF331-6EF9-46F2-A8ED-803C11C64F04}"/>
    <cellStyle name="Normal 170 48 2" xfId="14366" xr:uid="{290297C2-0B99-4546-9392-C295D298A93C}"/>
    <cellStyle name="Normal 170 49" xfId="14367" xr:uid="{97F55E31-1F2E-4321-8CC0-42159B12A04F}"/>
    <cellStyle name="Normal 170 49 2" xfId="14368" xr:uid="{52D320B6-87F4-4E97-BEF5-F4E7D38562AF}"/>
    <cellStyle name="Normal 170 5" xfId="14369" xr:uid="{5736A660-9E5B-4D9C-AC7A-E75C85B9322F}"/>
    <cellStyle name="Normal 170 5 2" xfId="14370" xr:uid="{C592C4CB-1E6C-4E68-87D0-1E15111F8C73}"/>
    <cellStyle name="Normal 170 50" xfId="14371" xr:uid="{64E0C99C-0829-46CC-8004-D708465B911D}"/>
    <cellStyle name="Normal 170 50 2" xfId="14372" xr:uid="{DFB076F6-C662-47E0-AE5F-4AD799747057}"/>
    <cellStyle name="Normal 170 51" xfId="14373" xr:uid="{147EBD2C-0DA2-4182-BD02-70FC503717C8}"/>
    <cellStyle name="Normal 170 51 2" xfId="14374" xr:uid="{6C733D35-4C23-4B10-92B6-606CECC3995E}"/>
    <cellStyle name="Normal 170 52" xfId="14375" xr:uid="{A0A1B676-38BB-4C63-A6B0-3F88179900D5}"/>
    <cellStyle name="Normal 170 52 2" xfId="14376" xr:uid="{F7A9DB4E-4E4E-45E8-99D6-77D2A9EFE735}"/>
    <cellStyle name="Normal 170 53" xfId="14377" xr:uid="{375B9CFD-4C54-4176-BBCA-07E16A2680C1}"/>
    <cellStyle name="Normal 170 53 2" xfId="14378" xr:uid="{DE68A0C5-A8D0-4B67-B100-54CC4F5F2F59}"/>
    <cellStyle name="Normal 170 54" xfId="14379" xr:uid="{63EE9D4A-87AA-4177-A40E-9088DDAA196D}"/>
    <cellStyle name="Normal 170 54 2" xfId="14380" xr:uid="{B8769B34-245A-4BD8-9859-C691BB9CB14D}"/>
    <cellStyle name="Normal 170 55" xfId="14381" xr:uid="{655B2B6A-0CB2-46BA-9449-E49C9C577EBA}"/>
    <cellStyle name="Normal 170 55 2" xfId="14382" xr:uid="{09D53C8C-7CBB-41A2-BF05-75374458FFCA}"/>
    <cellStyle name="Normal 170 56" xfId="14383" xr:uid="{7F6D66D2-D6F3-4BBB-B626-90F6D4C917D8}"/>
    <cellStyle name="Normal 170 56 2" xfId="14384" xr:uid="{CB92F474-F89D-47B5-9582-52068EC9E771}"/>
    <cellStyle name="Normal 170 57" xfId="14385" xr:uid="{4FA428EB-2CAF-44CA-A7B4-5AF883B08902}"/>
    <cellStyle name="Normal 170 57 2" xfId="14386" xr:uid="{D288E21F-0C87-4418-9F51-432D9EE91C26}"/>
    <cellStyle name="Normal 170 58" xfId="14387" xr:uid="{5CE7416A-8536-4683-B71F-9C6AF6638F35}"/>
    <cellStyle name="Normal 170 58 2" xfId="14388" xr:uid="{82A6F367-CB99-47DD-99E6-6A0608864A63}"/>
    <cellStyle name="Normal 170 59" xfId="14389" xr:uid="{255536A4-A7F2-4596-B5EE-F0EA816A6532}"/>
    <cellStyle name="Normal 170 59 2" xfId="14390" xr:uid="{1909F96A-89FA-4636-B818-196120174240}"/>
    <cellStyle name="Normal 170 6" xfId="14391" xr:uid="{A54D383D-A327-4A0F-9DC2-A63F55666F99}"/>
    <cellStyle name="Normal 170 6 2" xfId="14392" xr:uid="{90BC013F-F675-44E0-9E26-0A648C73621B}"/>
    <cellStyle name="Normal 170 60" xfId="14393" xr:uid="{25D2D3A4-9A53-4F6B-A7AE-4BBC881B3046}"/>
    <cellStyle name="Normal 170 60 2" xfId="14394" xr:uid="{0E81045E-FC7E-402F-A43F-6A0CB78A91EC}"/>
    <cellStyle name="Normal 170 61" xfId="14395" xr:uid="{687E6729-799F-4142-96A3-A5DCBB519D91}"/>
    <cellStyle name="Normal 170 61 2" xfId="14396" xr:uid="{8AEFB966-85C9-4682-87CD-F68108BC2922}"/>
    <cellStyle name="Normal 170 62" xfId="14397" xr:uid="{A845A299-B97A-4CE9-93A3-D2F4A71D3A3D}"/>
    <cellStyle name="Normal 170 62 2" xfId="14398" xr:uid="{0DFE0BFD-6811-4AB1-B2D5-5BF7EEBCD76F}"/>
    <cellStyle name="Normal 170 63" xfId="14399" xr:uid="{83FB90C2-41BE-4AB3-9B57-066AC5614169}"/>
    <cellStyle name="Normal 170 63 2" xfId="14400" xr:uid="{E1276151-E031-4570-ABC4-C54BC89055BD}"/>
    <cellStyle name="Normal 170 64" xfId="14401" xr:uid="{D7FE0904-23D8-4BF4-A9A4-46D5075963DC}"/>
    <cellStyle name="Normal 170 64 2" xfId="14402" xr:uid="{927C177F-225F-4FFE-AAC9-506FA17B4FFD}"/>
    <cellStyle name="Normal 170 65" xfId="14403" xr:uid="{60086F6E-CD81-449B-B6F6-C6104106C645}"/>
    <cellStyle name="Normal 170 65 2" xfId="14404" xr:uid="{3B0E731A-8277-4DAB-A99F-8695C79AD05B}"/>
    <cellStyle name="Normal 170 66" xfId="14405" xr:uid="{E14B8240-B0F4-4FA1-8D15-72813AC8AF5F}"/>
    <cellStyle name="Normal 170 66 2" xfId="14406" xr:uid="{AC1D87C4-8E19-4A6C-A1EA-D09292E81302}"/>
    <cellStyle name="Normal 170 67" xfId="14407" xr:uid="{23C3B6C0-D630-4C09-9FCE-0B84135BB900}"/>
    <cellStyle name="Normal 170 67 2" xfId="14408" xr:uid="{4FD49688-2EB5-4E9B-8263-9FC50E81D1B3}"/>
    <cellStyle name="Normal 170 68" xfId="14409" xr:uid="{51CCFB99-E235-4276-ACCE-9C6C210E567B}"/>
    <cellStyle name="Normal 170 68 2" xfId="14410" xr:uid="{6A211AA2-5567-415A-9F52-5502D2DAC0D9}"/>
    <cellStyle name="Normal 170 69" xfId="14411" xr:uid="{C163E6B8-8CD4-4D94-81FB-92876744BD25}"/>
    <cellStyle name="Normal 170 69 2" xfId="14412" xr:uid="{B364171C-BD34-4824-8D37-10ACFDCA1E7E}"/>
    <cellStyle name="Normal 170 7" xfId="14413" xr:uid="{638670AA-CA63-437D-AE7D-29217C9F3389}"/>
    <cellStyle name="Normal 170 7 2" xfId="14414" xr:uid="{8D20EF90-48F1-46BA-A86C-89DD2D4E7D56}"/>
    <cellStyle name="Normal 170 70" xfId="14415" xr:uid="{347801F6-2F69-44CC-876A-7E95F0FAA630}"/>
    <cellStyle name="Normal 170 70 2" xfId="14416" xr:uid="{4D674FD2-3CFE-4088-9743-7A4566FA3E5D}"/>
    <cellStyle name="Normal 170 71" xfId="14417" xr:uid="{3A915C44-006D-4C1A-A0CC-5628964B7B96}"/>
    <cellStyle name="Normal 170 71 2" xfId="14418" xr:uid="{9A69326E-C041-406A-8744-FD9A16282265}"/>
    <cellStyle name="Normal 170 72" xfId="14419" xr:uid="{0BBDD446-CC24-4B40-A2E7-B6944351003D}"/>
    <cellStyle name="Normal 170 72 2" xfId="14420" xr:uid="{8D2E2CE8-4437-4CE8-AE75-C16DE91E783A}"/>
    <cellStyle name="Normal 170 73" xfId="14421" xr:uid="{FB485564-5FD4-4C45-8C4A-0E5CEDF2C74A}"/>
    <cellStyle name="Normal 170 73 2" xfId="14422" xr:uid="{783D4F20-006C-4DA9-92E9-2FBA337D8D54}"/>
    <cellStyle name="Normal 170 74" xfId="14423" xr:uid="{014AD772-64A3-484C-BCB0-4ECB67D7B8DA}"/>
    <cellStyle name="Normal 170 74 2" xfId="14424" xr:uid="{D72CD4B9-04A7-487D-95DF-99953387B228}"/>
    <cellStyle name="Normal 170 75" xfId="14425" xr:uid="{6210E579-C2CF-4503-8FFC-7314CA0DF231}"/>
    <cellStyle name="Normal 170 75 2" xfId="14426" xr:uid="{EF3FD913-FF74-4630-9235-1B4094756FED}"/>
    <cellStyle name="Normal 170 76" xfId="14427" xr:uid="{B5AC5EE7-FD55-4FDD-8AF4-A4E3FF537E44}"/>
    <cellStyle name="Normal 170 76 2" xfId="14428" xr:uid="{D71B3392-D093-4370-B6C6-3B140781E98C}"/>
    <cellStyle name="Normal 170 77" xfId="14429" xr:uid="{99140DC6-224E-4EAD-865B-F827C7FD1404}"/>
    <cellStyle name="Normal 170 77 2" xfId="14430" xr:uid="{9FC10C46-272F-4B50-A847-CBC4E02133C1}"/>
    <cellStyle name="Normal 170 78" xfId="14431" xr:uid="{C2E2FDFA-7039-42CA-B6FE-D3ED71D8BE73}"/>
    <cellStyle name="Normal 170 78 2" xfId="14432" xr:uid="{CC7EED86-8F11-4696-AD23-2727E305ED8B}"/>
    <cellStyle name="Normal 170 79" xfId="14433" xr:uid="{9CF1B0AA-A4C5-45AC-A827-DFB8228A62BD}"/>
    <cellStyle name="Normal 170 79 2" xfId="14434" xr:uid="{79FCC352-8552-4C2A-BAC0-41A2C7A2FB21}"/>
    <cellStyle name="Normal 170 8" xfId="14435" xr:uid="{437A1136-DFC0-497D-8C53-4D19045EF016}"/>
    <cellStyle name="Normal 170 8 2" xfId="14436" xr:uid="{69647DDD-5B7B-4FA1-BCE7-BE95CC2F6BAC}"/>
    <cellStyle name="Normal 170 80" xfId="14437" xr:uid="{E0062113-613A-44B5-ADD3-6B578C23247E}"/>
    <cellStyle name="Normal 170 80 2" xfId="14438" xr:uid="{73044111-9970-476C-BBDD-7BE603E665C1}"/>
    <cellStyle name="Normal 170 81" xfId="14439" xr:uid="{EA68976B-8C0E-4303-8255-AF2D928A08E9}"/>
    <cellStyle name="Normal 170 81 2" xfId="14440" xr:uid="{479AA29F-FF14-4A8B-87EC-9D48E23DD577}"/>
    <cellStyle name="Normal 170 82" xfId="14441" xr:uid="{16C59FB1-3970-4E4B-A22C-1BC6831C32A4}"/>
    <cellStyle name="Normal 170 82 2" xfId="14442" xr:uid="{CD2667A1-BAC0-4551-BFCD-A6AA746D4641}"/>
    <cellStyle name="Normal 170 83" xfId="14443" xr:uid="{A53BF68D-BF2C-4225-BC2B-7FAC47171BB5}"/>
    <cellStyle name="Normal 170 83 2" xfId="14444" xr:uid="{76DCDDFE-0A36-45FD-9FA0-C95A859CB119}"/>
    <cellStyle name="Normal 170 84" xfId="14445" xr:uid="{1DDB1164-3DF6-40B8-95E0-E0B946EB2C4C}"/>
    <cellStyle name="Normal 170 84 2" xfId="14446" xr:uid="{75B771C2-89EE-4AF4-9C20-2A5CEDCE7475}"/>
    <cellStyle name="Normal 170 85" xfId="14447" xr:uid="{E8597E20-6546-408E-94A5-1E43984AD418}"/>
    <cellStyle name="Normal 170 85 2" xfId="14448" xr:uid="{BF3B50B9-F6DD-473A-9848-56083076F0B0}"/>
    <cellStyle name="Normal 170 86" xfId="14449" xr:uid="{055330A4-FD2E-4839-A33C-11E956677878}"/>
    <cellStyle name="Normal 170 86 2" xfId="14450" xr:uid="{EFF3251F-BE26-43E8-8C2A-9B870A5703D9}"/>
    <cellStyle name="Normal 170 87" xfId="14451" xr:uid="{569F477D-F2B6-4EC5-A878-F904C787F34C}"/>
    <cellStyle name="Normal 170 87 2" xfId="14452" xr:uid="{E7EC4A74-AB2E-466E-B47C-0344839B7CCF}"/>
    <cellStyle name="Normal 170 88" xfId="14453" xr:uid="{4CDB900F-9EBB-42F3-B4CC-F22AC12B3A8B}"/>
    <cellStyle name="Normal 170 88 2" xfId="14454" xr:uid="{8776DD2D-609A-4B56-89FF-6CEA6E3EF8A5}"/>
    <cellStyle name="Normal 170 89" xfId="14455" xr:uid="{C462AA9E-DC45-4E25-B80B-A9AAD040DD01}"/>
    <cellStyle name="Normal 170 89 2" xfId="14456" xr:uid="{3E4A2498-5106-404C-A0DF-571407577D34}"/>
    <cellStyle name="Normal 170 9" xfId="14457" xr:uid="{B09BFA58-E4CF-4485-8069-3D8F6C3EDCE0}"/>
    <cellStyle name="Normal 170 9 2" xfId="14458" xr:uid="{B2F6DDF2-B01A-4A9B-BE05-2274A5E71692}"/>
    <cellStyle name="Normal 170 90" xfId="14459" xr:uid="{010F6A4B-A77C-4C9E-A89E-0E8FE6680D7B}"/>
    <cellStyle name="Normal 170 90 2" xfId="14460" xr:uid="{205A6EA4-370E-45A3-98BB-2210E8C215BE}"/>
    <cellStyle name="Normal 170 91" xfId="14461" xr:uid="{BE86AA06-8B70-4FF8-9BAE-18D8AED6E8F9}"/>
    <cellStyle name="Normal 170 91 2" xfId="14462" xr:uid="{E661F7B6-0F3A-4124-98B8-3EE66BDA532D}"/>
    <cellStyle name="Normal 170 92" xfId="14463" xr:uid="{44DB3EDA-2E05-44FD-94CB-DBF44CDA2153}"/>
    <cellStyle name="Normal 170 92 2" xfId="14464" xr:uid="{2B4B8219-1AFA-4FD0-B5F0-7101A38DBF97}"/>
    <cellStyle name="Normal 170 93" xfId="14465" xr:uid="{E1A21CF9-CFB5-4737-A02C-5CDB04E5D7AD}"/>
    <cellStyle name="Normal 170 93 2" xfId="14466" xr:uid="{A60493BC-FC61-47E3-AAC2-ABA236C78D11}"/>
    <cellStyle name="Normal 170 94" xfId="14467" xr:uid="{4E17B5C9-58E5-4C54-A0C4-04868CB6BEF4}"/>
    <cellStyle name="Normal 170 94 2" xfId="14468" xr:uid="{B3D5CC9B-CEED-425A-9396-DBE67158C201}"/>
    <cellStyle name="Normal 170 95" xfId="14469" xr:uid="{55906B8C-A32B-4226-A47E-9EC527A6BA3B}"/>
    <cellStyle name="Normal 170 95 2" xfId="14470" xr:uid="{C0A2BCB6-1310-4897-817B-7B2AC54814AF}"/>
    <cellStyle name="Normal 170 96" xfId="14471" xr:uid="{2B5738BE-1BBD-4919-B473-83B8FDBCE60B}"/>
    <cellStyle name="Normal 170 96 2" xfId="14472" xr:uid="{12499EED-F734-4EC4-BDC9-9D41B8D10387}"/>
    <cellStyle name="Normal 170 97" xfId="14473" xr:uid="{46C776E1-09D8-4BF3-AF07-4FF1C2F42330}"/>
    <cellStyle name="Normal 170 97 2" xfId="14474" xr:uid="{50B88696-D3CF-4C2D-96CD-45F05C8BA474}"/>
    <cellStyle name="Normal 170 98" xfId="14475" xr:uid="{A3DCFC69-15C6-4119-9CDB-D0F9AF5505F4}"/>
    <cellStyle name="Normal 170 98 2" xfId="14476" xr:uid="{FBA5A560-5C7F-478F-B00B-A74BD29535D2}"/>
    <cellStyle name="Normal 170 99" xfId="14477" xr:uid="{54A67381-D2EA-46E6-96EA-35F4D7DFE83F}"/>
    <cellStyle name="Normal 171" xfId="14478" xr:uid="{A1CF8E14-C2B2-4BC3-8768-D355D9352E95}"/>
    <cellStyle name="Normal 171 10" xfId="14479" xr:uid="{358F87EA-35CA-43B7-B74C-29B6248CE6A5}"/>
    <cellStyle name="Normal 171 10 2" xfId="14480" xr:uid="{6904AC18-A90E-4685-B026-3B8BFAB69C13}"/>
    <cellStyle name="Normal 171 11" xfId="14481" xr:uid="{EE470932-36A3-41BB-BA9A-A651749F0C84}"/>
    <cellStyle name="Normal 171 11 2" xfId="14482" xr:uid="{77DA0C46-6CEA-4EF2-9515-E923AB73D18F}"/>
    <cellStyle name="Normal 171 12" xfId="14483" xr:uid="{9070839C-5D02-4B6A-9871-C2AA894578EF}"/>
    <cellStyle name="Normal 171 12 2" xfId="14484" xr:uid="{2C6AF90E-6F6A-4B13-9981-EA3FD6B10D40}"/>
    <cellStyle name="Normal 171 13" xfId="14485" xr:uid="{4A5453EB-29F9-48B4-86C5-57B151FD405A}"/>
    <cellStyle name="Normal 171 13 2" xfId="14486" xr:uid="{D6F26559-F1D2-418E-9B52-F8AD55755498}"/>
    <cellStyle name="Normal 171 14" xfId="14487" xr:uid="{51423A8C-142C-4E9C-91B4-DD78418CCABB}"/>
    <cellStyle name="Normal 171 14 2" xfId="14488" xr:uid="{17609D2A-2CC7-43F1-97ED-E2AB01EDA364}"/>
    <cellStyle name="Normal 171 15" xfId="14489" xr:uid="{0DC44422-DC06-4093-B274-550516DBECE9}"/>
    <cellStyle name="Normal 171 15 2" xfId="14490" xr:uid="{FCD5BCD0-0324-451C-8E0C-E97D22DD397A}"/>
    <cellStyle name="Normal 171 16" xfId="14491" xr:uid="{2DDAA378-AE2A-4826-ADC8-D619EAB34FE5}"/>
    <cellStyle name="Normal 171 16 2" xfId="14492" xr:uid="{B793C008-D8DA-4E1F-AC74-324C245DE373}"/>
    <cellStyle name="Normal 171 17" xfId="14493" xr:uid="{76B34400-9318-4798-8741-85150ED2E79F}"/>
    <cellStyle name="Normal 171 17 2" xfId="14494" xr:uid="{A16C46A4-0AC3-46B6-A791-59156550EE09}"/>
    <cellStyle name="Normal 171 18" xfId="14495" xr:uid="{23CE3EAE-16A1-4FC4-B9FC-738ED8CA0BC8}"/>
    <cellStyle name="Normal 171 18 2" xfId="14496" xr:uid="{8B78F6DB-8BEF-41B7-9710-B2BD912C1D4C}"/>
    <cellStyle name="Normal 171 19" xfId="14497" xr:uid="{05DBA991-F036-420B-BD44-5B5A4FFC04EB}"/>
    <cellStyle name="Normal 171 19 2" xfId="14498" xr:uid="{A5EE6D18-88E0-4460-AE30-09C65486550E}"/>
    <cellStyle name="Normal 171 2" xfId="14499" xr:uid="{4CCC93AA-85FA-4959-9F4C-10EAF80F010E}"/>
    <cellStyle name="Normal 171 2 2" xfId="14500" xr:uid="{34A30E63-3634-4F4C-929B-6EDE069957C0}"/>
    <cellStyle name="Normal 171 20" xfId="14501" xr:uid="{3423A7DD-47E8-4AC4-A38B-16F86A6A4909}"/>
    <cellStyle name="Normal 171 20 2" xfId="14502" xr:uid="{4B1B307D-A71D-445C-8BB9-91AD164BE36D}"/>
    <cellStyle name="Normal 171 21" xfId="14503" xr:uid="{E0220B48-21F8-46EC-B592-008D028DB940}"/>
    <cellStyle name="Normal 171 21 2" xfId="14504" xr:uid="{78540496-DE4F-4DF9-80F3-01C37B921373}"/>
    <cellStyle name="Normal 171 22" xfId="14505" xr:uid="{979A522D-D3D3-4C38-9DAD-B99C9F1164DC}"/>
    <cellStyle name="Normal 171 22 2" xfId="14506" xr:uid="{7809B5B0-EE78-4CB3-86F5-627CCCADB3ED}"/>
    <cellStyle name="Normal 171 23" xfId="14507" xr:uid="{67BA837B-BCC5-413D-9C1F-26DD6199F099}"/>
    <cellStyle name="Normal 171 23 2" xfId="14508" xr:uid="{775F19AD-62F4-435A-9DD8-D69B66D1FEAF}"/>
    <cellStyle name="Normal 171 24" xfId="14509" xr:uid="{2683FF94-024B-4A2B-A44C-FCBC5B2D3AB3}"/>
    <cellStyle name="Normal 171 24 2" xfId="14510" xr:uid="{60168617-B200-49F7-9F23-5475D12E0306}"/>
    <cellStyle name="Normal 171 25" xfId="14511" xr:uid="{BCA239FE-C862-4FFA-AA9C-4B8B05B692B6}"/>
    <cellStyle name="Normal 171 25 2" xfId="14512" xr:uid="{397828B1-9EDC-4AC1-854E-D4DC97703C4C}"/>
    <cellStyle name="Normal 171 26" xfId="14513" xr:uid="{E8E2770F-432F-431D-BF48-AB63F033896A}"/>
    <cellStyle name="Normal 171 26 2" xfId="14514" xr:uid="{192D13F8-112E-448F-959F-12F2436D2959}"/>
    <cellStyle name="Normal 171 27" xfId="14515" xr:uid="{3C6464C6-FB71-4F8D-9E68-C9F262BCB15B}"/>
    <cellStyle name="Normal 171 27 2" xfId="14516" xr:uid="{15D2A1E0-6F77-4F45-B9A9-1495617197C5}"/>
    <cellStyle name="Normal 171 28" xfId="14517" xr:uid="{062C9877-DD00-4662-95C6-DC4C0E42B027}"/>
    <cellStyle name="Normal 171 28 2" xfId="14518" xr:uid="{5F381A48-8CE0-422F-BC36-5CE3D55F4FE1}"/>
    <cellStyle name="Normal 171 29" xfId="14519" xr:uid="{8443AA1B-C701-4C29-9753-2715FA4B4626}"/>
    <cellStyle name="Normal 171 29 2" xfId="14520" xr:uid="{53150DE0-56DE-4185-95C7-FD4ED087C936}"/>
    <cellStyle name="Normal 171 3" xfId="14521" xr:uid="{BA99A904-BD49-4170-A7FC-E313E54AF97E}"/>
    <cellStyle name="Normal 171 3 2" xfId="14522" xr:uid="{7EB2A3B9-3862-4ACA-A6F9-AAC0A1A40252}"/>
    <cellStyle name="Normal 171 30" xfId="14523" xr:uid="{4003BE2C-8FF4-44AC-B48A-EF07C99E1F7A}"/>
    <cellStyle name="Normal 171 30 2" xfId="14524" xr:uid="{82D92486-E959-4E68-81A3-996D3E77DCFD}"/>
    <cellStyle name="Normal 171 31" xfId="14525" xr:uid="{95028EEA-E215-490D-B135-F004C0A97A43}"/>
    <cellStyle name="Normal 171 31 2" xfId="14526" xr:uid="{AFF2FA37-3D94-4731-8D65-D7C628EE51F1}"/>
    <cellStyle name="Normal 171 32" xfId="14527" xr:uid="{E2F95EA1-495E-49E9-A925-A2E13980C4BC}"/>
    <cellStyle name="Normal 171 32 2" xfId="14528" xr:uid="{9108AE50-779D-4627-936C-2B2AA38A282A}"/>
    <cellStyle name="Normal 171 33" xfId="14529" xr:uid="{4156D11A-C294-4FDE-83E5-EECD9EFC6E54}"/>
    <cellStyle name="Normal 171 33 2" xfId="14530" xr:uid="{915ECB91-F55A-41C1-9D5A-EE6E48E9DE05}"/>
    <cellStyle name="Normal 171 34" xfId="14531" xr:uid="{3D413092-EDF0-44DC-A840-2405D2D37A6F}"/>
    <cellStyle name="Normal 171 34 2" xfId="14532" xr:uid="{ACAB1459-0E01-4181-984F-18E319527997}"/>
    <cellStyle name="Normal 171 35" xfId="14533" xr:uid="{9787268C-B727-4EA8-8A67-210711B49923}"/>
    <cellStyle name="Normal 171 35 2" xfId="14534" xr:uid="{C3CD472F-4111-470E-9D50-315F1D968FEF}"/>
    <cellStyle name="Normal 171 36" xfId="14535" xr:uid="{7AD7C17E-1295-4683-B456-DCE62DE91D26}"/>
    <cellStyle name="Normal 171 36 2" xfId="14536" xr:uid="{853884CC-66B4-4AE2-A3C0-D7DFC686558B}"/>
    <cellStyle name="Normal 171 37" xfId="14537" xr:uid="{E75CF485-C515-4B8C-BF14-00639DF00A12}"/>
    <cellStyle name="Normal 171 37 2" xfId="14538" xr:uid="{C69DD8C0-870C-434B-A266-1646B95090B6}"/>
    <cellStyle name="Normal 171 38" xfId="14539" xr:uid="{1B9B3B49-711B-40C7-9EBA-2998FFCB8EDD}"/>
    <cellStyle name="Normal 171 38 2" xfId="14540" xr:uid="{2246836F-E5C4-4084-9010-1E8E0AB91823}"/>
    <cellStyle name="Normal 171 39" xfId="14541" xr:uid="{7EC02CE9-AC5F-406A-9B66-D1BA2E528F56}"/>
    <cellStyle name="Normal 171 39 2" xfId="14542" xr:uid="{46936758-9745-400B-97B4-32897DB8AC6E}"/>
    <cellStyle name="Normal 171 4" xfId="14543" xr:uid="{B66D0D6D-79F3-453D-BF47-9410975BF471}"/>
    <cellStyle name="Normal 171 4 2" xfId="14544" xr:uid="{5B59B443-5B0F-407B-8281-CE80D35DEF3E}"/>
    <cellStyle name="Normal 171 40" xfId="14545" xr:uid="{127AFBE7-384C-4E3C-B8A9-75C96749EC43}"/>
    <cellStyle name="Normal 171 40 2" xfId="14546" xr:uid="{9F907969-87B4-48A2-9EB5-2D55278640B3}"/>
    <cellStyle name="Normal 171 41" xfId="14547" xr:uid="{EA560F68-DACB-4CDD-9A7E-FC46DC684640}"/>
    <cellStyle name="Normal 171 41 2" xfId="14548" xr:uid="{6B06A6A3-0804-4D9C-8E20-F6770C5A1530}"/>
    <cellStyle name="Normal 171 42" xfId="14549" xr:uid="{0C5D1F11-E5D7-490E-BDA6-B592A38A727E}"/>
    <cellStyle name="Normal 171 42 2" xfId="14550" xr:uid="{602EB1F8-3D67-4C16-A084-294A0854AADC}"/>
    <cellStyle name="Normal 171 43" xfId="14551" xr:uid="{1FD8D337-A5E2-47F1-80BA-B1CFBAB2B7F0}"/>
    <cellStyle name="Normal 171 43 2" xfId="14552" xr:uid="{D8D37C91-7130-4451-8846-72C2B2D7EF23}"/>
    <cellStyle name="Normal 171 44" xfId="14553" xr:uid="{BA8FD1E2-BCC9-4C10-B2B7-CF57093D5459}"/>
    <cellStyle name="Normal 171 44 2" xfId="14554" xr:uid="{F99C7290-6965-4FEF-9ECF-79388C306B7F}"/>
    <cellStyle name="Normal 171 45" xfId="14555" xr:uid="{3FD12D94-8319-4DCF-9FCF-CBE8E045B277}"/>
    <cellStyle name="Normal 171 45 2" xfId="14556" xr:uid="{315D7D9B-1BA0-49BD-AFD6-BB0B50C82764}"/>
    <cellStyle name="Normal 171 46" xfId="14557" xr:uid="{BBEA854E-497E-463E-A295-CE2B924F6910}"/>
    <cellStyle name="Normal 171 46 2" xfId="14558" xr:uid="{9AE5EEB2-7B79-4BD0-B5B6-4FC3CA2ECDB1}"/>
    <cellStyle name="Normal 171 47" xfId="14559" xr:uid="{35893281-810A-48F6-848A-B5DCFD62EBF0}"/>
    <cellStyle name="Normal 171 47 2" xfId="14560" xr:uid="{58365E4E-B7B6-45BC-863F-2666C50BF5A1}"/>
    <cellStyle name="Normal 171 48" xfId="14561" xr:uid="{70287344-A8D1-4BDB-8972-6B39F7579BE1}"/>
    <cellStyle name="Normal 171 48 2" xfId="14562" xr:uid="{7A64E134-2894-40EC-857E-29D5838D7B8B}"/>
    <cellStyle name="Normal 171 49" xfId="14563" xr:uid="{9A518F84-5A96-48B4-A87D-AE85BDABCAEC}"/>
    <cellStyle name="Normal 171 49 2" xfId="14564" xr:uid="{477A2C8A-8EBA-461D-A3C7-5D3518608A44}"/>
    <cellStyle name="Normal 171 5" xfId="14565" xr:uid="{27E92158-6671-4C30-B1DC-391881DAB174}"/>
    <cellStyle name="Normal 171 5 2" xfId="14566" xr:uid="{3F5B2B22-D492-46F7-8278-2C169712E064}"/>
    <cellStyle name="Normal 171 50" xfId="14567" xr:uid="{EB8FDEA5-DE00-4935-8DC6-4084AE3031B2}"/>
    <cellStyle name="Normal 171 50 2" xfId="14568" xr:uid="{2FFC1FE2-E562-43F2-89E4-7281429BE457}"/>
    <cellStyle name="Normal 171 51" xfId="14569" xr:uid="{4AF9DE86-09F9-4A38-A0EA-1ED2CBAE9595}"/>
    <cellStyle name="Normal 171 51 2" xfId="14570" xr:uid="{19356C9B-C804-454B-91CD-84A91EEB8348}"/>
    <cellStyle name="Normal 171 52" xfId="14571" xr:uid="{DF4632A6-B9D3-4447-B521-D6B4AD57980F}"/>
    <cellStyle name="Normal 171 52 2" xfId="14572" xr:uid="{64BAB9A3-ABC8-4711-80E5-F1AC690D7672}"/>
    <cellStyle name="Normal 171 53" xfId="14573" xr:uid="{6A79A5F8-B370-43BA-84E4-D3FF90CDD28D}"/>
    <cellStyle name="Normal 171 53 2" xfId="14574" xr:uid="{E261784F-233B-4EED-8212-3CB95BD15868}"/>
    <cellStyle name="Normal 171 54" xfId="14575" xr:uid="{2EADE1DD-C3B9-4853-99B6-52408873BACC}"/>
    <cellStyle name="Normal 171 54 2" xfId="14576" xr:uid="{0E9DA57F-6301-43E4-A0B9-14F399425857}"/>
    <cellStyle name="Normal 171 55" xfId="14577" xr:uid="{2C92385A-73EF-4FEA-85B2-176338B1AD4E}"/>
    <cellStyle name="Normal 171 55 2" xfId="14578" xr:uid="{95F5D92B-0D97-4880-AB00-089DCA9DE6C0}"/>
    <cellStyle name="Normal 171 56" xfId="14579" xr:uid="{FD845096-0BA4-4FA0-B7F0-8F5BF9668842}"/>
    <cellStyle name="Normal 171 56 2" xfId="14580" xr:uid="{62A4D5D2-F64E-4251-9E40-878A1C08C89D}"/>
    <cellStyle name="Normal 171 57" xfId="14581" xr:uid="{328B2B95-F485-4FDA-BC08-712F7E7F8A48}"/>
    <cellStyle name="Normal 171 57 2" xfId="14582" xr:uid="{8C6510A5-8C94-451C-B5A9-BF4889E4B47A}"/>
    <cellStyle name="Normal 171 58" xfId="14583" xr:uid="{794634A5-D82E-4CA4-A3AD-EFC4653C4311}"/>
    <cellStyle name="Normal 171 58 2" xfId="14584" xr:uid="{636C1593-5379-41D4-A08F-7538DA112716}"/>
    <cellStyle name="Normal 171 59" xfId="14585" xr:uid="{8E504C5E-D789-4396-B1C3-4294FABF13BD}"/>
    <cellStyle name="Normal 171 59 2" xfId="14586" xr:uid="{4C367CB5-136A-4D06-AB72-BA937B05DC30}"/>
    <cellStyle name="Normal 171 6" xfId="14587" xr:uid="{FEC0F04D-F184-4C0A-8387-4E1ADC290DA0}"/>
    <cellStyle name="Normal 171 6 2" xfId="14588" xr:uid="{F84F022C-953A-4D6D-8A51-090AE8E72A4E}"/>
    <cellStyle name="Normal 171 60" xfId="14589" xr:uid="{2118481D-4EFF-44DE-A0C3-C7BA301D6ABE}"/>
    <cellStyle name="Normal 171 60 2" xfId="14590" xr:uid="{34AD29EB-859D-4136-A18E-C420D13FEA8D}"/>
    <cellStyle name="Normal 171 61" xfId="14591" xr:uid="{04E8463E-8BEF-4156-B6AA-4AE1DC2663B8}"/>
    <cellStyle name="Normal 171 61 2" xfId="14592" xr:uid="{364CC28A-79E7-4961-BD27-C15120AAF652}"/>
    <cellStyle name="Normal 171 62" xfId="14593" xr:uid="{C27184BB-85F7-4E14-9668-CB2E69E0BB79}"/>
    <cellStyle name="Normal 171 62 2" xfId="14594" xr:uid="{EE4C31B0-20E7-4FB2-9A32-F22A3A54AE37}"/>
    <cellStyle name="Normal 171 63" xfId="14595" xr:uid="{17436421-E9E6-4BF1-A796-413CABD2C5BC}"/>
    <cellStyle name="Normal 171 63 2" xfId="14596" xr:uid="{99A4F7D0-9078-46E7-8FEE-C142A5DCF9E1}"/>
    <cellStyle name="Normal 171 64" xfId="14597" xr:uid="{C12F380C-29E4-4F3A-95FF-A349817A5290}"/>
    <cellStyle name="Normal 171 64 2" xfId="14598" xr:uid="{D3761A5F-FDA5-42A5-886F-73498D3D1289}"/>
    <cellStyle name="Normal 171 65" xfId="14599" xr:uid="{C557F3C3-AD16-458A-9A45-CD051EE2DCCB}"/>
    <cellStyle name="Normal 171 65 2" xfId="14600" xr:uid="{5252BF73-EA31-4B3B-BF3A-259D5C609063}"/>
    <cellStyle name="Normal 171 66" xfId="14601" xr:uid="{351142C0-B9A9-4C55-9189-4142D3E3B303}"/>
    <cellStyle name="Normal 171 66 2" xfId="14602" xr:uid="{66CB9A09-31EB-42C6-B7A9-4EDBFD8CFF35}"/>
    <cellStyle name="Normal 171 67" xfId="14603" xr:uid="{4A67A7FA-EE3D-4BD1-B776-8DBE389A2B72}"/>
    <cellStyle name="Normal 171 67 2" xfId="14604" xr:uid="{5D4F6FE8-F42B-4630-A8A2-48F12582FF0B}"/>
    <cellStyle name="Normal 171 68" xfId="14605" xr:uid="{E09DBB6D-1937-47B0-B606-1AC7520D685E}"/>
    <cellStyle name="Normal 171 68 2" xfId="14606" xr:uid="{93D5A848-E818-410D-B4F3-BDB7184CC9B5}"/>
    <cellStyle name="Normal 171 69" xfId="14607" xr:uid="{8F9AE18A-1598-4961-BE11-F74823C932C2}"/>
    <cellStyle name="Normal 171 69 2" xfId="14608" xr:uid="{0E5AA6DE-3DB7-49B0-820D-0F21810693BE}"/>
    <cellStyle name="Normal 171 7" xfId="14609" xr:uid="{209D4175-ADA3-421D-83E2-542A3323D814}"/>
    <cellStyle name="Normal 171 7 2" xfId="14610" xr:uid="{3ECA4FDA-4BCA-45BD-B79B-2A85AA0A4D37}"/>
    <cellStyle name="Normal 171 70" xfId="14611" xr:uid="{28725C07-BA03-4B3B-B1A3-F7B7223E65DE}"/>
    <cellStyle name="Normal 171 70 2" xfId="14612" xr:uid="{5565D23F-4AD0-4ACC-B9F1-9F4A43455723}"/>
    <cellStyle name="Normal 171 71" xfId="14613" xr:uid="{79DAD875-6763-4FA6-93B3-CFC7E0CE658E}"/>
    <cellStyle name="Normal 171 71 2" xfId="14614" xr:uid="{AF28E796-77DC-4F71-B3E5-540E6B7D6B9A}"/>
    <cellStyle name="Normal 171 72" xfId="14615" xr:uid="{6456535D-AAD7-4F7F-9977-F9DBDBF088CC}"/>
    <cellStyle name="Normal 171 72 2" xfId="14616" xr:uid="{12E6CB3E-3421-4853-ABB2-1420010DCC0C}"/>
    <cellStyle name="Normal 171 73" xfId="14617" xr:uid="{EBD2DAC3-2575-4329-BB1A-06BEBE948DE3}"/>
    <cellStyle name="Normal 171 73 2" xfId="14618" xr:uid="{50807AF9-E74A-4A7F-9DDD-D11ECCFE0AB0}"/>
    <cellStyle name="Normal 171 74" xfId="14619" xr:uid="{C6C26220-0F07-4C6D-A59E-FEA85022F504}"/>
    <cellStyle name="Normal 171 74 2" xfId="14620" xr:uid="{4CDAD712-35B4-4914-A44F-23A5ABD3A18D}"/>
    <cellStyle name="Normal 171 75" xfId="14621" xr:uid="{512FFE65-72C6-4F54-84F8-A680353B9718}"/>
    <cellStyle name="Normal 171 75 2" xfId="14622" xr:uid="{CFED2654-1AC2-47E2-92C6-4A8C61621C52}"/>
    <cellStyle name="Normal 171 76" xfId="14623" xr:uid="{126B4EC7-C08B-4728-93D0-7F3D305294C2}"/>
    <cellStyle name="Normal 171 76 2" xfId="14624" xr:uid="{633D7EA2-F6FA-445A-9553-05955DF57EAC}"/>
    <cellStyle name="Normal 171 77" xfId="14625" xr:uid="{AA60CCE1-3D85-4890-9015-C24D5B0A1DF8}"/>
    <cellStyle name="Normal 171 77 2" xfId="14626" xr:uid="{21C63D64-7D68-4104-A791-FE4C5534DA7A}"/>
    <cellStyle name="Normal 171 78" xfId="14627" xr:uid="{75CC98E9-8550-4246-9E2C-22F578B7F40F}"/>
    <cellStyle name="Normal 171 78 2" xfId="14628" xr:uid="{4747D850-E614-4783-92D6-4399A75B634F}"/>
    <cellStyle name="Normal 171 79" xfId="14629" xr:uid="{B222F307-38C3-4A96-BB4A-FF89E94AA59A}"/>
    <cellStyle name="Normal 171 79 2" xfId="14630" xr:uid="{BCC7E828-79F6-4379-9BA9-35B383D8C1BA}"/>
    <cellStyle name="Normal 171 8" xfId="14631" xr:uid="{D90D54F1-1DA0-4A17-B20E-94C8529F4A36}"/>
    <cellStyle name="Normal 171 8 2" xfId="14632" xr:uid="{BE34B601-BF00-492E-9EB8-552C9C2EB8EF}"/>
    <cellStyle name="Normal 171 80" xfId="14633" xr:uid="{8F2F10CC-09D2-4DCF-B6F2-10015162C8B4}"/>
    <cellStyle name="Normal 171 80 2" xfId="14634" xr:uid="{B708F2CC-CBBA-43D7-A97F-CDFDE73146FD}"/>
    <cellStyle name="Normal 171 81" xfId="14635" xr:uid="{FCF61BD9-3A46-4DD4-B852-D19333E65A95}"/>
    <cellStyle name="Normal 171 81 2" xfId="14636" xr:uid="{1103D05D-C55B-471F-86A2-84F1AF70C965}"/>
    <cellStyle name="Normal 171 82" xfId="14637" xr:uid="{B75526AE-1168-4900-A506-E5C6B883DB68}"/>
    <cellStyle name="Normal 171 82 2" xfId="14638" xr:uid="{33E453D4-88F2-4A55-AB86-830FF543C24B}"/>
    <cellStyle name="Normal 171 83" xfId="14639" xr:uid="{0BC9B2F4-922B-4F9E-98C0-534972171ABE}"/>
    <cellStyle name="Normal 171 83 2" xfId="14640" xr:uid="{A3C8C8EC-3425-4985-9715-3C799B94F740}"/>
    <cellStyle name="Normal 171 84" xfId="14641" xr:uid="{8EAF5308-FA91-4571-9BF9-5072E6122A45}"/>
    <cellStyle name="Normal 171 84 2" xfId="14642" xr:uid="{D4FD094E-38C1-4312-B248-9637BE2C8B8D}"/>
    <cellStyle name="Normal 171 85" xfId="14643" xr:uid="{0A581FC5-8A8F-4F33-AA6B-A7285EFA0AEE}"/>
    <cellStyle name="Normal 171 85 2" xfId="14644" xr:uid="{E4B07430-0BD3-413F-B490-BE317887F300}"/>
    <cellStyle name="Normal 171 86" xfId="14645" xr:uid="{50D76ED2-05E3-4B31-8B2B-54EEDCD06F6B}"/>
    <cellStyle name="Normal 171 86 2" xfId="14646" xr:uid="{E0A89033-A495-4985-AF2A-D63BE2388EEC}"/>
    <cellStyle name="Normal 171 87" xfId="14647" xr:uid="{9392B2E1-3B98-4BCF-BF41-EC48699F0DA8}"/>
    <cellStyle name="Normal 171 87 2" xfId="14648" xr:uid="{75F08279-840D-4FFD-B1CD-46EB0D394AFD}"/>
    <cellStyle name="Normal 171 88" xfId="14649" xr:uid="{37AC121F-7555-4B06-8BD0-8AEB4300EE6C}"/>
    <cellStyle name="Normal 171 88 2" xfId="14650" xr:uid="{5F0CC9F9-942A-4050-8C25-386F64A720AD}"/>
    <cellStyle name="Normal 171 89" xfId="14651" xr:uid="{4E2C915D-87EE-458E-B7DE-31B4B77D6754}"/>
    <cellStyle name="Normal 171 89 2" xfId="14652" xr:uid="{5D7B1BEB-2887-49FA-A816-6A88C6FC38A0}"/>
    <cellStyle name="Normal 171 9" xfId="14653" xr:uid="{70C79CA1-17D6-4ED7-84CA-36F6A32F87DE}"/>
    <cellStyle name="Normal 171 9 2" xfId="14654" xr:uid="{C551C8ED-EFA4-4D5A-93C8-1615381B8B94}"/>
    <cellStyle name="Normal 171 90" xfId="14655" xr:uid="{F86F3623-1ABE-4C25-9509-1E01FC4CC132}"/>
    <cellStyle name="Normal 171 90 2" xfId="14656" xr:uid="{738CDE67-065B-467F-B47F-AACDB90375F5}"/>
    <cellStyle name="Normal 171 91" xfId="14657" xr:uid="{595C0554-FE3D-4116-B524-EB8A6268835C}"/>
    <cellStyle name="Normal 171 91 2" xfId="14658" xr:uid="{F5AB1BF2-4070-43CD-B815-ED800678A383}"/>
    <cellStyle name="Normal 171 92" xfId="14659" xr:uid="{8500E446-6DE1-4B5E-9B60-9B406BF032F2}"/>
    <cellStyle name="Normal 171 92 2" xfId="14660" xr:uid="{2C397F16-D589-4925-A7B5-1DC9803A33D7}"/>
    <cellStyle name="Normal 171 93" xfId="14661" xr:uid="{686FBD2C-3CD8-43A1-9984-AD3A76AA914E}"/>
    <cellStyle name="Normal 171 93 2" xfId="14662" xr:uid="{708CAEA8-A0A3-470A-BD14-FBC7BDCF3009}"/>
    <cellStyle name="Normal 171 94" xfId="14663" xr:uid="{560B0BB3-7C79-45C9-9255-740772950137}"/>
    <cellStyle name="Normal 171 94 2" xfId="14664" xr:uid="{20168275-A909-46DC-892D-B947BF822591}"/>
    <cellStyle name="Normal 171 95" xfId="14665" xr:uid="{3AD829DA-F7E6-4E6E-B273-21381B50D01B}"/>
    <cellStyle name="Normal 171 95 2" xfId="14666" xr:uid="{A94A9011-A715-41D4-B5B4-56B5E2FE828F}"/>
    <cellStyle name="Normal 171 96" xfId="14667" xr:uid="{DB90BFA6-3C8B-4CA5-92FD-A6834FA7A67B}"/>
    <cellStyle name="Normal 171 96 2" xfId="14668" xr:uid="{471C312C-375B-4404-8DF7-05EA3AFFCA83}"/>
    <cellStyle name="Normal 171 97" xfId="14669" xr:uid="{CEC444FF-2D3B-45A0-86A8-8C917261B080}"/>
    <cellStyle name="Normal 171 97 2" xfId="14670" xr:uid="{C3CCA9B8-035E-446A-AF6F-8DFF26EE436B}"/>
    <cellStyle name="Normal 171 98" xfId="14671" xr:uid="{1A3E79B8-E1CF-4866-B65B-5FB3AD62CF19}"/>
    <cellStyle name="Normal 171 98 2" xfId="14672" xr:uid="{5CE409D0-D164-431E-A740-C98DB0F9917F}"/>
    <cellStyle name="Normal 171 99" xfId="14673" xr:uid="{67C9D962-6035-4F7B-AE8E-615DCCA96776}"/>
    <cellStyle name="Normal 172" xfId="14674" xr:uid="{83A126A5-8E01-49C6-A8BC-D8D5D86A1C43}"/>
    <cellStyle name="Normal 172 10" xfId="14675" xr:uid="{D3244609-EB8F-4F08-A49D-87AF446FEF63}"/>
    <cellStyle name="Normal 172 10 2" xfId="14676" xr:uid="{5FD0758F-4D02-48DE-B499-E54728FD973D}"/>
    <cellStyle name="Normal 172 11" xfId="14677" xr:uid="{C39C1310-BD1C-4986-AEDA-EA5D95A60AA7}"/>
    <cellStyle name="Normal 172 11 2" xfId="14678" xr:uid="{8DA37196-465B-4DF0-8D4B-6CC63A0F68D0}"/>
    <cellStyle name="Normal 172 12" xfId="14679" xr:uid="{43B54B3A-1D4E-464B-BC70-7F3D033A9F73}"/>
    <cellStyle name="Normal 172 12 2" xfId="14680" xr:uid="{52AB6079-CC5D-4285-A71A-72639578876D}"/>
    <cellStyle name="Normal 172 13" xfId="14681" xr:uid="{E12BB4BA-B75F-4BBA-9835-650C928E752D}"/>
    <cellStyle name="Normal 172 13 2" xfId="14682" xr:uid="{74F23DEE-716A-4D68-A005-1AC0DE44B2F3}"/>
    <cellStyle name="Normal 172 14" xfId="14683" xr:uid="{93C407CD-A735-4A5F-8F90-B6AF0CFF70F8}"/>
    <cellStyle name="Normal 172 14 2" xfId="14684" xr:uid="{048A7E85-2075-43A8-8803-1BC3881B3F3D}"/>
    <cellStyle name="Normal 172 15" xfId="14685" xr:uid="{F4AFDDEA-15F1-408F-8958-A71ACCD79CBA}"/>
    <cellStyle name="Normal 172 15 2" xfId="14686" xr:uid="{17678A2F-3DD5-4C67-8173-F6CDF4C616EC}"/>
    <cellStyle name="Normal 172 16" xfId="14687" xr:uid="{156E1C8A-71FA-48CE-A6BC-FDF2C63FE6CD}"/>
    <cellStyle name="Normal 172 16 2" xfId="14688" xr:uid="{AE562C3B-ED98-441D-9574-8FFE42C39984}"/>
    <cellStyle name="Normal 172 17" xfId="14689" xr:uid="{E54B9FEE-F9ED-48D9-A7E2-DBED1C5F345E}"/>
    <cellStyle name="Normal 172 17 2" xfId="14690" xr:uid="{A44EE498-158B-49B2-B73E-2C2544278C9F}"/>
    <cellStyle name="Normal 172 18" xfId="14691" xr:uid="{6A97B358-B669-44C3-AE2D-92B17B7335C7}"/>
    <cellStyle name="Normal 172 18 2" xfId="14692" xr:uid="{29F74B84-02FB-43EA-8ACD-A16042A657F9}"/>
    <cellStyle name="Normal 172 19" xfId="14693" xr:uid="{C3881B92-A618-4685-9E89-728C9DF17E5F}"/>
    <cellStyle name="Normal 172 19 2" xfId="14694" xr:uid="{1E299306-88C7-4AB5-BA3A-8C14AEE51335}"/>
    <cellStyle name="Normal 172 2" xfId="14695" xr:uid="{AE238CCA-1025-4279-93B0-FB9023CC579D}"/>
    <cellStyle name="Normal 172 2 2" xfId="14696" xr:uid="{944E277A-FBCD-44EE-BD32-D2F1AB610F40}"/>
    <cellStyle name="Normal 172 20" xfId="14697" xr:uid="{1F9026E7-CBFA-43A2-A512-D25261DF520E}"/>
    <cellStyle name="Normal 172 20 2" xfId="14698" xr:uid="{B8F043CC-906A-4C7E-BE8F-953468EFDFDA}"/>
    <cellStyle name="Normal 172 21" xfId="14699" xr:uid="{281DCBB5-6B4F-423C-8E44-76E379B427EE}"/>
    <cellStyle name="Normal 172 21 2" xfId="14700" xr:uid="{B8054FF3-CF3C-4A2D-B224-FF3D94E08A62}"/>
    <cellStyle name="Normal 172 22" xfId="14701" xr:uid="{073EF348-C8DF-4462-A894-0643B8922B6B}"/>
    <cellStyle name="Normal 172 22 2" xfId="14702" xr:uid="{044E6814-1402-4362-907D-32C8C3F62568}"/>
    <cellStyle name="Normal 172 23" xfId="14703" xr:uid="{340A5CC4-3BE1-4E8D-8CE8-C56C8A3142F3}"/>
    <cellStyle name="Normal 172 23 2" xfId="14704" xr:uid="{A56FD1BC-5522-48EB-998B-D771B24E3EB2}"/>
    <cellStyle name="Normal 172 24" xfId="14705" xr:uid="{BA49CB48-27B4-42CA-A869-C0E65949061A}"/>
    <cellStyle name="Normal 172 24 2" xfId="14706" xr:uid="{E4456457-586A-4A9B-A98A-D91CA16EF912}"/>
    <cellStyle name="Normal 172 25" xfId="14707" xr:uid="{2A92DF5D-712B-44A5-9EDF-B4FCFD880AC1}"/>
    <cellStyle name="Normal 172 25 2" xfId="14708" xr:uid="{FE2BCD20-2F50-433F-85EF-92FFCCDA52A3}"/>
    <cellStyle name="Normal 172 26" xfId="14709" xr:uid="{C8B06DF8-7F96-48C9-84FB-239CB645E5B2}"/>
    <cellStyle name="Normal 172 26 2" xfId="14710" xr:uid="{F79A61FB-4CAD-42C9-912C-618773052B2F}"/>
    <cellStyle name="Normal 172 27" xfId="14711" xr:uid="{D1000225-6CC4-4E21-84E9-7D1A316E188D}"/>
    <cellStyle name="Normal 172 27 2" xfId="14712" xr:uid="{30BAFDD6-197E-4788-BE58-61E3D9986702}"/>
    <cellStyle name="Normal 172 28" xfId="14713" xr:uid="{F6D68147-178A-4516-944B-15792E1D5EF2}"/>
    <cellStyle name="Normal 172 28 2" xfId="14714" xr:uid="{4A7A9316-6F67-4EBF-9A59-4F34F5D12C1A}"/>
    <cellStyle name="Normal 172 29" xfId="14715" xr:uid="{364B4A60-F6A9-44A7-AE24-60EB43F59854}"/>
    <cellStyle name="Normal 172 29 2" xfId="14716" xr:uid="{15DDFE25-4474-4E6A-946D-F7BC67BB9701}"/>
    <cellStyle name="Normal 172 3" xfId="14717" xr:uid="{1AA20F82-E4F8-4C6A-8A2B-1ED72FE08DB8}"/>
    <cellStyle name="Normal 172 3 2" xfId="14718" xr:uid="{AF16B03F-A1E0-4113-AF29-B6E63EA30211}"/>
    <cellStyle name="Normal 172 30" xfId="14719" xr:uid="{E095357B-5A64-4B72-A9AA-BE7A710A649A}"/>
    <cellStyle name="Normal 172 30 2" xfId="14720" xr:uid="{464E9BD8-997B-430F-9137-72761465BFAC}"/>
    <cellStyle name="Normal 172 31" xfId="14721" xr:uid="{56482339-42FB-44FA-93A9-B834BF56D7D8}"/>
    <cellStyle name="Normal 172 31 2" xfId="14722" xr:uid="{A387FF39-63A2-4EB2-BDA2-732321B12EE0}"/>
    <cellStyle name="Normal 172 32" xfId="14723" xr:uid="{38AB7229-2856-4A9B-9C0F-08412AF7A0B5}"/>
    <cellStyle name="Normal 172 32 2" xfId="14724" xr:uid="{D82FC415-90CD-45CB-B7E8-3FD11FD5BDA7}"/>
    <cellStyle name="Normal 172 33" xfId="14725" xr:uid="{0FA32E9A-9123-46BA-963B-7ACC67FFF29E}"/>
    <cellStyle name="Normal 172 33 2" xfId="14726" xr:uid="{C7A06CEF-8F83-43B2-ADB7-9BB6046F1B18}"/>
    <cellStyle name="Normal 172 34" xfId="14727" xr:uid="{E10002C1-4689-485F-BAB2-51DCCC6E3F52}"/>
    <cellStyle name="Normal 172 34 2" xfId="14728" xr:uid="{D783CC95-D08D-4A87-A4FE-950F7843577B}"/>
    <cellStyle name="Normal 172 35" xfId="14729" xr:uid="{773E2DE7-0377-4E79-A3CD-DCC907C18C1F}"/>
    <cellStyle name="Normal 172 35 2" xfId="14730" xr:uid="{2D349FF6-3D4D-4919-8FB9-9F830EE938BF}"/>
    <cellStyle name="Normal 172 36" xfId="14731" xr:uid="{B566B5E4-52D0-4877-B262-1A5D677A77DC}"/>
    <cellStyle name="Normal 172 36 2" xfId="14732" xr:uid="{07CE13D3-C169-4805-87C7-6BA5A66594FC}"/>
    <cellStyle name="Normal 172 37" xfId="14733" xr:uid="{3EE65803-B1C3-467D-BEF3-49901AA88755}"/>
    <cellStyle name="Normal 172 37 2" xfId="14734" xr:uid="{5A78CEE9-3007-4C97-A6C6-36E7F42B743E}"/>
    <cellStyle name="Normal 172 38" xfId="14735" xr:uid="{44866909-259F-41A4-839E-F1F22C0387CA}"/>
    <cellStyle name="Normal 172 38 2" xfId="14736" xr:uid="{41091E94-8651-4E20-B3D7-8924700546EF}"/>
    <cellStyle name="Normal 172 39" xfId="14737" xr:uid="{2F833EA1-016D-4558-8987-54427DC131DF}"/>
    <cellStyle name="Normal 172 39 2" xfId="14738" xr:uid="{FF9FA334-1406-4938-BE70-C8CC4F438AF1}"/>
    <cellStyle name="Normal 172 4" xfId="14739" xr:uid="{EEDD99E7-FAA1-454A-B90E-F263049B5AE8}"/>
    <cellStyle name="Normal 172 4 2" xfId="14740" xr:uid="{A556FA08-E93D-48D4-A3A5-0FD3ED0316DE}"/>
    <cellStyle name="Normal 172 40" xfId="14741" xr:uid="{3CB84BCF-2D0D-4E36-B740-3D3F9DAF4788}"/>
    <cellStyle name="Normal 172 40 2" xfId="14742" xr:uid="{D6EF878B-2D33-41BF-BF00-8DD316410AC7}"/>
    <cellStyle name="Normal 172 41" xfId="14743" xr:uid="{BE597064-6B77-469D-A43F-7238BB7D38F3}"/>
    <cellStyle name="Normal 172 41 2" xfId="14744" xr:uid="{61E61CF1-C18B-4DBB-B826-35DB3FE0236A}"/>
    <cellStyle name="Normal 172 42" xfId="14745" xr:uid="{415C41D9-BD05-44A4-A5BF-1932571B28C0}"/>
    <cellStyle name="Normal 172 42 2" xfId="14746" xr:uid="{8D9B797C-9495-4126-BAC8-B160341D890D}"/>
    <cellStyle name="Normal 172 43" xfId="14747" xr:uid="{BB9754B3-F80B-4784-A502-C056ECCFC4E1}"/>
    <cellStyle name="Normal 172 43 2" xfId="14748" xr:uid="{83900894-9E83-4FFD-BEA7-DA525F5F3330}"/>
    <cellStyle name="Normal 172 44" xfId="14749" xr:uid="{385EF65F-F61D-4CD8-BA86-9CFAEDA9B317}"/>
    <cellStyle name="Normal 172 44 2" xfId="14750" xr:uid="{0E275378-1970-48B5-8E70-E53DCB4E7BD8}"/>
    <cellStyle name="Normal 172 45" xfId="14751" xr:uid="{0F1E227D-E539-4F88-B595-1F8D8D7BD6CC}"/>
    <cellStyle name="Normal 172 45 2" xfId="14752" xr:uid="{6CC7C163-C025-4E6D-8171-C5205C519B27}"/>
    <cellStyle name="Normal 172 46" xfId="14753" xr:uid="{B25C7C68-35A2-4B12-914E-B2B04D4377F2}"/>
    <cellStyle name="Normal 172 46 2" xfId="14754" xr:uid="{6AF65615-F8EA-4B11-A17F-C4BA001A3A16}"/>
    <cellStyle name="Normal 172 47" xfId="14755" xr:uid="{27C975E4-447F-4D45-99A0-5CAE47934F28}"/>
    <cellStyle name="Normal 172 47 2" xfId="14756" xr:uid="{86DA80BB-2CFB-414A-81AC-DD0E4365F4F2}"/>
    <cellStyle name="Normal 172 48" xfId="14757" xr:uid="{A3659671-D19B-43AE-A20A-92B936D2AC21}"/>
    <cellStyle name="Normal 172 48 2" xfId="14758" xr:uid="{130B1C05-98D3-4052-8413-3B70AB43E5DD}"/>
    <cellStyle name="Normal 172 49" xfId="14759" xr:uid="{746A38A7-2823-4737-A1D9-A5AB654F540B}"/>
    <cellStyle name="Normal 172 49 2" xfId="14760" xr:uid="{43B2B6DB-D2AD-49E3-98D0-C0A2F8CB2A33}"/>
    <cellStyle name="Normal 172 5" xfId="14761" xr:uid="{D1CF954F-E176-4C4C-9ED2-E6E1FD80AEC0}"/>
    <cellStyle name="Normal 172 5 2" xfId="14762" xr:uid="{89AEC12D-3985-4F0B-9E19-62DC4E7AE63B}"/>
    <cellStyle name="Normal 172 50" xfId="14763" xr:uid="{FADA58F0-228B-4AD6-8C56-0F02AA01D7F3}"/>
    <cellStyle name="Normal 172 50 2" xfId="14764" xr:uid="{7DE4433E-3C26-4248-9288-B991D06BD734}"/>
    <cellStyle name="Normal 172 51" xfId="14765" xr:uid="{3A27E2DE-5E63-4B83-8CEC-2B3BA98CC7E3}"/>
    <cellStyle name="Normal 172 51 2" xfId="14766" xr:uid="{8083CA2F-544F-4F24-9FC8-346184472467}"/>
    <cellStyle name="Normal 172 52" xfId="14767" xr:uid="{0D624CC7-BB03-48C7-914C-0865EA6D8785}"/>
    <cellStyle name="Normal 172 52 2" xfId="14768" xr:uid="{0BBDFD3D-FA64-4F4F-BABA-39A916BC4BB3}"/>
    <cellStyle name="Normal 172 53" xfId="14769" xr:uid="{BB3AC74E-2572-40C6-9F81-5FC78A719138}"/>
    <cellStyle name="Normal 172 53 2" xfId="14770" xr:uid="{26CA5E02-7221-4CAF-91CC-DC8A27FCB627}"/>
    <cellStyle name="Normal 172 54" xfId="14771" xr:uid="{24EEEE1B-9DC3-48DF-B163-1BFBE6F5484E}"/>
    <cellStyle name="Normal 172 54 2" xfId="14772" xr:uid="{0A05E158-8B3F-43CF-A06C-97A734D3E354}"/>
    <cellStyle name="Normal 172 55" xfId="14773" xr:uid="{E8F535AA-A25C-40A5-9628-4195E8163999}"/>
    <cellStyle name="Normal 172 55 2" xfId="14774" xr:uid="{BC9B8F4E-EF68-4848-92CF-958E7450573D}"/>
    <cellStyle name="Normal 172 56" xfId="14775" xr:uid="{72A4E12D-CF47-4B6C-875C-77A5D63094A2}"/>
    <cellStyle name="Normal 172 56 2" xfId="14776" xr:uid="{F5BA8055-AFFD-4B5B-82E0-3260B204B035}"/>
    <cellStyle name="Normal 172 57" xfId="14777" xr:uid="{7221A498-63EF-4CA3-808D-5D25A4D0E346}"/>
    <cellStyle name="Normal 172 57 2" xfId="14778" xr:uid="{8D76C297-E12E-4216-A5A1-24D98134226E}"/>
    <cellStyle name="Normal 172 58" xfId="14779" xr:uid="{B285D8E0-EA60-4CCF-A157-A8E0A39DA8FE}"/>
    <cellStyle name="Normal 172 58 2" xfId="14780" xr:uid="{FB01DB6C-0B3F-462D-B789-D43FA8455E91}"/>
    <cellStyle name="Normal 172 59" xfId="14781" xr:uid="{213C1D69-DF3C-4A6F-9E10-2457A875D0BB}"/>
    <cellStyle name="Normal 172 59 2" xfId="14782" xr:uid="{86B92463-6FAB-4CCA-9F50-25B343259D7B}"/>
    <cellStyle name="Normal 172 6" xfId="14783" xr:uid="{3942242F-AA64-48F1-B0E4-A9C962C50E49}"/>
    <cellStyle name="Normal 172 6 2" xfId="14784" xr:uid="{6FB1ED29-EB0B-4F79-A016-EEC5419F98F6}"/>
    <cellStyle name="Normal 172 60" xfId="14785" xr:uid="{593E4FFF-9926-49B0-821B-EB67DA34B474}"/>
    <cellStyle name="Normal 172 60 2" xfId="14786" xr:uid="{71848837-00A0-4775-9A12-3C4438DEBF2E}"/>
    <cellStyle name="Normal 172 61" xfId="14787" xr:uid="{5F6F255B-8526-469E-9C9D-2617B42F0408}"/>
    <cellStyle name="Normal 172 61 2" xfId="14788" xr:uid="{6D9B0D3B-B13E-4794-B4CB-1FDF4AE75CB6}"/>
    <cellStyle name="Normal 172 62" xfId="14789" xr:uid="{E6DB0740-47D3-439B-AC53-AACBD150E6BA}"/>
    <cellStyle name="Normal 172 62 2" xfId="14790" xr:uid="{536FCE60-C0FE-4512-B07C-A6C0F5919407}"/>
    <cellStyle name="Normal 172 63" xfId="14791" xr:uid="{4D48BB6A-FD19-47FD-855C-096F0CA51316}"/>
    <cellStyle name="Normal 172 63 2" xfId="14792" xr:uid="{2E5A34F3-7BE5-4FEC-8C7B-77ED58BD9859}"/>
    <cellStyle name="Normal 172 64" xfId="14793" xr:uid="{AF12A19B-8198-4A07-B005-123C52EB7C47}"/>
    <cellStyle name="Normal 172 64 2" xfId="14794" xr:uid="{AE2815D4-BBF5-406F-ABD4-D797C5DA4926}"/>
    <cellStyle name="Normal 172 65" xfId="14795" xr:uid="{92E3D1DE-6234-42C9-9E69-006D84826E17}"/>
    <cellStyle name="Normal 172 65 2" xfId="14796" xr:uid="{539CCA0B-7F82-4AF1-9FAD-96C050E1E764}"/>
    <cellStyle name="Normal 172 66" xfId="14797" xr:uid="{07BDD77A-3D7C-4B6C-A715-E9ECA38C86BF}"/>
    <cellStyle name="Normal 172 66 2" xfId="14798" xr:uid="{925A9E04-9FE6-46F1-82A2-E6E0F2DF921D}"/>
    <cellStyle name="Normal 172 67" xfId="14799" xr:uid="{9A1000A6-019A-4417-805F-2B661E1A79A3}"/>
    <cellStyle name="Normal 172 67 2" xfId="14800" xr:uid="{B910BFE9-CF91-4D30-8392-6038EB073E3D}"/>
    <cellStyle name="Normal 172 68" xfId="14801" xr:uid="{5D3E2D4D-C242-4CE5-99A1-638FC039B2DB}"/>
    <cellStyle name="Normal 172 68 2" xfId="14802" xr:uid="{390F5A69-6AFB-4DAF-BD53-1124E13FA731}"/>
    <cellStyle name="Normal 172 69" xfId="14803" xr:uid="{BD5A106A-3114-4238-BCC3-000A838FDFE3}"/>
    <cellStyle name="Normal 172 69 2" xfId="14804" xr:uid="{5AADB411-D405-4E8A-8677-CABDE53457F9}"/>
    <cellStyle name="Normal 172 7" xfId="14805" xr:uid="{03047CB5-377B-4083-BE2C-ED0D35631C00}"/>
    <cellStyle name="Normal 172 7 2" xfId="14806" xr:uid="{2C3DA943-622F-4516-8804-AC8021E5CEDE}"/>
    <cellStyle name="Normal 172 70" xfId="14807" xr:uid="{8C827E73-6CAA-4DB1-A05E-B2B0E45ED910}"/>
    <cellStyle name="Normal 172 70 2" xfId="14808" xr:uid="{D0E92832-BE74-4AD1-BC7D-2B3D64845411}"/>
    <cellStyle name="Normal 172 71" xfId="14809" xr:uid="{85576FE0-2DF4-49A9-8459-6C88165FEAB3}"/>
    <cellStyle name="Normal 172 71 2" xfId="14810" xr:uid="{D1CD5237-D817-4DDA-B7C6-5A0051B6BA99}"/>
    <cellStyle name="Normal 172 72" xfId="14811" xr:uid="{2AD44748-7965-4C5A-93B9-B3FBEEF63A19}"/>
    <cellStyle name="Normal 172 72 2" xfId="14812" xr:uid="{FA23A821-9EF4-4756-9796-518CE10D2976}"/>
    <cellStyle name="Normal 172 73" xfId="14813" xr:uid="{DB291FB8-2325-4910-B2DF-544F7F1F0412}"/>
    <cellStyle name="Normal 172 73 2" xfId="14814" xr:uid="{DB8E6145-077F-4207-AB44-D158C2A01F81}"/>
    <cellStyle name="Normal 172 74" xfId="14815" xr:uid="{1F73EF91-6589-4EF9-8A69-E1F67F1E361C}"/>
    <cellStyle name="Normal 172 74 2" xfId="14816" xr:uid="{71D585FD-1C4B-4364-9961-09FC57395889}"/>
    <cellStyle name="Normal 172 75" xfId="14817" xr:uid="{D425A3F8-892A-4662-AEF0-8BBD35B00717}"/>
    <cellStyle name="Normal 172 75 2" xfId="14818" xr:uid="{A3F99767-7B21-4753-AF2D-B0255BB5F8ED}"/>
    <cellStyle name="Normal 172 76" xfId="14819" xr:uid="{6406ED7E-BB8B-4118-A8B7-DB4ADBC4A50B}"/>
    <cellStyle name="Normal 172 76 2" xfId="14820" xr:uid="{28775E02-3F77-43EB-8F77-F3EF7F966AE9}"/>
    <cellStyle name="Normal 172 77" xfId="14821" xr:uid="{87878F40-8B44-41F1-9FC8-3F419ACE9E3A}"/>
    <cellStyle name="Normal 172 77 2" xfId="14822" xr:uid="{B061E6CA-5460-439C-8D12-B110C64A567D}"/>
    <cellStyle name="Normal 172 78" xfId="14823" xr:uid="{0BFB11E6-F33B-42D8-86AB-B117C3226919}"/>
    <cellStyle name="Normal 172 78 2" xfId="14824" xr:uid="{12030CCF-669E-4DF9-A4D8-FCAE4AB67B62}"/>
    <cellStyle name="Normal 172 79" xfId="14825" xr:uid="{D423A29D-F234-4894-8917-A58D493DEA13}"/>
    <cellStyle name="Normal 172 79 2" xfId="14826" xr:uid="{322AD881-2665-45C1-A508-4136B1E187A4}"/>
    <cellStyle name="Normal 172 8" xfId="14827" xr:uid="{53F814BC-15B8-4B6C-80F1-0842A714C9C3}"/>
    <cellStyle name="Normal 172 8 2" xfId="14828" xr:uid="{A676CF42-4AF3-46CB-8BF3-55A6E048998A}"/>
    <cellStyle name="Normal 172 80" xfId="14829" xr:uid="{C3086DE8-C69D-4F34-8864-745B6BF0F2FE}"/>
    <cellStyle name="Normal 172 80 2" xfId="14830" xr:uid="{28DA2DB4-8458-435E-BC86-53E44CB9DDFF}"/>
    <cellStyle name="Normal 172 81" xfId="14831" xr:uid="{34C1D797-189B-4D05-A57C-6B4F41CDC8FB}"/>
    <cellStyle name="Normal 172 81 2" xfId="14832" xr:uid="{78C2457C-8429-4285-AAE4-E1E84C259812}"/>
    <cellStyle name="Normal 172 82" xfId="14833" xr:uid="{06A615F7-57CA-4086-8273-ED201742ABA0}"/>
    <cellStyle name="Normal 172 82 2" xfId="14834" xr:uid="{7DC2F33B-11F8-404F-9B21-971B2B493555}"/>
    <cellStyle name="Normal 172 83" xfId="14835" xr:uid="{E85096D8-1664-4A6D-A1C0-3FFC86ACDDFF}"/>
    <cellStyle name="Normal 172 83 2" xfId="14836" xr:uid="{06B6F6A0-F4D7-4245-90C9-95535837AA7C}"/>
    <cellStyle name="Normal 172 84" xfId="14837" xr:uid="{AFF59966-D361-454E-A6BA-2657E44DC60E}"/>
    <cellStyle name="Normal 172 84 2" xfId="14838" xr:uid="{0387D0F6-B3D9-49E5-892F-0772DD942F9A}"/>
    <cellStyle name="Normal 172 85" xfId="14839" xr:uid="{37DD4F70-5992-442C-B3A5-A19F736FB2D5}"/>
    <cellStyle name="Normal 172 85 2" xfId="14840" xr:uid="{2DBD1F68-5C33-400E-8B9B-CC5FD7E96362}"/>
    <cellStyle name="Normal 172 86" xfId="14841" xr:uid="{28D9A9B0-5A93-490E-951D-7AB5454D6004}"/>
    <cellStyle name="Normal 172 86 2" xfId="14842" xr:uid="{D7FEC390-3813-452F-89A3-E4C18C43F7CD}"/>
    <cellStyle name="Normal 172 87" xfId="14843" xr:uid="{35293C4C-1EE6-42B3-B671-71A390457668}"/>
    <cellStyle name="Normal 172 87 2" xfId="14844" xr:uid="{A4A8E8D8-C8B6-4766-9C59-CB90D5846260}"/>
    <cellStyle name="Normal 172 88" xfId="14845" xr:uid="{AA3766B2-1962-4F4E-A6D1-01D0A424AE8D}"/>
    <cellStyle name="Normal 172 88 2" xfId="14846" xr:uid="{FEEFFD2A-0F6B-45D9-9D88-81FBA46606CD}"/>
    <cellStyle name="Normal 172 89" xfId="14847" xr:uid="{753FB47F-877C-4F90-B00B-6BDA9BA5EA68}"/>
    <cellStyle name="Normal 172 89 2" xfId="14848" xr:uid="{EAD39C1A-75B8-4D8C-B77C-ED64C958C5CD}"/>
    <cellStyle name="Normal 172 9" xfId="14849" xr:uid="{CEDD605C-3391-4487-920B-9E40AE98379E}"/>
    <cellStyle name="Normal 172 9 2" xfId="14850" xr:uid="{23773A13-1A5D-4C9A-9147-A2F045C1CDAE}"/>
    <cellStyle name="Normal 172 90" xfId="14851" xr:uid="{9DF94B9A-70AE-415C-85A7-C4FD20A9F5DC}"/>
    <cellStyle name="Normal 172 90 2" xfId="14852" xr:uid="{AF5F494C-35F7-4452-8A0D-F8CA5BC2E24E}"/>
    <cellStyle name="Normal 172 91" xfId="14853" xr:uid="{0B6FBB94-4CE5-4DEE-9595-129AB90B232A}"/>
    <cellStyle name="Normal 172 91 2" xfId="14854" xr:uid="{19D46190-16C6-4B68-A420-7C75DB1C3842}"/>
    <cellStyle name="Normal 172 92" xfId="14855" xr:uid="{CBC9F56B-7148-4D99-86CE-22EFC04C536F}"/>
    <cellStyle name="Normal 172 92 2" xfId="14856" xr:uid="{F5A6F8A8-F3E4-496B-B21A-D0A2C22543E2}"/>
    <cellStyle name="Normal 172 93" xfId="14857" xr:uid="{09ED2293-846E-4410-95C2-6D156D0A40BF}"/>
    <cellStyle name="Normal 172 93 2" xfId="14858" xr:uid="{D1626C81-1AA0-4BB4-B532-DBBC7A1521A4}"/>
    <cellStyle name="Normal 172 94" xfId="14859" xr:uid="{5D81DD94-2AB2-4616-AE12-23F682C40D56}"/>
    <cellStyle name="Normal 172 94 2" xfId="14860" xr:uid="{6246BF17-02F1-4A13-A026-4EFCAFBE0EC5}"/>
    <cellStyle name="Normal 172 95" xfId="14861" xr:uid="{3750227B-0A36-4FD7-B8BA-7D794EC93571}"/>
    <cellStyle name="Normal 172 95 2" xfId="14862" xr:uid="{40D63029-8FEA-4C4F-8C78-A2B205257027}"/>
    <cellStyle name="Normal 172 96" xfId="14863" xr:uid="{94781414-355A-40E9-8D10-17945B214CFA}"/>
    <cellStyle name="Normal 172 96 2" xfId="14864" xr:uid="{8A131C1C-E7F4-4F74-8F42-42D141DAFDAA}"/>
    <cellStyle name="Normal 172 97" xfId="14865" xr:uid="{40949B00-A724-43B9-8D43-B8754CCD909D}"/>
    <cellStyle name="Normal 172 97 2" xfId="14866" xr:uid="{8A177679-F659-4876-843C-1EE6654DA461}"/>
    <cellStyle name="Normal 172 98" xfId="14867" xr:uid="{D1C124C6-5A5E-4BB8-8B02-FBE665E8E7C1}"/>
    <cellStyle name="Normal 172 98 2" xfId="14868" xr:uid="{2ABDFBD6-D643-49D5-8F51-907786315E09}"/>
    <cellStyle name="Normal 172 99" xfId="14869" xr:uid="{99DDDE05-8EEB-4910-BE99-11C1EFFA24A5}"/>
    <cellStyle name="Normal 173" xfId="14870" xr:uid="{B5741448-4BA8-4B08-9C14-23FB4B473220}"/>
    <cellStyle name="Normal 173 10" xfId="14871" xr:uid="{4E2B9494-41ED-4F14-B987-5E61490528BD}"/>
    <cellStyle name="Normal 173 10 2" xfId="14872" xr:uid="{046E2C75-F3F1-491A-86F1-8C788249F657}"/>
    <cellStyle name="Normal 173 11" xfId="14873" xr:uid="{22DF0684-1F88-4C84-919D-6A7A99ACDB67}"/>
    <cellStyle name="Normal 173 11 2" xfId="14874" xr:uid="{C3CE7033-BC90-461F-981A-7D82737F2B53}"/>
    <cellStyle name="Normal 173 12" xfId="14875" xr:uid="{552319D7-BA72-443C-B442-4A5D5CB64296}"/>
    <cellStyle name="Normal 173 12 2" xfId="14876" xr:uid="{29EB6B82-F53A-47C8-A0DF-EE18F81390A7}"/>
    <cellStyle name="Normal 173 13" xfId="14877" xr:uid="{30D842FF-9966-48A0-A112-87FC0190EF8B}"/>
    <cellStyle name="Normal 173 13 2" xfId="14878" xr:uid="{C8FC1958-8FA6-4056-BCFA-E7AADFED95EF}"/>
    <cellStyle name="Normal 173 14" xfId="14879" xr:uid="{3519B301-AB73-46C4-9D65-5FAA5036ED81}"/>
    <cellStyle name="Normal 173 14 2" xfId="14880" xr:uid="{64C9DDC5-291B-4607-853A-D6253329B425}"/>
    <cellStyle name="Normal 173 15" xfId="14881" xr:uid="{8D220C48-6F23-4791-9553-1C6E352E7027}"/>
    <cellStyle name="Normal 173 15 2" xfId="14882" xr:uid="{CDE83AB6-16AB-4972-9C13-961184B2389D}"/>
    <cellStyle name="Normal 173 16" xfId="14883" xr:uid="{750C0F07-90EF-48EE-AF2C-3E3FF8B2F86C}"/>
    <cellStyle name="Normal 173 16 2" xfId="14884" xr:uid="{09A1440C-F355-4891-9C36-A3C18A133A5D}"/>
    <cellStyle name="Normal 173 17" xfId="14885" xr:uid="{2FA93BE6-608F-4E18-9B83-7B015FE9826F}"/>
    <cellStyle name="Normal 173 17 2" xfId="14886" xr:uid="{4102A645-6D5E-49F5-AE01-67F351BEF72A}"/>
    <cellStyle name="Normal 173 18" xfId="14887" xr:uid="{030D01EA-7F47-48EC-9B7B-73DD45993754}"/>
    <cellStyle name="Normal 173 18 2" xfId="14888" xr:uid="{B6349437-27CD-45FA-8623-1A5B948C576C}"/>
    <cellStyle name="Normal 173 19" xfId="14889" xr:uid="{E92F7995-87E8-444D-82E4-E9082074982E}"/>
    <cellStyle name="Normal 173 19 2" xfId="14890" xr:uid="{24CC7E56-0148-4203-8A7E-EDF0C5740E2D}"/>
    <cellStyle name="Normal 173 2" xfId="14891" xr:uid="{4165BDC8-98C2-4AE5-B667-8A6F4460AFA3}"/>
    <cellStyle name="Normal 173 2 2" xfId="14892" xr:uid="{CE9AE578-44FD-4730-9E97-A53578378B79}"/>
    <cellStyle name="Normal 173 20" xfId="14893" xr:uid="{75E31EE7-D4C6-4788-BB22-6D9981559794}"/>
    <cellStyle name="Normal 173 20 2" xfId="14894" xr:uid="{411C54B5-3633-4646-9B88-783AF396628D}"/>
    <cellStyle name="Normal 173 21" xfId="14895" xr:uid="{CEDF5FC6-4113-4C2B-974A-779DB93EFA28}"/>
    <cellStyle name="Normal 173 21 2" xfId="14896" xr:uid="{EDCFFB61-05ED-44D4-B250-5D8BB15064AF}"/>
    <cellStyle name="Normal 173 22" xfId="14897" xr:uid="{FBCC27CE-FE6D-46D8-A794-D329FE8ED9DD}"/>
    <cellStyle name="Normal 173 22 2" xfId="14898" xr:uid="{D6D8D9E0-4A34-4DE0-8070-AC0F52D72113}"/>
    <cellStyle name="Normal 173 23" xfId="14899" xr:uid="{F3346574-5014-445E-A9C2-FECEC9AF952B}"/>
    <cellStyle name="Normal 173 23 2" xfId="14900" xr:uid="{1F5CA311-133B-4125-8AA5-A58585A48D7C}"/>
    <cellStyle name="Normal 173 24" xfId="14901" xr:uid="{31AC38DD-8DE9-47FE-9DBF-AA35B933C139}"/>
    <cellStyle name="Normal 173 24 2" xfId="14902" xr:uid="{477FF244-70A9-4BC3-A954-7656844E8438}"/>
    <cellStyle name="Normal 173 25" xfId="14903" xr:uid="{46292227-D943-416F-8A4C-E65911040570}"/>
    <cellStyle name="Normal 173 25 2" xfId="14904" xr:uid="{23D46EB3-7703-487F-B8E9-01AB19F861FC}"/>
    <cellStyle name="Normal 173 26" xfId="14905" xr:uid="{8BE15A43-158A-4727-86E2-2E771057B29D}"/>
    <cellStyle name="Normal 173 26 2" xfId="14906" xr:uid="{6910A7D9-A86E-415C-9F2E-2961AF91A955}"/>
    <cellStyle name="Normal 173 27" xfId="14907" xr:uid="{D1D16CCE-6418-4E78-B78C-34C69BC8E33D}"/>
    <cellStyle name="Normal 173 27 2" xfId="14908" xr:uid="{407F6867-0CEC-4E8B-B598-5F2FCDDF2698}"/>
    <cellStyle name="Normal 173 28" xfId="14909" xr:uid="{40465863-AA77-4166-8CAF-E2C589E3AD3E}"/>
    <cellStyle name="Normal 173 28 2" xfId="14910" xr:uid="{812B77DA-69DB-453E-8C5F-E5D15142E87D}"/>
    <cellStyle name="Normal 173 29" xfId="14911" xr:uid="{409395B0-3C8B-4FCD-B941-8E03756CD96E}"/>
    <cellStyle name="Normal 173 29 2" xfId="14912" xr:uid="{DCF4523E-A2E5-4A52-9041-0FBABE6DB5BF}"/>
    <cellStyle name="Normal 173 3" xfId="14913" xr:uid="{C85E80A9-D273-4679-8017-0B8AE94058DD}"/>
    <cellStyle name="Normal 173 3 2" xfId="14914" xr:uid="{F63C66AB-7F8A-4472-AAA0-E1BAD183254C}"/>
    <cellStyle name="Normal 173 30" xfId="14915" xr:uid="{BE167687-E620-46A1-BF79-FB2AE993F5A5}"/>
    <cellStyle name="Normal 173 30 2" xfId="14916" xr:uid="{22D476AD-5945-40E6-9CA2-8FE3793E0112}"/>
    <cellStyle name="Normal 173 31" xfId="14917" xr:uid="{0EA36535-005C-4FE9-B5B1-18C26011502F}"/>
    <cellStyle name="Normal 173 31 2" xfId="14918" xr:uid="{30C6B01D-6B87-4F98-BAA7-50DDA6068F11}"/>
    <cellStyle name="Normal 173 32" xfId="14919" xr:uid="{05FB1C6B-0DE0-4A83-BFCF-6E77C17BAA05}"/>
    <cellStyle name="Normal 173 32 2" xfId="14920" xr:uid="{EE9B7230-8AC3-4B8C-9650-C22D04DE0E3E}"/>
    <cellStyle name="Normal 173 33" xfId="14921" xr:uid="{DC08580A-C7D2-4137-97F9-52DBE3B270AC}"/>
    <cellStyle name="Normal 173 33 2" xfId="14922" xr:uid="{FCDF6E2E-7AA6-4120-8A8A-5C6CD45FE64B}"/>
    <cellStyle name="Normal 173 34" xfId="14923" xr:uid="{714A5355-B96D-455F-888F-E62D5EF6F48C}"/>
    <cellStyle name="Normal 173 34 2" xfId="14924" xr:uid="{DBA646DD-F935-446A-AC6A-83DD240D5AC2}"/>
    <cellStyle name="Normal 173 35" xfId="14925" xr:uid="{46CED8FB-EE8F-4299-BDB7-1F2994090CC7}"/>
    <cellStyle name="Normal 173 35 2" xfId="14926" xr:uid="{B551F953-21D6-48D9-9FC1-ED2316EDC1A4}"/>
    <cellStyle name="Normal 173 36" xfId="14927" xr:uid="{96A0568F-23D0-4C04-9284-1CB1D5F96173}"/>
    <cellStyle name="Normal 173 36 2" xfId="14928" xr:uid="{7A64326B-7251-4F41-AB86-B731A5F9904E}"/>
    <cellStyle name="Normal 173 37" xfId="14929" xr:uid="{8A6CE2D3-F21D-4843-A1C5-659331D2F361}"/>
    <cellStyle name="Normal 173 37 2" xfId="14930" xr:uid="{C60BA787-4718-4883-9D8B-32434B82F16D}"/>
    <cellStyle name="Normal 173 38" xfId="14931" xr:uid="{83B82E16-5A59-4CBA-8009-CD221CDED048}"/>
    <cellStyle name="Normal 173 38 2" xfId="14932" xr:uid="{D8F17DE4-70CE-4E07-892A-6D6D8C646BAF}"/>
    <cellStyle name="Normal 173 39" xfId="14933" xr:uid="{EA57AB6C-FA47-4F76-9493-91E4349105C8}"/>
    <cellStyle name="Normal 173 39 2" xfId="14934" xr:uid="{6D18EA62-B413-409E-B07A-6ED9D285D8C7}"/>
    <cellStyle name="Normal 173 4" xfId="14935" xr:uid="{13A66195-545F-45C4-9B70-8258937E20C0}"/>
    <cellStyle name="Normal 173 4 2" xfId="14936" xr:uid="{6BF643FF-6C51-47FA-8074-BF3A54B03A70}"/>
    <cellStyle name="Normal 173 40" xfId="14937" xr:uid="{0C8953FD-8780-4C25-82B8-29521F739A37}"/>
    <cellStyle name="Normal 173 40 2" xfId="14938" xr:uid="{52951EA4-E643-4D15-9EE8-4DED39B9D18A}"/>
    <cellStyle name="Normal 173 41" xfId="14939" xr:uid="{D0CD29D3-E7B5-4DE1-BC48-3F8EE4A70741}"/>
    <cellStyle name="Normal 173 41 2" xfId="14940" xr:uid="{0A349E5B-3507-4C73-BB5A-68316FE09CB0}"/>
    <cellStyle name="Normal 173 42" xfId="14941" xr:uid="{62141E3B-C4BE-4FEA-8D21-9EE5B85213B5}"/>
    <cellStyle name="Normal 173 42 2" xfId="14942" xr:uid="{DED8F4B4-A237-409A-8B5F-7CE7BC81B0EB}"/>
    <cellStyle name="Normal 173 43" xfId="14943" xr:uid="{9BFACBF5-B03D-420F-9594-997A9F89222A}"/>
    <cellStyle name="Normal 173 43 2" xfId="14944" xr:uid="{B44D4739-DD46-469E-94FC-7B32303E4C81}"/>
    <cellStyle name="Normal 173 44" xfId="14945" xr:uid="{5E67178E-C981-45B3-B074-EBCD3E41D0CB}"/>
    <cellStyle name="Normal 173 44 2" xfId="14946" xr:uid="{63C93133-D4DF-4685-B8FD-0FF85CC07AB1}"/>
    <cellStyle name="Normal 173 45" xfId="14947" xr:uid="{C8FE9DEF-F68F-4B2D-A7E8-5369A72B5619}"/>
    <cellStyle name="Normal 173 45 2" xfId="14948" xr:uid="{50725DBB-63DB-4ADA-976F-EC00F8AA69D5}"/>
    <cellStyle name="Normal 173 46" xfId="14949" xr:uid="{0A90744D-B6C4-43B5-81EA-7B0EE0A26FA5}"/>
    <cellStyle name="Normal 173 46 2" xfId="14950" xr:uid="{8BBC50FB-A8A3-4B36-B14C-CAF80936E80E}"/>
    <cellStyle name="Normal 173 47" xfId="14951" xr:uid="{EE8B1F57-ECE7-442A-AD0D-4A0225206FF5}"/>
    <cellStyle name="Normal 173 47 2" xfId="14952" xr:uid="{8C0561AC-A823-41EC-BA1B-4E8D0CE16E34}"/>
    <cellStyle name="Normal 173 48" xfId="14953" xr:uid="{6CC688C4-E021-4182-8DDD-59B3D0634101}"/>
    <cellStyle name="Normal 173 48 2" xfId="14954" xr:uid="{5F928447-B643-437E-82CD-8381A086E7D6}"/>
    <cellStyle name="Normal 173 49" xfId="14955" xr:uid="{61B70380-3809-4386-96F6-66C5ADEB5F20}"/>
    <cellStyle name="Normal 173 49 2" xfId="14956" xr:uid="{5A9476EB-A222-4F7B-A3BC-4534B4B06DE2}"/>
    <cellStyle name="Normal 173 5" xfId="14957" xr:uid="{387A13D3-AA98-44AF-B357-9158B01F2037}"/>
    <cellStyle name="Normal 173 5 2" xfId="14958" xr:uid="{D4BEC95F-C41B-455D-B4C1-2EA40346F444}"/>
    <cellStyle name="Normal 173 50" xfId="14959" xr:uid="{F839386C-A5B0-4C14-A865-98001C1CD4C9}"/>
    <cellStyle name="Normal 173 50 2" xfId="14960" xr:uid="{9FDF0D77-AA62-45DC-9B55-EBB0BBB93492}"/>
    <cellStyle name="Normal 173 51" xfId="14961" xr:uid="{2E68317C-E871-42E5-8B27-A4132EBBCDAD}"/>
    <cellStyle name="Normal 173 51 2" xfId="14962" xr:uid="{CB85D3B2-B2A7-45A5-B087-A48A462E54DF}"/>
    <cellStyle name="Normal 173 52" xfId="14963" xr:uid="{F84BBB7D-A244-4303-A523-075B2AEAEC97}"/>
    <cellStyle name="Normal 173 52 2" xfId="14964" xr:uid="{AE75C73E-DB29-42F1-A508-AF900664E462}"/>
    <cellStyle name="Normal 173 53" xfId="14965" xr:uid="{AEBEBB38-D44E-4CAC-AA8F-EBA05B6CD4D3}"/>
    <cellStyle name="Normal 173 53 2" xfId="14966" xr:uid="{81A18A1A-802E-455A-9B4F-63107E768528}"/>
    <cellStyle name="Normal 173 54" xfId="14967" xr:uid="{8DE35E62-1446-48BD-9A92-043A26A8FAD9}"/>
    <cellStyle name="Normal 173 54 2" xfId="14968" xr:uid="{08769542-03BC-4F40-8D0B-D5B388D5EC0A}"/>
    <cellStyle name="Normal 173 55" xfId="14969" xr:uid="{0F3F87D6-EFBF-4A85-9C80-DC53E4604A48}"/>
    <cellStyle name="Normal 173 55 2" xfId="14970" xr:uid="{74B4FCAE-032F-4052-B4DA-5627590F86E0}"/>
    <cellStyle name="Normal 173 56" xfId="14971" xr:uid="{649306C7-8314-4C13-AC38-A5184B19CA26}"/>
    <cellStyle name="Normal 173 56 2" xfId="14972" xr:uid="{C3A04F5C-8D40-4990-9031-A947C7D257BD}"/>
    <cellStyle name="Normal 173 57" xfId="14973" xr:uid="{0AE3FE46-09FE-4862-9CCC-34B9F9F3B368}"/>
    <cellStyle name="Normal 173 57 2" xfId="14974" xr:uid="{7AB06D06-FE24-41E8-83F3-6E71C2EC7AF6}"/>
    <cellStyle name="Normal 173 58" xfId="14975" xr:uid="{92D1598A-158E-4588-A061-0FE45C561399}"/>
    <cellStyle name="Normal 173 58 2" xfId="14976" xr:uid="{CC12F3D7-AFB5-401B-8F19-F190C97800D1}"/>
    <cellStyle name="Normal 173 59" xfId="14977" xr:uid="{16626A3C-F64C-470A-BAFF-17FF42FC4B38}"/>
    <cellStyle name="Normal 173 59 2" xfId="14978" xr:uid="{2100700D-0983-4A1C-86C9-547118157459}"/>
    <cellStyle name="Normal 173 6" xfId="14979" xr:uid="{B171E6DC-8DAA-409A-8610-2A2B1F30824A}"/>
    <cellStyle name="Normal 173 6 2" xfId="14980" xr:uid="{5AFCB58F-B843-464E-834B-86898D603091}"/>
    <cellStyle name="Normal 173 60" xfId="14981" xr:uid="{B3E012AF-EE72-4DDD-8E22-7095E7D366A0}"/>
    <cellStyle name="Normal 173 60 2" xfId="14982" xr:uid="{98E5FE48-8CB2-4300-9850-E86948FEBC89}"/>
    <cellStyle name="Normal 173 61" xfId="14983" xr:uid="{843141E7-B066-45E0-8348-4C836C2FBEB7}"/>
    <cellStyle name="Normal 173 61 2" xfId="14984" xr:uid="{3F15C731-F9CF-410F-A41F-7B71ABF3A6E7}"/>
    <cellStyle name="Normal 173 62" xfId="14985" xr:uid="{007F1C2C-8A0A-47C6-A5B8-48A44745B893}"/>
    <cellStyle name="Normal 173 62 2" xfId="14986" xr:uid="{5DAB3E88-79A0-4EFF-A752-F41BFBEFF81E}"/>
    <cellStyle name="Normal 173 63" xfId="14987" xr:uid="{254827FE-1E0B-4D88-B5B1-09B90084C375}"/>
    <cellStyle name="Normal 173 63 2" xfId="14988" xr:uid="{2F413695-5E4B-4844-8D6A-5483C8147952}"/>
    <cellStyle name="Normal 173 64" xfId="14989" xr:uid="{519130C3-8B61-4A92-9A91-997559725C3C}"/>
    <cellStyle name="Normal 173 64 2" xfId="14990" xr:uid="{57BA429A-70CC-4D22-8624-3B5BCB7F969C}"/>
    <cellStyle name="Normal 173 65" xfId="14991" xr:uid="{7887D8C2-1E4B-4312-8814-F24372C6A583}"/>
    <cellStyle name="Normal 173 65 2" xfId="14992" xr:uid="{434CD8B3-7561-475B-BDF1-6A12819AAACD}"/>
    <cellStyle name="Normal 173 66" xfId="14993" xr:uid="{E26C109F-25B6-4803-AACB-5B4D12C45451}"/>
    <cellStyle name="Normal 173 66 2" xfId="14994" xr:uid="{6CDC48FE-EDA6-4923-AB9D-53E51C494868}"/>
    <cellStyle name="Normal 173 67" xfId="14995" xr:uid="{369543B1-ED97-46A3-AE56-5C33081BC31C}"/>
    <cellStyle name="Normal 173 67 2" xfId="14996" xr:uid="{98FD4843-0A2E-48F9-8F4F-91E5F7D403A3}"/>
    <cellStyle name="Normal 173 68" xfId="14997" xr:uid="{A1D4D1F8-0CA2-4A56-BE73-7CDC3D412985}"/>
    <cellStyle name="Normal 173 68 2" xfId="14998" xr:uid="{A036562F-BF3F-45A4-95A4-8484DE2868A6}"/>
    <cellStyle name="Normal 173 69" xfId="14999" xr:uid="{37DEBDE9-2BEB-43B0-ACBE-51D3180AA013}"/>
    <cellStyle name="Normal 173 69 2" xfId="15000" xr:uid="{9407DCE4-82A0-4D20-9352-6C0FADAF49A9}"/>
    <cellStyle name="Normal 173 7" xfId="15001" xr:uid="{0FCC9EEE-C26D-4926-9F9D-AC0D178CC811}"/>
    <cellStyle name="Normal 173 7 2" xfId="15002" xr:uid="{291943CB-6B2B-4479-AFBD-BA237E522D2C}"/>
    <cellStyle name="Normal 173 70" xfId="15003" xr:uid="{AB441B54-1535-41C6-ABFF-36350FBD593F}"/>
    <cellStyle name="Normal 173 70 2" xfId="15004" xr:uid="{71C6AA94-ED27-459E-BF3F-2970573C1457}"/>
    <cellStyle name="Normal 173 71" xfId="15005" xr:uid="{2DC99A45-50A6-406E-8D94-C6989F7836C4}"/>
    <cellStyle name="Normal 173 71 2" xfId="15006" xr:uid="{6C2563B1-F837-49BF-B37F-E20A07CBEB8A}"/>
    <cellStyle name="Normal 173 72" xfId="15007" xr:uid="{805F77B5-2260-4D8C-B0E5-6A1F6331C7E7}"/>
    <cellStyle name="Normal 173 72 2" xfId="15008" xr:uid="{D7BC40A1-3517-4F24-B0BD-7C57AF1D894B}"/>
    <cellStyle name="Normal 173 73" xfId="15009" xr:uid="{CB45AA62-CF1C-4C56-BA3F-E4A3D7DD2A20}"/>
    <cellStyle name="Normal 173 73 2" xfId="15010" xr:uid="{9F0072C0-3BCD-4C59-909A-16DDB2A5430C}"/>
    <cellStyle name="Normal 173 74" xfId="15011" xr:uid="{7F3D48FE-4718-42D3-BCF2-67116345831C}"/>
    <cellStyle name="Normal 173 74 2" xfId="15012" xr:uid="{2A8E5CA4-2E1B-4518-98EC-59F9A2296D30}"/>
    <cellStyle name="Normal 173 75" xfId="15013" xr:uid="{4CA6F050-F5F8-4F9A-BD7E-99EAFCC94298}"/>
    <cellStyle name="Normal 173 75 2" xfId="15014" xr:uid="{A207BD46-0CCA-4EDC-8EC0-382F2C0A1769}"/>
    <cellStyle name="Normal 173 76" xfId="15015" xr:uid="{259AFDCE-DA9B-4E48-9D81-B8B530BA3F7F}"/>
    <cellStyle name="Normal 173 76 2" xfId="15016" xr:uid="{547B0B6B-4D12-4074-B9B6-F027FA547086}"/>
    <cellStyle name="Normal 173 77" xfId="15017" xr:uid="{5005455A-7F3E-48CF-BAAB-07EAC0E56496}"/>
    <cellStyle name="Normal 173 77 2" xfId="15018" xr:uid="{846DE305-2913-450B-B330-9FF7D71D7587}"/>
    <cellStyle name="Normal 173 78" xfId="15019" xr:uid="{D680F0E7-A8FD-4FAF-B9DF-1EA3A42D3D8F}"/>
    <cellStyle name="Normal 173 78 2" xfId="15020" xr:uid="{CADF7FFF-35DE-478F-94C6-948CAF96DB44}"/>
    <cellStyle name="Normal 173 79" xfId="15021" xr:uid="{BE209E46-8338-4508-9EC5-3C37DB2582D4}"/>
    <cellStyle name="Normal 173 79 2" xfId="15022" xr:uid="{8DA1C8D1-1505-4F22-B0E9-E3FF9293CFFA}"/>
    <cellStyle name="Normal 173 8" xfId="15023" xr:uid="{01D3339D-4D95-4FC2-8C9C-CF0B44D0FEFD}"/>
    <cellStyle name="Normal 173 8 2" xfId="15024" xr:uid="{234FF93F-DBA1-446F-B6C7-5AD28AB70E9D}"/>
    <cellStyle name="Normal 173 80" xfId="15025" xr:uid="{CE805F5F-ECA8-42AE-9A87-E0169A922D07}"/>
    <cellStyle name="Normal 173 80 2" xfId="15026" xr:uid="{221B3B15-EE42-4E99-A3AE-A90B21F2DB48}"/>
    <cellStyle name="Normal 173 81" xfId="15027" xr:uid="{89990D7A-9F3F-48F8-B251-68E4A38659F8}"/>
    <cellStyle name="Normal 173 81 2" xfId="15028" xr:uid="{883CB1CA-5250-45F3-BFCA-F51E45C5520D}"/>
    <cellStyle name="Normal 173 82" xfId="15029" xr:uid="{C6668237-2A48-4746-8117-F5A344EAE309}"/>
    <cellStyle name="Normal 173 82 2" xfId="15030" xr:uid="{415FE002-5F30-4196-A399-6EF67E0B3F86}"/>
    <cellStyle name="Normal 173 83" xfId="15031" xr:uid="{E704FD4D-B79B-4735-BF53-C29995E20215}"/>
    <cellStyle name="Normal 173 83 2" xfId="15032" xr:uid="{13F6B88E-D677-412F-95F4-C21C37699741}"/>
    <cellStyle name="Normal 173 84" xfId="15033" xr:uid="{F9625F06-0159-44FD-9ACF-EC7C768F5B3E}"/>
    <cellStyle name="Normal 173 84 2" xfId="15034" xr:uid="{FD83DF0F-07F5-441F-BFA9-C88447AF8F59}"/>
    <cellStyle name="Normal 173 85" xfId="15035" xr:uid="{03C09104-D7FA-42E7-8D83-CAB1177ADE20}"/>
    <cellStyle name="Normal 173 85 2" xfId="15036" xr:uid="{CA24404D-0CCE-4275-BDD2-10189147877F}"/>
    <cellStyle name="Normal 173 86" xfId="15037" xr:uid="{EB904466-C918-46A1-B243-6FF23BFA92E8}"/>
    <cellStyle name="Normal 173 86 2" xfId="15038" xr:uid="{9AF168C2-E1FF-49FB-B7E5-70B22A8DF6DD}"/>
    <cellStyle name="Normal 173 87" xfId="15039" xr:uid="{6E523DCA-2EED-43B2-8335-493FF9FC80F5}"/>
    <cellStyle name="Normal 173 87 2" xfId="15040" xr:uid="{7A589E95-1C46-4C44-9FF7-790029EE9F76}"/>
    <cellStyle name="Normal 173 88" xfId="15041" xr:uid="{1888757A-FD75-4462-9B7A-D2F26CC2900A}"/>
    <cellStyle name="Normal 173 88 2" xfId="15042" xr:uid="{CBBCFA34-D273-4CB3-9683-35604E8A62F5}"/>
    <cellStyle name="Normal 173 89" xfId="15043" xr:uid="{197F8D54-914C-48DA-9E79-9D76FC8ED751}"/>
    <cellStyle name="Normal 173 89 2" xfId="15044" xr:uid="{D4C0221B-E988-4143-9C5B-FECA277B24D8}"/>
    <cellStyle name="Normal 173 9" xfId="15045" xr:uid="{3E00F677-43FA-4A03-B35C-17E617312A87}"/>
    <cellStyle name="Normal 173 9 2" xfId="15046" xr:uid="{8BD35E73-704E-4D4C-9B5D-1DBDE24B6676}"/>
    <cellStyle name="Normal 173 90" xfId="15047" xr:uid="{ABBF5095-CBF2-4065-AA36-0023BF2277DD}"/>
    <cellStyle name="Normal 173 90 2" xfId="15048" xr:uid="{8ECC2DEF-557A-49D4-9DC7-E2EEEE5F48C7}"/>
    <cellStyle name="Normal 173 91" xfId="15049" xr:uid="{9C9AF9B6-2576-43A0-8CB8-24D0EBDAF677}"/>
    <cellStyle name="Normal 173 91 2" xfId="15050" xr:uid="{9E4E593B-26E0-4B5D-BC75-B3AC5C4F7865}"/>
    <cellStyle name="Normal 173 92" xfId="15051" xr:uid="{E468A6A9-D846-417A-9531-0B81D44CCD27}"/>
    <cellStyle name="Normal 173 92 2" xfId="15052" xr:uid="{3C5E7000-3965-4707-A2BB-933416D45F65}"/>
    <cellStyle name="Normal 173 93" xfId="15053" xr:uid="{8D49B978-FD82-407A-B5B4-9B901FF985E2}"/>
    <cellStyle name="Normal 173 93 2" xfId="15054" xr:uid="{CC9A3BD1-1B99-4EF4-BAD8-58A5D2A5BEE5}"/>
    <cellStyle name="Normal 173 94" xfId="15055" xr:uid="{866D1800-3D48-4B9F-B987-601EDAB01B00}"/>
    <cellStyle name="Normal 173 94 2" xfId="15056" xr:uid="{713D6C11-0E5D-4C16-83CC-E37A60984377}"/>
    <cellStyle name="Normal 173 95" xfId="15057" xr:uid="{85E91346-809A-4C48-91F9-1A4386493C79}"/>
    <cellStyle name="Normal 173 95 2" xfId="15058" xr:uid="{0136FB99-13FC-470E-9E98-7A837CF20480}"/>
    <cellStyle name="Normal 173 96" xfId="15059" xr:uid="{494C6D86-A42B-41D2-ABF5-B5A1300C62D1}"/>
    <cellStyle name="Normal 173 96 2" xfId="15060" xr:uid="{6C5050E9-653E-4AE4-8677-5052AC64CA6F}"/>
    <cellStyle name="Normal 173 97" xfId="15061" xr:uid="{5CC6AB26-1B94-49B7-BCC4-899EA9133708}"/>
    <cellStyle name="Normal 173 97 2" xfId="15062" xr:uid="{2C2E5C67-7606-4B82-B4F1-BEA1F08D8427}"/>
    <cellStyle name="Normal 173 98" xfId="15063" xr:uid="{EBC0A754-CBB1-46F0-9B5A-C0A7B2B1D73A}"/>
    <cellStyle name="Normal 173 98 2" xfId="15064" xr:uid="{9DB27522-442E-454E-8C97-C450F14DD7EB}"/>
    <cellStyle name="Normal 173 99" xfId="15065" xr:uid="{68698233-F7FC-4B19-8068-DC266A771FFD}"/>
    <cellStyle name="Normal 18" xfId="374" xr:uid="{00000000-0005-0000-0000-0000A2020000}"/>
    <cellStyle name="Normal 18 2" xfId="375" xr:uid="{00000000-0005-0000-0000-0000A3020000}"/>
    <cellStyle name="Normal 18 2 2" xfId="763" xr:uid="{00000000-0005-0000-0000-0000A4020000}"/>
    <cellStyle name="Normal 18 2 2 2" xfId="15067" xr:uid="{153F7BF1-4F6E-4415-8295-D9499BAED998}"/>
    <cellStyle name="Normal 18 2 3" xfId="1243" xr:uid="{B8B6A339-0278-4154-9EF2-3140FB103B0E}"/>
    <cellStyle name="Normal 18 3" xfId="951" xr:uid="{00000000-0005-0000-0000-0000A5020000}"/>
    <cellStyle name="Normal 18 3 2" xfId="1300" xr:uid="{621513D6-45EA-4B2B-870A-BD86D0FB98DE}"/>
    <cellStyle name="Normal 18 4" xfId="1143" xr:uid="{F29E4446-EAC5-4CCC-A49F-1842396261FF}"/>
    <cellStyle name="Normal 18 4 2" xfId="15066" xr:uid="{DE02FE67-1D33-422A-A7B3-FD89B882AF26}"/>
    <cellStyle name="Normal 19" xfId="376" xr:uid="{00000000-0005-0000-0000-0000A6020000}"/>
    <cellStyle name="Normal 19 2" xfId="377" xr:uid="{00000000-0005-0000-0000-0000A7020000}"/>
    <cellStyle name="Normal 19 2 2" xfId="764" xr:uid="{00000000-0005-0000-0000-0000A8020000}"/>
    <cellStyle name="Normal 19 2 2 2" xfId="15069" xr:uid="{E9E563C6-6007-451E-90E4-EF4178285535}"/>
    <cellStyle name="Normal 19 2 3" xfId="1244" xr:uid="{41F2FCD4-8718-4EBD-9425-3D2CAB0FC037}"/>
    <cellStyle name="Normal 19 3" xfId="952" xr:uid="{00000000-0005-0000-0000-0000A9020000}"/>
    <cellStyle name="Normal 19 3 2" xfId="1301" xr:uid="{F2A7FEC8-9B38-4BE8-9D87-7F206A78E16B}"/>
    <cellStyle name="Normal 19 4" xfId="1144" xr:uid="{4003EB93-30D7-46EA-A55C-2B3D846B200B}"/>
    <cellStyle name="Normal 19 4 2" xfId="15068" xr:uid="{92885471-FABF-4856-96ED-B32DCD22D1F7}"/>
    <cellStyle name="Normal 2" xfId="378" xr:uid="{00000000-0005-0000-0000-0000AA020000}"/>
    <cellStyle name="Normal 2 2" xfId="379" xr:uid="{00000000-0005-0000-0000-0000AB020000}"/>
    <cellStyle name="Normal 2 2 2" xfId="380" xr:uid="{00000000-0005-0000-0000-0000AC020000}"/>
    <cellStyle name="Normal 2 2 2 2" xfId="15073" xr:uid="{1B0E0E5A-237C-4614-B8E2-7CCF84C412F0}"/>
    <cellStyle name="Normal 2 2 2 2 2" xfId="15074" xr:uid="{2F8F937E-18F4-40A1-9172-F795D204C9F1}"/>
    <cellStyle name="Normal 2 2 2 2 2 2" xfId="15075" xr:uid="{4F2ADDAA-EBDF-4BD9-B05D-269DAD8B25B7}"/>
    <cellStyle name="Normal 2 2 2 2 3" xfId="15076" xr:uid="{2CC5E927-AB27-4763-B3DF-1DAC9B1101B3}"/>
    <cellStyle name="Normal 2 2 2 2 3 2" xfId="15077" xr:uid="{DB4631E7-37E1-41F0-AB3F-5B5381F4833D}"/>
    <cellStyle name="Normal 2 2 2 2 4" xfId="15078" xr:uid="{0CF59F8A-CF2F-4F73-AB9F-A6D75D659947}"/>
    <cellStyle name="Normal 2 2 2 3" xfId="15079" xr:uid="{45A9710F-D2FF-4B5D-8F2A-887D93D8D9D7}"/>
    <cellStyle name="Normal 2 2 2 3 2" xfId="15080" xr:uid="{C1C18062-1575-43A5-982F-114E10491AE8}"/>
    <cellStyle name="Normal 2 2 2 4" xfId="15081" xr:uid="{4B1458C5-E0D2-4539-8D58-AE7FD25E5D29}"/>
    <cellStyle name="Normal 2 2 2 5" xfId="15072" xr:uid="{E99A3335-3A76-4A9B-BF82-CCE3132A9B67}"/>
    <cellStyle name="Normal 2 2 3" xfId="381" xr:uid="{00000000-0005-0000-0000-0000AD020000}"/>
    <cellStyle name="Normal 2 2 3 2" xfId="15083" xr:uid="{9BAFC814-BD2B-434D-9C99-E9FCF031F0F2}"/>
    <cellStyle name="Normal 2 2 3 2 2" xfId="15084" xr:uid="{D20DEF9E-5549-4ECB-84F8-D4B128D7B519}"/>
    <cellStyle name="Normal 2 2 3 3" xfId="15085" xr:uid="{D64FAF13-D625-4C2C-A3C0-777228B643DD}"/>
    <cellStyle name="Normal 2 2 3 3 2" xfId="15086" xr:uid="{FC231B03-6850-453F-89B7-8E3C5DF2829A}"/>
    <cellStyle name="Normal 2 2 3 4" xfId="15087" xr:uid="{8FAF992D-C81B-4102-B57C-8392DFD5131F}"/>
    <cellStyle name="Normal 2 2 3 5" xfId="15082" xr:uid="{788486DE-015F-4E67-811D-BD237D751D35}"/>
    <cellStyle name="Normal 2 2 4" xfId="382" xr:uid="{00000000-0005-0000-0000-0000AE020000}"/>
    <cellStyle name="Normal 2 2 4 2" xfId="955" xr:uid="{00000000-0005-0000-0000-0000AF020000}"/>
    <cellStyle name="Normal 2 2 4 2 2" xfId="15088" xr:uid="{EA66DBF5-9E37-4CDA-A835-E66EE96E7373}"/>
    <cellStyle name="Normal 2 2 5" xfId="383" xr:uid="{00000000-0005-0000-0000-0000B0020000}"/>
    <cellStyle name="Normal 2 2 5 2" xfId="1246" xr:uid="{F7EE5497-F7A7-492D-907F-AD96CC24BBD0}"/>
    <cellStyle name="Normal 2 2 6" xfId="954" xr:uid="{00000000-0005-0000-0000-0000B1020000}"/>
    <cellStyle name="Normal 2 2 6 2" xfId="15071" xr:uid="{5E36B9B0-351B-4A5C-8B62-6E756A37F23B}"/>
    <cellStyle name="Normal 2 3" xfId="384" xr:uid="{00000000-0005-0000-0000-0000B2020000}"/>
    <cellStyle name="Normal 2 3 2" xfId="385" xr:uid="{00000000-0005-0000-0000-0000B3020000}"/>
    <cellStyle name="Normal 2 3 2 2" xfId="956" xr:uid="{00000000-0005-0000-0000-0000B4020000}"/>
    <cellStyle name="Normal 2 3 2 2 2" xfId="15091" xr:uid="{E29C0219-4411-4B8B-BADB-61D944054BC0}"/>
    <cellStyle name="Normal 2 3 2 3" xfId="15090" xr:uid="{8863CCC3-8D76-4105-AB3A-AB159B3B964A}"/>
    <cellStyle name="Normal 2 3 3" xfId="15092" xr:uid="{3EF25A06-3481-472F-9DF1-A2A18804737E}"/>
    <cellStyle name="Normal 2 3 3 2" xfId="15093" xr:uid="{7424DC0A-DD95-4126-A421-B267B1899DDA}"/>
    <cellStyle name="Normal 2 3 4" xfId="15094" xr:uid="{C9718446-CDF0-471E-A027-A317B40590FC}"/>
    <cellStyle name="Normal 2 3 5" xfId="15089" xr:uid="{4727FAE6-B955-49DD-90EC-3829943DA985}"/>
    <cellStyle name="Normal 2 4" xfId="386" xr:uid="{00000000-0005-0000-0000-0000B5020000}"/>
    <cellStyle name="Normal 2 4 2" xfId="387" xr:uid="{00000000-0005-0000-0000-0000B6020000}"/>
    <cellStyle name="Normal 2 4 2 2" xfId="957" xr:uid="{00000000-0005-0000-0000-0000B7020000}"/>
    <cellStyle name="Normal 2 4 2 2 2" xfId="15096" xr:uid="{F68E3D68-015B-4BFC-8F88-0092EB18299E}"/>
    <cellStyle name="Normal 2 4 3" xfId="15095" xr:uid="{2FA56D82-3F1B-4EC8-A72E-DA9A30266FAF}"/>
    <cellStyle name="Normal 2 5" xfId="388" xr:uid="{00000000-0005-0000-0000-0000B8020000}"/>
    <cellStyle name="Normal 2 5 2" xfId="765" xr:uid="{00000000-0005-0000-0000-0000B9020000}"/>
    <cellStyle name="Normal 2 5 2 2" xfId="15097" xr:uid="{EEB95E17-1F20-46B7-AB91-FFC2E34026BE}"/>
    <cellStyle name="Normal 2 5 3" xfId="958" xr:uid="{00000000-0005-0000-0000-0000BA020000}"/>
    <cellStyle name="Normal 2 5 4" xfId="1247" xr:uid="{BA7C1D79-BBC2-412B-8EA6-DA4C36AEAD0C}"/>
    <cellStyle name="Normal 2 6" xfId="389" xr:uid="{00000000-0005-0000-0000-0000BB020000}"/>
    <cellStyle name="Normal 2 7" xfId="390" xr:uid="{00000000-0005-0000-0000-0000BC020000}"/>
    <cellStyle name="Normal 2 7 2" xfId="1055" xr:uid="{00000000-0005-0000-0000-0000BD020000}"/>
    <cellStyle name="Normal 2 7 3" xfId="1245" xr:uid="{D8727F9D-1840-4D71-AE31-A4D6448D21A1}"/>
    <cellStyle name="Normal 2 8" xfId="953" xr:uid="{00000000-0005-0000-0000-0000BE020000}"/>
    <cellStyle name="Normal 2 8 2" xfId="15070" xr:uid="{C9E2B298-514D-449F-AC06-77047815F3BE}"/>
    <cellStyle name="Normal 2_Prom OMS bundles" xfId="391" xr:uid="{00000000-0005-0000-0000-0000BF020000}"/>
    <cellStyle name="Normal 20" xfId="392" xr:uid="{00000000-0005-0000-0000-0000C0020000}"/>
    <cellStyle name="Normal 20 2" xfId="393" xr:uid="{00000000-0005-0000-0000-0000C1020000}"/>
    <cellStyle name="Normal 20 2 2" xfId="767" xr:uid="{00000000-0005-0000-0000-0000C2020000}"/>
    <cellStyle name="Normal 20 2 2 2" xfId="15099" xr:uid="{272945DA-8C41-4761-9214-4AF471810603}"/>
    <cellStyle name="Normal 20 2 3" xfId="960" xr:uid="{00000000-0005-0000-0000-0000C3020000}"/>
    <cellStyle name="Normal 20 2 4" xfId="1249" xr:uid="{2E1BDCB7-BCBD-43FD-B29F-5C2E5241CD0A}"/>
    <cellStyle name="Normal 20 3" xfId="394" xr:uid="{00000000-0005-0000-0000-0000C4020000}"/>
    <cellStyle name="Normal 20 3 2" xfId="766" xr:uid="{00000000-0005-0000-0000-0000C5020000}"/>
    <cellStyle name="Normal 20 3 3" xfId="1248" xr:uid="{EAEA24D4-2580-4C33-9271-4108442D2326}"/>
    <cellStyle name="Normal 20 4" xfId="959" xr:uid="{00000000-0005-0000-0000-0000C6020000}"/>
    <cellStyle name="Normal 20 4 2" xfId="1302" xr:uid="{7A6D4A0B-A656-47B2-8D7C-DE1F963022FB}"/>
    <cellStyle name="Normal 20 5" xfId="1145" xr:uid="{28A85863-1F53-428B-ADF8-F3A2E6083BB7}"/>
    <cellStyle name="Normal 20 5 2" xfId="15098" xr:uid="{B1211567-30BD-472E-91CC-40A19FEFEC30}"/>
    <cellStyle name="Normal 20_Prom OMS bundles" xfId="395" xr:uid="{00000000-0005-0000-0000-0000C7020000}"/>
    <cellStyle name="Normal 21" xfId="396" xr:uid="{00000000-0005-0000-0000-0000C8020000}"/>
    <cellStyle name="Normal 21 2" xfId="397" xr:uid="{00000000-0005-0000-0000-0000C9020000}"/>
    <cellStyle name="Normal 21 2 2" xfId="768" xr:uid="{00000000-0005-0000-0000-0000CA020000}"/>
    <cellStyle name="Normal 21 2 2 2" xfId="15101" xr:uid="{60EF3009-67C4-4119-A19C-5BECAE2F7EE6}"/>
    <cellStyle name="Normal 21 2 3" xfId="1250" xr:uid="{53A3A3BA-7E2C-426A-B0BE-AF2611BD4B0C}"/>
    <cellStyle name="Normal 21 3" xfId="961" xr:uid="{00000000-0005-0000-0000-0000CB020000}"/>
    <cellStyle name="Normal 21 3 2" xfId="1303" xr:uid="{52A46541-3F21-44D1-9587-6D4FB884149D}"/>
    <cellStyle name="Normal 21 4" xfId="1146" xr:uid="{6BB4AE35-D887-4398-BDE0-B40BCA0B1E95}"/>
    <cellStyle name="Normal 21 4 2" xfId="15100" xr:uid="{6043F6C6-F7FC-4053-9630-D56947DB4383}"/>
    <cellStyle name="Normal 22" xfId="398" xr:uid="{00000000-0005-0000-0000-0000CC020000}"/>
    <cellStyle name="Normal 22 2" xfId="769" xr:uid="{00000000-0005-0000-0000-0000CD020000}"/>
    <cellStyle name="Normal 22 2 2" xfId="15103" xr:uid="{5E591CC5-09DC-4137-B164-9A70FB931312}"/>
    <cellStyle name="Normal 22 3" xfId="962" xr:uid="{00000000-0005-0000-0000-0000CE020000}"/>
    <cellStyle name="Normal 22 3 2" xfId="15102" xr:uid="{41D8E0B0-9737-470B-BF34-FBC46F975F07}"/>
    <cellStyle name="Normal 22 4" xfId="1251" xr:uid="{91785FA6-DF9E-40C2-867D-E5BF11A8BD60}"/>
    <cellStyle name="Normal 23" xfId="399" xr:uid="{00000000-0005-0000-0000-0000CF020000}"/>
    <cellStyle name="Normal 23 2" xfId="770" xr:uid="{00000000-0005-0000-0000-0000D0020000}"/>
    <cellStyle name="Normal 23 2 2" xfId="15105" xr:uid="{C6584B5F-F281-4F4F-9997-C54FF4B30474}"/>
    <cellStyle name="Normal 23 3" xfId="963" xr:uid="{00000000-0005-0000-0000-0000D1020000}"/>
    <cellStyle name="Normal 23 3 2" xfId="15104" xr:uid="{F5F61D24-A78A-40D9-9917-CF55C74E5C43}"/>
    <cellStyle name="Normal 23 4" xfId="1252" xr:uid="{E679ACE2-5A1A-4E25-9249-29C3327310C3}"/>
    <cellStyle name="Normal 24" xfId="400" xr:uid="{00000000-0005-0000-0000-0000D2020000}"/>
    <cellStyle name="Normal 24 2" xfId="771" xr:uid="{00000000-0005-0000-0000-0000D3020000}"/>
    <cellStyle name="Normal 24 2 2" xfId="15107" xr:uid="{DD55368D-4C7F-4830-9881-5C980899C329}"/>
    <cellStyle name="Normal 24 3" xfId="964" xr:uid="{00000000-0005-0000-0000-0000D4020000}"/>
    <cellStyle name="Normal 24 3 2" xfId="15106" xr:uid="{1D747892-EE7A-4CA6-B013-956B22752D3B}"/>
    <cellStyle name="Normal 24 4" xfId="1253" xr:uid="{95D8235C-05C1-4DA4-87C5-D382893E510A}"/>
    <cellStyle name="Normal 25" xfId="401" xr:uid="{00000000-0005-0000-0000-0000D5020000}"/>
    <cellStyle name="Normal 25 2" xfId="402" xr:uid="{00000000-0005-0000-0000-0000D6020000}"/>
    <cellStyle name="Normal 25 2 2" xfId="772" xr:uid="{00000000-0005-0000-0000-0000D7020000}"/>
    <cellStyle name="Normal 25 2 2 2" xfId="15109" xr:uid="{E9A0159F-280E-4E15-8B12-B638F0E3E82F}"/>
    <cellStyle name="Normal 25 2 3" xfId="1254" xr:uid="{1B7CEAB6-07A5-4FB4-8601-67E8F4842A8C}"/>
    <cellStyle name="Normal 25 3" xfId="965" xr:uid="{00000000-0005-0000-0000-0000D8020000}"/>
    <cellStyle name="Normal 25 3 2" xfId="1304" xr:uid="{96231D33-D830-4B90-9C59-5443A4DD00CB}"/>
    <cellStyle name="Normal 25 4" xfId="1147" xr:uid="{3EC59ACE-13A0-4D8C-9565-ED1841BF8A58}"/>
    <cellStyle name="Normal 25 4 2" xfId="15108" xr:uid="{63B88A98-578B-4976-A715-8B7496291D13}"/>
    <cellStyle name="Normal 26" xfId="403" xr:uid="{00000000-0005-0000-0000-0000D9020000}"/>
    <cellStyle name="Normal 26 2" xfId="404" xr:uid="{00000000-0005-0000-0000-0000DA020000}"/>
    <cellStyle name="Normal 26 2 2" xfId="773" xr:uid="{00000000-0005-0000-0000-0000DB020000}"/>
    <cellStyle name="Normal 26 2 2 2" xfId="15111" xr:uid="{E8642FB0-B093-4B31-8F65-1B228D3F6492}"/>
    <cellStyle name="Normal 26 2 3" xfId="1255" xr:uid="{0F73A370-BEC3-4723-ACAC-3C83E169F6DC}"/>
    <cellStyle name="Normal 26 3" xfId="966" xr:uid="{00000000-0005-0000-0000-0000DC020000}"/>
    <cellStyle name="Normal 26 3 2" xfId="1305" xr:uid="{46F6A381-E005-442D-B339-88C2C1AF6346}"/>
    <cellStyle name="Normal 26 4" xfId="1148" xr:uid="{514B86DA-6AAB-482B-A2D0-F1C95D37CDE7}"/>
    <cellStyle name="Normal 26 4 2" xfId="15110" xr:uid="{5E7DF13F-3AF3-4740-B554-30A5B52FCC9B}"/>
    <cellStyle name="Normal 27" xfId="405" xr:uid="{00000000-0005-0000-0000-0000DD020000}"/>
    <cellStyle name="Normal 27 2" xfId="406" xr:uid="{00000000-0005-0000-0000-0000DE020000}"/>
    <cellStyle name="Normal 27 2 2" xfId="774" xr:uid="{00000000-0005-0000-0000-0000DF020000}"/>
    <cellStyle name="Normal 27 2 2 2" xfId="15113" xr:uid="{1CE1D4EC-8A1B-4636-9540-8F2581F05423}"/>
    <cellStyle name="Normal 27 2 3" xfId="1256" xr:uid="{0B1FB9DA-A2DA-419D-AAAA-2E26FC426A5E}"/>
    <cellStyle name="Normal 27 3" xfId="967" xr:uid="{00000000-0005-0000-0000-0000E0020000}"/>
    <cellStyle name="Normal 27 3 2" xfId="1306" xr:uid="{4C5EF907-C194-422A-A90F-B7953536EB3A}"/>
    <cellStyle name="Normal 27 4" xfId="1149" xr:uid="{7CA0CF45-6E41-4619-836B-516E7E1C2320}"/>
    <cellStyle name="Normal 27 4 2" xfId="15112" xr:uid="{2A95AD8B-EDAE-44AE-A1FB-63DD6D1C091D}"/>
    <cellStyle name="Normal 28" xfId="407" xr:uid="{00000000-0005-0000-0000-0000E1020000}"/>
    <cellStyle name="Normal 28 2" xfId="968" xr:uid="{00000000-0005-0000-0000-0000E2020000}"/>
    <cellStyle name="Normal 28 2 2" xfId="15115" xr:uid="{2574213F-C987-4022-916C-53E1DC9420A4}"/>
    <cellStyle name="Normal 28 3" xfId="15114" xr:uid="{EEA1F03B-82C2-47C4-9DB1-F10A60B035F7}"/>
    <cellStyle name="Normal 29" xfId="408" xr:uid="{00000000-0005-0000-0000-0000E3020000}"/>
    <cellStyle name="Normal 29 2" xfId="409" xr:uid="{00000000-0005-0000-0000-0000E4020000}"/>
    <cellStyle name="Normal 29 2 2" xfId="1257" xr:uid="{10DAAD53-79FA-4721-9E27-D77F8F2C712B}"/>
    <cellStyle name="Normal 29 2 2 2" xfId="15117" xr:uid="{07371BCB-EAF1-41B1-B59F-E6C26139329F}"/>
    <cellStyle name="Normal 29 3" xfId="969" xr:uid="{00000000-0005-0000-0000-0000E5020000}"/>
    <cellStyle name="Normal 29 3 2" xfId="15116" xr:uid="{265BDB3F-5663-486B-8E84-2C5034D0822F}"/>
    <cellStyle name="Normal 3" xfId="410" xr:uid="{00000000-0005-0000-0000-0000E6020000}"/>
    <cellStyle name="Normal 3 10" xfId="15119" xr:uid="{53912238-36ED-4B13-ADF3-572FE185EA73}"/>
    <cellStyle name="Normal 3 10 2" xfId="15120" xr:uid="{B56D3960-6241-4EA1-88DF-D07EC7FAE602}"/>
    <cellStyle name="Normal 3 100" xfId="15121" xr:uid="{B9F33A7E-0232-4212-AC3B-8A31A4BAFCD5}"/>
    <cellStyle name="Normal 3 100 2" xfId="15122" xr:uid="{FE9BD107-2E24-468B-948D-2FAE9E6F0CD4}"/>
    <cellStyle name="Normal 3 101" xfId="15123" xr:uid="{0BCF95B0-34CF-401E-91F1-BF0A1DA69147}"/>
    <cellStyle name="Normal 3 101 2" xfId="15124" xr:uid="{0A34C3C1-0530-456B-B482-477D4724ED65}"/>
    <cellStyle name="Normal 3 102" xfId="15125" xr:uid="{12511230-76DF-4DDA-8E19-1C6D3107C825}"/>
    <cellStyle name="Normal 3 102 2" xfId="15126" xr:uid="{FA42B980-E5BA-4BB6-9DF8-FC243AF933D0}"/>
    <cellStyle name="Normal 3 103" xfId="15127" xr:uid="{30C664DB-986C-4A83-8D21-47CFFD8230F8}"/>
    <cellStyle name="Normal 3 103 2" xfId="15128" xr:uid="{E58CCC89-85E2-4493-B837-F7EC42F625ED}"/>
    <cellStyle name="Normal 3 104" xfId="15129" xr:uid="{1B486093-3E6F-4B3E-9434-119777B7BAB8}"/>
    <cellStyle name="Normal 3 104 2" xfId="15130" xr:uid="{7AE7874B-098D-402C-8F36-5BEAB14D8942}"/>
    <cellStyle name="Normal 3 105" xfId="15131" xr:uid="{6E5EB7D9-189C-4132-A4C3-6693AE95460E}"/>
    <cellStyle name="Normal 3 105 2" xfId="15132" xr:uid="{1E196232-556A-4E90-B5EE-535A0CFBEC0C}"/>
    <cellStyle name="Normal 3 106" xfId="15133" xr:uid="{205AFD00-EDF4-4C19-9024-BF79AF98B809}"/>
    <cellStyle name="Normal 3 106 2" xfId="15134" xr:uid="{FEBEF8C3-C2CF-4121-96E9-3694B18E9E57}"/>
    <cellStyle name="Normal 3 107" xfId="15135" xr:uid="{CF92F89D-FB71-4705-9882-8EF41C0ADF99}"/>
    <cellStyle name="Normal 3 107 2" xfId="15136" xr:uid="{4272F250-BB5F-449D-AF02-A76BD034FA75}"/>
    <cellStyle name="Normal 3 108" xfId="15137" xr:uid="{0D3BB45F-D4D0-4DFA-B3B8-B196158A35BA}"/>
    <cellStyle name="Normal 3 108 2" xfId="15138" xr:uid="{49A2D3BC-52FF-4F07-AB51-F2125D6455B3}"/>
    <cellStyle name="Normal 3 109" xfId="15139" xr:uid="{5FDF6675-2CBF-4C31-AD65-6E2EDD99A773}"/>
    <cellStyle name="Normal 3 109 2" xfId="15140" xr:uid="{EB1379F2-3559-4613-A546-2CA1C8275A57}"/>
    <cellStyle name="Normal 3 11" xfId="15141" xr:uid="{9BBE0001-8621-42B4-A1F9-A7A9F9A2BEA0}"/>
    <cellStyle name="Normal 3 11 2" xfId="15142" xr:uid="{1AC87CC0-7BA5-4ECE-8E5F-2C17FE2ECB1B}"/>
    <cellStyle name="Normal 3 110" xfId="15143" xr:uid="{AD12AB12-BA9B-4EBE-B75A-C9B802B23DD8}"/>
    <cellStyle name="Normal 3 110 2" xfId="15144" xr:uid="{523A54DE-544D-4171-B58A-54EA71E8E676}"/>
    <cellStyle name="Normal 3 111" xfId="15145" xr:uid="{B1C95056-32CB-4A88-8C13-1C1E2AF7DE7F}"/>
    <cellStyle name="Normal 3 111 2" xfId="15146" xr:uid="{62B39028-C875-4E5D-AB36-29A344C4EBFE}"/>
    <cellStyle name="Normal 3 112" xfId="15147" xr:uid="{8DD47BEF-65B8-46DE-8633-E09D16539A5D}"/>
    <cellStyle name="Normal 3 112 2" xfId="15148" xr:uid="{9F0C975D-6836-4CB6-BF29-22D1CDC26BB2}"/>
    <cellStyle name="Normal 3 113" xfId="15149" xr:uid="{2B2B06C3-23DD-42B5-8C92-B466C6E6116B}"/>
    <cellStyle name="Normal 3 113 2" xfId="15150" xr:uid="{B898592A-6B28-49AA-89F0-A97568CF2FDC}"/>
    <cellStyle name="Normal 3 114" xfId="15151" xr:uid="{C796C695-4A20-477C-ACEF-C62AFA32AC6A}"/>
    <cellStyle name="Normal 3 114 2" xfId="15152" xr:uid="{B9D601AC-8465-4035-ABFD-7108D3593AE3}"/>
    <cellStyle name="Normal 3 115" xfId="15153" xr:uid="{48947F2D-2391-41C1-B41A-B6308AB16D65}"/>
    <cellStyle name="Normal 3 115 2" xfId="15154" xr:uid="{7CF961D6-FA76-4140-84FF-4861605B06F2}"/>
    <cellStyle name="Normal 3 116" xfId="15155" xr:uid="{651BE323-606A-4592-9DDB-65DA7620C80F}"/>
    <cellStyle name="Normal 3 116 2" xfId="15156" xr:uid="{8F8E5DE3-4433-4E1E-B4F0-5547F7B5C9F6}"/>
    <cellStyle name="Normal 3 117" xfId="15157" xr:uid="{E9055053-8123-472F-9800-5C544FE698CB}"/>
    <cellStyle name="Normal 3 117 2" xfId="15158" xr:uid="{E2A5FEAD-2DBD-4361-96FF-2EF52F4F0E20}"/>
    <cellStyle name="Normal 3 118" xfId="15159" xr:uid="{E32B8D70-22B8-4AB4-BD56-2610DA2B341B}"/>
    <cellStyle name="Normal 3 118 2" xfId="15160" xr:uid="{589F074B-FA40-4DFE-B15D-9518BE4F48DC}"/>
    <cellStyle name="Normal 3 119" xfId="15161" xr:uid="{EC25DB27-57DE-462F-925F-235C01A929D8}"/>
    <cellStyle name="Normal 3 119 2" xfId="15162" xr:uid="{4E85A03F-D9BB-4E0D-82C1-06A88B53BE25}"/>
    <cellStyle name="Normal 3 12" xfId="15163" xr:uid="{1564AD6E-DB97-466B-815B-1DD474AF0538}"/>
    <cellStyle name="Normal 3 12 2" xfId="15164" xr:uid="{A2DE0A18-D84D-425B-9B80-18A0421FC606}"/>
    <cellStyle name="Normal 3 120" xfId="15165" xr:uid="{D1123FA6-FABA-4441-AFAC-3AE99711C6E3}"/>
    <cellStyle name="Normal 3 120 2" xfId="15166" xr:uid="{5B8C4D33-AE25-4556-BF92-7DB0F9B5BC2E}"/>
    <cellStyle name="Normal 3 121" xfId="15167" xr:uid="{D71D6DEF-2C83-45E9-8D92-511B82D4F79C}"/>
    <cellStyle name="Normal 3 121 2" xfId="15168" xr:uid="{C24D0F28-62C5-4BC8-B509-5BA7BA1ED6BC}"/>
    <cellStyle name="Normal 3 122" xfId="15169" xr:uid="{965CFFD4-DA37-4076-B333-9BBECACCDA14}"/>
    <cellStyle name="Normal 3 122 2" xfId="15170" xr:uid="{605E2B5A-DCD0-470E-9022-29AF9F894FC2}"/>
    <cellStyle name="Normal 3 123" xfId="15171" xr:uid="{ABA8F62B-7310-4CBD-96DD-2C35BB1FE911}"/>
    <cellStyle name="Normal 3 123 2" xfId="15172" xr:uid="{100563C2-D6AD-45A5-915E-6AF685EE241D}"/>
    <cellStyle name="Normal 3 124" xfId="15173" xr:uid="{3112CBFE-12E1-4508-8304-4AC8946E733B}"/>
    <cellStyle name="Normal 3 124 2" xfId="15174" xr:uid="{6CF1E623-AFA4-4320-BC09-D0E9DE87C0AE}"/>
    <cellStyle name="Normal 3 125" xfId="15175" xr:uid="{2DB1C850-D55A-4CF8-A7F9-83DD90F74BDA}"/>
    <cellStyle name="Normal 3 125 2" xfId="15176" xr:uid="{77321635-B833-4A41-8B4C-6C6B4BE92A2D}"/>
    <cellStyle name="Normal 3 126" xfId="15177" xr:uid="{7D88FCCA-E27D-4568-BA3A-4C073F71DE8B}"/>
    <cellStyle name="Normal 3 126 2" xfId="15178" xr:uid="{9F520EC3-129F-44F3-8E92-91CC01AA13BC}"/>
    <cellStyle name="Normal 3 127" xfId="15179" xr:uid="{B61D274C-A22E-43E1-90F0-7620412BD2A7}"/>
    <cellStyle name="Normal 3 127 2" xfId="15180" xr:uid="{3F3594C3-6E81-4ACF-9E78-FA1011B91D3A}"/>
    <cellStyle name="Normal 3 128" xfId="15181" xr:uid="{D7D27744-8B26-4121-AD76-31122A1E5D0A}"/>
    <cellStyle name="Normal 3 128 2" xfId="15182" xr:uid="{0BEC63FA-DA2D-466F-9FE6-FCD506F2286D}"/>
    <cellStyle name="Normal 3 129" xfId="15183" xr:uid="{59F76D53-6873-43C1-8370-45D56D09D425}"/>
    <cellStyle name="Normal 3 129 2" xfId="15184" xr:uid="{37E74C9D-815D-4FA2-90C4-677BC488B2A5}"/>
    <cellStyle name="Normal 3 13" xfId="15185" xr:uid="{5C2CE17B-F15C-4E5B-87C8-7F2E2267F672}"/>
    <cellStyle name="Normal 3 13 2" xfId="15186" xr:uid="{A575A19E-18A5-4E24-93F8-FF137A8DF0A4}"/>
    <cellStyle name="Normal 3 130" xfId="15187" xr:uid="{EC6EF879-E2E8-4058-B350-51127B1DD837}"/>
    <cellStyle name="Normal 3 130 2" xfId="15188" xr:uid="{199B099B-3252-4432-906E-A1BF8AA6C241}"/>
    <cellStyle name="Normal 3 131" xfId="15189" xr:uid="{5D484C6F-73DB-4922-A89C-EBADF9FB3B72}"/>
    <cellStyle name="Normal 3 131 2" xfId="15190" xr:uid="{FB99F23B-F103-4A93-82F1-12EF72E02CEC}"/>
    <cellStyle name="Normal 3 132" xfId="15191" xr:uid="{FA29C9DC-81CE-4B1D-89A1-2D2AFE478FD8}"/>
    <cellStyle name="Normal 3 132 2" xfId="15192" xr:uid="{84061F13-1806-4C33-9B58-D7F97D721A57}"/>
    <cellStyle name="Normal 3 133" xfId="15193" xr:uid="{3034851C-D721-4C44-AE7E-2D24300FF7C3}"/>
    <cellStyle name="Normal 3 133 2" xfId="15194" xr:uid="{EFDF2F16-06AA-462B-870B-29B85BB3268D}"/>
    <cellStyle name="Normal 3 134" xfId="15195" xr:uid="{B8CF1D27-E2A3-4EE0-B29D-3BB6CCFC2E6A}"/>
    <cellStyle name="Normal 3 134 2" xfId="15196" xr:uid="{E2E18848-EA58-495B-B22C-E385D6B29BAB}"/>
    <cellStyle name="Normal 3 135" xfId="15197" xr:uid="{29A118DC-1482-45DD-A057-16565821916F}"/>
    <cellStyle name="Normal 3 135 2" xfId="15198" xr:uid="{4CFB2AB5-7CD7-40D5-AFDA-FFAD81939A4E}"/>
    <cellStyle name="Normal 3 136" xfId="15199" xr:uid="{7DCB5BBB-2D67-4677-B204-5BB0A7AE6307}"/>
    <cellStyle name="Normal 3 136 2" xfId="15200" xr:uid="{0B0B091A-D323-4BCE-B512-D3E7DAF1172A}"/>
    <cellStyle name="Normal 3 137" xfId="15201" xr:uid="{1EBC9180-7EF4-41EF-B7FC-0886C7346C7F}"/>
    <cellStyle name="Normal 3 137 2" xfId="15202" xr:uid="{89B2E114-8959-4BD9-A7D2-73C0F4BE5968}"/>
    <cellStyle name="Normal 3 138" xfId="15203" xr:uid="{7CF44217-035E-4A79-80ED-2F57598C976E}"/>
    <cellStyle name="Normal 3 138 2" xfId="15204" xr:uid="{80B04DA3-20FE-457C-AC00-65A8B93A7BEA}"/>
    <cellStyle name="Normal 3 139" xfId="15205" xr:uid="{1043FF9B-6740-494B-9CFB-6835AAEBA736}"/>
    <cellStyle name="Normal 3 139 2" xfId="15206" xr:uid="{23A60E82-E683-4583-A751-D65796968D40}"/>
    <cellStyle name="Normal 3 14" xfId="15207" xr:uid="{71FD819D-A49E-488E-8F60-D4076781519C}"/>
    <cellStyle name="Normal 3 14 2" xfId="15208" xr:uid="{E4EC8ED7-0975-4DCE-ADC8-234A3B78CD19}"/>
    <cellStyle name="Normal 3 140" xfId="15209" xr:uid="{AB922E7A-B5FC-4025-A75D-246943BC38C0}"/>
    <cellStyle name="Normal 3 140 2" xfId="15210" xr:uid="{8E3022AB-0939-4F3C-9DF9-77BF9369544B}"/>
    <cellStyle name="Normal 3 141" xfId="15211" xr:uid="{DA9FFD4C-CD2A-4F76-A5F4-5F2D4B233650}"/>
    <cellStyle name="Normal 3 141 2" xfId="15212" xr:uid="{EBE31871-D494-4EDD-B540-9C6D59E264C0}"/>
    <cellStyle name="Normal 3 142" xfId="15213" xr:uid="{C78E3088-5707-4A21-84E2-7F613C62425A}"/>
    <cellStyle name="Normal 3 142 2" xfId="15214" xr:uid="{7DC9DEF0-8FDB-42D3-8D96-299E49240077}"/>
    <cellStyle name="Normal 3 143" xfId="15215" xr:uid="{AABB1BF7-2BC8-441E-8019-F0F2B08F4D2E}"/>
    <cellStyle name="Normal 3 143 2" xfId="15216" xr:uid="{0AFB32D7-71DF-4C88-965D-1EE5F775D38D}"/>
    <cellStyle name="Normal 3 144" xfId="15217" xr:uid="{E9D93EF1-7697-4DD2-8735-A77511DC25DE}"/>
    <cellStyle name="Normal 3 144 2" xfId="15218" xr:uid="{3D724E1D-8D25-4906-94AC-E48364C3BD44}"/>
    <cellStyle name="Normal 3 145" xfId="15219" xr:uid="{3711EA54-A95B-4589-A41F-8FB247F7C6B4}"/>
    <cellStyle name="Normal 3 145 2" xfId="15220" xr:uid="{A79E5FFD-F806-4924-8D7A-3BDC22684530}"/>
    <cellStyle name="Normal 3 146" xfId="15221" xr:uid="{4376089B-F6FB-4CA5-AE27-7AD1BECA5113}"/>
    <cellStyle name="Normal 3 146 2" xfId="15222" xr:uid="{32ECCD8D-0E91-4831-8AD6-86D8675C0B42}"/>
    <cellStyle name="Normal 3 147" xfId="15223" xr:uid="{492C1534-05E3-44BF-BB40-F6DA50DB2548}"/>
    <cellStyle name="Normal 3 147 2" xfId="15224" xr:uid="{B23C5C52-F409-4AC0-BE7E-85A761EC3B16}"/>
    <cellStyle name="Normal 3 148" xfId="15225" xr:uid="{038105F2-C25C-4B96-8419-DA090040E614}"/>
    <cellStyle name="Normal 3 148 2" xfId="15226" xr:uid="{BD4B8575-42D6-40A1-BF5F-39EC5EBF735D}"/>
    <cellStyle name="Normal 3 149" xfId="15227" xr:uid="{C99182A1-A071-4433-9E17-17B2A2A2403E}"/>
    <cellStyle name="Normal 3 149 2" xfId="15228" xr:uid="{31546402-4AC5-442D-B2D0-614D926E24B6}"/>
    <cellStyle name="Normal 3 15" xfId="15229" xr:uid="{C44F3AE1-F390-46FC-BC4A-004E30364A73}"/>
    <cellStyle name="Normal 3 15 2" xfId="15230" xr:uid="{1E0AD4DC-4376-47CC-A290-E4C23DC2ABEC}"/>
    <cellStyle name="Normal 3 150" xfId="15231" xr:uid="{AF2AF940-DBC3-470C-B3CB-8DA4B407DD7F}"/>
    <cellStyle name="Normal 3 150 2" xfId="15232" xr:uid="{5799F4B8-6D5C-4DAB-B8D9-5A01BAE38F41}"/>
    <cellStyle name="Normal 3 151" xfId="15233" xr:uid="{FCC60CCF-1526-4B4D-A560-58C8E748F02D}"/>
    <cellStyle name="Normal 3 151 2" xfId="15234" xr:uid="{567E2B5A-5F3B-4C11-9C51-4F4E337A08D0}"/>
    <cellStyle name="Normal 3 152" xfId="15235" xr:uid="{8E5692C6-1EBE-4CAA-ADE1-462BCBAF47E6}"/>
    <cellStyle name="Normal 3 152 2" xfId="15236" xr:uid="{C312B20E-EC2A-4AA3-AC9C-D3794660900A}"/>
    <cellStyle name="Normal 3 153" xfId="15237" xr:uid="{2FCFD87F-6B68-4BE2-BED1-489EEEE84826}"/>
    <cellStyle name="Normal 3 153 2" xfId="15238" xr:uid="{F4479DDE-B3CE-42B7-8C02-4B53391A45FA}"/>
    <cellStyle name="Normal 3 154" xfId="15239" xr:uid="{22E9733B-9E2D-485D-B3EB-3B146FAD1169}"/>
    <cellStyle name="Normal 3 154 2" xfId="15240" xr:uid="{195E6C88-8BBA-4FE7-8B28-C01501C28450}"/>
    <cellStyle name="Normal 3 155" xfId="15241" xr:uid="{36387CE2-6F65-4D29-844A-3F4A15F0BB88}"/>
    <cellStyle name="Normal 3 155 2" xfId="15242" xr:uid="{52DDB6F3-1F7B-48BA-B3D0-32A3F5D791BF}"/>
    <cellStyle name="Normal 3 156" xfId="15243" xr:uid="{9B8A936E-19C7-45C7-915B-A560C5FEA92F}"/>
    <cellStyle name="Normal 3 156 2" xfId="15244" xr:uid="{EC6BF837-2611-4828-A690-8251AF6ABF96}"/>
    <cellStyle name="Normal 3 157" xfId="15245" xr:uid="{CADC03D9-E1A1-45D4-BC92-B99F47FFFB0E}"/>
    <cellStyle name="Normal 3 157 2" xfId="15246" xr:uid="{918AB294-7ED5-41AE-B8C0-A1621353DD71}"/>
    <cellStyle name="Normal 3 158" xfId="15247" xr:uid="{452E987F-57D4-4C6F-AE53-7FA2B6441D38}"/>
    <cellStyle name="Normal 3 158 2" xfId="15248" xr:uid="{DB47656F-8C4F-4B32-8FA9-703C697B57A7}"/>
    <cellStyle name="Normal 3 159" xfId="15249" xr:uid="{C89CAA06-5B61-4463-936D-42037C2BB493}"/>
    <cellStyle name="Normal 3 159 2" xfId="15250" xr:uid="{552B94CF-76E6-4B76-A0F7-53E969E1B798}"/>
    <cellStyle name="Normal 3 16" xfId="15251" xr:uid="{FBBA9BB0-9E90-45C9-9F20-946283CA63D6}"/>
    <cellStyle name="Normal 3 16 2" xfId="15252" xr:uid="{8807F3A3-57CF-483D-9F58-D97DC8DE7037}"/>
    <cellStyle name="Normal 3 160" xfId="15253" xr:uid="{F8F871A3-A3C5-434D-A42D-16E846956E80}"/>
    <cellStyle name="Normal 3 160 2" xfId="15254" xr:uid="{C8246155-C9BC-40A7-8BAD-54CBDE153C55}"/>
    <cellStyle name="Normal 3 161" xfId="15255" xr:uid="{48FE3215-3587-4AF7-AE5E-77887865D84A}"/>
    <cellStyle name="Normal 3 161 2" xfId="15256" xr:uid="{4528BD79-26BA-4ACA-9E70-AD94FC929627}"/>
    <cellStyle name="Normal 3 162" xfId="15257" xr:uid="{36D51548-5267-440D-8795-EEDD742F9890}"/>
    <cellStyle name="Normal 3 162 2" xfId="15258" xr:uid="{B4B08AC6-C28F-410A-B240-2110F5BA1BF5}"/>
    <cellStyle name="Normal 3 163" xfId="15259" xr:uid="{7BADBFAD-0574-4087-92B1-0A5B23BA602B}"/>
    <cellStyle name="Normal 3 163 2" xfId="15260" xr:uid="{64B323B9-AF61-4640-9C84-1BFF8F6329E8}"/>
    <cellStyle name="Normal 3 164" xfId="15261" xr:uid="{0F5DABA7-2F1C-4126-A7EE-A114A365E379}"/>
    <cellStyle name="Normal 3 164 2" xfId="15262" xr:uid="{BF7937B7-55ED-42AF-90E6-78EC60AC00BB}"/>
    <cellStyle name="Normal 3 165" xfId="15263" xr:uid="{70AA7371-5691-4583-B8D6-E6EE1C8F5865}"/>
    <cellStyle name="Normal 3 165 2" xfId="15264" xr:uid="{C1218AE9-FACA-4CF7-AB07-8BC27138128E}"/>
    <cellStyle name="Normal 3 166" xfId="15265" xr:uid="{2B99E025-929A-451F-A739-7568B4CAFEBA}"/>
    <cellStyle name="Normal 3 166 2" xfId="15266" xr:uid="{906F4DEA-20CA-4C57-A862-C1D8BE052CDE}"/>
    <cellStyle name="Normal 3 167" xfId="15267" xr:uid="{DEA2662B-E7AA-4684-B6FD-58CCAF9E364A}"/>
    <cellStyle name="Normal 3 167 2" xfId="15268" xr:uid="{B61DF62E-E16C-4233-B31C-482FC01C1DF6}"/>
    <cellStyle name="Normal 3 168" xfId="15269" xr:uid="{43DC2837-1922-49E7-942E-FFE82E6FEFDF}"/>
    <cellStyle name="Normal 3 168 2" xfId="15270" xr:uid="{92BB81F8-82B4-4E77-8F0D-AD979BCDD083}"/>
    <cellStyle name="Normal 3 169" xfId="15271" xr:uid="{036E60E0-5F50-4246-B3AB-7C3207B4AB61}"/>
    <cellStyle name="Normal 3 169 2" xfId="15272" xr:uid="{44AE19D6-790C-4226-8A1B-A8C1D39D8C30}"/>
    <cellStyle name="Normal 3 17" xfId="15273" xr:uid="{463F49A0-EECA-4380-92C7-4BC58EDE6B8A}"/>
    <cellStyle name="Normal 3 17 2" xfId="15274" xr:uid="{22EF3212-2FB0-4EF2-9152-528FC2E47FBB}"/>
    <cellStyle name="Normal 3 170" xfId="15275" xr:uid="{AA5EE125-2EA4-4B14-AD58-DAA24040D026}"/>
    <cellStyle name="Normal 3 170 2" xfId="15276" xr:uid="{6BA3687C-4F0E-4B2B-BD6E-96AF6202F2F9}"/>
    <cellStyle name="Normal 3 171" xfId="15277" xr:uid="{9DE89BC4-0A48-43ED-B34A-A0135741B319}"/>
    <cellStyle name="Normal 3 171 2" xfId="15278" xr:uid="{E6A60276-0A13-431D-8D6D-8077FD9B1693}"/>
    <cellStyle name="Normal 3 172" xfId="15279" xr:uid="{1442C195-988A-411C-AF28-F5D457E74723}"/>
    <cellStyle name="Normal 3 172 2" xfId="15280" xr:uid="{B3E1D991-A67A-496D-99D7-31704F464930}"/>
    <cellStyle name="Normal 3 173" xfId="15281" xr:uid="{0D3925A5-936F-4E4E-9CB1-D771063C0547}"/>
    <cellStyle name="Normal 3 173 2" xfId="15282" xr:uid="{7684AB94-DE9D-41C4-A4B7-19DB2E1AC653}"/>
    <cellStyle name="Normal 3 174" xfId="15283" xr:uid="{28B73F2A-8BC8-4512-9714-26DBB32FC7DC}"/>
    <cellStyle name="Normal 3 174 2" xfId="15284" xr:uid="{9C670CFF-B3A1-4D1C-9DC2-C684D4855115}"/>
    <cellStyle name="Normal 3 175" xfId="15285" xr:uid="{DB90D3EE-0D26-4F7F-BCDC-AA16735E83BC}"/>
    <cellStyle name="Normal 3 175 2" xfId="15286" xr:uid="{4506D4C7-FE38-4291-B2A2-C2A19B135769}"/>
    <cellStyle name="Normal 3 176" xfId="15287" xr:uid="{64C1A400-0356-42F1-AFE3-993EB2F8464D}"/>
    <cellStyle name="Normal 3 176 2" xfId="15288" xr:uid="{2C5AA4C4-FB16-45F3-86DA-3EC2F765BC75}"/>
    <cellStyle name="Normal 3 177" xfId="15289" xr:uid="{3F694FF0-D14C-4026-B295-850B3FDC505C}"/>
    <cellStyle name="Normal 3 177 2" xfId="15290" xr:uid="{E0CAB1FF-2264-4B36-ABF0-76005F3731CB}"/>
    <cellStyle name="Normal 3 178" xfId="15291" xr:uid="{915ACAF3-6096-4E9E-AE0E-2652080AEDA6}"/>
    <cellStyle name="Normal 3 178 2" xfId="15292" xr:uid="{FEC6189E-3980-4C60-83C4-A601ED97976B}"/>
    <cellStyle name="Normal 3 179" xfId="15293" xr:uid="{A0CD6FCA-8E20-4F2B-8FC2-E30EF05AB771}"/>
    <cellStyle name="Normal 3 179 2" xfId="15294" xr:uid="{D2BA958B-E8A3-441C-9CFA-5DFCB92501FD}"/>
    <cellStyle name="Normal 3 18" xfId="15295" xr:uid="{9D65A258-A0ED-464E-85D3-042B707A38CC}"/>
    <cellStyle name="Normal 3 18 2" xfId="15296" xr:uid="{12020AA8-96F3-499C-9CAE-4C1CC1FDCF83}"/>
    <cellStyle name="Normal 3 180" xfId="15297" xr:uid="{24C0CC69-466E-4D45-BE48-04B742471A86}"/>
    <cellStyle name="Normal 3 180 2" xfId="15298" xr:uid="{59717E4E-B082-4794-9849-E53CC85C5409}"/>
    <cellStyle name="Normal 3 181" xfId="15299" xr:uid="{BB4A9222-61EC-46F4-8D7A-CB230240FCAF}"/>
    <cellStyle name="Normal 3 181 2" xfId="15300" xr:uid="{68FE706F-BA15-4C6A-A512-A1916C8FD2A9}"/>
    <cellStyle name="Normal 3 182" xfId="15301" xr:uid="{AF9AC771-E9C7-4BB1-A60A-EC64DEB96F93}"/>
    <cellStyle name="Normal 3 182 2" xfId="15302" xr:uid="{D8EEAC2E-819B-4D3C-9638-09146F6A6C04}"/>
    <cellStyle name="Normal 3 183" xfId="15303" xr:uid="{503BD7EC-A247-40C8-8A11-5D97F7618423}"/>
    <cellStyle name="Normal 3 183 2" xfId="15304" xr:uid="{1D82409E-1590-450B-ACA8-EEF73D585345}"/>
    <cellStyle name="Normal 3 184" xfId="15305" xr:uid="{E6E7A30E-2217-4553-962E-F6DF65B9FF89}"/>
    <cellStyle name="Normal 3 184 2" xfId="15306" xr:uid="{BBD6107A-6933-48AE-BA95-D1482A4C93A7}"/>
    <cellStyle name="Normal 3 185" xfId="15307" xr:uid="{3D991C61-18F8-4CAA-8C71-286979A4BC31}"/>
    <cellStyle name="Normal 3 185 2" xfId="15308" xr:uid="{36FE3DF0-9716-4209-893B-6E915AE354EB}"/>
    <cellStyle name="Normal 3 186" xfId="15309" xr:uid="{B7986D01-1419-49F5-8A0E-6FD253C3985C}"/>
    <cellStyle name="Normal 3 186 2" xfId="15310" xr:uid="{DB9DED2B-16B7-4D79-895C-5A0CEEAF22BF}"/>
    <cellStyle name="Normal 3 187" xfId="15311" xr:uid="{7690E39A-FB92-49F9-BEF9-02EBB297749D}"/>
    <cellStyle name="Normal 3 187 2" xfId="15312" xr:uid="{2A00E2ED-62E9-4EB3-8D8E-A0A2C66DC109}"/>
    <cellStyle name="Normal 3 188" xfId="15313" xr:uid="{7E13261C-2FE0-43C2-A1AD-9F1BE0828241}"/>
    <cellStyle name="Normal 3 188 2" xfId="15314" xr:uid="{9C9CCB73-4A36-4AAE-9E5A-3F58D2C9F9BB}"/>
    <cellStyle name="Normal 3 189" xfId="15315" xr:uid="{7E3A97F3-AAE8-41CC-AA55-E0240A9577E3}"/>
    <cellStyle name="Normal 3 189 2" xfId="15316" xr:uid="{61740D35-C320-4257-892B-8070F115054B}"/>
    <cellStyle name="Normal 3 19" xfId="15317" xr:uid="{1C9FCC3B-B30B-4325-8E15-718ECF5E0CF4}"/>
    <cellStyle name="Normal 3 19 2" xfId="15318" xr:uid="{05E4243C-0728-411B-BCD2-FFE87002D4B3}"/>
    <cellStyle name="Normal 3 190" xfId="15319" xr:uid="{C9EE1CB1-F21F-4A63-AF29-B9062D94DC11}"/>
    <cellStyle name="Normal 3 190 2" xfId="15320" xr:uid="{31977346-DA9D-4078-A765-802722676F0C}"/>
    <cellStyle name="Normal 3 191" xfId="15321" xr:uid="{621CDDC2-7CA0-4C95-B458-EFE7746858F0}"/>
    <cellStyle name="Normal 3 191 2" xfId="15322" xr:uid="{F1D84953-CFC6-4A6E-9178-129852DB6292}"/>
    <cellStyle name="Normal 3 192" xfId="15323" xr:uid="{793819F3-ABD1-4EC2-87AB-D5D24B57A3F3}"/>
    <cellStyle name="Normal 3 192 2" xfId="15324" xr:uid="{C909D3A6-5FDA-4400-B138-7E5EC4143A48}"/>
    <cellStyle name="Normal 3 193" xfId="15325" xr:uid="{D97FE5FA-3CAA-4C87-802C-53E02EE6DE7F}"/>
    <cellStyle name="Normal 3 193 2" xfId="15326" xr:uid="{9E74D742-62AE-482C-94BB-428EAA754E05}"/>
    <cellStyle name="Normal 3 194" xfId="15327" xr:uid="{D513A85F-5542-490D-B770-739F87F1B44C}"/>
    <cellStyle name="Normal 3 194 2" xfId="15328" xr:uid="{DD3F6D3D-41BB-46A7-AFFA-16F8A4C0A705}"/>
    <cellStyle name="Normal 3 195" xfId="15329" xr:uid="{02935FAB-25EE-483D-92C8-5245723891B8}"/>
    <cellStyle name="Normal 3 195 2" xfId="15330" xr:uid="{D7EAB961-6B87-44C3-AC3C-8509B359D1F3}"/>
    <cellStyle name="Normal 3 196" xfId="15331" xr:uid="{776D1BBE-018F-4B67-91B3-33844372137A}"/>
    <cellStyle name="Normal 3 196 2" xfId="15332" xr:uid="{38E7DD7C-5CAC-466E-82E1-378D820DC294}"/>
    <cellStyle name="Normal 3 197" xfId="15333" xr:uid="{92FC2276-2E81-46E8-AC8E-290DEB7987F7}"/>
    <cellStyle name="Normal 3 197 2" xfId="15334" xr:uid="{B1B9F259-AB4B-4604-926D-D087E11B4518}"/>
    <cellStyle name="Normal 3 198" xfId="15335" xr:uid="{6DF38D48-C4C9-48D3-A9FF-A8266E14C593}"/>
    <cellStyle name="Normal 3 198 2" xfId="15336" xr:uid="{2463126C-D96F-473D-8404-8A4F423DD247}"/>
    <cellStyle name="Normal 3 199" xfId="15337" xr:uid="{1F123B43-C857-421F-B483-2B13C78FEF7F}"/>
    <cellStyle name="Normal 3 199 2" xfId="15338" xr:uid="{141A140E-2DA9-4D29-83F9-A62D124F336B}"/>
    <cellStyle name="Normal 3 2" xfId="411" xr:uid="{00000000-0005-0000-0000-0000E7020000}"/>
    <cellStyle name="Normal 3 2 2" xfId="971" xr:uid="{00000000-0005-0000-0000-0000E8020000}"/>
    <cellStyle name="Normal 3 2 2 2" xfId="15341" xr:uid="{4E14BC05-6A0C-4E4D-A359-87BCCAF7CFAF}"/>
    <cellStyle name="Normal 3 2 2 2 2" xfId="15342" xr:uid="{BAFC3DE5-3B9F-4B72-B5D6-B7826B016B0C}"/>
    <cellStyle name="Normal 3 2 2 2 2 2" xfId="15343" xr:uid="{34A781E1-C47C-4875-80E6-66A583515EC9}"/>
    <cellStyle name="Normal 3 2 2 2 3" xfId="15344" xr:uid="{28CC52F8-9FCC-4171-91C8-F3D935A3D951}"/>
    <cellStyle name="Normal 3 2 2 2 3 2" xfId="15345" xr:uid="{392BDEF0-949B-4DEB-8DF7-CDB6D69ECB6D}"/>
    <cellStyle name="Normal 3 2 2 2 4" xfId="15346" xr:uid="{EDDA07C3-0FFD-4993-BC22-2C6BC8FEE1EE}"/>
    <cellStyle name="Normal 3 2 2 3" xfId="15347" xr:uid="{32A6E14E-204C-4BA8-8633-0EF4B6801864}"/>
    <cellStyle name="Normal 3 2 2 3 2" xfId="15348" xr:uid="{38734F1F-22FC-4415-840F-ADFA67C7EE4E}"/>
    <cellStyle name="Normal 3 2 2 4" xfId="15349" xr:uid="{2F033CF6-A233-4E83-8C8C-A27C14B2D6E9}"/>
    <cellStyle name="Normal 3 2 2 5" xfId="15340" xr:uid="{9219476D-C3CB-46AC-80D7-5270C632FDF7}"/>
    <cellStyle name="Normal 3 2 3" xfId="15350" xr:uid="{CC9A050D-3234-44B5-AC37-B133EFDE3448}"/>
    <cellStyle name="Normal 3 2 3 2" xfId="15351" xr:uid="{3646C3EA-1E54-4899-B0EA-E9AB87E445E2}"/>
    <cellStyle name="Normal 3 2 3 2 2" xfId="15352" xr:uid="{C1F77777-4731-4D4A-9C2C-37CABE00E6D5}"/>
    <cellStyle name="Normal 3 2 3 3" xfId="15353" xr:uid="{669BBE5D-C041-4E09-8124-014FE56023CA}"/>
    <cellStyle name="Normal 3 2 3 3 2" xfId="15354" xr:uid="{8E1E6420-AB0C-4168-8C34-49AD950EF9A6}"/>
    <cellStyle name="Normal 3 2 3 4" xfId="15355" xr:uid="{F042075D-1117-4879-86FA-515D45D85B9B}"/>
    <cellStyle name="Normal 3 2 4" xfId="15356" xr:uid="{2C4AC071-111C-470B-B2DC-C6AA900318A0}"/>
    <cellStyle name="Normal 3 2 5" xfId="15339" xr:uid="{C0A3FDF7-4FA7-4C08-A8B8-740A5ABE7C46}"/>
    <cellStyle name="Normal 3 20" xfId="15357" xr:uid="{86895F4C-0843-46D1-9238-5D0135179DA6}"/>
    <cellStyle name="Normal 3 20 2" xfId="15358" xr:uid="{5D726AC3-EC86-4878-8EF3-A7F05D36068A}"/>
    <cellStyle name="Normal 3 200" xfId="15359" xr:uid="{15D809B7-47EB-41CB-AD9E-B6AF90970712}"/>
    <cellStyle name="Normal 3 200 2" xfId="15360" xr:uid="{1E8BD236-081C-4717-BEDC-89C1D840B6DD}"/>
    <cellStyle name="Normal 3 201" xfId="15361" xr:uid="{D3640906-085A-4F4E-8D3A-3112577513D5}"/>
    <cellStyle name="Normal 3 201 2" xfId="15362" xr:uid="{675AFCF1-F05A-4E39-8BEF-A2DDB1D9E240}"/>
    <cellStyle name="Normal 3 202" xfId="15363" xr:uid="{CAC9E16D-0E94-4A14-A11F-C2B5BF78514A}"/>
    <cellStyle name="Normal 3 202 2" xfId="15364" xr:uid="{5B0F48E3-0F25-444F-8B08-A118B8070529}"/>
    <cellStyle name="Normal 3 203" xfId="15365" xr:uid="{EF122DF4-D65B-4C95-B2F0-0FFB66BFD1EA}"/>
    <cellStyle name="Normal 3 203 2" xfId="15366" xr:uid="{28B77AB1-2D78-455B-8FBB-00B447EF93CA}"/>
    <cellStyle name="Normal 3 204" xfId="15367" xr:uid="{72923AC8-29B3-40D9-99C6-BB3E338BF6D9}"/>
    <cellStyle name="Normal 3 204 2" xfId="15368" xr:uid="{CC23E79E-3F68-4ECA-9858-0D4186757F41}"/>
    <cellStyle name="Normal 3 205" xfId="15369" xr:uid="{F6E28AC5-73A3-4253-9897-23C0FCDD309E}"/>
    <cellStyle name="Normal 3 205 2" xfId="15370" xr:uid="{4A02FE96-A82E-4CFC-B4F3-D3F16B0549C8}"/>
    <cellStyle name="Normal 3 206" xfId="15371" xr:uid="{C972F4BC-1DBD-45D1-9FC0-CD889C475FE9}"/>
    <cellStyle name="Normal 3 206 2" xfId="15372" xr:uid="{3424263E-75BE-4980-AB6F-157518EA4440}"/>
    <cellStyle name="Normal 3 207" xfId="15373" xr:uid="{67C5F433-2A99-467F-93C3-E124E4E8DDCF}"/>
    <cellStyle name="Normal 3 207 2" xfId="15374" xr:uid="{F2F88EE8-357D-4180-AC88-EA8860D33243}"/>
    <cellStyle name="Normal 3 208" xfId="15375" xr:uid="{B2467943-3711-4F8F-A39F-950177BF7564}"/>
    <cellStyle name="Normal 3 208 2" xfId="15376" xr:uid="{53FF5A93-71D1-48D3-ACBF-74FC571AB337}"/>
    <cellStyle name="Normal 3 209" xfId="15377" xr:uid="{63553461-39B5-40D5-A64E-00DC983FA07A}"/>
    <cellStyle name="Normal 3 209 2" xfId="15378" xr:uid="{3FCF341E-CC6B-436D-BD79-C59BA505DD5C}"/>
    <cellStyle name="Normal 3 21" xfId="15379" xr:uid="{7FC17EB1-319C-4CB2-B565-2F62582AED76}"/>
    <cellStyle name="Normal 3 21 2" xfId="15380" xr:uid="{FF052BE8-BF0D-4256-BC5D-2C08E8BEFF04}"/>
    <cellStyle name="Normal 3 210" xfId="15381" xr:uid="{F5EA9A2E-B361-4BA9-8B1A-24A880843F69}"/>
    <cellStyle name="Normal 3 210 2" xfId="15382" xr:uid="{ACA3A5FB-4E0F-47C9-8247-2FC221B05267}"/>
    <cellStyle name="Normal 3 211" xfId="15383" xr:uid="{BDC66B87-DC1C-476F-8282-AF9197EF680D}"/>
    <cellStyle name="Normal 3 211 2" xfId="15384" xr:uid="{AAB42372-DC68-4852-AD1E-882711EBC1E7}"/>
    <cellStyle name="Normal 3 212" xfId="15385" xr:uid="{840AB52C-B599-469E-B1E7-CFDFDB7922B0}"/>
    <cellStyle name="Normal 3 212 2" xfId="15386" xr:uid="{44AD3361-15F3-4C0A-AE49-CA19C633F994}"/>
    <cellStyle name="Normal 3 213" xfId="15387" xr:uid="{2E1F2076-E9B9-47D9-A0CA-36D8D299F07E}"/>
    <cellStyle name="Normal 3 213 2" xfId="15388" xr:uid="{D7FF83A9-F667-4970-8C0B-2A830959DCBD}"/>
    <cellStyle name="Normal 3 214" xfId="15389" xr:uid="{ECBC57EA-C6C7-4944-A94A-732E9CAE32F5}"/>
    <cellStyle name="Normal 3 214 2" xfId="15390" xr:uid="{7849B220-878C-4CA7-93FE-923FF5C9E6E9}"/>
    <cellStyle name="Normal 3 215" xfId="15391" xr:uid="{9B23BA2F-8F46-42D2-AF87-C09C9E200C2C}"/>
    <cellStyle name="Normal 3 215 2" xfId="15392" xr:uid="{CA78F968-1B93-4E59-8396-A415D8AC0D78}"/>
    <cellStyle name="Normal 3 216" xfId="15393" xr:uid="{DE322656-2514-400A-91E7-09BDC16A974C}"/>
    <cellStyle name="Normal 3 216 2" xfId="15394" xr:uid="{6377A8DD-106B-4699-8270-D5C66C95EA20}"/>
    <cellStyle name="Normal 3 217" xfId="15395" xr:uid="{830330A8-02A7-4F44-A06F-452D21AA8E93}"/>
    <cellStyle name="Normal 3 217 2" xfId="15396" xr:uid="{B34A414C-11A8-4667-96FF-BE361544481D}"/>
    <cellStyle name="Normal 3 218" xfId="15397" xr:uid="{C6DA2040-5591-4D50-B6BC-5A75487E21B2}"/>
    <cellStyle name="Normal 3 218 2" xfId="15398" xr:uid="{90C6D488-646F-49AB-AFFA-8E6BB2D0C0B7}"/>
    <cellStyle name="Normal 3 219" xfId="15399" xr:uid="{D1F1C298-6A98-4335-8FE2-7FFC150330A1}"/>
    <cellStyle name="Normal 3 219 2" xfId="15400" xr:uid="{6CC88942-B08E-41C7-A980-B82A46AC3307}"/>
    <cellStyle name="Normal 3 22" xfId="15401" xr:uid="{3FAF6FD9-7062-413B-87A1-48015882F4A6}"/>
    <cellStyle name="Normal 3 22 2" xfId="15402" xr:uid="{0A502D2F-7EDB-45A0-ACAE-3AAA58DF530A}"/>
    <cellStyle name="Normal 3 220" xfId="15403" xr:uid="{E101E66E-A77C-4473-8A3D-1084E4DEE064}"/>
    <cellStyle name="Normal 3 220 2" xfId="15404" xr:uid="{1299C6D5-6A6E-4D80-86DC-9D497CCFE426}"/>
    <cellStyle name="Normal 3 221" xfId="15405" xr:uid="{052421F0-060D-4220-AF38-F445440C56F2}"/>
    <cellStyle name="Normal 3 221 2" xfId="15406" xr:uid="{02D56F6E-F7AC-43BD-82BB-AC16B22E0B0A}"/>
    <cellStyle name="Normal 3 222" xfId="15407" xr:uid="{657F4DF2-B366-463A-B41B-2C798D5E0E6F}"/>
    <cellStyle name="Normal 3 222 2" xfId="15408" xr:uid="{B8452771-2BDB-4C61-AA09-EB0395971326}"/>
    <cellStyle name="Normal 3 223" xfId="15409" xr:uid="{A81E162C-F5D4-4446-B9E1-F1F831261C0F}"/>
    <cellStyle name="Normal 3 223 2" xfId="15410" xr:uid="{B434249C-F299-4E8E-833B-F2CB1E769899}"/>
    <cellStyle name="Normal 3 224" xfId="15411" xr:uid="{46DB892D-24EB-4F62-94B8-7858B331704B}"/>
    <cellStyle name="Normal 3 224 2" xfId="15412" xr:uid="{8A1A94AC-622E-4DF0-9268-7FA0399D5305}"/>
    <cellStyle name="Normal 3 225" xfId="15413" xr:uid="{F2DECEC8-00C1-4558-8179-240B2DC9940B}"/>
    <cellStyle name="Normal 3 225 2" xfId="15414" xr:uid="{E96D1E82-0B80-4997-8990-518CE719D34B}"/>
    <cellStyle name="Normal 3 226" xfId="15415" xr:uid="{2F755A4C-D82A-4FA9-9EE4-B482E29A4184}"/>
    <cellStyle name="Normal 3 226 2" xfId="15416" xr:uid="{D34E3449-9D3C-4AE5-AB3E-AEA37AEEB396}"/>
    <cellStyle name="Normal 3 227" xfId="15417" xr:uid="{1AA1562D-36C2-4F22-96C4-F358F277DA0C}"/>
    <cellStyle name="Normal 3 227 2" xfId="15418" xr:uid="{C15FE0CB-46CB-40B2-9BF3-5C818F3D1063}"/>
    <cellStyle name="Normal 3 228" xfId="15419" xr:uid="{BB6BBF4E-6321-42E7-A098-EE1D952DCF26}"/>
    <cellStyle name="Normal 3 228 2" xfId="15420" xr:uid="{84D49853-D028-48BA-9C1A-5DB145F0C7CB}"/>
    <cellStyle name="Normal 3 229" xfId="15421" xr:uid="{7559F7DF-C082-439F-A2E6-A515F680B4D4}"/>
    <cellStyle name="Normal 3 229 2" xfId="15422" xr:uid="{DD1C65CB-9C31-493D-B1F3-31F69CB2F66F}"/>
    <cellStyle name="Normal 3 23" xfId="15423" xr:uid="{3A7BD5E2-D8EF-499B-9535-FF31C510FE6E}"/>
    <cellStyle name="Normal 3 23 2" xfId="15424" xr:uid="{A093F4C8-A2D1-47DB-A5FD-9E180930F951}"/>
    <cellStyle name="Normal 3 230" xfId="15425" xr:uid="{8044C6FE-71D0-43FF-816B-301726CD4E85}"/>
    <cellStyle name="Normal 3 230 2" xfId="15426" xr:uid="{E89965F9-3F91-4D42-A108-7ADD987DF8D9}"/>
    <cellStyle name="Normal 3 231" xfId="15427" xr:uid="{A3D205CC-982B-4079-AE9A-226813A69531}"/>
    <cellStyle name="Normal 3 231 2" xfId="15428" xr:uid="{6E35DB37-F04C-4DB9-8752-AB80610413F7}"/>
    <cellStyle name="Normal 3 232" xfId="15429" xr:uid="{10F949BB-D5E7-49CD-8A0A-CEF33C06EA0E}"/>
    <cellStyle name="Normal 3 232 2" xfId="15430" xr:uid="{39AA029E-521E-4086-ACAC-77DBB1865F18}"/>
    <cellStyle name="Normal 3 233" xfId="15431" xr:uid="{C2375D60-0EFA-45D0-8585-B9A245848FA3}"/>
    <cellStyle name="Normal 3 233 2" xfId="15432" xr:uid="{4648073C-59C9-4F2D-947E-997AF69072AD}"/>
    <cellStyle name="Normal 3 234" xfId="15433" xr:uid="{70895FC5-5E55-4DA6-9EFB-032BF39582B3}"/>
    <cellStyle name="Normal 3 234 2" xfId="15434" xr:uid="{66699C25-3295-435D-AD50-AC68666C86BE}"/>
    <cellStyle name="Normal 3 235" xfId="15435" xr:uid="{CBD6DCC5-B5BC-4AE4-A14E-A6CDC8EF6207}"/>
    <cellStyle name="Normal 3 235 2" xfId="15436" xr:uid="{897D4302-E10C-45D9-941B-3C30D61D6F9B}"/>
    <cellStyle name="Normal 3 236" xfId="15437" xr:uid="{CEC515E8-858F-48F4-8C55-3E856C27041A}"/>
    <cellStyle name="Normal 3 236 2" xfId="15438" xr:uid="{6C986BB8-051D-4C15-97C0-871E5ADD1FA3}"/>
    <cellStyle name="Normal 3 237" xfId="15439" xr:uid="{D2BD7D3F-1E79-4374-B2A8-4C4EFE39A398}"/>
    <cellStyle name="Normal 3 237 2" xfId="15440" xr:uid="{3BCC00E8-B962-43A3-A218-412545FC17EA}"/>
    <cellStyle name="Normal 3 238" xfId="15441" xr:uid="{CBE0EAAD-956F-4A26-A8C3-8B2C6BBF1A3B}"/>
    <cellStyle name="Normal 3 238 2" xfId="15442" xr:uid="{F085DDEB-C304-4F96-A466-A4C05A7CE156}"/>
    <cellStyle name="Normal 3 239" xfId="15443" xr:uid="{F26622BD-E6E4-466E-B24D-714366B03E55}"/>
    <cellStyle name="Normal 3 239 2" xfId="15444" xr:uid="{AE2C470B-EEF1-4AC4-9E21-922A4D10FE47}"/>
    <cellStyle name="Normal 3 24" xfId="15445" xr:uid="{F4D09D54-A871-46EE-97D2-332EBD733DDF}"/>
    <cellStyle name="Normal 3 24 2" xfId="15446" xr:uid="{2EC3B706-4498-4517-A8B8-43D657E0AB0A}"/>
    <cellStyle name="Normal 3 240" xfId="15447" xr:uid="{F757C838-75D1-4A05-83BA-E2961EECD82E}"/>
    <cellStyle name="Normal 3 240 2" xfId="15448" xr:uid="{95694953-D881-4D8E-BBEE-BC8177613C44}"/>
    <cellStyle name="Normal 3 241" xfId="15449" xr:uid="{D761C2E9-6D4F-4BC5-BCDE-BB4DD9E492F5}"/>
    <cellStyle name="Normal 3 241 2" xfId="15450" xr:uid="{431835FD-A1E6-42BB-A7D3-E2EBC00CC5AD}"/>
    <cellStyle name="Normal 3 242" xfId="15451" xr:uid="{3F973726-A38B-471A-BDE3-544D37F6D59F}"/>
    <cellStyle name="Normal 3 242 2" xfId="15452" xr:uid="{7D7BEA11-8453-4ADB-B383-648DD6F3C913}"/>
    <cellStyle name="Normal 3 243" xfId="15453" xr:uid="{54E4D971-2CA4-4053-8D8B-557178A57ED2}"/>
    <cellStyle name="Normal 3 243 2" xfId="15454" xr:uid="{02D60459-56FA-4980-836D-7D266E2BA2D5}"/>
    <cellStyle name="Normal 3 244" xfId="15455" xr:uid="{0D907943-0739-4214-BF50-7A0DCEBB1DD3}"/>
    <cellStyle name="Normal 3 244 2" xfId="15456" xr:uid="{658D135A-B3B6-44CA-8818-93728C3F7A91}"/>
    <cellStyle name="Normal 3 244 2 2" xfId="15457" xr:uid="{07EC0E59-98B0-4C4B-B9BD-2492E9BC2F00}"/>
    <cellStyle name="Normal 3 244 3" xfId="15458" xr:uid="{4F5ED014-D6D8-4908-BF7B-BDEE1A9FBA6C}"/>
    <cellStyle name="Normal 3 244 3 2" xfId="15459" xr:uid="{1CDFCD4A-1875-490A-9DC1-851D63EBE11A}"/>
    <cellStyle name="Normal 3 244 4" xfId="15460" xr:uid="{BB2F11D2-7D30-463E-9935-DB2D67EA0E31}"/>
    <cellStyle name="Normal 3 245" xfId="15461" xr:uid="{90579DA4-5C75-4004-A4F4-D678735AB407}"/>
    <cellStyle name="Normal 3 245 2" xfId="15462" xr:uid="{81BEDABB-893D-4DDC-A9FD-559E0641A0D0}"/>
    <cellStyle name="Normal 3 246" xfId="15463" xr:uid="{DC86A7CD-9919-4FDE-AA1D-C157C582EE14}"/>
    <cellStyle name="Normal 3 246 2" xfId="15464" xr:uid="{D25D72C9-0820-4D6F-B5F1-32B43EC93375}"/>
    <cellStyle name="Normal 3 247" xfId="15465" xr:uid="{FD30A69A-2500-432D-B076-92A71403CD4D}"/>
    <cellStyle name="Normal 3 247 2" xfId="15466" xr:uid="{692DE27E-7D6A-4C20-B445-DF3518C2C05B}"/>
    <cellStyle name="Normal 3 248" xfId="15467" xr:uid="{14A9F2AF-FE3D-429D-B945-8BF3F7CECA36}"/>
    <cellStyle name="Normal 3 248 2" xfId="15468" xr:uid="{A71475D5-826B-4377-8D4C-0EC06AB1185B}"/>
    <cellStyle name="Normal 3 249" xfId="15469" xr:uid="{1D2CBCE8-1030-447C-A83E-15820167A62D}"/>
    <cellStyle name="Normal 3 249 2" xfId="15470" xr:uid="{78EED254-122E-46D7-B1DF-E364470599B6}"/>
    <cellStyle name="Normal 3 25" xfId="15471" xr:uid="{7C6BA47A-3EB0-458D-A027-9160382A03C8}"/>
    <cellStyle name="Normal 3 25 2" xfId="15472" xr:uid="{8717B731-9677-4B98-B0B1-3A1A14E48C77}"/>
    <cellStyle name="Normal 3 250" xfId="15473" xr:uid="{9CF48B64-73FD-466B-8AC5-35F628BE2612}"/>
    <cellStyle name="Normal 3 250 2" xfId="15474" xr:uid="{E2ACEF4C-2D14-42AC-85A9-FD76B722407E}"/>
    <cellStyle name="Normal 3 251" xfId="15475" xr:uid="{7594D8D9-0944-4D1F-BC4B-A66FAB809368}"/>
    <cellStyle name="Normal 3 251 2" xfId="15476" xr:uid="{B98AAE41-6EFF-4D4B-A1AD-ADD0448153E3}"/>
    <cellStyle name="Normal 3 252" xfId="15477" xr:uid="{88273057-A1C1-466C-A12B-8607E202D8AB}"/>
    <cellStyle name="Normal 3 252 2" xfId="15478" xr:uid="{56582BA4-0A19-458E-A44E-A5E50F897EEC}"/>
    <cellStyle name="Normal 3 253" xfId="15479" xr:uid="{FC36E08A-F3E4-48E8-91D2-AA32A81489B8}"/>
    <cellStyle name="Normal 3 253 2" xfId="15480" xr:uid="{798CC2D0-5DF6-4B38-8718-E737EDB66674}"/>
    <cellStyle name="Normal 3 254" xfId="15481" xr:uid="{06BA32DC-ABA4-49ED-9721-677B24A9AA40}"/>
    <cellStyle name="Normal 3 254 2" xfId="15482" xr:uid="{255D2D1B-0308-458A-94AC-4FFFC6834B45}"/>
    <cellStyle name="Normal 3 255" xfId="15483" xr:uid="{E3DC580B-E929-4865-9FC9-99F9049EC840}"/>
    <cellStyle name="Normal 3 255 2" xfId="15484" xr:uid="{4DE0CF21-ACF3-47D1-8A80-E3450F26101B}"/>
    <cellStyle name="Normal 3 256" xfId="15485" xr:uid="{73E7F26A-F8FA-46D6-BA3C-20539963F34B}"/>
    <cellStyle name="Normal 3 257" xfId="15118" xr:uid="{06311983-5C1C-46C7-BD50-CDED0A3D8F8D}"/>
    <cellStyle name="Normal 3 26" xfId="15486" xr:uid="{A1603CC4-5E46-441E-8AD8-DA58893C3493}"/>
    <cellStyle name="Normal 3 26 2" xfId="15487" xr:uid="{DE1255A6-4A23-4A9C-9E22-51C6E09494CB}"/>
    <cellStyle name="Normal 3 27" xfId="15488" xr:uid="{77F946B9-78CF-4FC3-922E-276EBCFDAB54}"/>
    <cellStyle name="Normal 3 27 2" xfId="15489" xr:uid="{42030F6B-E8F3-43BC-B35E-682255310401}"/>
    <cellStyle name="Normal 3 28" xfId="15490" xr:uid="{E3303F07-6A01-4D1C-9E2C-546288FBAADD}"/>
    <cellStyle name="Normal 3 28 2" xfId="15491" xr:uid="{C0FDE01F-CC68-4F09-AB3A-629254CC3C7B}"/>
    <cellStyle name="Normal 3 29" xfId="15492" xr:uid="{D92CF4C1-A2A5-4819-88D9-BBF33F7AB561}"/>
    <cellStyle name="Normal 3 29 2" xfId="15493" xr:uid="{6810BF8E-8620-4D70-8A0C-DC7A626D3FDD}"/>
    <cellStyle name="Normal 3 3" xfId="412" xr:uid="{00000000-0005-0000-0000-0000E9020000}"/>
    <cellStyle name="Normal 3 3 2" xfId="413" xr:uid="{00000000-0005-0000-0000-0000EA020000}"/>
    <cellStyle name="Normal 3 3 2 2" xfId="972" xr:uid="{00000000-0005-0000-0000-0000EB020000}"/>
    <cellStyle name="Normal 3 3 2 2 2" xfId="15495" xr:uid="{8BAF9819-F24A-400A-B626-55EC62628AFD}"/>
    <cellStyle name="Normal 3 3 3" xfId="15494" xr:uid="{4E28321A-0AF6-420B-A330-33D5CA6860C7}"/>
    <cellStyle name="Normal 3 30" xfId="15496" xr:uid="{8FD84B20-D938-4FAA-B9C2-42A7715300B4}"/>
    <cellStyle name="Normal 3 30 2" xfId="15497" xr:uid="{0E8C925B-8211-4988-BF62-98AFA6100E22}"/>
    <cellStyle name="Normal 3 31" xfId="15498" xr:uid="{479B8804-ECB7-4205-8621-7C4F68079A71}"/>
    <cellStyle name="Normal 3 31 2" xfId="15499" xr:uid="{C893D11C-0372-4644-BD3E-716A7A376BA0}"/>
    <cellStyle name="Normal 3 32" xfId="15500" xr:uid="{EFFD36DE-BA1D-422E-8C8E-8132E88CF966}"/>
    <cellStyle name="Normal 3 32 2" xfId="15501" xr:uid="{E0246187-DEC3-4377-B675-DD16127B00F6}"/>
    <cellStyle name="Normal 3 33" xfId="15502" xr:uid="{65CB1F41-6FAA-4D79-869D-C6364452D6C5}"/>
    <cellStyle name="Normal 3 33 2" xfId="15503" xr:uid="{C891124C-3B6C-470D-82B1-2578038C2073}"/>
    <cellStyle name="Normal 3 34" xfId="15504" xr:uid="{2EAD149C-ABD6-4B44-A9A4-79FB65CD9482}"/>
    <cellStyle name="Normal 3 34 2" xfId="15505" xr:uid="{5CDED001-F99D-4545-A89D-08C86B0DFBCC}"/>
    <cellStyle name="Normal 3 35" xfId="15506" xr:uid="{213C9E89-6574-4A05-9FD4-BC0E1D178AB3}"/>
    <cellStyle name="Normal 3 35 2" xfId="15507" xr:uid="{ECBB6089-2B28-436A-A9DD-DDE75745193C}"/>
    <cellStyle name="Normal 3 36" xfId="15508" xr:uid="{BF18C78B-D8F1-483C-A393-5DBA1461DF46}"/>
    <cellStyle name="Normal 3 36 2" xfId="15509" xr:uid="{40A162FD-CFC2-4266-AC13-C78EC48D2C7A}"/>
    <cellStyle name="Normal 3 37" xfId="15510" xr:uid="{E7C261C7-8AB1-47BC-A40F-9D578A6EC25C}"/>
    <cellStyle name="Normal 3 37 2" xfId="15511" xr:uid="{4CA83342-1BC2-4AD1-BC25-65E6BC902192}"/>
    <cellStyle name="Normal 3 38" xfId="15512" xr:uid="{27B71270-CE33-4D51-8A52-F53D075B5642}"/>
    <cellStyle name="Normal 3 38 2" xfId="15513" xr:uid="{E580EF58-3FB9-4D7C-AE7D-B7610ACB72DE}"/>
    <cellStyle name="Normal 3 39" xfId="15514" xr:uid="{567FB00A-BF23-4DE1-99DA-3A7EA6B3670A}"/>
    <cellStyle name="Normal 3 39 2" xfId="15515" xr:uid="{AFC599D5-E23D-45A0-9473-5181F007463E}"/>
    <cellStyle name="Normal 3 4" xfId="414" xr:uid="{00000000-0005-0000-0000-0000EC020000}"/>
    <cellStyle name="Normal 3 4 2" xfId="973" xr:uid="{00000000-0005-0000-0000-0000ED020000}"/>
    <cellStyle name="Normal 3 4 2 2" xfId="15517" xr:uid="{62490183-286A-4D91-8C03-DA89C95913C9}"/>
    <cellStyle name="Normal 3 4 3" xfId="15516" xr:uid="{DEEF9197-7BF2-431E-B0A0-410A81087A91}"/>
    <cellStyle name="Normal 3 40" xfId="15518" xr:uid="{60FC3033-F169-400A-892D-F0E3704B02C9}"/>
    <cellStyle name="Normal 3 40 2" xfId="15519" xr:uid="{515E802E-60DC-4832-9081-0B74664492CE}"/>
    <cellStyle name="Normal 3 41" xfId="15520" xr:uid="{5CCEA44A-8E26-43BC-8F5C-D4DDD9F1E8FA}"/>
    <cellStyle name="Normal 3 41 2" xfId="15521" xr:uid="{386AF250-049D-417B-984B-E805E3518BCE}"/>
    <cellStyle name="Normal 3 42" xfId="15522" xr:uid="{51CBDEF7-47F2-4EAC-B275-1A9806FC213A}"/>
    <cellStyle name="Normal 3 42 2" xfId="15523" xr:uid="{1231CAA6-699A-4452-B25A-5A0759DF1436}"/>
    <cellStyle name="Normal 3 43" xfId="15524" xr:uid="{40F62117-109B-4F69-91A0-07D22971E79F}"/>
    <cellStyle name="Normal 3 43 2" xfId="15525" xr:uid="{CEC81ABF-140F-42A3-958A-EB4BADE95664}"/>
    <cellStyle name="Normal 3 44" xfId="15526" xr:uid="{520E833A-3C4C-4211-8EC1-A536A66E7457}"/>
    <cellStyle name="Normal 3 44 2" xfId="15527" xr:uid="{86F9434A-788A-4916-97F1-67E50859D151}"/>
    <cellStyle name="Normal 3 45" xfId="15528" xr:uid="{59182726-4F54-4644-B045-4B294892A25C}"/>
    <cellStyle name="Normal 3 45 2" xfId="15529" xr:uid="{E35E6510-89F1-44F5-B9C7-18D100194D26}"/>
    <cellStyle name="Normal 3 46" xfId="15530" xr:uid="{FF086859-1EB8-4462-AF7B-65FFEB48E966}"/>
    <cellStyle name="Normal 3 46 2" xfId="15531" xr:uid="{5F36BA4B-273D-4B0D-9B9D-79C612522513}"/>
    <cellStyle name="Normal 3 47" xfId="15532" xr:uid="{E3332A9C-6596-48BC-8832-E59A2FCA51C0}"/>
    <cellStyle name="Normal 3 47 2" xfId="15533" xr:uid="{50CAE3B6-EC07-43F6-A9B6-C47D224196D4}"/>
    <cellStyle name="Normal 3 48" xfId="15534" xr:uid="{17266A33-C591-4D07-8D6B-586A861E879F}"/>
    <cellStyle name="Normal 3 48 2" xfId="15535" xr:uid="{5B3A14F4-DB43-4A21-B0AC-BD48315AE4B6}"/>
    <cellStyle name="Normal 3 49" xfId="15536" xr:uid="{2E43D1CE-3109-4B53-B321-AA08410C5F1A}"/>
    <cellStyle name="Normal 3 49 2" xfId="15537" xr:uid="{ADCC49A8-0E1A-4672-AAA9-3EF936A53E03}"/>
    <cellStyle name="Normal 3 5" xfId="415" xr:uid="{00000000-0005-0000-0000-0000EE020000}"/>
    <cellStyle name="Normal 3 5 2" xfId="15539" xr:uid="{8FB6EEF3-A403-4430-81B0-AE770FE5DC21}"/>
    <cellStyle name="Normal 3 5 3" xfId="15538" xr:uid="{0ECC5B84-4BB7-4B00-A4DD-C7DE6A15003E}"/>
    <cellStyle name="Normal 3 50" xfId="15540" xr:uid="{8A70AEB1-CCA2-4812-BCE2-FC6371C5F20D}"/>
    <cellStyle name="Normal 3 50 2" xfId="15541" xr:uid="{4268BDC5-39B0-41A6-BC2A-01CE98937579}"/>
    <cellStyle name="Normal 3 51" xfId="15542" xr:uid="{D8560471-7470-4DFC-9517-CA7D1C9F71DB}"/>
    <cellStyle name="Normal 3 51 2" xfId="15543" xr:uid="{F87DDC06-010C-428E-8677-EF7ACABC8A82}"/>
    <cellStyle name="Normal 3 52" xfId="15544" xr:uid="{B7848A95-9F31-4101-A2DD-09055D707815}"/>
    <cellStyle name="Normal 3 52 2" xfId="15545" xr:uid="{00955A68-B741-453F-8D3C-6FAB4B8FEDC1}"/>
    <cellStyle name="Normal 3 53" xfId="15546" xr:uid="{334D4B23-1004-4915-A234-9643D709231C}"/>
    <cellStyle name="Normal 3 53 2" xfId="15547" xr:uid="{2F4DF2BE-8824-41B0-A21E-4CC2EC979C48}"/>
    <cellStyle name="Normal 3 54" xfId="15548" xr:uid="{1BD4D63C-B8EF-47C6-B6CA-35D36968B6D4}"/>
    <cellStyle name="Normal 3 54 2" xfId="15549" xr:uid="{D4CBBE50-E2E6-4795-BFF0-EB7B11E1DC67}"/>
    <cellStyle name="Normal 3 55" xfId="15550" xr:uid="{E8962107-51FB-43A6-9D02-F76BD902BAA9}"/>
    <cellStyle name="Normal 3 55 2" xfId="15551" xr:uid="{A371239F-21B5-4BE2-96B1-DBB37F9E5D08}"/>
    <cellStyle name="Normal 3 56" xfId="15552" xr:uid="{CD1F0E43-8F9E-4E47-8022-C2B92CC5A648}"/>
    <cellStyle name="Normal 3 56 2" xfId="15553" xr:uid="{38C096A6-1543-4E14-A74A-232AA251771D}"/>
    <cellStyle name="Normal 3 57" xfId="15554" xr:uid="{996511B9-2C93-4342-A12F-EE6032962C1B}"/>
    <cellStyle name="Normal 3 57 2" xfId="15555" xr:uid="{FFAF2AB6-B692-45A5-9A46-C0FBC0229FC6}"/>
    <cellStyle name="Normal 3 58" xfId="15556" xr:uid="{CE5DD465-0EC0-4A42-B92E-A825FA184A7D}"/>
    <cellStyle name="Normal 3 58 2" xfId="15557" xr:uid="{F83993A1-96DE-4DBD-BB12-09EF69011442}"/>
    <cellStyle name="Normal 3 59" xfId="15558" xr:uid="{7A4CD437-8403-47C9-8D16-250DA2912B35}"/>
    <cellStyle name="Normal 3 59 2" xfId="15559" xr:uid="{0E2B13E3-1D92-4256-9009-CA3838B6832A}"/>
    <cellStyle name="Normal 3 6" xfId="416" xr:uid="{00000000-0005-0000-0000-0000EF020000}"/>
    <cellStyle name="Normal 3 6 2" xfId="974" xr:uid="{00000000-0005-0000-0000-0000F0020000}"/>
    <cellStyle name="Normal 3 6 2 2" xfId="15561" xr:uid="{6E0D5508-A065-42BE-9D1D-29F11F8D0C51}"/>
    <cellStyle name="Normal 3 6 3" xfId="15560" xr:uid="{557B3553-6E3A-4E24-970E-A07A426D1474}"/>
    <cellStyle name="Normal 3 60" xfId="15562" xr:uid="{6A5B32BA-5C7C-48B2-8C29-8CAF95C641C4}"/>
    <cellStyle name="Normal 3 60 2" xfId="15563" xr:uid="{C24D3ED9-72D3-49CA-BA27-93EF7D6C7DA2}"/>
    <cellStyle name="Normal 3 61" xfId="15564" xr:uid="{8B12F37A-1EFF-444D-93A4-D561BC34914B}"/>
    <cellStyle name="Normal 3 61 2" xfId="15565" xr:uid="{0F05BB15-2CF1-4443-8258-DD0E2106F4A8}"/>
    <cellStyle name="Normal 3 62" xfId="15566" xr:uid="{2D32A2A7-886C-4646-B013-12E588341F0B}"/>
    <cellStyle name="Normal 3 62 2" xfId="15567" xr:uid="{AC6587F3-E95D-47FD-998F-BF5E2FEC026F}"/>
    <cellStyle name="Normal 3 63" xfId="15568" xr:uid="{4E6C35A2-2795-48C9-92C6-FF5FE862463B}"/>
    <cellStyle name="Normal 3 63 2" xfId="15569" xr:uid="{642FC94D-5B74-4D30-9EC5-F070E0EEBCE2}"/>
    <cellStyle name="Normal 3 64" xfId="15570" xr:uid="{506AD016-F225-4E75-836F-7292DB67BDFC}"/>
    <cellStyle name="Normal 3 64 2" xfId="15571" xr:uid="{509EE2E5-BFF3-4F8C-8A91-3B3612480BDA}"/>
    <cellStyle name="Normal 3 65" xfId="15572" xr:uid="{A5D643C8-997F-455C-9A11-586D050F3285}"/>
    <cellStyle name="Normal 3 65 2" xfId="15573" xr:uid="{D0A334D1-EE54-451A-929C-549ADFE2BF90}"/>
    <cellStyle name="Normal 3 66" xfId="15574" xr:uid="{867DF879-7AEE-4FC9-88B2-C1423E77C7DC}"/>
    <cellStyle name="Normal 3 66 2" xfId="15575" xr:uid="{6F6E9765-4E7A-440D-BA1B-74FBEEA8991B}"/>
    <cellStyle name="Normal 3 67" xfId="15576" xr:uid="{61BE8291-9DD6-451F-BCA5-B8037F9A5C02}"/>
    <cellStyle name="Normal 3 67 2" xfId="15577" xr:uid="{0EA7C766-1CD3-4FB3-A268-ADA8A5773C40}"/>
    <cellStyle name="Normal 3 68" xfId="15578" xr:uid="{3468C038-B39D-48C6-9741-B6C3864F48F8}"/>
    <cellStyle name="Normal 3 68 2" xfId="15579" xr:uid="{2CA8FFA6-61AB-4197-9BC0-D5C18F3C5F3D}"/>
    <cellStyle name="Normal 3 69" xfId="15580" xr:uid="{DF854011-5A88-4EF2-BDE9-D373714067F7}"/>
    <cellStyle name="Normal 3 69 2" xfId="15581" xr:uid="{97C08DE4-8E08-4DE3-AEF0-63075CD907C9}"/>
    <cellStyle name="Normal 3 7" xfId="970" xr:uid="{00000000-0005-0000-0000-0000F1020000}"/>
    <cellStyle name="Normal 3 7 2" xfId="15583" xr:uid="{747F0BF1-C8AC-4600-BF5B-B45F0D118FC9}"/>
    <cellStyle name="Normal 3 7 3" xfId="15582" xr:uid="{30E98A3E-D5F0-4673-84DD-9EE4DB45EF99}"/>
    <cellStyle name="Normal 3 70" xfId="15584" xr:uid="{5E7093B0-1D54-4AF0-8B17-B44925B8385F}"/>
    <cellStyle name="Normal 3 70 2" xfId="15585" xr:uid="{9CA8CCC4-91A4-4D94-A115-619017638048}"/>
    <cellStyle name="Normal 3 71" xfId="15586" xr:uid="{64163DB2-197D-4AC1-8A76-2EEE79D897CA}"/>
    <cellStyle name="Normal 3 71 2" xfId="15587" xr:uid="{0E06B882-6E76-4BEA-9912-EF5918ACEEE6}"/>
    <cellStyle name="Normal 3 72" xfId="15588" xr:uid="{93725809-9194-4B05-95E3-577AEDB90C00}"/>
    <cellStyle name="Normal 3 72 2" xfId="15589" xr:uid="{68BFACC5-A2A7-4DE5-824D-87429B6A6C61}"/>
    <cellStyle name="Normal 3 73" xfId="15590" xr:uid="{62183325-0885-4029-B607-A3D26C61E275}"/>
    <cellStyle name="Normal 3 73 2" xfId="15591" xr:uid="{BD5A73A3-1CCD-4268-828A-E77EB43B5A4A}"/>
    <cellStyle name="Normal 3 74" xfId="15592" xr:uid="{223DCED5-C1DE-43D2-882A-55444AD669C0}"/>
    <cellStyle name="Normal 3 74 2" xfId="15593" xr:uid="{FA58E615-AA3D-4827-BC26-F9074D057351}"/>
    <cellStyle name="Normal 3 75" xfId="15594" xr:uid="{6E0AA21E-980A-41FE-9603-AE58E4E0AE62}"/>
    <cellStyle name="Normal 3 75 2" xfId="15595" xr:uid="{2E54CBA9-07BB-4C39-8034-288C646BAA79}"/>
    <cellStyle name="Normal 3 76" xfId="15596" xr:uid="{693CD426-F9DB-4B04-ADD7-82F3ADF78EA9}"/>
    <cellStyle name="Normal 3 76 2" xfId="15597" xr:uid="{EF28B322-6FF1-4278-B554-228AF2DA248B}"/>
    <cellStyle name="Normal 3 77" xfId="15598" xr:uid="{1511F0CD-DA3F-45B4-A8F1-5B800ACC943D}"/>
    <cellStyle name="Normal 3 77 2" xfId="15599" xr:uid="{B0117BCB-FDD1-4476-86BA-329B461309D0}"/>
    <cellStyle name="Normal 3 78" xfId="15600" xr:uid="{2D522DD1-015C-40A3-826A-F39F30781329}"/>
    <cellStyle name="Normal 3 78 2" xfId="15601" xr:uid="{E425E411-E839-4744-BCF6-86688423B612}"/>
    <cellStyle name="Normal 3 79" xfId="15602" xr:uid="{984D326C-EC85-4B10-84AB-BD6090AB2306}"/>
    <cellStyle name="Normal 3 79 2" xfId="15603" xr:uid="{D7186C0D-566C-442A-9084-9560E1C3CD22}"/>
    <cellStyle name="Normal 3 8" xfId="15604" xr:uid="{0383AD74-C121-41A9-8F68-E76C005C365B}"/>
    <cellStyle name="Normal 3 8 2" xfId="15605" xr:uid="{72B9559B-4F6D-468A-92BB-72B02E88667F}"/>
    <cellStyle name="Normal 3 80" xfId="15606" xr:uid="{A91683AB-1625-4872-A152-BFBC0FED76DF}"/>
    <cellStyle name="Normal 3 80 2" xfId="15607" xr:uid="{7B6E95A8-CE26-44FB-B3C1-C4BAD8548CF5}"/>
    <cellStyle name="Normal 3 81" xfId="15608" xr:uid="{802E149C-7845-400E-8F3C-0B33FFE114AE}"/>
    <cellStyle name="Normal 3 81 2" xfId="15609" xr:uid="{38831A50-F003-4F39-BCA9-03BD1606137B}"/>
    <cellStyle name="Normal 3 82" xfId="15610" xr:uid="{BBBE3B98-91A5-42C5-8730-1EEB79297A88}"/>
    <cellStyle name="Normal 3 82 2" xfId="15611" xr:uid="{3617449E-A9F7-44AB-A2FC-1E61867AE701}"/>
    <cellStyle name="Normal 3 83" xfId="15612" xr:uid="{13468DA8-F3E9-4B56-99F3-098A579E84E7}"/>
    <cellStyle name="Normal 3 83 2" xfId="15613" xr:uid="{4C351E5A-9053-45BF-B193-39D76889285D}"/>
    <cellStyle name="Normal 3 84" xfId="15614" xr:uid="{37C34AE2-6354-4BC4-9C47-DFB89DA6E56C}"/>
    <cellStyle name="Normal 3 84 2" xfId="15615" xr:uid="{E68AE025-58D9-4ABD-9FDE-00299189586E}"/>
    <cellStyle name="Normal 3 85" xfId="15616" xr:uid="{BDD12132-DF20-41CE-BEF1-9F5577F843CB}"/>
    <cellStyle name="Normal 3 85 2" xfId="15617" xr:uid="{6382AD6F-A34A-4788-8FB9-F2D47453E3F8}"/>
    <cellStyle name="Normal 3 86" xfId="15618" xr:uid="{445D4851-4D32-4B02-BE0C-ECA56522AD4F}"/>
    <cellStyle name="Normal 3 86 2" xfId="15619" xr:uid="{8DCEAA04-7C4A-40C3-AD73-F0E0306C947E}"/>
    <cellStyle name="Normal 3 87" xfId="15620" xr:uid="{81774B5F-6DF1-4767-B056-704E231DC741}"/>
    <cellStyle name="Normal 3 87 2" xfId="15621" xr:uid="{C175C536-1980-458B-8C31-53AE8665BF62}"/>
    <cellStyle name="Normal 3 88" xfId="15622" xr:uid="{D9671CBE-931C-4737-93F6-B2E715DA9D83}"/>
    <cellStyle name="Normal 3 88 2" xfId="15623" xr:uid="{A3205DDF-6259-4BC5-A8A3-59C1FB8196C9}"/>
    <cellStyle name="Normal 3 89" xfId="15624" xr:uid="{9F146946-6E4D-4F46-87D4-7A13FFE5A71D}"/>
    <cellStyle name="Normal 3 89 2" xfId="15625" xr:uid="{D246FAE9-6178-4921-B77B-C713DB8386EE}"/>
    <cellStyle name="Normal 3 9" xfId="15626" xr:uid="{FCAE4F2D-DA71-465F-ADE4-4C627B0B6CAA}"/>
    <cellStyle name="Normal 3 9 2" xfId="15627" xr:uid="{4EF37923-5426-4046-9548-82469FE8B0A5}"/>
    <cellStyle name="Normal 3 90" xfId="15628" xr:uid="{DD9548EF-5943-4DEA-85AF-A3783364CA77}"/>
    <cellStyle name="Normal 3 90 2" xfId="15629" xr:uid="{D41976E3-D7FA-4CED-9ABD-CF839C865FA9}"/>
    <cellStyle name="Normal 3 91" xfId="15630" xr:uid="{635D4A00-E40E-4732-AF8B-C89E880BB11D}"/>
    <cellStyle name="Normal 3 91 2" xfId="15631" xr:uid="{296DE87A-A6EC-47CA-AE16-83AD51467F86}"/>
    <cellStyle name="Normal 3 92" xfId="15632" xr:uid="{6A80A69B-D65F-4A56-A1FB-41E6BF0D9B84}"/>
    <cellStyle name="Normal 3 92 2" xfId="15633" xr:uid="{1F772BEC-DA09-4770-B090-7AD853D1EA70}"/>
    <cellStyle name="Normal 3 93" xfId="15634" xr:uid="{B5FA65DE-AE2D-44BE-B915-B684F3AEFE2D}"/>
    <cellStyle name="Normal 3 93 2" xfId="15635" xr:uid="{BC275A37-1A86-4323-952E-1AD37DAD7A11}"/>
    <cellStyle name="Normal 3 94" xfId="15636" xr:uid="{D3A3D578-F8BA-4E54-BB82-FC656F9C2B0B}"/>
    <cellStyle name="Normal 3 94 2" xfId="15637" xr:uid="{370CD5F4-1066-4EFE-9FF4-E36D116BD508}"/>
    <cellStyle name="Normal 3 95" xfId="15638" xr:uid="{CB7E1E2E-6782-4BA6-8BFF-35A0470CE91A}"/>
    <cellStyle name="Normal 3 95 2" xfId="15639" xr:uid="{A70FCB48-D924-448B-B32F-2B9D6702B6E1}"/>
    <cellStyle name="Normal 3 96" xfId="15640" xr:uid="{C8530901-B7AF-457D-9B97-030F31FAA7D9}"/>
    <cellStyle name="Normal 3 96 2" xfId="15641" xr:uid="{099407BB-F371-447A-AF82-3ED8B223630E}"/>
    <cellStyle name="Normal 3 97" xfId="15642" xr:uid="{21D3EBAF-6836-4876-B09E-667271BBBE10}"/>
    <cellStyle name="Normal 3 97 2" xfId="15643" xr:uid="{E6F95CD3-9248-4FFC-8336-7D90D888922A}"/>
    <cellStyle name="Normal 3 98" xfId="15644" xr:uid="{A8C405EF-76DD-4011-97B9-53FD1E063272}"/>
    <cellStyle name="Normal 3 98 2" xfId="15645" xr:uid="{B452E14F-AC19-4CA2-8859-1CFE6595C99F}"/>
    <cellStyle name="Normal 3 99" xfId="15646" xr:uid="{F4F42D2E-6EBE-4C3B-BB1F-C40D9308E954}"/>
    <cellStyle name="Normal 3 99 2" xfId="15647" xr:uid="{4BA2CD04-2D34-46FB-AC35-BF737C42E494}"/>
    <cellStyle name="Normal 3_Prom OMS bundles" xfId="417" xr:uid="{00000000-0005-0000-0000-0000F2020000}"/>
    <cellStyle name="Normal 30" xfId="418" xr:uid="{00000000-0005-0000-0000-0000F3020000}"/>
    <cellStyle name="Normal 30 2" xfId="419" xr:uid="{00000000-0005-0000-0000-0000F4020000}"/>
    <cellStyle name="Normal 30 2 2" xfId="1258" xr:uid="{942B3EAE-3EF9-4CF3-BECA-FA46C1418C4E}"/>
    <cellStyle name="Normal 30 2 2 2" xfId="15649" xr:uid="{58463509-B3BA-47A0-8A72-77E19AECE686}"/>
    <cellStyle name="Normal 30 3" xfId="975" xr:uid="{00000000-0005-0000-0000-0000F5020000}"/>
    <cellStyle name="Normal 30 3 2" xfId="15648" xr:uid="{7E6B2C69-5129-4027-8C78-72E3CBAF68D1}"/>
    <cellStyle name="Normal 31" xfId="420" xr:uid="{00000000-0005-0000-0000-0000F6020000}"/>
    <cellStyle name="Normal 31 2" xfId="976" xr:uid="{00000000-0005-0000-0000-0000F7020000}"/>
    <cellStyle name="Normal 31 2 2" xfId="15651" xr:uid="{AD413D09-E925-4134-ACB7-907A048335D9}"/>
    <cellStyle name="Normal 31 3" xfId="15650" xr:uid="{3F75F8C5-4FCF-447E-B931-D3023649753B}"/>
    <cellStyle name="Normal 32" xfId="421" xr:uid="{00000000-0005-0000-0000-0000F8020000}"/>
    <cellStyle name="Normal 32 2" xfId="422" xr:uid="{00000000-0005-0000-0000-0000F9020000}"/>
    <cellStyle name="Normal 32 2 2" xfId="775" xr:uid="{00000000-0005-0000-0000-0000FA020000}"/>
    <cellStyle name="Normal 32 2 2 2" xfId="15653" xr:uid="{25768312-BADB-4905-9AC5-DFDC213724F8}"/>
    <cellStyle name="Normal 32 2 3" xfId="978" xr:uid="{00000000-0005-0000-0000-0000FB020000}"/>
    <cellStyle name="Normal 32 2 4" xfId="1259" xr:uid="{078BE1B1-6842-4942-A398-F26063360943}"/>
    <cellStyle name="Normal 32 3" xfId="977" xr:uid="{00000000-0005-0000-0000-0000FC020000}"/>
    <cellStyle name="Normal 32 3 2" xfId="15652" xr:uid="{49542D81-C359-401E-91E1-25671938F59A}"/>
    <cellStyle name="Normal 33" xfId="423" xr:uid="{00000000-0005-0000-0000-0000FD020000}"/>
    <cellStyle name="Normal 33 2" xfId="979" xr:uid="{00000000-0005-0000-0000-0000FE020000}"/>
    <cellStyle name="Normal 33 2 2" xfId="15655" xr:uid="{883E142A-E5FF-481C-AA92-F517C1969792}"/>
    <cellStyle name="Normal 33 3" xfId="15654" xr:uid="{1200B1ED-25AE-43E4-A7C9-50D01026F8FB}"/>
    <cellStyle name="Normal 34" xfId="424" xr:uid="{00000000-0005-0000-0000-0000FF020000}"/>
    <cellStyle name="Normal 34 2" xfId="425" xr:uid="{00000000-0005-0000-0000-000000030000}"/>
    <cellStyle name="Normal 34 2 2" xfId="981" xr:uid="{00000000-0005-0000-0000-000001030000}"/>
    <cellStyle name="Normal 34 2 2 2" xfId="15657" xr:uid="{D29C63EE-6371-4331-9293-683EDF60FC5E}"/>
    <cellStyle name="Normal 34 3" xfId="980" xr:uid="{00000000-0005-0000-0000-000002030000}"/>
    <cellStyle name="Normal 34 3 2" xfId="15656" xr:uid="{18C2E3D1-1B29-4BA4-BD89-7D35103F740D}"/>
    <cellStyle name="Normal 35" xfId="426" xr:uid="{00000000-0005-0000-0000-000003030000}"/>
    <cellStyle name="Normal 35 2" xfId="427" xr:uid="{00000000-0005-0000-0000-000004030000}"/>
    <cellStyle name="Normal 35 2 2" xfId="983" xr:uid="{00000000-0005-0000-0000-000005030000}"/>
    <cellStyle name="Normal 35 2 2 2" xfId="15659" xr:uid="{75A7A1DD-6A3C-4BA6-8CA8-086C13255279}"/>
    <cellStyle name="Normal 35 3" xfId="982" xr:uid="{00000000-0005-0000-0000-000006030000}"/>
    <cellStyle name="Normal 35 3 2" xfId="15658" xr:uid="{11E7DBEC-60EA-4D59-8F7C-374B9B506A97}"/>
    <cellStyle name="Normal 36" xfId="428" xr:uid="{00000000-0005-0000-0000-000007030000}"/>
    <cellStyle name="Normal 36 2" xfId="429" xr:uid="{00000000-0005-0000-0000-000008030000}"/>
    <cellStyle name="Normal 36 2 2" xfId="985" xr:uid="{00000000-0005-0000-0000-000009030000}"/>
    <cellStyle name="Normal 36 2 2 2" xfId="15661" xr:uid="{F09ACB79-14E4-4BEC-9E29-48529FF61935}"/>
    <cellStyle name="Normal 36 3" xfId="984" xr:uid="{00000000-0005-0000-0000-00000A030000}"/>
    <cellStyle name="Normal 36 3 2" xfId="15660" xr:uid="{204991FF-3367-4D89-972D-530312151CBC}"/>
    <cellStyle name="Normal 37" xfId="430" xr:uid="{00000000-0005-0000-0000-00000B030000}"/>
    <cellStyle name="Normal 37 2" xfId="431" xr:uid="{00000000-0005-0000-0000-00000C030000}"/>
    <cellStyle name="Normal 37 2 2" xfId="987" xr:uid="{00000000-0005-0000-0000-00000D030000}"/>
    <cellStyle name="Normal 37 2 2 2" xfId="15663" xr:uid="{6EECD6C4-46A2-4D7F-AE22-95E85FC8CF02}"/>
    <cellStyle name="Normal 37 3" xfId="986" xr:uid="{00000000-0005-0000-0000-00000E030000}"/>
    <cellStyle name="Normal 37 3 2" xfId="15662" xr:uid="{E56BAD8D-705E-48C7-BC78-8957D50E5120}"/>
    <cellStyle name="Normal 38" xfId="432" xr:uid="{00000000-0005-0000-0000-00000F030000}"/>
    <cellStyle name="Normal 38 2" xfId="433" xr:uid="{00000000-0005-0000-0000-000010030000}"/>
    <cellStyle name="Normal 38 2 2" xfId="989" xr:uid="{00000000-0005-0000-0000-000011030000}"/>
    <cellStyle name="Normal 38 2 2 2" xfId="15665" xr:uid="{756BE3E8-2E2E-4780-9473-B43817DE9620}"/>
    <cellStyle name="Normal 38 3" xfId="988" xr:uid="{00000000-0005-0000-0000-000012030000}"/>
    <cellStyle name="Normal 38 3 2" xfId="15664" xr:uid="{D4ABAF5A-1DF6-44C3-9FFF-4378351FD434}"/>
    <cellStyle name="Normal 39" xfId="434" xr:uid="{00000000-0005-0000-0000-000013030000}"/>
    <cellStyle name="Normal 39 2" xfId="435" xr:uid="{00000000-0005-0000-0000-000014030000}"/>
    <cellStyle name="Normal 39 2 2" xfId="991" xr:uid="{00000000-0005-0000-0000-000015030000}"/>
    <cellStyle name="Normal 39 2 2 2" xfId="15667" xr:uid="{AC1ABBA5-84A9-4E60-A873-81D802440075}"/>
    <cellStyle name="Normal 39 3" xfId="990" xr:uid="{00000000-0005-0000-0000-000016030000}"/>
    <cellStyle name="Normal 39 3 2" xfId="15666" xr:uid="{D4820D84-346B-43C4-98B1-3DEDDAC5D398}"/>
    <cellStyle name="Normal 4" xfId="436" xr:uid="{00000000-0005-0000-0000-000017030000}"/>
    <cellStyle name="Normal 4 2" xfId="437" xr:uid="{00000000-0005-0000-0000-000018030000}"/>
    <cellStyle name="Normal 4 2 2" xfId="438" xr:uid="{00000000-0005-0000-0000-000019030000}"/>
    <cellStyle name="Normal 4 2 3" xfId="777" xr:uid="{00000000-0005-0000-0000-00001A030000}"/>
    <cellStyle name="Normal 4 2 3 2" xfId="15669" xr:uid="{86E7D469-F08C-4653-A35E-1C4B27C991F2}"/>
    <cellStyle name="Normal 4 2 4" xfId="993" xr:uid="{00000000-0005-0000-0000-00001B030000}"/>
    <cellStyle name="Normal 4 2 5" xfId="1261" xr:uid="{12E532C2-49D4-487C-A6D1-9B41519253DA}"/>
    <cellStyle name="Normal 4 3" xfId="439" xr:uid="{00000000-0005-0000-0000-00001C030000}"/>
    <cellStyle name="Normal 4 4" xfId="440" xr:uid="{00000000-0005-0000-0000-00001D030000}"/>
    <cellStyle name="Normal 4 4 2" xfId="994" xr:uid="{00000000-0005-0000-0000-00001E030000}"/>
    <cellStyle name="Normal 4 5" xfId="441" xr:uid="{00000000-0005-0000-0000-00001F030000}"/>
    <cellStyle name="Normal 4 5 2" xfId="778" xr:uid="{00000000-0005-0000-0000-000020030000}"/>
    <cellStyle name="Normal 4 5 3" xfId="995" xr:uid="{00000000-0005-0000-0000-000021030000}"/>
    <cellStyle name="Normal 4 5 4" xfId="1262" xr:uid="{63142CA4-119C-4B9F-979A-B97E015B1015}"/>
    <cellStyle name="Normal 4 6" xfId="442" xr:uid="{00000000-0005-0000-0000-000022030000}"/>
    <cellStyle name="Normal 4 6 2 3 2 2 2 2 2 2 2 2 4" xfId="1096" xr:uid="{00000000-0005-0000-0000-000023030000}"/>
    <cellStyle name="Normal 4 7" xfId="776" xr:uid="{00000000-0005-0000-0000-000024030000}"/>
    <cellStyle name="Normal 4 7 2" xfId="15668" xr:uid="{E43BD5CA-DF18-445B-8269-0B759C3CC449}"/>
    <cellStyle name="Normal 4 8" xfId="992" xr:uid="{00000000-0005-0000-0000-000025030000}"/>
    <cellStyle name="Normal 4 9" xfId="1260" xr:uid="{D496E4A4-2D0F-4516-8A1E-82949A1937B3}"/>
    <cellStyle name="Normal 4_Prom OMS bundles" xfId="443" xr:uid="{00000000-0005-0000-0000-000026030000}"/>
    <cellStyle name="Normal 40" xfId="444" xr:uid="{00000000-0005-0000-0000-000027030000}"/>
    <cellStyle name="Normal 40 2" xfId="445" xr:uid="{00000000-0005-0000-0000-000028030000}"/>
    <cellStyle name="Normal 40 2 2" xfId="997" xr:uid="{00000000-0005-0000-0000-000029030000}"/>
    <cellStyle name="Normal 40 2 2 2" xfId="15671" xr:uid="{6C299C86-21C0-48C6-B291-99293244FE42}"/>
    <cellStyle name="Normal 40 3" xfId="996" xr:uid="{00000000-0005-0000-0000-00002A030000}"/>
    <cellStyle name="Normal 40 3 2" xfId="15670" xr:uid="{6C6B68F3-7BCA-4583-A8F1-B9B462A21AF9}"/>
    <cellStyle name="Normal 41" xfId="446" xr:uid="{00000000-0005-0000-0000-00002B030000}"/>
    <cellStyle name="Normal 41 2" xfId="447" xr:uid="{00000000-0005-0000-0000-00002C030000}"/>
    <cellStyle name="Normal 41 2 2" xfId="999" xr:uid="{00000000-0005-0000-0000-00002D030000}"/>
    <cellStyle name="Normal 41 2 2 2" xfId="15673" xr:uid="{6900713B-FE05-4960-AAE7-C29751712B16}"/>
    <cellStyle name="Normal 41 3" xfId="998" xr:uid="{00000000-0005-0000-0000-00002E030000}"/>
    <cellStyle name="Normal 41 3 2" xfId="15672" xr:uid="{E1221697-B884-4EA1-B9B9-A14EBBC23D3B}"/>
    <cellStyle name="Normal 42" xfId="448" xr:uid="{00000000-0005-0000-0000-00002F030000}"/>
    <cellStyle name="Normal 42 2" xfId="449" xr:uid="{00000000-0005-0000-0000-000030030000}"/>
    <cellStyle name="Normal 42 2 2" xfId="779" xr:uid="{00000000-0005-0000-0000-000031030000}"/>
    <cellStyle name="Normal 42 2 2 2" xfId="15675" xr:uid="{92A43AB2-24C3-4A8A-BF93-5201F45E8AAF}"/>
    <cellStyle name="Normal 42 2 3" xfId="1001" xr:uid="{00000000-0005-0000-0000-000032030000}"/>
    <cellStyle name="Normal 42 2 4" xfId="1265" xr:uid="{107ACA0B-3F1B-4C65-873D-496A8EA74247}"/>
    <cellStyle name="Normal 42 3" xfId="1000" xr:uid="{00000000-0005-0000-0000-000033030000}"/>
    <cellStyle name="Normal 42 3 2" xfId="15674" xr:uid="{C77EE6BF-E96C-4E36-A6D6-AB5FABD35F6D}"/>
    <cellStyle name="Normal 43" xfId="450" xr:uid="{00000000-0005-0000-0000-000034030000}"/>
    <cellStyle name="Normal 43 2" xfId="451" xr:uid="{00000000-0005-0000-0000-000035030000}"/>
    <cellStyle name="Normal 43 2 2" xfId="780" xr:uid="{00000000-0005-0000-0000-000036030000}"/>
    <cellStyle name="Normal 43 2 2 2" xfId="15677" xr:uid="{CCD65C60-FE01-4D7A-9DD9-D288557543E5}"/>
    <cellStyle name="Normal 43 2 3" xfId="1003" xr:uid="{00000000-0005-0000-0000-000037030000}"/>
    <cellStyle name="Normal 43 2 4" xfId="1266" xr:uid="{DCF6D81B-27CF-420F-9CBE-7A068E522972}"/>
    <cellStyle name="Normal 43 3" xfId="1002" xr:uid="{00000000-0005-0000-0000-000038030000}"/>
    <cellStyle name="Normal 43 3 2" xfId="15676" xr:uid="{ADC9ABDD-A653-4E46-8A03-32C8DD30700F}"/>
    <cellStyle name="Normal 44" xfId="452" xr:uid="{00000000-0005-0000-0000-000039030000}"/>
    <cellStyle name="Normal 44 2" xfId="453" xr:uid="{00000000-0005-0000-0000-00003A030000}"/>
    <cellStyle name="Normal 44 2 2" xfId="781" xr:uid="{00000000-0005-0000-0000-00003B030000}"/>
    <cellStyle name="Normal 44 2 2 2" xfId="15679" xr:uid="{13F2B2FF-CDD3-4F0A-B101-FE118958E711}"/>
    <cellStyle name="Normal 44 2 3" xfId="1005" xr:uid="{00000000-0005-0000-0000-00003C030000}"/>
    <cellStyle name="Normal 44 2 4" xfId="1267" xr:uid="{78658C95-35CD-4A09-9BEC-EBB125B034D6}"/>
    <cellStyle name="Normal 44 3" xfId="1004" xr:uid="{00000000-0005-0000-0000-00003D030000}"/>
    <cellStyle name="Normal 44 3 2" xfId="15680" xr:uid="{FA6A7F4D-4B2A-4793-AC37-03E5E852235C}"/>
    <cellStyle name="Normal 44 4" xfId="15678" xr:uid="{8D5576BA-0941-491B-97D4-BBB997D9366E}"/>
    <cellStyle name="Normal 45" xfId="454" xr:uid="{00000000-0005-0000-0000-00003E030000}"/>
    <cellStyle name="Normal 45 2" xfId="455" xr:uid="{00000000-0005-0000-0000-00003F030000}"/>
    <cellStyle name="Normal 45 2 2" xfId="782" xr:uid="{00000000-0005-0000-0000-000040030000}"/>
    <cellStyle name="Normal 45 2 2 2" xfId="15682" xr:uid="{C2FC1F12-A66E-47EC-8EFA-D95E84DE17A8}"/>
    <cellStyle name="Normal 45 2 3" xfId="1007" xr:uid="{00000000-0005-0000-0000-000041030000}"/>
    <cellStyle name="Normal 45 2 4" xfId="1268" xr:uid="{51E18BE1-EE06-4475-893C-8FDE52DF1C7B}"/>
    <cellStyle name="Normal 45 3" xfId="1006" xr:uid="{00000000-0005-0000-0000-000042030000}"/>
    <cellStyle name="Normal 45 3 2" xfId="15681" xr:uid="{897CA1FB-474B-49F4-B839-2126B6A10AD8}"/>
    <cellStyle name="Normal 46" xfId="456" xr:uid="{00000000-0005-0000-0000-000043030000}"/>
    <cellStyle name="Normal 46 2" xfId="783" xr:uid="{00000000-0005-0000-0000-000044030000}"/>
    <cellStyle name="Normal 46 2 2" xfId="15684" xr:uid="{CE654A1C-D635-4917-B11B-D5B90962C972}"/>
    <cellStyle name="Normal 46 3" xfId="1008" xr:uid="{00000000-0005-0000-0000-000045030000}"/>
    <cellStyle name="Normal 46 3 2" xfId="15685" xr:uid="{B42D3B86-0D4D-4192-84A8-30907DD49D3C}"/>
    <cellStyle name="Normal 46 4" xfId="1269" xr:uid="{9EB58C4F-3EE4-4EA8-AD1A-32CB3B579890}"/>
    <cellStyle name="Normal 46 4 2" xfId="15683" xr:uid="{236A3C71-68F3-43A7-8615-4BD7496D0D9C}"/>
    <cellStyle name="Normal 47" xfId="457" xr:uid="{00000000-0005-0000-0000-000046030000}"/>
    <cellStyle name="Normal 47 2" xfId="784" xr:uid="{00000000-0005-0000-0000-000047030000}"/>
    <cellStyle name="Normal 47 2 2" xfId="15687" xr:uid="{6A5714E7-8281-43E4-8474-1AB6251A5F7B}"/>
    <cellStyle name="Normal 47 3" xfId="1009" xr:uid="{00000000-0005-0000-0000-000048030000}"/>
    <cellStyle name="Normal 47 3 2" xfId="15688" xr:uid="{EDA0C52E-21F0-4828-B56B-A3A76F2DE6F1}"/>
    <cellStyle name="Normal 47 4" xfId="1270" xr:uid="{F01FAAEB-198B-4B98-B233-1E8D0D27E584}"/>
    <cellStyle name="Normal 47 4 2" xfId="15686" xr:uid="{1214A2BD-2E1D-4B53-9906-9AE26D7EF640}"/>
    <cellStyle name="Normal 48" xfId="458" xr:uid="{00000000-0005-0000-0000-000049030000}"/>
    <cellStyle name="Normal 48 2" xfId="1010" xr:uid="{00000000-0005-0000-0000-00004A030000}"/>
    <cellStyle name="Normal 48 2 2" xfId="15690" xr:uid="{02024094-32FE-4D2B-95C1-00F49C169CF1}"/>
    <cellStyle name="Normal 48 3" xfId="15689" xr:uid="{D591E280-7C06-4A92-826D-FAB8D57893E3}"/>
    <cellStyle name="Normal 49" xfId="459" xr:uid="{00000000-0005-0000-0000-00004B030000}"/>
    <cellStyle name="Normal 49 2" xfId="1011" xr:uid="{00000000-0005-0000-0000-00004C030000}"/>
    <cellStyle name="Normal 49 2 2" xfId="15692" xr:uid="{DDB4D320-3E57-4436-9A42-256E2D4FE37C}"/>
    <cellStyle name="Normal 49 3" xfId="15691" xr:uid="{76ED50DB-9C31-46A5-8BA5-662FC18F675E}"/>
    <cellStyle name="Normal 5" xfId="460" xr:uid="{00000000-0005-0000-0000-00004D030000}"/>
    <cellStyle name="Normal 5 2" xfId="461" xr:uid="{00000000-0005-0000-0000-00004E030000}"/>
    <cellStyle name="Normal 5 2 2" xfId="462" xr:uid="{00000000-0005-0000-0000-00004F030000}"/>
    <cellStyle name="Normal 5 2 3" xfId="785" xr:uid="{00000000-0005-0000-0000-000050030000}"/>
    <cellStyle name="Normal 5 2 3 2" xfId="15694" xr:uid="{50E0E27B-9D8A-4DCE-8D8F-1B5F0CE1587D}"/>
    <cellStyle name="Normal 5 2 4" xfId="1013" xr:uid="{00000000-0005-0000-0000-000051030000}"/>
    <cellStyle name="Normal 5 2 5" xfId="1271" xr:uid="{0D7D3850-7C04-42A9-BEBD-C1261C3799CA}"/>
    <cellStyle name="Normal 5 3" xfId="463" xr:uid="{00000000-0005-0000-0000-000052030000}"/>
    <cellStyle name="Normal 5 4" xfId="1012" xr:uid="{00000000-0005-0000-0000-000053030000}"/>
    <cellStyle name="Normal 5 4 2" xfId="15693" xr:uid="{36AF27D9-E6B4-4865-93B6-00EF7CDBB43F}"/>
    <cellStyle name="Normal 50" xfId="464" xr:uid="{00000000-0005-0000-0000-000054030000}"/>
    <cellStyle name="Normal 50 2" xfId="1014" xr:uid="{00000000-0005-0000-0000-000055030000}"/>
    <cellStyle name="Normal 50 2 2" xfId="15696" xr:uid="{1F1E3683-7BEF-4873-A3DE-0A688C42DE85}"/>
    <cellStyle name="Normal 50 3" xfId="15695" xr:uid="{FA9FDE0A-F5FA-4850-820D-F8CF50C95FBE}"/>
    <cellStyle name="Normal 51" xfId="465" xr:uid="{00000000-0005-0000-0000-000056030000}"/>
    <cellStyle name="Normal 51 2" xfId="786" xr:uid="{00000000-0005-0000-0000-000057030000}"/>
    <cellStyle name="Normal 51 2 2" xfId="15698" xr:uid="{C44C0EB5-42EC-466B-8857-01461EAD291D}"/>
    <cellStyle name="Normal 51 3" xfId="1015" xr:uid="{00000000-0005-0000-0000-000058030000}"/>
    <cellStyle name="Normal 51 3 2" xfId="15697" xr:uid="{62CEB80A-A1AB-4E72-BC63-05B60ACDC1E5}"/>
    <cellStyle name="Normal 51 4" xfId="1273" xr:uid="{DD569EF4-F81B-42BD-A24C-238B67ABDD20}"/>
    <cellStyle name="Normal 52" xfId="466" xr:uid="{00000000-0005-0000-0000-000059030000}"/>
    <cellStyle name="Normal 52 2" xfId="787" xr:uid="{00000000-0005-0000-0000-00005A030000}"/>
    <cellStyle name="Normal 52 2 2" xfId="15700" xr:uid="{A4646B62-8FB9-411B-A518-48B3C20011DB}"/>
    <cellStyle name="Normal 52 3" xfId="1016" xr:uid="{00000000-0005-0000-0000-00005B030000}"/>
    <cellStyle name="Normal 52 3 2" xfId="15701" xr:uid="{F0CE7AE6-0FD6-4C8C-843B-57154E4AFD95}"/>
    <cellStyle name="Normal 52 4" xfId="1274" xr:uid="{75A0D5B5-07CB-47F8-8BF1-1A54943980B4}"/>
    <cellStyle name="Normal 52 4 2" xfId="15699" xr:uid="{956F08F6-A58A-4F80-B16A-F213D1322FBC}"/>
    <cellStyle name="Normal 53" xfId="467" xr:uid="{00000000-0005-0000-0000-00005C030000}"/>
    <cellStyle name="Normal 53 2" xfId="788" xr:uid="{00000000-0005-0000-0000-00005D030000}"/>
    <cellStyle name="Normal 53 2 2" xfId="15703" xr:uid="{CFC06F0A-01C0-4CA8-82E1-8FFFB30EF611}"/>
    <cellStyle name="Normal 53 3" xfId="1017" xr:uid="{00000000-0005-0000-0000-00005E030000}"/>
    <cellStyle name="Normal 53 3 2" xfId="15702" xr:uid="{929803BE-35B3-43C9-98FA-90E1853CB837}"/>
    <cellStyle name="Normal 53 4" xfId="1275" xr:uid="{93A5016E-5D1E-4E2D-9405-CD678CB78AC6}"/>
    <cellStyle name="Normal 54" xfId="468" xr:uid="{00000000-0005-0000-0000-00005F030000}"/>
    <cellStyle name="Normal 54 2" xfId="789" xr:uid="{00000000-0005-0000-0000-000060030000}"/>
    <cellStyle name="Normal 54 2 2" xfId="15705" xr:uid="{FCD73552-FA70-44C8-9887-18A92E8A5869}"/>
    <cellStyle name="Normal 54 3" xfId="1018" xr:uid="{00000000-0005-0000-0000-000061030000}"/>
    <cellStyle name="Normal 54 3 2" xfId="15704" xr:uid="{4917FB24-9A3F-4ED9-AC64-2EF9B37E822B}"/>
    <cellStyle name="Normal 54 4" xfId="1276" xr:uid="{F1079117-12AF-48B3-BB5D-CA26D7DF086D}"/>
    <cellStyle name="Normal 55" xfId="15706" xr:uid="{5C973037-D628-4D0B-B5DF-2679532EACAB}"/>
    <cellStyle name="Normal 55 2" xfId="15707" xr:uid="{3A874E77-A27E-40EB-9DE1-5492CEB3621B}"/>
    <cellStyle name="Normal 56" xfId="15708" xr:uid="{F7994FC0-4D56-4F7B-9701-56947663F8A2}"/>
    <cellStyle name="Normal 56 2" xfId="15709" xr:uid="{90E32804-6E93-4688-8212-2345629627C5}"/>
    <cellStyle name="Normal 57" xfId="15710" xr:uid="{97183E33-B16A-4067-9512-E35C67D48ACD}"/>
    <cellStyle name="Normal 57 2" xfId="15711" xr:uid="{CF23DDBE-7010-4D2A-BCB2-0D180186AA98}"/>
    <cellStyle name="Normal 58" xfId="15712" xr:uid="{4434944C-555B-4BC9-9A67-EF8B61AEF6BC}"/>
    <cellStyle name="Normal 58 2" xfId="15713" xr:uid="{AC39C39C-83EA-49E6-AB40-0D3F7FB447EC}"/>
    <cellStyle name="Normal 58 3" xfId="469" xr:uid="{00000000-0005-0000-0000-000062030000}"/>
    <cellStyle name="Normal 58 3 2" xfId="675" xr:uid="{00000000-0005-0000-0000-000063030000}"/>
    <cellStyle name="Normal 58 3 3" xfId="1153" xr:uid="{97BB1536-D478-437C-9100-15A7777D2A99}"/>
    <cellStyle name="Normal 59" xfId="15714" xr:uid="{8ADAE13C-D007-427F-AC87-47802FA61849}"/>
    <cellStyle name="Normal 59 2" xfId="15715" xr:uid="{22C14C0F-49FF-4611-A907-E5F677C20AF9}"/>
    <cellStyle name="Normal 6" xfId="470" xr:uid="{00000000-0005-0000-0000-000064030000}"/>
    <cellStyle name="Normal 6 10" xfId="15717" xr:uid="{89BE5D4C-A625-44BE-9AAB-1205BE8C343B}"/>
    <cellStyle name="Normal 6 11" xfId="15716" xr:uid="{1CDAFCEF-6297-49A9-9A7C-03FC30494D26}"/>
    <cellStyle name="Normal 6 2" xfId="471" xr:uid="{00000000-0005-0000-0000-000065030000}"/>
    <cellStyle name="Normal 6 2 2" xfId="472" xr:uid="{00000000-0005-0000-0000-000066030000}"/>
    <cellStyle name="Normal 6 2 2 2" xfId="790" xr:uid="{00000000-0005-0000-0000-000067030000}"/>
    <cellStyle name="Normal 6 2 2 2 2" xfId="15719" xr:uid="{6F47CEEF-69AD-413D-8E07-AB9457B9BD58}"/>
    <cellStyle name="Normal 6 2 2 3" xfId="1019" xr:uid="{00000000-0005-0000-0000-000068030000}"/>
    <cellStyle name="Normal 6 2 2 4" xfId="1277" xr:uid="{55627000-45A6-4A1D-BBA8-C83D386425D0}"/>
    <cellStyle name="Normal 6 2 3" xfId="473" xr:uid="{00000000-0005-0000-0000-000069030000}"/>
    <cellStyle name="Normal 6 2 3 2" xfId="791" xr:uid="{00000000-0005-0000-0000-00006A030000}"/>
    <cellStyle name="Normal 6 2 3 3" xfId="1020" xr:uid="{00000000-0005-0000-0000-00006B030000}"/>
    <cellStyle name="Normal 6 2 3 4" xfId="1278" xr:uid="{2D458998-475F-4DB0-8703-F3B3CDB86886}"/>
    <cellStyle name="Normal 6 2 4" xfId="474" xr:uid="{00000000-0005-0000-0000-00006C030000}"/>
    <cellStyle name="Normal 6 2 4 2" xfId="792" xr:uid="{00000000-0005-0000-0000-00006D030000}"/>
    <cellStyle name="Normal 6 2 4 3" xfId="1021" xr:uid="{00000000-0005-0000-0000-00006E030000}"/>
    <cellStyle name="Normal 6 2 4 4" xfId="1279" xr:uid="{642A8AB3-EA26-4977-89D5-37536D0F0E13}"/>
    <cellStyle name="Normal 6 2 5" xfId="15718" xr:uid="{9E4EC05B-5BCD-449F-953A-43AFA4578462}"/>
    <cellStyle name="Normal 6 3" xfId="475" xr:uid="{00000000-0005-0000-0000-00006F030000}"/>
    <cellStyle name="Normal 6 3 2" xfId="793" xr:uid="{00000000-0005-0000-0000-000070030000}"/>
    <cellStyle name="Normal 6 3 2 2" xfId="15721" xr:uid="{4122EDCB-A0A9-4142-99D0-4CB35AC31A9E}"/>
    <cellStyle name="Normal 6 3 3" xfId="1022" xr:uid="{00000000-0005-0000-0000-000071030000}"/>
    <cellStyle name="Normal 6 3 3 2" xfId="15720" xr:uid="{2E38C132-88D0-4F46-B8EF-B73B5183740E}"/>
    <cellStyle name="Normal 6 3 4" xfId="1280" xr:uid="{0283F99A-9066-4934-A42E-F04B20DD3F42}"/>
    <cellStyle name="Normal 6 4" xfId="476" xr:uid="{00000000-0005-0000-0000-000072030000}"/>
    <cellStyle name="Normal 6 4 2" xfId="794" xr:uid="{00000000-0005-0000-0000-000073030000}"/>
    <cellStyle name="Normal 6 4 2 2" xfId="15723" xr:uid="{839CA0C9-F7D4-4FBD-B983-115691920B00}"/>
    <cellStyle name="Normal 6 4 3" xfId="1023" xr:uid="{00000000-0005-0000-0000-000074030000}"/>
    <cellStyle name="Normal 6 4 3 2" xfId="15722" xr:uid="{7F055FF6-2AF3-452F-91FF-480E1F9840D0}"/>
    <cellStyle name="Normal 6 4 4" xfId="1281" xr:uid="{AB8D193F-B2D9-4A21-8360-5C21FA54737C}"/>
    <cellStyle name="Normal 6 5" xfId="477" xr:uid="{00000000-0005-0000-0000-000075030000}"/>
    <cellStyle name="Normal 6 5 2" xfId="795" xr:uid="{00000000-0005-0000-0000-000076030000}"/>
    <cellStyle name="Normal 6 5 2 2" xfId="15725" xr:uid="{8D974B56-4A8D-47A1-9058-9B58C3A169DF}"/>
    <cellStyle name="Normal 6 5 3" xfId="1024" xr:uid="{00000000-0005-0000-0000-000077030000}"/>
    <cellStyle name="Normal 6 5 3 2" xfId="15724" xr:uid="{51F68755-9C83-476B-8A21-225D2C841EA8}"/>
    <cellStyle name="Normal 6 5 4" xfId="1282" xr:uid="{281CF954-F741-4BD6-9668-C6006C0D8672}"/>
    <cellStyle name="Normal 6 6" xfId="15726" xr:uid="{185CBAA4-09A6-47E1-88BB-737E08CC6983}"/>
    <cellStyle name="Normal 6 6 2" xfId="15727" xr:uid="{8F9B3ADF-7DE6-4CE7-B040-EC16EB9676EE}"/>
    <cellStyle name="Normal 6 7" xfId="15728" xr:uid="{097B9D37-E083-4F6A-B59B-8001BBD16ADB}"/>
    <cellStyle name="Normal 6 7 2" xfId="15729" xr:uid="{0E40875E-5B94-4BAD-9FDE-C32E68C01027}"/>
    <cellStyle name="Normal 6 8" xfId="15730" xr:uid="{D5986AA8-CAA3-4CB9-99F7-BBC939ADE324}"/>
    <cellStyle name="Normal 6 8 2" xfId="15731" xr:uid="{E4129325-8BB9-4895-B446-B28061AF305E}"/>
    <cellStyle name="Normal 6 9" xfId="15732" xr:uid="{C5BBB307-945B-4F66-8E6E-D36FA7CDCC2D}"/>
    <cellStyle name="Normal 6 9 2" xfId="15733" xr:uid="{61C2DB9B-AAC6-47B0-BD2F-E0F3DDFBA757}"/>
    <cellStyle name="Normal 6_Prom OMS bundles" xfId="478" xr:uid="{00000000-0005-0000-0000-000078030000}"/>
    <cellStyle name="Normal 60" xfId="15734" xr:uid="{6DD9B1DB-B49D-4004-BC5B-E7975D36E4A6}"/>
    <cellStyle name="Normal 60 2" xfId="15735" xr:uid="{915FAC74-38F8-46E4-A0D5-5A07BF950CB7}"/>
    <cellStyle name="Normal 61" xfId="15736" xr:uid="{67B0A2D1-C5B6-4180-BF20-3DFEDB188CD4}"/>
    <cellStyle name="Normal 61 2" xfId="15737" xr:uid="{563E5FE9-B920-4141-9327-0B1DE7DA04E1}"/>
    <cellStyle name="Normal 61 3" xfId="479" xr:uid="{00000000-0005-0000-0000-000079030000}"/>
    <cellStyle name="Normal 61 3 2" xfId="676" xr:uid="{00000000-0005-0000-0000-00007A030000}"/>
    <cellStyle name="Normal 61 3 3" xfId="1154" xr:uid="{923EBE27-7747-49BA-9406-EFEC5D3C6316}"/>
    <cellStyle name="Normal 62" xfId="15738" xr:uid="{68FA918B-FC51-4653-848C-F7C6859AEAEB}"/>
    <cellStyle name="Normal 62 2" xfId="15739" xr:uid="{7CA1154E-16D0-48EB-B03E-D522C4FA0C59}"/>
    <cellStyle name="Normal 63" xfId="15740" xr:uid="{F72C0AFC-8CFB-4D43-A50F-E55053941F7C}"/>
    <cellStyle name="Normal 63 2" xfId="15741" xr:uid="{1B3FB01A-2921-4383-94D9-28D0E0666F9F}"/>
    <cellStyle name="Normal 64" xfId="15742" xr:uid="{81770C84-D33C-4671-AF41-3CD83F6D8578}"/>
    <cellStyle name="Normal 64 2" xfId="15743" xr:uid="{B53C3CCF-4EDB-4AE8-A8B8-39AA9D3568D0}"/>
    <cellStyle name="Normal 65" xfId="15744" xr:uid="{00E0729B-0AEB-408D-B716-995D92FB396D}"/>
    <cellStyle name="Normal 65 2" xfId="15745" xr:uid="{63792EBA-CBB7-4444-A2C7-4000FAA3C818}"/>
    <cellStyle name="Normal 66" xfId="480" xr:uid="{00000000-0005-0000-0000-00007B030000}"/>
    <cellStyle name="Normal 66 2" xfId="481" xr:uid="{00000000-0005-0000-0000-00007C030000}"/>
    <cellStyle name="Normal 66 2 2" xfId="1026" xr:uid="{00000000-0005-0000-0000-00007D030000}"/>
    <cellStyle name="Normal 66 2 2 2" xfId="15747" xr:uid="{7F7D9A0C-E40C-40C3-8089-20755081F99F}"/>
    <cellStyle name="Normal 66 3" xfId="1025" xr:uid="{00000000-0005-0000-0000-00007E030000}"/>
    <cellStyle name="Normal 66 3 2" xfId="15746" xr:uid="{65311915-A101-454C-8336-3DCCAD9E1449}"/>
    <cellStyle name="Normal 67" xfId="15748" xr:uid="{0CBAD428-DF55-4552-A00C-2C9F20191C64}"/>
    <cellStyle name="Normal 67 10" xfId="15749" xr:uid="{4B1F326B-2140-4EAB-B674-E9FF5B563F44}"/>
    <cellStyle name="Normal 67 10 2" xfId="15750" xr:uid="{22596CC7-A7C7-4F5A-9FFA-9DCBE3DAA457}"/>
    <cellStyle name="Normal 67 11" xfId="15751" xr:uid="{E5D86D4F-EEFE-4C53-9BD2-AB2BE2D7BA98}"/>
    <cellStyle name="Normal 67 11 2" xfId="15752" xr:uid="{95634179-9EC5-429D-9BDA-2BF71C5D88EF}"/>
    <cellStyle name="Normal 67 12" xfId="15753" xr:uid="{ECCFA708-D492-4A43-99B3-CAEF0577A88E}"/>
    <cellStyle name="Normal 67 12 2" xfId="15754" xr:uid="{705CCF62-7287-40DE-B40E-F5EC30D165A1}"/>
    <cellStyle name="Normal 67 13" xfId="15755" xr:uid="{02783BF1-3215-4B8D-98D5-446DF4CF87EB}"/>
    <cellStyle name="Normal 67 13 2" xfId="15756" xr:uid="{21337B0F-9A7F-464B-92FB-04EDC454F9A0}"/>
    <cellStyle name="Normal 67 14" xfId="15757" xr:uid="{904FBD95-A329-4A4A-AFDD-E0A336CFFF8C}"/>
    <cellStyle name="Normal 67 14 2" xfId="15758" xr:uid="{4340603B-06D5-4455-A60E-5635175BCFC3}"/>
    <cellStyle name="Normal 67 15" xfId="15759" xr:uid="{09833098-3C3E-445D-A098-0AA502E40C23}"/>
    <cellStyle name="Normal 67 15 2" xfId="15760" xr:uid="{46170DD7-3B72-47E1-84F1-A10A95136B7C}"/>
    <cellStyle name="Normal 67 16" xfId="15761" xr:uid="{0C3B456C-5262-4862-B613-5C266B7B7CC0}"/>
    <cellStyle name="Normal 67 16 2" xfId="15762" xr:uid="{42A7FBE0-FD92-401D-9C1C-2BB54F5C1AC0}"/>
    <cellStyle name="Normal 67 17" xfId="15763" xr:uid="{64D52C5F-EBD2-452D-BAD5-0D24E448C239}"/>
    <cellStyle name="Normal 67 17 2" xfId="15764" xr:uid="{A10BF012-4E8F-4893-8954-BCEBC8D06E6F}"/>
    <cellStyle name="Normal 67 18" xfId="15765" xr:uid="{886CEB92-716A-4347-879E-B43367ABBA7B}"/>
    <cellStyle name="Normal 67 18 2" xfId="15766" xr:uid="{BC5D4E9F-94E0-4FAD-80A8-EAB917C93350}"/>
    <cellStyle name="Normal 67 19" xfId="15767" xr:uid="{94B90EA2-2D2F-4460-910B-68E8E78B7BC6}"/>
    <cellStyle name="Normal 67 19 2" xfId="15768" xr:uid="{F9A19E42-E46A-4A0C-9AE7-D36A3E419034}"/>
    <cellStyle name="Normal 67 2" xfId="15769" xr:uid="{51C31DB1-C440-4C9E-9983-568E015D0D1B}"/>
    <cellStyle name="Normal 67 2 2" xfId="15770" xr:uid="{B8547F40-2A01-40EC-8AFE-966E6B3F1930}"/>
    <cellStyle name="Normal 67 20" xfId="15771" xr:uid="{2B4A1D95-4321-4976-B978-A10C77A42A50}"/>
    <cellStyle name="Normal 67 20 2" xfId="15772" xr:uid="{3A0F5DC5-E5AB-424D-8816-27B12EB7A01D}"/>
    <cellStyle name="Normal 67 21" xfId="15773" xr:uid="{8470BF14-9877-4FA3-9531-DCE41656DBCF}"/>
    <cellStyle name="Normal 67 21 2" xfId="15774" xr:uid="{CE18EDB3-8A08-42A3-AF97-26F96E3F2004}"/>
    <cellStyle name="Normal 67 22" xfId="15775" xr:uid="{E2867D89-9682-47B2-9496-B73416A697A1}"/>
    <cellStyle name="Normal 67 22 2" xfId="15776" xr:uid="{F5544F80-85A9-4755-9560-26B887AF5512}"/>
    <cellStyle name="Normal 67 23" xfId="15777" xr:uid="{F59C6F7A-BC1D-4EAF-8F92-22050F7FED60}"/>
    <cellStyle name="Normal 67 23 2" xfId="15778" xr:uid="{6E2C6BD7-1B18-4B6D-A7F4-D37A3A457FAD}"/>
    <cellStyle name="Normal 67 24" xfId="15779" xr:uid="{28B25BF1-61F2-4FE1-8151-524F6E210781}"/>
    <cellStyle name="Normal 67 24 2" xfId="15780" xr:uid="{8DF837A6-76BE-446C-B592-FF44ACD94AB7}"/>
    <cellStyle name="Normal 67 25" xfId="15781" xr:uid="{701E0AB0-AE2F-4218-BA32-BB27A32FE4A3}"/>
    <cellStyle name="Normal 67 25 2" xfId="15782" xr:uid="{EAC54A16-B90F-41E0-B832-74ECE9C882DE}"/>
    <cellStyle name="Normal 67 26" xfId="15783" xr:uid="{FD5BC2E5-F81B-4016-9E4C-675D8520CD61}"/>
    <cellStyle name="Normal 67 26 2" xfId="15784" xr:uid="{7F903725-5DC4-4310-A595-BC7F1A18ED4E}"/>
    <cellStyle name="Normal 67 27" xfId="15785" xr:uid="{C7729350-DDDF-42D9-A6AA-AE90E6DCAD53}"/>
    <cellStyle name="Normal 67 27 2" xfId="15786" xr:uid="{FA2C70C1-9525-4825-84A9-95B29FA6F898}"/>
    <cellStyle name="Normal 67 28" xfId="15787" xr:uid="{FA57C77C-1072-44ED-8A0D-92DD65ECB407}"/>
    <cellStyle name="Normal 67 28 2" xfId="15788" xr:uid="{DF74A0F2-1387-4AA2-875F-2C4BD9353C5C}"/>
    <cellStyle name="Normal 67 29" xfId="15789" xr:uid="{049437B9-A1EF-4284-B63E-FBC6052BA832}"/>
    <cellStyle name="Normal 67 29 2" xfId="15790" xr:uid="{BF4B3A77-96A1-4DF3-897B-F0A835EA6080}"/>
    <cellStyle name="Normal 67 3" xfId="15791" xr:uid="{EB7FEBA7-0AAF-4416-BF00-F2260AFA2B88}"/>
    <cellStyle name="Normal 67 3 2" xfId="15792" xr:uid="{ACD3CE87-AFB0-4E5F-A4BC-BE581701BD9A}"/>
    <cellStyle name="Normal 67 30" xfId="15793" xr:uid="{4745F6EB-6F28-434D-9B9D-7A2650F1F746}"/>
    <cellStyle name="Normal 67 30 2" xfId="15794" xr:uid="{6D02C44C-FB8B-4511-A061-5178CDE0828C}"/>
    <cellStyle name="Normal 67 31" xfId="15795" xr:uid="{69AFF957-040E-4A81-8FF5-592113CB69FA}"/>
    <cellStyle name="Normal 67 31 2" xfId="15796" xr:uid="{EB9C8BA6-87BB-4F1E-9FFF-1FC0A0B35D11}"/>
    <cellStyle name="Normal 67 32" xfId="15797" xr:uid="{2CDE3903-6226-4A17-B778-3AFA1F34D7D3}"/>
    <cellStyle name="Normal 67 32 2" xfId="15798" xr:uid="{B0450BE3-EE73-4233-A3DA-A9A693393550}"/>
    <cellStyle name="Normal 67 33" xfId="15799" xr:uid="{AB1E1377-A3C7-4E72-8FBA-6B3291468B24}"/>
    <cellStyle name="Normal 67 33 2" xfId="15800" xr:uid="{D09A780E-3E4A-435C-B6AB-E30827DD470A}"/>
    <cellStyle name="Normal 67 34" xfId="15801" xr:uid="{E25C262F-2520-4D5F-9EBB-B77DF1AE9607}"/>
    <cellStyle name="Normal 67 34 2" xfId="15802" xr:uid="{31A8041E-9FF4-4E5C-A699-F3562EBE2717}"/>
    <cellStyle name="Normal 67 35" xfId="15803" xr:uid="{69304A0C-397F-4998-A580-F9F7D436DC04}"/>
    <cellStyle name="Normal 67 35 2" xfId="15804" xr:uid="{960FB7A2-EA7F-4E59-87AB-7EC14C903F33}"/>
    <cellStyle name="Normal 67 36" xfId="15805" xr:uid="{E66989E8-FF55-44BA-892B-91AA28278B3D}"/>
    <cellStyle name="Normal 67 36 2" xfId="15806" xr:uid="{C880A19E-7A80-4551-8CB7-34918B4BC2F3}"/>
    <cellStyle name="Normal 67 37" xfId="15807" xr:uid="{E1381119-9192-4141-90B1-B92DA9D511D2}"/>
    <cellStyle name="Normal 67 37 2" xfId="15808" xr:uid="{7A8EB65C-17FA-4F38-80FE-184BCFD13D78}"/>
    <cellStyle name="Normal 67 38" xfId="15809" xr:uid="{91B7A0AB-8477-4F03-8B24-D3B048620454}"/>
    <cellStyle name="Normal 67 38 2" xfId="15810" xr:uid="{4DA9164A-BBCC-462E-B90C-CE933E50615F}"/>
    <cellStyle name="Normal 67 39" xfId="15811" xr:uid="{694E1665-72E4-4308-A3CA-3AE112E4634C}"/>
    <cellStyle name="Normal 67 39 2" xfId="15812" xr:uid="{53C7E369-F55A-4FEC-9C60-6EFEF9BDA434}"/>
    <cellStyle name="Normal 67 4" xfId="15813" xr:uid="{4B178325-3F1F-40C7-94A5-3CAC1379DD87}"/>
    <cellStyle name="Normal 67 4 2" xfId="15814" xr:uid="{81D66346-1C50-4EE4-BD2F-ACCB86709198}"/>
    <cellStyle name="Normal 67 40" xfId="15815" xr:uid="{19873B2B-FED3-41AA-B1D3-39DBC1791BCD}"/>
    <cellStyle name="Normal 67 40 2" xfId="15816" xr:uid="{9A1E15C5-BAF8-4F7D-AAF6-FFE09044872B}"/>
    <cellStyle name="Normal 67 41" xfId="15817" xr:uid="{B7D884E9-64FC-4D8C-9F80-4301B6D1A6D7}"/>
    <cellStyle name="Normal 67 41 2" xfId="15818" xr:uid="{D5B0E398-C692-474E-8144-F94547DEEB4C}"/>
    <cellStyle name="Normal 67 42" xfId="15819" xr:uid="{E595C19F-6E02-4B1B-9828-8A9EB970940F}"/>
    <cellStyle name="Normal 67 42 2" xfId="15820" xr:uid="{95C69028-EA38-4D4B-8E8E-42AF84D3E829}"/>
    <cellStyle name="Normal 67 43" xfId="15821" xr:uid="{075B2CDB-A448-4702-8D43-F596026C548A}"/>
    <cellStyle name="Normal 67 43 2" xfId="15822" xr:uid="{C148FCFD-9144-47C7-95C1-B33F79C35472}"/>
    <cellStyle name="Normal 67 44" xfId="15823" xr:uid="{56D6CD0F-CC33-4DEA-96C1-73F6FD730C53}"/>
    <cellStyle name="Normal 67 44 2" xfId="15824" xr:uid="{861B4B4A-05D3-4570-87D2-FAA3EC381455}"/>
    <cellStyle name="Normal 67 45" xfId="15825" xr:uid="{9B8E73D5-880F-463F-A594-DABC2315D209}"/>
    <cellStyle name="Normal 67 45 2" xfId="15826" xr:uid="{1F291035-FB54-4AED-A3C6-1B03F7F724DD}"/>
    <cellStyle name="Normal 67 46" xfId="15827" xr:uid="{08D5DB43-0250-45B9-9736-33629F127807}"/>
    <cellStyle name="Normal 67 46 2" xfId="15828" xr:uid="{4A4B29D2-7008-40F9-9DD6-415C85633F8F}"/>
    <cellStyle name="Normal 67 47" xfId="15829" xr:uid="{13056765-FF6C-435D-8418-AC8DB0DDF33D}"/>
    <cellStyle name="Normal 67 47 2" xfId="15830" xr:uid="{DFD9C051-C137-4E2C-8720-CA0544926313}"/>
    <cellStyle name="Normal 67 48" xfId="15831" xr:uid="{E989D6E2-34ED-4891-A4EF-754155BD9E60}"/>
    <cellStyle name="Normal 67 48 2" xfId="15832" xr:uid="{362898EA-5D0D-4B05-9CA9-02260E3311ED}"/>
    <cellStyle name="Normal 67 49" xfId="15833" xr:uid="{CC4918A3-517E-4A0F-9141-11167D6CCDE2}"/>
    <cellStyle name="Normal 67 49 2" xfId="15834" xr:uid="{93A98275-5C2B-4A32-8A1B-5E8B85B89BBC}"/>
    <cellStyle name="Normal 67 5" xfId="15835" xr:uid="{7B8C92F7-B121-43AF-B330-24684E8DB93B}"/>
    <cellStyle name="Normal 67 5 2" xfId="15836" xr:uid="{3ECA47C9-934E-42B5-A5DC-D11A52006095}"/>
    <cellStyle name="Normal 67 50" xfId="15837" xr:uid="{C50740A6-A040-4714-A796-FF231D323A01}"/>
    <cellStyle name="Normal 67 50 2" xfId="15838" xr:uid="{CA15A207-1BB9-4C4E-B2D9-65871DA61048}"/>
    <cellStyle name="Normal 67 51" xfId="15839" xr:uid="{BD659B31-24C5-484E-8EA9-BAFD9F02CCF5}"/>
    <cellStyle name="Normal 67 51 2" xfId="15840" xr:uid="{CC86E887-8B14-4D99-8E8E-E8B8FBBB594C}"/>
    <cellStyle name="Normal 67 52" xfId="15841" xr:uid="{4419C282-9F69-4AFE-8C92-80114CD10839}"/>
    <cellStyle name="Normal 67 52 2" xfId="15842" xr:uid="{FA77DCD8-4413-4E7D-B2DB-68FC9EB953F3}"/>
    <cellStyle name="Normal 67 53" xfId="15843" xr:uid="{124DE3AF-1EE3-44B9-9498-2A5F9CABCA81}"/>
    <cellStyle name="Normal 67 53 2" xfId="15844" xr:uid="{2F22A8C2-2C52-432D-8F66-20AFE5BACE42}"/>
    <cellStyle name="Normal 67 54" xfId="15845" xr:uid="{A6C9B227-94E0-4D48-B5F0-0B79B5A11BF1}"/>
    <cellStyle name="Normal 67 54 2" xfId="15846" xr:uid="{661B1CE6-7167-4D84-9809-50F18B06E1F6}"/>
    <cellStyle name="Normal 67 55" xfId="15847" xr:uid="{FBCD3CE1-145D-47E2-8056-9DC0CCCA7258}"/>
    <cellStyle name="Normal 67 55 2" xfId="15848" xr:uid="{5DEBD63E-3B7F-4A81-9E3B-68B62242161F}"/>
    <cellStyle name="Normal 67 56" xfId="15849" xr:uid="{DFEEECCE-E646-48E1-B7AB-C7BECC5E119D}"/>
    <cellStyle name="Normal 67 56 2" xfId="15850" xr:uid="{9BAF2A00-60D3-4EF7-BE8B-3DFAFA802E5C}"/>
    <cellStyle name="Normal 67 57" xfId="15851" xr:uid="{C24829A3-B798-4C84-8F54-B5ED75D80DB0}"/>
    <cellStyle name="Normal 67 57 2" xfId="15852" xr:uid="{F50F83E5-752A-4D36-8306-5EAD0AAF36E6}"/>
    <cellStyle name="Normal 67 58" xfId="15853" xr:uid="{65315B58-1DA1-40DE-9EF5-6D4F8F11757B}"/>
    <cellStyle name="Normal 67 58 2" xfId="15854" xr:uid="{6734BF6B-A717-4424-B98E-DD57C8D65464}"/>
    <cellStyle name="Normal 67 59" xfId="15855" xr:uid="{47CCD2B7-5CDC-4699-AF87-0C3502CA1103}"/>
    <cellStyle name="Normal 67 59 2" xfId="15856" xr:uid="{6A0AEB4E-8F51-47E2-90C3-714DC152B788}"/>
    <cellStyle name="Normal 67 6" xfId="15857" xr:uid="{2798C19A-AB56-475C-B782-F7149284136F}"/>
    <cellStyle name="Normal 67 6 2" xfId="15858" xr:uid="{640A7370-DDF5-4C63-96FB-D720B7CB05B6}"/>
    <cellStyle name="Normal 67 60" xfId="15859" xr:uid="{AAEB2A00-3DEE-4E16-8CBD-58E18789560D}"/>
    <cellStyle name="Normal 67 60 2" xfId="15860" xr:uid="{46B95BAA-1D60-4063-8FC2-5B6FDA1BB697}"/>
    <cellStyle name="Normal 67 61" xfId="15861" xr:uid="{72B16CC7-B9F0-47FF-9927-B848825836E9}"/>
    <cellStyle name="Normal 67 61 2" xfId="15862" xr:uid="{19DB166D-2DBB-42E0-B04C-7F84D6D1C06C}"/>
    <cellStyle name="Normal 67 62" xfId="15863" xr:uid="{30C1DDA0-89DA-4855-9874-7335D8E741A2}"/>
    <cellStyle name="Normal 67 62 2" xfId="15864" xr:uid="{C52784E2-DD4D-4F86-BB85-38F9EE5F79F6}"/>
    <cellStyle name="Normal 67 63" xfId="15865" xr:uid="{18EA1A0C-4022-47E6-BAE8-96184A46B5E7}"/>
    <cellStyle name="Normal 67 63 2" xfId="15866" xr:uid="{D5C1D6D0-B7F0-4D97-B327-41BEE2BF07DE}"/>
    <cellStyle name="Normal 67 64" xfId="15867" xr:uid="{7D6CA2B7-E726-4A8E-929C-2506B87204A9}"/>
    <cellStyle name="Normal 67 64 2" xfId="15868" xr:uid="{FF9B8657-039B-4BEA-BC62-2CB7D0860D3B}"/>
    <cellStyle name="Normal 67 65" xfId="15869" xr:uid="{28FEEA3E-E8B2-40BC-A5C7-E1E2BA742448}"/>
    <cellStyle name="Normal 67 65 2" xfId="15870" xr:uid="{BF5FDE3E-FD5E-4650-AC5F-E008EB4DEBE2}"/>
    <cellStyle name="Normal 67 66" xfId="15871" xr:uid="{6395A0E6-4278-4E8A-9A42-77AEEA39ABBE}"/>
    <cellStyle name="Normal 67 66 2" xfId="15872" xr:uid="{88753888-312F-4EF2-83C0-02CE036B4EAE}"/>
    <cellStyle name="Normal 67 67" xfId="15873" xr:uid="{5312C0B6-92FB-4424-B790-F1156DEBEE67}"/>
    <cellStyle name="Normal 67 67 2" xfId="15874" xr:uid="{00E19825-3E2A-4D3E-9D21-800E749C16C4}"/>
    <cellStyle name="Normal 67 68" xfId="15875" xr:uid="{EB54D6C2-A502-4A01-837A-E262486316D5}"/>
    <cellStyle name="Normal 67 68 2" xfId="15876" xr:uid="{BB0B8E8F-B8F5-448B-8083-1C6AAECB21A2}"/>
    <cellStyle name="Normal 67 69" xfId="15877" xr:uid="{54E914C8-3ED2-400F-9BE8-73BCEA16DD36}"/>
    <cellStyle name="Normal 67 69 2" xfId="15878" xr:uid="{4F322AA7-717B-43BD-946C-76F6A3323DBA}"/>
    <cellStyle name="Normal 67 7" xfId="15879" xr:uid="{FF4438EA-D743-4BC4-818B-89739773150C}"/>
    <cellStyle name="Normal 67 7 2" xfId="15880" xr:uid="{6FC67F70-5643-4EFD-9294-25E57052D7AC}"/>
    <cellStyle name="Normal 67 70" xfId="15881" xr:uid="{E22FE097-7A34-4A3C-A71D-F477A9284885}"/>
    <cellStyle name="Normal 67 70 2" xfId="15882" xr:uid="{F8B3DE04-938B-443D-9D48-FEDF77FE1300}"/>
    <cellStyle name="Normal 67 71" xfId="15883" xr:uid="{86EBA3DC-9CE3-4875-A86E-BA9799F8C2DC}"/>
    <cellStyle name="Normal 67 71 2" xfId="15884" xr:uid="{F1C52582-8CDF-41E3-9E22-55A58F320645}"/>
    <cellStyle name="Normal 67 72" xfId="15885" xr:uid="{DCB099C7-16D0-4E8D-97A6-7490531302D5}"/>
    <cellStyle name="Normal 67 72 2" xfId="15886" xr:uid="{14F543EA-5382-488F-8BC8-44C19BAECBC4}"/>
    <cellStyle name="Normal 67 73" xfId="15887" xr:uid="{A5AB0B6A-3109-498F-B0A9-578206F3EE73}"/>
    <cellStyle name="Normal 67 73 2" xfId="15888" xr:uid="{999BEB81-6804-44E8-8DA9-39A8A0CEF0BE}"/>
    <cellStyle name="Normal 67 74" xfId="15889" xr:uid="{BD9ABC2F-C476-4335-8878-4116E341CE27}"/>
    <cellStyle name="Normal 67 74 2" xfId="15890" xr:uid="{47178912-7F27-412B-9DAF-0B53CEC9E5CB}"/>
    <cellStyle name="Normal 67 75" xfId="15891" xr:uid="{D617A931-A884-4CB3-B05D-E7EAF47536BE}"/>
    <cellStyle name="Normal 67 75 2" xfId="15892" xr:uid="{26FCDC92-67A1-4384-8FF1-1C27DDFE6802}"/>
    <cellStyle name="Normal 67 76" xfId="15893" xr:uid="{FB64875D-A5E4-4F7D-BF39-6B98D35513F3}"/>
    <cellStyle name="Normal 67 76 2" xfId="15894" xr:uid="{E9B05F76-46D7-425F-9BFB-8E5C40C47101}"/>
    <cellStyle name="Normal 67 77" xfId="15895" xr:uid="{86412C37-7AA1-4099-8EAB-075591223AB3}"/>
    <cellStyle name="Normal 67 77 2" xfId="15896" xr:uid="{78EAB3B5-FB59-46E8-9995-818274EB5390}"/>
    <cellStyle name="Normal 67 78" xfId="15897" xr:uid="{E7DEB993-D650-40BC-87B4-36DC122A654A}"/>
    <cellStyle name="Normal 67 78 2" xfId="15898" xr:uid="{E322E0D8-0DB9-497D-8B61-6DF7F3AAD7EE}"/>
    <cellStyle name="Normal 67 79" xfId="15899" xr:uid="{890E1821-4BE6-4CC5-88B0-40ACF5390870}"/>
    <cellStyle name="Normal 67 79 2" xfId="15900" xr:uid="{1EC6F376-E48B-4354-A289-FF608F110971}"/>
    <cellStyle name="Normal 67 8" xfId="15901" xr:uid="{6BFCDB46-88D8-4863-9775-90C8A51B916B}"/>
    <cellStyle name="Normal 67 8 2" xfId="15902" xr:uid="{F207BBF3-246D-458D-BF7A-2A4806C604B1}"/>
    <cellStyle name="Normal 67 80" xfId="15903" xr:uid="{1F0A9F39-61F2-4EA4-ACE8-6D3660DC66ED}"/>
    <cellStyle name="Normal 67 80 2" xfId="15904" xr:uid="{AF34C162-60E7-48F6-B9FE-363A3E4D295D}"/>
    <cellStyle name="Normal 67 81" xfId="15905" xr:uid="{1888B1F3-9995-4BF1-97EA-5369F6380A2F}"/>
    <cellStyle name="Normal 67 81 2" xfId="15906" xr:uid="{AE594DC8-F48E-4CEB-AD10-4439D31B3EB9}"/>
    <cellStyle name="Normal 67 82" xfId="15907" xr:uid="{23A2256E-D3E9-48E0-A77E-20FA03A482A5}"/>
    <cellStyle name="Normal 67 82 2" xfId="15908" xr:uid="{C7A8C1B6-094E-45B7-96E9-781C4D42B974}"/>
    <cellStyle name="Normal 67 83" xfId="15909" xr:uid="{D12B57F4-581C-46EC-8817-A4E35C018FCC}"/>
    <cellStyle name="Normal 67 83 2" xfId="15910" xr:uid="{3B8D5C02-F6FE-40DB-81B4-91354846AD5F}"/>
    <cellStyle name="Normal 67 84" xfId="15911" xr:uid="{67DE2DBB-9FAE-4CB4-B565-B373B89D84DF}"/>
    <cellStyle name="Normal 67 84 2" xfId="15912" xr:uid="{170ABBE2-E1DB-4DF0-9D1C-BB43DD74D19D}"/>
    <cellStyle name="Normal 67 85" xfId="15913" xr:uid="{77F8E80F-2D7E-41D6-92DE-5F0250EC4705}"/>
    <cellStyle name="Normal 67 85 2" xfId="15914" xr:uid="{1BA46637-B6FD-4321-9F44-7D6CB8A57B61}"/>
    <cellStyle name="Normal 67 86" xfId="15915" xr:uid="{EE5E0214-9BC5-4988-9787-63DCE3AAF093}"/>
    <cellStyle name="Normal 67 86 2" xfId="15916" xr:uid="{010090A2-8D57-4A90-BDD6-0F15FF92A2CE}"/>
    <cellStyle name="Normal 67 87" xfId="15917" xr:uid="{E477F6D2-D097-438E-9644-D67A1EA3BAEC}"/>
    <cellStyle name="Normal 67 9" xfId="15918" xr:uid="{187F8BA2-688F-480C-BFB7-B3D841B6F242}"/>
    <cellStyle name="Normal 67 9 2" xfId="15919" xr:uid="{15B71F3B-2333-4568-B860-C07E2493477F}"/>
    <cellStyle name="Normal 68" xfId="15920" xr:uid="{B1FCB8DB-BCEA-45D8-9C1E-648ED1DA4B83}"/>
    <cellStyle name="Normal 68 10" xfId="15921" xr:uid="{F216FB5C-6EC6-4D05-A22C-A7C998CC46B9}"/>
    <cellStyle name="Normal 68 10 2" xfId="15922" xr:uid="{8184C124-C4A7-4EB6-AD0C-004AA219CC6E}"/>
    <cellStyle name="Normal 68 11" xfId="15923" xr:uid="{B1426C67-FE3A-476E-8854-BCC4D85C7961}"/>
    <cellStyle name="Normal 68 11 2" xfId="15924" xr:uid="{EFF7925A-9F70-430A-9F19-CA58866C9A4D}"/>
    <cellStyle name="Normal 68 12" xfId="15925" xr:uid="{4418AE0A-F7AC-4D05-9388-AE63191790B0}"/>
    <cellStyle name="Normal 68 12 2" xfId="15926" xr:uid="{ACAB02F3-B117-4038-94F4-D8A9167EDB7B}"/>
    <cellStyle name="Normal 68 13" xfId="15927" xr:uid="{1024C344-32AF-4505-9AED-904885381948}"/>
    <cellStyle name="Normal 68 13 2" xfId="15928" xr:uid="{9B15B387-A85C-4806-9A83-C1FE29FE537E}"/>
    <cellStyle name="Normal 68 14" xfId="15929" xr:uid="{BBBBC728-5F35-4559-AC01-FD35FC631F40}"/>
    <cellStyle name="Normal 68 14 2" xfId="15930" xr:uid="{0F4A0F07-F74A-47CC-9283-460BC38865ED}"/>
    <cellStyle name="Normal 68 15" xfId="15931" xr:uid="{08C5E069-7F5F-4032-A114-2730FED15AC6}"/>
    <cellStyle name="Normal 68 15 2" xfId="15932" xr:uid="{FE8D919A-553A-4C7A-AD19-7AFA806E8AF2}"/>
    <cellStyle name="Normal 68 16" xfId="15933" xr:uid="{4D4F28AC-E485-4FA2-A103-ACDC381F9735}"/>
    <cellStyle name="Normal 68 16 2" xfId="15934" xr:uid="{CF92C737-C41E-4D92-9FBB-CDDB9BA86BCA}"/>
    <cellStyle name="Normal 68 17" xfId="15935" xr:uid="{39C08C25-B2CF-4889-B7B3-3D1752C02A5E}"/>
    <cellStyle name="Normal 68 17 2" xfId="15936" xr:uid="{70CE0C2A-B045-4F33-B2C4-6200C6DFF6C9}"/>
    <cellStyle name="Normal 68 18" xfId="15937" xr:uid="{B083ACF1-FAF7-48A6-AB96-F915EE606D36}"/>
    <cellStyle name="Normal 68 18 2" xfId="15938" xr:uid="{7C6FF0B1-FA32-4BBE-A444-73CA597626FD}"/>
    <cellStyle name="Normal 68 19" xfId="15939" xr:uid="{0C094B19-F404-4011-8891-E14F219486D7}"/>
    <cellStyle name="Normal 68 19 2" xfId="15940" xr:uid="{0A8680BB-B4A4-497B-88C0-84C622FFAF1D}"/>
    <cellStyle name="Normal 68 2" xfId="15941" xr:uid="{1A4041C7-6814-4450-AB71-8B393AFC93E5}"/>
    <cellStyle name="Normal 68 2 2" xfId="15942" xr:uid="{80FED8B5-452B-426C-BAEE-4F11009288EC}"/>
    <cellStyle name="Normal 68 20" xfId="15943" xr:uid="{934B0716-94D9-45F6-A7BB-F2FC4A356CCB}"/>
    <cellStyle name="Normal 68 20 2" xfId="15944" xr:uid="{07229012-36C9-43E6-A379-6A8E2BECF933}"/>
    <cellStyle name="Normal 68 21" xfId="15945" xr:uid="{A120A355-AF1D-4F70-B05F-36823F1A6A59}"/>
    <cellStyle name="Normal 68 21 2" xfId="15946" xr:uid="{90AD9816-C0A7-41AB-B77C-251AAC6DAFB8}"/>
    <cellStyle name="Normal 68 22" xfId="15947" xr:uid="{3968D8EC-558D-4961-B8F1-50D0C7835F35}"/>
    <cellStyle name="Normal 68 22 2" xfId="15948" xr:uid="{7CEC13F9-15AF-4812-B833-068C755FB34C}"/>
    <cellStyle name="Normal 68 23" xfId="15949" xr:uid="{105D3AC9-A725-45DB-B280-1790A3780766}"/>
    <cellStyle name="Normal 68 23 2" xfId="15950" xr:uid="{38FCD8B0-B2FD-4925-BEB2-E51269E97CAE}"/>
    <cellStyle name="Normal 68 24" xfId="15951" xr:uid="{87AF45AF-6075-4533-B7C3-AA0BEF705001}"/>
    <cellStyle name="Normal 68 24 2" xfId="15952" xr:uid="{C63C4857-E4A1-4D6E-82FE-6653F042D44C}"/>
    <cellStyle name="Normal 68 25" xfId="15953" xr:uid="{8E771061-44E0-4DC2-B448-4BD9F2ACE360}"/>
    <cellStyle name="Normal 68 25 2" xfId="15954" xr:uid="{1FAC192E-E6F1-478F-8101-96B4F80B631B}"/>
    <cellStyle name="Normal 68 26" xfId="15955" xr:uid="{B97889D8-180B-4E4E-88DE-7ABD97A2714A}"/>
    <cellStyle name="Normal 68 26 2" xfId="15956" xr:uid="{5828A0DE-FA9E-4D7D-8C6E-7E21705C1216}"/>
    <cellStyle name="Normal 68 27" xfId="15957" xr:uid="{89EEA85D-2928-455A-8F9A-DC7D48C77074}"/>
    <cellStyle name="Normal 68 27 2" xfId="15958" xr:uid="{A784F739-0949-40F6-A3DD-0BA4878F8DFC}"/>
    <cellStyle name="Normal 68 28" xfId="15959" xr:uid="{60875F14-34C3-4EF9-9343-FA5971C56667}"/>
    <cellStyle name="Normal 68 28 2" xfId="15960" xr:uid="{0C4FC5DD-A43C-41AE-91C9-9395B201149D}"/>
    <cellStyle name="Normal 68 29" xfId="15961" xr:uid="{32DD4AD2-7A87-413A-AC68-B134FDD1660A}"/>
    <cellStyle name="Normal 68 29 2" xfId="15962" xr:uid="{201F9ED9-E269-412E-8307-5603D83B2E70}"/>
    <cellStyle name="Normal 68 3" xfId="15963" xr:uid="{36514949-E4EE-40CD-9CD6-458D43F0B4FC}"/>
    <cellStyle name="Normal 68 3 2" xfId="15964" xr:uid="{4BFB8033-90B5-453F-B0AA-797C4D099966}"/>
    <cellStyle name="Normal 68 30" xfId="15965" xr:uid="{D6029B05-5D58-4849-B331-4A0872F80600}"/>
    <cellStyle name="Normal 68 30 2" xfId="15966" xr:uid="{758BB577-1B37-4B4A-8B73-1BC32F4D1E8F}"/>
    <cellStyle name="Normal 68 31" xfId="15967" xr:uid="{2D16C73E-3D63-452B-A974-03C0809F2EE1}"/>
    <cellStyle name="Normal 68 31 2" xfId="15968" xr:uid="{18D660F4-D92D-4065-A221-78330AA60DD1}"/>
    <cellStyle name="Normal 68 32" xfId="15969" xr:uid="{2D2D98EA-D672-4293-BB07-A423B9B6E549}"/>
    <cellStyle name="Normal 68 32 2" xfId="15970" xr:uid="{CF2450E2-3D56-4AF0-B85E-182650CB5DB5}"/>
    <cellStyle name="Normal 68 33" xfId="15971" xr:uid="{A78B2E8E-0635-46A6-A630-6CC12468B4CC}"/>
    <cellStyle name="Normal 68 33 2" xfId="15972" xr:uid="{183C8C95-6D8D-4510-AE4B-5625F160C387}"/>
    <cellStyle name="Normal 68 34" xfId="15973" xr:uid="{78D208B5-4A8E-4E10-A710-05B2647EA7E1}"/>
    <cellStyle name="Normal 68 34 2" xfId="15974" xr:uid="{301A61E3-C8E7-4C55-A134-031640FF1C80}"/>
    <cellStyle name="Normal 68 35" xfId="15975" xr:uid="{231F2E0E-DDBC-4A36-ADEE-F552E0562BB7}"/>
    <cellStyle name="Normal 68 35 2" xfId="15976" xr:uid="{00920F16-6F10-48C9-9880-D6DD26D11E1D}"/>
    <cellStyle name="Normal 68 36" xfId="15977" xr:uid="{68DE97EE-9DCB-4054-97A6-97D6593B3D16}"/>
    <cellStyle name="Normal 68 36 2" xfId="15978" xr:uid="{40B7C4D0-B2E7-42C3-8585-9597951152E0}"/>
    <cellStyle name="Normal 68 37" xfId="15979" xr:uid="{EB7E4006-85F7-47BF-8569-1207F346CB12}"/>
    <cellStyle name="Normal 68 37 2" xfId="15980" xr:uid="{B56967EE-E33A-4B8C-94A2-039F4C31BB45}"/>
    <cellStyle name="Normal 68 38" xfId="15981" xr:uid="{39CD6F45-86AB-4D72-AC03-7E2FB2DDDEE3}"/>
    <cellStyle name="Normal 68 38 2" xfId="15982" xr:uid="{A32D5CDC-D616-4BD4-9630-3D757D837DDB}"/>
    <cellStyle name="Normal 68 39" xfId="15983" xr:uid="{03DB0030-06DB-4815-A9BE-F05180C0382A}"/>
    <cellStyle name="Normal 68 39 2" xfId="15984" xr:uid="{379F2137-C7AB-4FC5-B4CC-75A8173506A0}"/>
    <cellStyle name="Normal 68 4" xfId="15985" xr:uid="{068B0B87-4DF6-4139-A707-3520C0065216}"/>
    <cellStyle name="Normal 68 4 2" xfId="15986" xr:uid="{6F354BD9-A0CB-428B-915F-483A997B07FA}"/>
    <cellStyle name="Normal 68 40" xfId="15987" xr:uid="{E454F556-BA99-43D6-86DF-661C31A64E7F}"/>
    <cellStyle name="Normal 68 40 2" xfId="15988" xr:uid="{D6E2AB30-3583-40A7-A903-07B546927DCE}"/>
    <cellStyle name="Normal 68 41" xfId="15989" xr:uid="{182D193A-F190-40C5-A8B8-194795DB5E9D}"/>
    <cellStyle name="Normal 68 41 2" xfId="15990" xr:uid="{CC8F2103-1FB4-4966-BECB-7C1EE8A3569C}"/>
    <cellStyle name="Normal 68 42" xfId="15991" xr:uid="{98D833A9-B8CB-472E-B31B-EA8B716A6F6A}"/>
    <cellStyle name="Normal 68 42 2" xfId="15992" xr:uid="{E3D75DB4-6379-43B6-B7B4-403E10CC3E38}"/>
    <cellStyle name="Normal 68 43" xfId="15993" xr:uid="{437D859B-3334-465A-BAFF-746E15F444AF}"/>
    <cellStyle name="Normal 68 43 2" xfId="15994" xr:uid="{97B0DF8E-58ED-4267-A30A-57AC1CE27201}"/>
    <cellStyle name="Normal 68 44" xfId="15995" xr:uid="{B9C90A33-54F4-4E25-AA35-E7C731D314B4}"/>
    <cellStyle name="Normal 68 44 2" xfId="15996" xr:uid="{47A79CBF-4D9C-4D4C-A0B8-DFC1D17D9EA5}"/>
    <cellStyle name="Normal 68 45" xfId="15997" xr:uid="{8F38FA11-7581-4807-ADF6-2981879CAFC2}"/>
    <cellStyle name="Normal 68 45 2" xfId="15998" xr:uid="{CA82B2FC-F15B-4F55-B3EC-C70CD41A889F}"/>
    <cellStyle name="Normal 68 46" xfId="15999" xr:uid="{6CBC16BC-CB0C-45D3-8A69-7AA1504264EB}"/>
    <cellStyle name="Normal 68 46 2" xfId="16000" xr:uid="{158B2B77-BF88-4098-BEDF-077DDD735250}"/>
    <cellStyle name="Normal 68 47" xfId="16001" xr:uid="{A3A01E44-D381-4A41-ADF5-F720D8BF01CF}"/>
    <cellStyle name="Normal 68 47 2" xfId="16002" xr:uid="{97BFF649-1A3F-4FEA-98B5-A42BDDB054B5}"/>
    <cellStyle name="Normal 68 48" xfId="16003" xr:uid="{D6E5C05B-52AD-409E-9BB4-9A034A1612BE}"/>
    <cellStyle name="Normal 68 48 2" xfId="16004" xr:uid="{D6C86DF7-BA6F-406A-9C4C-83D1D66F3BCE}"/>
    <cellStyle name="Normal 68 49" xfId="16005" xr:uid="{9C5F2FFE-3902-4E8C-BC40-AE4D05FE33F7}"/>
    <cellStyle name="Normal 68 49 2" xfId="16006" xr:uid="{8B183317-DC96-43E4-B764-D03B586B2335}"/>
    <cellStyle name="Normal 68 5" xfId="16007" xr:uid="{27DD18F4-5C27-420D-A8FF-3E73467C5085}"/>
    <cellStyle name="Normal 68 5 2" xfId="16008" xr:uid="{54DFF838-3B53-4E30-9041-74E4712CA6DF}"/>
    <cellStyle name="Normal 68 50" xfId="16009" xr:uid="{137B2F0E-3760-41A8-9D62-A5B0A4CAE6A4}"/>
    <cellStyle name="Normal 68 50 2" xfId="16010" xr:uid="{72102657-52B6-42D3-988A-E7E26BD016DA}"/>
    <cellStyle name="Normal 68 51" xfId="16011" xr:uid="{191AB8C1-CDDD-42FF-BD02-AED6E431E77C}"/>
    <cellStyle name="Normal 68 51 2" xfId="16012" xr:uid="{9F2587BF-E1DE-43DC-857F-3F69FC5DE32C}"/>
    <cellStyle name="Normal 68 52" xfId="16013" xr:uid="{556102DB-1594-4CDF-9B5E-AFAA4A297F20}"/>
    <cellStyle name="Normal 68 52 2" xfId="16014" xr:uid="{F96A22BA-7F52-47AF-9F93-8F2C4B4231B4}"/>
    <cellStyle name="Normal 68 53" xfId="16015" xr:uid="{426686F8-53A7-4435-939B-01E0B98A6E7F}"/>
    <cellStyle name="Normal 68 53 2" xfId="16016" xr:uid="{3EBC523F-21E1-42D7-9B43-8E13127B5774}"/>
    <cellStyle name="Normal 68 54" xfId="16017" xr:uid="{99850095-2840-4791-9C9A-2674BD7A2650}"/>
    <cellStyle name="Normal 68 54 2" xfId="16018" xr:uid="{4CF16229-DDD3-4523-ACC5-40F3235ED4B6}"/>
    <cellStyle name="Normal 68 55" xfId="16019" xr:uid="{3D5CC0DA-FD0F-481C-8D02-94B0F6BB148E}"/>
    <cellStyle name="Normal 68 55 2" xfId="16020" xr:uid="{7EE39FCC-5B01-4565-A4F4-C713888B88D1}"/>
    <cellStyle name="Normal 68 56" xfId="16021" xr:uid="{91CC0C1A-846C-41CE-B14C-25BF5823ECD7}"/>
    <cellStyle name="Normal 68 56 2" xfId="16022" xr:uid="{1A71D007-14F7-49AE-97B3-19EF27A0B32E}"/>
    <cellStyle name="Normal 68 57" xfId="16023" xr:uid="{23A8C160-2348-4275-A474-88DE70603F0B}"/>
    <cellStyle name="Normal 68 57 2" xfId="16024" xr:uid="{5D2810DF-1CC7-4948-8618-08E42964D7DE}"/>
    <cellStyle name="Normal 68 58" xfId="16025" xr:uid="{59DCF670-C10B-4031-AE70-A0D3DE73C4FF}"/>
    <cellStyle name="Normal 68 58 2" xfId="16026" xr:uid="{EB0709EA-FC5B-4EE6-BD22-A5175E185AB5}"/>
    <cellStyle name="Normal 68 59" xfId="16027" xr:uid="{4AC4D987-E17D-465B-B92B-292C6FA8BA79}"/>
    <cellStyle name="Normal 68 59 2" xfId="16028" xr:uid="{9A2744D2-C15C-464B-A66C-E0D3319BD32E}"/>
    <cellStyle name="Normal 68 6" xfId="16029" xr:uid="{1F39B74B-F188-4320-8545-3AD3CAA958A5}"/>
    <cellStyle name="Normal 68 6 2" xfId="16030" xr:uid="{DF1C3A0B-20C1-4A0B-8AAA-96625038071D}"/>
    <cellStyle name="Normal 68 60" xfId="16031" xr:uid="{46D8C7BF-5F6B-468D-B0A5-85B3C062F685}"/>
    <cellStyle name="Normal 68 60 2" xfId="16032" xr:uid="{8FCE2527-EB8F-4372-83B2-3DF4445433FF}"/>
    <cellStyle name="Normal 68 61" xfId="16033" xr:uid="{E949C034-DA1F-46AD-AFB1-D4DED4BF7BCF}"/>
    <cellStyle name="Normal 68 61 2" xfId="16034" xr:uid="{DF6B182C-DCE6-47DE-9999-64F17F45FBA6}"/>
    <cellStyle name="Normal 68 62" xfId="16035" xr:uid="{18D7C656-460B-4B26-BDB4-7ECCF18A8B67}"/>
    <cellStyle name="Normal 68 62 2" xfId="16036" xr:uid="{D6596CD7-A0CD-4E90-8938-4E788C8DAA0E}"/>
    <cellStyle name="Normal 68 63" xfId="16037" xr:uid="{0E5490D9-3EED-41AB-BC97-DC6B948BC3FB}"/>
    <cellStyle name="Normal 68 63 2" xfId="16038" xr:uid="{F9F448B9-AC8D-4C8C-83AA-D9E0659212E7}"/>
    <cellStyle name="Normal 68 64" xfId="16039" xr:uid="{7E385D8D-DE50-4699-80F0-82193194A60C}"/>
    <cellStyle name="Normal 68 64 2" xfId="16040" xr:uid="{6468C249-6E74-4CB0-9469-E97F980CE49E}"/>
    <cellStyle name="Normal 68 65" xfId="16041" xr:uid="{7A393839-E36C-4E3C-83CE-9FD57D5FD638}"/>
    <cellStyle name="Normal 68 65 2" xfId="16042" xr:uid="{066EA016-28E2-49DC-A675-0387E8B8AC5E}"/>
    <cellStyle name="Normal 68 66" xfId="16043" xr:uid="{1089A70B-4916-409C-9921-7F42D27C7615}"/>
    <cellStyle name="Normal 68 66 2" xfId="16044" xr:uid="{785B231C-A9DD-4115-8366-9CCF2AF2C09A}"/>
    <cellStyle name="Normal 68 67" xfId="16045" xr:uid="{07510B92-2261-49F8-B83D-129C555E4C57}"/>
    <cellStyle name="Normal 68 67 2" xfId="16046" xr:uid="{B67F980D-5AEB-42D1-89D1-FC114ACC19C3}"/>
    <cellStyle name="Normal 68 68" xfId="16047" xr:uid="{3CA2D4DE-FE45-4589-B119-FC9CDF5488AD}"/>
    <cellStyle name="Normal 68 68 2" xfId="16048" xr:uid="{C5E3F3B7-0689-429A-952C-E59C99211B9D}"/>
    <cellStyle name="Normal 68 69" xfId="16049" xr:uid="{2198FD6B-D7B7-480C-886E-BDCB33DFA5B9}"/>
    <cellStyle name="Normal 68 69 2" xfId="16050" xr:uid="{1ED4616A-C81A-4856-A941-0276A2878F6F}"/>
    <cellStyle name="Normal 68 7" xfId="16051" xr:uid="{F735E778-9FF0-4ABF-BB8F-1126DC290230}"/>
    <cellStyle name="Normal 68 7 2" xfId="16052" xr:uid="{ED7FBB8C-372C-491D-91A4-071B0A8EE972}"/>
    <cellStyle name="Normal 68 70" xfId="16053" xr:uid="{989E5642-3A05-457D-A47F-55A96E0939CD}"/>
    <cellStyle name="Normal 68 70 2" xfId="16054" xr:uid="{48476445-19D1-4C37-AAD0-BFEDC71DEB56}"/>
    <cellStyle name="Normal 68 71" xfId="16055" xr:uid="{F993D894-E98F-414E-AFFD-3B0A5C821FDC}"/>
    <cellStyle name="Normal 68 71 2" xfId="16056" xr:uid="{E9B322C6-ACFA-4196-BE7C-72F6D12217F9}"/>
    <cellStyle name="Normal 68 72" xfId="16057" xr:uid="{38FC49FD-A483-40BA-8372-D17345601B3E}"/>
    <cellStyle name="Normal 68 72 2" xfId="16058" xr:uid="{54ACDF8A-2F06-4116-9E6E-2E78F3613735}"/>
    <cellStyle name="Normal 68 73" xfId="16059" xr:uid="{303D91A9-27BC-4AA0-AA5A-4C7AA2EF265E}"/>
    <cellStyle name="Normal 68 73 2" xfId="16060" xr:uid="{5D10F085-32FD-4962-9DA4-10B2DEBC3132}"/>
    <cellStyle name="Normal 68 74" xfId="16061" xr:uid="{BF32CC64-8148-4CD9-8711-F5F5EF81A901}"/>
    <cellStyle name="Normal 68 74 2" xfId="16062" xr:uid="{79C13F50-D36F-4840-BCA5-EC38EC588F14}"/>
    <cellStyle name="Normal 68 75" xfId="16063" xr:uid="{7BF46379-2A37-4B2A-A5A6-9F160F4A8448}"/>
    <cellStyle name="Normal 68 75 2" xfId="16064" xr:uid="{2C93D44B-D17E-44D9-A95B-1EC4B4B54C9D}"/>
    <cellStyle name="Normal 68 76" xfId="16065" xr:uid="{96C12AF7-9AFE-4654-804F-8D956374561D}"/>
    <cellStyle name="Normal 68 76 2" xfId="16066" xr:uid="{57D8B292-C775-45BF-A3B5-0E4B1854FF66}"/>
    <cellStyle name="Normal 68 77" xfId="16067" xr:uid="{27156FF6-6B87-4EC1-9D9F-1585F9E9D424}"/>
    <cellStyle name="Normal 68 77 2" xfId="16068" xr:uid="{2ACD280C-89BA-4BAF-824A-BE1C67F6BCAA}"/>
    <cellStyle name="Normal 68 78" xfId="16069" xr:uid="{6B11FD83-261B-4659-BE60-FC45338979D1}"/>
    <cellStyle name="Normal 68 78 2" xfId="16070" xr:uid="{ECB94CAA-6A75-47B2-A1DA-4C6085B313BD}"/>
    <cellStyle name="Normal 68 79" xfId="16071" xr:uid="{46E64834-D542-42EC-B96D-3A3F26C94A4E}"/>
    <cellStyle name="Normal 68 79 2" xfId="16072" xr:uid="{9B158D8B-CE4D-4CD5-8275-95F82AADB52D}"/>
    <cellStyle name="Normal 68 8" xfId="16073" xr:uid="{814A5D3A-7CF0-4D9C-BEDB-6BA1414CB68E}"/>
    <cellStyle name="Normal 68 8 2" xfId="16074" xr:uid="{E38F92D9-454C-4ABB-8C92-B5289C4765D6}"/>
    <cellStyle name="Normal 68 80" xfId="16075" xr:uid="{38B7B8ED-974A-4402-87FC-BB45D736437E}"/>
    <cellStyle name="Normal 68 80 2" xfId="16076" xr:uid="{CE25E8FD-A347-472B-A590-C410D972D508}"/>
    <cellStyle name="Normal 68 81" xfId="16077" xr:uid="{4D0BFA78-CB8B-4888-869B-02ECD672CA0F}"/>
    <cellStyle name="Normal 68 81 2" xfId="16078" xr:uid="{484A63FE-6255-44E1-A35D-1045B9AA677B}"/>
    <cellStyle name="Normal 68 82" xfId="16079" xr:uid="{B35E9274-C7F9-4506-9216-0212977AF8C0}"/>
    <cellStyle name="Normal 68 82 2" xfId="16080" xr:uid="{1117742E-16EA-4127-9336-7F6BE9B4DB72}"/>
    <cellStyle name="Normal 68 83" xfId="16081" xr:uid="{0D6C8054-5532-4DF7-B7B4-5D05BC41FBFE}"/>
    <cellStyle name="Normal 68 83 2" xfId="16082" xr:uid="{59A8E0D3-DBF6-45AF-8792-F3805E2B5FD7}"/>
    <cellStyle name="Normal 68 84" xfId="16083" xr:uid="{2F7781E3-05A0-4A13-8A03-86FE6107C019}"/>
    <cellStyle name="Normal 68 84 2" xfId="16084" xr:uid="{DF3C4B60-6050-4F02-AF65-871B6FE3B320}"/>
    <cellStyle name="Normal 68 85" xfId="16085" xr:uid="{53530C0E-82D5-40E8-8102-51F979541177}"/>
    <cellStyle name="Normal 68 85 2" xfId="16086" xr:uid="{D2C6A2E3-C8FA-431F-BE61-663CD4FE7C51}"/>
    <cellStyle name="Normal 68 86" xfId="16087" xr:uid="{A62218B7-4FE9-452E-A4B7-C8F263B1B35C}"/>
    <cellStyle name="Normal 68 86 2" xfId="16088" xr:uid="{BC8E0036-9002-4B11-80E1-57F89267BE27}"/>
    <cellStyle name="Normal 68 87" xfId="16089" xr:uid="{09775336-1DFE-4709-9027-D29BC96BCA28}"/>
    <cellStyle name="Normal 68 9" xfId="16090" xr:uid="{F526150E-65AB-4D2E-AE8D-9FC9F9D3A4EA}"/>
    <cellStyle name="Normal 68 9 2" xfId="16091" xr:uid="{E8DDF996-6804-48C5-B17F-8EBD842340D8}"/>
    <cellStyle name="Normal 69" xfId="16092" xr:uid="{73D41296-CAC0-4EF9-B4FB-E677A18FB31B}"/>
    <cellStyle name="Normal 69 10" xfId="16093" xr:uid="{0BB16CFC-0E0C-4964-9025-33B373AC6992}"/>
    <cellStyle name="Normal 69 10 2" xfId="16094" xr:uid="{0D65E2F4-16FE-4B8B-A735-9EB52E1CBCB4}"/>
    <cellStyle name="Normal 69 11" xfId="16095" xr:uid="{5116CF34-C901-44F5-A098-27F024EA39D1}"/>
    <cellStyle name="Normal 69 11 2" xfId="16096" xr:uid="{5438AC82-1A79-4226-BB7F-6B1FD063900C}"/>
    <cellStyle name="Normal 69 12" xfId="16097" xr:uid="{D5FA5BB1-D658-4C0C-9DE6-B5474C29B76E}"/>
    <cellStyle name="Normal 69 12 2" xfId="16098" xr:uid="{F80FD5E3-3D59-4456-87FF-451308B6359B}"/>
    <cellStyle name="Normal 69 13" xfId="16099" xr:uid="{2EDD839B-CE77-43D8-85C9-4D4C9A5AD099}"/>
    <cellStyle name="Normal 69 13 2" xfId="16100" xr:uid="{C52A2BA4-222F-4398-B4A2-4EE3EBE7E0AF}"/>
    <cellStyle name="Normal 69 14" xfId="16101" xr:uid="{AFBB4085-8907-460F-ABB1-69C5C2BD45B4}"/>
    <cellStyle name="Normal 69 14 2" xfId="16102" xr:uid="{EBCE7C08-2E8F-4338-AEBE-7300373DB06C}"/>
    <cellStyle name="Normal 69 15" xfId="16103" xr:uid="{6DB86737-EFC9-4A8C-ADE2-477AA9846ED7}"/>
    <cellStyle name="Normal 69 15 2" xfId="16104" xr:uid="{2DD27081-829A-41A9-AF72-D2994A3956E6}"/>
    <cellStyle name="Normal 69 16" xfId="16105" xr:uid="{C46937C7-59BE-4AC3-8B74-CCE112FB1502}"/>
    <cellStyle name="Normal 69 16 2" xfId="16106" xr:uid="{920CAC3E-CCC2-4351-B1E8-BC3B56A17541}"/>
    <cellStyle name="Normal 69 17" xfId="16107" xr:uid="{A7D0CA2D-E3FA-4483-AE08-2EA28AC71C66}"/>
    <cellStyle name="Normal 69 17 2" xfId="16108" xr:uid="{747C941C-29FF-43DD-993A-AAB501412502}"/>
    <cellStyle name="Normal 69 18" xfId="16109" xr:uid="{F8E00F05-49C3-4385-894B-C5631FFE4F0F}"/>
    <cellStyle name="Normal 69 18 2" xfId="16110" xr:uid="{C5DB7B74-6BB5-4EBB-B720-52BC0542FFC5}"/>
    <cellStyle name="Normal 69 19" xfId="16111" xr:uid="{344B16C1-46F7-4E06-9F65-B122106EFA25}"/>
    <cellStyle name="Normal 69 19 2" xfId="16112" xr:uid="{21BA7D10-5D6F-494E-BD42-AD0356BF5A0A}"/>
    <cellStyle name="Normal 69 2" xfId="16113" xr:uid="{AF685EC3-A9D7-4FC0-A5FB-FE8BE79D3870}"/>
    <cellStyle name="Normal 69 2 2" xfId="16114" xr:uid="{BF6605B1-4975-4C65-8920-FB77F9DC9AD2}"/>
    <cellStyle name="Normal 69 20" xfId="16115" xr:uid="{80D1FE05-A9BA-4F49-9DDB-D2E01C3F2581}"/>
    <cellStyle name="Normal 69 20 2" xfId="16116" xr:uid="{245926FF-306E-433E-8496-4C68926B6CAF}"/>
    <cellStyle name="Normal 69 21" xfId="16117" xr:uid="{0E9D785A-25DF-4632-BDE6-4BD81D4138F2}"/>
    <cellStyle name="Normal 69 21 2" xfId="16118" xr:uid="{9AF92B2B-2DD6-4109-8D5A-CB6074BEB578}"/>
    <cellStyle name="Normal 69 22" xfId="16119" xr:uid="{66B99C4E-2BBC-40E2-A644-3544F0615EFD}"/>
    <cellStyle name="Normal 69 22 2" xfId="16120" xr:uid="{A0A7D9D1-A9B5-4375-824B-E185FBDFF06C}"/>
    <cellStyle name="Normal 69 23" xfId="16121" xr:uid="{ED25F4B7-99E0-4076-8A36-6FBD9313A4C3}"/>
    <cellStyle name="Normal 69 23 2" xfId="16122" xr:uid="{C76D13C9-19C3-41C0-BEF9-EC22A27B1854}"/>
    <cellStyle name="Normal 69 24" xfId="16123" xr:uid="{1BAA99BF-0AA8-486C-A8E1-77F06C680199}"/>
    <cellStyle name="Normal 69 24 2" xfId="16124" xr:uid="{87139CF2-C847-4EAC-B8D2-BD95E94C10FC}"/>
    <cellStyle name="Normal 69 25" xfId="16125" xr:uid="{8EB2B89D-6D7F-4CC1-8131-D5D33D23B169}"/>
    <cellStyle name="Normal 69 25 2" xfId="16126" xr:uid="{B8B4C4B0-A6D0-4CF3-8FCB-0D346E7CD553}"/>
    <cellStyle name="Normal 69 26" xfId="16127" xr:uid="{C6F4613D-D0A8-4A6A-B8F0-A2E3C205F00C}"/>
    <cellStyle name="Normal 69 26 2" xfId="16128" xr:uid="{C7956C6A-10BE-4B89-A503-3A9C029D1049}"/>
    <cellStyle name="Normal 69 27" xfId="16129" xr:uid="{4572C884-98DF-4E77-BC7A-A6398CF07D56}"/>
    <cellStyle name="Normal 69 27 2" xfId="16130" xr:uid="{6B554CE6-0009-4FDD-B644-BEB8E8D4373E}"/>
    <cellStyle name="Normal 69 28" xfId="16131" xr:uid="{B28048A7-68FC-4521-85FD-0A4981852D28}"/>
    <cellStyle name="Normal 69 28 2" xfId="16132" xr:uid="{9472F8A1-80AB-4AC4-B7FD-9C64C235000B}"/>
    <cellStyle name="Normal 69 29" xfId="16133" xr:uid="{3C456B7C-7FAD-47AF-A3DB-F0F01FD4220F}"/>
    <cellStyle name="Normal 69 29 2" xfId="16134" xr:uid="{FD7AC7D4-A369-4FF6-92D0-CB6BADFAF46F}"/>
    <cellStyle name="Normal 69 3" xfId="16135" xr:uid="{C3FA997A-E81F-4039-9575-1381603B5F5A}"/>
    <cellStyle name="Normal 69 3 2" xfId="16136" xr:uid="{38700BC8-4850-4A26-9587-6099B222BBF0}"/>
    <cellStyle name="Normal 69 30" xfId="16137" xr:uid="{CE8B04E4-DB9E-4599-A357-C12C16863128}"/>
    <cellStyle name="Normal 69 30 2" xfId="16138" xr:uid="{80CBBEC0-69D3-400E-ADE4-6EB17D0AA953}"/>
    <cellStyle name="Normal 69 31" xfId="16139" xr:uid="{892FA933-D3BD-4779-A36C-A1B7113098F3}"/>
    <cellStyle name="Normal 69 31 2" xfId="16140" xr:uid="{AAF062E2-E436-4F41-A56B-DE24A7DAFE21}"/>
    <cellStyle name="Normal 69 32" xfId="16141" xr:uid="{8A29B381-5569-4851-A20C-3002061A4540}"/>
    <cellStyle name="Normal 69 32 2" xfId="16142" xr:uid="{ABCBDDFC-10AF-4008-9A2D-C9986F8E70D7}"/>
    <cellStyle name="Normal 69 33" xfId="16143" xr:uid="{2E40790A-DA6F-4CA6-BDDA-1A38E61915F8}"/>
    <cellStyle name="Normal 69 33 2" xfId="16144" xr:uid="{AA319575-900E-41BD-894A-4002C03839C1}"/>
    <cellStyle name="Normal 69 34" xfId="16145" xr:uid="{7F8C031D-F9CE-495E-ABF3-392680FCB4A3}"/>
    <cellStyle name="Normal 69 34 2" xfId="16146" xr:uid="{4DFF7965-A0CC-4301-83F9-7E94042A0C9D}"/>
    <cellStyle name="Normal 69 35" xfId="16147" xr:uid="{C712BFF9-2000-4A8D-AB2C-CEAB27F8DA9C}"/>
    <cellStyle name="Normal 69 35 2" xfId="16148" xr:uid="{1AB50293-F067-4E17-B7B9-FFAB2CE90ECB}"/>
    <cellStyle name="Normal 69 36" xfId="16149" xr:uid="{FA8358DB-ACB8-492B-96D2-9008C4F659A8}"/>
    <cellStyle name="Normal 69 36 2" xfId="16150" xr:uid="{79BFFCEE-72C1-4EE0-9525-9E9B7FDD5B3A}"/>
    <cellStyle name="Normal 69 37" xfId="16151" xr:uid="{BB88F3FE-D3BF-4BB1-846D-6EF0F4F91C6B}"/>
    <cellStyle name="Normal 69 37 2" xfId="16152" xr:uid="{3739061A-065D-4520-A9CF-C87D41305589}"/>
    <cellStyle name="Normal 69 38" xfId="16153" xr:uid="{A87974D5-DE40-4D7B-8B33-2CFE769CB1E7}"/>
    <cellStyle name="Normal 69 38 2" xfId="16154" xr:uid="{181BEBA6-DD81-4A1A-8A1B-C6F6F1A777F3}"/>
    <cellStyle name="Normal 69 39" xfId="16155" xr:uid="{FBDF90D1-CC7D-4BD3-9999-B57C792FF86B}"/>
    <cellStyle name="Normal 69 39 2" xfId="16156" xr:uid="{808C7865-6FEA-493B-A4C4-3E5D4D56FA68}"/>
    <cellStyle name="Normal 69 4" xfId="16157" xr:uid="{8F259F39-766C-4ED7-A6CD-42C58D2A1F21}"/>
    <cellStyle name="Normal 69 4 2" xfId="16158" xr:uid="{AF0387C9-749B-4E9B-9328-F875DF30255C}"/>
    <cellStyle name="Normal 69 40" xfId="16159" xr:uid="{79DC78E5-FA49-4990-A07D-044BFC5E5FE8}"/>
    <cellStyle name="Normal 69 40 2" xfId="16160" xr:uid="{F6A10F5D-F4DF-459E-9681-86E98F587BB1}"/>
    <cellStyle name="Normal 69 41" xfId="16161" xr:uid="{6572F450-72ED-4392-9A3C-B3744611B39E}"/>
    <cellStyle name="Normal 69 41 2" xfId="16162" xr:uid="{BB7B3C21-FD93-4B8D-923C-A8079C2B6A8A}"/>
    <cellStyle name="Normal 69 42" xfId="16163" xr:uid="{1DB54579-9F80-4ADA-AB8A-D5676279CF64}"/>
    <cellStyle name="Normal 69 42 2" xfId="16164" xr:uid="{FEC1C43F-4E59-4B13-B81A-D92A4F924009}"/>
    <cellStyle name="Normal 69 43" xfId="16165" xr:uid="{4A28C2FD-8A60-4CC9-A5AE-40405070F5DC}"/>
    <cellStyle name="Normal 69 43 2" xfId="16166" xr:uid="{6840E9BD-4B45-4C09-A891-74D3DB16587D}"/>
    <cellStyle name="Normal 69 44" xfId="16167" xr:uid="{B5C800EC-1618-4794-B4CF-0C7615979F8E}"/>
    <cellStyle name="Normal 69 44 2" xfId="16168" xr:uid="{01F38499-3C66-4102-A66A-0507666A4F91}"/>
    <cellStyle name="Normal 69 45" xfId="16169" xr:uid="{A7C5F3AC-1BD2-4B4E-8D5C-7DEB9624F6AE}"/>
    <cellStyle name="Normal 69 45 2" xfId="16170" xr:uid="{DC89CC64-C070-498A-A8BB-0810CE00A926}"/>
    <cellStyle name="Normal 69 46" xfId="16171" xr:uid="{C7144A08-609D-4141-813B-60C1296A4530}"/>
    <cellStyle name="Normal 69 46 2" xfId="16172" xr:uid="{BD15FAA6-4FD9-42BB-B997-507B6F18F693}"/>
    <cellStyle name="Normal 69 47" xfId="16173" xr:uid="{B3E63C99-7C67-4ABE-A750-69720E04A556}"/>
    <cellStyle name="Normal 69 47 2" xfId="16174" xr:uid="{6D090EFA-30E7-42A3-B07B-38D349246BBC}"/>
    <cellStyle name="Normal 69 48" xfId="16175" xr:uid="{4269220D-5257-47F6-A1CA-B51DBE747DEA}"/>
    <cellStyle name="Normal 69 48 2" xfId="16176" xr:uid="{CE4B1FC2-CBCC-4719-ADFA-46DD0933DFFB}"/>
    <cellStyle name="Normal 69 49" xfId="16177" xr:uid="{1E924E6B-7ADC-4AEB-862F-C3B645B5381C}"/>
    <cellStyle name="Normal 69 49 2" xfId="16178" xr:uid="{DED04C7C-79BE-415A-B5A4-EDAA31CD7629}"/>
    <cellStyle name="Normal 69 5" xfId="16179" xr:uid="{4EF2C04E-7D6E-4156-9698-2BB77FE3AB6A}"/>
    <cellStyle name="Normal 69 5 2" xfId="16180" xr:uid="{59D1065C-D273-49F5-9EB9-4B1F70C46B83}"/>
    <cellStyle name="Normal 69 50" xfId="16181" xr:uid="{D20CD84F-6223-4DBE-8482-5C1CC166D9D9}"/>
    <cellStyle name="Normal 69 50 2" xfId="16182" xr:uid="{F9FDFF2B-3523-4F60-ABAB-6308186F81B9}"/>
    <cellStyle name="Normal 69 51" xfId="16183" xr:uid="{5A094735-804D-4E9D-B254-D35317BEC30E}"/>
    <cellStyle name="Normal 69 51 2" xfId="16184" xr:uid="{371AF01B-8A0C-4CD9-969E-6D0160896215}"/>
    <cellStyle name="Normal 69 52" xfId="16185" xr:uid="{A732923A-D6D9-4BE9-96BB-81239A0CE70A}"/>
    <cellStyle name="Normal 69 52 2" xfId="16186" xr:uid="{F0D97628-1969-4A38-AC0A-1F2F1709F899}"/>
    <cellStyle name="Normal 69 53" xfId="16187" xr:uid="{C14D1B87-46CD-4299-B5D9-BFB481A37EAD}"/>
    <cellStyle name="Normal 69 53 2" xfId="16188" xr:uid="{3A9F5434-6A79-44C0-98A0-A61C79AC024A}"/>
    <cellStyle name="Normal 69 54" xfId="16189" xr:uid="{6B1CF9CC-DA0D-4606-BBF6-A39C162FBA90}"/>
    <cellStyle name="Normal 69 54 2" xfId="16190" xr:uid="{C9C21B59-BE0A-465D-AD44-92D3A95A2D99}"/>
    <cellStyle name="Normal 69 55" xfId="16191" xr:uid="{1890FC65-4D23-4907-BFC8-DD119EEA2035}"/>
    <cellStyle name="Normal 69 55 2" xfId="16192" xr:uid="{91E2CB18-2458-4D9A-BECD-45892F7CC55C}"/>
    <cellStyle name="Normal 69 56" xfId="16193" xr:uid="{EFA2FB40-0585-4944-9FFC-BDBDE51D0E8D}"/>
    <cellStyle name="Normal 69 56 2" xfId="16194" xr:uid="{4FCFD1F9-AEC0-4407-83E4-376023D87E22}"/>
    <cellStyle name="Normal 69 57" xfId="16195" xr:uid="{DED6E96E-BCAF-4D9E-852F-28F352FCC6D5}"/>
    <cellStyle name="Normal 69 57 2" xfId="16196" xr:uid="{9EB1F438-1D53-4B70-82DB-9D7CBDF43E84}"/>
    <cellStyle name="Normal 69 58" xfId="16197" xr:uid="{51D62245-EC6A-4257-8C45-448993A04E43}"/>
    <cellStyle name="Normal 69 58 2" xfId="16198" xr:uid="{67B9CF44-8523-4A7F-A50A-D0FAAA8D799D}"/>
    <cellStyle name="Normal 69 59" xfId="16199" xr:uid="{5FC7725E-A3BF-4937-9DE7-0DD00CA2390E}"/>
    <cellStyle name="Normal 69 59 2" xfId="16200" xr:uid="{20587EEE-9154-466D-8C6C-FEE37D0E37F0}"/>
    <cellStyle name="Normal 69 6" xfId="16201" xr:uid="{DC0509CC-8E31-446E-94F4-4D5EB24EBA44}"/>
    <cellStyle name="Normal 69 6 2" xfId="16202" xr:uid="{EF70914D-93DF-4240-B768-2DBDE8434817}"/>
    <cellStyle name="Normal 69 60" xfId="16203" xr:uid="{B14ECEED-EB6E-4AE3-908D-DC533D0CE008}"/>
    <cellStyle name="Normal 69 60 2" xfId="16204" xr:uid="{C8C44B29-D36E-481C-8170-3CCD7F66C405}"/>
    <cellStyle name="Normal 69 61" xfId="16205" xr:uid="{7F793A5A-E515-4F47-80BD-1A6EAE0C9FF8}"/>
    <cellStyle name="Normal 69 61 2" xfId="16206" xr:uid="{10F45CE2-2231-403C-9693-797E2ED286F5}"/>
    <cellStyle name="Normal 69 62" xfId="16207" xr:uid="{869ADBE6-DC48-45CB-8A40-59B8045B001F}"/>
    <cellStyle name="Normal 69 62 2" xfId="16208" xr:uid="{ECC29640-CC33-4AE5-9254-40581CBEDD5F}"/>
    <cellStyle name="Normal 69 63" xfId="16209" xr:uid="{9E7AE020-6F41-420C-8719-A4EBDC90C2F2}"/>
    <cellStyle name="Normal 69 63 2" xfId="16210" xr:uid="{C13BB633-9E70-475F-9FDC-F6F65591EA9F}"/>
    <cellStyle name="Normal 69 64" xfId="16211" xr:uid="{01D90B4D-6E84-43A2-8A75-52412962C1A8}"/>
    <cellStyle name="Normal 69 64 2" xfId="16212" xr:uid="{EABF5CC2-121A-4F9F-8914-32CDBE05A191}"/>
    <cellStyle name="Normal 69 65" xfId="16213" xr:uid="{73A754A9-D5E6-4014-8C57-07B5DE2A3E5F}"/>
    <cellStyle name="Normal 69 65 2" xfId="16214" xr:uid="{CE1D199F-521A-4AD3-92A4-91DFAF147760}"/>
    <cellStyle name="Normal 69 66" xfId="16215" xr:uid="{6ED69201-8338-4431-B799-0F3BB3D0D404}"/>
    <cellStyle name="Normal 69 66 2" xfId="16216" xr:uid="{E2FB1B2A-BFE4-4BA5-AA7D-6F7D26093E1C}"/>
    <cellStyle name="Normal 69 67" xfId="16217" xr:uid="{83D96943-A859-45F5-BAC3-E63500972DD2}"/>
    <cellStyle name="Normal 69 67 2" xfId="16218" xr:uid="{70B663C0-F496-4BFF-B38B-F6842B128767}"/>
    <cellStyle name="Normal 69 68" xfId="16219" xr:uid="{06A963AB-E0EB-4B68-8B59-FA2A32F2C92B}"/>
    <cellStyle name="Normal 69 68 2" xfId="16220" xr:uid="{AF251943-1600-4A3B-A2A7-FEF2B71A3710}"/>
    <cellStyle name="Normal 69 69" xfId="16221" xr:uid="{55FDB633-5EDB-450A-84EB-AA8C29DDC464}"/>
    <cellStyle name="Normal 69 69 2" xfId="16222" xr:uid="{D79A756B-A379-435E-B881-89119827EBE6}"/>
    <cellStyle name="Normal 69 7" xfId="16223" xr:uid="{D8AF9700-323E-47FD-833D-957EB03A958C}"/>
    <cellStyle name="Normal 69 7 2" xfId="16224" xr:uid="{A3127202-51C6-45CF-A196-CC738DC756F2}"/>
    <cellStyle name="Normal 69 70" xfId="16225" xr:uid="{38CF8082-EDF6-4D3B-AFFD-C65FA7AC7AD2}"/>
    <cellStyle name="Normal 69 70 2" xfId="16226" xr:uid="{C39E9DF3-67B0-4D10-B7A1-C5E7593269F2}"/>
    <cellStyle name="Normal 69 71" xfId="16227" xr:uid="{960C583F-CFFB-467F-A555-2F7CAEC074F3}"/>
    <cellStyle name="Normal 69 71 2" xfId="16228" xr:uid="{462C6FCE-DA61-41EC-8735-575CEA87A974}"/>
    <cellStyle name="Normal 69 72" xfId="16229" xr:uid="{C44C65D1-8B98-4E89-A72F-0C1BABA06CE8}"/>
    <cellStyle name="Normal 69 72 2" xfId="16230" xr:uid="{97A766BA-FB41-4F68-A9FD-EA5E7F6D3914}"/>
    <cellStyle name="Normal 69 73" xfId="16231" xr:uid="{E4930902-F2BA-47A9-8B01-FE527F211019}"/>
    <cellStyle name="Normal 69 73 2" xfId="16232" xr:uid="{E1E4F732-D407-44CA-A6E7-2827312F4E95}"/>
    <cellStyle name="Normal 69 74" xfId="16233" xr:uid="{AD4B8EBA-8E99-4248-94E1-55917F2D458E}"/>
    <cellStyle name="Normal 69 74 2" xfId="16234" xr:uid="{6C167AEA-A94D-46A5-B9EC-3A2F59DBA681}"/>
    <cellStyle name="Normal 69 75" xfId="16235" xr:uid="{708FB9FF-E5F2-47E3-9D46-65E06132E1E4}"/>
    <cellStyle name="Normal 69 75 2" xfId="16236" xr:uid="{CE06C10F-0A09-4D6C-9768-B9B8B232B813}"/>
    <cellStyle name="Normal 69 76" xfId="16237" xr:uid="{FA5F0C57-6EBB-41D8-9415-C85DF766BE9D}"/>
    <cellStyle name="Normal 69 76 2" xfId="16238" xr:uid="{4DBDFF97-4019-4867-BB70-91654213655E}"/>
    <cellStyle name="Normal 69 77" xfId="16239" xr:uid="{4165417C-AD8C-497A-9AFD-6ECB5730C2E6}"/>
    <cellStyle name="Normal 69 77 2" xfId="16240" xr:uid="{4B53AC0D-6193-4327-B0E2-7C872FBE4A88}"/>
    <cellStyle name="Normal 69 78" xfId="16241" xr:uid="{0F9455A3-9699-4045-92F0-4F01B0B37810}"/>
    <cellStyle name="Normal 69 78 2" xfId="16242" xr:uid="{2B599B03-FD85-4F8C-BFF8-239CBE44676C}"/>
    <cellStyle name="Normal 69 79" xfId="16243" xr:uid="{1F048071-E516-4FA5-91D0-D5FE16D02FF2}"/>
    <cellStyle name="Normal 69 79 2" xfId="16244" xr:uid="{21019E36-871E-4705-8712-C728C11B3053}"/>
    <cellStyle name="Normal 69 8" xfId="16245" xr:uid="{5EC0C79D-015C-4BE2-9CA9-830C7B24ACAE}"/>
    <cellStyle name="Normal 69 8 2" xfId="16246" xr:uid="{8587375C-89E4-4BE6-9109-F527A2802F95}"/>
    <cellStyle name="Normal 69 80" xfId="16247" xr:uid="{407E4F04-8742-4DF1-90D6-6B9621F91627}"/>
    <cellStyle name="Normal 69 80 2" xfId="16248" xr:uid="{406C0FA8-81E7-456B-8DE4-07DACB6C012E}"/>
    <cellStyle name="Normal 69 81" xfId="16249" xr:uid="{022DBF7E-65CF-4445-883A-78480D92B16D}"/>
    <cellStyle name="Normal 69 81 2" xfId="16250" xr:uid="{4517A37A-4000-4B5B-B4D1-0E5437B3BC29}"/>
    <cellStyle name="Normal 69 82" xfId="16251" xr:uid="{9F7BA5F5-18FA-408F-8EDF-4A2149BD722C}"/>
    <cellStyle name="Normal 69 82 2" xfId="16252" xr:uid="{028F0918-DB48-48B4-8F6C-273FFEFAC761}"/>
    <cellStyle name="Normal 69 83" xfId="16253" xr:uid="{67B63315-19AA-4A84-8109-D8FC022521D6}"/>
    <cellStyle name="Normal 69 83 2" xfId="16254" xr:uid="{2F268DA2-423E-4870-961D-ACA1DF6ACF80}"/>
    <cellStyle name="Normal 69 84" xfId="16255" xr:uid="{8240B34D-8BBD-4EDD-AD37-B07E4BFA2FD0}"/>
    <cellStyle name="Normal 69 84 2" xfId="16256" xr:uid="{47755BB8-64B2-4C95-810D-056FEEC5533D}"/>
    <cellStyle name="Normal 69 85" xfId="16257" xr:uid="{B3A3167E-A01D-46D7-BF77-07B00140F596}"/>
    <cellStyle name="Normal 69 85 2" xfId="16258" xr:uid="{45D25C23-BA3A-4ED5-8567-010A46334A4A}"/>
    <cellStyle name="Normal 69 86" xfId="16259" xr:uid="{3E5569A3-8ACD-4229-919C-161A7635C35A}"/>
    <cellStyle name="Normal 69 86 2" xfId="16260" xr:uid="{8DFF2953-8022-4876-BE9D-FFE742065C99}"/>
    <cellStyle name="Normal 69 87" xfId="16261" xr:uid="{1E4D00C1-8A93-423C-A131-C5349235E78B}"/>
    <cellStyle name="Normal 69 9" xfId="16262" xr:uid="{A73AC201-8CA9-4D77-9496-2EC819036A85}"/>
    <cellStyle name="Normal 69 9 2" xfId="16263" xr:uid="{CE2DB628-CBF8-4792-B021-5F05653D58DD}"/>
    <cellStyle name="Normal 7" xfId="482" xr:uid="{00000000-0005-0000-0000-00007F030000}"/>
    <cellStyle name="Normal 7 10" xfId="16265" xr:uid="{4532893F-5256-49F0-843C-726D3EFA43B4}"/>
    <cellStyle name="Normal 7 11" xfId="16264" xr:uid="{37DD441F-0639-4795-891F-46F2990FBB30}"/>
    <cellStyle name="Normal 7 2" xfId="483" xr:uid="{00000000-0005-0000-0000-000080030000}"/>
    <cellStyle name="Normal 7 2 2" xfId="16267" xr:uid="{7A5D101A-3FF2-41A0-AE31-8E88FBDC5172}"/>
    <cellStyle name="Normal 7 2 3" xfId="16266" xr:uid="{69FF43E0-D956-4C0C-ABA4-F3D4C0ECA7AA}"/>
    <cellStyle name="Normal 7 3" xfId="484" xr:uid="{00000000-0005-0000-0000-000081030000}"/>
    <cellStyle name="Normal 7 3 2" xfId="1028" xr:uid="{00000000-0005-0000-0000-000082030000}"/>
    <cellStyle name="Normal 7 3 2 2" xfId="16269" xr:uid="{7E05B7DE-0F8A-4AB5-A90A-0994FDC72B2F}"/>
    <cellStyle name="Normal 7 3 3" xfId="16268" xr:uid="{536CC890-22BF-467D-A178-9E14FF897670}"/>
    <cellStyle name="Normal 7 4" xfId="796" xr:uid="{00000000-0005-0000-0000-000083030000}"/>
    <cellStyle name="Normal 7 4 2" xfId="16271" xr:uid="{97E2E841-A418-44CC-9CFF-EE0B7418C361}"/>
    <cellStyle name="Normal 7 4 3" xfId="16270" xr:uid="{2AD5651C-3040-47CB-AB5E-C0AFF7E37695}"/>
    <cellStyle name="Normal 7 5" xfId="1027" xr:uid="{00000000-0005-0000-0000-000084030000}"/>
    <cellStyle name="Normal 7 5 2" xfId="16273" xr:uid="{A997A6D2-5BEF-42FF-86A9-6105E492B3C4}"/>
    <cellStyle name="Normal 7 5 3" xfId="16272" xr:uid="{8C790918-6B12-4661-A4C9-53D505C84078}"/>
    <cellStyle name="Normal 7 6" xfId="1283" xr:uid="{8829DE6E-55D0-453F-8039-E91F4336AE7D}"/>
    <cellStyle name="Normal 7 6 2" xfId="16275" xr:uid="{0C38CD18-176F-48CB-A821-FE9EF5025C25}"/>
    <cellStyle name="Normal 7 6 3" xfId="16274" xr:uid="{DE3EA8B2-AA7A-4735-8633-497D74399E2C}"/>
    <cellStyle name="Normal 7 7" xfId="16276" xr:uid="{74A2248E-6313-4F83-8A18-E7114ABEDFDC}"/>
    <cellStyle name="Normal 7 7 2" xfId="16277" xr:uid="{57DF0DDB-98C1-4E1B-8F23-EAB91953404C}"/>
    <cellStyle name="Normal 7 8" xfId="16278" xr:uid="{58F94503-5BCB-4905-A622-E8869C62BDE1}"/>
    <cellStyle name="Normal 7 8 2" xfId="16279" xr:uid="{7F30DDEA-9ACA-4FB9-BDA9-39BA941FF6AC}"/>
    <cellStyle name="Normal 7 9" xfId="16280" xr:uid="{869931EC-413A-44FE-A3B8-AF42E328EC2F}"/>
    <cellStyle name="Normal 7 9 2" xfId="16281" xr:uid="{629FC862-A00D-4655-ABA4-27ACB92F94B4}"/>
    <cellStyle name="Normal 70" xfId="16282" xr:uid="{CF7553B7-89AD-4A2F-9259-63B908EE74E5}"/>
    <cellStyle name="Normal 70 10" xfId="16283" xr:uid="{23E1EA30-01F8-4D6A-9C0E-F70499FE5E05}"/>
    <cellStyle name="Normal 70 10 2" xfId="16284" xr:uid="{4FCBCC5D-D537-4F74-A625-28209432D4CF}"/>
    <cellStyle name="Normal 70 11" xfId="16285" xr:uid="{E335C78A-D1C2-4A88-B838-E1C0A0AFCD4D}"/>
    <cellStyle name="Normal 70 11 2" xfId="16286" xr:uid="{02AA80F3-52CD-4F7A-B18B-D3D37EB5E749}"/>
    <cellStyle name="Normal 70 12" xfId="16287" xr:uid="{3A1A6F3E-3A29-484B-9226-4E6E103AFDF9}"/>
    <cellStyle name="Normal 70 12 2" xfId="16288" xr:uid="{6BB1F81C-EF86-4148-BABB-D19B5B1CB104}"/>
    <cellStyle name="Normal 70 13" xfId="16289" xr:uid="{6CFD1159-F70F-476E-8D4B-FC6CBEA97990}"/>
    <cellStyle name="Normal 70 13 2" xfId="16290" xr:uid="{132D1DAB-51D8-4526-BFB7-BADDCB534772}"/>
    <cellStyle name="Normal 70 14" xfId="16291" xr:uid="{5919CD7E-6ADA-4AF8-8DE5-0A9F739CBF08}"/>
    <cellStyle name="Normal 70 14 2" xfId="16292" xr:uid="{603EA70F-A955-4D2E-BE1C-D8EB1F8C4062}"/>
    <cellStyle name="Normal 70 15" xfId="16293" xr:uid="{1DB21E27-6DD9-4892-A20C-BCA40F814BD5}"/>
    <cellStyle name="Normal 70 15 2" xfId="16294" xr:uid="{AC70D989-590E-4BDF-909A-462104E37E15}"/>
    <cellStyle name="Normal 70 16" xfId="16295" xr:uid="{86D2DE28-475D-4FCB-8032-87F25EF3B7DB}"/>
    <cellStyle name="Normal 70 16 2" xfId="16296" xr:uid="{AD1EFD55-5241-4048-AEF8-1283EA8A17A8}"/>
    <cellStyle name="Normal 70 17" xfId="16297" xr:uid="{3EDC3169-9519-4E88-B3A9-B7E7D28DCA83}"/>
    <cellStyle name="Normal 70 17 2" xfId="16298" xr:uid="{C031091D-F9D7-4038-A832-C3D82DFE2E6F}"/>
    <cellStyle name="Normal 70 18" xfId="16299" xr:uid="{8E112FED-063F-4878-AEC0-D477ABA52AB8}"/>
    <cellStyle name="Normal 70 18 2" xfId="16300" xr:uid="{A7E28E4E-224B-4C2D-BC44-D3A9BF8F9E43}"/>
    <cellStyle name="Normal 70 19" xfId="16301" xr:uid="{D1459991-8892-435D-9243-CC3092B5A6EC}"/>
    <cellStyle name="Normal 70 19 2" xfId="16302" xr:uid="{4C6FF931-3A25-4D93-88BD-A3E98F010D0F}"/>
    <cellStyle name="Normal 70 2" xfId="16303" xr:uid="{337686AA-1320-4980-B80A-FFE7FB1E03AF}"/>
    <cellStyle name="Normal 70 2 2" xfId="16304" xr:uid="{3952EFC4-26D1-43DC-8AC7-4738D52FD4E1}"/>
    <cellStyle name="Normal 70 20" xfId="16305" xr:uid="{8DC6471A-BA45-4BDC-9ECB-3BF1B8DC3108}"/>
    <cellStyle name="Normal 70 20 2" xfId="16306" xr:uid="{A03DA97B-5FB1-4107-BE40-89FC37081829}"/>
    <cellStyle name="Normal 70 21" xfId="16307" xr:uid="{9AC68414-A6F0-4506-8E7F-E3DD41968DF2}"/>
    <cellStyle name="Normal 70 21 2" xfId="16308" xr:uid="{9C6E52E1-F60B-426A-9CC2-8825488DF781}"/>
    <cellStyle name="Normal 70 22" xfId="16309" xr:uid="{870FF165-AE5C-4C9C-93AA-A819518F429F}"/>
    <cellStyle name="Normal 70 22 2" xfId="16310" xr:uid="{5F3EA377-999A-4FE6-9D36-2F47A2D8C039}"/>
    <cellStyle name="Normal 70 23" xfId="16311" xr:uid="{31957448-5FB7-4044-B6AF-F718BFDC1740}"/>
    <cellStyle name="Normal 70 23 2" xfId="16312" xr:uid="{42744B42-3CE7-40CD-A9E2-A57887ABF6DB}"/>
    <cellStyle name="Normal 70 24" xfId="16313" xr:uid="{7D29A198-672A-43CB-9A23-4A4CE35EE531}"/>
    <cellStyle name="Normal 70 24 2" xfId="16314" xr:uid="{9E229297-6C44-44C1-8196-08C9BF0AA174}"/>
    <cellStyle name="Normal 70 25" xfId="16315" xr:uid="{E712BB9B-27AF-4C1E-B620-D990D600098F}"/>
    <cellStyle name="Normal 70 25 2" xfId="16316" xr:uid="{FABA11DE-27D0-45F9-8D5A-0EDE5F80DAB9}"/>
    <cellStyle name="Normal 70 26" xfId="16317" xr:uid="{5C07CEDD-A51A-49F8-9736-5F2787285EBE}"/>
    <cellStyle name="Normal 70 26 2" xfId="16318" xr:uid="{0C6A9EBB-D6B0-423E-9DE4-C8FAB44F99CA}"/>
    <cellStyle name="Normal 70 27" xfId="16319" xr:uid="{2FFA7BBB-B15D-4154-B4F0-D8B819F3D8AC}"/>
    <cellStyle name="Normal 70 27 2" xfId="16320" xr:uid="{DDBB50A4-F74E-4FCD-ADB4-34BE55B4D2CB}"/>
    <cellStyle name="Normal 70 28" xfId="16321" xr:uid="{F7E1ABB9-0DEF-4276-BA06-4E37076558EB}"/>
    <cellStyle name="Normal 70 28 2" xfId="16322" xr:uid="{0ECBDEAE-4055-43A3-864B-3855F40DBF20}"/>
    <cellStyle name="Normal 70 29" xfId="16323" xr:uid="{542FCC8C-5063-4BDF-A70F-22FA2D0EF7C6}"/>
    <cellStyle name="Normal 70 29 2" xfId="16324" xr:uid="{CC10D027-D4FE-468F-873F-7FAC3EA5FC5F}"/>
    <cellStyle name="Normal 70 3" xfId="16325" xr:uid="{155ED22D-4EA1-44D3-A87D-2BEF69339D9F}"/>
    <cellStyle name="Normal 70 3 2" xfId="16326" xr:uid="{473857D7-DD74-4396-8916-7DF9C9D5E985}"/>
    <cellStyle name="Normal 70 30" xfId="16327" xr:uid="{D65FDEB7-7F88-4999-873F-E7A2E1DC0662}"/>
    <cellStyle name="Normal 70 30 2" xfId="16328" xr:uid="{535F0934-81EE-4767-AE21-91EA288C3494}"/>
    <cellStyle name="Normal 70 31" xfId="16329" xr:uid="{AFAC5C04-1D63-4893-A969-E0F0240F8806}"/>
    <cellStyle name="Normal 70 31 2" xfId="16330" xr:uid="{C943F8A2-9DBD-4351-B6BB-75ED6A1C1845}"/>
    <cellStyle name="Normal 70 32" xfId="16331" xr:uid="{8918C480-7B68-486C-B9D9-0AA14EE9D45B}"/>
    <cellStyle name="Normal 70 32 2" xfId="16332" xr:uid="{2586518F-C2C4-4B77-8259-EDE90D2D69C1}"/>
    <cellStyle name="Normal 70 33" xfId="16333" xr:uid="{4A030B82-3855-4889-871E-FF940B6FBA82}"/>
    <cellStyle name="Normal 70 33 2" xfId="16334" xr:uid="{A380C0E9-EE80-4CCE-9BD1-6F8A41D409BA}"/>
    <cellStyle name="Normal 70 34" xfId="16335" xr:uid="{BC4B2866-0783-4929-9814-5F886CFD12EE}"/>
    <cellStyle name="Normal 70 34 2" xfId="16336" xr:uid="{BF558CBF-2E41-432A-B5D0-22883188694C}"/>
    <cellStyle name="Normal 70 35" xfId="16337" xr:uid="{D9FF538B-DADF-4A25-BF38-E6E73AA9E66A}"/>
    <cellStyle name="Normal 70 35 2" xfId="16338" xr:uid="{7D2420F5-2532-46CD-88AB-CC4214BC05D0}"/>
    <cellStyle name="Normal 70 36" xfId="16339" xr:uid="{4F1AB613-7D30-4BBC-9EC1-F1C9E079E9E6}"/>
    <cellStyle name="Normal 70 36 2" xfId="16340" xr:uid="{04E6BD25-26D7-46CB-BA11-7F3FB8DCC7A8}"/>
    <cellStyle name="Normal 70 37" xfId="16341" xr:uid="{0651AAC3-1BD4-44A1-A20F-5E7015F63678}"/>
    <cellStyle name="Normal 70 37 2" xfId="16342" xr:uid="{B75BE284-C29A-4D4C-A579-D4D1A3F78762}"/>
    <cellStyle name="Normal 70 38" xfId="16343" xr:uid="{B9F039FA-B008-49D9-907F-82392B829346}"/>
    <cellStyle name="Normal 70 38 2" xfId="16344" xr:uid="{5D7A6931-A9F8-4E45-9E23-FAACC39B062B}"/>
    <cellStyle name="Normal 70 39" xfId="16345" xr:uid="{19534C85-6BD3-4151-A613-8A8018E3CC12}"/>
    <cellStyle name="Normal 70 39 2" xfId="16346" xr:uid="{474DBEAA-BACE-4960-BCB5-255883BBA33D}"/>
    <cellStyle name="Normal 70 4" xfId="16347" xr:uid="{60AA78FD-87A6-4EE4-A35E-5956EE3DDE84}"/>
    <cellStyle name="Normal 70 4 2" xfId="16348" xr:uid="{29E276B1-4BCF-4299-8294-088FC41E143A}"/>
    <cellStyle name="Normal 70 40" xfId="16349" xr:uid="{1A821ADE-5458-481B-9345-8E2DC6CB5ABF}"/>
    <cellStyle name="Normal 70 40 2" xfId="16350" xr:uid="{8674D583-FC92-4B5C-9308-25105BF1E714}"/>
    <cellStyle name="Normal 70 41" xfId="16351" xr:uid="{1E740CB5-4A66-4B1D-BBD6-E3E965CEEA96}"/>
    <cellStyle name="Normal 70 41 2" xfId="16352" xr:uid="{1032BE3B-7DFF-4AE3-927E-85A4749499B3}"/>
    <cellStyle name="Normal 70 42" xfId="16353" xr:uid="{B2A82319-3A37-4B8A-A0F7-D515E0A7C043}"/>
    <cellStyle name="Normal 70 42 2" xfId="16354" xr:uid="{CDBBA03D-816C-48D9-8A7C-41FD6DA05D46}"/>
    <cellStyle name="Normal 70 43" xfId="16355" xr:uid="{6DDDC5A2-F51C-4305-992A-08E8994070DB}"/>
    <cellStyle name="Normal 70 43 2" xfId="16356" xr:uid="{87654B44-6FA3-4041-9897-25E00E8DCB83}"/>
    <cellStyle name="Normal 70 44" xfId="16357" xr:uid="{32DA5594-F250-49E4-9B48-23FE73C232C8}"/>
    <cellStyle name="Normal 70 44 2" xfId="16358" xr:uid="{7F307424-704E-4E4C-AE78-3F591ACE2D90}"/>
    <cellStyle name="Normal 70 45" xfId="16359" xr:uid="{B0186CCB-2A7A-4560-A75B-B67CA766C0ED}"/>
    <cellStyle name="Normal 70 45 2" xfId="16360" xr:uid="{105C9C23-E304-4DDD-B177-BD347652A9CC}"/>
    <cellStyle name="Normal 70 46" xfId="16361" xr:uid="{2DC0CA37-F6B2-4032-90CA-EE2A8F3D9C82}"/>
    <cellStyle name="Normal 70 46 2" xfId="16362" xr:uid="{CE42AD21-FB89-4D94-9EF4-CBD7D3148794}"/>
    <cellStyle name="Normal 70 47" xfId="16363" xr:uid="{5D71BA00-ADCB-4E17-B544-C49CC40A5560}"/>
    <cellStyle name="Normal 70 47 2" xfId="16364" xr:uid="{05205253-AC79-4A28-8E48-91E3C362C11C}"/>
    <cellStyle name="Normal 70 48" xfId="16365" xr:uid="{80BB54CE-A3E0-4B22-8549-15752C14A3FF}"/>
    <cellStyle name="Normal 70 48 2" xfId="16366" xr:uid="{16DB5F4B-77AA-4BA0-AD24-E787E0CE9DE8}"/>
    <cellStyle name="Normal 70 49" xfId="16367" xr:uid="{000AB990-1325-4481-BB20-D9A9B1A11A73}"/>
    <cellStyle name="Normal 70 49 2" xfId="16368" xr:uid="{E5DD0440-DD4C-4932-8A72-83B35D33BA13}"/>
    <cellStyle name="Normal 70 5" xfId="16369" xr:uid="{B5D42DB2-7998-49EA-8AAB-AE3A569A1E94}"/>
    <cellStyle name="Normal 70 5 2" xfId="16370" xr:uid="{178D3824-CB98-4936-BCA2-C1EE15952447}"/>
    <cellStyle name="Normal 70 50" xfId="16371" xr:uid="{16FC6ADB-39F5-4783-AE50-B95B30FA66A8}"/>
    <cellStyle name="Normal 70 50 2" xfId="16372" xr:uid="{7F81FCB5-004E-4657-A722-22F032497B04}"/>
    <cellStyle name="Normal 70 51" xfId="16373" xr:uid="{533AD462-D370-42F0-A1FA-FC48C1B8B5AE}"/>
    <cellStyle name="Normal 70 51 2" xfId="16374" xr:uid="{FAB69387-A357-4AB8-BD16-4154A86C5E7F}"/>
    <cellStyle name="Normal 70 52" xfId="16375" xr:uid="{C8854FEB-2927-4FA9-9197-183B269078A8}"/>
    <cellStyle name="Normal 70 52 2" xfId="16376" xr:uid="{9215031A-7CF7-4792-9898-C57CE40586B9}"/>
    <cellStyle name="Normal 70 53" xfId="16377" xr:uid="{A5EE0CEF-5D2E-44E7-890F-CAE0513D261B}"/>
    <cellStyle name="Normal 70 53 2" xfId="16378" xr:uid="{83238F24-E3F4-4578-A1A2-E86740FB3452}"/>
    <cellStyle name="Normal 70 54" xfId="16379" xr:uid="{94E7368C-AEDA-4D74-96AE-FB67AF54FDEB}"/>
    <cellStyle name="Normal 70 54 2" xfId="16380" xr:uid="{95D49785-2E77-41B6-9CA7-E836C19C50C7}"/>
    <cellStyle name="Normal 70 55" xfId="16381" xr:uid="{2A93E2EE-C17C-457D-B3D8-B57C8EBB76BF}"/>
    <cellStyle name="Normal 70 55 2" xfId="16382" xr:uid="{62D1EAE1-3855-4B5D-9D7C-0B782BA7D670}"/>
    <cellStyle name="Normal 70 56" xfId="16383" xr:uid="{8345807F-8E95-4E68-AA9D-1B1270994A68}"/>
    <cellStyle name="Normal 70 56 2" xfId="16384" xr:uid="{C8C4C963-A827-4C24-AF57-FCFB72DB0850}"/>
    <cellStyle name="Normal 70 57" xfId="16385" xr:uid="{5AEA8853-4DDA-4BF9-A758-206E49C16765}"/>
    <cellStyle name="Normal 70 57 2" xfId="16386" xr:uid="{FC1F74E9-0CE9-4444-A501-8F18C29296CC}"/>
    <cellStyle name="Normal 70 58" xfId="16387" xr:uid="{8F22B206-A975-4983-8F7E-6F184584904F}"/>
    <cellStyle name="Normal 70 58 2" xfId="16388" xr:uid="{E8C9F209-393F-432C-BBA0-648982BC4E81}"/>
    <cellStyle name="Normal 70 59" xfId="16389" xr:uid="{ACF984EF-5A0D-4209-B821-5480BB77D927}"/>
    <cellStyle name="Normal 70 59 2" xfId="16390" xr:uid="{A847DD42-55EA-4C7A-AF41-EEC48DC01B8E}"/>
    <cellStyle name="Normal 70 6" xfId="16391" xr:uid="{F1CF49A6-A8F0-44AA-8B17-52D09DE36878}"/>
    <cellStyle name="Normal 70 6 2" xfId="16392" xr:uid="{98CCD32D-92F9-415F-BCFF-2A8D07188A6E}"/>
    <cellStyle name="Normal 70 60" xfId="16393" xr:uid="{8423FA33-5FC6-4BD7-B316-B95E985652BF}"/>
    <cellStyle name="Normal 70 60 2" xfId="16394" xr:uid="{B6B69765-DDC0-4CA3-9951-ACD94244FA9A}"/>
    <cellStyle name="Normal 70 61" xfId="16395" xr:uid="{2770308C-4D65-4E0C-B4B2-2C7AA2843D23}"/>
    <cellStyle name="Normal 70 61 2" xfId="16396" xr:uid="{7337B876-81E9-40B1-9BEB-7DF14A971CF8}"/>
    <cellStyle name="Normal 70 62" xfId="16397" xr:uid="{1980FFB7-A7B3-482E-9A99-20A3EC68E87B}"/>
    <cellStyle name="Normal 70 62 2" xfId="16398" xr:uid="{6D176C10-F61B-4D3A-A953-A03E1BEAFDAB}"/>
    <cellStyle name="Normal 70 63" xfId="16399" xr:uid="{8D8E1F00-2078-4DE8-A452-6AA0787FA019}"/>
    <cellStyle name="Normal 70 63 2" xfId="16400" xr:uid="{9617E37D-E941-4EAF-97FA-998BAA914281}"/>
    <cellStyle name="Normal 70 64" xfId="16401" xr:uid="{AAB18ADD-820C-424E-854F-97476DD7CFED}"/>
    <cellStyle name="Normal 70 64 2" xfId="16402" xr:uid="{4276476C-7274-4947-9F32-9DA63C1EE358}"/>
    <cellStyle name="Normal 70 65" xfId="16403" xr:uid="{0FBB5053-E898-4BC9-BCAA-9AD2F8EE0A15}"/>
    <cellStyle name="Normal 70 65 2" xfId="16404" xr:uid="{A1772D81-67CD-4B29-AEB1-20632D4DC9A8}"/>
    <cellStyle name="Normal 70 66" xfId="16405" xr:uid="{4247C19E-D99B-46A7-B215-81DAB657188B}"/>
    <cellStyle name="Normal 70 66 2" xfId="16406" xr:uid="{8788BDDE-00A7-4BBB-817E-9DA89730176A}"/>
    <cellStyle name="Normal 70 67" xfId="16407" xr:uid="{5062D8F7-DAA5-4D71-B1E6-A71A4C207BD6}"/>
    <cellStyle name="Normal 70 67 2" xfId="16408" xr:uid="{48A36271-AC34-4975-BB08-DCFE0A470747}"/>
    <cellStyle name="Normal 70 68" xfId="16409" xr:uid="{0C179A7A-8C9C-43CD-B252-5B32588365F1}"/>
    <cellStyle name="Normal 70 68 2" xfId="16410" xr:uid="{E4E6119A-F1C7-4CD1-BC7F-DEF58E2B8D41}"/>
    <cellStyle name="Normal 70 69" xfId="16411" xr:uid="{370D4FD6-9DAE-40F9-9DCE-A9B049BB1913}"/>
    <cellStyle name="Normal 70 69 2" xfId="16412" xr:uid="{E3BEAA00-5B8F-49F1-985B-D1BC1775605B}"/>
    <cellStyle name="Normal 70 7" xfId="16413" xr:uid="{B61DA8BD-2C11-40C3-98F7-7FA407FF0943}"/>
    <cellStyle name="Normal 70 7 2" xfId="16414" xr:uid="{7165CC3A-0A47-4C06-B052-581759D2E816}"/>
    <cellStyle name="Normal 70 70" xfId="16415" xr:uid="{6DF6604C-554C-4ABD-A749-ABC524CB41A4}"/>
    <cellStyle name="Normal 70 70 2" xfId="16416" xr:uid="{34E5FA65-3C89-4B9C-B20F-E2B93575BA6C}"/>
    <cellStyle name="Normal 70 71" xfId="16417" xr:uid="{0D69695A-0202-4AF3-AF78-262256324E25}"/>
    <cellStyle name="Normal 70 71 2" xfId="16418" xr:uid="{E23B71A6-DE5F-40A5-8760-F7851BE2BE5A}"/>
    <cellStyle name="Normal 70 72" xfId="16419" xr:uid="{036300E4-DC81-46F1-BC5D-336D51EAFD1B}"/>
    <cellStyle name="Normal 70 72 2" xfId="16420" xr:uid="{6390D213-0E7C-40D0-85CB-E02F6089FC90}"/>
    <cellStyle name="Normal 70 73" xfId="16421" xr:uid="{853A95D6-0F62-4B26-93A5-DC1B3B7C3C62}"/>
    <cellStyle name="Normal 70 73 2" xfId="16422" xr:uid="{FEE951B8-D308-4246-97BA-84DAF43826AA}"/>
    <cellStyle name="Normal 70 74" xfId="16423" xr:uid="{08F7852A-0BFB-4F78-BFE2-19B43ED5508C}"/>
    <cellStyle name="Normal 70 74 2" xfId="16424" xr:uid="{51002AEA-7398-4CCF-944F-39532B11F2B3}"/>
    <cellStyle name="Normal 70 75" xfId="16425" xr:uid="{99D2D7D9-25E6-451A-ABE7-CFC861B42681}"/>
    <cellStyle name="Normal 70 75 2" xfId="16426" xr:uid="{D71F168B-A49E-4D55-BF2D-41157A91E270}"/>
    <cellStyle name="Normal 70 76" xfId="16427" xr:uid="{78104048-362C-4CCF-94A8-6D6BA921CA19}"/>
    <cellStyle name="Normal 70 76 2" xfId="16428" xr:uid="{F2CE026F-8908-44AA-B969-AD9BE6A6C10C}"/>
    <cellStyle name="Normal 70 77" xfId="16429" xr:uid="{3D587319-7F10-470C-A61A-EA095EB93658}"/>
    <cellStyle name="Normal 70 77 2" xfId="16430" xr:uid="{B06AF5D5-8C9A-415D-82C3-B29F55F40B47}"/>
    <cellStyle name="Normal 70 78" xfId="16431" xr:uid="{F6B76B51-0BF1-48D8-A905-3D7D66B5D6CC}"/>
    <cellStyle name="Normal 70 78 2" xfId="16432" xr:uid="{1A2890C3-5F12-45C1-830D-10E87A108627}"/>
    <cellStyle name="Normal 70 79" xfId="16433" xr:uid="{AAA7FE65-2858-4323-8CA9-FD22454E1D40}"/>
    <cellStyle name="Normal 70 79 2" xfId="16434" xr:uid="{686263E3-A641-4630-A14A-55D7B9BA89AF}"/>
    <cellStyle name="Normal 70 8" xfId="16435" xr:uid="{B7383F12-5416-47DF-A346-347740B60D31}"/>
    <cellStyle name="Normal 70 8 2" xfId="16436" xr:uid="{9D84F5AA-9120-45E5-82BA-61E227CD9D24}"/>
    <cellStyle name="Normal 70 80" xfId="16437" xr:uid="{C457E2C3-BCE5-4BC7-98CE-8C1A111496E0}"/>
    <cellStyle name="Normal 70 80 2" xfId="16438" xr:uid="{FADBAD9F-2CD7-4E56-A482-50EE6BC4D72D}"/>
    <cellStyle name="Normal 70 81" xfId="16439" xr:uid="{6E119CA3-0455-43DC-AF52-9D3897D85915}"/>
    <cellStyle name="Normal 70 81 2" xfId="16440" xr:uid="{9DE5001A-4E96-46C0-B9C7-6216B524A8D8}"/>
    <cellStyle name="Normal 70 82" xfId="16441" xr:uid="{A6CDD681-94FA-434C-925B-DD2E3B16CEA4}"/>
    <cellStyle name="Normal 70 82 2" xfId="16442" xr:uid="{9CC0A36A-6468-4476-AB78-0EF93777216C}"/>
    <cellStyle name="Normal 70 83" xfId="16443" xr:uid="{3706F9AE-0D22-4091-B5D0-A9C38E5F3F41}"/>
    <cellStyle name="Normal 70 83 2" xfId="16444" xr:uid="{6698DC75-4F5C-448A-B476-6D084035C708}"/>
    <cellStyle name="Normal 70 84" xfId="16445" xr:uid="{6F8BA544-D760-4BB6-92B7-AFEE6C803A5C}"/>
    <cellStyle name="Normal 70 84 2" xfId="16446" xr:uid="{AA078B41-2EEE-482D-9814-F83FD3CBABEC}"/>
    <cellStyle name="Normal 70 85" xfId="16447" xr:uid="{505FC17C-7A43-4C89-B7EB-0AD4510EC089}"/>
    <cellStyle name="Normal 70 85 2" xfId="16448" xr:uid="{D89277BF-82CE-421D-8AD4-11D1424A5BC4}"/>
    <cellStyle name="Normal 70 86" xfId="16449" xr:uid="{D7A2BF56-0309-49D1-A036-9E3277200E0E}"/>
    <cellStyle name="Normal 70 86 2" xfId="16450" xr:uid="{92C5D9C8-63F5-4008-B7A4-B1446AA72791}"/>
    <cellStyle name="Normal 70 87" xfId="16451" xr:uid="{F2C66AB9-80DB-4AF6-B24A-F6AA1B517F04}"/>
    <cellStyle name="Normal 70 9" xfId="16452" xr:uid="{D1B9D8DA-5149-4492-A122-E735CDF44C7E}"/>
    <cellStyle name="Normal 70 9 2" xfId="16453" xr:uid="{5549283A-A9CB-40D9-8213-3CE71981854A}"/>
    <cellStyle name="Normal 71" xfId="16454" xr:uid="{B1E5CC82-0199-4EDD-AB7C-B629DFE6BC6E}"/>
    <cellStyle name="Normal 71 10" xfId="16455" xr:uid="{097409C4-6FD9-44BF-980D-51D0C8D86B2D}"/>
    <cellStyle name="Normal 71 10 2" xfId="16456" xr:uid="{C99350B5-E735-4460-8C0A-F4860190BE4F}"/>
    <cellStyle name="Normal 71 11" xfId="16457" xr:uid="{B4540104-5DBE-410E-BF2F-94F21C31B97C}"/>
    <cellStyle name="Normal 71 11 2" xfId="16458" xr:uid="{D7A531F8-AD6F-41E9-BE36-A9A4E0609E69}"/>
    <cellStyle name="Normal 71 12" xfId="16459" xr:uid="{39785E38-6306-431A-A373-AA4C46F73794}"/>
    <cellStyle name="Normal 71 12 2" xfId="16460" xr:uid="{622DF2D0-646A-4974-BF82-FF6D3A87B549}"/>
    <cellStyle name="Normal 71 13" xfId="16461" xr:uid="{3EE382A8-D28F-499C-B565-C313C8DD1F60}"/>
    <cellStyle name="Normal 71 13 2" xfId="16462" xr:uid="{8FAF0C19-36E8-41F5-BB67-865F1DDB421E}"/>
    <cellStyle name="Normal 71 14" xfId="16463" xr:uid="{A0508482-F7B7-4F82-94DA-BD5F10B91666}"/>
    <cellStyle name="Normal 71 14 2" xfId="16464" xr:uid="{3A1456D4-2FE5-4380-8F96-5A81F7BB7997}"/>
    <cellStyle name="Normal 71 15" xfId="16465" xr:uid="{C3E4BBEB-36AB-4240-98C1-8A53CEEF8743}"/>
    <cellStyle name="Normal 71 15 2" xfId="16466" xr:uid="{661D1971-D998-4BC1-A011-BE7DE8524EE6}"/>
    <cellStyle name="Normal 71 16" xfId="16467" xr:uid="{B9134B63-9750-4E3B-8520-FD55D7937B24}"/>
    <cellStyle name="Normal 71 16 2" xfId="16468" xr:uid="{1284F443-7729-48D6-9733-94994F8F24B1}"/>
    <cellStyle name="Normal 71 17" xfId="16469" xr:uid="{58039792-BDC2-4BEA-9C46-2C4D41BE335D}"/>
    <cellStyle name="Normal 71 17 2" xfId="16470" xr:uid="{F6B06148-A9B1-46F7-976C-910E004A8DFC}"/>
    <cellStyle name="Normal 71 18" xfId="16471" xr:uid="{0A1263A2-2CA1-4FFE-84DA-554CD8031EB1}"/>
    <cellStyle name="Normal 71 18 2" xfId="16472" xr:uid="{479C32A2-5454-4077-8217-720ECF98F97A}"/>
    <cellStyle name="Normal 71 19" xfId="16473" xr:uid="{2F434F9C-8B40-4748-BE75-E3F996EA869E}"/>
    <cellStyle name="Normal 71 19 2" xfId="16474" xr:uid="{07779BA3-D8E4-49F4-82A0-22E9B6CA84E2}"/>
    <cellStyle name="Normal 71 2" xfId="16475" xr:uid="{59ECD20F-24DD-4901-8395-86C22F79D023}"/>
    <cellStyle name="Normal 71 2 2" xfId="16476" xr:uid="{A373F440-D334-4D4C-8053-8C025D598A37}"/>
    <cellStyle name="Normal 71 20" xfId="16477" xr:uid="{814E6B34-8755-4F10-A9FB-53C6D1123795}"/>
    <cellStyle name="Normal 71 20 2" xfId="16478" xr:uid="{241C48B3-4E49-44EE-853C-A2FB94A0C608}"/>
    <cellStyle name="Normal 71 21" xfId="16479" xr:uid="{726906D7-98DA-4B44-ACE8-58B0775CDE9D}"/>
    <cellStyle name="Normal 71 21 2" xfId="16480" xr:uid="{0BD62EC8-1B08-4745-AEC4-CA0188AAD82A}"/>
    <cellStyle name="Normal 71 22" xfId="16481" xr:uid="{D2466DDD-7082-44D3-B7B8-6C4E505E9E83}"/>
    <cellStyle name="Normal 71 22 2" xfId="16482" xr:uid="{F8E47430-2369-45FC-AECC-611F0FFFC496}"/>
    <cellStyle name="Normal 71 23" xfId="16483" xr:uid="{8680A1B6-12F4-4BC5-99D7-B9DBB9415E2E}"/>
    <cellStyle name="Normal 71 23 2" xfId="16484" xr:uid="{39159B3F-1C3F-402B-9EAE-CFFFC003B621}"/>
    <cellStyle name="Normal 71 24" xfId="16485" xr:uid="{1CF388D2-CEA2-46DE-9C84-C9B59635F2A9}"/>
    <cellStyle name="Normal 71 24 2" xfId="16486" xr:uid="{CCB08169-5B46-468E-8860-FC8FFEE7F406}"/>
    <cellStyle name="Normal 71 25" xfId="16487" xr:uid="{06ACDE9A-784E-4F26-A275-95C553C45BC4}"/>
    <cellStyle name="Normal 71 25 2" xfId="16488" xr:uid="{B0C1D76F-02F2-45A3-B35E-92FEF6FE6553}"/>
    <cellStyle name="Normal 71 26" xfId="16489" xr:uid="{8455EF8F-490C-4E4F-A10D-E51A317195E7}"/>
    <cellStyle name="Normal 71 26 2" xfId="16490" xr:uid="{3D6F4462-5443-4E94-AA23-9999FDCE4D53}"/>
    <cellStyle name="Normal 71 27" xfId="16491" xr:uid="{85FE85EA-22A4-446D-8B06-B93F1F231F66}"/>
    <cellStyle name="Normal 71 27 2" xfId="16492" xr:uid="{09AA879D-9F8E-41E0-90A8-4EE2172F03D6}"/>
    <cellStyle name="Normal 71 28" xfId="16493" xr:uid="{55285F46-2156-4F9A-9F99-74A5E22E0F5F}"/>
    <cellStyle name="Normal 71 28 2" xfId="16494" xr:uid="{25E70F23-D239-43A0-A5C7-F85E39C0CBA3}"/>
    <cellStyle name="Normal 71 29" xfId="16495" xr:uid="{CD778A06-195F-4D49-A5C2-E578E8403601}"/>
    <cellStyle name="Normal 71 29 2" xfId="16496" xr:uid="{B89E3D18-0AD5-4033-8548-B59D22074030}"/>
    <cellStyle name="Normal 71 3" xfId="16497" xr:uid="{A41EF6BB-1743-46FF-9173-CF3070A2A94C}"/>
    <cellStyle name="Normal 71 3 2" xfId="16498" xr:uid="{1FE600A6-06BE-49B0-BB22-023CC53241AA}"/>
    <cellStyle name="Normal 71 30" xfId="16499" xr:uid="{F4D4CD14-E8B6-42FA-BFA8-C36A197A0D32}"/>
    <cellStyle name="Normal 71 30 2" xfId="16500" xr:uid="{E9A8AEB9-EAC1-4CB4-A26D-F396C7C66D4E}"/>
    <cellStyle name="Normal 71 31" xfId="16501" xr:uid="{A96B3F19-8A29-4868-B495-2BB847A91BB8}"/>
    <cellStyle name="Normal 71 31 2" xfId="16502" xr:uid="{AC92CFF8-3857-48BF-9CF6-BF37015135FF}"/>
    <cellStyle name="Normal 71 32" xfId="16503" xr:uid="{4B30180A-B70E-4BFF-825D-9C7D28A72CC4}"/>
    <cellStyle name="Normal 71 32 2" xfId="16504" xr:uid="{FCC27038-62A7-41A6-87F4-7847F0FD13E6}"/>
    <cellStyle name="Normal 71 33" xfId="16505" xr:uid="{89ADE66A-B7FA-41FA-9079-68C0E8A7BDF0}"/>
    <cellStyle name="Normal 71 33 2" xfId="16506" xr:uid="{C2736305-378E-4331-A783-BCAF1CB06023}"/>
    <cellStyle name="Normal 71 34" xfId="16507" xr:uid="{0717914F-C2E2-4686-AC9E-7FEAD2284EB1}"/>
    <cellStyle name="Normal 71 34 2" xfId="16508" xr:uid="{7C3E857C-1961-432C-9772-5D5267141DF1}"/>
    <cellStyle name="Normal 71 35" xfId="16509" xr:uid="{75E29A3E-89E8-48C5-85B2-B1F47524CDFA}"/>
    <cellStyle name="Normal 71 35 2" xfId="16510" xr:uid="{B4D1E94A-6F0A-45A8-A15B-3A9EB7DC0E90}"/>
    <cellStyle name="Normal 71 36" xfId="16511" xr:uid="{9090FA89-21A4-470D-A3F7-D37D459B5396}"/>
    <cellStyle name="Normal 71 36 2" xfId="16512" xr:uid="{728346DC-BC27-485F-9D9B-D3E0E302147D}"/>
    <cellStyle name="Normal 71 37" xfId="16513" xr:uid="{9E3C652E-6900-4A83-8045-FFD945CD49A4}"/>
    <cellStyle name="Normal 71 37 2" xfId="16514" xr:uid="{48209B84-0B7A-4415-859B-34796F56E0A7}"/>
    <cellStyle name="Normal 71 38" xfId="16515" xr:uid="{359D210A-0FB2-4CF6-8547-675153A58CB5}"/>
    <cellStyle name="Normal 71 38 2" xfId="16516" xr:uid="{1DCB6CDF-F549-49E6-8C1C-32A1B9B1E12B}"/>
    <cellStyle name="Normal 71 39" xfId="16517" xr:uid="{C56271A3-E3A2-470E-A318-ADE2A76EB255}"/>
    <cellStyle name="Normal 71 39 2" xfId="16518" xr:uid="{D5E99E2E-08B6-4875-9944-F808655C6386}"/>
    <cellStyle name="Normal 71 4" xfId="16519" xr:uid="{8616CDC9-2663-4303-BF1A-32BED1845843}"/>
    <cellStyle name="Normal 71 4 2" xfId="16520" xr:uid="{D392A3CD-237E-4A1C-8C96-62AB2006ECC1}"/>
    <cellStyle name="Normal 71 40" xfId="16521" xr:uid="{0501D26F-0BC0-49DB-93D3-4BD30E0FB087}"/>
    <cellStyle name="Normal 71 40 2" xfId="16522" xr:uid="{E25FC452-68F5-43A3-8013-9F3B47FD6F9A}"/>
    <cellStyle name="Normal 71 41" xfId="16523" xr:uid="{5C126EB1-78A4-4A7E-8D5E-FEA6428364AB}"/>
    <cellStyle name="Normal 71 41 2" xfId="16524" xr:uid="{6D67D691-E8D9-4A7F-9942-BA37382539B4}"/>
    <cellStyle name="Normal 71 42" xfId="16525" xr:uid="{A4EBE9A6-9AB4-4C9A-8802-85B53F3C6357}"/>
    <cellStyle name="Normal 71 42 2" xfId="16526" xr:uid="{F2452568-0430-4C78-B97C-5FD961D6A1C2}"/>
    <cellStyle name="Normal 71 43" xfId="16527" xr:uid="{D020F57A-FC08-4969-ADE9-8FBF762C7BD8}"/>
    <cellStyle name="Normal 71 43 2" xfId="16528" xr:uid="{91099877-C2B3-4947-9B51-63507C07670A}"/>
    <cellStyle name="Normal 71 44" xfId="16529" xr:uid="{9340BE4B-673E-422F-8A97-6E2ECB88C3A9}"/>
    <cellStyle name="Normal 71 44 2" xfId="16530" xr:uid="{070BAD8C-C910-43BE-A74D-6959B32CC079}"/>
    <cellStyle name="Normal 71 45" xfId="16531" xr:uid="{853CC70A-0147-4970-8A6C-1F1B68066DBE}"/>
    <cellStyle name="Normal 71 45 2" xfId="16532" xr:uid="{9CE87FF3-C455-418F-8291-FF827B3442EC}"/>
    <cellStyle name="Normal 71 46" xfId="16533" xr:uid="{76AF3CCF-4AC0-463F-A8E9-4ECADC5C313E}"/>
    <cellStyle name="Normal 71 46 2" xfId="16534" xr:uid="{AEF2AD3B-6D3E-484D-82C3-49A3E0F04FD6}"/>
    <cellStyle name="Normal 71 47" xfId="16535" xr:uid="{BF8C90E3-EE1D-4866-BDD6-DCC15648DC12}"/>
    <cellStyle name="Normal 71 47 2" xfId="16536" xr:uid="{FA6BB078-7469-481C-884E-FEDB14855AE3}"/>
    <cellStyle name="Normal 71 48" xfId="16537" xr:uid="{9615E192-88A5-4D76-8844-25D81DD65562}"/>
    <cellStyle name="Normal 71 48 2" xfId="16538" xr:uid="{85FB7AE8-6C67-4426-82F7-4979A7165103}"/>
    <cellStyle name="Normal 71 49" xfId="16539" xr:uid="{93EC754B-C5CE-497A-86B6-7F0C7CBD7590}"/>
    <cellStyle name="Normal 71 49 2" xfId="16540" xr:uid="{0E942B2B-9054-4FC5-815D-1712ECBAD82F}"/>
    <cellStyle name="Normal 71 5" xfId="16541" xr:uid="{F20FA873-4B60-428D-BDFB-F058271BB6F0}"/>
    <cellStyle name="Normal 71 5 2" xfId="16542" xr:uid="{506EDAFA-76EB-4638-A49B-642D1C78BC8B}"/>
    <cellStyle name="Normal 71 50" xfId="16543" xr:uid="{EC2FE517-89E6-433D-8773-16505AC51731}"/>
    <cellStyle name="Normal 71 50 2" xfId="16544" xr:uid="{341750FF-22EA-4E55-863E-1655A6C1A553}"/>
    <cellStyle name="Normal 71 51" xfId="16545" xr:uid="{DB9CBFA1-0F4D-47D5-8CF8-9D81EC575C3D}"/>
    <cellStyle name="Normal 71 51 2" xfId="16546" xr:uid="{13B30EE9-0113-44EF-9ADD-229C72B47C98}"/>
    <cellStyle name="Normal 71 52" xfId="16547" xr:uid="{2A8DF342-B738-4A8A-8FD2-33BF123F8921}"/>
    <cellStyle name="Normal 71 52 2" xfId="16548" xr:uid="{C6389499-09F6-465D-B771-92509C07DC79}"/>
    <cellStyle name="Normal 71 53" xfId="16549" xr:uid="{57DE5528-83E4-4CAB-A25A-B6933FE8BB10}"/>
    <cellStyle name="Normal 71 53 2" xfId="16550" xr:uid="{EF63B819-C62C-4649-87FE-EC6C744D3A82}"/>
    <cellStyle name="Normal 71 54" xfId="16551" xr:uid="{16A75894-0331-46F0-AC94-40250F647118}"/>
    <cellStyle name="Normal 71 54 2" xfId="16552" xr:uid="{48821F4D-B6E7-4692-85AE-7117FFCA48DC}"/>
    <cellStyle name="Normal 71 55" xfId="16553" xr:uid="{6AE564F6-55F4-446A-8846-9BCC933442D3}"/>
    <cellStyle name="Normal 71 55 2" xfId="16554" xr:uid="{F9E9A1DA-9239-423B-BA25-2E5E336AD385}"/>
    <cellStyle name="Normal 71 56" xfId="16555" xr:uid="{ED0E5EA5-0722-455E-89E9-AEB48D31AACF}"/>
    <cellStyle name="Normal 71 56 2" xfId="16556" xr:uid="{05C3EA3A-D0A1-4B58-ADF8-CC786F4AC00F}"/>
    <cellStyle name="Normal 71 57" xfId="16557" xr:uid="{3835DA7A-82D3-4BFC-86A8-BF9875B46776}"/>
    <cellStyle name="Normal 71 57 2" xfId="16558" xr:uid="{48E2ED3B-E767-4DFF-8754-0B15D929A239}"/>
    <cellStyle name="Normal 71 58" xfId="16559" xr:uid="{8CF7A801-1F8C-4F44-BA5E-71BD8D72AE00}"/>
    <cellStyle name="Normal 71 58 2" xfId="16560" xr:uid="{1F9CF1FD-453A-466B-B4E1-963E98CBC1D2}"/>
    <cellStyle name="Normal 71 59" xfId="16561" xr:uid="{8882008A-1D39-4F3A-BA6B-9D1B0414E06F}"/>
    <cellStyle name="Normal 71 59 2" xfId="16562" xr:uid="{0543D878-09CE-4EA4-B6DD-7F9E35DD8901}"/>
    <cellStyle name="Normal 71 6" xfId="16563" xr:uid="{39E4C53C-DF2E-49B7-9DBF-B8DE4BCD6376}"/>
    <cellStyle name="Normal 71 6 2" xfId="16564" xr:uid="{AD550007-B8FA-42A4-B59C-F5643CA50DD6}"/>
    <cellStyle name="Normal 71 60" xfId="16565" xr:uid="{56A3DE62-C9F4-460F-B242-A011523421FC}"/>
    <cellStyle name="Normal 71 60 2" xfId="16566" xr:uid="{CECB8F45-A527-4D25-B0FE-EFAF60C06479}"/>
    <cellStyle name="Normal 71 61" xfId="16567" xr:uid="{939863CD-A6AA-4CF4-9D7A-FADAE4B489D6}"/>
    <cellStyle name="Normal 71 61 2" xfId="16568" xr:uid="{06619107-D850-4492-A7D7-CF636BE01B27}"/>
    <cellStyle name="Normal 71 62" xfId="16569" xr:uid="{4EC52059-D92A-419D-ADB4-A00007ADC734}"/>
    <cellStyle name="Normal 71 62 2" xfId="16570" xr:uid="{B2695FF0-9B04-465B-97AE-B8B069E09DB8}"/>
    <cellStyle name="Normal 71 63" xfId="16571" xr:uid="{5B556839-62A6-4FF3-B993-A3D9787A701F}"/>
    <cellStyle name="Normal 71 63 2" xfId="16572" xr:uid="{CA0E5915-3073-4761-B6A2-F1967CB55565}"/>
    <cellStyle name="Normal 71 64" xfId="16573" xr:uid="{5CC90EC8-672D-4F9E-A480-56494F1AF66B}"/>
    <cellStyle name="Normal 71 64 2" xfId="16574" xr:uid="{C27393AB-6501-4AA8-85AE-C15F58B73298}"/>
    <cellStyle name="Normal 71 65" xfId="16575" xr:uid="{A70E68FB-87B7-4542-BAD7-44F7A9193CE1}"/>
    <cellStyle name="Normal 71 65 2" xfId="16576" xr:uid="{C8C204DF-039F-484B-806B-838264EFC143}"/>
    <cellStyle name="Normal 71 66" xfId="16577" xr:uid="{0FFCF0E7-BAD9-4674-A079-BEC3E2733C86}"/>
    <cellStyle name="Normal 71 66 2" xfId="16578" xr:uid="{8772DA38-1140-4EEE-99ED-24114299B1E8}"/>
    <cellStyle name="Normal 71 67" xfId="16579" xr:uid="{1CF3AF4D-881B-4530-A081-F93594DF998F}"/>
    <cellStyle name="Normal 71 67 2" xfId="16580" xr:uid="{CE193BFE-9799-4A7C-B344-E1BEC3634868}"/>
    <cellStyle name="Normal 71 68" xfId="16581" xr:uid="{2EEF9C29-1C12-48EC-80F3-ED14CCA398E0}"/>
    <cellStyle name="Normal 71 68 2" xfId="16582" xr:uid="{8D7EDD2B-F4D0-4951-9EA4-8ED352181C1C}"/>
    <cellStyle name="Normal 71 69" xfId="16583" xr:uid="{CC853451-386D-4CCE-ADEC-41D6915F0968}"/>
    <cellStyle name="Normal 71 69 2" xfId="16584" xr:uid="{E8D3DD00-C87C-476B-AEC7-B5350D6601DF}"/>
    <cellStyle name="Normal 71 7" xfId="16585" xr:uid="{F8C4E401-64D9-43EE-884C-F4465CBDA8BA}"/>
    <cellStyle name="Normal 71 7 2" xfId="16586" xr:uid="{11566108-7902-402C-93C4-9D0D5A43EA9E}"/>
    <cellStyle name="Normal 71 70" xfId="16587" xr:uid="{4A080F95-8DC8-4808-A5F1-DA66813F0594}"/>
    <cellStyle name="Normal 71 70 2" xfId="16588" xr:uid="{1AB6EF6E-AC47-4472-80B7-973BCFEC3B98}"/>
    <cellStyle name="Normal 71 71" xfId="16589" xr:uid="{7CE6A5D0-EC8E-461E-B832-8225F315D5E8}"/>
    <cellStyle name="Normal 71 71 2" xfId="16590" xr:uid="{541B03D5-3B07-403A-91F1-C93E0692198A}"/>
    <cellStyle name="Normal 71 72" xfId="16591" xr:uid="{AEC11DD3-455B-41F8-A885-D3FBB9DA20CC}"/>
    <cellStyle name="Normal 71 72 2" xfId="16592" xr:uid="{198A6B02-6F15-41E8-93AC-754F1AE93963}"/>
    <cellStyle name="Normal 71 73" xfId="16593" xr:uid="{6721B60A-769D-4C7C-AEF8-5350CA053A08}"/>
    <cellStyle name="Normal 71 73 2" xfId="16594" xr:uid="{D07D9A96-E84E-486F-90AC-D224D9A0D67D}"/>
    <cellStyle name="Normal 71 74" xfId="16595" xr:uid="{6413F88E-061D-4447-B32E-03EA786E0A54}"/>
    <cellStyle name="Normal 71 74 2" xfId="16596" xr:uid="{32776947-FB8D-4D4E-8783-87FE7E2C7A19}"/>
    <cellStyle name="Normal 71 75" xfId="16597" xr:uid="{3EDE7E2F-77CD-494B-88E3-8F90D845D569}"/>
    <cellStyle name="Normal 71 75 2" xfId="16598" xr:uid="{68F34A5D-3C66-4EBD-84CB-D38FFF37CD5C}"/>
    <cellStyle name="Normal 71 76" xfId="16599" xr:uid="{ECC8A78B-2D95-486B-9F5B-E3A320D8F224}"/>
    <cellStyle name="Normal 71 76 2" xfId="16600" xr:uid="{8F487DDE-5864-4B16-8E13-6275DFBEF3F7}"/>
    <cellStyle name="Normal 71 77" xfId="16601" xr:uid="{33083D21-D3CB-4C7E-B356-CF1B36815B2E}"/>
    <cellStyle name="Normal 71 77 2" xfId="16602" xr:uid="{F6273553-0C96-46A6-8225-3252E22E3DF6}"/>
    <cellStyle name="Normal 71 78" xfId="16603" xr:uid="{57165A1C-1FF8-4E58-A236-F8871BE854E5}"/>
    <cellStyle name="Normal 71 78 2" xfId="16604" xr:uid="{C817ABEE-FE6C-415C-9F39-12FEE6569A84}"/>
    <cellStyle name="Normal 71 79" xfId="16605" xr:uid="{31AC662B-4682-4874-80B9-D1AA90FBB64F}"/>
    <cellStyle name="Normal 71 79 2" xfId="16606" xr:uid="{F6377E9E-A068-4D8B-B1BF-A338CF31C2BB}"/>
    <cellStyle name="Normal 71 8" xfId="16607" xr:uid="{61431E0F-78AD-4098-9676-16685906CA91}"/>
    <cellStyle name="Normal 71 8 2" xfId="16608" xr:uid="{FA08C840-3244-4444-ACB6-7892F3D50954}"/>
    <cellStyle name="Normal 71 80" xfId="16609" xr:uid="{0EEE9B6F-B703-4B69-AA4F-52B527E24202}"/>
    <cellStyle name="Normal 71 80 2" xfId="16610" xr:uid="{B12EC129-3E99-41C0-9548-7F08EB1A24E9}"/>
    <cellStyle name="Normal 71 81" xfId="16611" xr:uid="{F799E08D-F27F-4939-B96A-D0FC5058F0A5}"/>
    <cellStyle name="Normal 71 81 2" xfId="16612" xr:uid="{F396876B-4052-483C-B656-D4042F2E5C89}"/>
    <cellStyle name="Normal 71 82" xfId="16613" xr:uid="{2DCC23DF-FEC8-4C58-9A84-FB548F574C96}"/>
    <cellStyle name="Normal 71 82 2" xfId="16614" xr:uid="{CBB93BA7-95E2-432F-9361-CDA59123FAE8}"/>
    <cellStyle name="Normal 71 83" xfId="16615" xr:uid="{97FD3BFA-6DAD-48C2-864C-0EC594BFFEE5}"/>
    <cellStyle name="Normal 71 83 2" xfId="16616" xr:uid="{C5FB9673-23D8-4216-B24B-FBA16CC113EA}"/>
    <cellStyle name="Normal 71 84" xfId="16617" xr:uid="{26A79DCB-319B-4DF9-B996-46F28DB8EA23}"/>
    <cellStyle name="Normal 71 84 2" xfId="16618" xr:uid="{67ED724E-90CF-41B8-9EE9-312AD0DFDAD7}"/>
    <cellStyle name="Normal 71 85" xfId="16619" xr:uid="{955FE1F3-8A72-4B93-847D-454C1F542A83}"/>
    <cellStyle name="Normal 71 85 2" xfId="16620" xr:uid="{0066C6D3-66D6-45D6-8DE3-0CB02D0E454F}"/>
    <cellStyle name="Normal 71 86" xfId="16621" xr:uid="{1DECC350-03B7-4F07-8133-74DD040E0B15}"/>
    <cellStyle name="Normal 71 86 2" xfId="16622" xr:uid="{A2E76FE0-722B-4DAF-81E0-8EF3E85C3BAC}"/>
    <cellStyle name="Normal 71 87" xfId="16623" xr:uid="{0A113537-5139-4654-9A0E-EB628E384F1F}"/>
    <cellStyle name="Normal 71 9" xfId="16624" xr:uid="{351716D6-4DF2-407F-8739-94385EBC35A4}"/>
    <cellStyle name="Normal 71 9 2" xfId="16625" xr:uid="{ED3D88A6-54F5-4B58-A617-E317731F0997}"/>
    <cellStyle name="Normal 72" xfId="16626" xr:uid="{0F85FF2B-9E81-4B40-B0CB-D0E3E164B556}"/>
    <cellStyle name="Normal 72 10" xfId="16627" xr:uid="{4045DAF3-77E1-48ED-92AE-780EDB861968}"/>
    <cellStyle name="Normal 72 10 2" xfId="16628" xr:uid="{6DC10D41-85E5-4408-B22C-1537017BC5F5}"/>
    <cellStyle name="Normal 72 11" xfId="16629" xr:uid="{775A21DC-EDD6-42A0-8FDF-DAD6A7EA54B1}"/>
    <cellStyle name="Normal 72 11 2" xfId="16630" xr:uid="{BC25B9D9-3085-41D9-915D-E1A04509FE9E}"/>
    <cellStyle name="Normal 72 12" xfId="16631" xr:uid="{C187775D-E9D9-4F1A-B673-057CD255B1C2}"/>
    <cellStyle name="Normal 72 12 2" xfId="16632" xr:uid="{F214C71E-4DB2-4A57-B96C-57CAB5062C7D}"/>
    <cellStyle name="Normal 72 13" xfId="16633" xr:uid="{7EB23301-850C-4779-88F2-48CBC4CAC6F8}"/>
    <cellStyle name="Normal 72 13 2" xfId="16634" xr:uid="{7A92CE4D-66A5-4332-998A-208A6941F052}"/>
    <cellStyle name="Normal 72 14" xfId="16635" xr:uid="{4095B115-1551-41BE-A74E-B60EAC4B94E2}"/>
    <cellStyle name="Normal 72 14 2" xfId="16636" xr:uid="{E5825D5D-C975-4C0B-8EC7-FB80AA255E68}"/>
    <cellStyle name="Normal 72 15" xfId="16637" xr:uid="{47BDDD90-E5DB-405D-B371-7BE5E19CB064}"/>
    <cellStyle name="Normal 72 15 2" xfId="16638" xr:uid="{AE88FD4E-BF5C-4EBD-8604-CB8514541209}"/>
    <cellStyle name="Normal 72 16" xfId="16639" xr:uid="{E11A27ED-260C-40BD-AF5E-5CBEAEB6CFDE}"/>
    <cellStyle name="Normal 72 16 2" xfId="16640" xr:uid="{55ED576E-0B5A-41C9-A424-BD2DBE8000B9}"/>
    <cellStyle name="Normal 72 17" xfId="16641" xr:uid="{D90F913E-9D11-44DE-BDD1-5200CF2E6631}"/>
    <cellStyle name="Normal 72 17 2" xfId="16642" xr:uid="{AAC9C877-4A3F-4C78-9CA8-5D67C0567CE2}"/>
    <cellStyle name="Normal 72 18" xfId="16643" xr:uid="{371D0E42-DDD9-4059-8F37-FB9ECD59CCE9}"/>
    <cellStyle name="Normal 72 18 2" xfId="16644" xr:uid="{44D2CBE2-DD8F-4955-BC65-7B454D97E7A4}"/>
    <cellStyle name="Normal 72 19" xfId="16645" xr:uid="{0B72AB21-327C-4C50-8FCF-A175618BA740}"/>
    <cellStyle name="Normal 72 19 2" xfId="16646" xr:uid="{7EB1E081-96B1-4436-934C-D158237BE809}"/>
    <cellStyle name="Normal 72 2" xfId="16647" xr:uid="{767799A5-9520-4CDF-8619-0FCF328B1369}"/>
    <cellStyle name="Normal 72 2 2" xfId="16648" xr:uid="{205E5DF9-5B0F-4594-A01A-AA4AB94DC61A}"/>
    <cellStyle name="Normal 72 20" xfId="16649" xr:uid="{3F7D94CF-2EF3-4AAC-8EAA-08D67EFBE0F4}"/>
    <cellStyle name="Normal 72 20 2" xfId="16650" xr:uid="{E028C377-07CD-4596-BA7E-650E3AA8B341}"/>
    <cellStyle name="Normal 72 21" xfId="16651" xr:uid="{DED3EB72-936E-4A0D-8535-F9FDF4955009}"/>
    <cellStyle name="Normal 72 21 2" xfId="16652" xr:uid="{F49A1244-0CA1-4696-8CE4-4F1AD13C2973}"/>
    <cellStyle name="Normal 72 22" xfId="16653" xr:uid="{876BA4EB-D7AC-4B1A-91BE-19E9167A01E9}"/>
    <cellStyle name="Normal 72 22 2" xfId="16654" xr:uid="{F465A9F8-9643-46F3-B965-6C5EC6496FF8}"/>
    <cellStyle name="Normal 72 23" xfId="16655" xr:uid="{2C00F1A8-4304-4A8F-8047-E38FEB2B747B}"/>
    <cellStyle name="Normal 72 23 2" xfId="16656" xr:uid="{8BD3DBFB-940B-473C-845A-E097D819BB40}"/>
    <cellStyle name="Normal 72 24" xfId="16657" xr:uid="{8ED55100-6099-4682-AAED-8DF5A1542568}"/>
    <cellStyle name="Normal 72 24 2" xfId="16658" xr:uid="{C719723C-C3AB-4BC2-B82E-2E5D6DC69081}"/>
    <cellStyle name="Normal 72 25" xfId="16659" xr:uid="{C46F3CCC-3137-4998-8F01-F98627DEC96A}"/>
    <cellStyle name="Normal 72 25 2" xfId="16660" xr:uid="{76837642-D1F1-4E04-82F0-5CC4408C2A62}"/>
    <cellStyle name="Normal 72 26" xfId="16661" xr:uid="{29254D79-EA45-4D93-9A10-054E8CD45B0C}"/>
    <cellStyle name="Normal 72 26 2" xfId="16662" xr:uid="{08DDA97F-FC6D-4717-BE32-BC9B4B71AA51}"/>
    <cellStyle name="Normal 72 27" xfId="16663" xr:uid="{955BA242-6A20-4F2D-AAE4-5E9086C7AE99}"/>
    <cellStyle name="Normal 72 27 2" xfId="16664" xr:uid="{4FA6E232-EE77-40AD-A64F-F05EEF234CDE}"/>
    <cellStyle name="Normal 72 28" xfId="16665" xr:uid="{9ED5B6C2-C57A-4888-B843-2EB9B5A9FD5F}"/>
    <cellStyle name="Normal 72 28 2" xfId="16666" xr:uid="{44231897-469E-49CC-9FA1-F80D8978F9B2}"/>
    <cellStyle name="Normal 72 29" xfId="16667" xr:uid="{FF11022C-644A-4CF7-96DB-4BC945AE471D}"/>
    <cellStyle name="Normal 72 29 2" xfId="16668" xr:uid="{B966FF07-BE72-4AA8-B73A-503EACCEE193}"/>
    <cellStyle name="Normal 72 3" xfId="16669" xr:uid="{EB7E1BAA-AC4A-4618-A359-3F26B5B4B8AB}"/>
    <cellStyle name="Normal 72 3 2" xfId="16670" xr:uid="{337A1B15-F467-4834-9C48-F022947580BD}"/>
    <cellStyle name="Normal 72 30" xfId="16671" xr:uid="{B6A4EB57-4E68-4510-8255-11B0CC9B62B5}"/>
    <cellStyle name="Normal 72 30 2" xfId="16672" xr:uid="{A736D962-1ED4-488F-ADE9-0BCD8194574A}"/>
    <cellStyle name="Normal 72 31" xfId="16673" xr:uid="{EC4B26A9-1ED1-45A7-812A-18EBD4020013}"/>
    <cellStyle name="Normal 72 31 2" xfId="16674" xr:uid="{A21D0934-77A2-4114-8A0B-E5B6A77CC50D}"/>
    <cellStyle name="Normal 72 32" xfId="16675" xr:uid="{A52DB8C6-1C54-4258-928A-0C0AA7CAC973}"/>
    <cellStyle name="Normal 72 32 2" xfId="16676" xr:uid="{C6616261-D556-4836-AAA5-B50F0288CDBA}"/>
    <cellStyle name="Normal 72 33" xfId="16677" xr:uid="{8F308FC0-1AE3-4A80-934C-6FA348D3E727}"/>
    <cellStyle name="Normal 72 33 2" xfId="16678" xr:uid="{571919F1-5DF5-4AAF-807A-A6B0FE819529}"/>
    <cellStyle name="Normal 72 34" xfId="16679" xr:uid="{61CCADEA-A5E1-49A7-95E8-DC559729307C}"/>
    <cellStyle name="Normal 72 34 2" xfId="16680" xr:uid="{8097F5EF-4FC0-4DA5-8886-157B9667E8F5}"/>
    <cellStyle name="Normal 72 35" xfId="16681" xr:uid="{1E8AFF10-C64F-4E11-8AC5-276273D01BEF}"/>
    <cellStyle name="Normal 72 35 2" xfId="16682" xr:uid="{9FF44B62-A171-42C4-B25A-0FA08807852C}"/>
    <cellStyle name="Normal 72 36" xfId="16683" xr:uid="{29E21EF2-4840-4155-A40A-1C8DF4D04A07}"/>
    <cellStyle name="Normal 72 36 2" xfId="16684" xr:uid="{2C8B45E8-7221-4F1D-B684-717D5DBBB9D9}"/>
    <cellStyle name="Normal 72 37" xfId="16685" xr:uid="{DF006C03-8D11-4F80-A7F5-583D9BB6C8F9}"/>
    <cellStyle name="Normal 72 37 2" xfId="16686" xr:uid="{73606700-9AE6-4821-979B-34D4CE9695C6}"/>
    <cellStyle name="Normal 72 38" xfId="16687" xr:uid="{E610A695-BBBB-492E-ADC0-51C094888121}"/>
    <cellStyle name="Normal 72 38 2" xfId="16688" xr:uid="{9EB029BD-592E-4630-A9F2-633D50BFA8C1}"/>
    <cellStyle name="Normal 72 39" xfId="16689" xr:uid="{DAC13AB3-A316-4A79-A4B2-6BC61CB1DB16}"/>
    <cellStyle name="Normal 72 39 2" xfId="16690" xr:uid="{96290287-353D-4B4A-93C6-AE4AD93991E7}"/>
    <cellStyle name="Normal 72 4" xfId="16691" xr:uid="{9D7EBA71-8C39-48A0-AD09-97F0B3486EA4}"/>
    <cellStyle name="Normal 72 4 2" xfId="16692" xr:uid="{4C7BC931-3E10-4592-8A4C-B00BB63E17E3}"/>
    <cellStyle name="Normal 72 40" xfId="16693" xr:uid="{3A8803CD-3B9B-41FA-AAC2-DAF80516018D}"/>
    <cellStyle name="Normal 72 40 2" xfId="16694" xr:uid="{0D6CD9E7-D401-4F8F-B328-396E0A111E30}"/>
    <cellStyle name="Normal 72 41" xfId="16695" xr:uid="{00793EA2-FEA7-48D9-B1EC-503F544EAAEC}"/>
    <cellStyle name="Normal 72 41 2" xfId="16696" xr:uid="{2605701A-072C-414E-A446-D663E6A24C1D}"/>
    <cellStyle name="Normal 72 42" xfId="16697" xr:uid="{80A0677D-C1A4-4CCE-9600-3A06C08E8BCC}"/>
    <cellStyle name="Normal 72 42 2" xfId="16698" xr:uid="{DD989EEA-8E31-459F-B042-B886E2F0DF6B}"/>
    <cellStyle name="Normal 72 43" xfId="16699" xr:uid="{34A7D513-D1D0-4427-BC9A-BDE0CE95657D}"/>
    <cellStyle name="Normal 72 43 2" xfId="16700" xr:uid="{5B1DAE79-D523-49D0-84E3-4FD5C056E6A1}"/>
    <cellStyle name="Normal 72 44" xfId="16701" xr:uid="{F8D8C84A-92E6-413D-ABFA-3C28D5A45F15}"/>
    <cellStyle name="Normal 72 44 2" xfId="16702" xr:uid="{BC423F0D-59BC-4B4F-949F-BE3902E7CFC2}"/>
    <cellStyle name="Normal 72 45" xfId="16703" xr:uid="{58DC0704-17A2-4A23-B186-06B69B0C6EB1}"/>
    <cellStyle name="Normal 72 45 2" xfId="16704" xr:uid="{23EAE22F-761E-44F5-9593-0C35ADFA2CB1}"/>
    <cellStyle name="Normal 72 46" xfId="16705" xr:uid="{E838A146-20EE-48B8-8635-19FE5575CB18}"/>
    <cellStyle name="Normal 72 46 2" xfId="16706" xr:uid="{6BF8A555-2596-4A24-B5F3-0E35F9D3EADB}"/>
    <cellStyle name="Normal 72 47" xfId="16707" xr:uid="{457B65E4-C228-4DB9-8A2B-6A631BDC0897}"/>
    <cellStyle name="Normal 72 47 2" xfId="16708" xr:uid="{271D8EBE-D828-4973-B653-E4F3D4173339}"/>
    <cellStyle name="Normal 72 48" xfId="16709" xr:uid="{82CDA2D9-8935-4DA6-AB66-62B81F98E78C}"/>
    <cellStyle name="Normal 72 48 2" xfId="16710" xr:uid="{036A3723-8392-4DDE-9647-DED71ADE9CF6}"/>
    <cellStyle name="Normal 72 49" xfId="16711" xr:uid="{A0544F39-3AB9-4FA1-B5B4-A82C2E2AA07A}"/>
    <cellStyle name="Normal 72 49 2" xfId="16712" xr:uid="{A01F0B56-AAE7-46B3-A7FD-D69627B132E5}"/>
    <cellStyle name="Normal 72 5" xfId="16713" xr:uid="{1EA6773D-6689-4028-85D4-7D7D8AC68DB2}"/>
    <cellStyle name="Normal 72 5 2" xfId="16714" xr:uid="{D0C40467-21A6-4256-B9EF-2FFEAC0F242B}"/>
    <cellStyle name="Normal 72 50" xfId="16715" xr:uid="{72759FC5-C72D-43B2-B200-7DF86252D9B1}"/>
    <cellStyle name="Normal 72 50 2" xfId="16716" xr:uid="{C0F23162-69BE-400C-9571-212B01FDFEAA}"/>
    <cellStyle name="Normal 72 51" xfId="16717" xr:uid="{B250AA4F-1AFF-4658-9CA7-FAD6DCC99B0D}"/>
    <cellStyle name="Normal 72 51 2" xfId="16718" xr:uid="{68E240A4-106C-4026-9199-82C292CE9B4F}"/>
    <cellStyle name="Normal 72 52" xfId="16719" xr:uid="{ABD50390-A411-449D-A96D-9B8C94B5D5B0}"/>
    <cellStyle name="Normal 72 52 2" xfId="16720" xr:uid="{D9EBC664-829D-4882-93C5-18F28DF71AF7}"/>
    <cellStyle name="Normal 72 53" xfId="16721" xr:uid="{925B3575-034D-4F85-9D5D-99765E24B0C1}"/>
    <cellStyle name="Normal 72 53 2" xfId="16722" xr:uid="{46992943-E323-4EC1-B9BB-0D81CC3B02CA}"/>
    <cellStyle name="Normal 72 54" xfId="16723" xr:uid="{8DC0E0AA-D205-4BDD-AA94-6EAD18E6637A}"/>
    <cellStyle name="Normal 72 54 2" xfId="16724" xr:uid="{1C050E15-B0E9-4E70-8BE5-93F29DAC523D}"/>
    <cellStyle name="Normal 72 55" xfId="16725" xr:uid="{9A4A70F5-5374-4C60-9A30-6E3873D2EEFA}"/>
    <cellStyle name="Normal 72 55 2" xfId="16726" xr:uid="{5FD4A47B-ED60-4405-ADDE-A0F5D3F355B6}"/>
    <cellStyle name="Normal 72 56" xfId="16727" xr:uid="{A6EC61BF-0F2D-4181-8F45-B6A898CEE106}"/>
    <cellStyle name="Normal 72 56 2" xfId="16728" xr:uid="{47FAB3D2-25C6-452E-80F0-6A64B0A9B2D0}"/>
    <cellStyle name="Normal 72 57" xfId="16729" xr:uid="{125B8692-7013-4AEB-A948-1B98AA4B16B5}"/>
    <cellStyle name="Normal 72 57 2" xfId="16730" xr:uid="{4A4071D1-BF88-4940-AD35-998E2BD11571}"/>
    <cellStyle name="Normal 72 58" xfId="16731" xr:uid="{8E78F32B-889F-44D3-A66A-D16D7E85F777}"/>
    <cellStyle name="Normal 72 58 2" xfId="16732" xr:uid="{89BF255E-509B-495F-82FB-4BB0218BCF0F}"/>
    <cellStyle name="Normal 72 59" xfId="16733" xr:uid="{D4D34690-F061-4727-818C-B28CE26D7C8F}"/>
    <cellStyle name="Normal 72 59 2" xfId="16734" xr:uid="{6B8A41C2-10BF-4761-9B6B-C7F3B9BCC833}"/>
    <cellStyle name="Normal 72 6" xfId="16735" xr:uid="{6C10E87F-2222-4895-8886-6413EAF9D6D9}"/>
    <cellStyle name="Normal 72 6 2" xfId="16736" xr:uid="{018ED3B0-508B-4933-9A95-8DAC9263782A}"/>
    <cellStyle name="Normal 72 60" xfId="16737" xr:uid="{AB244618-C721-4C41-BA57-189E4CEB0F19}"/>
    <cellStyle name="Normal 72 60 2" xfId="16738" xr:uid="{6DC00735-DAB3-484B-81E7-3ACEA595D92D}"/>
    <cellStyle name="Normal 72 61" xfId="16739" xr:uid="{72AD1566-799F-4D94-87B1-EF2F4B7DE6C6}"/>
    <cellStyle name="Normal 72 61 2" xfId="16740" xr:uid="{70DCB183-E4A0-4BBC-9D58-AF76D7719EC2}"/>
    <cellStyle name="Normal 72 62" xfId="16741" xr:uid="{7B8AE5AE-2EBF-46D4-AA2D-5092D5B26923}"/>
    <cellStyle name="Normal 72 62 2" xfId="16742" xr:uid="{22A644A2-8C5C-4D54-A543-0771CB121218}"/>
    <cellStyle name="Normal 72 63" xfId="16743" xr:uid="{30E009FB-CC27-4749-8B52-0F33739CC8AD}"/>
    <cellStyle name="Normal 72 63 2" xfId="16744" xr:uid="{9BF1E150-D9BD-49DE-A157-68B062006B65}"/>
    <cellStyle name="Normal 72 64" xfId="16745" xr:uid="{BE223D80-5326-4345-885C-90CD8E9E3165}"/>
    <cellStyle name="Normal 72 64 2" xfId="16746" xr:uid="{293D8B83-EA88-460E-A5EB-AE5B19F75110}"/>
    <cellStyle name="Normal 72 65" xfId="16747" xr:uid="{53DDB2D4-5B3F-463B-BA30-76B1B6E0E86D}"/>
    <cellStyle name="Normal 72 65 2" xfId="16748" xr:uid="{CD7618E9-90DF-4413-9CD8-B4A7584A85D4}"/>
    <cellStyle name="Normal 72 66" xfId="16749" xr:uid="{EA42B6FE-21D1-4932-9844-989CA475BEAA}"/>
    <cellStyle name="Normal 72 66 2" xfId="16750" xr:uid="{471D42B2-A316-4C8D-A46F-DBC444F5FBF9}"/>
    <cellStyle name="Normal 72 67" xfId="16751" xr:uid="{16B07AF9-150C-4885-8592-5B1A00137FC0}"/>
    <cellStyle name="Normal 72 67 2" xfId="16752" xr:uid="{E1EAD225-2197-4285-9F18-DB409D9AC56A}"/>
    <cellStyle name="Normal 72 68" xfId="16753" xr:uid="{0F90B2BF-EB44-4AF5-B020-931FD5DF44A0}"/>
    <cellStyle name="Normal 72 68 2" xfId="16754" xr:uid="{3A2290B5-BC2C-474F-BC7B-F302CA97731F}"/>
    <cellStyle name="Normal 72 69" xfId="16755" xr:uid="{F6E5E020-CB0C-492B-82C5-8F08C7EAD5E5}"/>
    <cellStyle name="Normal 72 69 2" xfId="16756" xr:uid="{EA54BD64-3568-493D-8D28-C758220B8492}"/>
    <cellStyle name="Normal 72 7" xfId="16757" xr:uid="{6EEC4BDA-84A9-4C96-A84C-54E466D4B853}"/>
    <cellStyle name="Normal 72 7 2" xfId="16758" xr:uid="{D7D3D2DC-36F6-4D5E-9AD7-39F39CD09231}"/>
    <cellStyle name="Normal 72 70" xfId="16759" xr:uid="{7B8067CE-E063-4C37-B046-695F02DF38C4}"/>
    <cellStyle name="Normal 72 70 2" xfId="16760" xr:uid="{BB47A60D-2654-4714-9BFA-BC59FCA89409}"/>
    <cellStyle name="Normal 72 71" xfId="16761" xr:uid="{14C65F6A-51AA-44D5-ABC0-1F460E0C3E3A}"/>
    <cellStyle name="Normal 72 71 2" xfId="16762" xr:uid="{81179111-30DB-455F-95FE-5CB58A8AD881}"/>
    <cellStyle name="Normal 72 72" xfId="16763" xr:uid="{592B3FE3-1E98-4985-A873-6252F8E965EE}"/>
    <cellStyle name="Normal 72 72 2" xfId="16764" xr:uid="{0AFAE5AA-BF4D-4B22-8E01-8CD9AB9F8830}"/>
    <cellStyle name="Normal 72 73" xfId="16765" xr:uid="{DBC363E1-5449-4D05-A00F-E5729E49BF3E}"/>
    <cellStyle name="Normal 72 73 2" xfId="16766" xr:uid="{4BD0750F-54CC-4125-A3D4-1D31FE8D850B}"/>
    <cellStyle name="Normal 72 74" xfId="16767" xr:uid="{BA3657A4-EAA4-4E7E-BB5D-9F8C173917D6}"/>
    <cellStyle name="Normal 72 74 2" xfId="16768" xr:uid="{D8BAF948-1902-443E-BE34-6213378E891E}"/>
    <cellStyle name="Normal 72 75" xfId="16769" xr:uid="{BBCC7CD3-F1CE-45F1-A6DC-FAE0F4DD9E07}"/>
    <cellStyle name="Normal 72 75 2" xfId="16770" xr:uid="{BD65EF49-506D-4C9B-B184-B53B571A926D}"/>
    <cellStyle name="Normal 72 76" xfId="16771" xr:uid="{CE503DEE-2A66-4428-A783-B2580AFE58B0}"/>
    <cellStyle name="Normal 72 76 2" xfId="16772" xr:uid="{A5A1B6F6-E76C-4C60-B6DB-40C23313FE61}"/>
    <cellStyle name="Normal 72 77" xfId="16773" xr:uid="{A943C34E-11FD-48F1-854B-2658829816BB}"/>
    <cellStyle name="Normal 72 77 2" xfId="16774" xr:uid="{35F50AC6-BA36-4A58-BC21-74B859ED2F6F}"/>
    <cellStyle name="Normal 72 78" xfId="16775" xr:uid="{50EDC134-2E57-457D-84C4-BEA937997132}"/>
    <cellStyle name="Normal 72 78 2" xfId="16776" xr:uid="{A3D3F60E-CC02-4112-A0B9-5A8654DD339E}"/>
    <cellStyle name="Normal 72 79" xfId="16777" xr:uid="{5EDC0A18-D7A9-4120-B195-000D770D3D29}"/>
    <cellStyle name="Normal 72 79 2" xfId="16778" xr:uid="{D03A35B3-034C-4EFA-8FF8-E05BD69CA3B2}"/>
    <cellStyle name="Normal 72 8" xfId="16779" xr:uid="{DE025E92-E121-4AC8-939D-860F885BEEFF}"/>
    <cellStyle name="Normal 72 8 2" xfId="16780" xr:uid="{1DE4B870-D041-4BF3-A8EA-96187D15E0BB}"/>
    <cellStyle name="Normal 72 80" xfId="16781" xr:uid="{A11F36E2-36A2-43A9-99CD-FFD449B45506}"/>
    <cellStyle name="Normal 72 80 2" xfId="16782" xr:uid="{9C47112C-F564-431B-9709-582F1D9C4339}"/>
    <cellStyle name="Normal 72 81" xfId="16783" xr:uid="{DAFA0ED8-46BE-4678-A587-6E3BF84237DD}"/>
    <cellStyle name="Normal 72 81 2" xfId="16784" xr:uid="{AB39E5E4-FA21-4787-A803-2C278DC20DAA}"/>
    <cellStyle name="Normal 72 82" xfId="16785" xr:uid="{D7F9F4B2-980D-4A7A-A1CE-81B0A33EB1B0}"/>
    <cellStyle name="Normal 72 82 2" xfId="16786" xr:uid="{17E0B083-AC03-452D-B6F8-9E69F6549C63}"/>
    <cellStyle name="Normal 72 83" xfId="16787" xr:uid="{308FEBBC-D32F-446B-B263-11860979AF67}"/>
    <cellStyle name="Normal 72 83 2" xfId="16788" xr:uid="{2CD54052-3745-4A96-AC65-BF79951CBD0B}"/>
    <cellStyle name="Normal 72 84" xfId="16789" xr:uid="{8E449FEA-7826-4662-AEBC-F89E0A11BD91}"/>
    <cellStyle name="Normal 72 84 2" xfId="16790" xr:uid="{93C66B95-B72C-4426-803C-A0A5F0A99F01}"/>
    <cellStyle name="Normal 72 85" xfId="16791" xr:uid="{B88B0A1B-0CE5-4316-9D9D-28DC169F3D65}"/>
    <cellStyle name="Normal 72 85 2" xfId="16792" xr:uid="{FC78EF5B-8B54-48B4-9069-38BB9FA8EAAF}"/>
    <cellStyle name="Normal 72 86" xfId="16793" xr:uid="{CEA13CEA-429F-481A-8C7F-0FAFE20552C4}"/>
    <cellStyle name="Normal 72 86 2" xfId="16794" xr:uid="{4AB87591-6A2E-4FE1-B12A-1B5F9402469F}"/>
    <cellStyle name="Normal 72 87" xfId="16795" xr:uid="{48618B20-F2A4-46CB-89F4-7BCA9781B3A3}"/>
    <cellStyle name="Normal 72 9" xfId="16796" xr:uid="{260B604C-852B-4955-8330-18A261D4F06B}"/>
    <cellStyle name="Normal 72 9 2" xfId="16797" xr:uid="{CC1CC819-1E9D-4B13-8B14-FD065DAFA281}"/>
    <cellStyle name="Normal 73" xfId="16798" xr:uid="{8CAD506C-06C7-4B81-8B90-9479C224FE7F}"/>
    <cellStyle name="Normal 73 10" xfId="16799" xr:uid="{249C063A-57A5-4A17-8853-6D96B7812C6D}"/>
    <cellStyle name="Normal 73 10 2" xfId="16800" xr:uid="{41229FC5-20A8-478A-8D56-7D4DC5CCBA29}"/>
    <cellStyle name="Normal 73 11" xfId="16801" xr:uid="{EDBF68F0-F16F-4A41-953D-CBE51DE86DFB}"/>
    <cellStyle name="Normal 73 11 2" xfId="16802" xr:uid="{F0C860FD-1D8D-49D9-A979-59B4032A8350}"/>
    <cellStyle name="Normal 73 12" xfId="16803" xr:uid="{A3DA822F-42B9-403E-A94D-B5CAD7879F6F}"/>
    <cellStyle name="Normal 73 12 2" xfId="16804" xr:uid="{B9863379-4F9A-4D9E-9E50-5E18BAD8D844}"/>
    <cellStyle name="Normal 73 13" xfId="16805" xr:uid="{09BE8937-0ABF-4C76-B45D-32B561B99988}"/>
    <cellStyle name="Normal 73 13 2" xfId="16806" xr:uid="{A76539BC-477D-424A-B0F5-1D133D045C4B}"/>
    <cellStyle name="Normal 73 14" xfId="16807" xr:uid="{C74ABCA2-6C47-4D6A-A80E-55AECBB2702E}"/>
    <cellStyle name="Normal 73 14 2" xfId="16808" xr:uid="{67ADC582-32B6-4B9F-9007-A60FAC258BEF}"/>
    <cellStyle name="Normal 73 15" xfId="16809" xr:uid="{3CE10716-52B8-4EBC-B4DD-0B6BE53295EB}"/>
    <cellStyle name="Normal 73 15 2" xfId="16810" xr:uid="{4FABF7C8-0BDF-44F4-B430-F69FE7FADE4B}"/>
    <cellStyle name="Normal 73 16" xfId="16811" xr:uid="{5E7BA04E-926E-42DB-9C31-A7CA0F244028}"/>
    <cellStyle name="Normal 73 16 2" xfId="16812" xr:uid="{9C544B57-67B0-4BF8-8483-834AEC87F750}"/>
    <cellStyle name="Normal 73 17" xfId="16813" xr:uid="{E2E5AD71-F2AE-4FD4-BA2B-7DEEE699A3CE}"/>
    <cellStyle name="Normal 73 17 2" xfId="16814" xr:uid="{C83071C7-426D-45A0-931A-950059BDBC89}"/>
    <cellStyle name="Normal 73 18" xfId="16815" xr:uid="{46DBBFA7-82CF-4013-8703-5BC66F7E5C21}"/>
    <cellStyle name="Normal 73 18 2" xfId="16816" xr:uid="{BBC0C1BF-570B-4DC8-9FDF-6321EBED6AD0}"/>
    <cellStyle name="Normal 73 19" xfId="16817" xr:uid="{973E4576-0100-4895-9326-5F8C8B474E6F}"/>
    <cellStyle name="Normal 73 19 2" xfId="16818" xr:uid="{1701793D-BB67-496F-BE8A-AAFB6368397B}"/>
    <cellStyle name="Normal 73 2" xfId="16819" xr:uid="{54B8F6D6-18EC-4E42-8CB0-CF8A57294142}"/>
    <cellStyle name="Normal 73 2 2" xfId="16820" xr:uid="{40F0AAF8-5F19-49B0-829B-700C5894D890}"/>
    <cellStyle name="Normal 73 20" xfId="16821" xr:uid="{158A4CD9-A5FC-4F8B-8559-9CEA80D94951}"/>
    <cellStyle name="Normal 73 20 2" xfId="16822" xr:uid="{2A7188BC-C822-4A82-A5C9-24F3327CC975}"/>
    <cellStyle name="Normal 73 21" xfId="16823" xr:uid="{E4F464FA-C732-4410-9283-683CE4670BE8}"/>
    <cellStyle name="Normal 73 21 2" xfId="16824" xr:uid="{565D997B-9327-4422-969C-EFFF6E583A76}"/>
    <cellStyle name="Normal 73 22" xfId="16825" xr:uid="{3C192A6E-DFC7-45FD-9CB4-137A15F1D1A2}"/>
    <cellStyle name="Normal 73 22 2" xfId="16826" xr:uid="{6572E1EE-3B12-40D7-BE27-9B58D4264345}"/>
    <cellStyle name="Normal 73 23" xfId="16827" xr:uid="{7A77848E-A7BE-44F5-885E-1D1A5A52745B}"/>
    <cellStyle name="Normal 73 23 2" xfId="16828" xr:uid="{056D7182-4CA4-4018-AE05-D6F5198791F6}"/>
    <cellStyle name="Normal 73 24" xfId="16829" xr:uid="{7AC648E7-CD52-4626-82EB-9B3568BB1369}"/>
    <cellStyle name="Normal 73 24 2" xfId="16830" xr:uid="{E7DDE0C7-D965-488B-BE9B-91782AA2EC68}"/>
    <cellStyle name="Normal 73 25" xfId="16831" xr:uid="{55A2A6B7-1480-4C8A-9371-5C5DF84D1A5C}"/>
    <cellStyle name="Normal 73 25 2" xfId="16832" xr:uid="{565D4C62-016E-4D03-A726-15F9A46A2DA3}"/>
    <cellStyle name="Normal 73 26" xfId="16833" xr:uid="{30C7CE55-5B95-4F74-9EC4-5552CDE313D9}"/>
    <cellStyle name="Normal 73 26 2" xfId="16834" xr:uid="{9F76A018-8A8A-47C9-BDBC-CADF117995EA}"/>
    <cellStyle name="Normal 73 27" xfId="16835" xr:uid="{BE62F3C9-46FC-489F-89EF-6A5881FE07AA}"/>
    <cellStyle name="Normal 73 27 2" xfId="16836" xr:uid="{4070AF3F-4D4A-4E5C-B43E-CB35D6CB2828}"/>
    <cellStyle name="Normal 73 28" xfId="16837" xr:uid="{80C36177-5C9C-427E-ABD7-139191E48742}"/>
    <cellStyle name="Normal 73 28 2" xfId="16838" xr:uid="{D549F164-07C8-442E-A699-A4A619922473}"/>
    <cellStyle name="Normal 73 29" xfId="16839" xr:uid="{01889001-DE4C-4386-8DA2-1EBBB211EA57}"/>
    <cellStyle name="Normal 73 29 2" xfId="16840" xr:uid="{EE0731D0-52A4-457B-8BB2-571C62A72F73}"/>
    <cellStyle name="Normal 73 3" xfId="16841" xr:uid="{2C385F87-C59C-4187-BA14-8D5356311FAD}"/>
    <cellStyle name="Normal 73 3 2" xfId="16842" xr:uid="{A54015E8-6E32-4CB6-AB10-89BEA0F62CC7}"/>
    <cellStyle name="Normal 73 30" xfId="16843" xr:uid="{118CF3FA-778C-4061-95E4-C1DF52EEAB66}"/>
    <cellStyle name="Normal 73 30 2" xfId="16844" xr:uid="{78F3A6DC-8EA5-4F59-99C1-2D292C3014E0}"/>
    <cellStyle name="Normal 73 31" xfId="16845" xr:uid="{C6F62A01-FE18-46B2-9118-93CF3E63A6DE}"/>
    <cellStyle name="Normal 73 31 2" xfId="16846" xr:uid="{D257A305-1F6E-423A-B758-9C88ECB1F0DE}"/>
    <cellStyle name="Normal 73 32" xfId="16847" xr:uid="{B059767C-5DEB-4167-8B4E-0B2FEC3FAA56}"/>
    <cellStyle name="Normal 73 32 2" xfId="16848" xr:uid="{64B16E0C-68E6-4B35-8DBB-0737277FDD7B}"/>
    <cellStyle name="Normal 73 33" xfId="16849" xr:uid="{6A2DF18B-83CD-492D-883C-0AFD03F505E5}"/>
    <cellStyle name="Normal 73 33 2" xfId="16850" xr:uid="{5D99A287-5931-4662-A961-97A3E2A1CE00}"/>
    <cellStyle name="Normal 73 34" xfId="16851" xr:uid="{AC293852-C7BB-4B6E-BA39-51909139FF34}"/>
    <cellStyle name="Normal 73 34 2" xfId="16852" xr:uid="{F465AB2B-7972-4F22-B6B4-0604E76CD679}"/>
    <cellStyle name="Normal 73 35" xfId="16853" xr:uid="{02FD50DC-4221-4289-A0AF-9F2FF24DFB3E}"/>
    <cellStyle name="Normal 73 35 2" xfId="16854" xr:uid="{75CFEC55-7284-4192-976E-DF6947D4CBD3}"/>
    <cellStyle name="Normal 73 36" xfId="16855" xr:uid="{DCDB83CB-A3B5-4D12-897D-4AAD350C1D8B}"/>
    <cellStyle name="Normal 73 36 2" xfId="16856" xr:uid="{ED87F8A5-A9B7-44C0-B779-3035AAB767EC}"/>
    <cellStyle name="Normal 73 37" xfId="16857" xr:uid="{260B04DF-5D1E-4277-B89E-8C969801E739}"/>
    <cellStyle name="Normal 73 37 2" xfId="16858" xr:uid="{F2414BD6-F8F9-4AE2-856B-6139BBC5B9BB}"/>
    <cellStyle name="Normal 73 38" xfId="16859" xr:uid="{4D182C4D-AF34-452D-A606-D36EACB146B1}"/>
    <cellStyle name="Normal 73 38 2" xfId="16860" xr:uid="{0DDE3F73-F41B-4572-BB70-DB55381E4DA1}"/>
    <cellStyle name="Normal 73 39" xfId="16861" xr:uid="{DEA9A883-3CEF-4895-903B-E21ED9B006BE}"/>
    <cellStyle name="Normal 73 39 2" xfId="16862" xr:uid="{0523EEDB-47C6-4288-ACE4-9DCB173AB594}"/>
    <cellStyle name="Normal 73 4" xfId="16863" xr:uid="{A3F3E886-99F5-473C-B25D-8A7C96C04FE2}"/>
    <cellStyle name="Normal 73 4 2" xfId="16864" xr:uid="{EB76C814-C0B3-4536-B3D5-156E95E15189}"/>
    <cellStyle name="Normal 73 40" xfId="16865" xr:uid="{BA057A90-3655-434B-B4E9-F8235B26FB33}"/>
    <cellStyle name="Normal 73 40 2" xfId="16866" xr:uid="{5CC3AAB0-BF8B-4E25-B997-6CC1F1E0BE53}"/>
    <cellStyle name="Normal 73 41" xfId="16867" xr:uid="{1F1E2806-ED6D-4E1C-8672-344A64393D98}"/>
    <cellStyle name="Normal 73 41 2" xfId="16868" xr:uid="{F5304C80-C737-4798-B8FA-876D61C2EDD5}"/>
    <cellStyle name="Normal 73 42" xfId="16869" xr:uid="{7114F0FB-E57D-4FEC-8CB8-DE6206EA4F1A}"/>
    <cellStyle name="Normal 73 42 2" xfId="16870" xr:uid="{18F6B667-3489-45A0-82F9-898C87DDF7EB}"/>
    <cellStyle name="Normal 73 43" xfId="16871" xr:uid="{DAA77631-50F7-41E8-A25B-5D0B0B57D796}"/>
    <cellStyle name="Normal 73 43 2" xfId="16872" xr:uid="{23752AFF-1667-4FF1-9410-398E793BC6A1}"/>
    <cellStyle name="Normal 73 44" xfId="16873" xr:uid="{E7A13505-6040-4571-BA23-DCCFAA7C653C}"/>
    <cellStyle name="Normal 73 44 2" xfId="16874" xr:uid="{9F433248-C314-4A98-B2B0-2BA92DF924F9}"/>
    <cellStyle name="Normal 73 45" xfId="16875" xr:uid="{2A20599B-FA8D-4797-8CC0-DFAF167ABA1C}"/>
    <cellStyle name="Normal 73 45 2" xfId="16876" xr:uid="{3AA911C9-ED6A-404B-8497-D3355FFAB14B}"/>
    <cellStyle name="Normal 73 46" xfId="16877" xr:uid="{D1F8C263-C19B-431F-812E-6EB1CB205743}"/>
    <cellStyle name="Normal 73 46 2" xfId="16878" xr:uid="{12284280-89BE-4E0B-BBA5-28D9D93C85D6}"/>
    <cellStyle name="Normal 73 47" xfId="16879" xr:uid="{EA88DDFB-22D4-4135-8619-7D5DED92A9ED}"/>
    <cellStyle name="Normal 73 47 2" xfId="16880" xr:uid="{1DB4F07D-9C78-4522-B837-E02CAF7565C4}"/>
    <cellStyle name="Normal 73 48" xfId="16881" xr:uid="{A0EFF091-5060-46C6-A68C-8F2358B67D6F}"/>
    <cellStyle name="Normal 73 48 2" xfId="16882" xr:uid="{E4B2C769-84EE-4706-BB90-7CEEE655E12C}"/>
    <cellStyle name="Normal 73 49" xfId="16883" xr:uid="{B4E2DF87-9410-4208-8CA4-1183A722766B}"/>
    <cellStyle name="Normal 73 49 2" xfId="16884" xr:uid="{896E111C-EEEA-4E4C-8AA1-6258C12C990C}"/>
    <cellStyle name="Normal 73 5" xfId="16885" xr:uid="{2B38554A-BC83-4475-99A3-ABE44A9C04B4}"/>
    <cellStyle name="Normal 73 5 2" xfId="16886" xr:uid="{7C554032-9835-4C93-BA14-0CEA34F234F9}"/>
    <cellStyle name="Normal 73 50" xfId="16887" xr:uid="{3476E8A3-5608-4E87-AD84-B13C3E5F44A7}"/>
    <cellStyle name="Normal 73 50 2" xfId="16888" xr:uid="{4F9C0089-A275-46BD-AC86-089A19CEF182}"/>
    <cellStyle name="Normal 73 51" xfId="16889" xr:uid="{80736E66-7004-4578-B07B-2FA325B00B86}"/>
    <cellStyle name="Normal 73 51 2" xfId="16890" xr:uid="{DFA01D62-C665-4FD3-8652-C1EE2EF16C16}"/>
    <cellStyle name="Normal 73 52" xfId="16891" xr:uid="{9DE38BAC-D06A-468A-83AB-B548A1D040A9}"/>
    <cellStyle name="Normal 73 52 2" xfId="16892" xr:uid="{BAA77686-0AB1-40F6-A010-1B95253ED089}"/>
    <cellStyle name="Normal 73 53" xfId="16893" xr:uid="{270CAF42-C529-4120-B1CE-18B8531C352A}"/>
    <cellStyle name="Normal 73 53 2" xfId="16894" xr:uid="{1E461184-1E91-4F31-AB93-AABD4A34448D}"/>
    <cellStyle name="Normal 73 54" xfId="16895" xr:uid="{90BED008-7E50-4ACF-8EC8-6C80AF2B1098}"/>
    <cellStyle name="Normal 73 54 2" xfId="16896" xr:uid="{7C4B1FAA-029F-44CE-AC2F-C5FAAC4C1F10}"/>
    <cellStyle name="Normal 73 55" xfId="16897" xr:uid="{C4EC67ED-9FE9-4183-B30C-D8928C3542D5}"/>
    <cellStyle name="Normal 73 55 2" xfId="16898" xr:uid="{17D68C1C-AD40-448B-8361-F1D2553F243C}"/>
    <cellStyle name="Normal 73 56" xfId="16899" xr:uid="{6D980DD5-6EBE-4A46-B08D-B0B282121B7D}"/>
    <cellStyle name="Normal 73 56 2" xfId="16900" xr:uid="{3FC9DB68-2155-465D-ABC2-8C8020FEE4E7}"/>
    <cellStyle name="Normal 73 57" xfId="16901" xr:uid="{36F1A31D-3113-4A50-933A-A4E59A106235}"/>
    <cellStyle name="Normal 73 57 2" xfId="16902" xr:uid="{96429DF8-3110-4AB8-B21B-F4CD8D35CDBD}"/>
    <cellStyle name="Normal 73 58" xfId="16903" xr:uid="{55B9E13F-BBED-49A5-8D88-DADA91ED8263}"/>
    <cellStyle name="Normal 73 58 2" xfId="16904" xr:uid="{1F1220A9-EDFD-4710-99C8-5197A3B1E3AC}"/>
    <cellStyle name="Normal 73 59" xfId="16905" xr:uid="{E2A67B98-722D-4FC4-A5D9-BF0BF0BBA50B}"/>
    <cellStyle name="Normal 73 59 2" xfId="16906" xr:uid="{392A522E-A7B6-4FD0-B96A-19F1CB5E9110}"/>
    <cellStyle name="Normal 73 6" xfId="16907" xr:uid="{49154492-DCE6-48EF-8E07-5C5665DE4C36}"/>
    <cellStyle name="Normal 73 6 2" xfId="16908" xr:uid="{33B47919-0474-40A6-B203-7030C7C7004D}"/>
    <cellStyle name="Normal 73 60" xfId="16909" xr:uid="{1FAF2B53-EC8B-4A3B-B960-2AD6DED79BD8}"/>
    <cellStyle name="Normal 73 60 2" xfId="16910" xr:uid="{7C8C7564-5EFD-455F-A37B-B098791BA6F4}"/>
    <cellStyle name="Normal 73 61" xfId="16911" xr:uid="{DE89A87C-84E5-4C9F-82F5-BE388E9D1ABB}"/>
    <cellStyle name="Normal 73 61 2" xfId="16912" xr:uid="{0B94F7C2-50D4-48EB-A105-FA3F38D5A628}"/>
    <cellStyle name="Normal 73 62" xfId="16913" xr:uid="{13703497-3B3E-41EE-A59E-2E589D2FBAE7}"/>
    <cellStyle name="Normal 73 62 2" xfId="16914" xr:uid="{5CFACA3F-170E-49B9-918C-318B1DF3246B}"/>
    <cellStyle name="Normal 73 63" xfId="16915" xr:uid="{D2D2F8F1-0CEB-4B9B-A0B3-893F0EF8663F}"/>
    <cellStyle name="Normal 73 63 2" xfId="16916" xr:uid="{0AD510E0-D96A-4E29-BCD4-1D6725603E92}"/>
    <cellStyle name="Normal 73 64" xfId="16917" xr:uid="{CCF4621A-0CE1-43C8-85B3-D85A88014D7A}"/>
    <cellStyle name="Normal 73 64 2" xfId="16918" xr:uid="{74EEEA95-DEB1-463E-B66B-4D0EFFEC5140}"/>
    <cellStyle name="Normal 73 65" xfId="16919" xr:uid="{243A4324-9752-4FB0-B859-3D454426CDAA}"/>
    <cellStyle name="Normal 73 65 2" xfId="16920" xr:uid="{FE4AA06C-EE26-42B1-9EB2-31BFF2DBEB0F}"/>
    <cellStyle name="Normal 73 66" xfId="16921" xr:uid="{5901E902-C738-4DB7-BED8-4A280ABF45AD}"/>
    <cellStyle name="Normal 73 66 2" xfId="16922" xr:uid="{40642EED-D36D-45E7-A681-B1B0842D38B6}"/>
    <cellStyle name="Normal 73 67" xfId="16923" xr:uid="{BC07D895-13E1-4E55-83F3-3A703E3D9461}"/>
    <cellStyle name="Normal 73 67 2" xfId="16924" xr:uid="{82501D1C-918F-4BA4-BBC3-BF4E8BFF8292}"/>
    <cellStyle name="Normal 73 68" xfId="16925" xr:uid="{26C5AB3C-7DB1-4964-BBF6-82F81CA3BE0C}"/>
    <cellStyle name="Normal 73 68 2" xfId="16926" xr:uid="{A689841E-6E6E-4E24-91D1-7FCC842B4950}"/>
    <cellStyle name="Normal 73 69" xfId="16927" xr:uid="{41ECF6F9-11E7-4577-B51E-DC4AD371A4AA}"/>
    <cellStyle name="Normal 73 69 2" xfId="16928" xr:uid="{2C1F5607-66D2-47A7-B07B-672E70A754C1}"/>
    <cellStyle name="Normal 73 7" xfId="16929" xr:uid="{8F871AE0-E4AB-4DF4-AB82-36DAF9AB9718}"/>
    <cellStyle name="Normal 73 7 2" xfId="16930" xr:uid="{A2000433-D50B-475F-8797-89242942FA27}"/>
    <cellStyle name="Normal 73 70" xfId="16931" xr:uid="{A4C97EA5-6648-4F0E-8DE6-91FD527B7486}"/>
    <cellStyle name="Normal 73 70 2" xfId="16932" xr:uid="{145F16D3-F4E8-4867-8D2B-DE8FD63F4A67}"/>
    <cellStyle name="Normal 73 71" xfId="16933" xr:uid="{0DCCDE03-2607-47B3-A882-BC727FFB8FA2}"/>
    <cellStyle name="Normal 73 71 2" xfId="16934" xr:uid="{F097CC56-3D1F-4510-992E-F4ED1E041DA8}"/>
    <cellStyle name="Normal 73 72" xfId="16935" xr:uid="{48754D14-F117-423C-B6FD-6A555B260EC7}"/>
    <cellStyle name="Normal 73 72 2" xfId="16936" xr:uid="{6AB4FFC3-037D-4FBB-B0D0-AF91DC6DA046}"/>
    <cellStyle name="Normal 73 73" xfId="16937" xr:uid="{3C35CAE3-2022-4D83-B2DE-BFE1AA232122}"/>
    <cellStyle name="Normal 73 73 2" xfId="16938" xr:uid="{E4574FA1-FD08-4250-8E81-E09B00DC8580}"/>
    <cellStyle name="Normal 73 74" xfId="16939" xr:uid="{98B67932-5F78-4BC3-9CF8-27CE89EB6ED7}"/>
    <cellStyle name="Normal 73 74 2" xfId="16940" xr:uid="{A5C57222-0DEC-42DA-9099-038D4A53F321}"/>
    <cellStyle name="Normal 73 75" xfId="16941" xr:uid="{0CFC0A52-E089-472C-92BD-E8FFC4ED4756}"/>
    <cellStyle name="Normal 73 75 2" xfId="16942" xr:uid="{371F19AA-F9A6-4D15-9996-490FF9918D0F}"/>
    <cellStyle name="Normal 73 76" xfId="16943" xr:uid="{CF0346F8-E2D1-4A64-B195-85252169DAF5}"/>
    <cellStyle name="Normal 73 76 2" xfId="16944" xr:uid="{AB217E8D-C913-46B3-958F-03A828BFB091}"/>
    <cellStyle name="Normal 73 77" xfId="16945" xr:uid="{B54D8749-AFC5-44E4-93C1-5DB739E6B8ED}"/>
    <cellStyle name="Normal 73 77 2" xfId="16946" xr:uid="{CD117821-7A4E-4325-AC04-EEA8D105B369}"/>
    <cellStyle name="Normal 73 78" xfId="16947" xr:uid="{4E8DC1EE-94DC-4178-A8A4-9E17A59D0CAA}"/>
    <cellStyle name="Normal 73 78 2" xfId="16948" xr:uid="{ABC1E513-C2E0-471A-A584-54EC7BF68FA6}"/>
    <cellStyle name="Normal 73 79" xfId="16949" xr:uid="{56A9308B-6860-4364-A9D6-54988E699E6D}"/>
    <cellStyle name="Normal 73 79 2" xfId="16950" xr:uid="{00EC0979-926A-4450-9C91-3AC400DA5F7A}"/>
    <cellStyle name="Normal 73 8" xfId="16951" xr:uid="{09018FF6-C748-4612-9587-4AE3ECE13D59}"/>
    <cellStyle name="Normal 73 8 2" xfId="16952" xr:uid="{B94B9CC1-33C8-4027-A10A-798A5641D642}"/>
    <cellStyle name="Normal 73 80" xfId="16953" xr:uid="{A2CB503C-28A4-4C72-A71D-98F22D453CA4}"/>
    <cellStyle name="Normal 73 80 2" xfId="16954" xr:uid="{E32E59EC-0E30-4C89-A4A9-C6E887C2C768}"/>
    <cellStyle name="Normal 73 81" xfId="16955" xr:uid="{534FC70B-5A11-4469-9C11-D788F9E27288}"/>
    <cellStyle name="Normal 73 81 2" xfId="16956" xr:uid="{89EDABC9-F5FD-4AAB-8FF2-2E7D1B830106}"/>
    <cellStyle name="Normal 73 82" xfId="16957" xr:uid="{8BD88F72-17FC-470D-8B74-31C05A2FAC9B}"/>
    <cellStyle name="Normal 73 82 2" xfId="16958" xr:uid="{B6A2D6BD-C4E0-4518-AC2F-223DECF7D959}"/>
    <cellStyle name="Normal 73 83" xfId="16959" xr:uid="{1DFD41F5-5293-4487-9A35-7FBA9A6DD06C}"/>
    <cellStyle name="Normal 73 83 2" xfId="16960" xr:uid="{520E3E4A-5B47-4494-BF7A-82093ADB136D}"/>
    <cellStyle name="Normal 73 84" xfId="16961" xr:uid="{94AC790E-BD50-43E9-869A-F15B432882E5}"/>
    <cellStyle name="Normal 73 84 2" xfId="16962" xr:uid="{12C52807-7008-4C8E-977B-797EB0B0407D}"/>
    <cellStyle name="Normal 73 85" xfId="16963" xr:uid="{990E4753-7080-4765-838D-FE9B22EDD363}"/>
    <cellStyle name="Normal 73 85 2" xfId="16964" xr:uid="{9F326932-8477-42A1-8756-D9C3FADCFA01}"/>
    <cellStyle name="Normal 73 86" xfId="16965" xr:uid="{9D2BE614-EA06-48AB-A65C-5D05D1DB03A4}"/>
    <cellStyle name="Normal 73 86 2" xfId="16966" xr:uid="{1C34EE97-15FA-420E-825C-7EDA93C0BD57}"/>
    <cellStyle name="Normal 73 87" xfId="16967" xr:uid="{53DDA717-9ABB-4ADA-AE62-81D269D6CB2C}"/>
    <cellStyle name="Normal 73 9" xfId="16968" xr:uid="{697AC2C1-38A2-484F-BE46-B656A999698A}"/>
    <cellStyle name="Normal 73 9 2" xfId="16969" xr:uid="{B7C717E2-FA4D-49F4-A3F3-5C18C68D5E9F}"/>
    <cellStyle name="Normal 74" xfId="16970" xr:uid="{BAF1BC37-D073-4E2A-9C87-62819161BC89}"/>
    <cellStyle name="Normal 75" xfId="16971" xr:uid="{36209908-6414-4DF6-8750-ABC670E3D2E3}"/>
    <cellStyle name="Normal 75 10" xfId="16972" xr:uid="{D79FA3B0-6479-4BE2-8BB4-E2E6B05C8C9A}"/>
    <cellStyle name="Normal 75 10 2" xfId="16973" xr:uid="{1F6CE2AB-67A4-431B-BC86-D60AC0194EC7}"/>
    <cellStyle name="Normal 75 11" xfId="16974" xr:uid="{28F9E4CB-2263-42F0-BF6C-F6EAEF4998CD}"/>
    <cellStyle name="Normal 75 11 2" xfId="16975" xr:uid="{B5161F13-6D78-4529-8193-3FAA8FD26AA3}"/>
    <cellStyle name="Normal 75 12" xfId="16976" xr:uid="{DD195FA7-24BA-44EC-82D2-D5617B9576DF}"/>
    <cellStyle name="Normal 75 12 2" xfId="16977" xr:uid="{928577C1-37E4-486D-B04C-9993D912837C}"/>
    <cellStyle name="Normal 75 13" xfId="16978" xr:uid="{DDE09BAB-CB7E-4D5C-9703-BEFB62C18C23}"/>
    <cellStyle name="Normal 75 13 2" xfId="16979" xr:uid="{947D73CB-A916-4D3C-9313-592960B6CD24}"/>
    <cellStyle name="Normal 75 14" xfId="16980" xr:uid="{CF069705-B723-4620-BC75-F36DDD5238B1}"/>
    <cellStyle name="Normal 75 14 2" xfId="16981" xr:uid="{FF3C2588-CE3F-4773-9F56-B3DEE54E9046}"/>
    <cellStyle name="Normal 75 15" xfId="16982" xr:uid="{FD56FA38-D589-43E2-ABF9-52E07D7F13F3}"/>
    <cellStyle name="Normal 75 15 2" xfId="16983" xr:uid="{71E10F77-BFE7-48AF-9D06-39E1ECF55DF1}"/>
    <cellStyle name="Normal 75 16" xfId="16984" xr:uid="{41478B6B-B72F-4661-9B11-1B193B07239B}"/>
    <cellStyle name="Normal 75 16 2" xfId="16985" xr:uid="{F082E687-BFDA-41A4-B3BE-8A252EE92A6C}"/>
    <cellStyle name="Normal 75 17" xfId="16986" xr:uid="{62A93DD3-8512-443D-8509-BEFB25A983D3}"/>
    <cellStyle name="Normal 75 17 2" xfId="16987" xr:uid="{02D7849C-F661-4D1D-87B3-3DAE1A0C8715}"/>
    <cellStyle name="Normal 75 18" xfId="16988" xr:uid="{DFC287E6-E049-4CAF-B021-E2A8F57F7F3A}"/>
    <cellStyle name="Normal 75 18 2" xfId="16989" xr:uid="{AAF2AC2B-052D-491B-8EFA-E8A6D1607E9F}"/>
    <cellStyle name="Normal 75 19" xfId="16990" xr:uid="{49EF0C8B-C407-44B0-829E-5F87477F8E68}"/>
    <cellStyle name="Normal 75 19 2" xfId="16991" xr:uid="{BD39C70F-1662-4A8D-98EB-64F14FCFE1BE}"/>
    <cellStyle name="Normal 75 2" xfId="16992" xr:uid="{993CB10C-76BA-4A68-A5B9-25E7690A9C0A}"/>
    <cellStyle name="Normal 75 2 2" xfId="16993" xr:uid="{FBCE992B-B56A-4374-94D6-89F62E08EF38}"/>
    <cellStyle name="Normal 75 20" xfId="16994" xr:uid="{8356E606-E5E1-40C7-8D79-91E67F237AE3}"/>
    <cellStyle name="Normal 75 20 2" xfId="16995" xr:uid="{5F49FD44-78AE-4A50-AC23-778C0F85A8FA}"/>
    <cellStyle name="Normal 75 21" xfId="16996" xr:uid="{CA580C21-08C8-4E3E-8D9C-AFC88FC5BC58}"/>
    <cellStyle name="Normal 75 21 2" xfId="16997" xr:uid="{DE7327A7-6F67-403D-AF44-CBAF32660C77}"/>
    <cellStyle name="Normal 75 22" xfId="16998" xr:uid="{42C6A651-07D2-49B4-8253-085A156FEC69}"/>
    <cellStyle name="Normal 75 22 2" xfId="16999" xr:uid="{1C5E3B5B-B61B-4FAD-BF21-A1A250E30C57}"/>
    <cellStyle name="Normal 75 23" xfId="17000" xr:uid="{AE1430B6-77A7-46D7-924E-EE16E6F28489}"/>
    <cellStyle name="Normal 75 23 2" xfId="17001" xr:uid="{0DD16F1E-345D-478D-AAEF-2B71A16FB20F}"/>
    <cellStyle name="Normal 75 24" xfId="17002" xr:uid="{70E7AAD7-63DD-46FB-83ED-59912B7133DD}"/>
    <cellStyle name="Normal 75 24 2" xfId="17003" xr:uid="{55C1B7D5-E955-407D-A855-C675857033F8}"/>
    <cellStyle name="Normal 75 25" xfId="17004" xr:uid="{EDFBC624-92A8-4D7C-984D-FF8A1362AE39}"/>
    <cellStyle name="Normal 75 25 2" xfId="17005" xr:uid="{5455B6FD-C876-415C-B91C-590846304D48}"/>
    <cellStyle name="Normal 75 26" xfId="17006" xr:uid="{D19676DA-991B-4B23-AEC7-3DE148DEA350}"/>
    <cellStyle name="Normal 75 26 2" xfId="17007" xr:uid="{31357EE4-2B7A-4342-8730-3909B00946B5}"/>
    <cellStyle name="Normal 75 27" xfId="17008" xr:uid="{DA576111-BC54-45EA-9995-EDF4C27FE412}"/>
    <cellStyle name="Normal 75 27 2" xfId="17009" xr:uid="{628BAA4E-B6EC-4646-A992-90AEB4D12CBA}"/>
    <cellStyle name="Normal 75 28" xfId="17010" xr:uid="{B95C8C7A-E42E-4869-A188-D4161C76FD11}"/>
    <cellStyle name="Normal 75 28 2" xfId="17011" xr:uid="{A4E72607-4682-467D-918F-8C8C8D6EC539}"/>
    <cellStyle name="Normal 75 29" xfId="17012" xr:uid="{DDD05DFC-24B6-4735-8F91-CBA8DB6C3BE8}"/>
    <cellStyle name="Normal 75 29 2" xfId="17013" xr:uid="{BC3631B7-71A5-496B-B2D0-00F078E6E2EA}"/>
    <cellStyle name="Normal 75 3" xfId="17014" xr:uid="{A189A105-7071-4BBA-9D13-7C2CFBBA6E33}"/>
    <cellStyle name="Normal 75 3 2" xfId="17015" xr:uid="{126C19EC-E9E6-40CC-A084-2193BE235A34}"/>
    <cellStyle name="Normal 75 30" xfId="17016" xr:uid="{3343C4B1-38AB-44E1-82E2-8AE2565703A6}"/>
    <cellStyle name="Normal 75 30 2" xfId="17017" xr:uid="{865C8CAD-E4AE-4AB0-BA6D-E9590CEA88FB}"/>
    <cellStyle name="Normal 75 31" xfId="17018" xr:uid="{30ED0B30-23FD-4372-9C5C-FD9E3F178597}"/>
    <cellStyle name="Normal 75 31 2" xfId="17019" xr:uid="{C71C9F55-6A24-4FA6-94DF-E494963D44F0}"/>
    <cellStyle name="Normal 75 32" xfId="17020" xr:uid="{7B28F178-8405-4066-8ABC-E0504CC81953}"/>
    <cellStyle name="Normal 75 32 2" xfId="17021" xr:uid="{A8D26542-5A41-44A4-AFCD-ED8A349AF2ED}"/>
    <cellStyle name="Normal 75 33" xfId="17022" xr:uid="{EDD226E4-A3DB-495A-AA0C-A8CC64EDC1C8}"/>
    <cellStyle name="Normal 75 33 2" xfId="17023" xr:uid="{0B9BECCF-18FD-4C9D-AC8D-5B78278E240A}"/>
    <cellStyle name="Normal 75 34" xfId="17024" xr:uid="{DED4CC83-9FF6-47FF-8137-9A51B9D0D37F}"/>
    <cellStyle name="Normal 75 34 2" xfId="17025" xr:uid="{6BBC6391-A3C5-4A2C-B647-D5DB0B37198E}"/>
    <cellStyle name="Normal 75 35" xfId="17026" xr:uid="{A2833CF1-D798-4606-82AD-FC0A9ECEF1AA}"/>
    <cellStyle name="Normal 75 35 2" xfId="17027" xr:uid="{EF1B38DA-6E30-4055-88D1-D5B46AA7B1EA}"/>
    <cellStyle name="Normal 75 36" xfId="17028" xr:uid="{1581D3A8-D7B7-4751-ACEC-82F624162AC8}"/>
    <cellStyle name="Normal 75 36 2" xfId="17029" xr:uid="{47BD738D-ECC9-46E2-8B86-BFB3E497D577}"/>
    <cellStyle name="Normal 75 37" xfId="17030" xr:uid="{E5D43D6A-5808-4D4C-856A-A1699BB66C80}"/>
    <cellStyle name="Normal 75 37 2" xfId="17031" xr:uid="{CF3E3B67-8DFF-4979-8890-7CD79F943437}"/>
    <cellStyle name="Normal 75 38" xfId="17032" xr:uid="{E02CCBA6-AECC-4E37-870C-75FD2B0437DC}"/>
    <cellStyle name="Normal 75 38 2" xfId="17033" xr:uid="{D0B382D4-E281-406F-8020-21134517C0CE}"/>
    <cellStyle name="Normal 75 39" xfId="17034" xr:uid="{1F81C568-D9D7-446D-816A-39BF16E7A820}"/>
    <cellStyle name="Normal 75 39 2" xfId="17035" xr:uid="{3F47FF8D-166D-4AF7-97E1-300960452E0D}"/>
    <cellStyle name="Normal 75 4" xfId="17036" xr:uid="{42F183C3-2B89-4045-B97D-28DF587386BD}"/>
    <cellStyle name="Normal 75 4 2" xfId="17037" xr:uid="{3516F14C-2212-4867-9D51-1D60BCB305EC}"/>
    <cellStyle name="Normal 75 40" xfId="17038" xr:uid="{5FC2918E-6C9D-4B45-B551-6FD54995984E}"/>
    <cellStyle name="Normal 75 40 2" xfId="17039" xr:uid="{6ADDC85D-7093-42D4-AE1B-D1952B59EE7C}"/>
    <cellStyle name="Normal 75 41" xfId="17040" xr:uid="{592EE3A8-1601-441C-800E-349AB8911724}"/>
    <cellStyle name="Normal 75 41 2" xfId="17041" xr:uid="{DC521A53-AF05-4E4F-9547-20592C81CE3A}"/>
    <cellStyle name="Normal 75 42" xfId="17042" xr:uid="{99595149-3189-470D-8319-87A095968E00}"/>
    <cellStyle name="Normal 75 42 2" xfId="17043" xr:uid="{A5876DA0-54AC-4D83-83D2-352B2E125F4E}"/>
    <cellStyle name="Normal 75 43" xfId="17044" xr:uid="{33EB5B9F-EBC7-46E0-ACBB-28C8587E8884}"/>
    <cellStyle name="Normal 75 43 2" xfId="17045" xr:uid="{E1FF8D65-23D8-4CF7-BBC3-DD561E0EAAD3}"/>
    <cellStyle name="Normal 75 44" xfId="17046" xr:uid="{E1DB2AA5-9267-4F2A-8174-82E70AAE4852}"/>
    <cellStyle name="Normal 75 44 2" xfId="17047" xr:uid="{1AAC712E-720A-43EC-BC43-C0EBFC46A5AC}"/>
    <cellStyle name="Normal 75 45" xfId="17048" xr:uid="{3F95AEDB-FDC0-4999-9DE1-A549488E164C}"/>
    <cellStyle name="Normal 75 45 2" xfId="17049" xr:uid="{C8ADB9F4-688A-4514-B02A-53BFE8B2EC26}"/>
    <cellStyle name="Normal 75 46" xfId="17050" xr:uid="{ACE36D9D-8CF4-4F79-9D3B-325A330BFA00}"/>
    <cellStyle name="Normal 75 46 2" xfId="17051" xr:uid="{4DF7BEAF-4673-4CDB-995A-83E59B07D7B0}"/>
    <cellStyle name="Normal 75 47" xfId="17052" xr:uid="{448D113D-A606-433B-A496-C2FC0A2B2A70}"/>
    <cellStyle name="Normal 75 47 2" xfId="17053" xr:uid="{E3ED0915-2FBD-42A7-935F-4439232437EE}"/>
    <cellStyle name="Normal 75 48" xfId="17054" xr:uid="{7D1A297A-225A-4733-AA8B-0B72A0D7068F}"/>
    <cellStyle name="Normal 75 48 2" xfId="17055" xr:uid="{3A2A60C2-5BDE-46DE-B0BA-CDDEA6D9EEE0}"/>
    <cellStyle name="Normal 75 49" xfId="17056" xr:uid="{22F667D3-BE3D-4F1B-B3B5-58822DF3FE34}"/>
    <cellStyle name="Normal 75 49 2" xfId="17057" xr:uid="{90A370B1-E6C1-4470-BFDA-B83D117B2F6C}"/>
    <cellStyle name="Normal 75 5" xfId="17058" xr:uid="{06A3075D-D441-4FDF-8DC6-1F6EFF39D17B}"/>
    <cellStyle name="Normal 75 5 2" xfId="17059" xr:uid="{414D93D7-99F6-4224-A123-2E0895D5247C}"/>
    <cellStyle name="Normal 75 50" xfId="17060" xr:uid="{2FBCCFF4-D64D-4044-8AE2-291BD041EF2C}"/>
    <cellStyle name="Normal 75 50 2" xfId="17061" xr:uid="{7598D5DC-A0CF-408D-9704-D1335663D649}"/>
    <cellStyle name="Normal 75 51" xfId="17062" xr:uid="{B0D66BF3-71E8-446E-81C2-9DE8D9DF9294}"/>
    <cellStyle name="Normal 75 51 2" xfId="17063" xr:uid="{11B24DB5-AE82-4C19-8B62-E294AEA6F035}"/>
    <cellStyle name="Normal 75 52" xfId="17064" xr:uid="{6E2CA813-DF3A-4CC8-A2CA-1E1D735D5E7E}"/>
    <cellStyle name="Normal 75 52 2" xfId="17065" xr:uid="{D875CAE4-901E-48BF-B23A-70970CADE1B6}"/>
    <cellStyle name="Normal 75 53" xfId="17066" xr:uid="{C27370D1-A49C-4B3C-8F69-3D0AFCD667CB}"/>
    <cellStyle name="Normal 75 53 2" xfId="17067" xr:uid="{719ACBFA-2495-4F6A-B7C2-9727C87CBE7D}"/>
    <cellStyle name="Normal 75 54" xfId="17068" xr:uid="{838A319F-8FC9-4308-ACB3-543330178763}"/>
    <cellStyle name="Normal 75 54 2" xfId="17069" xr:uid="{DC63D8A9-92A5-4E93-857E-F62442AAB362}"/>
    <cellStyle name="Normal 75 55" xfId="17070" xr:uid="{515B571F-4A79-4ABA-8F10-C0821F38B247}"/>
    <cellStyle name="Normal 75 55 2" xfId="17071" xr:uid="{914FDC49-7156-447E-B17E-BE07B5C87B50}"/>
    <cellStyle name="Normal 75 56" xfId="17072" xr:uid="{0D41AF64-6B0A-47CA-84F1-B39EAD6F42E7}"/>
    <cellStyle name="Normal 75 56 2" xfId="17073" xr:uid="{239F8B4A-A95C-40CC-A30F-519224D29BF1}"/>
    <cellStyle name="Normal 75 57" xfId="17074" xr:uid="{71018B58-761B-4965-BAFA-ADDF58606E91}"/>
    <cellStyle name="Normal 75 57 2" xfId="17075" xr:uid="{E6DBD5AB-6F7A-414F-89F4-7C8A3EB60F2C}"/>
    <cellStyle name="Normal 75 58" xfId="17076" xr:uid="{68378D2D-3F9D-4685-B0DC-03DE0272F600}"/>
    <cellStyle name="Normal 75 58 2" xfId="17077" xr:uid="{0F56AD12-D143-40C4-9B75-D176C1F4158D}"/>
    <cellStyle name="Normal 75 59" xfId="17078" xr:uid="{434F7F58-C703-42B5-AABF-8EB998DDDF14}"/>
    <cellStyle name="Normal 75 59 2" xfId="17079" xr:uid="{618E9D2B-868C-4561-8E7D-EC90D40484E9}"/>
    <cellStyle name="Normal 75 6" xfId="17080" xr:uid="{E596F8DA-BD5C-4BC3-9FCD-DD4A1523E7AC}"/>
    <cellStyle name="Normal 75 6 2" xfId="17081" xr:uid="{603E5836-BFCA-4298-8B50-629FA661A66C}"/>
    <cellStyle name="Normal 75 60" xfId="17082" xr:uid="{3750303C-113D-4DD3-9178-2D3343419E70}"/>
    <cellStyle name="Normal 75 60 2" xfId="17083" xr:uid="{28A84981-53CB-4DA6-94C5-55B49AE422EB}"/>
    <cellStyle name="Normal 75 61" xfId="17084" xr:uid="{1D90B32D-48DD-46E9-B683-445609196C00}"/>
    <cellStyle name="Normal 75 61 2" xfId="17085" xr:uid="{4CA6C187-2BC2-46E7-9225-A78550C58658}"/>
    <cellStyle name="Normal 75 62" xfId="17086" xr:uid="{6795752C-B70E-448F-8265-D35D840C60C4}"/>
    <cellStyle name="Normal 75 62 2" xfId="17087" xr:uid="{AE4DA15A-F47A-44E3-A54B-0D45A136E85A}"/>
    <cellStyle name="Normal 75 63" xfId="17088" xr:uid="{F1C1AA8D-06A4-4C2C-AC73-09EFEEC87863}"/>
    <cellStyle name="Normal 75 63 2" xfId="17089" xr:uid="{AA5E15FB-835F-4CBE-9ED5-FF8AED4D52B8}"/>
    <cellStyle name="Normal 75 64" xfId="17090" xr:uid="{CA1FAEAB-C210-4C72-9614-36BC857BB42C}"/>
    <cellStyle name="Normal 75 64 2" xfId="17091" xr:uid="{FE1A399C-205C-4036-8C26-816D5BA80509}"/>
    <cellStyle name="Normal 75 65" xfId="17092" xr:uid="{0AF82A4F-DC43-4897-BD97-C7754AC9C4E2}"/>
    <cellStyle name="Normal 75 65 2" xfId="17093" xr:uid="{1E0C2FD2-F3CC-443D-BBE8-2F4D30AFA01C}"/>
    <cellStyle name="Normal 75 66" xfId="17094" xr:uid="{5A99174A-55D1-47DE-A946-934B763EC393}"/>
    <cellStyle name="Normal 75 66 2" xfId="17095" xr:uid="{86A1B81B-83AC-451B-A58B-FA4AC4D3EF4A}"/>
    <cellStyle name="Normal 75 67" xfId="17096" xr:uid="{C34BD4DE-524F-4774-A47E-AE9971FE711C}"/>
    <cellStyle name="Normal 75 67 2" xfId="17097" xr:uid="{FBF1EAA6-0FC9-470B-A4DA-54CD603D6D92}"/>
    <cellStyle name="Normal 75 68" xfId="17098" xr:uid="{84D1D372-4732-4C60-80CC-90E6E4B3A6DA}"/>
    <cellStyle name="Normal 75 68 2" xfId="17099" xr:uid="{4E25BBBC-149C-4E2D-9944-EBDDF2ECB7FC}"/>
    <cellStyle name="Normal 75 69" xfId="17100" xr:uid="{E50C38F2-9747-49E0-B718-F3A7BB6788C0}"/>
    <cellStyle name="Normal 75 69 2" xfId="17101" xr:uid="{A25ACB31-A1A7-4718-B652-97A594347267}"/>
    <cellStyle name="Normal 75 7" xfId="17102" xr:uid="{AF7B1F56-B681-48AF-98E9-4F3F4BAF2CA0}"/>
    <cellStyle name="Normal 75 7 2" xfId="17103" xr:uid="{D82389B2-9D4A-43EB-8973-B92B289DA257}"/>
    <cellStyle name="Normal 75 70" xfId="17104" xr:uid="{DE1C78FA-7324-461B-BA4D-0E88EB30B1B1}"/>
    <cellStyle name="Normal 75 70 2" xfId="17105" xr:uid="{79C0671F-DC91-491B-B531-4DAF462A7623}"/>
    <cellStyle name="Normal 75 71" xfId="17106" xr:uid="{75EAF376-7719-4366-94C5-B459E4838386}"/>
    <cellStyle name="Normal 75 71 2" xfId="17107" xr:uid="{D18121E3-4DCC-4B4C-A3FA-3B6C4CB021E2}"/>
    <cellStyle name="Normal 75 72" xfId="17108" xr:uid="{93153DE6-B7BB-4583-8151-990199B68D74}"/>
    <cellStyle name="Normal 75 72 2" xfId="17109" xr:uid="{0B286B57-BA5B-4E21-ACB6-93479023F364}"/>
    <cellStyle name="Normal 75 73" xfId="17110" xr:uid="{45715479-823F-47D6-BD19-6E1B9CD2D3DA}"/>
    <cellStyle name="Normal 75 73 2" xfId="17111" xr:uid="{E4066576-B01F-48D7-BA67-96075DE902E5}"/>
    <cellStyle name="Normal 75 74" xfId="17112" xr:uid="{1FF54DB4-0E5E-4705-BB35-82FF14991EF2}"/>
    <cellStyle name="Normal 75 74 2" xfId="17113" xr:uid="{DFD57D5A-1EB8-4222-BA34-568F29943BB3}"/>
    <cellStyle name="Normal 75 75" xfId="17114" xr:uid="{7DDBBA06-8BA6-45E1-9D17-71840F13F99A}"/>
    <cellStyle name="Normal 75 75 2" xfId="17115" xr:uid="{36D0AD09-C48A-45BA-A370-951C64F3E452}"/>
    <cellStyle name="Normal 75 76" xfId="17116" xr:uid="{F6600063-9C4F-42FD-A6C2-42E817CBE52C}"/>
    <cellStyle name="Normal 75 76 2" xfId="17117" xr:uid="{61379E1F-535C-4DA6-8757-0B9B829B046C}"/>
    <cellStyle name="Normal 75 77" xfId="17118" xr:uid="{CC87D4E3-FBC6-4C6F-85E7-6F26C99FBA0F}"/>
    <cellStyle name="Normal 75 77 2" xfId="17119" xr:uid="{C4765112-AB86-4C1F-A241-50C3BC053988}"/>
    <cellStyle name="Normal 75 78" xfId="17120" xr:uid="{3EA86FC4-38A4-44A9-B550-00A5A95FA3A0}"/>
    <cellStyle name="Normal 75 78 2" xfId="17121" xr:uid="{11EB465D-1824-48AA-BB0D-8EA170E49211}"/>
    <cellStyle name="Normal 75 79" xfId="17122" xr:uid="{681064E3-9BE2-4FF8-8002-E4ED25690254}"/>
    <cellStyle name="Normal 75 79 2" xfId="17123" xr:uid="{170A4087-20A6-4295-86AA-F27BE361FE39}"/>
    <cellStyle name="Normal 75 8" xfId="17124" xr:uid="{611A96D2-B5C5-4806-959A-F7DB0CD4EBF6}"/>
    <cellStyle name="Normal 75 8 2" xfId="17125" xr:uid="{A5DE79F1-DEEC-44D5-B835-655DD8C6A46C}"/>
    <cellStyle name="Normal 75 80" xfId="17126" xr:uid="{55AF79F3-2BAA-4626-8485-F4D6C19E419B}"/>
    <cellStyle name="Normal 75 80 2" xfId="17127" xr:uid="{FA561268-FEF4-458F-BA90-7D618B56E0ED}"/>
    <cellStyle name="Normal 75 81" xfId="17128" xr:uid="{759D35CF-0F22-425C-A1DD-DB85C21DB71E}"/>
    <cellStyle name="Normal 75 81 2" xfId="17129" xr:uid="{A286D8E1-3BC6-4218-9456-27FBE5D5B82B}"/>
    <cellStyle name="Normal 75 82" xfId="17130" xr:uid="{E2FE141B-9AC5-4E86-A5FF-6ECE3C92B198}"/>
    <cellStyle name="Normal 75 82 2" xfId="17131" xr:uid="{9DD756D9-C0C8-4BC3-B995-265EB4D6386F}"/>
    <cellStyle name="Normal 75 83" xfId="17132" xr:uid="{5CBAE405-4370-4B3F-8177-709D07CF17FB}"/>
    <cellStyle name="Normal 75 83 2" xfId="17133" xr:uid="{D3B5FAA5-5BEF-444E-938F-C3B37C04BE11}"/>
    <cellStyle name="Normal 75 84" xfId="17134" xr:uid="{3DA301AE-1524-4955-97F2-2764BEDFA4D5}"/>
    <cellStyle name="Normal 75 84 2" xfId="17135" xr:uid="{4127106E-1E6F-4891-A3EB-90A0EA0F715C}"/>
    <cellStyle name="Normal 75 85" xfId="17136" xr:uid="{07C1FCD4-1188-4F04-ACCE-70E7FB5D3E65}"/>
    <cellStyle name="Normal 75 85 2" xfId="17137" xr:uid="{152F326A-8470-4BF8-98C7-AA74562036B2}"/>
    <cellStyle name="Normal 75 86" xfId="17138" xr:uid="{3CAC104E-A2A5-48C7-9F94-0B81436A4F59}"/>
    <cellStyle name="Normal 75 86 2" xfId="17139" xr:uid="{1D05F019-BF1F-4221-B255-D607475A8E70}"/>
    <cellStyle name="Normal 75 87" xfId="17140" xr:uid="{759F58C9-053A-4355-BB78-112F133D5FE5}"/>
    <cellStyle name="Normal 75 9" xfId="17141" xr:uid="{2F1E960C-41DA-41CE-BEE7-23957520D346}"/>
    <cellStyle name="Normal 75 9 2" xfId="17142" xr:uid="{2EA7ECB7-66A4-4985-AD8B-3E588A44829A}"/>
    <cellStyle name="Normal 76" xfId="17143" xr:uid="{45304832-8AAA-477E-91FE-31B5D8AC83DF}"/>
    <cellStyle name="Normal 76 10" xfId="17144" xr:uid="{BFAC0B56-BEDF-4EA5-A86F-3035C40DFD6A}"/>
    <cellStyle name="Normal 76 10 2" xfId="17145" xr:uid="{FE39A080-2398-41D4-8D3E-250A37AD7C94}"/>
    <cellStyle name="Normal 76 11" xfId="17146" xr:uid="{DD134C3B-DBF3-40F4-A99E-5B62A26963CE}"/>
    <cellStyle name="Normal 76 11 2" xfId="17147" xr:uid="{863A2534-BDB9-49D9-A215-F751F8BA1EC5}"/>
    <cellStyle name="Normal 76 12" xfId="17148" xr:uid="{B3D9CB8A-50BA-4B9A-AAD7-12048B92DF01}"/>
    <cellStyle name="Normal 76 12 2" xfId="17149" xr:uid="{5FE3E5C3-4E9B-45DF-8770-649F87B73DAC}"/>
    <cellStyle name="Normal 76 13" xfId="17150" xr:uid="{AB2A9DBD-FC0A-4715-B4BD-EB732B51274A}"/>
    <cellStyle name="Normal 76 13 2" xfId="17151" xr:uid="{06707D43-7402-470E-A3CD-AFB64DC37161}"/>
    <cellStyle name="Normal 76 14" xfId="17152" xr:uid="{5A08BA1D-F081-46D2-8D1F-30016A29D60F}"/>
    <cellStyle name="Normal 76 14 2" xfId="17153" xr:uid="{CE967B95-2099-47E5-B4E4-BFD8850A8995}"/>
    <cellStyle name="Normal 76 15" xfId="17154" xr:uid="{BF13039F-31D8-4935-B215-5FB1FBAE68FC}"/>
    <cellStyle name="Normal 76 15 2" xfId="17155" xr:uid="{9283E603-3D3C-4531-B751-7501610437A5}"/>
    <cellStyle name="Normal 76 16" xfId="17156" xr:uid="{02F8DBF3-3248-49DF-9182-4E69A3E77CFF}"/>
    <cellStyle name="Normal 76 16 2" xfId="17157" xr:uid="{D9BC3DC1-D983-4511-AC91-5B3EF14BF275}"/>
    <cellStyle name="Normal 76 17" xfId="17158" xr:uid="{82CC810F-0599-47FE-BBF3-927B46592713}"/>
    <cellStyle name="Normal 76 17 2" xfId="17159" xr:uid="{276FC24E-1EFF-41FB-8835-F8E05095DD89}"/>
    <cellStyle name="Normal 76 18" xfId="17160" xr:uid="{76CE7ED9-4A8B-42B9-B7C1-A0B752A43EA5}"/>
    <cellStyle name="Normal 76 18 2" xfId="17161" xr:uid="{586D65E7-1439-4DD9-B382-B47D7C2E61A5}"/>
    <cellStyle name="Normal 76 19" xfId="17162" xr:uid="{2788D57F-2DC2-4C28-9A5F-3C9286454990}"/>
    <cellStyle name="Normal 76 19 2" xfId="17163" xr:uid="{02065412-E214-406D-91F6-282AEA4B03E0}"/>
    <cellStyle name="Normal 76 2" xfId="17164" xr:uid="{1556BF99-E368-4CC3-894F-A025CDD172BF}"/>
    <cellStyle name="Normal 76 2 2" xfId="17165" xr:uid="{06B680D7-B5C0-4B70-A262-659291DF2BF3}"/>
    <cellStyle name="Normal 76 20" xfId="17166" xr:uid="{ADFCF850-6680-4BC7-86A6-169E9BBA741F}"/>
    <cellStyle name="Normal 76 20 2" xfId="17167" xr:uid="{1FAF5111-C53E-49D9-8F3D-D635754FB859}"/>
    <cellStyle name="Normal 76 21" xfId="17168" xr:uid="{EA23E599-D028-42F1-BB4F-003DAFC1769A}"/>
    <cellStyle name="Normal 76 21 2" xfId="17169" xr:uid="{B72FF98F-3FF1-484F-98D1-CA6B9DE90835}"/>
    <cellStyle name="Normal 76 22" xfId="17170" xr:uid="{90F48BC2-4ADB-4DDF-A26F-99E8D99F63A0}"/>
    <cellStyle name="Normal 76 22 2" xfId="17171" xr:uid="{52C45E3B-815D-4826-A57D-B11BA1D60BC2}"/>
    <cellStyle name="Normal 76 23" xfId="17172" xr:uid="{6D49C298-32DE-4F42-AE92-9C898EBE013A}"/>
    <cellStyle name="Normal 76 23 2" xfId="17173" xr:uid="{EBA022C7-6412-42B3-86F9-8A2F065F72E7}"/>
    <cellStyle name="Normal 76 24" xfId="17174" xr:uid="{60B18184-76F3-48BE-A284-8B8C1310F385}"/>
    <cellStyle name="Normal 76 24 2" xfId="17175" xr:uid="{EFC05F74-CCCB-4126-A956-7D64B91345FF}"/>
    <cellStyle name="Normal 76 25" xfId="17176" xr:uid="{87270CE3-4958-4DA0-A71F-C73F5E3B18C8}"/>
    <cellStyle name="Normal 76 25 2" xfId="17177" xr:uid="{D2E266DC-9CB1-435B-B5D7-11B2F0B65B90}"/>
    <cellStyle name="Normal 76 26" xfId="17178" xr:uid="{E37FA277-7932-4C31-9FFB-A59441332A94}"/>
    <cellStyle name="Normal 76 26 2" xfId="17179" xr:uid="{3077BE1E-032A-4311-BCC8-598C3685D5D7}"/>
    <cellStyle name="Normal 76 27" xfId="17180" xr:uid="{8F84A0FD-48B3-4B7B-90C0-CE4449F5FA01}"/>
    <cellStyle name="Normal 76 27 2" xfId="17181" xr:uid="{0837ABF7-2D2F-4DBF-B564-FC1B69D780B1}"/>
    <cellStyle name="Normal 76 28" xfId="17182" xr:uid="{55C4BDB2-15E9-49DE-8815-9C6A6E04A2E6}"/>
    <cellStyle name="Normal 76 28 2" xfId="17183" xr:uid="{4258F2A2-472B-429F-BFB8-F5D7085FC044}"/>
    <cellStyle name="Normal 76 29" xfId="17184" xr:uid="{E994F8AB-DA29-4456-8FE5-712ABE33BA6A}"/>
    <cellStyle name="Normal 76 29 2" xfId="17185" xr:uid="{8860B60F-FCD6-4506-B8B7-6959CA13F8E6}"/>
    <cellStyle name="Normal 76 3" xfId="17186" xr:uid="{5E8CCA65-653E-4F76-B3FF-1152CB8F7C78}"/>
    <cellStyle name="Normal 76 3 2" xfId="17187" xr:uid="{7CE7B5B9-4D97-438C-A185-533134D88362}"/>
    <cellStyle name="Normal 76 30" xfId="17188" xr:uid="{42D8BD29-5D3A-4B5C-A306-98AE478397DA}"/>
    <cellStyle name="Normal 76 30 2" xfId="17189" xr:uid="{07F7FC8D-A9D0-4950-B2A0-13EA1626AEB4}"/>
    <cellStyle name="Normal 76 31" xfId="17190" xr:uid="{B0197A17-0BC4-4AA8-AEB8-DFCF24BEDBC7}"/>
    <cellStyle name="Normal 76 31 2" xfId="17191" xr:uid="{B1C18EE5-C0B4-4618-B60A-10074C0046DA}"/>
    <cellStyle name="Normal 76 32" xfId="17192" xr:uid="{57FBA9F9-8CDA-40E2-B241-2154AD479144}"/>
    <cellStyle name="Normal 76 32 2" xfId="17193" xr:uid="{F12B3D39-CB39-4F3D-84AE-0EE91DF1EF71}"/>
    <cellStyle name="Normal 76 33" xfId="17194" xr:uid="{8DF1C6DF-F554-413E-ABFF-565DDC90186F}"/>
    <cellStyle name="Normal 76 33 2" xfId="17195" xr:uid="{3BA07A95-6DEF-4298-8DC1-BDF738C6D43F}"/>
    <cellStyle name="Normal 76 34" xfId="17196" xr:uid="{E7219A85-EDAC-4C68-A294-81DF43161017}"/>
    <cellStyle name="Normal 76 34 2" xfId="17197" xr:uid="{EF21AFDD-8F76-4A2A-A10C-21B754EFF4D7}"/>
    <cellStyle name="Normal 76 35" xfId="17198" xr:uid="{20120E72-097F-4843-BE62-7B2F1F66E251}"/>
    <cellStyle name="Normal 76 35 2" xfId="17199" xr:uid="{5342E2E7-ED53-4442-A16D-FCEC62399D70}"/>
    <cellStyle name="Normal 76 36" xfId="17200" xr:uid="{8412DC05-C576-443A-ABAC-531598A2FEDF}"/>
    <cellStyle name="Normal 76 36 2" xfId="17201" xr:uid="{A1C69ABB-4507-4876-A573-1B3BBA3D391A}"/>
    <cellStyle name="Normal 76 37" xfId="17202" xr:uid="{1CBCFEAF-E773-405C-A3E1-11F3E0730D1C}"/>
    <cellStyle name="Normal 76 37 2" xfId="17203" xr:uid="{3675C691-E3FE-40A6-936F-9E52F7CE2E07}"/>
    <cellStyle name="Normal 76 38" xfId="17204" xr:uid="{203ECAFE-DF1B-4083-A719-DE56F1A3E02F}"/>
    <cellStyle name="Normal 76 38 2" xfId="17205" xr:uid="{B0A6BE01-FDF3-44FC-9243-174934FD71D0}"/>
    <cellStyle name="Normal 76 39" xfId="17206" xr:uid="{26E3808B-2448-4680-8BCB-AD2FB54D13CC}"/>
    <cellStyle name="Normal 76 39 2" xfId="17207" xr:uid="{CBD6F478-0B0B-43F5-AF4A-16F55A6D22E0}"/>
    <cellStyle name="Normal 76 4" xfId="17208" xr:uid="{B4614530-9A55-4216-B091-8E5783313322}"/>
    <cellStyle name="Normal 76 4 2" xfId="17209" xr:uid="{B2D5091F-622D-4D93-9B49-D784DA8D1F46}"/>
    <cellStyle name="Normal 76 40" xfId="17210" xr:uid="{C4BCB8C8-99C7-4B49-870E-B483CF70434A}"/>
    <cellStyle name="Normal 76 40 2" xfId="17211" xr:uid="{7252227C-2FD8-44A9-AE3A-6E8216E315D9}"/>
    <cellStyle name="Normal 76 41" xfId="17212" xr:uid="{C5DD34A8-F954-4A3F-8176-328C606382AD}"/>
    <cellStyle name="Normal 76 41 2" xfId="17213" xr:uid="{57DB7A73-B713-483F-A250-A8E72D32F63C}"/>
    <cellStyle name="Normal 76 42" xfId="17214" xr:uid="{021EF324-53EC-419E-94D9-DE6A0B434063}"/>
    <cellStyle name="Normal 76 42 2" xfId="17215" xr:uid="{150EA835-E24B-441C-9E55-833A1A8FE04D}"/>
    <cellStyle name="Normal 76 43" xfId="17216" xr:uid="{DBE8A494-9479-4C09-9E9E-E1B96177919D}"/>
    <cellStyle name="Normal 76 43 2" xfId="17217" xr:uid="{BECC3352-DAB3-495A-9AA8-7AB392DC039F}"/>
    <cellStyle name="Normal 76 44" xfId="17218" xr:uid="{2AB614C8-A0C0-4D96-935A-7D0EC59474D3}"/>
    <cellStyle name="Normal 76 44 2" xfId="17219" xr:uid="{AF684594-709A-41EF-A99F-1628269DDE44}"/>
    <cellStyle name="Normal 76 45" xfId="17220" xr:uid="{309989AD-96A5-4CB2-BCCC-2B2F289EB82C}"/>
    <cellStyle name="Normal 76 45 2" xfId="17221" xr:uid="{FC02D489-8BDF-4CA8-BEDE-C49121992374}"/>
    <cellStyle name="Normal 76 46" xfId="17222" xr:uid="{3BBEE0D5-57AE-49B4-A05C-1E3338CBA7C1}"/>
    <cellStyle name="Normal 76 46 2" xfId="17223" xr:uid="{0602A3E2-F9A2-42E8-BF6F-0F9E55182742}"/>
    <cellStyle name="Normal 76 47" xfId="17224" xr:uid="{3DEFCE5A-0C9D-44EB-B9D9-FA2ED915F4B9}"/>
    <cellStyle name="Normal 76 47 2" xfId="17225" xr:uid="{4D30AC54-1B30-496C-83DC-E9B91A84855C}"/>
    <cellStyle name="Normal 76 48" xfId="17226" xr:uid="{51943D42-04BF-40D5-A3DD-E62A4A37FF2F}"/>
    <cellStyle name="Normal 76 48 2" xfId="17227" xr:uid="{02D0F210-4687-46C6-B63B-E753E643383A}"/>
    <cellStyle name="Normal 76 49" xfId="17228" xr:uid="{302AD6AC-7B94-4840-93DF-E5AF1EA9CC6B}"/>
    <cellStyle name="Normal 76 49 2" xfId="17229" xr:uid="{4239F79D-34ED-43DA-8065-35806F78FCC5}"/>
    <cellStyle name="Normal 76 5" xfId="17230" xr:uid="{12139646-9E1C-4527-AD24-F680D04BAF27}"/>
    <cellStyle name="Normal 76 5 2" xfId="17231" xr:uid="{B3958A43-3980-4D1A-B0AB-7A840131B8CD}"/>
    <cellStyle name="Normal 76 50" xfId="17232" xr:uid="{29C06F8A-F14F-4ED6-894F-FB90C1981B57}"/>
    <cellStyle name="Normal 76 50 2" xfId="17233" xr:uid="{47C9E559-68CF-431D-9D98-FAC0EBE441A2}"/>
    <cellStyle name="Normal 76 51" xfId="17234" xr:uid="{916ACC3D-0A7D-4AEE-9F1E-90DE44E38199}"/>
    <cellStyle name="Normal 76 51 2" xfId="17235" xr:uid="{77546263-ABC4-489B-AB27-AD3E75EE2C2C}"/>
    <cellStyle name="Normal 76 52" xfId="17236" xr:uid="{9AAE8AE1-4671-44E7-AE4E-CCB1512D7BE5}"/>
    <cellStyle name="Normal 76 52 2" xfId="17237" xr:uid="{2D696F03-F5E7-4D6B-A1CD-17B8A397AA0F}"/>
    <cellStyle name="Normal 76 53" xfId="17238" xr:uid="{7C97C8A3-D4A2-4B25-A495-49A434FE0385}"/>
    <cellStyle name="Normal 76 53 2" xfId="17239" xr:uid="{F632B34B-FE02-48D9-9054-5C0129C4DCAC}"/>
    <cellStyle name="Normal 76 54" xfId="17240" xr:uid="{07F72DF6-2724-4BD3-875A-BAB9F634533A}"/>
    <cellStyle name="Normal 76 54 2" xfId="17241" xr:uid="{E7F02211-D4A1-42A0-BB31-7DC8CD2CB95A}"/>
    <cellStyle name="Normal 76 55" xfId="17242" xr:uid="{F50C996E-DE6F-4E99-BC7D-0E62C91A5353}"/>
    <cellStyle name="Normal 76 55 2" xfId="17243" xr:uid="{AB115842-7E6D-4BA6-A3C9-F5B8FCEE5CDE}"/>
    <cellStyle name="Normal 76 56" xfId="17244" xr:uid="{25518714-9857-4E79-BB5B-E563498E59FF}"/>
    <cellStyle name="Normal 76 56 2" xfId="17245" xr:uid="{023E29D7-6D85-45BA-BD37-796A4B8B3FAD}"/>
    <cellStyle name="Normal 76 57" xfId="17246" xr:uid="{13D9A748-31FA-4C55-8E5A-2661E6E3E2CE}"/>
    <cellStyle name="Normal 76 57 2" xfId="17247" xr:uid="{A9DA0F68-63B9-41BF-BA82-F7FF24A299ED}"/>
    <cellStyle name="Normal 76 58" xfId="17248" xr:uid="{CCBD56B8-911E-470E-8B60-13743FE0B1ED}"/>
    <cellStyle name="Normal 76 58 2" xfId="17249" xr:uid="{6F5B25A0-2D9B-426E-8657-1521230CC62E}"/>
    <cellStyle name="Normal 76 59" xfId="17250" xr:uid="{6D5D75D4-3C68-4118-9C97-632B92B4920D}"/>
    <cellStyle name="Normal 76 59 2" xfId="17251" xr:uid="{1EEE1BDA-8DEA-47FB-8612-C17FE43F5A19}"/>
    <cellStyle name="Normal 76 6" xfId="17252" xr:uid="{5766C873-6F3A-44AE-8463-1D008B2FE865}"/>
    <cellStyle name="Normal 76 6 2" xfId="17253" xr:uid="{4A5BECC9-C02B-490B-866D-4F8A9DC7CAD0}"/>
    <cellStyle name="Normal 76 60" xfId="17254" xr:uid="{69763DAA-80F2-4E45-A1AD-E8611D9DA69E}"/>
    <cellStyle name="Normal 76 60 2" xfId="17255" xr:uid="{B78BC49F-61CA-4D15-BA42-FC1D7AF3B657}"/>
    <cellStyle name="Normal 76 61" xfId="17256" xr:uid="{5E3FCF55-FFF0-467B-9B86-129D354DBE87}"/>
    <cellStyle name="Normal 76 61 2" xfId="17257" xr:uid="{77BC9D86-D70C-444A-8403-8150D0D992A6}"/>
    <cellStyle name="Normal 76 62" xfId="17258" xr:uid="{F7053297-916E-4B57-BAD4-93A416FB0FAD}"/>
    <cellStyle name="Normal 76 62 2" xfId="17259" xr:uid="{F5F61D67-49DD-4738-A9C6-CF67DF7D366E}"/>
    <cellStyle name="Normal 76 63" xfId="17260" xr:uid="{4C6F8363-8069-4EEB-B466-7944E9387499}"/>
    <cellStyle name="Normal 76 63 2" xfId="17261" xr:uid="{5D721428-7BC5-42AA-8053-7A4EC72E9748}"/>
    <cellStyle name="Normal 76 64" xfId="17262" xr:uid="{B56327D8-7B15-4B47-9A30-83BD6D5A6047}"/>
    <cellStyle name="Normal 76 64 2" xfId="17263" xr:uid="{1B23423F-9151-49D5-A091-544A23ACEDA7}"/>
    <cellStyle name="Normal 76 65" xfId="17264" xr:uid="{76C2E8E6-74D2-45ED-B96C-FA9141AF3E03}"/>
    <cellStyle name="Normal 76 65 2" xfId="17265" xr:uid="{D65A3381-318C-4B8B-A1DC-E6FE2BEAC984}"/>
    <cellStyle name="Normal 76 66" xfId="17266" xr:uid="{10F9487C-1A70-4F0E-93BC-637CFB4727EB}"/>
    <cellStyle name="Normal 76 66 2" xfId="17267" xr:uid="{45BBDB54-91D8-476E-875F-01FD4F138490}"/>
    <cellStyle name="Normal 76 67" xfId="17268" xr:uid="{B1719606-A574-45EA-83BF-F26B51A9E714}"/>
    <cellStyle name="Normal 76 67 2" xfId="17269" xr:uid="{7B1F7A10-3641-4D2D-908E-7CB00F3176C8}"/>
    <cellStyle name="Normal 76 68" xfId="17270" xr:uid="{F882703A-8F29-4AA5-B3AE-3A1FE33A3A11}"/>
    <cellStyle name="Normal 76 68 2" xfId="17271" xr:uid="{FBC1AFCF-43D3-4D2D-A3A0-F8DD2366DC46}"/>
    <cellStyle name="Normal 76 69" xfId="17272" xr:uid="{19F0EF60-F098-46F6-A5BC-94E1ED5CCFE4}"/>
    <cellStyle name="Normal 76 69 2" xfId="17273" xr:uid="{758FB4E9-95FC-4205-9FF9-F9CFBB99928D}"/>
    <cellStyle name="Normal 76 7" xfId="17274" xr:uid="{2AB75DC3-B81E-40AC-8380-7E45E8D22B26}"/>
    <cellStyle name="Normal 76 7 2" xfId="17275" xr:uid="{A28FD877-1EBE-4D19-8D7E-757FE5B0FC87}"/>
    <cellStyle name="Normal 76 70" xfId="17276" xr:uid="{6D723D58-8720-46CE-A2A7-C28AE25B0060}"/>
    <cellStyle name="Normal 76 70 2" xfId="17277" xr:uid="{1581EA24-54ED-4761-A707-78E61A70E784}"/>
    <cellStyle name="Normal 76 71" xfId="17278" xr:uid="{9E1D46E8-20C2-4318-AD6D-8B10D8F21585}"/>
    <cellStyle name="Normal 76 71 2" xfId="17279" xr:uid="{DF7F64ED-D633-4F72-818C-26C656A3A475}"/>
    <cellStyle name="Normal 76 72" xfId="17280" xr:uid="{B0A4D538-FDD2-4FEC-AD66-82EEC70568AC}"/>
    <cellStyle name="Normal 76 72 2" xfId="17281" xr:uid="{56B34BC7-7661-4A2E-B6A7-9CFB3F489C9C}"/>
    <cellStyle name="Normal 76 73" xfId="17282" xr:uid="{62D54F53-0352-4C7D-BEEA-09D2FED128C4}"/>
    <cellStyle name="Normal 76 73 2" xfId="17283" xr:uid="{4775F37C-E581-4E9C-A8CA-0A9360614F58}"/>
    <cellStyle name="Normal 76 74" xfId="17284" xr:uid="{A1CE558E-38C4-4A02-A391-6653E61B2AE8}"/>
    <cellStyle name="Normal 76 74 2" xfId="17285" xr:uid="{757D989F-6B9E-45BA-8CBB-3FD542167580}"/>
    <cellStyle name="Normal 76 75" xfId="17286" xr:uid="{AC734DEC-B22A-4FFE-98EE-B69A1AB9D1C0}"/>
    <cellStyle name="Normal 76 75 2" xfId="17287" xr:uid="{50849892-3066-44C0-B74B-8A739A49729C}"/>
    <cellStyle name="Normal 76 76" xfId="17288" xr:uid="{3850AE35-825D-4254-BBC2-0825770246DB}"/>
    <cellStyle name="Normal 76 76 2" xfId="17289" xr:uid="{32C16BDB-CE52-40FF-A7AA-3F77BDD786F6}"/>
    <cellStyle name="Normal 76 77" xfId="17290" xr:uid="{20F5AC34-CDFA-40D3-93B4-831427EAAA6A}"/>
    <cellStyle name="Normal 76 77 2" xfId="17291" xr:uid="{D459F004-5230-46C4-9FE5-F7A2AA6BBF93}"/>
    <cellStyle name="Normal 76 78" xfId="17292" xr:uid="{CEE469B7-0F9F-45D1-BDE9-E960BA561C82}"/>
    <cellStyle name="Normal 76 78 2" xfId="17293" xr:uid="{6F7617FE-E46A-4BC3-AEA4-C2C3F296B924}"/>
    <cellStyle name="Normal 76 79" xfId="17294" xr:uid="{D3CF93EF-4D94-47D1-8740-56ED175B4596}"/>
    <cellStyle name="Normal 76 79 2" xfId="17295" xr:uid="{E5FD2343-26A2-4C97-82AB-8DF1062C728A}"/>
    <cellStyle name="Normal 76 8" xfId="17296" xr:uid="{A216620A-9D78-4F29-A9CF-25E4D7EEDE25}"/>
    <cellStyle name="Normal 76 8 2" xfId="17297" xr:uid="{393A5D5F-1D71-4945-9D6E-68BBB10632F6}"/>
    <cellStyle name="Normal 76 80" xfId="17298" xr:uid="{8567F638-442A-477E-803D-DC07347A9DB0}"/>
    <cellStyle name="Normal 76 80 2" xfId="17299" xr:uid="{22A81A54-8E1B-4EC4-A49D-FDEF9341D015}"/>
    <cellStyle name="Normal 76 81" xfId="17300" xr:uid="{AE1988EE-BFC0-41C0-B99F-86590790E363}"/>
    <cellStyle name="Normal 76 81 2" xfId="17301" xr:uid="{5F867D39-D85F-4630-89DC-79C2C8BE2803}"/>
    <cellStyle name="Normal 76 82" xfId="17302" xr:uid="{ADD05F69-2E8C-4AB6-81AB-FA2B15D47BC7}"/>
    <cellStyle name="Normal 76 82 2" xfId="17303" xr:uid="{1F2C1BB6-0D5F-4268-B50A-4DD4BB5B9215}"/>
    <cellStyle name="Normal 76 83" xfId="17304" xr:uid="{5F263FAD-8DFC-4549-94D9-5FF168A30F27}"/>
    <cellStyle name="Normal 76 83 2" xfId="17305" xr:uid="{3EC1974B-382F-4FE2-8F4B-C5E3D7B95596}"/>
    <cellStyle name="Normal 76 84" xfId="17306" xr:uid="{E55FF80C-801D-409A-8BB7-67D29BF4EA57}"/>
    <cellStyle name="Normal 76 84 2" xfId="17307" xr:uid="{772586AC-6DCE-4281-8F3F-E1030F0723E7}"/>
    <cellStyle name="Normal 76 85" xfId="17308" xr:uid="{F3CFBB2F-FCDC-49EC-83FA-52C95DD85F48}"/>
    <cellStyle name="Normal 76 85 2" xfId="17309" xr:uid="{B52A6E5B-7BB7-4306-A34F-7867CBB55C0C}"/>
    <cellStyle name="Normal 76 86" xfId="17310" xr:uid="{DFB71FC9-8C4E-424E-97FF-DB4830B22044}"/>
    <cellStyle name="Normal 76 86 2" xfId="17311" xr:uid="{397D6F99-8FEF-4F77-B1D1-27FCBA675B13}"/>
    <cellStyle name="Normal 76 87" xfId="17312" xr:uid="{701C0531-2874-4BFE-BE82-96390A2A75CE}"/>
    <cellStyle name="Normal 76 9" xfId="17313" xr:uid="{D856B738-67BD-4799-85BD-067873C8AAE5}"/>
    <cellStyle name="Normal 76 9 2" xfId="17314" xr:uid="{F246AE7F-1635-4BB7-9835-5F128B3B4710}"/>
    <cellStyle name="Normal 77" xfId="17315" xr:uid="{AFACCFAE-F6C5-4C0C-BA85-4009A31CD568}"/>
    <cellStyle name="Normal 77 10" xfId="17316" xr:uid="{2B5A14BE-AEC7-4A60-90CA-20DB9B4C206E}"/>
    <cellStyle name="Normal 77 10 2" xfId="17317" xr:uid="{9CB581B0-5BC5-4CC7-847D-44A833FCAC26}"/>
    <cellStyle name="Normal 77 11" xfId="17318" xr:uid="{DAFC02D0-8247-4537-9A53-41879D0DEDEB}"/>
    <cellStyle name="Normal 77 11 2" xfId="17319" xr:uid="{58865423-8F34-492B-8540-CB876B13B3CE}"/>
    <cellStyle name="Normal 77 12" xfId="17320" xr:uid="{B0D8946D-ED6D-4E20-91F9-005F288B9042}"/>
    <cellStyle name="Normal 77 12 2" xfId="17321" xr:uid="{7E9E5D9C-5307-48DB-932C-055A8C8D2FCF}"/>
    <cellStyle name="Normal 77 13" xfId="17322" xr:uid="{5ED5CCEA-479B-4D41-8D39-AF9927E67518}"/>
    <cellStyle name="Normal 77 13 2" xfId="17323" xr:uid="{2D9EF99C-5259-445F-9C23-549FF03F82D2}"/>
    <cellStyle name="Normal 77 14" xfId="17324" xr:uid="{C2509ED7-EFA4-44C0-9EDD-4ED651F748C8}"/>
    <cellStyle name="Normal 77 14 2" xfId="17325" xr:uid="{9E7B4B4F-9B19-40B6-A532-DD3E4B1C3EF7}"/>
    <cellStyle name="Normal 77 15" xfId="17326" xr:uid="{C4DD20CD-BB7C-4597-82B1-DFF6DEBB56C4}"/>
    <cellStyle name="Normal 77 15 2" xfId="17327" xr:uid="{87F6A9AD-6A3D-444D-BD52-9F42ABF1BDA0}"/>
    <cellStyle name="Normal 77 16" xfId="17328" xr:uid="{CD4807BC-6BE6-4299-8AE2-1C1BCE1D8FBA}"/>
    <cellStyle name="Normal 77 16 2" xfId="17329" xr:uid="{5EB9BB61-F1E4-43BE-B338-41899A4D404C}"/>
    <cellStyle name="Normal 77 17" xfId="17330" xr:uid="{0D02D2EA-9606-4E34-8632-E12D2B2724BE}"/>
    <cellStyle name="Normal 77 17 2" xfId="17331" xr:uid="{094913D8-7FEF-4D09-874A-5D085794C062}"/>
    <cellStyle name="Normal 77 18" xfId="17332" xr:uid="{AC6180F1-50E8-4F47-B533-1FFE13D2521A}"/>
    <cellStyle name="Normal 77 18 2" xfId="17333" xr:uid="{E7B21577-D5A8-437D-BCE9-CC188A5353A9}"/>
    <cellStyle name="Normal 77 19" xfId="17334" xr:uid="{E1D75910-FC42-471B-A59E-69412105C280}"/>
    <cellStyle name="Normal 77 19 2" xfId="17335" xr:uid="{7E2F1BF9-FB09-4CA1-9687-0DE1CE63D289}"/>
    <cellStyle name="Normal 77 2" xfId="17336" xr:uid="{D692CFA9-2E13-4BBF-98E3-6B84D6A0757E}"/>
    <cellStyle name="Normal 77 2 2" xfId="17337" xr:uid="{3AF31546-B31D-451D-90A3-33C710AF9E81}"/>
    <cellStyle name="Normal 77 20" xfId="17338" xr:uid="{99519167-253A-4A33-9721-3C626C3782C5}"/>
    <cellStyle name="Normal 77 20 2" xfId="17339" xr:uid="{8DDF2798-CC22-4E62-BFEE-B61C9A1E6C7C}"/>
    <cellStyle name="Normal 77 21" xfId="17340" xr:uid="{DE165C9F-4E47-470C-99FF-AC805818C8B7}"/>
    <cellStyle name="Normal 77 21 2" xfId="17341" xr:uid="{E27586F3-C2CB-4FB4-B08D-6C2AD0B09C73}"/>
    <cellStyle name="Normal 77 22" xfId="17342" xr:uid="{364CEC7D-BAE8-42B5-8F2A-456672E54589}"/>
    <cellStyle name="Normal 77 22 2" xfId="17343" xr:uid="{79BF1AFC-A4E1-41C3-8DB5-AF0EE739740D}"/>
    <cellStyle name="Normal 77 23" xfId="17344" xr:uid="{DF1464E8-18B8-4D53-A5F6-63D053A20332}"/>
    <cellStyle name="Normal 77 23 2" xfId="17345" xr:uid="{31EFCB8A-C066-4F2B-AC11-B01327679E5C}"/>
    <cellStyle name="Normal 77 24" xfId="17346" xr:uid="{D76D2375-C5E8-42B2-8E55-FAA5A0E08A60}"/>
    <cellStyle name="Normal 77 24 2" xfId="17347" xr:uid="{AB208C32-B22C-4727-8D3F-ACD0DE037E12}"/>
    <cellStyle name="Normal 77 25" xfId="17348" xr:uid="{39E7AA4E-8705-493F-9647-90A7D0C4935D}"/>
    <cellStyle name="Normal 77 25 2" xfId="17349" xr:uid="{12FCB6F0-6D33-464D-A08A-BEE2640A6E24}"/>
    <cellStyle name="Normal 77 26" xfId="17350" xr:uid="{2D03A233-3D9F-4663-B86E-8469A1852334}"/>
    <cellStyle name="Normal 77 26 2" xfId="17351" xr:uid="{BA6D2F0E-A33E-43D3-A645-4B483FFA6CF5}"/>
    <cellStyle name="Normal 77 27" xfId="17352" xr:uid="{F2140043-2238-4443-855F-F8AA17868FBD}"/>
    <cellStyle name="Normal 77 27 2" xfId="17353" xr:uid="{FECA1275-57B1-45CA-B67C-35FFD2298EF8}"/>
    <cellStyle name="Normal 77 28" xfId="17354" xr:uid="{46347617-EF14-4DD7-91DC-06BBC54868C9}"/>
    <cellStyle name="Normal 77 28 2" xfId="17355" xr:uid="{D5E33F5A-C38A-40A5-B26D-36A2F9CE972F}"/>
    <cellStyle name="Normal 77 29" xfId="17356" xr:uid="{E9AA1B3B-9A52-4168-861D-1FA8FFF562F0}"/>
    <cellStyle name="Normal 77 29 2" xfId="17357" xr:uid="{C0C560A1-C84B-4320-BC65-F28975924C12}"/>
    <cellStyle name="Normal 77 3" xfId="17358" xr:uid="{341D362C-58EA-4540-8C9B-82B669DE67DA}"/>
    <cellStyle name="Normal 77 3 2" xfId="17359" xr:uid="{C6232A42-1F48-47DE-874F-757888993E52}"/>
    <cellStyle name="Normal 77 30" xfId="17360" xr:uid="{A7F7B04E-0BD3-4E29-A261-2361FD1702C4}"/>
    <cellStyle name="Normal 77 30 2" xfId="17361" xr:uid="{3B900810-CDBB-429F-A91B-7C5B1BE9342E}"/>
    <cellStyle name="Normal 77 31" xfId="17362" xr:uid="{F16412BB-704E-486D-B705-2AAE9376949F}"/>
    <cellStyle name="Normal 77 31 2" xfId="17363" xr:uid="{8049C041-3318-4F2F-B627-3E9CECF15105}"/>
    <cellStyle name="Normal 77 32" xfId="17364" xr:uid="{C5F0DD84-B25B-45AA-A3E8-3D904003C901}"/>
    <cellStyle name="Normal 77 32 2" xfId="17365" xr:uid="{DA8ED606-D134-49E0-829B-97B797CF773D}"/>
    <cellStyle name="Normal 77 33" xfId="17366" xr:uid="{AAD34013-3EE1-4602-A83B-E97AA333F757}"/>
    <cellStyle name="Normal 77 33 2" xfId="17367" xr:uid="{FF3B1DAA-83D4-4AA5-BAFC-C23DC67917BD}"/>
    <cellStyle name="Normal 77 34" xfId="17368" xr:uid="{F07E059B-74CC-475F-A54F-547FD95F3BC6}"/>
    <cellStyle name="Normal 77 34 2" xfId="17369" xr:uid="{01F81210-3832-471C-A48E-E6225B626084}"/>
    <cellStyle name="Normal 77 35" xfId="17370" xr:uid="{D8E4204A-5C3C-4937-BBC4-1B569DB8D63E}"/>
    <cellStyle name="Normal 77 35 2" xfId="17371" xr:uid="{9152F24C-1FC6-4CC0-9C41-19CD0DA6A7F5}"/>
    <cellStyle name="Normal 77 36" xfId="17372" xr:uid="{4EFB09B4-211F-4150-AFA4-98812A8B1B4F}"/>
    <cellStyle name="Normal 77 36 2" xfId="17373" xr:uid="{9DFD8333-BB10-4358-8718-CC055EAA3443}"/>
    <cellStyle name="Normal 77 37" xfId="17374" xr:uid="{19B36232-5852-44EB-B866-0C83AF502CB5}"/>
    <cellStyle name="Normal 77 37 2" xfId="17375" xr:uid="{4EED8D87-424F-4399-9739-C4FABA7F7163}"/>
    <cellStyle name="Normal 77 38" xfId="17376" xr:uid="{A07D7086-BE82-4255-A7E4-F47158323933}"/>
    <cellStyle name="Normal 77 38 2" xfId="17377" xr:uid="{A27F7779-73E6-476C-8BB5-BB2EDA779942}"/>
    <cellStyle name="Normal 77 39" xfId="17378" xr:uid="{D178D760-08DE-49C4-AF2A-920960B52013}"/>
    <cellStyle name="Normal 77 39 2" xfId="17379" xr:uid="{D212F93C-4A0A-4704-A82E-EDFF0FCA46FE}"/>
    <cellStyle name="Normal 77 4" xfId="17380" xr:uid="{D50E840B-B0C8-4CE7-A50C-1D5EFE8B3AE9}"/>
    <cellStyle name="Normal 77 4 2" xfId="17381" xr:uid="{8C1B4E8E-D7B1-4248-BFDA-28EAE7AB8A9B}"/>
    <cellStyle name="Normal 77 40" xfId="17382" xr:uid="{AF23F846-159A-483D-92FD-3AD210A1FE42}"/>
    <cellStyle name="Normal 77 40 2" xfId="17383" xr:uid="{D205A079-2A8C-45F7-A531-3DE2AF289420}"/>
    <cellStyle name="Normal 77 41" xfId="17384" xr:uid="{1BF281D3-93EB-4231-B28C-CA5FC2386F47}"/>
    <cellStyle name="Normal 77 41 2" xfId="17385" xr:uid="{3DB8E038-46B8-4830-9A20-3764CDBD922C}"/>
    <cellStyle name="Normal 77 42" xfId="17386" xr:uid="{D9660E36-F3F2-401D-A64F-D6A5E3EF922C}"/>
    <cellStyle name="Normal 77 42 2" xfId="17387" xr:uid="{87AD81C4-65B7-49B4-8AAE-CBFBE0FA178C}"/>
    <cellStyle name="Normal 77 43" xfId="17388" xr:uid="{EF9A88AD-49FA-45AB-B8B9-A5F1F75B50FA}"/>
    <cellStyle name="Normal 77 43 2" xfId="17389" xr:uid="{CB183185-6ECC-4A15-A61A-BA338E802834}"/>
    <cellStyle name="Normal 77 44" xfId="17390" xr:uid="{7069AE28-B2F9-4A6D-9DD8-B393EADC7A40}"/>
    <cellStyle name="Normal 77 44 2" xfId="17391" xr:uid="{57806158-7EC3-46E5-A6C9-032208D3823A}"/>
    <cellStyle name="Normal 77 45" xfId="17392" xr:uid="{73834A66-4CDC-4274-83BC-15E967B20F79}"/>
    <cellStyle name="Normal 77 45 2" xfId="17393" xr:uid="{379D4FE9-449F-4C86-8982-FF4316CB683F}"/>
    <cellStyle name="Normal 77 46" xfId="17394" xr:uid="{21D18180-CBA6-4353-BCB4-95A58E654C0D}"/>
    <cellStyle name="Normal 77 46 2" xfId="17395" xr:uid="{4989423F-4C0C-41E9-A1DB-8E6E96B68F97}"/>
    <cellStyle name="Normal 77 47" xfId="17396" xr:uid="{6B24CB28-3531-482F-9BD4-2D98ACDE8B66}"/>
    <cellStyle name="Normal 77 47 2" xfId="17397" xr:uid="{5559E5ED-19DE-4C3A-8654-67CB5CFF5700}"/>
    <cellStyle name="Normal 77 48" xfId="17398" xr:uid="{F9CCDF16-E30F-4ABE-A8A1-BB17999160B9}"/>
    <cellStyle name="Normal 77 48 2" xfId="17399" xr:uid="{FB9F88E0-4A5E-40D5-8F1C-1B7A29E7CA9E}"/>
    <cellStyle name="Normal 77 49" xfId="17400" xr:uid="{BD78FCF2-C0AC-42E9-A0B4-CFC298FEA14A}"/>
    <cellStyle name="Normal 77 49 2" xfId="17401" xr:uid="{C2C4F341-99BB-4CEA-ADD3-EE9C39F54A8E}"/>
    <cellStyle name="Normal 77 5" xfId="17402" xr:uid="{86E3CA89-9318-406F-A8C6-F5B6FDD7EBEE}"/>
    <cellStyle name="Normal 77 5 2" xfId="17403" xr:uid="{8965752C-D692-4A87-8018-D773A3DA833B}"/>
    <cellStyle name="Normal 77 50" xfId="17404" xr:uid="{54E3A7D1-748F-4B08-B6DA-46C1643AB117}"/>
    <cellStyle name="Normal 77 50 2" xfId="17405" xr:uid="{ACA3ECF1-2FDB-465D-837E-45FF2AB073F5}"/>
    <cellStyle name="Normal 77 51" xfId="17406" xr:uid="{B3B21BE9-265E-40FD-9ED0-8A1350736137}"/>
    <cellStyle name="Normal 77 51 2" xfId="17407" xr:uid="{758D3531-F62B-4FBB-B64C-AC6277160FA7}"/>
    <cellStyle name="Normal 77 52" xfId="17408" xr:uid="{5E08D001-3E7F-49C9-AD2D-657A567DD17E}"/>
    <cellStyle name="Normal 77 52 2" xfId="17409" xr:uid="{D688BF98-63BC-4C74-89D7-CF16F72B0FF5}"/>
    <cellStyle name="Normal 77 53" xfId="17410" xr:uid="{8C455719-DB80-49B4-876D-3918573A15D1}"/>
    <cellStyle name="Normal 77 53 2" xfId="17411" xr:uid="{F27827A2-906F-4F10-851F-5FD4098B234D}"/>
    <cellStyle name="Normal 77 54" xfId="17412" xr:uid="{7E5A9C51-9DE8-4816-9C0D-3D5A0278ED1C}"/>
    <cellStyle name="Normal 77 54 2" xfId="17413" xr:uid="{7C90749D-8881-416D-8CB3-5DDC95CF4C53}"/>
    <cellStyle name="Normal 77 55" xfId="17414" xr:uid="{1303FBFD-FBA7-4D3E-9F26-083310B87003}"/>
    <cellStyle name="Normal 77 55 2" xfId="17415" xr:uid="{E9893903-4682-4329-96CD-799FEBD624DA}"/>
    <cellStyle name="Normal 77 56" xfId="17416" xr:uid="{4669DAFF-98CD-4ABA-B80B-911419A43C5A}"/>
    <cellStyle name="Normal 77 56 2" xfId="17417" xr:uid="{E1363334-130F-4BC6-84A0-39C05FBE489E}"/>
    <cellStyle name="Normal 77 57" xfId="17418" xr:uid="{CE0F33EB-B3CC-48D9-B407-888DEB19AE72}"/>
    <cellStyle name="Normal 77 57 2" xfId="17419" xr:uid="{A948DAE6-73E7-42AC-A887-7755E1C68AEB}"/>
    <cellStyle name="Normal 77 58" xfId="17420" xr:uid="{1DF6DB19-B23C-485C-A37F-97146633A0B9}"/>
    <cellStyle name="Normal 77 58 2" xfId="17421" xr:uid="{E82018F9-2414-4B60-83C7-49EB9222698C}"/>
    <cellStyle name="Normal 77 59" xfId="17422" xr:uid="{46ADA8E3-4FAD-4435-88D1-24482D74D2A2}"/>
    <cellStyle name="Normal 77 59 2" xfId="17423" xr:uid="{1151E2E6-EE62-4279-B2F6-C916C76CB8D5}"/>
    <cellStyle name="Normal 77 6" xfId="17424" xr:uid="{8010D711-1622-437B-82E0-9A1F3DA1A604}"/>
    <cellStyle name="Normal 77 6 2" xfId="17425" xr:uid="{F34D6E31-9A43-4FF0-9847-9044F278D663}"/>
    <cellStyle name="Normal 77 60" xfId="17426" xr:uid="{F79004FC-4C7B-46B8-9803-F8F612C69107}"/>
    <cellStyle name="Normal 77 60 2" xfId="17427" xr:uid="{4DB38181-2D7D-4710-A8B2-760A00B6FEF0}"/>
    <cellStyle name="Normal 77 61" xfId="17428" xr:uid="{5883B9CE-2D15-4ADB-A90D-573B640F978E}"/>
    <cellStyle name="Normal 77 61 2" xfId="17429" xr:uid="{8DB1ECD7-62FE-452C-B755-2C8DF513CC95}"/>
    <cellStyle name="Normal 77 62" xfId="17430" xr:uid="{66174091-723F-45F2-810B-0992B6709E12}"/>
    <cellStyle name="Normal 77 62 2" xfId="17431" xr:uid="{29C0BABA-A56A-4E6D-80D3-42F0EB03F41B}"/>
    <cellStyle name="Normal 77 63" xfId="17432" xr:uid="{9FC1BCE7-A78C-451A-9A71-9D198B0E1112}"/>
    <cellStyle name="Normal 77 63 2" xfId="17433" xr:uid="{6F236BF0-4DF4-43CD-AD73-43E778B567A1}"/>
    <cellStyle name="Normal 77 64" xfId="17434" xr:uid="{AA3036F7-C801-48F5-9903-59357DFD611C}"/>
    <cellStyle name="Normal 77 64 2" xfId="17435" xr:uid="{C9A884F7-BE60-48CD-92DB-D4957EA3D305}"/>
    <cellStyle name="Normal 77 65" xfId="17436" xr:uid="{3F70EA09-21D9-40E4-8E4C-D0920466C099}"/>
    <cellStyle name="Normal 77 65 2" xfId="17437" xr:uid="{24AC4620-5D05-426D-9A38-BEBF685B29E4}"/>
    <cellStyle name="Normal 77 66" xfId="17438" xr:uid="{FB117210-E3F7-4264-8570-B376543B387D}"/>
    <cellStyle name="Normal 77 66 2" xfId="17439" xr:uid="{D5B1C160-5B80-498B-9E11-19F56956D0A0}"/>
    <cellStyle name="Normal 77 67" xfId="17440" xr:uid="{AFC2F866-672A-4DCD-A5D3-1EBA18D986C4}"/>
    <cellStyle name="Normal 77 67 2" xfId="17441" xr:uid="{400160ED-E335-43AD-BC88-F47348F94126}"/>
    <cellStyle name="Normal 77 68" xfId="17442" xr:uid="{770DE0A4-6DD9-41B3-8331-61AA9780AA60}"/>
    <cellStyle name="Normal 77 68 2" xfId="17443" xr:uid="{4EB476CF-5A27-4179-8491-368667FCC40F}"/>
    <cellStyle name="Normal 77 69" xfId="17444" xr:uid="{89425327-D83D-4E0D-AB97-5CEC57FF87AE}"/>
    <cellStyle name="Normal 77 69 2" xfId="17445" xr:uid="{43A4C3AE-D727-412B-B34E-91F7A8095F61}"/>
    <cellStyle name="Normal 77 7" xfId="17446" xr:uid="{81178F64-F1C3-42FD-B80B-CC612815CCFC}"/>
    <cellStyle name="Normal 77 7 2" xfId="17447" xr:uid="{89C21F75-0789-496B-889E-54FB3441ECF4}"/>
    <cellStyle name="Normal 77 70" xfId="17448" xr:uid="{F1D247ED-03F5-4322-A91A-F4A11DAFA7A3}"/>
    <cellStyle name="Normal 77 70 2" xfId="17449" xr:uid="{15F619F1-3D86-420C-9DBC-CA82FC74CE43}"/>
    <cellStyle name="Normal 77 71" xfId="17450" xr:uid="{796D49D3-A2BE-4A6A-8D6A-46D17478D7DB}"/>
    <cellStyle name="Normal 77 71 2" xfId="17451" xr:uid="{4864C3B3-93BE-4130-A36B-ADA6E2F25DBC}"/>
    <cellStyle name="Normal 77 72" xfId="17452" xr:uid="{2CA349CC-7158-4C1A-9B0B-7D21168D5476}"/>
    <cellStyle name="Normal 77 72 2" xfId="17453" xr:uid="{A8F46E4B-0B98-4DF1-BE6E-4FCD98C4F1AB}"/>
    <cellStyle name="Normal 77 73" xfId="17454" xr:uid="{752F08F7-A388-434B-AC04-207023EA888F}"/>
    <cellStyle name="Normal 77 73 2" xfId="17455" xr:uid="{8FB6A51F-2DC6-43E3-846E-E3BDC43F7026}"/>
    <cellStyle name="Normal 77 74" xfId="17456" xr:uid="{6C47025A-1495-4B85-9A2F-550C2F7E7F3A}"/>
    <cellStyle name="Normal 77 74 2" xfId="17457" xr:uid="{FC162F24-BC54-43AA-9572-96D7393ACD4D}"/>
    <cellStyle name="Normal 77 75" xfId="17458" xr:uid="{506BF7B4-FD04-4C9B-92ED-571894701349}"/>
    <cellStyle name="Normal 77 75 2" xfId="17459" xr:uid="{126F37CF-6AC4-4751-B1BD-96654CE6E800}"/>
    <cellStyle name="Normal 77 76" xfId="17460" xr:uid="{74B1E16E-3F60-4E9B-A256-2953F21B5533}"/>
    <cellStyle name="Normal 77 76 2" xfId="17461" xr:uid="{E684761D-F4B5-4309-9737-AA5F4DA63876}"/>
    <cellStyle name="Normal 77 77" xfId="17462" xr:uid="{EB3A5924-1938-4453-8CEC-D43F9598B64F}"/>
    <cellStyle name="Normal 77 77 2" xfId="17463" xr:uid="{E2ABDF04-7F54-4EBB-94AD-A8E58ECAE3A4}"/>
    <cellStyle name="Normal 77 78" xfId="17464" xr:uid="{7701189D-0B44-44CE-94F4-C48BD6693E02}"/>
    <cellStyle name="Normal 77 78 2" xfId="17465" xr:uid="{A6093977-2D44-4D89-9189-CC1BEB2F2414}"/>
    <cellStyle name="Normal 77 79" xfId="17466" xr:uid="{F542E361-32AA-49D9-B4A2-363274522CEE}"/>
    <cellStyle name="Normal 77 79 2" xfId="17467" xr:uid="{1E954DAB-24DB-482E-897C-8A04596512FB}"/>
    <cellStyle name="Normal 77 8" xfId="17468" xr:uid="{03316FDA-8F19-45FB-B68B-B912B65A58C5}"/>
    <cellStyle name="Normal 77 8 2" xfId="17469" xr:uid="{D1DEEA95-9611-4EA9-A513-438DDEC878CE}"/>
    <cellStyle name="Normal 77 80" xfId="17470" xr:uid="{638DC398-614B-4105-AE8C-1B6C5CEBE4DB}"/>
    <cellStyle name="Normal 77 80 2" xfId="17471" xr:uid="{0E68FE6B-312E-4438-A8AC-25CAFFAB6385}"/>
    <cellStyle name="Normal 77 81" xfId="17472" xr:uid="{B0C23631-9F38-4EC6-A5D8-11186E86675E}"/>
    <cellStyle name="Normal 77 81 2" xfId="17473" xr:uid="{146F6D2E-D95D-4DE0-82A0-0550135636FE}"/>
    <cellStyle name="Normal 77 82" xfId="17474" xr:uid="{BD2C23BA-4FF7-45CC-B340-F46A44BE6992}"/>
    <cellStyle name="Normal 77 82 2" xfId="17475" xr:uid="{F78ABC22-122C-46C4-9DAD-F63EAD4DF712}"/>
    <cellStyle name="Normal 77 83" xfId="17476" xr:uid="{0C30E017-2915-41D4-9C78-BF449496421A}"/>
    <cellStyle name="Normal 77 83 2" xfId="17477" xr:uid="{56E23DFA-1B00-45B8-B28D-D835F07549F6}"/>
    <cellStyle name="Normal 77 84" xfId="17478" xr:uid="{63BD5E2E-6DF4-4C85-BB9F-506DE5B8D370}"/>
    <cellStyle name="Normal 77 84 2" xfId="17479" xr:uid="{65CD15C9-61A6-44D9-A8C9-DB6ECD421278}"/>
    <cellStyle name="Normal 77 85" xfId="17480" xr:uid="{40DD500D-71F3-41A3-9893-0714B2912CCD}"/>
    <cellStyle name="Normal 77 85 2" xfId="17481" xr:uid="{6F5A695D-6758-40DC-A3B7-B070C5C48CC6}"/>
    <cellStyle name="Normal 77 86" xfId="17482" xr:uid="{3CCAF319-7F3C-426D-8587-766ECDA877DD}"/>
    <cellStyle name="Normal 77 86 2" xfId="17483" xr:uid="{11808EAB-547F-4014-8243-470AD5C4A1C3}"/>
    <cellStyle name="Normal 77 87" xfId="17484" xr:uid="{77D962F5-F437-4107-A727-F1ED9AE0208C}"/>
    <cellStyle name="Normal 77 9" xfId="17485" xr:uid="{6F3332A0-613E-48E8-B04A-31E0DFA57B7C}"/>
    <cellStyle name="Normal 77 9 2" xfId="17486" xr:uid="{DF09AD71-3DB8-4798-8F7F-0DBD595465D3}"/>
    <cellStyle name="Normal 78" xfId="485" xr:uid="{00000000-0005-0000-0000-000085030000}"/>
    <cellStyle name="Normal 78 10" xfId="17488" xr:uid="{1D6C9F3F-D9AE-4742-B147-25280CEE67C5}"/>
    <cellStyle name="Normal 78 10 2" xfId="17489" xr:uid="{CAEE4491-8032-428B-9D0F-5D978931BE52}"/>
    <cellStyle name="Normal 78 11" xfId="17490" xr:uid="{B80F0F69-6B14-48FF-9C1A-AA2F23AC1CDE}"/>
    <cellStyle name="Normal 78 11 2" xfId="17491" xr:uid="{A9283AFD-DB99-47DF-8999-5EF45A2A291D}"/>
    <cellStyle name="Normal 78 12" xfId="17492" xr:uid="{A9905ECB-49C7-4A33-8E22-79D38B7626AE}"/>
    <cellStyle name="Normal 78 12 2" xfId="17493" xr:uid="{9E1ED1DF-1763-4DAB-9310-A423059FF9B0}"/>
    <cellStyle name="Normal 78 13" xfId="17494" xr:uid="{EBAEC2BE-2FAD-4FA2-AB44-D789FA466B4E}"/>
    <cellStyle name="Normal 78 13 2" xfId="17495" xr:uid="{A0795E44-DE5A-4882-BEB8-130E2267C517}"/>
    <cellStyle name="Normal 78 14" xfId="17496" xr:uid="{62A079A4-0862-4CD2-9D8C-6BECF841E7CA}"/>
    <cellStyle name="Normal 78 14 2" xfId="17497" xr:uid="{DB0945B7-8F01-4F34-9309-89561D1363C2}"/>
    <cellStyle name="Normal 78 15" xfId="17498" xr:uid="{DBB0BF55-8FD8-4276-B146-C0E8A1D571B3}"/>
    <cellStyle name="Normal 78 15 2" xfId="17499" xr:uid="{FC17D6B1-A07E-412B-A82D-5822B1EA9D63}"/>
    <cellStyle name="Normal 78 16" xfId="17500" xr:uid="{873AF030-F726-4DDB-9A56-22720A978A4C}"/>
    <cellStyle name="Normal 78 16 2" xfId="17501" xr:uid="{D0649914-B7B8-4D88-822D-5018BE8DFAE5}"/>
    <cellStyle name="Normal 78 17" xfId="17502" xr:uid="{1AB5B878-4B82-4F75-9516-6D20CACF76F3}"/>
    <cellStyle name="Normal 78 17 2" xfId="17503" xr:uid="{C316E908-2D3C-4279-A76C-C1646C591F01}"/>
    <cellStyle name="Normal 78 18" xfId="17504" xr:uid="{26808119-D5B9-4EA5-9CE9-607B0BCF17DA}"/>
    <cellStyle name="Normal 78 18 2" xfId="17505" xr:uid="{8DF630B4-F371-42E1-8261-918FB5C8DA5B}"/>
    <cellStyle name="Normal 78 19" xfId="17506" xr:uid="{EEA5364E-5458-401E-878B-A3A1D662874A}"/>
    <cellStyle name="Normal 78 19 2" xfId="17507" xr:uid="{AF3F0465-6775-4784-AA0B-9D268C241C04}"/>
    <cellStyle name="Normal 78 2" xfId="677" xr:uid="{00000000-0005-0000-0000-000086030000}"/>
    <cellStyle name="Normal 78 2 2" xfId="17509" xr:uid="{ACE6B743-508F-4635-8ADB-B3D911D11F54}"/>
    <cellStyle name="Normal 78 2 3" xfId="17508" xr:uid="{6A66C34C-2920-4F1F-B469-1D5A4881F700}"/>
    <cellStyle name="Normal 78 20" xfId="17510" xr:uid="{5663F09E-35B9-48F7-89BE-3E32E607FE79}"/>
    <cellStyle name="Normal 78 20 2" xfId="17511" xr:uid="{78312582-A47D-47B3-BF52-7F8E39A89532}"/>
    <cellStyle name="Normal 78 21" xfId="17512" xr:uid="{3FE4946D-4726-4EFF-92DD-C72BF6EEB931}"/>
    <cellStyle name="Normal 78 21 2" xfId="17513" xr:uid="{77617CC8-17BE-4AB0-835F-7D5AAA141BB7}"/>
    <cellStyle name="Normal 78 22" xfId="17514" xr:uid="{560C721D-8F54-4377-A5A7-F40DCCC403C4}"/>
    <cellStyle name="Normal 78 22 2" xfId="17515" xr:uid="{403B2E06-0A83-4A7F-9CDD-BE750BD4A0E4}"/>
    <cellStyle name="Normal 78 23" xfId="17516" xr:uid="{58833DCB-FECD-4021-91AC-6CB75F88A53D}"/>
    <cellStyle name="Normal 78 23 2" xfId="17517" xr:uid="{1A9942A8-3402-4D45-AD8E-E46D6A97424F}"/>
    <cellStyle name="Normal 78 24" xfId="17518" xr:uid="{CF0D549C-4F28-4789-AB85-62248FA4B646}"/>
    <cellStyle name="Normal 78 24 2" xfId="17519" xr:uid="{4962E599-489D-4327-9199-3C075627DE91}"/>
    <cellStyle name="Normal 78 25" xfId="17520" xr:uid="{0CB9BAD9-5FFB-4C9E-B6BB-7762710592F0}"/>
    <cellStyle name="Normal 78 25 2" xfId="17521" xr:uid="{6D8DC32D-FED1-4CC4-A4C0-56BA81A77254}"/>
    <cellStyle name="Normal 78 26" xfId="17522" xr:uid="{C55289CF-AA87-4B35-9BCB-CCCDDCBB4793}"/>
    <cellStyle name="Normal 78 26 2" xfId="17523" xr:uid="{B4D16609-08CD-48E3-B91B-00E2CBE9D2EE}"/>
    <cellStyle name="Normal 78 27" xfId="17524" xr:uid="{4F91E8A0-9B20-46BB-9E03-DC8921D72BBC}"/>
    <cellStyle name="Normal 78 27 2" xfId="17525" xr:uid="{2C54178F-B2D4-4C4B-BDF4-86C795BFA326}"/>
    <cellStyle name="Normal 78 28" xfId="17526" xr:uid="{4132D798-60D1-4EC1-BF7A-0D60C0CAE73C}"/>
    <cellStyle name="Normal 78 28 2" xfId="17527" xr:uid="{374CA28C-17CD-4A64-92F1-9A33B0C4F989}"/>
    <cellStyle name="Normal 78 29" xfId="17528" xr:uid="{16E4E3E3-23C1-4921-8646-44C00D20C895}"/>
    <cellStyle name="Normal 78 29 2" xfId="17529" xr:uid="{28736FA4-ED42-453A-AADA-D6E101488B6A}"/>
    <cellStyle name="Normal 78 3" xfId="1155" xr:uid="{C9CEB981-05DD-4561-AA65-26DF03200CE9}"/>
    <cellStyle name="Normal 78 3 2" xfId="17531" xr:uid="{7A05BC4F-F3E0-45C2-9D3D-46E81D6036C1}"/>
    <cellStyle name="Normal 78 3 3" xfId="17530" xr:uid="{8D554C38-E7D1-4677-81E6-6EFEF349601D}"/>
    <cellStyle name="Normal 78 30" xfId="17532" xr:uid="{02F2DB89-4E1E-420E-AD1B-0984704D284F}"/>
    <cellStyle name="Normal 78 30 2" xfId="17533" xr:uid="{42EB4027-2653-4C47-ACD6-ED8126C25BAC}"/>
    <cellStyle name="Normal 78 31" xfId="17534" xr:uid="{4088DD5D-87EE-4C8C-AC32-A20B75BA7DF2}"/>
    <cellStyle name="Normal 78 31 2" xfId="17535" xr:uid="{9F98A883-22D3-4D07-B195-C10A2146CD1A}"/>
    <cellStyle name="Normal 78 32" xfId="17536" xr:uid="{38C6C1E9-A1F9-437E-B40C-A4DD4644D1FB}"/>
    <cellStyle name="Normal 78 32 2" xfId="17537" xr:uid="{9FCB05AA-89F3-4106-A09A-3ED7C9250C53}"/>
    <cellStyle name="Normal 78 33" xfId="17538" xr:uid="{1A232A6F-CDCB-41B5-936E-A798B2543BAE}"/>
    <cellStyle name="Normal 78 33 2" xfId="17539" xr:uid="{52E0ADBB-0177-4EF6-ADB3-3F3D919DD362}"/>
    <cellStyle name="Normal 78 34" xfId="17540" xr:uid="{D38323C3-D5E4-4CF1-87C2-6EF22A05A31D}"/>
    <cellStyle name="Normal 78 34 2" xfId="17541" xr:uid="{883414A9-514F-4452-97AF-D9638AC46461}"/>
    <cellStyle name="Normal 78 35" xfId="17542" xr:uid="{C2935FDF-B8BE-4D05-8D89-8C5E7A742AD8}"/>
    <cellStyle name="Normal 78 35 2" xfId="17543" xr:uid="{86CB1C4E-0B7F-4613-871C-EE5121919642}"/>
    <cellStyle name="Normal 78 36" xfId="17544" xr:uid="{2A0F1130-4DA4-437C-A0D1-8863DDB1CCAC}"/>
    <cellStyle name="Normal 78 36 2" xfId="17545" xr:uid="{AD3757E7-92BB-4C89-8BF6-C9BCFCC2AA92}"/>
    <cellStyle name="Normal 78 37" xfId="17546" xr:uid="{0F32E95C-D73D-4365-A210-5B61C789A48F}"/>
    <cellStyle name="Normal 78 37 2" xfId="17547" xr:uid="{7731E868-5C37-426A-A8AE-45D9B485441F}"/>
    <cellStyle name="Normal 78 38" xfId="17548" xr:uid="{0129C724-5722-4DF3-BD07-AA580C21066B}"/>
    <cellStyle name="Normal 78 38 2" xfId="17549" xr:uid="{E6C72C32-214B-4C04-A66B-6D838D845887}"/>
    <cellStyle name="Normal 78 39" xfId="17550" xr:uid="{C158C1D9-C2EB-4855-A19D-4A7D4DC48E9E}"/>
    <cellStyle name="Normal 78 39 2" xfId="17551" xr:uid="{9B2E7596-BDF7-42DC-B69F-870C8C25C8C5}"/>
    <cellStyle name="Normal 78 4" xfId="17552" xr:uid="{75A43EB9-F43E-4228-B8E6-C327C49D20A5}"/>
    <cellStyle name="Normal 78 4 2" xfId="17553" xr:uid="{F5CE506A-F1F2-4E39-8A34-7D58F6A5EA01}"/>
    <cellStyle name="Normal 78 40" xfId="17554" xr:uid="{CB8548B7-DB49-4F7E-BAFA-3526E3BF61D2}"/>
    <cellStyle name="Normal 78 40 2" xfId="17555" xr:uid="{D0A12E7E-1649-4D41-8835-F2BEBAD472D5}"/>
    <cellStyle name="Normal 78 41" xfId="17556" xr:uid="{339E8C79-E122-419C-8066-FFF1515818C4}"/>
    <cellStyle name="Normal 78 41 2" xfId="17557" xr:uid="{B865C667-51B1-419E-AEF7-D70149AA7DA7}"/>
    <cellStyle name="Normal 78 42" xfId="17558" xr:uid="{041BF0F8-E38C-45EF-8434-79A1E41BCB6B}"/>
    <cellStyle name="Normal 78 42 2" xfId="17559" xr:uid="{43924728-DAAD-4FA7-BC95-12C89F6FC342}"/>
    <cellStyle name="Normal 78 43" xfId="17560" xr:uid="{B0F86FA2-F84C-46BD-A4DE-3B51623D8F16}"/>
    <cellStyle name="Normal 78 43 2" xfId="17561" xr:uid="{B8AF64E7-0538-47C6-B2EB-BBDFFF2FE976}"/>
    <cellStyle name="Normal 78 44" xfId="17562" xr:uid="{B08AFDF0-AF0C-41B0-AD8D-C883F79084CF}"/>
    <cellStyle name="Normal 78 44 2" xfId="17563" xr:uid="{6A1C903A-FFE6-4E42-860B-EA1D00A1765B}"/>
    <cellStyle name="Normal 78 45" xfId="17564" xr:uid="{2FDACAF4-FA91-4392-AF7F-52BBC129CD3E}"/>
    <cellStyle name="Normal 78 45 2" xfId="17565" xr:uid="{DDB620EC-CA26-42BF-93B3-2EB961DF963B}"/>
    <cellStyle name="Normal 78 46" xfId="17566" xr:uid="{8B06E8F3-41D0-4FA7-9BD9-E79AC3A8F259}"/>
    <cellStyle name="Normal 78 46 2" xfId="17567" xr:uid="{02C89984-3F3E-440F-9D5D-C6F9CB9D2C5F}"/>
    <cellStyle name="Normal 78 47" xfId="17568" xr:uid="{972A863B-9286-4ACE-ABA5-01F7BFC9A0AB}"/>
    <cellStyle name="Normal 78 47 2" xfId="17569" xr:uid="{2152D973-8A7D-4799-9F25-43CED45691D6}"/>
    <cellStyle name="Normal 78 48" xfId="17570" xr:uid="{A0AE4CCF-EA24-439F-A565-04FFBCEF3C0E}"/>
    <cellStyle name="Normal 78 48 2" xfId="17571" xr:uid="{537C8E59-CDC8-40C4-81C4-A4B2AAD3793F}"/>
    <cellStyle name="Normal 78 49" xfId="17572" xr:uid="{04F25F11-E79C-45C6-840A-CC9EA835C2D7}"/>
    <cellStyle name="Normal 78 49 2" xfId="17573" xr:uid="{B5A89160-48F2-49AD-A0A8-A9054CF8C8F4}"/>
    <cellStyle name="Normal 78 5" xfId="17574" xr:uid="{F8A77BB9-BECB-41E8-BC78-AF0C2A34D65F}"/>
    <cellStyle name="Normal 78 5 2" xfId="17575" xr:uid="{73A272C9-AB6B-45E0-8809-B009327F3244}"/>
    <cellStyle name="Normal 78 50" xfId="17576" xr:uid="{9648668F-FDEF-429C-80A5-BF707FFE583F}"/>
    <cellStyle name="Normal 78 50 2" xfId="17577" xr:uid="{62E56779-1D8B-4A66-9CBC-14F85B77A128}"/>
    <cellStyle name="Normal 78 51" xfId="17578" xr:uid="{98889135-526B-481B-B531-02A08F805FDD}"/>
    <cellStyle name="Normal 78 51 2" xfId="17579" xr:uid="{CF0C5E18-84EB-4454-80C5-9E90534B4FF5}"/>
    <cellStyle name="Normal 78 52" xfId="17580" xr:uid="{8CE10686-B2D3-4233-AE3D-9E8B8FD21BCD}"/>
    <cellStyle name="Normal 78 52 2" xfId="17581" xr:uid="{B987EA86-C5FB-4833-8D7C-8FC29142FFBC}"/>
    <cellStyle name="Normal 78 53" xfId="17582" xr:uid="{FB484DAF-D263-4CB6-8606-7FDEA9A3CBF8}"/>
    <cellStyle name="Normal 78 53 2" xfId="17583" xr:uid="{7B4C4D33-9145-4D90-8FAB-80ED468715C1}"/>
    <cellStyle name="Normal 78 54" xfId="17584" xr:uid="{EC227317-B41A-4D4C-9738-E8E0CAFDB4B4}"/>
    <cellStyle name="Normal 78 54 2" xfId="17585" xr:uid="{E49D2104-54D4-447A-815A-9A4807295B35}"/>
    <cellStyle name="Normal 78 55" xfId="17586" xr:uid="{5977037C-3075-4414-86D1-DF7910AA5465}"/>
    <cellStyle name="Normal 78 55 2" xfId="17587" xr:uid="{FBCCCCFB-F623-409C-A105-CD139D02B17F}"/>
    <cellStyle name="Normal 78 56" xfId="17588" xr:uid="{6E36C729-4B27-45A0-A677-058193E287B2}"/>
    <cellStyle name="Normal 78 56 2" xfId="17589" xr:uid="{A9CB66E5-E64E-4C45-AF2E-950D0D67C752}"/>
    <cellStyle name="Normal 78 57" xfId="17590" xr:uid="{2D3E1F29-E090-4A7C-A513-09BD58D4193E}"/>
    <cellStyle name="Normal 78 57 2" xfId="17591" xr:uid="{9EC652BC-CD3D-417F-94D5-042CE7A1F1B0}"/>
    <cellStyle name="Normal 78 58" xfId="17592" xr:uid="{3E884946-9431-4A8E-92B8-381BC6F7FBC3}"/>
    <cellStyle name="Normal 78 58 2" xfId="17593" xr:uid="{53FEE3EC-9CE0-48FA-96E1-139C16957C95}"/>
    <cellStyle name="Normal 78 59" xfId="17594" xr:uid="{A57E38DE-DAD8-4AA2-838B-38A76E0EAA59}"/>
    <cellStyle name="Normal 78 59 2" xfId="17595" xr:uid="{B32E3C5D-35DC-4E98-AC47-D9A90647C5FD}"/>
    <cellStyle name="Normal 78 6" xfId="17596" xr:uid="{8D19607B-C988-424C-8DBA-B1CA9DCD0823}"/>
    <cellStyle name="Normal 78 6 2" xfId="17597" xr:uid="{AFABCF01-87BA-4C64-8438-E39DA6B7AA07}"/>
    <cellStyle name="Normal 78 60" xfId="17598" xr:uid="{476FEF1F-182B-4840-8E8D-F44CFD0AA32C}"/>
    <cellStyle name="Normal 78 60 2" xfId="17599" xr:uid="{1AEA3BDB-AC3E-45A3-BB69-73220425CD3E}"/>
    <cellStyle name="Normal 78 61" xfId="17600" xr:uid="{B13A6612-E20A-48D5-9635-F70023F8256F}"/>
    <cellStyle name="Normal 78 61 2" xfId="17601" xr:uid="{B60E790B-0DDE-486E-992D-62FF484622F0}"/>
    <cellStyle name="Normal 78 62" xfId="17602" xr:uid="{30C1931A-F67C-4A5B-86F6-247EB0BBAD2E}"/>
    <cellStyle name="Normal 78 62 2" xfId="17603" xr:uid="{89EF28E9-C4E1-4A33-A20B-8F18C74B7A4E}"/>
    <cellStyle name="Normal 78 63" xfId="17604" xr:uid="{241C9466-C494-4BC2-B233-CA1A6117227C}"/>
    <cellStyle name="Normal 78 63 2" xfId="17605" xr:uid="{F0BCB6F0-F714-4300-BF45-FBDF0649BF8F}"/>
    <cellStyle name="Normal 78 64" xfId="17606" xr:uid="{E6D09747-3A36-4D29-B4FB-D8B1FE4D8354}"/>
    <cellStyle name="Normal 78 64 2" xfId="17607" xr:uid="{8C706CB6-FBC9-42AC-9D32-9B23DE0ABC88}"/>
    <cellStyle name="Normal 78 65" xfId="17608" xr:uid="{D22DAD66-8C33-4AFF-8FF8-686B02D0DDDC}"/>
    <cellStyle name="Normal 78 65 2" xfId="17609" xr:uid="{F7C5364D-731B-45BD-965D-E43B3F2C5234}"/>
    <cellStyle name="Normal 78 66" xfId="17610" xr:uid="{FF658020-F386-472E-89A3-903151F80C1C}"/>
    <cellStyle name="Normal 78 66 2" xfId="17611" xr:uid="{317BEDEC-4FB7-4D51-B99D-69C2DEFCA961}"/>
    <cellStyle name="Normal 78 67" xfId="17612" xr:uid="{E3E9DEE9-FFC7-4ADF-BB65-9E9BC3DBF658}"/>
    <cellStyle name="Normal 78 67 2" xfId="17613" xr:uid="{30D4F72E-BD72-4241-85AE-6114961E88D1}"/>
    <cellStyle name="Normal 78 68" xfId="17614" xr:uid="{C62D6F41-F3DB-4418-90F9-224FFFA1450E}"/>
    <cellStyle name="Normal 78 68 2" xfId="17615" xr:uid="{B7B50DA4-E5CF-4261-8E04-8D003D8D03F2}"/>
    <cellStyle name="Normal 78 69" xfId="17616" xr:uid="{A36C48CD-CD87-4F0E-BAFC-176E1858EE3A}"/>
    <cellStyle name="Normal 78 69 2" xfId="17617" xr:uid="{E597FB40-6284-4EB9-9002-8845E98C2F6F}"/>
    <cellStyle name="Normal 78 7" xfId="17618" xr:uid="{DD8D4EF4-4FC8-4203-9DA6-CCBD308F0F1F}"/>
    <cellStyle name="Normal 78 7 2" xfId="17619" xr:uid="{947AF9FF-06EF-4435-9F35-5D7ACF74D19B}"/>
    <cellStyle name="Normal 78 70" xfId="17620" xr:uid="{13A5C1A2-4C58-4AAF-99A1-191DFAC5DF89}"/>
    <cellStyle name="Normal 78 70 2" xfId="17621" xr:uid="{9118FB1F-89E4-438E-9E11-AF86C8141523}"/>
    <cellStyle name="Normal 78 71" xfId="17622" xr:uid="{A7AFD490-2FCE-4B18-B158-2A1F4E2E3C73}"/>
    <cellStyle name="Normal 78 71 2" xfId="17623" xr:uid="{B5129695-1BA9-46E1-8C6B-8685A3920A33}"/>
    <cellStyle name="Normal 78 72" xfId="17624" xr:uid="{9545D481-03E9-4425-AAF3-499B7C763C03}"/>
    <cellStyle name="Normal 78 72 2" xfId="17625" xr:uid="{730EEA63-53E8-4021-975B-B440BFD7ACDE}"/>
    <cellStyle name="Normal 78 73" xfId="17626" xr:uid="{8145A87C-E507-4D9C-B728-EED028AC0B8F}"/>
    <cellStyle name="Normal 78 73 2" xfId="17627" xr:uid="{DEC02697-6BCC-47F6-B328-BEEDDE205B8D}"/>
    <cellStyle name="Normal 78 74" xfId="17628" xr:uid="{A14721CE-7452-412C-AD77-A05BFB9A96C0}"/>
    <cellStyle name="Normal 78 74 2" xfId="17629" xr:uid="{D13A7AAF-EFD3-4DA7-96CC-387F5671E183}"/>
    <cellStyle name="Normal 78 75" xfId="17630" xr:uid="{E0F6B6D5-6982-4C05-8084-2396CA6E4F68}"/>
    <cellStyle name="Normal 78 75 2" xfId="17631" xr:uid="{EBDAC167-5062-4E83-A5B4-B97D5E5F6D0C}"/>
    <cellStyle name="Normal 78 76" xfId="17632" xr:uid="{A8F2DE97-0652-4EA2-B679-E550337F24E4}"/>
    <cellStyle name="Normal 78 76 2" xfId="17633" xr:uid="{9E366216-3E83-446B-A5F6-006E419BC285}"/>
    <cellStyle name="Normal 78 77" xfId="17634" xr:uid="{9F0F4E9E-1101-4D6D-A00E-7205E3B6429D}"/>
    <cellStyle name="Normal 78 77 2" xfId="17635" xr:uid="{9B9BF4A8-372E-427B-9F49-51B8458A6A03}"/>
    <cellStyle name="Normal 78 78" xfId="17636" xr:uid="{378AA351-3F0B-437E-B2CD-636076A6FE9F}"/>
    <cellStyle name="Normal 78 78 2" xfId="17637" xr:uid="{8B41C252-8C9F-4686-B905-DB54ECFA1218}"/>
    <cellStyle name="Normal 78 79" xfId="17638" xr:uid="{E0F96EC4-48E9-4C41-A880-FD124B574835}"/>
    <cellStyle name="Normal 78 79 2" xfId="17639" xr:uid="{482B5AAC-87C6-4917-846A-D4ED67D466AD}"/>
    <cellStyle name="Normal 78 8" xfId="17640" xr:uid="{3A574198-48AE-48AC-AE4E-AD6B40B37EA5}"/>
    <cellStyle name="Normal 78 8 2" xfId="17641" xr:uid="{BB646C82-A375-4109-86F9-E6DEB8B94FA2}"/>
    <cellStyle name="Normal 78 80" xfId="17642" xr:uid="{629D30D1-D13A-4356-97EA-3567B5AC3B0C}"/>
    <cellStyle name="Normal 78 80 2" xfId="17643" xr:uid="{C496707D-754A-42DD-8DE4-5E454F6F403A}"/>
    <cellStyle name="Normal 78 81" xfId="17644" xr:uid="{DC4D2AC4-E5B1-4CDE-B0C7-2068EEA34956}"/>
    <cellStyle name="Normal 78 81 2" xfId="17645" xr:uid="{D5A13467-5696-4F49-A76D-40E3CB78039F}"/>
    <cellStyle name="Normal 78 82" xfId="17646" xr:uid="{72DEF27D-B76B-48BB-AEF7-9E64D4888B78}"/>
    <cellStyle name="Normal 78 82 2" xfId="17647" xr:uid="{2D375533-66F4-42A1-9EAF-C36AB87A7EDC}"/>
    <cellStyle name="Normal 78 83" xfId="17648" xr:uid="{E98DFB16-23B1-4864-9C84-DAAFE35B1ADD}"/>
    <cellStyle name="Normal 78 83 2" xfId="17649" xr:uid="{10F36E6A-596F-4F03-AC89-36CD4F9BB814}"/>
    <cellStyle name="Normal 78 84" xfId="17650" xr:uid="{85CFC93C-1AFA-43E8-8C8D-8746D213E5A7}"/>
    <cellStyle name="Normal 78 84 2" xfId="17651" xr:uid="{2F4E6C2E-29AE-4154-B6F2-DBA46F41A23B}"/>
    <cellStyle name="Normal 78 85" xfId="17652" xr:uid="{9BE0F0A9-14B6-49C5-B77B-EBC982D01550}"/>
    <cellStyle name="Normal 78 85 2" xfId="17653" xr:uid="{E0CE596A-5717-4ABE-BF53-D8A58FCA4109}"/>
    <cellStyle name="Normal 78 86" xfId="17654" xr:uid="{7665972A-75CE-4BE1-81C9-F8D7375B6AE5}"/>
    <cellStyle name="Normal 78 86 2" xfId="17655" xr:uid="{3B24A787-3F72-435B-8501-C2381E8DC1EC}"/>
    <cellStyle name="Normal 78 87" xfId="17656" xr:uid="{D3A482E2-ECD1-495F-B491-F9961E149223}"/>
    <cellStyle name="Normal 78 88" xfId="17487" xr:uid="{D98D75DF-0EEF-4800-A059-B284361E6BB0}"/>
    <cellStyle name="Normal 78 9" xfId="17657" xr:uid="{F9769F8E-38B5-4C4F-882E-D19F00166152}"/>
    <cellStyle name="Normal 78 9 2" xfId="17658" xr:uid="{8FCC49D0-CD2B-4004-9F87-8520F7A81D4D}"/>
    <cellStyle name="Normal 79" xfId="17659" xr:uid="{D1144104-CC61-44CD-A5D6-2FF069E36472}"/>
    <cellStyle name="Normal 79 10" xfId="17660" xr:uid="{32D29D3D-3835-468F-8F63-C12250A528FD}"/>
    <cellStyle name="Normal 79 10 2" xfId="17661" xr:uid="{BC5742B4-94D8-4A4D-86DA-754A30D5F466}"/>
    <cellStyle name="Normal 79 11" xfId="17662" xr:uid="{3CA977EB-5F7F-4E58-AAC6-09083DA8466A}"/>
    <cellStyle name="Normal 79 11 2" xfId="17663" xr:uid="{41CDC8E8-5FC3-4D07-8562-73D3599062A4}"/>
    <cellStyle name="Normal 79 12" xfId="17664" xr:uid="{C4BF55E4-229E-4682-8841-75BD124F1DCC}"/>
    <cellStyle name="Normal 79 12 2" xfId="17665" xr:uid="{B63C93F6-7444-473B-B624-4E055F24B866}"/>
    <cellStyle name="Normal 79 13" xfId="17666" xr:uid="{21160D16-EE28-4AC9-A9B4-22D42F518E1D}"/>
    <cellStyle name="Normal 79 13 2" xfId="17667" xr:uid="{83D466E1-DBFB-4CFD-8F85-47F7320DCF70}"/>
    <cellStyle name="Normal 79 14" xfId="17668" xr:uid="{E1DD1A42-5D50-4CA7-98F1-FDF539EEA40D}"/>
    <cellStyle name="Normal 79 14 2" xfId="17669" xr:uid="{E3D6A73D-AFAC-42C9-B703-925DF5CA48FD}"/>
    <cellStyle name="Normal 79 15" xfId="17670" xr:uid="{EB55187E-6B9E-46A0-8DA5-0BF6C99B2B0E}"/>
    <cellStyle name="Normal 79 15 2" xfId="17671" xr:uid="{82DAFD64-DBC4-48A2-86D1-D3A35ED54DB4}"/>
    <cellStyle name="Normal 79 16" xfId="17672" xr:uid="{33229F22-A543-4A44-88C2-07ECF8598A52}"/>
    <cellStyle name="Normal 79 16 2" xfId="17673" xr:uid="{935F8F16-51A1-4647-8171-4135141DF2D1}"/>
    <cellStyle name="Normal 79 17" xfId="17674" xr:uid="{4F7A5B79-0D79-4626-933A-7456982191E2}"/>
    <cellStyle name="Normal 79 17 2" xfId="17675" xr:uid="{D5D756F8-7F25-492B-ABE6-703A9F8497CC}"/>
    <cellStyle name="Normal 79 18" xfId="17676" xr:uid="{5D4CC9D1-37C9-4644-A8DC-956CE3FBDEDB}"/>
    <cellStyle name="Normal 79 18 2" xfId="17677" xr:uid="{07011BB0-3876-4B38-8DD0-D51917900AE7}"/>
    <cellStyle name="Normal 79 19" xfId="17678" xr:uid="{F35EC3A6-C3F6-4C39-8B0F-EAB341C94206}"/>
    <cellStyle name="Normal 79 19 2" xfId="17679" xr:uid="{4EAE31CB-E62C-4092-8F49-FC661084E99D}"/>
    <cellStyle name="Normal 79 2" xfId="17680" xr:uid="{3D0E9C83-C506-4343-AA68-E4481756FF68}"/>
    <cellStyle name="Normal 79 2 2" xfId="17681" xr:uid="{F78AB265-741A-45E6-B878-2C65AD684EB8}"/>
    <cellStyle name="Normal 79 20" xfId="17682" xr:uid="{C159DF9C-1020-49D4-8A82-89322A9AC422}"/>
    <cellStyle name="Normal 79 20 2" xfId="17683" xr:uid="{739E9595-5D9D-4A68-811F-7BE3540839E8}"/>
    <cellStyle name="Normal 79 21" xfId="17684" xr:uid="{C4D331FF-561D-4725-B599-279473846D8B}"/>
    <cellStyle name="Normal 79 21 2" xfId="17685" xr:uid="{E710BAF0-F0D8-4BDF-ADF1-F56FC97C39E5}"/>
    <cellStyle name="Normal 79 22" xfId="17686" xr:uid="{0C508D1C-19AD-4A77-ACB6-30FE23F2BAFA}"/>
    <cellStyle name="Normal 79 22 2" xfId="17687" xr:uid="{52719A86-03D6-4016-9FF9-7BE29F080643}"/>
    <cellStyle name="Normal 79 23" xfId="17688" xr:uid="{3FAC49A5-CEFC-47B4-BA98-93EFFD238004}"/>
    <cellStyle name="Normal 79 23 2" xfId="17689" xr:uid="{30B98042-8E8C-41FE-AAB8-38E66FE4CE95}"/>
    <cellStyle name="Normal 79 24" xfId="17690" xr:uid="{C115EEAB-00C0-477D-8F60-4B539B478124}"/>
    <cellStyle name="Normal 79 24 2" xfId="17691" xr:uid="{AC501F25-1DB0-485D-9CCF-37D627E155F0}"/>
    <cellStyle name="Normal 79 25" xfId="17692" xr:uid="{09F525D9-4C7F-4B2D-BBDA-0DAC046F225D}"/>
    <cellStyle name="Normal 79 25 2" xfId="17693" xr:uid="{47BABE23-0428-411D-9043-41B8C1292816}"/>
    <cellStyle name="Normal 79 26" xfId="17694" xr:uid="{94B5636B-788F-435B-91ED-179B015579EE}"/>
    <cellStyle name="Normal 79 26 2" xfId="17695" xr:uid="{8C102DB2-BD38-4295-B6FD-72CC6693E449}"/>
    <cellStyle name="Normal 79 27" xfId="17696" xr:uid="{9EB9A204-E537-4C85-95C6-014C9E315FDF}"/>
    <cellStyle name="Normal 79 27 2" xfId="17697" xr:uid="{851F7DD4-B5DE-4FBF-96D5-471C3AFF6104}"/>
    <cellStyle name="Normal 79 28" xfId="17698" xr:uid="{6DD97F1B-6290-4795-8961-3921EE619CC9}"/>
    <cellStyle name="Normal 79 28 2" xfId="17699" xr:uid="{00A6518F-9360-4964-B4B2-BBEFF48A3397}"/>
    <cellStyle name="Normal 79 29" xfId="17700" xr:uid="{4275BA30-FC3E-4454-A587-C3960EFD71A3}"/>
    <cellStyle name="Normal 79 29 2" xfId="17701" xr:uid="{1168400E-FE6F-4402-8509-0CDCFB415BE2}"/>
    <cellStyle name="Normal 79 3" xfId="17702" xr:uid="{5933C315-5964-4657-BB17-F6759DEC4129}"/>
    <cellStyle name="Normal 79 3 2" xfId="17703" xr:uid="{4D1E7487-01AC-417B-85B6-D5DA9A1A1FFB}"/>
    <cellStyle name="Normal 79 30" xfId="17704" xr:uid="{4F9F347B-9385-4AC6-A223-1EC31DC48C7F}"/>
    <cellStyle name="Normal 79 30 2" xfId="17705" xr:uid="{78E8C748-5D1B-431E-B12D-4873313985EE}"/>
    <cellStyle name="Normal 79 31" xfId="17706" xr:uid="{0B647FEB-D91C-4D27-9005-1F9EFA7D2C6C}"/>
    <cellStyle name="Normal 79 31 2" xfId="17707" xr:uid="{1B2DB0C0-4C14-4ACE-90ED-51B733B8069F}"/>
    <cellStyle name="Normal 79 32" xfId="17708" xr:uid="{2560D208-EB8D-42FB-8893-C7A77F295AD9}"/>
    <cellStyle name="Normal 79 32 2" xfId="17709" xr:uid="{CFBE5E22-79A3-4F17-AC43-B71BD8F8F62A}"/>
    <cellStyle name="Normal 79 33" xfId="17710" xr:uid="{2D283497-8E8E-4C91-8D2B-BBB136403906}"/>
    <cellStyle name="Normal 79 33 2" xfId="17711" xr:uid="{C7E15479-54E2-4BEC-B0FF-E40178841B82}"/>
    <cellStyle name="Normal 79 34" xfId="17712" xr:uid="{927D289C-3449-418B-9511-EED327457F1A}"/>
    <cellStyle name="Normal 79 34 2" xfId="17713" xr:uid="{659D6A97-EA42-40C7-8280-3A972FC7F528}"/>
    <cellStyle name="Normal 79 35" xfId="17714" xr:uid="{70128DDB-353F-45DC-BB66-08FD381171ED}"/>
    <cellStyle name="Normal 79 35 2" xfId="17715" xr:uid="{CF6583FE-21C3-45A6-BF5A-9ECC241A3564}"/>
    <cellStyle name="Normal 79 36" xfId="17716" xr:uid="{EBF76BAE-7F1F-4727-A595-CC26EE2A6262}"/>
    <cellStyle name="Normal 79 36 2" xfId="17717" xr:uid="{0AAC9AA4-1962-454F-BFC4-87D57ED5BED5}"/>
    <cellStyle name="Normal 79 37" xfId="17718" xr:uid="{EE8A9CAF-991B-4569-9BDD-210EF5155539}"/>
    <cellStyle name="Normal 79 37 2" xfId="17719" xr:uid="{6D52F990-5F4E-4A9D-8A03-35410E20DD17}"/>
    <cellStyle name="Normal 79 38" xfId="17720" xr:uid="{376824D9-D68D-4F9E-A600-B46F3FE7B597}"/>
    <cellStyle name="Normal 79 38 2" xfId="17721" xr:uid="{4619F881-946C-4C97-9419-23A584043E98}"/>
    <cellStyle name="Normal 79 39" xfId="17722" xr:uid="{B90DF1A4-40CF-4E7B-9D2E-43E0153131A5}"/>
    <cellStyle name="Normal 79 39 2" xfId="17723" xr:uid="{E5BC05D9-716B-407E-9751-63C64AE4432F}"/>
    <cellStyle name="Normal 79 4" xfId="17724" xr:uid="{60DCC879-679B-4B3A-B2FE-AFAF4161C396}"/>
    <cellStyle name="Normal 79 4 2" xfId="17725" xr:uid="{EE26520B-E738-4ED5-A13E-4A07A4790923}"/>
    <cellStyle name="Normal 79 40" xfId="17726" xr:uid="{3AB0A182-8C74-4871-AC5F-26BA9B4B9FBA}"/>
    <cellStyle name="Normal 79 40 2" xfId="17727" xr:uid="{C3B16CC7-2A10-49DF-8E55-8BEFCBF1FD3D}"/>
    <cellStyle name="Normal 79 41" xfId="17728" xr:uid="{F04EF753-0828-4081-8A86-98C2EE66CC9D}"/>
    <cellStyle name="Normal 79 41 2" xfId="17729" xr:uid="{0185F0F3-06CC-4C4E-B1E6-C7299DCD5D88}"/>
    <cellStyle name="Normal 79 42" xfId="17730" xr:uid="{775A54A4-C82E-4558-AEFE-70DE16551928}"/>
    <cellStyle name="Normal 79 42 2" xfId="17731" xr:uid="{C6091C9B-B958-4AA2-8894-908929618EDF}"/>
    <cellStyle name="Normal 79 43" xfId="17732" xr:uid="{75311F7D-1577-4E7E-AED2-6828E059FD7D}"/>
    <cellStyle name="Normal 79 43 2" xfId="17733" xr:uid="{50A479D0-6681-4F44-8220-56CB3551C81F}"/>
    <cellStyle name="Normal 79 44" xfId="17734" xr:uid="{B29595BF-C4D9-4449-BC36-2C138851EE23}"/>
    <cellStyle name="Normal 79 44 2" xfId="17735" xr:uid="{03E97C30-F3D5-42AE-902E-839B85931227}"/>
    <cellStyle name="Normal 79 45" xfId="17736" xr:uid="{F59A2AAE-6741-4CB3-A976-1CAE1E7BF3BF}"/>
    <cellStyle name="Normal 79 45 2" xfId="17737" xr:uid="{8A8F4054-D776-41C8-BBFB-B1905D5181A1}"/>
    <cellStyle name="Normal 79 46" xfId="17738" xr:uid="{BFFEE918-3A9E-4374-B512-F8305858CC4E}"/>
    <cellStyle name="Normal 79 46 2" xfId="17739" xr:uid="{55CDEFB0-2C0F-439E-9A4C-97A2715E047E}"/>
    <cellStyle name="Normal 79 47" xfId="17740" xr:uid="{B7C8D985-683A-45B6-8156-F5F970BEC463}"/>
    <cellStyle name="Normal 79 47 2" xfId="17741" xr:uid="{7EA165AD-6961-4D14-9C81-621ED7676F7A}"/>
    <cellStyle name="Normal 79 48" xfId="17742" xr:uid="{3668AE98-D02A-487A-B073-7D53C2C6C9B5}"/>
    <cellStyle name="Normal 79 48 2" xfId="17743" xr:uid="{6B8FA871-D38F-4441-8953-589A45A87232}"/>
    <cellStyle name="Normal 79 49" xfId="17744" xr:uid="{6B1A169C-F8A7-4B34-91C6-1D3D615D59FB}"/>
    <cellStyle name="Normal 79 49 2" xfId="17745" xr:uid="{E7BC63B3-2F53-4335-876F-3ABFF48BA3EE}"/>
    <cellStyle name="Normal 79 5" xfId="17746" xr:uid="{610E9023-8843-411A-AC12-42FD44856B0A}"/>
    <cellStyle name="Normal 79 5 2" xfId="17747" xr:uid="{E7D2563C-0C3B-481C-BD97-0FF02D45836C}"/>
    <cellStyle name="Normal 79 50" xfId="17748" xr:uid="{2E432457-AA17-4231-884F-44B0D9986C45}"/>
    <cellStyle name="Normal 79 50 2" xfId="17749" xr:uid="{3F1D8756-EA1B-4311-A80C-49FFF1C5727B}"/>
    <cellStyle name="Normal 79 51" xfId="17750" xr:uid="{B6293889-E9BB-4A16-B6FB-8792CED5B600}"/>
    <cellStyle name="Normal 79 51 2" xfId="17751" xr:uid="{30C4DA55-372B-40F4-9FA4-6484B3F2F8DF}"/>
    <cellStyle name="Normal 79 52" xfId="17752" xr:uid="{35C78C0C-996D-4F91-84AD-F50B33B21C18}"/>
    <cellStyle name="Normal 79 52 2" xfId="17753" xr:uid="{CE193AB9-C968-4CE3-BFA7-C59F3B1E9EDC}"/>
    <cellStyle name="Normal 79 53" xfId="17754" xr:uid="{7609B348-3B04-456A-A0E9-B58E12853727}"/>
    <cellStyle name="Normal 79 53 2" xfId="17755" xr:uid="{78C7EBB4-3F4A-4478-B0A1-19B54EAD9A9C}"/>
    <cellStyle name="Normal 79 54" xfId="17756" xr:uid="{55B8B3E1-AC21-460C-B18F-8B79BCF97CF6}"/>
    <cellStyle name="Normal 79 54 2" xfId="17757" xr:uid="{B738338E-7626-4C53-A2EC-ADE8994AD608}"/>
    <cellStyle name="Normal 79 55" xfId="17758" xr:uid="{64071426-B1EE-47F0-AF9A-57CF35F2D6FB}"/>
    <cellStyle name="Normal 79 55 2" xfId="17759" xr:uid="{0C3FBFD2-9D2E-424A-9127-A9DEB0E58144}"/>
    <cellStyle name="Normal 79 56" xfId="17760" xr:uid="{64FA1AB4-FD47-4531-9F1F-772292A5F0CA}"/>
    <cellStyle name="Normal 79 56 2" xfId="17761" xr:uid="{B36B80AE-6C98-482A-954B-14C32CB8FCAF}"/>
    <cellStyle name="Normal 79 57" xfId="17762" xr:uid="{2BAC3DDA-9917-41B1-8158-56CDDDBF1918}"/>
    <cellStyle name="Normal 79 57 2" xfId="17763" xr:uid="{506EE793-3A26-4947-95D3-CD81C12C87F4}"/>
    <cellStyle name="Normal 79 58" xfId="17764" xr:uid="{E20AE1E3-43A5-4AB3-B6FE-5696A9556B1C}"/>
    <cellStyle name="Normal 79 58 2" xfId="17765" xr:uid="{8D50D74E-E90B-41AB-8816-AF707B14780A}"/>
    <cellStyle name="Normal 79 59" xfId="17766" xr:uid="{874E4D79-948E-47CE-9EED-E37F71C3BDFE}"/>
    <cellStyle name="Normal 79 59 2" xfId="17767" xr:uid="{1B3FDB96-6EA0-441C-AECF-551F62413B3C}"/>
    <cellStyle name="Normal 79 6" xfId="17768" xr:uid="{BA55EC87-2FA4-4B4D-94A3-068E1133C736}"/>
    <cellStyle name="Normal 79 6 2" xfId="17769" xr:uid="{B97B408F-8361-4A9F-A922-684DD6B2F8D4}"/>
    <cellStyle name="Normal 79 60" xfId="17770" xr:uid="{CD53AFA0-8D0F-4AAA-999C-786DA7B0634F}"/>
    <cellStyle name="Normal 79 60 2" xfId="17771" xr:uid="{C0ACFD15-07C7-4D26-9F49-03EFE1B29D28}"/>
    <cellStyle name="Normal 79 61" xfId="17772" xr:uid="{1647BF83-22F8-4184-B9B4-0217358DB9E9}"/>
    <cellStyle name="Normal 79 61 2" xfId="17773" xr:uid="{4F070725-B2CF-486E-B7DF-0884AF59F947}"/>
    <cellStyle name="Normal 79 62" xfId="17774" xr:uid="{64BDFF18-5BFA-47E6-88D5-36B3A39E3813}"/>
    <cellStyle name="Normal 79 62 2" xfId="17775" xr:uid="{27F497CB-AD13-4C24-A434-A4E6ADEC1AA6}"/>
    <cellStyle name="Normal 79 63" xfId="17776" xr:uid="{8C8135B9-35A6-449E-B60A-43B8F46123C7}"/>
    <cellStyle name="Normal 79 63 2" xfId="17777" xr:uid="{586916DA-C62A-473F-BBDE-933C349E0505}"/>
    <cellStyle name="Normal 79 64" xfId="17778" xr:uid="{A042A481-ADA2-4FC7-AA53-4E52ACD958B7}"/>
    <cellStyle name="Normal 79 64 2" xfId="17779" xr:uid="{DF34B986-46F3-4223-BC6A-4B56EA879DED}"/>
    <cellStyle name="Normal 79 65" xfId="17780" xr:uid="{8C06F8BF-AD44-4F48-A887-AE3F2396D1F2}"/>
    <cellStyle name="Normal 79 65 2" xfId="17781" xr:uid="{3ACF7249-4E2B-414E-96A6-B55F40FCE536}"/>
    <cellStyle name="Normal 79 66" xfId="17782" xr:uid="{6F6762EA-E0DE-4C7C-963E-8953325BCDB5}"/>
    <cellStyle name="Normal 79 66 2" xfId="17783" xr:uid="{66656DCE-4E0B-473B-BFC9-AD723969A67C}"/>
    <cellStyle name="Normal 79 67" xfId="17784" xr:uid="{38786629-3348-4C0E-BFE9-7A727901F75D}"/>
    <cellStyle name="Normal 79 67 2" xfId="17785" xr:uid="{A0630B62-CC52-4BC9-94EE-DCF3BE2DB73D}"/>
    <cellStyle name="Normal 79 68" xfId="17786" xr:uid="{BE5AE427-BC23-452F-BC52-2857CD00A969}"/>
    <cellStyle name="Normal 79 68 2" xfId="17787" xr:uid="{6419DACD-BA0B-44A0-8C41-7EE269857C9E}"/>
    <cellStyle name="Normal 79 69" xfId="17788" xr:uid="{007917F1-26B2-4F08-87BB-3C74D9ECD6B3}"/>
    <cellStyle name="Normal 79 69 2" xfId="17789" xr:uid="{DC8F1A76-A1E9-40B5-B572-4798AF7888F1}"/>
    <cellStyle name="Normal 79 7" xfId="17790" xr:uid="{1AB6147F-C028-48AF-97F8-1315D2F045AE}"/>
    <cellStyle name="Normal 79 7 2" xfId="17791" xr:uid="{666AF762-31DA-485F-A22A-15DB0A1DC6C3}"/>
    <cellStyle name="Normal 79 70" xfId="17792" xr:uid="{BA80DB76-7C1A-4BFC-99BC-482BB510E82B}"/>
    <cellStyle name="Normal 79 70 2" xfId="17793" xr:uid="{F0F04263-CC6D-49E0-BC44-35C0E3B2FF00}"/>
    <cellStyle name="Normal 79 71" xfId="17794" xr:uid="{842DEC1A-57B8-48A4-98C3-8A3C2FE14A8C}"/>
    <cellStyle name="Normal 79 71 2" xfId="17795" xr:uid="{EBAFB139-AC0A-4E73-9A4E-8338EA9ED853}"/>
    <cellStyle name="Normal 79 72" xfId="17796" xr:uid="{5AEB7917-0808-426E-84FD-1FA4615728F4}"/>
    <cellStyle name="Normal 79 72 2" xfId="17797" xr:uid="{4ACFED56-C1E3-40B3-90B1-2B7D3EECF3B3}"/>
    <cellStyle name="Normal 79 73" xfId="17798" xr:uid="{BD34A374-A6EF-4323-AD26-FCAE73CA0359}"/>
    <cellStyle name="Normal 79 73 2" xfId="17799" xr:uid="{ECCCB44C-348B-4915-980A-E632B77C0FE0}"/>
    <cellStyle name="Normal 79 74" xfId="17800" xr:uid="{DD86F08B-1725-404D-8079-60F662095CA7}"/>
    <cellStyle name="Normal 79 74 2" xfId="17801" xr:uid="{3DAE8799-2D6C-473B-AF32-36CD599E2C47}"/>
    <cellStyle name="Normal 79 75" xfId="17802" xr:uid="{FDC36C34-6BD8-40AE-B863-DDEB13A2233B}"/>
    <cellStyle name="Normal 79 75 2" xfId="17803" xr:uid="{4EE0B0B9-5E9C-4733-BF7F-1B08CC8D3CF5}"/>
    <cellStyle name="Normal 79 76" xfId="17804" xr:uid="{38E2C124-396E-494C-B08E-4F79BF8B7B70}"/>
    <cellStyle name="Normal 79 76 2" xfId="17805" xr:uid="{A4D064F6-5EC2-4641-B3C3-E78AA506B313}"/>
    <cellStyle name="Normal 79 77" xfId="17806" xr:uid="{95DBCA1C-4C3B-4A56-B161-FC407A4AEA23}"/>
    <cellStyle name="Normal 79 77 2" xfId="17807" xr:uid="{CFCE9F96-1C33-4925-AA94-22C4EBDF6CC7}"/>
    <cellStyle name="Normal 79 78" xfId="17808" xr:uid="{160681D4-7515-49F6-BA4D-7706ADC20EC2}"/>
    <cellStyle name="Normal 79 78 2" xfId="17809" xr:uid="{B2598CBA-1681-4551-B2B7-5CA4403890D4}"/>
    <cellStyle name="Normal 79 79" xfId="17810" xr:uid="{FC2160BB-A5D6-4252-9580-E6F22703FA40}"/>
    <cellStyle name="Normal 79 79 2" xfId="17811" xr:uid="{F87B7F3E-2957-433E-9286-C83A95BA9370}"/>
    <cellStyle name="Normal 79 8" xfId="17812" xr:uid="{97E8B5AC-3E0F-4D7B-9961-3D228295C28B}"/>
    <cellStyle name="Normal 79 8 2" xfId="17813" xr:uid="{764CE330-0497-43B3-B80F-3E259B556C8D}"/>
    <cellStyle name="Normal 79 80" xfId="17814" xr:uid="{76C44923-FA19-4808-9937-D5B38A80CEBF}"/>
    <cellStyle name="Normal 79 80 2" xfId="17815" xr:uid="{223D9D2F-81E0-456B-BAD7-51E99B68834A}"/>
    <cellStyle name="Normal 79 81" xfId="17816" xr:uid="{F1383AF5-9582-47F2-AE7C-C38AB62ADD8A}"/>
    <cellStyle name="Normal 79 81 2" xfId="17817" xr:uid="{E3DEA322-2337-4488-A3AC-DE204FCE6BEA}"/>
    <cellStyle name="Normal 79 82" xfId="17818" xr:uid="{602B9A87-A91A-4128-8324-15ECD7C42D49}"/>
    <cellStyle name="Normal 79 82 2" xfId="17819" xr:uid="{14653506-D33D-4620-99E5-C84BD0C1331F}"/>
    <cellStyle name="Normal 79 83" xfId="17820" xr:uid="{0281D1D6-A570-4410-9B1F-A064A98AE54B}"/>
    <cellStyle name="Normal 79 83 2" xfId="17821" xr:uid="{2F05ADCE-11A1-4E51-A369-FA43AF75BB85}"/>
    <cellStyle name="Normal 79 84" xfId="17822" xr:uid="{BA3FF61C-183F-4D3B-BC1B-1EADA17E2A22}"/>
    <cellStyle name="Normal 79 84 2" xfId="17823" xr:uid="{256D02F4-EA00-4ADB-8298-2C7390CC6A46}"/>
    <cellStyle name="Normal 79 85" xfId="17824" xr:uid="{9AD325D6-349B-4E9F-BEC7-33BD5BC5E4A2}"/>
    <cellStyle name="Normal 79 85 2" xfId="17825" xr:uid="{5424F56C-A7C9-493E-B863-85DC8CD2FA83}"/>
    <cellStyle name="Normal 79 86" xfId="17826" xr:uid="{778C37FA-91DC-46CD-A6A0-D2F8065C1297}"/>
    <cellStyle name="Normal 79 86 2" xfId="17827" xr:uid="{2CEC74D5-88A8-43E6-AAFC-0E784A2D7198}"/>
    <cellStyle name="Normal 79 87" xfId="17828" xr:uid="{06C3DC6B-A7BB-4E48-8D48-55997EE99008}"/>
    <cellStyle name="Normal 79 9" xfId="17829" xr:uid="{ADF38491-5CCB-417A-BBF8-F860FB6AFE29}"/>
    <cellStyle name="Normal 79 9 2" xfId="17830" xr:uid="{4B37AFC7-07E4-49A4-ACCA-4FBA65DD1280}"/>
    <cellStyle name="Normal 8" xfId="486" xr:uid="{00000000-0005-0000-0000-000087030000}"/>
    <cellStyle name="Normal 8 2" xfId="487" xr:uid="{00000000-0005-0000-0000-000088030000}"/>
    <cellStyle name="Normal 8 2 2" xfId="17832" xr:uid="{75BFAE94-01A9-4414-9BE1-F9DA9E814833}"/>
    <cellStyle name="Normal 8 3" xfId="797" xr:uid="{00000000-0005-0000-0000-000089030000}"/>
    <cellStyle name="Normal 8 3 2" xfId="17831" xr:uid="{B24B8A1B-059C-4F53-8A7C-2E05E15E9EE2}"/>
    <cellStyle name="Normal 8 4" xfId="1029" xr:uid="{00000000-0005-0000-0000-00008A030000}"/>
    <cellStyle name="Normal 8 5" xfId="1284" xr:uid="{B1AEB6B5-066E-4EA0-80CD-A3AB1878C839}"/>
    <cellStyle name="Normal 80" xfId="17833" xr:uid="{63AD119A-83F8-4A78-92C1-CB2401EC5E28}"/>
    <cellStyle name="Normal 80 10" xfId="17834" xr:uid="{D1E8D24A-9BF6-44DA-AFF6-E5757B2A7B9A}"/>
    <cellStyle name="Normal 80 10 2" xfId="17835" xr:uid="{20DF4981-1B80-43FC-9341-48A0BED49019}"/>
    <cellStyle name="Normal 80 11" xfId="17836" xr:uid="{E54C03CE-51E8-4B09-AA1D-515FB77B4402}"/>
    <cellStyle name="Normal 80 11 2" xfId="17837" xr:uid="{49C8E6C3-D558-4967-93D5-B9C5E595245D}"/>
    <cellStyle name="Normal 80 12" xfId="17838" xr:uid="{FAF339C8-5D26-4555-947D-544B9887AE1F}"/>
    <cellStyle name="Normal 80 12 2" xfId="17839" xr:uid="{FB39039F-133A-43E1-BE89-27B03AFA63FC}"/>
    <cellStyle name="Normal 80 13" xfId="17840" xr:uid="{4F958D66-D75C-4559-A8D9-D986E1D4BD2B}"/>
    <cellStyle name="Normal 80 13 2" xfId="17841" xr:uid="{E872440A-94D7-4047-896E-07906DC87258}"/>
    <cellStyle name="Normal 80 14" xfId="17842" xr:uid="{C23FA040-22C9-4AED-9823-7DE4DC7A6A5A}"/>
    <cellStyle name="Normal 80 14 2" xfId="17843" xr:uid="{38D4F930-1720-4B3F-B216-70D2B4EEEAA0}"/>
    <cellStyle name="Normal 80 15" xfId="17844" xr:uid="{B6E76E0B-6404-43F0-97D8-AB82E20D3040}"/>
    <cellStyle name="Normal 80 15 2" xfId="17845" xr:uid="{C719FAA8-C55B-45CE-8247-B066F56399B5}"/>
    <cellStyle name="Normal 80 16" xfId="17846" xr:uid="{B2309982-5F06-4D57-9EF6-90A269A875DD}"/>
    <cellStyle name="Normal 80 16 2" xfId="17847" xr:uid="{3FCAAC47-AFD6-4147-AC73-CC75ACF5349A}"/>
    <cellStyle name="Normal 80 17" xfId="17848" xr:uid="{44D241AA-FDB5-4858-BF39-19F2CD1CA201}"/>
    <cellStyle name="Normal 80 17 2" xfId="17849" xr:uid="{0C638FE7-2FAB-4489-81B2-E3B486A4E049}"/>
    <cellStyle name="Normal 80 18" xfId="17850" xr:uid="{1C2BE9CE-FED9-4D58-8578-880A5D08E453}"/>
    <cellStyle name="Normal 80 18 2" xfId="17851" xr:uid="{04E4E522-4402-47EE-987A-0C4EEF06C328}"/>
    <cellStyle name="Normal 80 19" xfId="17852" xr:uid="{EDCECE57-1E55-469F-892D-6DDFF41DCFD8}"/>
    <cellStyle name="Normal 80 19 2" xfId="17853" xr:uid="{495891F1-30AF-48AE-B0B9-D8577EF48EF1}"/>
    <cellStyle name="Normal 80 2" xfId="17854" xr:uid="{FC635C2F-0005-41AE-AD1A-5DBE90FE81ED}"/>
    <cellStyle name="Normal 80 2 2" xfId="17855" xr:uid="{195C8585-F0B8-42A6-B788-935EBBE41147}"/>
    <cellStyle name="Normal 80 20" xfId="17856" xr:uid="{8213FFC8-B1DB-4FA2-8228-74D466B06C7F}"/>
    <cellStyle name="Normal 80 20 2" xfId="17857" xr:uid="{39CBA162-E4D3-466B-A2A8-90153DE080EE}"/>
    <cellStyle name="Normal 80 21" xfId="17858" xr:uid="{F4EAE1D5-3352-442F-9CEB-F049CA633C5E}"/>
    <cellStyle name="Normal 80 21 2" xfId="17859" xr:uid="{FD371689-C70C-4C55-964C-AE79ECF255ED}"/>
    <cellStyle name="Normal 80 22" xfId="17860" xr:uid="{091C4A85-7367-4CF0-A6AF-E85B3DC567BB}"/>
    <cellStyle name="Normal 80 22 2" xfId="17861" xr:uid="{FACCD7A0-E6EF-4FA6-A6AA-D92602372070}"/>
    <cellStyle name="Normal 80 23" xfId="17862" xr:uid="{331B61F4-7ED1-4A82-9D30-7776CE810576}"/>
    <cellStyle name="Normal 80 23 2" xfId="17863" xr:uid="{DA0DA6F7-EC2D-400F-9B62-D42C1C0B6386}"/>
    <cellStyle name="Normal 80 24" xfId="17864" xr:uid="{A5F2CCAD-8ECD-4A63-8055-A9BB241AD45B}"/>
    <cellStyle name="Normal 80 24 2" xfId="17865" xr:uid="{85E62DCD-F0A6-43EC-855A-1968A916E270}"/>
    <cellStyle name="Normal 80 25" xfId="17866" xr:uid="{5A59C2B4-DAC2-401B-A1BC-41464D050085}"/>
    <cellStyle name="Normal 80 25 2" xfId="17867" xr:uid="{A9CDE634-7C18-43BC-9091-1D4081200FE5}"/>
    <cellStyle name="Normal 80 26" xfId="17868" xr:uid="{F610BE91-9F3D-4F8F-903E-B53DEEE5B633}"/>
    <cellStyle name="Normal 80 26 2" xfId="17869" xr:uid="{F25BD4A4-A880-4AB9-B1E7-6E678AFA9255}"/>
    <cellStyle name="Normal 80 27" xfId="17870" xr:uid="{15E34C7C-A7F2-4DCC-9EB1-E511FC6984E3}"/>
    <cellStyle name="Normal 80 27 2" xfId="17871" xr:uid="{78DE5C7E-E001-48BD-A666-7BF5D8F60E5B}"/>
    <cellStyle name="Normal 80 28" xfId="17872" xr:uid="{0F929BAC-67A9-45EE-A137-44C95A771D0B}"/>
    <cellStyle name="Normal 80 28 2" xfId="17873" xr:uid="{46644887-9DED-485A-99B2-59F8AA460DE2}"/>
    <cellStyle name="Normal 80 29" xfId="17874" xr:uid="{C51AFD37-217E-44CC-83BC-5783FDBB5594}"/>
    <cellStyle name="Normal 80 29 2" xfId="17875" xr:uid="{69959A52-E94E-4EC0-9C82-5D66DF5E38DD}"/>
    <cellStyle name="Normal 80 3" xfId="17876" xr:uid="{717F99C3-962A-4023-A2DD-8A80FAA15D36}"/>
    <cellStyle name="Normal 80 3 2" xfId="17877" xr:uid="{CD6EBA58-B273-462C-B9B6-65AAE4667EDB}"/>
    <cellStyle name="Normal 80 30" xfId="17878" xr:uid="{35CD6581-5A4F-48E8-85AD-CB7F41EA473C}"/>
    <cellStyle name="Normal 80 30 2" xfId="17879" xr:uid="{75F7959A-0590-4F0D-BBDA-B3F39D603EB1}"/>
    <cellStyle name="Normal 80 31" xfId="17880" xr:uid="{D3553205-40B3-4854-922A-563CC2F8BD3C}"/>
    <cellStyle name="Normal 80 31 2" xfId="17881" xr:uid="{1C35A3AC-EC29-42F3-8F0A-1C06422AC0B2}"/>
    <cellStyle name="Normal 80 32" xfId="17882" xr:uid="{A61F00C3-0DF4-4CB5-A0BB-E5A439401C85}"/>
    <cellStyle name="Normal 80 32 2" xfId="17883" xr:uid="{9145C8BC-7208-4B37-8C91-B36CA7101677}"/>
    <cellStyle name="Normal 80 33" xfId="17884" xr:uid="{EAA48A09-BAC7-4E0E-8A49-C133015EF6CD}"/>
    <cellStyle name="Normal 80 33 2" xfId="17885" xr:uid="{804C47D1-8689-4B32-8100-3C405344C64B}"/>
    <cellStyle name="Normal 80 34" xfId="17886" xr:uid="{29BB70B4-2CC7-4FC1-B5CF-D99347909E95}"/>
    <cellStyle name="Normal 80 34 2" xfId="17887" xr:uid="{B7A37C76-42C6-49C5-99DF-C99AFCFF0942}"/>
    <cellStyle name="Normal 80 35" xfId="17888" xr:uid="{4B3B5BBE-BDA8-48D4-9887-322A1C51A915}"/>
    <cellStyle name="Normal 80 35 2" xfId="17889" xr:uid="{65C0B3E1-DA96-4AD0-AA9A-FB2A03C08B4C}"/>
    <cellStyle name="Normal 80 36" xfId="17890" xr:uid="{982FE82D-2D12-4C14-B853-DF75169B409F}"/>
    <cellStyle name="Normal 80 36 2" xfId="17891" xr:uid="{BA7D395D-D648-4A68-BB28-6B0509B701CE}"/>
    <cellStyle name="Normal 80 37" xfId="17892" xr:uid="{2DD07D1E-0E23-4F47-B6BA-6F021D919578}"/>
    <cellStyle name="Normal 80 37 2" xfId="17893" xr:uid="{D6EC5A09-2BFC-4C02-BD45-D4080580E9F3}"/>
    <cellStyle name="Normal 80 38" xfId="17894" xr:uid="{47D8D097-B677-4B62-A651-3C3BCF598B17}"/>
    <cellStyle name="Normal 80 38 2" xfId="17895" xr:uid="{A5E28A05-9257-4D14-AC1A-69FA95301F3D}"/>
    <cellStyle name="Normal 80 39" xfId="17896" xr:uid="{1C54551F-D49C-47E7-A1A9-D339FD9BCA48}"/>
    <cellStyle name="Normal 80 39 2" xfId="17897" xr:uid="{F66E25CB-2752-4BD9-9165-E26575EB4AA6}"/>
    <cellStyle name="Normal 80 4" xfId="17898" xr:uid="{71DA3234-DBA1-4EFC-973D-DF9780CA7BEB}"/>
    <cellStyle name="Normal 80 4 2" xfId="17899" xr:uid="{88B043B3-051E-44C0-BC4F-E46E66947BCC}"/>
    <cellStyle name="Normal 80 40" xfId="17900" xr:uid="{62B9B425-21D4-4053-BA7C-59294B878FCD}"/>
    <cellStyle name="Normal 80 40 2" xfId="17901" xr:uid="{C2DE0D80-67B6-4394-AC23-3B2B960A5B38}"/>
    <cellStyle name="Normal 80 41" xfId="17902" xr:uid="{DF9A618E-C270-49D0-8146-678C8FE7085F}"/>
    <cellStyle name="Normal 80 41 2" xfId="17903" xr:uid="{92CB49CD-4F56-4710-8347-7F7C10075F4C}"/>
    <cellStyle name="Normal 80 42" xfId="17904" xr:uid="{F87A5108-E636-48AE-A742-2A6271569A5C}"/>
    <cellStyle name="Normal 80 42 2" xfId="17905" xr:uid="{1A7DCD80-7A61-4B20-A116-DC95349D4DF3}"/>
    <cellStyle name="Normal 80 43" xfId="17906" xr:uid="{B97009FC-71B3-49BA-8879-6C2F7018B113}"/>
    <cellStyle name="Normal 80 43 2" xfId="17907" xr:uid="{ECD9F446-1CD5-4342-8D08-FE64CC36CA0C}"/>
    <cellStyle name="Normal 80 44" xfId="17908" xr:uid="{A062CC63-18F9-423F-8F15-B97F2523F522}"/>
    <cellStyle name="Normal 80 44 2" xfId="17909" xr:uid="{C133B262-7640-4E0E-A42E-62BCA1A1679F}"/>
    <cellStyle name="Normal 80 45" xfId="17910" xr:uid="{9524430B-820D-4285-A4CB-ED989CEC135C}"/>
    <cellStyle name="Normal 80 45 2" xfId="17911" xr:uid="{D7914DC7-A57E-43CB-8599-8F52A24A09F6}"/>
    <cellStyle name="Normal 80 46" xfId="17912" xr:uid="{DA87FF8E-934E-488C-A7A3-20A48036A056}"/>
    <cellStyle name="Normal 80 46 2" xfId="17913" xr:uid="{C484A850-9EA5-4B14-88F5-190F0EDFCF71}"/>
    <cellStyle name="Normal 80 47" xfId="17914" xr:uid="{3B94732C-6C4D-4DD7-BFC2-1D05E21F8A0F}"/>
    <cellStyle name="Normal 80 47 2" xfId="17915" xr:uid="{0CB539D3-2D99-482E-8B61-19ED46A5259D}"/>
    <cellStyle name="Normal 80 48" xfId="17916" xr:uid="{49708FF2-40A9-4292-A17C-CB55ECA6DD39}"/>
    <cellStyle name="Normal 80 48 2" xfId="17917" xr:uid="{0F85919D-DE52-451C-B333-208F2F784BA8}"/>
    <cellStyle name="Normal 80 49" xfId="17918" xr:uid="{54172F56-A3B6-4142-B69B-390CF8F16FF0}"/>
    <cellStyle name="Normal 80 49 2" xfId="17919" xr:uid="{BC3C89FD-65E1-4040-97CC-A15CC0894592}"/>
    <cellStyle name="Normal 80 5" xfId="17920" xr:uid="{9E3A05BC-BA8F-4D37-8261-96DB977C5EDC}"/>
    <cellStyle name="Normal 80 5 2" xfId="17921" xr:uid="{44692E2B-B9CB-4EDD-9FE5-59EB50B930A3}"/>
    <cellStyle name="Normal 80 50" xfId="17922" xr:uid="{29F70728-D4FD-42B0-80F5-901E746AC0B9}"/>
    <cellStyle name="Normal 80 50 2" xfId="17923" xr:uid="{10FF48BF-1220-4560-B08C-1DF6CF2E8700}"/>
    <cellStyle name="Normal 80 51" xfId="17924" xr:uid="{17D7964E-85C8-413E-910B-404526B51F12}"/>
    <cellStyle name="Normal 80 51 2" xfId="17925" xr:uid="{C93E195D-DE68-443F-A612-365A13173502}"/>
    <cellStyle name="Normal 80 52" xfId="17926" xr:uid="{76434197-A35B-4BD3-BF8B-491BD855374E}"/>
    <cellStyle name="Normal 80 52 2" xfId="17927" xr:uid="{65D8B58F-F6AC-4E13-8EA7-96A314491432}"/>
    <cellStyle name="Normal 80 53" xfId="17928" xr:uid="{014C7FD2-97F4-474C-B7C5-843D930FE445}"/>
    <cellStyle name="Normal 80 53 2" xfId="17929" xr:uid="{9C1971F4-D2FF-4D6B-9875-70C03C008A6A}"/>
    <cellStyle name="Normal 80 54" xfId="17930" xr:uid="{5836C5DA-F2A4-4BF3-94DB-1B1EC938F32E}"/>
    <cellStyle name="Normal 80 54 2" xfId="17931" xr:uid="{92B8D928-3681-4481-9711-4DA38D65574D}"/>
    <cellStyle name="Normal 80 55" xfId="17932" xr:uid="{24E29477-40CD-444C-B2B7-9E5A8C46C931}"/>
    <cellStyle name="Normal 80 55 2" xfId="17933" xr:uid="{EE04B773-9658-43ED-BB05-C78E89FBA5E6}"/>
    <cellStyle name="Normal 80 56" xfId="17934" xr:uid="{54483F86-29BA-43FA-99DF-3993DB00EBFF}"/>
    <cellStyle name="Normal 80 56 2" xfId="17935" xr:uid="{C06FA701-F811-47B5-87DC-1DBBDA17DD81}"/>
    <cellStyle name="Normal 80 57" xfId="17936" xr:uid="{FF4E50AD-375F-40B3-96D2-4FB55B584B6B}"/>
    <cellStyle name="Normal 80 57 2" xfId="17937" xr:uid="{3B853F75-4091-4ED8-838D-36B5D23B8025}"/>
    <cellStyle name="Normal 80 58" xfId="17938" xr:uid="{82AA6471-59B4-441C-90B5-D3C55853E363}"/>
    <cellStyle name="Normal 80 58 2" xfId="17939" xr:uid="{05569A28-953D-429D-98AE-A1CACB73C95D}"/>
    <cellStyle name="Normal 80 59" xfId="17940" xr:uid="{B26030EE-1EFB-4C5E-B5AE-05DC4577EB33}"/>
    <cellStyle name="Normal 80 59 2" xfId="17941" xr:uid="{643BCA43-4C58-47AA-A28A-70AB152CCA32}"/>
    <cellStyle name="Normal 80 6" xfId="17942" xr:uid="{575F1BC9-6CDA-4005-AECC-6D3519DF7827}"/>
    <cellStyle name="Normal 80 6 2" xfId="17943" xr:uid="{349782E9-25B6-4411-8D0D-555DD483DAE0}"/>
    <cellStyle name="Normal 80 60" xfId="17944" xr:uid="{FB8F0B34-2383-4660-8024-E337941C4F2D}"/>
    <cellStyle name="Normal 80 60 2" xfId="17945" xr:uid="{31529260-CFFF-4AB1-980C-ADAE35E79324}"/>
    <cellStyle name="Normal 80 61" xfId="17946" xr:uid="{7CFB2408-003B-4849-AF99-A60D1C0C1245}"/>
    <cellStyle name="Normal 80 61 2" xfId="17947" xr:uid="{8029168F-4C54-4D8A-B241-B0B1DEA9B7D2}"/>
    <cellStyle name="Normal 80 62" xfId="17948" xr:uid="{F68C1F76-AAA4-40A3-AAB3-E5F7B9B47928}"/>
    <cellStyle name="Normal 80 62 2" xfId="17949" xr:uid="{A1F3D728-E56C-4505-89CE-B253335FD02E}"/>
    <cellStyle name="Normal 80 63" xfId="17950" xr:uid="{6990CACD-69EE-4329-A9F6-4D9F5C98829A}"/>
    <cellStyle name="Normal 80 63 2" xfId="17951" xr:uid="{8FB95E5F-FBFA-464E-B7FA-4AA5F19E16D0}"/>
    <cellStyle name="Normal 80 64" xfId="17952" xr:uid="{3B12F940-CB98-47C5-BDDE-804432D38999}"/>
    <cellStyle name="Normal 80 64 2" xfId="17953" xr:uid="{F55C757C-72AC-4AF7-BC64-8F7A69BFC95F}"/>
    <cellStyle name="Normal 80 65" xfId="17954" xr:uid="{612A64CA-081C-42AD-A6E5-ABF6CEA7C8AD}"/>
    <cellStyle name="Normal 80 65 2" xfId="17955" xr:uid="{8EC86EBF-69C1-47BC-A149-8F0811E10CF9}"/>
    <cellStyle name="Normal 80 66" xfId="17956" xr:uid="{765B0129-3DD2-4E49-AB6B-5D0CD7FA1118}"/>
    <cellStyle name="Normal 80 66 2" xfId="17957" xr:uid="{62ADD5FE-8980-40C4-A93D-C87DED441D7B}"/>
    <cellStyle name="Normal 80 67" xfId="17958" xr:uid="{0B0F73EA-CA11-4BB9-B443-A69FC953556B}"/>
    <cellStyle name="Normal 80 67 2" xfId="17959" xr:uid="{21D6C7CA-43E1-48C5-A505-2AD29F08219B}"/>
    <cellStyle name="Normal 80 68" xfId="17960" xr:uid="{BE5D43A9-96C0-4827-9936-9F7EF39FD4C3}"/>
    <cellStyle name="Normal 80 68 2" xfId="17961" xr:uid="{D401646E-CE0F-48E4-8E56-238A44D339FC}"/>
    <cellStyle name="Normal 80 69" xfId="17962" xr:uid="{BF2C742E-420F-484B-A8B0-1B26B689A1C1}"/>
    <cellStyle name="Normal 80 69 2" xfId="17963" xr:uid="{7E020D6E-0BD8-44AE-8D91-13B84B80CB8D}"/>
    <cellStyle name="Normal 80 7" xfId="17964" xr:uid="{21B6E356-8689-4CE6-B8EC-F6CDE2706A39}"/>
    <cellStyle name="Normal 80 7 2" xfId="17965" xr:uid="{1EE29114-5A58-4020-AA47-EBC0CE0C9630}"/>
    <cellStyle name="Normal 80 70" xfId="17966" xr:uid="{35EC77C4-3F62-42DA-AC5C-76EB79773D41}"/>
    <cellStyle name="Normal 80 70 2" xfId="17967" xr:uid="{DD165B1A-5B38-4B88-95D7-4AF8E7E68121}"/>
    <cellStyle name="Normal 80 71" xfId="17968" xr:uid="{E504AF48-43E5-4954-8865-E637267DC9C3}"/>
    <cellStyle name="Normal 80 71 2" xfId="17969" xr:uid="{BABFCA27-4CA0-4668-B2BF-9544CCC8CDB4}"/>
    <cellStyle name="Normal 80 72" xfId="17970" xr:uid="{6C2FA774-DD2A-48FA-A03B-B1960D6B9573}"/>
    <cellStyle name="Normal 80 72 2" xfId="17971" xr:uid="{EB8CE1D1-5A45-415D-BB7B-DDABBF397BDA}"/>
    <cellStyle name="Normal 80 73" xfId="17972" xr:uid="{1B49FD5B-FA72-41D4-970D-DC6E977DED77}"/>
    <cellStyle name="Normal 80 73 2" xfId="17973" xr:uid="{8E9D2264-DB17-4E79-9E8F-2CA9F65E5E4B}"/>
    <cellStyle name="Normal 80 74" xfId="17974" xr:uid="{A2D046D0-9B63-457F-A907-6BFE8B6A5860}"/>
    <cellStyle name="Normal 80 74 2" xfId="17975" xr:uid="{96EF9E0E-021A-4F18-937C-671DBD692B3D}"/>
    <cellStyle name="Normal 80 75" xfId="17976" xr:uid="{B5DDFB12-645A-44EA-BAC5-321CD0E5C828}"/>
    <cellStyle name="Normal 80 75 2" xfId="17977" xr:uid="{EFA30702-D6D0-452F-95AD-110AC8A6668F}"/>
    <cellStyle name="Normal 80 76" xfId="17978" xr:uid="{9FE582DC-8691-4F96-8635-D261207E134B}"/>
    <cellStyle name="Normal 80 76 2" xfId="17979" xr:uid="{29AF0878-9E6A-47A7-A3CB-6DF97A5BF159}"/>
    <cellStyle name="Normal 80 77" xfId="17980" xr:uid="{4671DB47-05F1-43FE-A7B7-6F090C7CB8E4}"/>
    <cellStyle name="Normal 80 77 2" xfId="17981" xr:uid="{1009E288-6ED5-4DFE-8E84-D0083303282A}"/>
    <cellStyle name="Normal 80 78" xfId="17982" xr:uid="{323591FA-9861-4C84-8EDF-0D4DD4CE37D6}"/>
    <cellStyle name="Normal 80 78 2" xfId="17983" xr:uid="{6A7D2AA2-520E-47B7-B5FD-8C1ACB43023C}"/>
    <cellStyle name="Normal 80 79" xfId="17984" xr:uid="{19770C3F-4A0B-48D1-8D8F-D2E2A3FCDA2F}"/>
    <cellStyle name="Normal 80 79 2" xfId="17985" xr:uid="{2E66A4C8-5CEC-4177-A856-E932BD14F8AC}"/>
    <cellStyle name="Normal 80 8" xfId="17986" xr:uid="{52433B25-7420-436B-9CDB-1C1628779D2F}"/>
    <cellStyle name="Normal 80 8 2" xfId="17987" xr:uid="{FCEAD61D-B292-45F3-988C-3A6691C73FB5}"/>
    <cellStyle name="Normal 80 80" xfId="17988" xr:uid="{A5318D52-C3C6-4AFC-8943-B52477D1E47A}"/>
    <cellStyle name="Normal 80 80 2" xfId="17989" xr:uid="{F7F501F8-2708-4058-9E1B-58D261F524C3}"/>
    <cellStyle name="Normal 80 81" xfId="17990" xr:uid="{D498C770-B1B8-4977-BD0C-30E94DA5E93E}"/>
    <cellStyle name="Normal 80 81 2" xfId="17991" xr:uid="{632D261D-B2C6-4DE9-B821-137F02174600}"/>
    <cellStyle name="Normal 80 82" xfId="17992" xr:uid="{1460F432-281C-4030-B71E-2D33CF874040}"/>
    <cellStyle name="Normal 80 82 2" xfId="17993" xr:uid="{DF7AAEB6-7651-49E2-8FC9-1D283BD85E93}"/>
    <cellStyle name="Normal 80 83" xfId="17994" xr:uid="{7C114F99-89BA-4DD8-9BCF-E311109E0A33}"/>
    <cellStyle name="Normal 80 83 2" xfId="17995" xr:uid="{4E564CEA-7A2C-4002-B527-740BD545B49F}"/>
    <cellStyle name="Normal 80 84" xfId="17996" xr:uid="{28BB201F-8718-44EA-8FC3-9798965C33D3}"/>
    <cellStyle name="Normal 80 84 2" xfId="17997" xr:uid="{7166AEBF-F1BF-4E5C-A065-09028FFCAECA}"/>
    <cellStyle name="Normal 80 85" xfId="17998" xr:uid="{E240ED3E-848F-4880-8CDD-1D9E006ECA49}"/>
    <cellStyle name="Normal 80 85 2" xfId="17999" xr:uid="{E41859B9-D864-4708-A6B1-5EE10A796EDA}"/>
    <cellStyle name="Normal 80 86" xfId="18000" xr:uid="{821B4682-6237-462D-8936-B437993D4E82}"/>
    <cellStyle name="Normal 80 86 2" xfId="18001" xr:uid="{5D5F2475-9029-441C-AA57-1D6E78E7D490}"/>
    <cellStyle name="Normal 80 87" xfId="18002" xr:uid="{2A9DFCA0-923F-4733-B5C4-97D44C3DF143}"/>
    <cellStyle name="Normal 80 9" xfId="18003" xr:uid="{9D9B64A7-EBDF-4B22-8B14-0ADF63C81FE7}"/>
    <cellStyle name="Normal 80 9 2" xfId="18004" xr:uid="{82E4A338-6A6C-47AE-9EDF-C2396E1A5343}"/>
    <cellStyle name="Normal 81" xfId="18005" xr:uid="{433E8AC1-1682-4939-B4FE-0BC2B2B3DD79}"/>
    <cellStyle name="Normal 81 10" xfId="18006" xr:uid="{8F11E00A-BCD2-4265-9664-D502B032EA54}"/>
    <cellStyle name="Normal 81 10 2" xfId="18007" xr:uid="{9D3CE90C-4275-49E9-9F55-7D704F89848B}"/>
    <cellStyle name="Normal 81 11" xfId="18008" xr:uid="{97C17873-1241-4C08-ACAB-C36E77ED2A91}"/>
    <cellStyle name="Normal 81 11 2" xfId="18009" xr:uid="{4304C7BA-0A80-44E6-A4FF-7FF584F8054B}"/>
    <cellStyle name="Normal 81 12" xfId="18010" xr:uid="{4436BF2F-9962-4ADC-8881-C2B47DC86005}"/>
    <cellStyle name="Normal 81 12 2" xfId="18011" xr:uid="{D2B75903-961D-4E0C-A40B-22754FA7591B}"/>
    <cellStyle name="Normal 81 13" xfId="18012" xr:uid="{D20CFECC-A4EB-43B3-9B3C-10082BC3C84F}"/>
    <cellStyle name="Normal 81 13 2" xfId="18013" xr:uid="{1931985D-886F-4FE4-B47D-B6E6D526D3F1}"/>
    <cellStyle name="Normal 81 14" xfId="18014" xr:uid="{8C3D13F3-C2AE-4DE1-8515-28CAE4E36835}"/>
    <cellStyle name="Normal 81 14 2" xfId="18015" xr:uid="{000115D9-84F3-424B-B905-CD628C4FBA7B}"/>
    <cellStyle name="Normal 81 15" xfId="18016" xr:uid="{57D119A2-7099-42A7-A814-B377FE12ED03}"/>
    <cellStyle name="Normal 81 15 2" xfId="18017" xr:uid="{402CFF23-A809-46A5-87EC-FBE9F3DD6A46}"/>
    <cellStyle name="Normal 81 16" xfId="18018" xr:uid="{787DDD8C-EDE1-4797-A4CC-6FA846899131}"/>
    <cellStyle name="Normal 81 16 2" xfId="18019" xr:uid="{425BCD85-9FAA-440A-92E6-1AC0B297680A}"/>
    <cellStyle name="Normal 81 17" xfId="18020" xr:uid="{C69E5F91-E607-4B9F-905C-151A70BE7AD7}"/>
    <cellStyle name="Normal 81 17 2" xfId="18021" xr:uid="{78F9CF67-57FD-4CA1-87C3-F0573D83931A}"/>
    <cellStyle name="Normal 81 18" xfId="18022" xr:uid="{4858601E-FE9F-4E28-A0C2-244DF3C3FD3D}"/>
    <cellStyle name="Normal 81 18 2" xfId="18023" xr:uid="{A0F185C7-F359-4746-BC1F-E108399022E7}"/>
    <cellStyle name="Normal 81 19" xfId="18024" xr:uid="{D07C2C71-B8AE-4BED-B9C0-CFD8353266C8}"/>
    <cellStyle name="Normal 81 19 2" xfId="18025" xr:uid="{A794381E-B809-4106-B8EB-0C6B8BEFAD41}"/>
    <cellStyle name="Normal 81 2" xfId="18026" xr:uid="{7F5A1924-2F53-40BF-B3CE-BE01493BC120}"/>
    <cellStyle name="Normal 81 2 2" xfId="18027" xr:uid="{49429419-1526-40C5-BAD4-6134643A5178}"/>
    <cellStyle name="Normal 81 20" xfId="18028" xr:uid="{2D00205F-8F99-44B2-BC03-43A764C180BA}"/>
    <cellStyle name="Normal 81 20 2" xfId="18029" xr:uid="{26745B16-DE98-4968-A933-FDBF66671478}"/>
    <cellStyle name="Normal 81 21" xfId="18030" xr:uid="{FC78DAD1-A04E-4B7C-9F7D-72EA515D4B3C}"/>
    <cellStyle name="Normal 81 21 2" xfId="18031" xr:uid="{7716E487-79FA-437A-8134-B3DF925C077F}"/>
    <cellStyle name="Normal 81 22" xfId="18032" xr:uid="{3EAFF820-4934-4301-B991-6A4B347C1733}"/>
    <cellStyle name="Normal 81 22 2" xfId="18033" xr:uid="{1CD46D68-8D3A-4899-A1A7-97670750788F}"/>
    <cellStyle name="Normal 81 23" xfId="18034" xr:uid="{0C49B1FE-58BD-4E84-9DC6-6D361BC3EF60}"/>
    <cellStyle name="Normal 81 23 2" xfId="18035" xr:uid="{2846CE5D-D3C4-4F36-98CC-0200EE1486FC}"/>
    <cellStyle name="Normal 81 24" xfId="18036" xr:uid="{68CC3792-F21D-4E61-B110-5E2036493248}"/>
    <cellStyle name="Normal 81 24 2" xfId="18037" xr:uid="{1CBBFE2D-6375-41A3-9337-AE73B74C4505}"/>
    <cellStyle name="Normal 81 25" xfId="18038" xr:uid="{6CF0A5C0-E9A5-4A69-BAEE-54647C589B3E}"/>
    <cellStyle name="Normal 81 25 2" xfId="18039" xr:uid="{91409DE4-6C4D-43D1-846F-74736A065086}"/>
    <cellStyle name="Normal 81 26" xfId="18040" xr:uid="{32F48B11-5FB2-4043-AAF9-A6DF62C7DF3A}"/>
    <cellStyle name="Normal 81 26 2" xfId="18041" xr:uid="{263601D8-C293-4C04-9ACB-37C9A3F88D99}"/>
    <cellStyle name="Normal 81 27" xfId="18042" xr:uid="{75D6DA27-7B44-4DA3-9C2C-F304E0DBD9EB}"/>
    <cellStyle name="Normal 81 27 2" xfId="18043" xr:uid="{FE60713B-0157-4BEB-B771-1607AFFD2FC1}"/>
    <cellStyle name="Normal 81 28" xfId="18044" xr:uid="{B42906D7-8350-4C2F-965B-2650AE1E3E92}"/>
    <cellStyle name="Normal 81 28 2" xfId="18045" xr:uid="{C484C52D-C972-4C35-880D-297A7EF51730}"/>
    <cellStyle name="Normal 81 29" xfId="18046" xr:uid="{96987B64-3C3C-4B1D-9F4D-A305E01FC0C6}"/>
    <cellStyle name="Normal 81 29 2" xfId="18047" xr:uid="{ECA8E4AA-7BB4-4B2D-B3A5-D2D48FA1A026}"/>
    <cellStyle name="Normal 81 3" xfId="18048" xr:uid="{1C7DE2E2-2BA8-4AC9-8CB9-EB150AF27F7B}"/>
    <cellStyle name="Normal 81 3 2" xfId="18049" xr:uid="{110DE69B-7DD5-402D-9EA3-7A533B92D2EA}"/>
    <cellStyle name="Normal 81 30" xfId="18050" xr:uid="{927654EA-7026-480D-9B02-33B66F7A46D2}"/>
    <cellStyle name="Normal 81 30 2" xfId="18051" xr:uid="{5CE46295-E14C-4927-B4A9-E61E5A64AA9B}"/>
    <cellStyle name="Normal 81 31" xfId="18052" xr:uid="{025A5CE8-31F8-44DF-AF52-E884286C9747}"/>
    <cellStyle name="Normal 81 31 2" xfId="18053" xr:uid="{F9E00671-76EC-4CC5-818A-5B4AA9C9240A}"/>
    <cellStyle name="Normal 81 32" xfId="18054" xr:uid="{EB744E90-A5FC-4DCA-95F5-19911CBF2013}"/>
    <cellStyle name="Normal 81 32 2" xfId="18055" xr:uid="{E483D366-4ACB-4500-A5D3-52234C4257CD}"/>
    <cellStyle name="Normal 81 33" xfId="18056" xr:uid="{9F191639-1850-4697-8CC8-21B312A8A362}"/>
    <cellStyle name="Normal 81 33 2" xfId="18057" xr:uid="{865DB08A-8319-4076-9A78-571C856016DB}"/>
    <cellStyle name="Normal 81 34" xfId="18058" xr:uid="{A27E2FD4-F519-40C2-BF68-FAC026E4AF88}"/>
    <cellStyle name="Normal 81 34 2" xfId="18059" xr:uid="{8FD1BB93-AA06-4A3D-B8CF-61EFEBCB00DE}"/>
    <cellStyle name="Normal 81 35" xfId="18060" xr:uid="{14B85B03-5A9D-49A2-95D8-C0B7C6B78D88}"/>
    <cellStyle name="Normal 81 35 2" xfId="18061" xr:uid="{2CA52C5F-6FD0-4D53-80E6-03207C32D476}"/>
    <cellStyle name="Normal 81 36" xfId="18062" xr:uid="{0815C693-1BEC-40A7-8C1A-9EF37A93A735}"/>
    <cellStyle name="Normal 81 36 2" xfId="18063" xr:uid="{495EF3EE-645E-443A-98E4-1848851D367D}"/>
    <cellStyle name="Normal 81 37" xfId="18064" xr:uid="{452DDBD4-4AFD-4B59-9D5F-8CAD1875E1E3}"/>
    <cellStyle name="Normal 81 37 2" xfId="18065" xr:uid="{42A3C03F-4AFD-4588-8843-4151A36800E0}"/>
    <cellStyle name="Normal 81 38" xfId="18066" xr:uid="{60F2B7D5-FF0B-4DD9-A0BE-6E3C6BF9088A}"/>
    <cellStyle name="Normal 81 38 2" xfId="18067" xr:uid="{2C943072-00D7-4F96-A030-5443F576DD5D}"/>
    <cellStyle name="Normal 81 39" xfId="18068" xr:uid="{8640ACCD-703D-4089-8C39-CCC2D1BB8B8E}"/>
    <cellStyle name="Normal 81 39 2" xfId="18069" xr:uid="{EC39A2E5-7156-418A-BE04-4F2CA9DB8528}"/>
    <cellStyle name="Normal 81 4" xfId="18070" xr:uid="{D44435B5-3F00-4192-9112-A7E4EF263566}"/>
    <cellStyle name="Normal 81 4 2" xfId="18071" xr:uid="{1297F032-2C38-4E39-9503-2BD76D3A9991}"/>
    <cellStyle name="Normal 81 40" xfId="18072" xr:uid="{BB7FE2B4-79BA-4F8C-8647-CFA612AC3A3E}"/>
    <cellStyle name="Normal 81 40 2" xfId="18073" xr:uid="{D8413144-DF44-44D7-92ED-D95A6DD567C8}"/>
    <cellStyle name="Normal 81 41" xfId="18074" xr:uid="{F0561099-A838-4811-93DB-A9C3A69DFD24}"/>
    <cellStyle name="Normal 81 41 2" xfId="18075" xr:uid="{BBB96736-5CC7-4618-A11E-DFDA957FC25F}"/>
    <cellStyle name="Normal 81 42" xfId="18076" xr:uid="{C487C6B6-412B-4CB7-B401-90EC71E21ABA}"/>
    <cellStyle name="Normal 81 42 2" xfId="18077" xr:uid="{B31959AD-ABF7-489D-8175-643FC07A0649}"/>
    <cellStyle name="Normal 81 43" xfId="18078" xr:uid="{1843C1C3-B869-4D3C-BCFE-A67E1B598B30}"/>
    <cellStyle name="Normal 81 43 2" xfId="18079" xr:uid="{A1267ED5-DA48-40D3-AD0A-DBBA73DEB59A}"/>
    <cellStyle name="Normal 81 44" xfId="18080" xr:uid="{4E0D7B5E-F560-47AC-8163-41CC13C5AC6D}"/>
    <cellStyle name="Normal 81 44 2" xfId="18081" xr:uid="{95915D21-7399-4FE2-84EC-DC7CBFB21104}"/>
    <cellStyle name="Normal 81 45" xfId="18082" xr:uid="{6FFCCA2A-18B2-4C74-9EE4-FCBA929206F9}"/>
    <cellStyle name="Normal 81 45 2" xfId="18083" xr:uid="{7623625F-4338-4826-BACA-DFE611E8B92A}"/>
    <cellStyle name="Normal 81 46" xfId="18084" xr:uid="{1FCACEFB-1A0E-4524-8DEB-B0A80B7E7687}"/>
    <cellStyle name="Normal 81 46 2" xfId="18085" xr:uid="{EF6EF6F4-3D64-4DC6-ABCC-83D95A0BEB50}"/>
    <cellStyle name="Normal 81 47" xfId="18086" xr:uid="{F55B13C8-5BF9-4120-81CA-4B9D1A26F1AB}"/>
    <cellStyle name="Normal 81 47 2" xfId="18087" xr:uid="{47143DD0-2AD7-402B-B8A6-D3C5FCCE75D4}"/>
    <cellStyle name="Normal 81 48" xfId="18088" xr:uid="{CED1E7F0-B64E-4337-B5E9-57B1CD49DBC8}"/>
    <cellStyle name="Normal 81 48 2" xfId="18089" xr:uid="{87D5449A-969C-4865-9C9C-1939EC731E24}"/>
    <cellStyle name="Normal 81 49" xfId="18090" xr:uid="{3DDB634E-F109-4F5C-AA61-99E5F885C01D}"/>
    <cellStyle name="Normal 81 49 2" xfId="18091" xr:uid="{EDFA8AE9-5BC2-462B-A205-DAFAABBA25BC}"/>
    <cellStyle name="Normal 81 5" xfId="18092" xr:uid="{5C97D96A-FA4F-47CB-B6FD-3BDDB5DC43F5}"/>
    <cellStyle name="Normal 81 5 2" xfId="18093" xr:uid="{9E7B20AC-DE0A-4170-B00A-DC116061E8D7}"/>
    <cellStyle name="Normal 81 50" xfId="18094" xr:uid="{5865CF61-C2C4-4E37-AFE3-C61F9D51DF5E}"/>
    <cellStyle name="Normal 81 50 2" xfId="18095" xr:uid="{646EDE7F-2C65-41B0-AC47-FFE014F0D3FA}"/>
    <cellStyle name="Normal 81 51" xfId="18096" xr:uid="{DF44F3D0-1689-4F64-BC2C-534E3D12FDCE}"/>
    <cellStyle name="Normal 81 51 2" xfId="18097" xr:uid="{240124D7-57F3-4220-BE93-C4FCE4BA45F5}"/>
    <cellStyle name="Normal 81 52" xfId="18098" xr:uid="{B1416F6C-390D-402F-857C-844AD329E143}"/>
    <cellStyle name="Normal 81 52 2" xfId="18099" xr:uid="{F418CFA0-DFD0-42C6-8E78-67C12FD5372B}"/>
    <cellStyle name="Normal 81 53" xfId="18100" xr:uid="{CC9553A1-3E47-432F-AA2B-E2F0D3580B20}"/>
    <cellStyle name="Normal 81 53 2" xfId="18101" xr:uid="{066D0F50-EDE5-4057-8B89-56B54D3B352E}"/>
    <cellStyle name="Normal 81 54" xfId="18102" xr:uid="{8062E050-55C6-4F19-8661-687648DCD67B}"/>
    <cellStyle name="Normal 81 54 2" xfId="18103" xr:uid="{D86A6D73-B542-49DC-96C5-BD2DB9CE6295}"/>
    <cellStyle name="Normal 81 55" xfId="18104" xr:uid="{2D36517F-0CAA-4B29-B546-3BDF5BEB0BB0}"/>
    <cellStyle name="Normal 81 55 2" xfId="18105" xr:uid="{CB350DEF-2C58-4A15-B42F-376B1D3D01F9}"/>
    <cellStyle name="Normal 81 56" xfId="18106" xr:uid="{50E2AC03-7A5C-4791-9989-EF64810B1204}"/>
    <cellStyle name="Normal 81 56 2" xfId="18107" xr:uid="{CF2E961A-E46F-42E8-8854-914BEDD38508}"/>
    <cellStyle name="Normal 81 57" xfId="18108" xr:uid="{EA6E18F4-5088-44D8-AD7A-542DED36B315}"/>
    <cellStyle name="Normal 81 57 2" xfId="18109" xr:uid="{145668E5-E7BD-4A44-B2E9-7141839312EE}"/>
    <cellStyle name="Normal 81 58" xfId="18110" xr:uid="{491390C7-D632-41E9-907A-34C9C3F91C5A}"/>
    <cellStyle name="Normal 81 58 2" xfId="18111" xr:uid="{1DA8AC16-03E5-4F66-BC8C-D2C7565EB23B}"/>
    <cellStyle name="Normal 81 59" xfId="18112" xr:uid="{5F239633-E675-45C2-A607-721B806418D1}"/>
    <cellStyle name="Normal 81 59 2" xfId="18113" xr:uid="{482240BE-A7EF-488A-B482-3823F1E6D729}"/>
    <cellStyle name="Normal 81 6" xfId="18114" xr:uid="{5B81EAB7-D8AE-48A5-9303-1B96D1B3451D}"/>
    <cellStyle name="Normal 81 6 2" xfId="18115" xr:uid="{B0F59151-F7F5-415C-84BA-CDA7D38F402F}"/>
    <cellStyle name="Normal 81 60" xfId="18116" xr:uid="{A0438CA5-2BDB-41EA-8144-777BA8C1DD84}"/>
    <cellStyle name="Normal 81 60 2" xfId="18117" xr:uid="{0130F931-16C0-4525-ADE1-DFC924FB89A4}"/>
    <cellStyle name="Normal 81 61" xfId="18118" xr:uid="{BF85B4E3-9F0F-4F66-99C5-8AA17E0E3330}"/>
    <cellStyle name="Normal 81 61 2" xfId="18119" xr:uid="{735DCCEC-7420-4D41-BF65-5890F63DB508}"/>
    <cellStyle name="Normal 81 62" xfId="18120" xr:uid="{FC5BC5AB-68DB-4210-ACB3-A61AF4E7FB04}"/>
    <cellStyle name="Normal 81 62 2" xfId="18121" xr:uid="{E5E230F7-36E7-438F-B5EA-3319237EC1F1}"/>
    <cellStyle name="Normal 81 63" xfId="18122" xr:uid="{7E928482-5BE2-456A-AFA7-9CA81E967DE7}"/>
    <cellStyle name="Normal 81 63 2" xfId="18123" xr:uid="{FC5E6D63-9ABD-40DA-A414-299FD146B58B}"/>
    <cellStyle name="Normal 81 64" xfId="18124" xr:uid="{A4839680-7042-4AD3-8E94-AF90B6E2E676}"/>
    <cellStyle name="Normal 81 64 2" xfId="18125" xr:uid="{A3689C9D-1893-40DE-88D5-A68213E406E8}"/>
    <cellStyle name="Normal 81 65" xfId="18126" xr:uid="{81C07498-896C-41E8-88E1-97FC52712E55}"/>
    <cellStyle name="Normal 81 65 2" xfId="18127" xr:uid="{0D9D7109-9B76-41FD-8288-8E159BBE0EE7}"/>
    <cellStyle name="Normal 81 66" xfId="18128" xr:uid="{93927340-6250-4CEF-84D3-1F9C7A688216}"/>
    <cellStyle name="Normal 81 66 2" xfId="18129" xr:uid="{729D6A74-880E-49D9-A5B3-2E29828FD033}"/>
    <cellStyle name="Normal 81 67" xfId="18130" xr:uid="{50A014AD-D775-4897-B46F-EA6133BA8309}"/>
    <cellStyle name="Normal 81 67 2" xfId="18131" xr:uid="{F4D261D8-DF46-4689-929F-787167F38343}"/>
    <cellStyle name="Normal 81 68" xfId="18132" xr:uid="{27AEEF76-BCF2-493B-8929-56DE03954A92}"/>
    <cellStyle name="Normal 81 68 2" xfId="18133" xr:uid="{35B6CF75-D820-4E4B-A7C1-03CE6384E073}"/>
    <cellStyle name="Normal 81 69" xfId="18134" xr:uid="{72714BFE-0947-47FE-95DF-05DD64C016E0}"/>
    <cellStyle name="Normal 81 69 2" xfId="18135" xr:uid="{0546E0CD-3B52-4B2F-87F9-68A86F813449}"/>
    <cellStyle name="Normal 81 7" xfId="18136" xr:uid="{71D1149D-D155-4EB6-8FF1-02B73C0F3251}"/>
    <cellStyle name="Normal 81 7 2" xfId="18137" xr:uid="{E24D07AA-23E7-4AD5-BA84-F04FB38BFA76}"/>
    <cellStyle name="Normal 81 70" xfId="18138" xr:uid="{94ED4957-7832-4019-9E83-7CD921E14567}"/>
    <cellStyle name="Normal 81 70 2" xfId="18139" xr:uid="{E8DF8DC9-34F5-4486-A9A8-76AE036801B1}"/>
    <cellStyle name="Normal 81 71" xfId="18140" xr:uid="{551FEC30-4BCC-46F5-B02D-A70819305726}"/>
    <cellStyle name="Normal 81 71 2" xfId="18141" xr:uid="{F46B2C95-6700-4838-9A09-BDAF551E7A58}"/>
    <cellStyle name="Normal 81 72" xfId="18142" xr:uid="{3E574D59-9CD1-4002-BA13-CD4574E36E7F}"/>
    <cellStyle name="Normal 81 72 2" xfId="18143" xr:uid="{587B4F8B-CA1F-4AED-BA12-946A1854AEFA}"/>
    <cellStyle name="Normal 81 73" xfId="18144" xr:uid="{007B1003-E4F4-4BD2-8EE8-5FEC6758579A}"/>
    <cellStyle name="Normal 81 73 2" xfId="18145" xr:uid="{CA2432E8-EF19-4F06-AE89-CED530C659DA}"/>
    <cellStyle name="Normal 81 74" xfId="18146" xr:uid="{5C1862AD-4FE0-4304-8C4E-1D60C49145C1}"/>
    <cellStyle name="Normal 81 74 2" xfId="18147" xr:uid="{5A8ADBED-0017-430C-91E9-55102F75EBC1}"/>
    <cellStyle name="Normal 81 75" xfId="18148" xr:uid="{9CEEDA48-B2C4-423E-9C3A-2428A49B3D75}"/>
    <cellStyle name="Normal 81 75 2" xfId="18149" xr:uid="{1062D2BD-6C84-4E6E-9C40-FCF4F55CBFFA}"/>
    <cellStyle name="Normal 81 76" xfId="18150" xr:uid="{67674FC8-D30A-41CD-97B9-6D7B4A3DAE43}"/>
    <cellStyle name="Normal 81 76 2" xfId="18151" xr:uid="{74D7563F-410E-4EFC-8319-1AFEFE71F373}"/>
    <cellStyle name="Normal 81 77" xfId="18152" xr:uid="{4FFA339C-535A-422E-BFE3-FA9213FC1153}"/>
    <cellStyle name="Normal 81 77 2" xfId="18153" xr:uid="{10DC05A9-F75D-4C25-9C0F-E673DE19E23B}"/>
    <cellStyle name="Normal 81 78" xfId="18154" xr:uid="{D3E6A9A2-24EB-4760-98E1-DCBFA47BB236}"/>
    <cellStyle name="Normal 81 78 2" xfId="18155" xr:uid="{F55A1C52-12AE-4C2B-8852-B88510FBED99}"/>
    <cellStyle name="Normal 81 79" xfId="18156" xr:uid="{DCC7229D-6842-4CB7-BD9C-7DF7FD9E38B7}"/>
    <cellStyle name="Normal 81 79 2" xfId="18157" xr:uid="{6D21F5D5-9001-493E-87DB-5935218EB02A}"/>
    <cellStyle name="Normal 81 8" xfId="18158" xr:uid="{E196475E-8838-4121-A761-AFF9A1BABCAB}"/>
    <cellStyle name="Normal 81 8 2" xfId="18159" xr:uid="{94A3ABAD-A90F-4C3A-95E6-055FD9709280}"/>
    <cellStyle name="Normal 81 80" xfId="18160" xr:uid="{9A7B078C-652F-4BEF-B87F-98E2911E0295}"/>
    <cellStyle name="Normal 81 80 2" xfId="18161" xr:uid="{1C312909-7F11-48C0-A6C1-85DA1BBE1467}"/>
    <cellStyle name="Normal 81 81" xfId="18162" xr:uid="{B2FBCEC2-B4EA-4108-A54D-600A6BD1A08D}"/>
    <cellStyle name="Normal 81 81 2" xfId="18163" xr:uid="{F98B3565-014C-4B2C-9191-9CDB3ADC6225}"/>
    <cellStyle name="Normal 81 82" xfId="18164" xr:uid="{FFD6B3F2-4160-4D42-A310-539E49D0B7E3}"/>
    <cellStyle name="Normal 81 82 2" xfId="18165" xr:uid="{718DC0E0-FAAC-4AAA-AFE5-D5B03BF23DCB}"/>
    <cellStyle name="Normal 81 83" xfId="18166" xr:uid="{602707A7-25EB-48E4-B358-EB3EA5AFCE42}"/>
    <cellStyle name="Normal 81 83 2" xfId="18167" xr:uid="{B8072003-D3CA-46B6-B4D2-8E04C90CA5BD}"/>
    <cellStyle name="Normal 81 84" xfId="18168" xr:uid="{C6172109-EB4E-49D5-8E53-F82963F44766}"/>
    <cellStyle name="Normal 81 84 2" xfId="18169" xr:uid="{6D9463B0-38A9-46DD-A60E-E79E480532FB}"/>
    <cellStyle name="Normal 81 85" xfId="18170" xr:uid="{613F80EF-A547-40E5-8E5A-0039AB7CFAFD}"/>
    <cellStyle name="Normal 81 85 2" xfId="18171" xr:uid="{489395E6-D445-4A78-B768-731F38EB08A7}"/>
    <cellStyle name="Normal 81 86" xfId="18172" xr:uid="{AE8A66CB-3F15-4F5F-B8A9-B640AF4B4ADA}"/>
    <cellStyle name="Normal 81 86 2" xfId="18173" xr:uid="{547B4A72-5515-4A78-94EA-EF293B129C34}"/>
    <cellStyle name="Normal 81 87" xfId="18174" xr:uid="{C858A58A-FE2B-482A-84F2-3D22FB70AC32}"/>
    <cellStyle name="Normal 81 9" xfId="18175" xr:uid="{49B110C3-14A1-4A68-81E8-1BAD0FB2653E}"/>
    <cellStyle name="Normal 81 9 2" xfId="18176" xr:uid="{8025522E-2800-4655-A5B1-326B5C783AED}"/>
    <cellStyle name="Normal 82" xfId="18177" xr:uid="{1021C36D-69BD-4045-92B8-439512CE1C20}"/>
    <cellStyle name="Normal 82 10" xfId="18178" xr:uid="{325C97AF-2279-48C3-996E-4500785844B7}"/>
    <cellStyle name="Normal 82 10 2" xfId="18179" xr:uid="{BE60C7D6-9846-4589-AF58-595FD33489AD}"/>
    <cellStyle name="Normal 82 11" xfId="18180" xr:uid="{37F4F104-5238-4E3E-A190-DBD07FE113A7}"/>
    <cellStyle name="Normal 82 11 2" xfId="18181" xr:uid="{6A03211B-9621-496E-AE32-EA0ACACC73D7}"/>
    <cellStyle name="Normal 82 12" xfId="18182" xr:uid="{7957E63A-65C8-4B11-B348-4B32A4F6441A}"/>
    <cellStyle name="Normal 82 12 2" xfId="18183" xr:uid="{FB12E3B9-51EC-481B-BAB5-A1EF5A48CE5C}"/>
    <cellStyle name="Normal 82 13" xfId="18184" xr:uid="{EA67D910-16DD-4FCE-9572-02694DBFBEC4}"/>
    <cellStyle name="Normal 82 13 2" xfId="18185" xr:uid="{DECB3B37-839D-48E1-A860-520AE3741C25}"/>
    <cellStyle name="Normal 82 14" xfId="18186" xr:uid="{A3C627BE-E059-4AEB-8719-90EBF23A24BB}"/>
    <cellStyle name="Normal 82 14 2" xfId="18187" xr:uid="{88071923-C94A-4BA9-87D7-738B2700328A}"/>
    <cellStyle name="Normal 82 15" xfId="18188" xr:uid="{13FFA24E-4812-46D1-BF2E-E04ECDB22E13}"/>
    <cellStyle name="Normal 82 15 2" xfId="18189" xr:uid="{9EFA0830-D9BE-4C42-AFC2-5B7A5AAC9989}"/>
    <cellStyle name="Normal 82 16" xfId="18190" xr:uid="{642CEBC2-6CD5-4DED-AB0E-EA0F4CD9C7DF}"/>
    <cellStyle name="Normal 82 16 2" xfId="18191" xr:uid="{8ACE5971-F5EA-4E2A-B102-20F690DF0DAA}"/>
    <cellStyle name="Normal 82 17" xfId="18192" xr:uid="{D275BC60-A75D-40E7-BEAC-39EC17159DAB}"/>
    <cellStyle name="Normal 82 17 2" xfId="18193" xr:uid="{8F50CA7A-D5C7-413A-9492-A0F3390899B7}"/>
    <cellStyle name="Normal 82 18" xfId="18194" xr:uid="{5AA70180-EAAF-4EAC-85A4-F599AC907B82}"/>
    <cellStyle name="Normal 82 18 2" xfId="18195" xr:uid="{08D9B373-7699-4F86-84FE-E88F5958F00F}"/>
    <cellStyle name="Normal 82 19" xfId="18196" xr:uid="{B5A889B7-B817-477D-8A00-141D59E927CC}"/>
    <cellStyle name="Normal 82 19 2" xfId="18197" xr:uid="{D82D4340-CDF3-488F-A57A-5F4CFC6BB7E6}"/>
    <cellStyle name="Normal 82 2" xfId="18198" xr:uid="{2DB242EC-A28A-451C-8912-7EFE472D38BA}"/>
    <cellStyle name="Normal 82 2 2" xfId="18199" xr:uid="{0F730C00-FBCE-4671-928C-11ADDD937DC5}"/>
    <cellStyle name="Normal 82 20" xfId="18200" xr:uid="{0AF007F9-B054-482F-A39B-E116611D7E05}"/>
    <cellStyle name="Normal 82 20 2" xfId="18201" xr:uid="{D343B77F-B2D6-4D6C-88CF-B079DAEF10B4}"/>
    <cellStyle name="Normal 82 21" xfId="18202" xr:uid="{CC00CFDC-7FB0-43FB-B7FE-1BA11051EDAB}"/>
    <cellStyle name="Normal 82 21 2" xfId="18203" xr:uid="{15940D30-01D8-4408-9BA5-F5FF9026CC81}"/>
    <cellStyle name="Normal 82 22" xfId="18204" xr:uid="{2C89720D-0FDD-4FAF-BD33-EB7E64D3945F}"/>
    <cellStyle name="Normal 82 22 2" xfId="18205" xr:uid="{40147F84-DC25-42A9-B967-F4945F5F88F0}"/>
    <cellStyle name="Normal 82 23" xfId="18206" xr:uid="{065C2808-989F-404D-B208-D0475AEE0B62}"/>
    <cellStyle name="Normal 82 23 2" xfId="18207" xr:uid="{792900A2-C67B-458C-91A0-2EA05A1C1B2C}"/>
    <cellStyle name="Normal 82 24" xfId="18208" xr:uid="{054CEB33-27AC-43B2-8F0D-C5A58FFD0472}"/>
    <cellStyle name="Normal 82 24 2" xfId="18209" xr:uid="{196D51D9-7845-40BD-84A7-3B53546C81EB}"/>
    <cellStyle name="Normal 82 25" xfId="18210" xr:uid="{E4D81F67-8641-4765-B537-B9CE59AF8C65}"/>
    <cellStyle name="Normal 82 25 2" xfId="18211" xr:uid="{86C486D6-CC78-4FCD-A039-4AC61B600B3D}"/>
    <cellStyle name="Normal 82 26" xfId="18212" xr:uid="{4E4C03CF-222D-48E0-A6CD-B6293D58ACC6}"/>
    <cellStyle name="Normal 82 26 2" xfId="18213" xr:uid="{657F1B50-6AD1-4315-8B2D-7B9B17F354DA}"/>
    <cellStyle name="Normal 82 27" xfId="18214" xr:uid="{7055E392-C710-494C-8FDC-F89532E08209}"/>
    <cellStyle name="Normal 82 27 2" xfId="18215" xr:uid="{EE6B580A-CD19-4398-82F5-5C93E61250F8}"/>
    <cellStyle name="Normal 82 28" xfId="18216" xr:uid="{A40E71FE-7F6A-461D-8AA9-EFB93BDF3C2F}"/>
    <cellStyle name="Normal 82 28 2" xfId="18217" xr:uid="{380EB60F-1029-45D9-ADF0-CD66F1123A89}"/>
    <cellStyle name="Normal 82 29" xfId="18218" xr:uid="{6AEC61B4-826A-4049-BC25-A53BBDFEDC86}"/>
    <cellStyle name="Normal 82 29 2" xfId="18219" xr:uid="{057C593D-BF86-4E07-A666-527428499C8B}"/>
    <cellStyle name="Normal 82 3" xfId="18220" xr:uid="{627F8A14-882B-4FA2-B637-1582152D61B2}"/>
    <cellStyle name="Normal 82 3 2" xfId="18221" xr:uid="{098AF7B7-AC22-436D-9CC3-BAF1A7530C73}"/>
    <cellStyle name="Normal 82 30" xfId="18222" xr:uid="{B84371E7-3695-4FF6-A4C5-2A4BF0B2D5E9}"/>
    <cellStyle name="Normal 82 30 2" xfId="18223" xr:uid="{99A551C4-8DC0-49A6-9DA6-FF891B29B12F}"/>
    <cellStyle name="Normal 82 31" xfId="18224" xr:uid="{6B5E88E7-AE87-4A9F-8E95-1BC44AF5EA7D}"/>
    <cellStyle name="Normal 82 31 2" xfId="18225" xr:uid="{6FAD48A1-A352-430A-90E1-25BBEC990D03}"/>
    <cellStyle name="Normal 82 32" xfId="18226" xr:uid="{70729D7A-31B1-4DAB-A742-F03D61AEF585}"/>
    <cellStyle name="Normal 82 32 2" xfId="18227" xr:uid="{E1F1831F-61DF-4265-8B04-603029361826}"/>
    <cellStyle name="Normal 82 33" xfId="18228" xr:uid="{230709BC-706C-4238-A61F-E4DD1332DA5E}"/>
    <cellStyle name="Normal 82 33 2" xfId="18229" xr:uid="{D2C6ED7F-0BC8-460C-90F8-6E602F403EAE}"/>
    <cellStyle name="Normal 82 34" xfId="18230" xr:uid="{9FAEE251-1E28-45F0-BF45-17A5EDD67CB1}"/>
    <cellStyle name="Normal 82 34 2" xfId="18231" xr:uid="{FB2C2C7F-E4CA-4DE4-93B5-3B9BCDB1BA33}"/>
    <cellStyle name="Normal 82 35" xfId="18232" xr:uid="{8DC42944-7622-4F45-BEDC-A98D3A462B6F}"/>
    <cellStyle name="Normal 82 35 2" xfId="18233" xr:uid="{DE1368F4-086B-41A6-9C8C-460394EB5507}"/>
    <cellStyle name="Normal 82 36" xfId="18234" xr:uid="{59377D99-C113-4D6D-B6AA-CCC7339930AB}"/>
    <cellStyle name="Normal 82 36 2" xfId="18235" xr:uid="{57AC86F7-3082-4C26-888A-E4B06F27100D}"/>
    <cellStyle name="Normal 82 37" xfId="18236" xr:uid="{F6A43CF6-97AF-4E22-AF1E-2EBF788D5D4A}"/>
    <cellStyle name="Normal 82 37 2" xfId="18237" xr:uid="{4B0EF574-2CBE-4652-AC79-84BEF6607D62}"/>
    <cellStyle name="Normal 82 38" xfId="18238" xr:uid="{4CCDBE38-5DB3-40E2-8D53-CE5BBE4E95FF}"/>
    <cellStyle name="Normal 82 38 2" xfId="18239" xr:uid="{7A367189-4532-4EE7-8FE4-D39008C4D4F5}"/>
    <cellStyle name="Normal 82 39" xfId="18240" xr:uid="{86035775-4D7D-4EC9-993B-B63D4A5B6CF9}"/>
    <cellStyle name="Normal 82 39 2" xfId="18241" xr:uid="{ABE90611-611D-4F46-AA92-39D5AE017BD4}"/>
    <cellStyle name="Normal 82 4" xfId="18242" xr:uid="{E2A3FC87-464B-4EF4-9CE7-4050D2DA7FF3}"/>
    <cellStyle name="Normal 82 4 2" xfId="18243" xr:uid="{3339BC0D-FA7D-4B93-8A18-76430E55F13A}"/>
    <cellStyle name="Normal 82 40" xfId="18244" xr:uid="{4A9A6512-9057-4D70-BE8F-A181037A993C}"/>
    <cellStyle name="Normal 82 40 2" xfId="18245" xr:uid="{7F325772-A6E9-4045-A9AF-C4FD375F7E86}"/>
    <cellStyle name="Normal 82 41" xfId="18246" xr:uid="{0B615096-B41C-4F92-A139-473383A112AB}"/>
    <cellStyle name="Normal 82 41 2" xfId="18247" xr:uid="{19B32BEF-D334-41E8-BE67-1C0C893A0DD8}"/>
    <cellStyle name="Normal 82 42" xfId="18248" xr:uid="{5757A7AD-A438-42AD-A491-74C2C957C9A4}"/>
    <cellStyle name="Normal 82 42 2" xfId="18249" xr:uid="{DD346145-B749-4E1D-B782-A668ACBF2A2D}"/>
    <cellStyle name="Normal 82 43" xfId="18250" xr:uid="{4E8E3299-828B-425B-B555-381E4D019A8B}"/>
    <cellStyle name="Normal 82 43 2" xfId="18251" xr:uid="{A61779B9-13C9-481C-833C-D6EA021BF11F}"/>
    <cellStyle name="Normal 82 44" xfId="18252" xr:uid="{0C7387FD-6E2F-4301-ACE2-3C3B4278A8B9}"/>
    <cellStyle name="Normal 82 44 2" xfId="18253" xr:uid="{90E61E24-E4F5-4147-957D-92BDC1FA9D11}"/>
    <cellStyle name="Normal 82 45" xfId="18254" xr:uid="{63E57F76-BC14-41C2-8F07-89E113403305}"/>
    <cellStyle name="Normal 82 45 2" xfId="18255" xr:uid="{243E1CFB-D807-4D14-8684-94A3CB2F2A74}"/>
    <cellStyle name="Normal 82 46" xfId="18256" xr:uid="{E5566DC3-EA05-49F5-B13C-02218DFAC228}"/>
    <cellStyle name="Normal 82 46 2" xfId="18257" xr:uid="{B842FC31-6A42-4C0C-B032-0E32F5C7AEB9}"/>
    <cellStyle name="Normal 82 47" xfId="18258" xr:uid="{F0B60C47-58D3-42CE-9943-ECF17E23CADF}"/>
    <cellStyle name="Normal 82 47 2" xfId="18259" xr:uid="{F5A6605A-F0B5-47AC-BAAA-2887588F4FB3}"/>
    <cellStyle name="Normal 82 48" xfId="18260" xr:uid="{BF4DCCB4-FE4B-4995-A094-48BBCDC00C34}"/>
    <cellStyle name="Normal 82 48 2" xfId="18261" xr:uid="{9DEA6F44-2B7A-41CB-A932-C05A7AC25A09}"/>
    <cellStyle name="Normal 82 49" xfId="18262" xr:uid="{A68CE488-0DD2-4450-89FD-2BC18D2894EA}"/>
    <cellStyle name="Normal 82 49 2" xfId="18263" xr:uid="{52601604-72A0-42A3-B1F6-A21ACFADA1DE}"/>
    <cellStyle name="Normal 82 5" xfId="18264" xr:uid="{93BF316B-8EC7-4852-9DEC-346F2C7ACCB9}"/>
    <cellStyle name="Normal 82 5 2" xfId="18265" xr:uid="{3732CCFE-8DBA-4DF3-9FB7-0DF0F0021E25}"/>
    <cellStyle name="Normal 82 50" xfId="18266" xr:uid="{67BB535B-D071-4725-A2C9-CB1E3D6EF3EA}"/>
    <cellStyle name="Normal 82 50 2" xfId="18267" xr:uid="{EAA068FD-A3F6-40D2-A0D1-686636046D1B}"/>
    <cellStyle name="Normal 82 51" xfId="18268" xr:uid="{F9FB2D74-8D85-45D2-9073-3F4DD3B6CEF8}"/>
    <cellStyle name="Normal 82 51 2" xfId="18269" xr:uid="{571BDF5A-D641-4079-80CF-52C666B7C4DC}"/>
    <cellStyle name="Normal 82 52" xfId="18270" xr:uid="{87864B2E-14D9-4FDA-8247-0F7736AF9EC5}"/>
    <cellStyle name="Normal 82 52 2" xfId="18271" xr:uid="{6AAF3D5E-B6AE-42A0-AB8B-8CB531B3488B}"/>
    <cellStyle name="Normal 82 53" xfId="18272" xr:uid="{F31F23F9-D465-4CDF-A0DB-4B3699440457}"/>
    <cellStyle name="Normal 82 53 2" xfId="18273" xr:uid="{1A371E35-13B3-42BB-A71E-74489A994682}"/>
    <cellStyle name="Normal 82 54" xfId="18274" xr:uid="{74AE2681-182D-44F2-B407-1BA34483F521}"/>
    <cellStyle name="Normal 82 54 2" xfId="18275" xr:uid="{0A6FE3EE-4644-4A67-8BF0-21CF7FAF0B21}"/>
    <cellStyle name="Normal 82 55" xfId="18276" xr:uid="{9B33B8F9-AF39-4B05-8CC3-8B148D98DEBC}"/>
    <cellStyle name="Normal 82 55 2" xfId="18277" xr:uid="{B0DEE775-574B-495B-839D-01D8F4FBA28F}"/>
    <cellStyle name="Normal 82 56" xfId="18278" xr:uid="{BA86F88C-DFD9-4F3D-BA41-6E8030EEDF47}"/>
    <cellStyle name="Normal 82 56 2" xfId="18279" xr:uid="{4D7E6B56-884D-45E7-B5B5-9B551EABB437}"/>
    <cellStyle name="Normal 82 57" xfId="18280" xr:uid="{23628A6C-4E54-490D-8716-A9419CC0102B}"/>
    <cellStyle name="Normal 82 57 2" xfId="18281" xr:uid="{39DFDF30-CEA2-4BAD-AD7F-E8FD122CF613}"/>
    <cellStyle name="Normal 82 58" xfId="18282" xr:uid="{C9B38E9A-7F4A-4773-B9E7-5204C250A0DC}"/>
    <cellStyle name="Normal 82 58 2" xfId="18283" xr:uid="{D95AD4BD-A251-4048-B19B-586329ED9029}"/>
    <cellStyle name="Normal 82 59" xfId="18284" xr:uid="{E4FE52DF-6C4A-438A-8669-4273BDCE9C85}"/>
    <cellStyle name="Normal 82 59 2" xfId="18285" xr:uid="{B19C7698-0154-41C1-8071-D6187B8E2828}"/>
    <cellStyle name="Normal 82 6" xfId="18286" xr:uid="{2E355B44-96C0-4F48-9450-0A03ED934C7E}"/>
    <cellStyle name="Normal 82 6 2" xfId="18287" xr:uid="{FCC89F9D-3506-4238-BCCB-C7CE6B470DA4}"/>
    <cellStyle name="Normal 82 60" xfId="18288" xr:uid="{169D21E1-D1F8-4A82-9258-35109BB6E584}"/>
    <cellStyle name="Normal 82 60 2" xfId="18289" xr:uid="{42B189BA-0F12-4030-BE5B-AC2603A5F577}"/>
    <cellStyle name="Normal 82 61" xfId="18290" xr:uid="{98666C89-0909-48C0-9722-415D33850967}"/>
    <cellStyle name="Normal 82 61 2" xfId="18291" xr:uid="{7AAA16C0-746E-4789-909E-DC3CC8F31F00}"/>
    <cellStyle name="Normal 82 62" xfId="18292" xr:uid="{933CC305-1B57-4F22-9490-F4E3DB288A2D}"/>
    <cellStyle name="Normal 82 62 2" xfId="18293" xr:uid="{93D480E6-9C9C-4C18-B5A4-056F61E85703}"/>
    <cellStyle name="Normal 82 63" xfId="18294" xr:uid="{775FF9A0-03CA-41C5-BB6F-88E446FA8350}"/>
    <cellStyle name="Normal 82 63 2" xfId="18295" xr:uid="{A567D2BC-32B5-4A23-B779-0BD262F4E226}"/>
    <cellStyle name="Normal 82 64" xfId="18296" xr:uid="{0EC5F3CE-E872-4888-85D2-B6D25967E0D1}"/>
    <cellStyle name="Normal 82 64 2" xfId="18297" xr:uid="{2DAEE9E7-FA47-4553-A0D0-C2FBA81E7539}"/>
    <cellStyle name="Normal 82 65" xfId="18298" xr:uid="{B81B7D04-13A7-423C-82FA-251E10963BBC}"/>
    <cellStyle name="Normal 82 65 2" xfId="18299" xr:uid="{06E4294D-7D5F-4390-AD26-AE201027154E}"/>
    <cellStyle name="Normal 82 66" xfId="18300" xr:uid="{50139788-1022-42D1-A7EB-7F6B13FC070A}"/>
    <cellStyle name="Normal 82 66 2" xfId="18301" xr:uid="{23448748-7EFD-49B9-890D-AAC8B212079E}"/>
    <cellStyle name="Normal 82 67" xfId="18302" xr:uid="{DD8B5B36-6352-4C33-B171-52DF12195A55}"/>
    <cellStyle name="Normal 82 67 2" xfId="18303" xr:uid="{DF77AAF4-B8F2-4671-AB59-A3F9AABADF27}"/>
    <cellStyle name="Normal 82 68" xfId="18304" xr:uid="{00FAC6E3-7BD8-43B8-B039-97DDDFDEFF68}"/>
    <cellStyle name="Normal 82 68 2" xfId="18305" xr:uid="{41701F5A-6115-4C9A-A165-A720EE84E6A4}"/>
    <cellStyle name="Normal 82 69" xfId="18306" xr:uid="{BEDCBDEB-17D3-4AD3-84FF-AC74ECB7066A}"/>
    <cellStyle name="Normal 82 69 2" xfId="18307" xr:uid="{623B7AF0-32DC-4286-9D82-531D7EAD2F0D}"/>
    <cellStyle name="Normal 82 7" xfId="18308" xr:uid="{46FB222D-64F7-4140-8039-E3AE3B3A23EC}"/>
    <cellStyle name="Normal 82 7 2" xfId="18309" xr:uid="{DA89B95E-1832-4F5D-B0A8-8A5F59BEB8D9}"/>
    <cellStyle name="Normal 82 70" xfId="18310" xr:uid="{F8E71B20-6ACB-450D-8D3A-A471D4D3CD00}"/>
    <cellStyle name="Normal 82 70 2" xfId="18311" xr:uid="{729CA1A0-0625-4E13-B86C-A04A25884BCE}"/>
    <cellStyle name="Normal 82 71" xfId="18312" xr:uid="{306999A2-F3D5-48EB-AB5B-685463FF9812}"/>
    <cellStyle name="Normal 82 71 2" xfId="18313" xr:uid="{C7B50934-92EC-458F-91DC-B04180AF1A25}"/>
    <cellStyle name="Normal 82 72" xfId="18314" xr:uid="{2B7CBED2-0F0F-40CD-8F59-334FE47F2AA8}"/>
    <cellStyle name="Normal 82 72 2" xfId="18315" xr:uid="{30127DB8-9690-4209-A0B3-631BF13A3684}"/>
    <cellStyle name="Normal 82 73" xfId="18316" xr:uid="{EE05FC8A-3474-40BC-AE27-8104B21B3992}"/>
    <cellStyle name="Normal 82 73 2" xfId="18317" xr:uid="{974C2FE5-BF2C-4858-99CC-E9A516B2646B}"/>
    <cellStyle name="Normal 82 74" xfId="18318" xr:uid="{13F8B6AE-FC61-449D-814D-DDABDA56E82C}"/>
    <cellStyle name="Normal 82 74 2" xfId="18319" xr:uid="{42701010-BD94-4DCE-8D29-C0D51ADC5058}"/>
    <cellStyle name="Normal 82 75" xfId="18320" xr:uid="{EBBE14B6-2D74-467B-ACFF-F4DA743866FE}"/>
    <cellStyle name="Normal 82 75 2" xfId="18321" xr:uid="{CCB1C71D-8B70-4CB8-ABEB-DE20D637CC15}"/>
    <cellStyle name="Normal 82 76" xfId="18322" xr:uid="{352868D2-90D1-4F89-9342-E0C3F5AE5211}"/>
    <cellStyle name="Normal 82 76 2" xfId="18323" xr:uid="{98BAC111-5A0D-4EB2-8277-AC206A21B406}"/>
    <cellStyle name="Normal 82 77" xfId="18324" xr:uid="{8B83F04B-4B6E-4FFF-B077-C0F78269FBDB}"/>
    <cellStyle name="Normal 82 77 2" xfId="18325" xr:uid="{78515A19-2D79-43A4-9248-ED6635C33ECD}"/>
    <cellStyle name="Normal 82 78" xfId="18326" xr:uid="{C7477FC8-77C6-4481-8C36-2362A1D02EFD}"/>
    <cellStyle name="Normal 82 78 2" xfId="18327" xr:uid="{AF7DAEE5-1C74-4DC5-B2F6-27A308D2995B}"/>
    <cellStyle name="Normal 82 79" xfId="18328" xr:uid="{F6FFF556-80B6-413B-B640-7805C8120F52}"/>
    <cellStyle name="Normal 82 79 2" xfId="18329" xr:uid="{227A4850-0938-48A7-9EDB-DEDD479A9123}"/>
    <cellStyle name="Normal 82 8" xfId="18330" xr:uid="{58F31A0B-3669-4308-A9E7-E1E4CBD14740}"/>
    <cellStyle name="Normal 82 8 2" xfId="18331" xr:uid="{F9EC19E8-E715-4078-9483-46DF09D231B9}"/>
    <cellStyle name="Normal 82 80" xfId="18332" xr:uid="{3B00364C-24D6-408C-9A44-115A9D1D31A2}"/>
    <cellStyle name="Normal 82 80 2" xfId="18333" xr:uid="{C6BEE5C5-67A8-43F2-9B56-C65C13BEA85C}"/>
    <cellStyle name="Normal 82 81" xfId="18334" xr:uid="{A920C381-C0B7-4BAF-BE96-2BAA0C5C8AE7}"/>
    <cellStyle name="Normal 82 81 2" xfId="18335" xr:uid="{956CDB7C-F9CE-4DF9-B04C-6D82DB0D9424}"/>
    <cellStyle name="Normal 82 82" xfId="18336" xr:uid="{B9CBA979-865C-4944-A2C0-482582A6378C}"/>
    <cellStyle name="Normal 82 82 2" xfId="18337" xr:uid="{A966377F-A4EB-4091-90E5-5B33427A31FC}"/>
    <cellStyle name="Normal 82 83" xfId="18338" xr:uid="{9CDAEAEE-E9C9-416E-BBA5-15228CA1E1EC}"/>
    <cellStyle name="Normal 82 83 2" xfId="18339" xr:uid="{EFCBC8DB-E052-46E3-A321-1B9E768914EB}"/>
    <cellStyle name="Normal 82 84" xfId="18340" xr:uid="{1F927CDD-3B59-46CB-B6F1-394AB323B767}"/>
    <cellStyle name="Normal 82 84 2" xfId="18341" xr:uid="{73D29BA3-DC98-436C-9E29-47E51E9F83FA}"/>
    <cellStyle name="Normal 82 85" xfId="18342" xr:uid="{F3006F45-92EB-4994-8F40-B6060D2F3C8F}"/>
    <cellStyle name="Normal 82 85 2" xfId="18343" xr:uid="{C2BBBFF2-4D1C-433F-B648-93AE9A10043F}"/>
    <cellStyle name="Normal 82 86" xfId="18344" xr:uid="{07E2A768-D3A6-4AD7-8F55-1DD4630EE635}"/>
    <cellStyle name="Normal 82 86 2" xfId="18345" xr:uid="{26AEF41D-74BF-41C4-A649-7E5F49150A35}"/>
    <cellStyle name="Normal 82 87" xfId="18346" xr:uid="{24842614-6C9D-4A7F-9251-455A89EA513D}"/>
    <cellStyle name="Normal 82 9" xfId="18347" xr:uid="{2E66B3B7-E213-4532-89D2-E8FBB967D1D8}"/>
    <cellStyle name="Normal 82 9 2" xfId="18348" xr:uid="{EA047126-91FC-4072-89F8-3955AAD6C2F9}"/>
    <cellStyle name="Normal 83" xfId="18349" xr:uid="{9907C01F-C54F-430B-A579-83C9799213E6}"/>
    <cellStyle name="Normal 83 10" xfId="18350" xr:uid="{4D3A7F0C-718E-4709-82B6-EBF9D78A228A}"/>
    <cellStyle name="Normal 83 10 2" xfId="18351" xr:uid="{68695A33-81E4-45E9-8916-6804E19159D9}"/>
    <cellStyle name="Normal 83 11" xfId="18352" xr:uid="{8B481BC3-C75F-43A9-AEBB-9F72B4032E93}"/>
    <cellStyle name="Normal 83 11 2" xfId="18353" xr:uid="{BA9C736F-86E6-446B-AF74-D0B235BB32C3}"/>
    <cellStyle name="Normal 83 12" xfId="18354" xr:uid="{AE7F8841-1B20-4024-B72E-C0D95F98E3C1}"/>
    <cellStyle name="Normal 83 12 2" xfId="18355" xr:uid="{FDAC5B83-2C62-4185-B1D0-5B6554396892}"/>
    <cellStyle name="Normal 83 13" xfId="18356" xr:uid="{FB090CCC-922D-46DD-B01A-AE3875DA1DE5}"/>
    <cellStyle name="Normal 83 13 2" xfId="18357" xr:uid="{DEA2634C-DBFB-457C-A31F-AA93C97149AE}"/>
    <cellStyle name="Normal 83 14" xfId="18358" xr:uid="{70F9B120-CB89-44DF-ADB9-7FDD289D57BF}"/>
    <cellStyle name="Normal 83 14 2" xfId="18359" xr:uid="{C3FC4309-D2CF-4E4D-814A-53A29D07D197}"/>
    <cellStyle name="Normal 83 15" xfId="18360" xr:uid="{0B7E41C0-B95A-4E37-A29A-4E6B03E7EA42}"/>
    <cellStyle name="Normal 83 15 2" xfId="18361" xr:uid="{230CA5CC-5E5E-4A51-BAE9-5FF03FC25B51}"/>
    <cellStyle name="Normal 83 16" xfId="18362" xr:uid="{076967F3-82C4-4B7F-BD59-F5A9039B0595}"/>
    <cellStyle name="Normal 83 16 2" xfId="18363" xr:uid="{88DA56D4-2FE6-4B5B-BC7E-1CDE30EF32D1}"/>
    <cellStyle name="Normal 83 17" xfId="18364" xr:uid="{C5A034A4-88FC-4E01-A170-B052D299D866}"/>
    <cellStyle name="Normal 83 17 2" xfId="18365" xr:uid="{B8EBB775-8A1A-4F11-B9F4-ABD20E3648CE}"/>
    <cellStyle name="Normal 83 18" xfId="18366" xr:uid="{BF2D526D-7F8B-45EA-989B-CBDC483FC371}"/>
    <cellStyle name="Normal 83 18 2" xfId="18367" xr:uid="{E5BB92D1-FEE8-4F21-BAA1-ED797D93895E}"/>
    <cellStyle name="Normal 83 19" xfId="18368" xr:uid="{605F48E8-7F9D-4D85-B5E8-39F5106FF84B}"/>
    <cellStyle name="Normal 83 19 2" xfId="18369" xr:uid="{31CD3AF9-CE48-4ED6-A3A6-B7D4F61AE71E}"/>
    <cellStyle name="Normal 83 2" xfId="18370" xr:uid="{ED012A07-4F31-490C-A630-989F7238D851}"/>
    <cellStyle name="Normal 83 2 2" xfId="18371" xr:uid="{6661C990-61F7-4F44-84A4-42338DC31A19}"/>
    <cellStyle name="Normal 83 20" xfId="18372" xr:uid="{A98D4228-F238-4661-BBD5-F06868AF59B6}"/>
    <cellStyle name="Normal 83 20 2" xfId="18373" xr:uid="{2EAB2846-581C-43B1-9F75-5B0DFDC989EA}"/>
    <cellStyle name="Normal 83 21" xfId="18374" xr:uid="{68993C81-CE30-4A89-BBFB-C63437751830}"/>
    <cellStyle name="Normal 83 21 2" xfId="18375" xr:uid="{8A10676E-99CA-4417-9674-FD012FD78C07}"/>
    <cellStyle name="Normal 83 22" xfId="18376" xr:uid="{20004661-5E4D-4772-B286-D166F79C6DB2}"/>
    <cellStyle name="Normal 83 22 2" xfId="18377" xr:uid="{00725E2D-9CFC-4AFE-AC56-8F5E9D7B7AA6}"/>
    <cellStyle name="Normal 83 23" xfId="18378" xr:uid="{A2EEF0D9-1219-48AC-97F3-3A10ABA9CB08}"/>
    <cellStyle name="Normal 83 23 2" xfId="18379" xr:uid="{7F36B790-D71A-424D-A309-5518F123A6ED}"/>
    <cellStyle name="Normal 83 24" xfId="18380" xr:uid="{D4F09B18-1EE8-4873-AAA5-EF404F52D0AA}"/>
    <cellStyle name="Normal 83 24 2" xfId="18381" xr:uid="{6B4D9DDC-CCA9-4FD9-BDFF-BCBD49CB23F7}"/>
    <cellStyle name="Normal 83 25" xfId="18382" xr:uid="{9B6FCBD6-6570-4CC0-8A5F-FA34FBC051F4}"/>
    <cellStyle name="Normal 83 25 2" xfId="18383" xr:uid="{438780AE-EEE4-41A1-AC59-FF84D9E98AA5}"/>
    <cellStyle name="Normal 83 26" xfId="18384" xr:uid="{15989528-5D8A-49CF-8630-699692435E1D}"/>
    <cellStyle name="Normal 83 26 2" xfId="18385" xr:uid="{0AAB9804-BFB7-4562-BB17-932BBF249B20}"/>
    <cellStyle name="Normal 83 27" xfId="18386" xr:uid="{31EDD42B-FA23-4C6C-9A60-49B7A2350560}"/>
    <cellStyle name="Normal 83 27 2" xfId="18387" xr:uid="{747A8A84-43F6-43B0-A8C6-6B8ADE6A6551}"/>
    <cellStyle name="Normal 83 28" xfId="18388" xr:uid="{CDB775E5-EF1A-415B-8C25-B9951A6F7438}"/>
    <cellStyle name="Normal 83 28 2" xfId="18389" xr:uid="{A7715194-4615-416C-9A3D-4D9023FBAA57}"/>
    <cellStyle name="Normal 83 29" xfId="18390" xr:uid="{DEFDA8CC-E00A-4DCF-911B-741F87BC3EF7}"/>
    <cellStyle name="Normal 83 29 2" xfId="18391" xr:uid="{6ADDA520-4A7D-4507-858F-85B77FC7F60F}"/>
    <cellStyle name="Normal 83 3" xfId="18392" xr:uid="{36F615F0-2A2A-438E-900C-2E4C0C5BB6BA}"/>
    <cellStyle name="Normal 83 3 2" xfId="18393" xr:uid="{6CE527A6-8F57-4DC9-A1D9-894A65E2821A}"/>
    <cellStyle name="Normal 83 30" xfId="18394" xr:uid="{DC7D6932-7A24-42D3-8818-4B4855AD6BC8}"/>
    <cellStyle name="Normal 83 30 2" xfId="18395" xr:uid="{2F08B7C7-51B1-43E8-8E79-CC232A1D80A3}"/>
    <cellStyle name="Normal 83 31" xfId="18396" xr:uid="{99CD84AD-A6FF-493C-BD8C-222680729B49}"/>
    <cellStyle name="Normal 83 31 2" xfId="18397" xr:uid="{6F345990-B849-423A-8F3C-A1467F3FCB0C}"/>
    <cellStyle name="Normal 83 32" xfId="18398" xr:uid="{84D8ADB1-47FA-4C8C-8028-D2A048D62F01}"/>
    <cellStyle name="Normal 83 32 2" xfId="18399" xr:uid="{A442C9C6-B773-4601-99C4-919B8858963C}"/>
    <cellStyle name="Normal 83 33" xfId="18400" xr:uid="{59806EA3-BAFF-4D63-8219-67AE242BC35F}"/>
    <cellStyle name="Normal 83 33 2" xfId="18401" xr:uid="{AE7B6A26-4E84-45F4-B271-E8283D0FB0D2}"/>
    <cellStyle name="Normal 83 34" xfId="18402" xr:uid="{08C742C6-966B-4D93-BF18-8F0D5C49614A}"/>
    <cellStyle name="Normal 83 34 2" xfId="18403" xr:uid="{A638A317-6940-4711-A00E-8C65711239BB}"/>
    <cellStyle name="Normal 83 35" xfId="18404" xr:uid="{93D6E3D1-E5C3-4837-845F-B719156A1CAB}"/>
    <cellStyle name="Normal 83 35 2" xfId="18405" xr:uid="{64A21CE9-3C67-429E-9991-C6D56D3C85D1}"/>
    <cellStyle name="Normal 83 36" xfId="18406" xr:uid="{9EECA1A6-890A-4B20-9C12-B971CC43BD82}"/>
    <cellStyle name="Normal 83 36 2" xfId="18407" xr:uid="{0D19F4A7-1AC1-4793-A4AD-1EBCD989FD9C}"/>
    <cellStyle name="Normal 83 37" xfId="18408" xr:uid="{B9BBC625-FA07-4D35-A9C3-6EDEA379CEA8}"/>
    <cellStyle name="Normal 83 37 2" xfId="18409" xr:uid="{2E06E22D-0AF6-47D0-B4B4-68AAC1862A3E}"/>
    <cellStyle name="Normal 83 38" xfId="18410" xr:uid="{13012F54-E6D7-4249-B13A-50F764F55F76}"/>
    <cellStyle name="Normal 83 38 2" xfId="18411" xr:uid="{F0C2AAF3-0EBA-48CC-9BF6-6AF4767D026A}"/>
    <cellStyle name="Normal 83 39" xfId="18412" xr:uid="{F3E91BD7-285B-4625-A3D0-00D6ED669822}"/>
    <cellStyle name="Normal 83 39 2" xfId="18413" xr:uid="{08A3A565-F023-475F-9144-E297BA3E29A9}"/>
    <cellStyle name="Normal 83 4" xfId="18414" xr:uid="{C9A064DD-FE3C-4910-A77B-EAAD40EC56DC}"/>
    <cellStyle name="Normal 83 4 2" xfId="18415" xr:uid="{B3A9CE9F-0F00-4E7E-9CD6-0B3E8FBF4F71}"/>
    <cellStyle name="Normal 83 40" xfId="18416" xr:uid="{CD7DFA2E-A196-47B2-805F-8056365BCA72}"/>
    <cellStyle name="Normal 83 40 2" xfId="18417" xr:uid="{FFF1D18B-2026-440B-80D6-9B1A976F4841}"/>
    <cellStyle name="Normal 83 41" xfId="18418" xr:uid="{961B57F8-D467-4219-881F-F7773D8E057E}"/>
    <cellStyle name="Normal 83 41 2" xfId="18419" xr:uid="{68020BF0-9FBA-479D-94EF-1A2B70F4421F}"/>
    <cellStyle name="Normal 83 42" xfId="18420" xr:uid="{92779DD7-01F5-4831-A91B-E321BE18ECE4}"/>
    <cellStyle name="Normal 83 42 2" xfId="18421" xr:uid="{1D6D1F80-153C-4A27-A6D9-7B8369F495EF}"/>
    <cellStyle name="Normal 83 43" xfId="18422" xr:uid="{98867A4A-74C3-4392-9C2B-276BC2BD40E1}"/>
    <cellStyle name="Normal 83 43 2" xfId="18423" xr:uid="{C954F5DC-AFAA-4E62-B047-F9603D088EDB}"/>
    <cellStyle name="Normal 83 44" xfId="18424" xr:uid="{ECBF9ADB-2513-49D7-83D2-78F979DCCD0F}"/>
    <cellStyle name="Normal 83 44 2" xfId="18425" xr:uid="{22967C8B-A08C-432E-9ABD-3054D3921B13}"/>
    <cellStyle name="Normal 83 45" xfId="18426" xr:uid="{FCEC9801-2776-47F6-8D72-B90BF65ED3B4}"/>
    <cellStyle name="Normal 83 45 2" xfId="18427" xr:uid="{E8CE9894-1387-4EF6-8E84-F5F36F2B8E9E}"/>
    <cellStyle name="Normal 83 46" xfId="18428" xr:uid="{7987E3A0-0617-4C7B-9738-9535794CAED2}"/>
    <cellStyle name="Normal 83 46 2" xfId="18429" xr:uid="{44A7A49B-1E64-4B20-91D0-DAD43BA462CB}"/>
    <cellStyle name="Normal 83 47" xfId="18430" xr:uid="{126E97B3-20E9-430A-9E66-19E722BDDB9E}"/>
    <cellStyle name="Normal 83 47 2" xfId="18431" xr:uid="{EEC3F5B3-9C19-42F8-8637-176A4544FABA}"/>
    <cellStyle name="Normal 83 48" xfId="18432" xr:uid="{EBCB124F-0265-4DD6-B4C4-D746438F2E5B}"/>
    <cellStyle name="Normal 83 48 2" xfId="18433" xr:uid="{4816CB81-1E5E-4767-8C97-DD799D17B048}"/>
    <cellStyle name="Normal 83 49" xfId="18434" xr:uid="{FF57237F-285D-4F82-8B19-30B6C7EFAD72}"/>
    <cellStyle name="Normal 83 49 2" xfId="18435" xr:uid="{E165C978-0B4B-4783-AD03-159ACF2EDD06}"/>
    <cellStyle name="Normal 83 5" xfId="18436" xr:uid="{69F4CC48-043D-4432-BDC0-38CA11DA6F30}"/>
    <cellStyle name="Normal 83 5 2" xfId="18437" xr:uid="{0F66D709-C93C-4F22-934D-45288BC97EC6}"/>
    <cellStyle name="Normal 83 50" xfId="18438" xr:uid="{9C99839C-CFEF-40F3-ACBC-DFF2A7B2EB31}"/>
    <cellStyle name="Normal 83 50 2" xfId="18439" xr:uid="{1B36C36C-725A-45F5-82F2-24D58A1AAF20}"/>
    <cellStyle name="Normal 83 51" xfId="18440" xr:uid="{AB39C477-459A-4A87-A200-2ED0711AD80B}"/>
    <cellStyle name="Normal 83 51 2" xfId="18441" xr:uid="{59D870BB-F18C-48C6-9A2D-2C833D68779C}"/>
    <cellStyle name="Normal 83 52" xfId="18442" xr:uid="{7A7C22CB-49FA-4ED1-B5A8-83AB96268FB2}"/>
    <cellStyle name="Normal 83 52 2" xfId="18443" xr:uid="{B457AB4F-1EBB-4576-B039-E52A37A58D46}"/>
    <cellStyle name="Normal 83 53" xfId="18444" xr:uid="{37EA4868-F109-49A0-B811-6DEBDDFFD47D}"/>
    <cellStyle name="Normal 83 53 2" xfId="18445" xr:uid="{CA9EAAD5-555B-4817-92ED-C8D8C37896CC}"/>
    <cellStyle name="Normal 83 54" xfId="18446" xr:uid="{267F19E4-AE93-4FE8-95DF-708280BD4881}"/>
    <cellStyle name="Normal 83 54 2" xfId="18447" xr:uid="{F8EDD339-F986-467D-868E-EEBE2047F5E2}"/>
    <cellStyle name="Normal 83 55" xfId="18448" xr:uid="{A60988E3-DDFC-497B-B800-6870B63A2093}"/>
    <cellStyle name="Normal 83 55 2" xfId="18449" xr:uid="{4799BB89-0B3A-49FF-856E-B91A4B39D613}"/>
    <cellStyle name="Normal 83 56" xfId="18450" xr:uid="{7F9780A0-1D05-4DCB-A48F-EC7429D604D7}"/>
    <cellStyle name="Normal 83 56 2" xfId="18451" xr:uid="{8265901A-287A-4010-9DCC-FC027E7051D0}"/>
    <cellStyle name="Normal 83 57" xfId="18452" xr:uid="{903D2F6A-4530-4409-9500-CA24E95DD970}"/>
    <cellStyle name="Normal 83 57 2" xfId="18453" xr:uid="{B801518D-D8E6-4E27-8899-DD6377C46BBC}"/>
    <cellStyle name="Normal 83 58" xfId="18454" xr:uid="{3E480F0A-5161-4461-A796-1D7CE566B5A4}"/>
    <cellStyle name="Normal 83 58 2" xfId="18455" xr:uid="{CB3D4756-0004-4988-8938-224926FBFD59}"/>
    <cellStyle name="Normal 83 59" xfId="18456" xr:uid="{55AA66A9-D11D-47C2-92EB-F1B2E7DB14A1}"/>
    <cellStyle name="Normal 83 59 2" xfId="18457" xr:uid="{D5A6C4EF-ED30-4697-B303-AAA151C644F3}"/>
    <cellStyle name="Normal 83 6" xfId="18458" xr:uid="{65FE7E70-055B-4B25-83E3-80AECBDE8073}"/>
    <cellStyle name="Normal 83 6 2" xfId="18459" xr:uid="{A83DB9F9-F393-49DF-96FE-37B0FFA57212}"/>
    <cellStyle name="Normal 83 60" xfId="18460" xr:uid="{9A45CFAE-E59E-46B1-94CF-B269AFEC8099}"/>
    <cellStyle name="Normal 83 60 2" xfId="18461" xr:uid="{52FFFC94-4B6E-4763-8204-E5CB511C4FF2}"/>
    <cellStyle name="Normal 83 61" xfId="18462" xr:uid="{52F28BB4-B07B-4C5F-BDD9-3E9BC654C14D}"/>
    <cellStyle name="Normal 83 61 2" xfId="18463" xr:uid="{A28F34F5-70FE-4050-8FEC-5AD11E4F4D89}"/>
    <cellStyle name="Normal 83 62" xfId="18464" xr:uid="{D374315B-1E46-4693-860C-945A151D1860}"/>
    <cellStyle name="Normal 83 62 2" xfId="18465" xr:uid="{0A373722-F5E9-4BE3-89B5-2C253A9EE1D1}"/>
    <cellStyle name="Normal 83 63" xfId="18466" xr:uid="{519E51CB-AEB5-4CA5-82F4-79D310F47C93}"/>
    <cellStyle name="Normal 83 63 2" xfId="18467" xr:uid="{266323D9-16E4-4306-9257-3D925D91504B}"/>
    <cellStyle name="Normal 83 64" xfId="18468" xr:uid="{60E23C02-AC2B-4E4B-8130-1C7B530EF43E}"/>
    <cellStyle name="Normal 83 64 2" xfId="18469" xr:uid="{7DD2F3F6-DE87-49BA-9012-CDAC1E9F0F30}"/>
    <cellStyle name="Normal 83 65" xfId="18470" xr:uid="{6CDC6CFC-8B18-4A3C-BB99-CB9F93229005}"/>
    <cellStyle name="Normal 83 65 2" xfId="18471" xr:uid="{69766D36-983A-4E70-8E07-D91628463358}"/>
    <cellStyle name="Normal 83 66" xfId="18472" xr:uid="{8430BC27-F178-4B53-BFE9-F769AFFED825}"/>
    <cellStyle name="Normal 83 66 2" xfId="18473" xr:uid="{8E664EE2-3ABE-4E23-B6CF-05A595500852}"/>
    <cellStyle name="Normal 83 67" xfId="18474" xr:uid="{69FDFBEA-64DE-4E2F-8A90-84EE1179A11F}"/>
    <cellStyle name="Normal 83 67 2" xfId="18475" xr:uid="{B424C306-459E-4BF6-A447-38754D6424A7}"/>
    <cellStyle name="Normal 83 68" xfId="18476" xr:uid="{C24060C1-7726-4218-BAD2-7E3AFCAD7988}"/>
    <cellStyle name="Normal 83 68 2" xfId="18477" xr:uid="{C9A1BA82-92B0-496A-8765-A2BF95F5CC3E}"/>
    <cellStyle name="Normal 83 69" xfId="18478" xr:uid="{5BB29373-A133-49C3-8121-F57563D40304}"/>
    <cellStyle name="Normal 83 69 2" xfId="18479" xr:uid="{D810256D-7EE4-49A8-B876-BD6A1286F19C}"/>
    <cellStyle name="Normal 83 7" xfId="18480" xr:uid="{4BD7C729-CCB8-489F-8965-F24ECCAE505C}"/>
    <cellStyle name="Normal 83 7 2" xfId="18481" xr:uid="{54BCAB84-3C63-4AD6-9876-FA787EFFC1FE}"/>
    <cellStyle name="Normal 83 70" xfId="18482" xr:uid="{E883FCB2-83A4-4310-9929-F2957999D836}"/>
    <cellStyle name="Normal 83 70 2" xfId="18483" xr:uid="{EEFB4E2A-D000-4293-A30C-F593738F4375}"/>
    <cellStyle name="Normal 83 71" xfId="18484" xr:uid="{D3E9FB8C-5EF7-4F04-A341-8EE70E9B2FF6}"/>
    <cellStyle name="Normal 83 71 2" xfId="18485" xr:uid="{0CE410A3-054E-40C9-B542-025C9125277A}"/>
    <cellStyle name="Normal 83 72" xfId="18486" xr:uid="{4403C80A-686F-45CE-8D46-5D99F7A9341E}"/>
    <cellStyle name="Normal 83 72 2" xfId="18487" xr:uid="{865B2D13-E22E-44F0-826D-97CCFC1AF705}"/>
    <cellStyle name="Normal 83 73" xfId="18488" xr:uid="{01FB92BB-5C10-4B37-9E52-48DA82308A0C}"/>
    <cellStyle name="Normal 83 73 2" xfId="18489" xr:uid="{981341EE-84DF-4178-BAC6-6CE51CF42608}"/>
    <cellStyle name="Normal 83 74" xfId="18490" xr:uid="{8C1B9442-B8FB-4463-A1ED-CA2628867ECB}"/>
    <cellStyle name="Normal 83 74 2" xfId="18491" xr:uid="{B0E7CBEF-A187-450C-AAE9-1EBF4EE87B48}"/>
    <cellStyle name="Normal 83 75" xfId="18492" xr:uid="{A4187E44-49D5-422E-A9DD-87EC7EABE625}"/>
    <cellStyle name="Normal 83 75 2" xfId="18493" xr:uid="{781C2EDE-BB32-44A2-9D46-026F34526E5C}"/>
    <cellStyle name="Normal 83 76" xfId="18494" xr:uid="{F07767FF-4D96-47E2-A95A-E5C83148C5AA}"/>
    <cellStyle name="Normal 83 76 2" xfId="18495" xr:uid="{076B2F09-08F9-44C5-B5BF-B5B117FE6348}"/>
    <cellStyle name="Normal 83 77" xfId="18496" xr:uid="{C477562E-1C70-4453-9678-1B2FF6278D05}"/>
    <cellStyle name="Normal 83 77 2" xfId="18497" xr:uid="{980AC6AC-2FC0-46FA-9055-CAE8CF71ECE1}"/>
    <cellStyle name="Normal 83 78" xfId="18498" xr:uid="{5412CD43-820D-4021-8C9A-B9295BF47012}"/>
    <cellStyle name="Normal 83 78 2" xfId="18499" xr:uid="{328E89AF-B4A3-4471-B193-72C64699728C}"/>
    <cellStyle name="Normal 83 79" xfId="18500" xr:uid="{3F0E6BFE-572B-4BD2-93C0-FEBE7F1FCEE3}"/>
    <cellStyle name="Normal 83 79 2" xfId="18501" xr:uid="{BE2E65BD-D6BD-46D0-99A2-5A9BAC7B59D0}"/>
    <cellStyle name="Normal 83 8" xfId="18502" xr:uid="{5C299C66-F9C9-46B5-B098-E6AFFEA20D47}"/>
    <cellStyle name="Normal 83 8 2" xfId="18503" xr:uid="{AA4A9D33-EC39-4315-97B3-810BF4C2A99E}"/>
    <cellStyle name="Normal 83 80" xfId="18504" xr:uid="{2536D4F8-7DA1-41C6-B801-017B821EF77D}"/>
    <cellStyle name="Normal 83 80 2" xfId="18505" xr:uid="{0DDED522-22FE-41A5-B2A4-BD64DF89EF94}"/>
    <cellStyle name="Normal 83 81" xfId="18506" xr:uid="{16E74D67-D370-4ABA-9B98-D6F7207738AE}"/>
    <cellStyle name="Normal 83 81 2" xfId="18507" xr:uid="{85A57913-4506-4831-9E04-F0B0526A4A33}"/>
    <cellStyle name="Normal 83 82" xfId="18508" xr:uid="{1CB6DB9B-6B2E-4589-9732-47D971096ABB}"/>
    <cellStyle name="Normal 83 82 2" xfId="18509" xr:uid="{D50C029C-550D-4B05-9BC5-992789681628}"/>
    <cellStyle name="Normal 83 83" xfId="18510" xr:uid="{C81EACF7-55BB-4A05-AFE2-2FD3847C8836}"/>
    <cellStyle name="Normal 83 83 2" xfId="18511" xr:uid="{2AA4157C-AC79-483F-B572-9376F9AC6BFD}"/>
    <cellStyle name="Normal 83 84" xfId="18512" xr:uid="{50AA70E1-F9D8-4FE5-9A46-2D042C211F74}"/>
    <cellStyle name="Normal 83 84 2" xfId="18513" xr:uid="{145EDE5C-AE29-43E2-BBD6-B02D2D3FA510}"/>
    <cellStyle name="Normal 83 85" xfId="18514" xr:uid="{F9D1DB22-BEA6-417D-B150-612A91001814}"/>
    <cellStyle name="Normal 83 85 2" xfId="18515" xr:uid="{CBD1A372-ADFF-4D63-A1D7-2B4A8C7EFF25}"/>
    <cellStyle name="Normal 83 86" xfId="18516" xr:uid="{A4AD28B3-9E9B-4386-A1E1-995F79DE11C7}"/>
    <cellStyle name="Normal 83 86 2" xfId="18517" xr:uid="{F31D543A-F9B8-4B50-805A-86EF583EF669}"/>
    <cellStyle name="Normal 83 87" xfId="18518" xr:uid="{9C39B843-8C83-4223-9391-7D1E206A4779}"/>
    <cellStyle name="Normal 83 9" xfId="18519" xr:uid="{8303C619-1B88-43F3-B852-2EA624F4E97B}"/>
    <cellStyle name="Normal 83 9 2" xfId="18520" xr:uid="{31932DB5-AB01-4DE3-B6C3-5C50C29AB2CA}"/>
    <cellStyle name="Normal 84" xfId="18521" xr:uid="{29F1257A-AF7E-4F38-98F9-4E5E4AAE5E8F}"/>
    <cellStyle name="Normal 84 10" xfId="18522" xr:uid="{471A53EF-592A-45D2-8D52-3E563FB3DB50}"/>
    <cellStyle name="Normal 84 10 2" xfId="18523" xr:uid="{C33FE253-9F2B-4AA5-8103-7E7705126D4C}"/>
    <cellStyle name="Normal 84 11" xfId="18524" xr:uid="{359CC132-D291-4F43-92D9-44729396ACFE}"/>
    <cellStyle name="Normal 84 11 2" xfId="18525" xr:uid="{339C9203-A5F7-424E-9F6A-EF485EBF2A97}"/>
    <cellStyle name="Normal 84 12" xfId="18526" xr:uid="{4010E6B2-4546-4119-B52B-09913537145A}"/>
    <cellStyle name="Normal 84 12 2" xfId="18527" xr:uid="{626EC9B7-3FDA-42F8-9E70-9FB2B965D40D}"/>
    <cellStyle name="Normal 84 13" xfId="18528" xr:uid="{CC673768-4F9B-41FA-8EEB-AF3DB18F46A2}"/>
    <cellStyle name="Normal 84 13 2" xfId="18529" xr:uid="{43A8FA7E-B2A2-4AFF-9C7E-93AC222FCEB1}"/>
    <cellStyle name="Normal 84 14" xfId="18530" xr:uid="{D3756875-6EE1-4299-B77B-C6769DC639F5}"/>
    <cellStyle name="Normal 84 14 2" xfId="18531" xr:uid="{7229886E-E602-4ABB-8E9F-0B714C62B4F9}"/>
    <cellStyle name="Normal 84 15" xfId="18532" xr:uid="{AA23D10D-09C1-4464-8CA3-2E624D90D2EB}"/>
    <cellStyle name="Normal 84 15 2" xfId="18533" xr:uid="{A514594B-EF22-44A7-99CD-B27509315E4D}"/>
    <cellStyle name="Normal 84 16" xfId="18534" xr:uid="{0772DF11-A2AD-4DA8-839C-D1D20AF18407}"/>
    <cellStyle name="Normal 84 16 2" xfId="18535" xr:uid="{ED98B78D-0197-4198-96BB-B8A61E33EB2F}"/>
    <cellStyle name="Normal 84 17" xfId="18536" xr:uid="{79FD2816-EC30-453C-BD2B-D302FC03FB15}"/>
    <cellStyle name="Normal 84 17 2" xfId="18537" xr:uid="{E8680142-3555-4A16-9E04-3EC8E5D15C47}"/>
    <cellStyle name="Normal 84 18" xfId="18538" xr:uid="{54644416-5D19-4A2A-B635-862942816630}"/>
    <cellStyle name="Normal 84 18 2" xfId="18539" xr:uid="{B5E1B1CF-FF2C-47C3-BBE2-3A6902046844}"/>
    <cellStyle name="Normal 84 19" xfId="18540" xr:uid="{8EC73822-3BA7-420D-A042-7DEF2A072902}"/>
    <cellStyle name="Normal 84 19 2" xfId="18541" xr:uid="{51C8A8C1-9FF4-4870-B005-A09E638B2060}"/>
    <cellStyle name="Normal 84 2" xfId="18542" xr:uid="{5D8BEEA6-F114-41A0-A2BB-23C9FF1B2C71}"/>
    <cellStyle name="Normal 84 2 2" xfId="18543" xr:uid="{9BEF8350-8F21-4C0E-A284-74CA077E1984}"/>
    <cellStyle name="Normal 84 20" xfId="18544" xr:uid="{6DC137C6-1EEA-4EB7-B99B-263CC42AFD6C}"/>
    <cellStyle name="Normal 84 20 2" xfId="18545" xr:uid="{52E5BFE2-1786-46A5-B3C6-E3B0479C994B}"/>
    <cellStyle name="Normal 84 21" xfId="18546" xr:uid="{B44E9A20-D6A1-48EE-87D3-DA3CA9B673AD}"/>
    <cellStyle name="Normal 84 21 2" xfId="18547" xr:uid="{AFA07E7D-E033-4C50-AC02-D8E5D2A7BAF9}"/>
    <cellStyle name="Normal 84 22" xfId="18548" xr:uid="{6923D6F1-39C2-46FC-9693-382EC3644770}"/>
    <cellStyle name="Normal 84 22 2" xfId="18549" xr:uid="{FFCF4755-501C-4C9B-876A-0C276D4845D8}"/>
    <cellStyle name="Normal 84 23" xfId="18550" xr:uid="{1B9EB346-40AF-4173-9205-FFED4BD61A61}"/>
    <cellStyle name="Normal 84 23 2" xfId="18551" xr:uid="{4A5EBD9F-17AC-495F-BCA6-6B0592985D47}"/>
    <cellStyle name="Normal 84 24" xfId="18552" xr:uid="{F17AFF58-0870-450B-A5F6-BD74F4F76FB6}"/>
    <cellStyle name="Normal 84 24 2" xfId="18553" xr:uid="{ADD0C15C-D518-474D-A6B4-B360D2ADE9CB}"/>
    <cellStyle name="Normal 84 25" xfId="18554" xr:uid="{3A020F67-AB68-41EE-847C-87324398CE75}"/>
    <cellStyle name="Normal 84 25 2" xfId="18555" xr:uid="{C05FCCD1-3F77-4B4D-AAC7-C449C390EA78}"/>
    <cellStyle name="Normal 84 26" xfId="18556" xr:uid="{5241732C-9074-4964-971F-02739E616AD6}"/>
    <cellStyle name="Normal 84 26 2" xfId="18557" xr:uid="{1D3CE6B6-6DDB-46F1-8D37-3430FDF3F054}"/>
    <cellStyle name="Normal 84 27" xfId="18558" xr:uid="{A0ABD82F-68E2-44E6-83B0-DC6761D34055}"/>
    <cellStyle name="Normal 84 27 2" xfId="18559" xr:uid="{B308231E-114C-4C0A-911F-358359AF3DB7}"/>
    <cellStyle name="Normal 84 28" xfId="18560" xr:uid="{B8FFDB4A-D886-4B42-B5C5-EBB50EF4E744}"/>
    <cellStyle name="Normal 84 28 2" xfId="18561" xr:uid="{FA2333B1-746D-4606-8953-3D9032667141}"/>
    <cellStyle name="Normal 84 29" xfId="18562" xr:uid="{C77131AE-EC22-42A9-8180-59248D0A0341}"/>
    <cellStyle name="Normal 84 29 2" xfId="18563" xr:uid="{C15A119D-66F1-4DD5-9FC2-B7A1594B0869}"/>
    <cellStyle name="Normal 84 3" xfId="18564" xr:uid="{A7569427-EEAC-4BDF-9514-9F90D2AB1302}"/>
    <cellStyle name="Normal 84 3 2" xfId="18565" xr:uid="{4F3A8D10-9DFC-4C8E-9A82-2AA16E875327}"/>
    <cellStyle name="Normal 84 30" xfId="18566" xr:uid="{069752D9-5406-4035-BC81-13E6C74C0258}"/>
    <cellStyle name="Normal 84 30 2" xfId="18567" xr:uid="{3B080746-2A55-4615-9EBE-96FB53127609}"/>
    <cellStyle name="Normal 84 31" xfId="18568" xr:uid="{9CFA1018-381F-4D83-B373-173525FB2208}"/>
    <cellStyle name="Normal 84 31 2" xfId="18569" xr:uid="{DF4CA5ED-5EC5-40D6-8515-833D423EF4F9}"/>
    <cellStyle name="Normal 84 32" xfId="18570" xr:uid="{F8A94BB3-1447-4C90-B5FC-0C0AE5510693}"/>
    <cellStyle name="Normal 84 32 2" xfId="18571" xr:uid="{40096280-DAA7-4858-A023-5573C2B81CDB}"/>
    <cellStyle name="Normal 84 33" xfId="18572" xr:uid="{7A7191FF-550C-407D-904C-C090B6CD6112}"/>
    <cellStyle name="Normal 84 33 2" xfId="18573" xr:uid="{454D15A6-F0C3-40CF-A3C1-0E898D95D93C}"/>
    <cellStyle name="Normal 84 34" xfId="18574" xr:uid="{FA63FD8A-F0A1-4788-86EA-4CDED19107CC}"/>
    <cellStyle name="Normal 84 34 2" xfId="18575" xr:uid="{37C5A3BC-84B5-475E-808B-CCCA79762B59}"/>
    <cellStyle name="Normal 84 35" xfId="18576" xr:uid="{F4C869DF-6A8C-477A-A2E6-989A05C314E5}"/>
    <cellStyle name="Normal 84 35 2" xfId="18577" xr:uid="{F0F333E9-0481-4F7B-9C8C-001A3A4ADA2A}"/>
    <cellStyle name="Normal 84 36" xfId="18578" xr:uid="{85782036-C7E0-4D04-9284-96E51A70AB30}"/>
    <cellStyle name="Normal 84 36 2" xfId="18579" xr:uid="{63518E33-3727-47F7-97E3-B5260D21139D}"/>
    <cellStyle name="Normal 84 37" xfId="18580" xr:uid="{312EF6C0-A21C-445B-B536-7C8133F9F632}"/>
    <cellStyle name="Normal 84 37 2" xfId="18581" xr:uid="{1BF8CE85-761D-495E-892F-A0C687E1AE23}"/>
    <cellStyle name="Normal 84 38" xfId="18582" xr:uid="{E081FC98-2C39-4B01-8C5C-2649621A833C}"/>
    <cellStyle name="Normal 84 38 2" xfId="18583" xr:uid="{EC86E2DD-D97D-408D-B992-4991F916465E}"/>
    <cellStyle name="Normal 84 39" xfId="18584" xr:uid="{9EFE4B32-9908-4302-87B0-003D11BC1E23}"/>
    <cellStyle name="Normal 84 39 2" xfId="18585" xr:uid="{10D39202-753B-4DBC-93A5-D4F12423D59E}"/>
    <cellStyle name="Normal 84 4" xfId="18586" xr:uid="{593562ED-63F7-4C53-B42B-DC6784859DD2}"/>
    <cellStyle name="Normal 84 4 2" xfId="18587" xr:uid="{6C8D909E-38A3-4275-8AD2-E4B361DE52D0}"/>
    <cellStyle name="Normal 84 40" xfId="18588" xr:uid="{97293A36-9489-4E29-B4A3-C713D96AB853}"/>
    <cellStyle name="Normal 84 40 2" xfId="18589" xr:uid="{42107514-6840-4DB2-9539-80F3602357D4}"/>
    <cellStyle name="Normal 84 41" xfId="18590" xr:uid="{931449A7-2568-44BF-8FEA-957D0EBC8CA8}"/>
    <cellStyle name="Normal 84 41 2" xfId="18591" xr:uid="{08A8901C-95CF-4CF2-9B85-8229CC360239}"/>
    <cellStyle name="Normal 84 42" xfId="18592" xr:uid="{71BFF2F4-A0D0-4EF7-AC27-15DD24D9EF08}"/>
    <cellStyle name="Normal 84 42 2" xfId="18593" xr:uid="{79909297-C6AA-4E88-B199-FEF72A651ECE}"/>
    <cellStyle name="Normal 84 43" xfId="18594" xr:uid="{A484C39C-D226-4AA6-9A53-87325C6338DC}"/>
    <cellStyle name="Normal 84 43 2" xfId="18595" xr:uid="{4DC0808E-D417-47CA-9060-BF03EDE0066C}"/>
    <cellStyle name="Normal 84 44" xfId="18596" xr:uid="{3499538A-B06A-44D6-ADEE-BB7F236E29B1}"/>
    <cellStyle name="Normal 84 44 2" xfId="18597" xr:uid="{AF3B9417-F26C-4014-8F9B-5D64F8994B92}"/>
    <cellStyle name="Normal 84 45" xfId="18598" xr:uid="{D65A6DC3-D8E6-4717-9F7A-C0861E70D0F7}"/>
    <cellStyle name="Normal 84 45 2" xfId="18599" xr:uid="{FD46FB06-16A5-4A9F-A126-3789347F447E}"/>
    <cellStyle name="Normal 84 46" xfId="18600" xr:uid="{0D48D826-6585-480F-9ECE-E68C30878B10}"/>
    <cellStyle name="Normal 84 46 2" xfId="18601" xr:uid="{B4E17806-5E2B-42AA-A955-1064737FFA7F}"/>
    <cellStyle name="Normal 84 47" xfId="18602" xr:uid="{3457D016-5C29-4C66-B8F1-AA1FE131DB3E}"/>
    <cellStyle name="Normal 84 47 2" xfId="18603" xr:uid="{CFD59181-D8A3-49F9-B8D3-4B46EC9CA415}"/>
    <cellStyle name="Normal 84 48" xfId="18604" xr:uid="{5F70CD8E-0C5A-4DF0-9F12-C80FDB6D0B1F}"/>
    <cellStyle name="Normal 84 48 2" xfId="18605" xr:uid="{FF7F469B-4BFE-443F-AA32-6AE6C3F12540}"/>
    <cellStyle name="Normal 84 49" xfId="18606" xr:uid="{46EF75EE-4E0B-44AE-A698-8AEA2F89C88D}"/>
    <cellStyle name="Normal 84 49 2" xfId="18607" xr:uid="{7376BE6C-1A4B-4FC0-800D-CF25C803CFF7}"/>
    <cellStyle name="Normal 84 5" xfId="18608" xr:uid="{A063DB5C-256A-483A-8599-173E36A83B95}"/>
    <cellStyle name="Normal 84 5 2" xfId="18609" xr:uid="{36E85198-5E70-420A-B2E0-4A3FD4F2C3D0}"/>
    <cellStyle name="Normal 84 50" xfId="18610" xr:uid="{4C942327-D046-406C-B23C-1E80F2A09B01}"/>
    <cellStyle name="Normal 84 50 2" xfId="18611" xr:uid="{5B662979-BE9B-4FC8-B498-AAE14E30C4F7}"/>
    <cellStyle name="Normal 84 51" xfId="18612" xr:uid="{95F1C683-3940-4E01-A5A6-A8C1A76D2481}"/>
    <cellStyle name="Normal 84 51 2" xfId="18613" xr:uid="{68CDBAB1-A03D-4995-8954-94F80392EB64}"/>
    <cellStyle name="Normal 84 52" xfId="18614" xr:uid="{593627C8-8808-486A-9AC9-8077A8BE415E}"/>
    <cellStyle name="Normal 84 52 2" xfId="18615" xr:uid="{78C151EC-689C-4CDD-8617-E084A564C1D9}"/>
    <cellStyle name="Normal 84 53" xfId="18616" xr:uid="{6CD730C5-08AC-487D-B3FD-FD3CEFE1BCCD}"/>
    <cellStyle name="Normal 84 53 2" xfId="18617" xr:uid="{89781038-82DD-4551-B488-FC989FAB553C}"/>
    <cellStyle name="Normal 84 54" xfId="18618" xr:uid="{0F982EA6-006F-4EC3-A005-5A9BCD1CDC35}"/>
    <cellStyle name="Normal 84 54 2" xfId="18619" xr:uid="{7B61F61A-A7AA-40A0-83C4-A280A56CD520}"/>
    <cellStyle name="Normal 84 55" xfId="18620" xr:uid="{5DB71DD2-5B91-42B6-853D-7F29F1CEBE2A}"/>
    <cellStyle name="Normal 84 55 2" xfId="18621" xr:uid="{3EFFBC83-D274-47DF-8862-96CBF6A4042F}"/>
    <cellStyle name="Normal 84 56" xfId="18622" xr:uid="{F8FB3C99-679E-449B-B0C4-DB1D45D9EBFF}"/>
    <cellStyle name="Normal 84 56 2" xfId="18623" xr:uid="{03C66CDF-1EAB-4345-83BD-D3910EC4DD77}"/>
    <cellStyle name="Normal 84 57" xfId="18624" xr:uid="{346A483D-7346-4DC4-9CB2-018FA4A20CD3}"/>
    <cellStyle name="Normal 84 57 2" xfId="18625" xr:uid="{66EF2B50-4AF2-4FC6-AD14-F580DC59A7E9}"/>
    <cellStyle name="Normal 84 58" xfId="18626" xr:uid="{CFA16D47-3FF5-4A1B-85E8-1717E93FEE9B}"/>
    <cellStyle name="Normal 84 58 2" xfId="18627" xr:uid="{0639615B-A533-4CFD-801E-142FCD7E118C}"/>
    <cellStyle name="Normal 84 59" xfId="18628" xr:uid="{7CDAC21C-CDAD-48BB-A6FA-0AEDE8296336}"/>
    <cellStyle name="Normal 84 59 2" xfId="18629" xr:uid="{7308AC06-26EF-42D0-8933-FA124AAD5F2A}"/>
    <cellStyle name="Normal 84 6" xfId="18630" xr:uid="{FE40CBE8-C578-47B7-BB46-A2F1629CD7F2}"/>
    <cellStyle name="Normal 84 6 2" xfId="18631" xr:uid="{DBA0CBB6-15F7-4D1C-A559-835488A58A36}"/>
    <cellStyle name="Normal 84 60" xfId="18632" xr:uid="{FBC09B7F-829F-4615-A15C-DE859A267C76}"/>
    <cellStyle name="Normal 84 60 2" xfId="18633" xr:uid="{299B6F27-D27F-4E17-BE3C-D3BB2A060A55}"/>
    <cellStyle name="Normal 84 61" xfId="18634" xr:uid="{DDB71191-625A-4BEC-85B4-B48620CF0F7F}"/>
    <cellStyle name="Normal 84 61 2" xfId="18635" xr:uid="{4D6F014A-1569-49FB-9079-3595534411D5}"/>
    <cellStyle name="Normal 84 62" xfId="18636" xr:uid="{286191E3-AF97-4683-85FD-8FA1B63747E0}"/>
    <cellStyle name="Normal 84 62 2" xfId="18637" xr:uid="{07F617A7-DB72-4366-AAAC-62D9957FD49C}"/>
    <cellStyle name="Normal 84 63" xfId="18638" xr:uid="{75E9B91D-9366-401C-87B9-603DEAA5E83B}"/>
    <cellStyle name="Normal 84 63 2" xfId="18639" xr:uid="{BEF55D1C-3A69-4266-B2E2-24768FE844CB}"/>
    <cellStyle name="Normal 84 64" xfId="18640" xr:uid="{7B7B6B7D-E924-4753-9FD1-F1B01B20AB3B}"/>
    <cellStyle name="Normal 84 64 2" xfId="18641" xr:uid="{1A36B108-DFBA-40AD-9C90-2494DCB9A47E}"/>
    <cellStyle name="Normal 84 65" xfId="18642" xr:uid="{2A0BCCC8-CFFC-48A1-992F-1F3B65A5ADA0}"/>
    <cellStyle name="Normal 84 65 2" xfId="18643" xr:uid="{8CA7CB16-E6DA-4141-A164-77D81BBED0EF}"/>
    <cellStyle name="Normal 84 66" xfId="18644" xr:uid="{A0703AF9-BD65-4771-8B6B-7225A9FBB4AB}"/>
    <cellStyle name="Normal 84 66 2" xfId="18645" xr:uid="{631E0A79-F5B0-497C-8FA6-1373C3AE7ACF}"/>
    <cellStyle name="Normal 84 67" xfId="18646" xr:uid="{94A01FC7-BD4B-4C85-BC66-02811B47B800}"/>
    <cellStyle name="Normal 84 67 2" xfId="18647" xr:uid="{FEDF7365-2346-4445-B542-83963F094034}"/>
    <cellStyle name="Normal 84 68" xfId="18648" xr:uid="{D5EB5B0B-6736-4F9B-AB42-20B1776A44EA}"/>
    <cellStyle name="Normal 84 68 2" xfId="18649" xr:uid="{156CA73D-2C89-40CB-A412-54C66E8E4DEA}"/>
    <cellStyle name="Normal 84 69" xfId="18650" xr:uid="{E4C94800-F813-41FC-9557-BDD372E861B9}"/>
    <cellStyle name="Normal 84 69 2" xfId="18651" xr:uid="{8B2D8C43-D7B0-4B36-A586-8A7958DC5BD2}"/>
    <cellStyle name="Normal 84 7" xfId="18652" xr:uid="{6FB06846-5E27-4C07-B804-EBB823A24E59}"/>
    <cellStyle name="Normal 84 7 2" xfId="18653" xr:uid="{D9F279AA-E5C1-4962-A321-D959C7997578}"/>
    <cellStyle name="Normal 84 70" xfId="18654" xr:uid="{6260D6B2-8A58-4C8C-8113-EC46722CD290}"/>
    <cellStyle name="Normal 84 70 2" xfId="18655" xr:uid="{F2793B4D-982A-4AA5-959A-0FC3CA1E8FB0}"/>
    <cellStyle name="Normal 84 71" xfId="18656" xr:uid="{03E49EED-9A4F-4B48-A1A8-B3DAD0000233}"/>
    <cellStyle name="Normal 84 71 2" xfId="18657" xr:uid="{E9501C72-EE85-47BF-B007-E9596F0EA18C}"/>
    <cellStyle name="Normal 84 72" xfId="18658" xr:uid="{8C609F6C-90BE-4BC0-9802-426A6618D680}"/>
    <cellStyle name="Normal 84 72 2" xfId="18659" xr:uid="{0A41D2F6-B583-4776-93CF-E471C74EB6D5}"/>
    <cellStyle name="Normal 84 73" xfId="18660" xr:uid="{D228B128-1433-4006-96C8-7A3825BBB7B5}"/>
    <cellStyle name="Normal 84 73 2" xfId="18661" xr:uid="{D5AA1755-8A9A-4034-9D62-D2BDC7E2B36C}"/>
    <cellStyle name="Normal 84 74" xfId="18662" xr:uid="{294CBCDB-E3BA-4F64-87B5-CED80675D1EE}"/>
    <cellStyle name="Normal 84 74 2" xfId="18663" xr:uid="{5296D0A2-A0B0-4450-A360-6834FAAA82E1}"/>
    <cellStyle name="Normal 84 75" xfId="18664" xr:uid="{9CACD2BC-8693-427A-B174-4F589C887833}"/>
    <cellStyle name="Normal 84 75 2" xfId="18665" xr:uid="{7B6282BF-C5D4-4DAB-AE53-8D5F955EE286}"/>
    <cellStyle name="Normal 84 76" xfId="18666" xr:uid="{E05B7316-5DC5-445C-8DCB-4039779FD42D}"/>
    <cellStyle name="Normal 84 76 2" xfId="18667" xr:uid="{8BBA1223-19D1-4946-A255-3A2D7DE49BB7}"/>
    <cellStyle name="Normal 84 77" xfId="18668" xr:uid="{AEDE9A48-C16C-412E-8F70-D131F9F1DD4D}"/>
    <cellStyle name="Normal 84 77 2" xfId="18669" xr:uid="{E3D7D33E-335B-4440-B5CD-3D328BC6FE3B}"/>
    <cellStyle name="Normal 84 78" xfId="18670" xr:uid="{B3E02ED0-F3F9-43EA-91B5-B4297D7AB57C}"/>
    <cellStyle name="Normal 84 78 2" xfId="18671" xr:uid="{5AC05026-D26E-45FF-A197-3B1BFAF3790F}"/>
    <cellStyle name="Normal 84 79" xfId="18672" xr:uid="{AB4C935E-EE86-450A-84EB-626EDCF00445}"/>
    <cellStyle name="Normal 84 79 2" xfId="18673" xr:uid="{F96F4E89-A93E-422F-BB1A-913675008F6E}"/>
    <cellStyle name="Normal 84 8" xfId="18674" xr:uid="{33DB4B90-419B-4C45-9533-283B587447A5}"/>
    <cellStyle name="Normal 84 8 2" xfId="18675" xr:uid="{CC55E8B4-7CA1-4CB7-AE1B-70812BFB7F20}"/>
    <cellStyle name="Normal 84 80" xfId="18676" xr:uid="{A639A773-1989-4049-8355-02518BF0957A}"/>
    <cellStyle name="Normal 84 80 2" xfId="18677" xr:uid="{031E0FEB-5E52-4B1B-BD9E-1097C6AC66F2}"/>
    <cellStyle name="Normal 84 81" xfId="18678" xr:uid="{DE194EC0-2A49-416D-ACA6-CB89AED71BFD}"/>
    <cellStyle name="Normal 84 81 2" xfId="18679" xr:uid="{2F7AFC78-4856-4689-8DE2-103E0154BF17}"/>
    <cellStyle name="Normal 84 82" xfId="18680" xr:uid="{A969AC1B-F139-477C-9CE4-217915332AC9}"/>
    <cellStyle name="Normal 84 82 2" xfId="18681" xr:uid="{1A4C445E-A6C5-4FB8-9D54-575327EC95D0}"/>
    <cellStyle name="Normal 84 83" xfId="18682" xr:uid="{44C105A4-D0F8-4CD6-AFC1-BD6EA392EAE1}"/>
    <cellStyle name="Normal 84 83 2" xfId="18683" xr:uid="{EC22D521-5AE6-4AD0-81A4-E684F4740DCF}"/>
    <cellStyle name="Normal 84 84" xfId="18684" xr:uid="{B7768FAF-DA71-4927-83F4-6027BCE9B2EE}"/>
    <cellStyle name="Normal 84 84 2" xfId="18685" xr:uid="{9B4B6FB4-2F0A-437D-8BE5-348B672540E9}"/>
    <cellStyle name="Normal 84 85" xfId="18686" xr:uid="{6E4BE35D-0A2F-4209-993F-5D835C6D5B8C}"/>
    <cellStyle name="Normal 84 85 2" xfId="18687" xr:uid="{D7C563C6-3B94-44C5-A482-BB67CC2744B4}"/>
    <cellStyle name="Normal 84 86" xfId="18688" xr:uid="{C14FAD87-E37C-4119-9549-33DEA5F476C6}"/>
    <cellStyle name="Normal 84 86 2" xfId="18689" xr:uid="{2FAF7115-2AE6-41CD-BC0D-718AD0741D8F}"/>
    <cellStyle name="Normal 84 87" xfId="18690" xr:uid="{4DC92FA6-B21D-4EEA-BD07-C1FD6581D5C6}"/>
    <cellStyle name="Normal 84 9" xfId="18691" xr:uid="{24648E73-A00B-4D93-8079-10CC8E3245DD}"/>
    <cellStyle name="Normal 84 9 2" xfId="18692" xr:uid="{2D4BD141-C0A3-4A06-8C9F-518D1A3D87B6}"/>
    <cellStyle name="Normal 85" xfId="18693" xr:uid="{624C4932-F776-4C71-914E-DFF07DBC539F}"/>
    <cellStyle name="Normal 85 10" xfId="18694" xr:uid="{57EA11A1-A9A1-444F-A061-87B2E17C99E7}"/>
    <cellStyle name="Normal 85 10 2" xfId="18695" xr:uid="{54DF9105-53A8-4BBD-BEF6-494B7E35B4BC}"/>
    <cellStyle name="Normal 85 11" xfId="18696" xr:uid="{318364DE-7DE4-4F45-BF4C-8E22EC5B1FCC}"/>
    <cellStyle name="Normal 85 11 2" xfId="18697" xr:uid="{AF406F11-1082-41F2-8038-4FA798AA0E5B}"/>
    <cellStyle name="Normal 85 12" xfId="18698" xr:uid="{8DD3BF1D-41A8-4803-85F8-7ABD3A9D20C9}"/>
    <cellStyle name="Normal 85 12 2" xfId="18699" xr:uid="{03AC9EBC-AED1-43D4-8F83-736B14C039D2}"/>
    <cellStyle name="Normal 85 13" xfId="18700" xr:uid="{7AFC7E71-50E3-41EA-8B01-5E2078347CBC}"/>
    <cellStyle name="Normal 85 13 2" xfId="18701" xr:uid="{B6590AD2-21CB-4D34-BD86-E09DEDCD5F88}"/>
    <cellStyle name="Normal 85 14" xfId="18702" xr:uid="{7E35E854-69E8-4F36-9E37-0FDBD01CC32D}"/>
    <cellStyle name="Normal 85 14 2" xfId="18703" xr:uid="{33888CDA-BAE7-470F-A724-FD8415450A83}"/>
    <cellStyle name="Normal 85 15" xfId="18704" xr:uid="{A13E56BE-A0F2-4C25-9C0F-EC06D19BD78E}"/>
    <cellStyle name="Normal 85 15 2" xfId="18705" xr:uid="{D42723B4-85A5-484A-A97A-C0FE12BB09D0}"/>
    <cellStyle name="Normal 85 16" xfId="18706" xr:uid="{35AC6AF2-9568-44CE-BB63-0DBFD500A83F}"/>
    <cellStyle name="Normal 85 16 2" xfId="18707" xr:uid="{AE19275E-6120-4816-B23B-ECE1D4251429}"/>
    <cellStyle name="Normal 85 17" xfId="18708" xr:uid="{A67CFF06-D204-48B1-BE45-512011C06324}"/>
    <cellStyle name="Normal 85 17 2" xfId="18709" xr:uid="{6ACC3F01-396C-44C3-8A4B-72088A349031}"/>
    <cellStyle name="Normal 85 18" xfId="18710" xr:uid="{C3D21653-44B5-4779-B0F5-DA410932E112}"/>
    <cellStyle name="Normal 85 18 2" xfId="18711" xr:uid="{223F543F-36A1-40CF-BA45-C17CD34659F2}"/>
    <cellStyle name="Normal 85 19" xfId="18712" xr:uid="{17DFDF08-9682-4779-A9C8-C814F5F99641}"/>
    <cellStyle name="Normal 85 19 2" xfId="18713" xr:uid="{5F2DBD06-21D8-42ED-B4F3-2E535DFEF9F4}"/>
    <cellStyle name="Normal 85 2" xfId="18714" xr:uid="{45B5341F-F055-472C-B6DF-A1E8CA45FDF9}"/>
    <cellStyle name="Normal 85 2 2" xfId="18715" xr:uid="{8D53CAE3-231A-45B3-9119-A1B592FD93C0}"/>
    <cellStyle name="Normal 85 20" xfId="18716" xr:uid="{0A5491BA-2E59-4E9E-BC59-F916C4A13E6B}"/>
    <cellStyle name="Normal 85 20 2" xfId="18717" xr:uid="{F3FBCC99-A1C7-4168-827A-725A8E5908CC}"/>
    <cellStyle name="Normal 85 21" xfId="18718" xr:uid="{3BD0ACAB-3FFC-4230-B1A4-0B55C2E93FD9}"/>
    <cellStyle name="Normal 85 21 2" xfId="18719" xr:uid="{A5715F20-2E91-425C-90D3-40BE9E68A824}"/>
    <cellStyle name="Normal 85 22" xfId="18720" xr:uid="{AE64F4F3-9436-4C77-BF77-2BBBBADD446E}"/>
    <cellStyle name="Normal 85 22 2" xfId="18721" xr:uid="{322DE29C-98F6-424A-932E-DAE6FA78D3E6}"/>
    <cellStyle name="Normal 85 23" xfId="18722" xr:uid="{88FF9FBA-CC24-45E0-9A60-4E8924865BB0}"/>
    <cellStyle name="Normal 85 23 2" xfId="18723" xr:uid="{04AF0D59-195A-42BA-B120-714E766C605A}"/>
    <cellStyle name="Normal 85 24" xfId="18724" xr:uid="{EAE14445-A7DB-4B6C-91C0-C648FCD877B8}"/>
    <cellStyle name="Normal 85 24 2" xfId="18725" xr:uid="{A045AB93-4DFA-4D2E-8B12-FD76CB0307E0}"/>
    <cellStyle name="Normal 85 25" xfId="18726" xr:uid="{C5326DC5-8041-4AC9-BE2D-09C74738A230}"/>
    <cellStyle name="Normal 85 25 2" xfId="18727" xr:uid="{09E6D4D0-917B-402C-A2BC-8B98745032AE}"/>
    <cellStyle name="Normal 85 26" xfId="18728" xr:uid="{B7331987-53CC-470A-AE34-B19CF8932968}"/>
    <cellStyle name="Normal 85 26 2" xfId="18729" xr:uid="{F1A086E7-C5A2-4950-AF06-1544C5B6F4EC}"/>
    <cellStyle name="Normal 85 27" xfId="18730" xr:uid="{1E2B230F-CDD8-42A2-AEE7-C7B0587A07AE}"/>
    <cellStyle name="Normal 85 27 2" xfId="18731" xr:uid="{2171F4B4-15B8-40CF-A4AE-273E7267A84E}"/>
    <cellStyle name="Normal 85 28" xfId="18732" xr:uid="{7BA2A237-F0D4-4CAD-ACF4-65F931B53721}"/>
    <cellStyle name="Normal 85 28 2" xfId="18733" xr:uid="{962A6CB1-4CB4-44EC-A9D9-1BA480F68FA7}"/>
    <cellStyle name="Normal 85 29" xfId="18734" xr:uid="{22287216-9C33-4C98-847B-70ED733E131E}"/>
    <cellStyle name="Normal 85 29 2" xfId="18735" xr:uid="{64B070C9-8620-40F3-B217-266B956FC5FE}"/>
    <cellStyle name="Normal 85 3" xfId="18736" xr:uid="{1EFC8225-9749-4BD5-87F0-D7580C8C41D3}"/>
    <cellStyle name="Normal 85 3 2" xfId="18737" xr:uid="{95B7A8F2-7F26-4381-863D-75EE95726715}"/>
    <cellStyle name="Normal 85 30" xfId="18738" xr:uid="{C88DF723-44A8-494A-90F3-2116208C816D}"/>
    <cellStyle name="Normal 85 30 2" xfId="18739" xr:uid="{1F9915F8-B0C1-429A-B26C-38DF6E268761}"/>
    <cellStyle name="Normal 85 31" xfId="18740" xr:uid="{F056133B-F0EA-40D2-B681-49EB7087E48E}"/>
    <cellStyle name="Normal 85 31 2" xfId="18741" xr:uid="{9197F4F0-C2D6-4493-B800-D1F4F61983BE}"/>
    <cellStyle name="Normal 85 32" xfId="18742" xr:uid="{1A1D6971-BD3F-45ED-8249-E3BE31056AE9}"/>
    <cellStyle name="Normal 85 32 2" xfId="18743" xr:uid="{CF4DA582-0B65-4055-BF0B-C0EC5F9C4BAB}"/>
    <cellStyle name="Normal 85 33" xfId="18744" xr:uid="{D2FE26C4-9D13-4D15-97B0-F6E56624DE2F}"/>
    <cellStyle name="Normal 85 33 2" xfId="18745" xr:uid="{AC279488-2D14-42FA-9ADC-F06CF0E5C1C0}"/>
    <cellStyle name="Normal 85 34" xfId="18746" xr:uid="{C61ACB87-46BA-43C9-98AE-9050D10C0924}"/>
    <cellStyle name="Normal 85 34 2" xfId="18747" xr:uid="{0C646E32-F518-445C-835C-078C30B789CC}"/>
    <cellStyle name="Normal 85 35" xfId="18748" xr:uid="{91D27C23-9AE8-4843-AB0C-8D9268E757BA}"/>
    <cellStyle name="Normal 85 35 2" xfId="18749" xr:uid="{7AABAA35-28FE-4245-9ED1-4110C2B57CF3}"/>
    <cellStyle name="Normal 85 36" xfId="18750" xr:uid="{52412BA0-0C36-4D88-8688-96D04B1569DD}"/>
    <cellStyle name="Normal 85 36 2" xfId="18751" xr:uid="{EEF24656-5DBC-4E3A-9EB6-FDD45BF4FFFB}"/>
    <cellStyle name="Normal 85 37" xfId="18752" xr:uid="{7AD255EC-8C46-462A-84AB-D28797220627}"/>
    <cellStyle name="Normal 85 37 2" xfId="18753" xr:uid="{45752FB3-17E3-4D0C-8915-E3FA2C1F776B}"/>
    <cellStyle name="Normal 85 38" xfId="18754" xr:uid="{1E76AC4B-562D-4098-95F5-FEB37AB1E396}"/>
    <cellStyle name="Normal 85 38 2" xfId="18755" xr:uid="{D1548E49-006A-4B03-B757-AA3A5C8CC9BB}"/>
    <cellStyle name="Normal 85 39" xfId="18756" xr:uid="{D3DF9EB9-EF1E-4E7D-8476-B2B44591E9E9}"/>
    <cellStyle name="Normal 85 39 2" xfId="18757" xr:uid="{1D4CCC5F-D981-4EB0-9881-47B700DF70D9}"/>
    <cellStyle name="Normal 85 4" xfId="18758" xr:uid="{87A7BA69-035E-42B9-8FBE-D4B8797A520D}"/>
    <cellStyle name="Normal 85 4 2" xfId="18759" xr:uid="{93BC573B-84FE-44AC-B9BC-3EEBEB5D28F1}"/>
    <cellStyle name="Normal 85 40" xfId="18760" xr:uid="{D5D3FADD-F5F1-4BD5-A492-566A75527B66}"/>
    <cellStyle name="Normal 85 40 2" xfId="18761" xr:uid="{3C99704A-79E5-412A-A61F-1AB48A0145D8}"/>
    <cellStyle name="Normal 85 41" xfId="18762" xr:uid="{D8174752-08D2-4627-B741-A4A289488642}"/>
    <cellStyle name="Normal 85 41 2" xfId="18763" xr:uid="{BBEB3728-C404-49B5-9B4B-2CE2E46319DC}"/>
    <cellStyle name="Normal 85 42" xfId="18764" xr:uid="{C7CDCE7A-9B8D-4FD6-B656-3A6B5A594EDC}"/>
    <cellStyle name="Normal 85 42 2" xfId="18765" xr:uid="{328B5E2E-A593-42BC-AAD0-1D48ADB64C33}"/>
    <cellStyle name="Normal 85 43" xfId="18766" xr:uid="{511D4C23-DD70-44FE-85E8-CA2523A5DBAE}"/>
    <cellStyle name="Normal 85 43 2" xfId="18767" xr:uid="{85145C79-F9E6-4BB7-96CD-2F8F7DAE62CC}"/>
    <cellStyle name="Normal 85 44" xfId="18768" xr:uid="{66404E5F-7887-404B-9DBA-7EE7AFC08B6B}"/>
    <cellStyle name="Normal 85 44 2" xfId="18769" xr:uid="{71BF1E41-158F-43A5-9BCC-CB2DC46C4861}"/>
    <cellStyle name="Normal 85 45" xfId="18770" xr:uid="{B4CC6B4E-CB3E-46E2-ADDF-6DFFC41D1D10}"/>
    <cellStyle name="Normal 85 45 2" xfId="18771" xr:uid="{25A5849B-20CD-421A-B4C2-5A2AFDFE6747}"/>
    <cellStyle name="Normal 85 46" xfId="18772" xr:uid="{FD2F6E78-BA41-47BE-B9D0-64F4FD8C1EED}"/>
    <cellStyle name="Normal 85 46 2" xfId="18773" xr:uid="{53D9A071-B85E-4E43-8DA9-D53392BDF352}"/>
    <cellStyle name="Normal 85 47" xfId="18774" xr:uid="{82CCCC73-796F-4D5E-9847-4BE764B68E0E}"/>
    <cellStyle name="Normal 85 47 2" xfId="18775" xr:uid="{7F970821-7708-4371-8E37-1313D644ED42}"/>
    <cellStyle name="Normal 85 48" xfId="18776" xr:uid="{1E7B36AB-1E04-4EBF-ABD9-8356DBA33538}"/>
    <cellStyle name="Normal 85 48 2" xfId="18777" xr:uid="{2CAE5F3F-95FD-48F7-BF08-7D4839D8F40F}"/>
    <cellStyle name="Normal 85 49" xfId="18778" xr:uid="{FCD3A91E-6002-43B5-9B9E-25B4B6B64C79}"/>
    <cellStyle name="Normal 85 49 2" xfId="18779" xr:uid="{742C6DD9-E400-40DC-A5FC-867507D25FF7}"/>
    <cellStyle name="Normal 85 5" xfId="18780" xr:uid="{BDBFDFDF-5329-4B43-B8D3-EF9637292F15}"/>
    <cellStyle name="Normal 85 5 2" xfId="18781" xr:uid="{49492A4C-DDB6-4482-B04B-E4502EFD8123}"/>
    <cellStyle name="Normal 85 50" xfId="18782" xr:uid="{37194224-201A-4E6C-A879-B3C499929D2C}"/>
    <cellStyle name="Normal 85 50 2" xfId="18783" xr:uid="{12246EED-60ED-4205-9BEB-360971E14F1D}"/>
    <cellStyle name="Normal 85 51" xfId="18784" xr:uid="{E188E329-7714-4645-AB06-DD5DD1520AFA}"/>
    <cellStyle name="Normal 85 51 2" xfId="18785" xr:uid="{D5C134DE-C6AD-4888-82D8-668A2F0F74C4}"/>
    <cellStyle name="Normal 85 52" xfId="18786" xr:uid="{1C1203B3-29EA-48D7-AB2C-C811E5686BBE}"/>
    <cellStyle name="Normal 85 52 2" xfId="18787" xr:uid="{717A14D9-BC8F-422F-8802-57528C5AF333}"/>
    <cellStyle name="Normal 85 53" xfId="18788" xr:uid="{476EE443-EEAE-46FC-981A-07233A13A892}"/>
    <cellStyle name="Normal 85 53 2" xfId="18789" xr:uid="{BDA038E0-7AEA-40F3-A2A4-A804773844ED}"/>
    <cellStyle name="Normal 85 54" xfId="18790" xr:uid="{1BFCFD3D-DDBA-415F-AE6B-536CB9D8C9C1}"/>
    <cellStyle name="Normal 85 54 2" xfId="18791" xr:uid="{BC0CCB78-A015-41F0-8314-963E579C57CB}"/>
    <cellStyle name="Normal 85 55" xfId="18792" xr:uid="{537C15E3-9307-4FB7-BEAD-168F2DD9D664}"/>
    <cellStyle name="Normal 85 55 2" xfId="18793" xr:uid="{235C7F13-E933-44A1-B555-21D2E5E3E185}"/>
    <cellStyle name="Normal 85 56" xfId="18794" xr:uid="{794A4464-23C8-4551-9575-22AFDB2D6A73}"/>
    <cellStyle name="Normal 85 56 2" xfId="18795" xr:uid="{92F7E798-8DA0-485C-85A6-4363AD1C8CC1}"/>
    <cellStyle name="Normal 85 57" xfId="18796" xr:uid="{B728F508-24D4-4ECE-863B-464BD4AEAAF8}"/>
    <cellStyle name="Normal 85 57 2" xfId="18797" xr:uid="{17C4204C-0C80-4FC5-9A19-EF35F928B533}"/>
    <cellStyle name="Normal 85 58" xfId="18798" xr:uid="{8BBEB1FE-0B1B-4BD0-850B-F7D46B7EBC23}"/>
    <cellStyle name="Normal 85 58 2" xfId="18799" xr:uid="{C863AB01-378F-42AB-B1BE-5F0A78AC55F6}"/>
    <cellStyle name="Normal 85 59" xfId="18800" xr:uid="{10E3E0A8-AFCC-4020-ADA8-5261685AA894}"/>
    <cellStyle name="Normal 85 59 2" xfId="18801" xr:uid="{8D856967-EBC6-4CA5-8467-20F72609F22B}"/>
    <cellStyle name="Normal 85 6" xfId="18802" xr:uid="{542CC31C-CA64-48EA-BE30-9F877687D780}"/>
    <cellStyle name="Normal 85 6 2" xfId="18803" xr:uid="{61296D2E-B026-44EE-A1DB-EF54E03AF9AC}"/>
    <cellStyle name="Normal 85 60" xfId="18804" xr:uid="{45FC4B89-C1C1-4B5B-A654-E919A7A2DC08}"/>
    <cellStyle name="Normal 85 60 2" xfId="18805" xr:uid="{7DE5F1D5-99A6-4FF1-A1A5-25F91A3C0480}"/>
    <cellStyle name="Normal 85 61" xfId="18806" xr:uid="{952557C8-F9B0-47A3-9C35-4F92F325AB61}"/>
    <cellStyle name="Normal 85 61 2" xfId="18807" xr:uid="{0DB20187-58E3-435F-910E-95FD6E7DF750}"/>
    <cellStyle name="Normal 85 62" xfId="18808" xr:uid="{F16AAB38-01F0-4ECB-89E6-BB06DE59E548}"/>
    <cellStyle name="Normal 85 62 2" xfId="18809" xr:uid="{57824922-4771-414B-8C16-C3A16D91C118}"/>
    <cellStyle name="Normal 85 63" xfId="18810" xr:uid="{4B02999A-1A03-4570-B90C-2C45A2F4C7BE}"/>
    <cellStyle name="Normal 85 63 2" xfId="18811" xr:uid="{7964EFE6-4819-446B-ADFD-451B0DA5B5DB}"/>
    <cellStyle name="Normal 85 64" xfId="18812" xr:uid="{065B4E70-F23C-4542-960A-E2C3DB6AC5E8}"/>
    <cellStyle name="Normal 85 64 2" xfId="18813" xr:uid="{61A8D17A-0596-4339-8630-9D3E70AFEBFE}"/>
    <cellStyle name="Normal 85 65" xfId="18814" xr:uid="{1E3A346D-CC5A-451C-B161-19AB683E7004}"/>
    <cellStyle name="Normal 85 65 2" xfId="18815" xr:uid="{7C92CC0D-3DA7-4FE6-8A8C-76F6F1176A92}"/>
    <cellStyle name="Normal 85 66" xfId="18816" xr:uid="{1E257A7D-AF98-4B94-A709-C1A2A9EC3577}"/>
    <cellStyle name="Normal 85 66 2" xfId="18817" xr:uid="{10D28F51-6001-4794-917F-239CF9CB8EB8}"/>
    <cellStyle name="Normal 85 67" xfId="18818" xr:uid="{C652248A-B044-4E32-AB92-D88B9FBE7582}"/>
    <cellStyle name="Normal 85 67 2" xfId="18819" xr:uid="{16228A32-1538-4044-B1D4-E1D313FB442E}"/>
    <cellStyle name="Normal 85 68" xfId="18820" xr:uid="{6F0ED94C-6B64-4D0D-86B6-67FABF0A4993}"/>
    <cellStyle name="Normal 85 68 2" xfId="18821" xr:uid="{6E7A87A6-9E38-445B-8A9B-89E0F0E940EA}"/>
    <cellStyle name="Normal 85 69" xfId="18822" xr:uid="{EBC77FA6-0AF2-4D0E-B93A-14266769FC48}"/>
    <cellStyle name="Normal 85 69 2" xfId="18823" xr:uid="{11E91E50-7103-4EC4-BAC9-78E4671BFAC7}"/>
    <cellStyle name="Normal 85 7" xfId="18824" xr:uid="{F773CC81-AF24-45A4-850C-A35A620754BC}"/>
    <cellStyle name="Normal 85 7 2" xfId="18825" xr:uid="{C060B20B-6E4C-47F6-8D5B-3A0A87796F4B}"/>
    <cellStyle name="Normal 85 70" xfId="18826" xr:uid="{45F9B754-2E97-4E5C-97AF-C993316F6E8E}"/>
    <cellStyle name="Normal 85 70 2" xfId="18827" xr:uid="{85191D24-5657-4A49-958D-1E2091F9D307}"/>
    <cellStyle name="Normal 85 71" xfId="18828" xr:uid="{A35716C3-0E4C-4DD2-9E24-87562FAE8AFE}"/>
    <cellStyle name="Normal 85 71 2" xfId="18829" xr:uid="{F6676256-BD82-4D16-96E1-CE418F318802}"/>
    <cellStyle name="Normal 85 72" xfId="18830" xr:uid="{28182BF6-4541-4C3A-8483-6BD0FD571C3A}"/>
    <cellStyle name="Normal 85 72 2" xfId="18831" xr:uid="{88CF8F93-65E0-4A59-A231-FA0E42E6D241}"/>
    <cellStyle name="Normal 85 73" xfId="18832" xr:uid="{99A972F7-4A41-471A-A8E6-A46DDD512395}"/>
    <cellStyle name="Normal 85 73 2" xfId="18833" xr:uid="{7D54E8DD-65F6-4CA2-A87E-F65061E85AF3}"/>
    <cellStyle name="Normal 85 74" xfId="18834" xr:uid="{257E1CD7-7513-4BA4-A69E-94CC24F70476}"/>
    <cellStyle name="Normal 85 74 2" xfId="18835" xr:uid="{600356A3-66A0-4739-A463-7A8D465AF0F0}"/>
    <cellStyle name="Normal 85 75" xfId="18836" xr:uid="{E5AC933E-151E-4AAA-93F5-8F5BCDBC2AE8}"/>
    <cellStyle name="Normal 85 75 2" xfId="18837" xr:uid="{2F127543-2FBD-4B05-86BE-7A2A6A38F199}"/>
    <cellStyle name="Normal 85 76" xfId="18838" xr:uid="{61D30926-ACB5-4859-B6F2-928ADAF6EE7F}"/>
    <cellStyle name="Normal 85 76 2" xfId="18839" xr:uid="{C7AEB945-D772-407D-B7D9-C0076612740F}"/>
    <cellStyle name="Normal 85 77" xfId="18840" xr:uid="{5EB4F250-0786-468A-AC5D-25F284D42B06}"/>
    <cellStyle name="Normal 85 77 2" xfId="18841" xr:uid="{85BD44EC-ADE5-4C94-96A2-BF7699754B2E}"/>
    <cellStyle name="Normal 85 78" xfId="18842" xr:uid="{ACC88962-2415-46CF-9513-E3D99EA19B30}"/>
    <cellStyle name="Normal 85 78 2" xfId="18843" xr:uid="{F60444F8-5D7E-4AA3-BA10-017FF6A141B3}"/>
    <cellStyle name="Normal 85 79" xfId="18844" xr:uid="{C354AFE3-85DC-4BB8-A12C-F0F6625DF1A8}"/>
    <cellStyle name="Normal 85 79 2" xfId="18845" xr:uid="{2B852F4B-9946-4F4E-83B1-A0BE11AF57EE}"/>
    <cellStyle name="Normal 85 8" xfId="18846" xr:uid="{7D5FB738-ADF7-4DFC-AB49-AB8F90C64C60}"/>
    <cellStyle name="Normal 85 8 2" xfId="18847" xr:uid="{B2A758CF-34EC-42EA-BD93-B9FD1E53C493}"/>
    <cellStyle name="Normal 85 80" xfId="18848" xr:uid="{526D93F0-3FB3-4E9D-B29C-A1AA1E563CE9}"/>
    <cellStyle name="Normal 85 80 2" xfId="18849" xr:uid="{42E44553-971A-450B-A258-95AF5712723D}"/>
    <cellStyle name="Normal 85 81" xfId="18850" xr:uid="{13DA56B8-C827-41D3-B297-F3E122708599}"/>
    <cellStyle name="Normal 85 81 2" xfId="18851" xr:uid="{27178A4F-B406-488D-91B2-AE1848B1CFB7}"/>
    <cellStyle name="Normal 85 82" xfId="18852" xr:uid="{C24E7E03-CF1C-41A0-A937-1CFD78EAFB07}"/>
    <cellStyle name="Normal 85 82 2" xfId="18853" xr:uid="{0CAE4658-B4EC-4211-BD8C-BD1EE901E218}"/>
    <cellStyle name="Normal 85 83" xfId="18854" xr:uid="{1D2F60A4-FEA0-47A6-B814-1D900ED12A3B}"/>
    <cellStyle name="Normal 85 83 2" xfId="18855" xr:uid="{51C74895-E847-4032-96D6-9EDB94BBC6D7}"/>
    <cellStyle name="Normal 85 84" xfId="18856" xr:uid="{BC274693-5F59-472C-B4D3-0AA4BBDD0C2A}"/>
    <cellStyle name="Normal 85 84 2" xfId="18857" xr:uid="{79551522-CD86-4795-9F4B-BA1D52B5FCD7}"/>
    <cellStyle name="Normal 85 85" xfId="18858" xr:uid="{334E60B7-F8B0-4206-A6E1-A268C12F462A}"/>
    <cellStyle name="Normal 85 85 2" xfId="18859" xr:uid="{BE9D19ED-0211-4045-A123-8247B5587A16}"/>
    <cellStyle name="Normal 85 86" xfId="18860" xr:uid="{AE5A4AB2-FF77-4B26-AC9E-39638B454AD3}"/>
    <cellStyle name="Normal 85 86 2" xfId="18861" xr:uid="{DFB7A2A4-434A-4731-BC79-02235DA92E4A}"/>
    <cellStyle name="Normal 85 87" xfId="18862" xr:uid="{360303E7-04CC-4B8C-8306-E0BFBF60FA94}"/>
    <cellStyle name="Normal 85 9" xfId="18863" xr:uid="{21FB2516-6EED-4701-9B1C-7FEC64F3B0D5}"/>
    <cellStyle name="Normal 85 9 2" xfId="18864" xr:uid="{F7275223-3351-4DF8-901B-9D9911E2AFAC}"/>
    <cellStyle name="Normal 86" xfId="18865" xr:uid="{FB847612-2349-49AA-B57B-7D59ED71FABE}"/>
    <cellStyle name="Normal 86 10" xfId="18866" xr:uid="{9BFBA275-5F2C-4C6B-B477-79FAACA7D51F}"/>
    <cellStyle name="Normal 86 10 2" xfId="18867" xr:uid="{44D7A8C2-92E6-49E5-80D9-41520B226FC8}"/>
    <cellStyle name="Normal 86 11" xfId="18868" xr:uid="{6AD0B80F-13C6-4430-8F12-C89EF5290C9A}"/>
    <cellStyle name="Normal 86 11 2" xfId="18869" xr:uid="{ADDADDA5-2E26-47A4-9075-5621A04DC460}"/>
    <cellStyle name="Normal 86 12" xfId="18870" xr:uid="{083A6DE4-F1DB-4C1B-BDC9-3FA592967D3E}"/>
    <cellStyle name="Normal 86 12 2" xfId="18871" xr:uid="{A3789D96-0817-401A-9E8C-4F71AA82865A}"/>
    <cellStyle name="Normal 86 13" xfId="18872" xr:uid="{0F601A9F-01BD-41E3-9E8C-C17E61301785}"/>
    <cellStyle name="Normal 86 13 2" xfId="18873" xr:uid="{02791089-BE52-4851-A7F4-E5CE631DFF13}"/>
    <cellStyle name="Normal 86 14" xfId="18874" xr:uid="{AB2C7CA4-4FB7-4AD4-B989-DE93D0FFC7D9}"/>
    <cellStyle name="Normal 86 14 2" xfId="18875" xr:uid="{84049392-8635-498E-ABD1-15D373A9F8B1}"/>
    <cellStyle name="Normal 86 15" xfId="18876" xr:uid="{99B158A1-50C9-4DEE-8C3C-4999F6E65A51}"/>
    <cellStyle name="Normal 86 15 2" xfId="18877" xr:uid="{53F7DC99-9866-4430-B90B-E4CB39421D23}"/>
    <cellStyle name="Normal 86 16" xfId="18878" xr:uid="{C29BCDE9-F556-4F8C-ABA1-12FAB212FC23}"/>
    <cellStyle name="Normal 86 16 2" xfId="18879" xr:uid="{C4FA9830-D7E4-465C-A3B7-ADB5557AAFF7}"/>
    <cellStyle name="Normal 86 17" xfId="18880" xr:uid="{2509A7B1-E4D4-4AFC-A967-5C878155CE5E}"/>
    <cellStyle name="Normal 86 17 2" xfId="18881" xr:uid="{DFB269BF-D555-44BC-A057-25B355E67D6E}"/>
    <cellStyle name="Normal 86 18" xfId="18882" xr:uid="{094717E0-397C-4B94-B3CE-0B90F688D963}"/>
    <cellStyle name="Normal 86 18 2" xfId="18883" xr:uid="{EE39F28B-943F-40DD-B044-F888CDB5DDBD}"/>
    <cellStyle name="Normal 86 19" xfId="18884" xr:uid="{37A3EDA4-2CEA-4FC5-90E7-428C89C0AC0B}"/>
    <cellStyle name="Normal 86 19 2" xfId="18885" xr:uid="{D8ADB7E4-555C-4BE1-8C2C-BD65E4B4E633}"/>
    <cellStyle name="Normal 86 2" xfId="18886" xr:uid="{8D3A3643-3485-49EB-9CB2-5D3F09B31000}"/>
    <cellStyle name="Normal 86 2 2" xfId="18887" xr:uid="{4B7235E2-FA02-4A3E-AD82-E70CA4553EFD}"/>
    <cellStyle name="Normal 86 20" xfId="18888" xr:uid="{342B6F72-6F96-4E53-9450-43B9C2773AE6}"/>
    <cellStyle name="Normal 86 20 2" xfId="18889" xr:uid="{79D3887E-D5F1-4675-806A-71B45B52199A}"/>
    <cellStyle name="Normal 86 21" xfId="18890" xr:uid="{4EB171EA-C70D-4D38-BA48-D96A0E59F165}"/>
    <cellStyle name="Normal 86 21 2" xfId="18891" xr:uid="{E30F22AA-DF73-43B2-8208-B5B94E3461A1}"/>
    <cellStyle name="Normal 86 22" xfId="18892" xr:uid="{F8C98250-5EC4-49F8-9B1B-7D98910EE9B6}"/>
    <cellStyle name="Normal 86 22 2" xfId="18893" xr:uid="{7A7A32D1-04D2-4053-8A78-DB34D8E119E4}"/>
    <cellStyle name="Normal 86 23" xfId="18894" xr:uid="{639C36F7-1D2A-4EA3-A331-6884C6D79577}"/>
    <cellStyle name="Normal 86 23 2" xfId="18895" xr:uid="{BAF38747-441E-444E-9C22-82FFBDA0D8A8}"/>
    <cellStyle name="Normal 86 24" xfId="18896" xr:uid="{C19FCAF4-5004-44E0-93DF-6A61C4BC3332}"/>
    <cellStyle name="Normal 86 24 2" xfId="18897" xr:uid="{EABC587C-76F0-4382-80B6-B2404BFDBC5A}"/>
    <cellStyle name="Normal 86 25" xfId="18898" xr:uid="{00560837-04B9-465E-863D-B5317E920559}"/>
    <cellStyle name="Normal 86 25 2" xfId="18899" xr:uid="{6F9C8DB9-AFF3-46A3-A1CA-9798BCC1F230}"/>
    <cellStyle name="Normal 86 26" xfId="18900" xr:uid="{A85E0079-092B-4366-828E-115D041229A5}"/>
    <cellStyle name="Normal 86 26 2" xfId="18901" xr:uid="{5E8AD000-24CA-4BB5-A985-ED1A9A50DAE2}"/>
    <cellStyle name="Normal 86 27" xfId="18902" xr:uid="{D33A4417-0E10-46EA-8916-6901CBAA48B7}"/>
    <cellStyle name="Normal 86 27 2" xfId="18903" xr:uid="{715D03D2-012A-4BAC-91C4-2A5DB7EFAAAA}"/>
    <cellStyle name="Normal 86 28" xfId="18904" xr:uid="{DE354A37-641D-437A-A40F-03BFDEEE7612}"/>
    <cellStyle name="Normal 86 28 2" xfId="18905" xr:uid="{0C38579A-5655-4628-88B3-73F6D127E19E}"/>
    <cellStyle name="Normal 86 29" xfId="18906" xr:uid="{78E458EB-ED50-40FA-A3B7-DD7D87BF125A}"/>
    <cellStyle name="Normal 86 29 2" xfId="18907" xr:uid="{E8C8B3F1-8CE2-47BA-8836-7CE1E2F186D0}"/>
    <cellStyle name="Normal 86 3" xfId="18908" xr:uid="{27BE0151-0176-42D3-901E-6899FBF72380}"/>
    <cellStyle name="Normal 86 3 2" xfId="18909" xr:uid="{F482E1C8-839A-401A-8A98-5EB9C1FDE659}"/>
    <cellStyle name="Normal 86 30" xfId="18910" xr:uid="{62270178-DC28-46C8-A252-78C973F3792D}"/>
    <cellStyle name="Normal 86 30 2" xfId="18911" xr:uid="{1C4D4A88-CF02-4237-93DD-C0E063006D59}"/>
    <cellStyle name="Normal 86 31" xfId="18912" xr:uid="{5A32B307-D5D4-488B-9364-D93530CF1C41}"/>
    <cellStyle name="Normal 86 31 2" xfId="18913" xr:uid="{145C5FF9-0912-4846-A0D1-D592FC8E7646}"/>
    <cellStyle name="Normal 86 32" xfId="18914" xr:uid="{EF26BD9D-D029-4E00-B8B0-B2CDDA4A575C}"/>
    <cellStyle name="Normal 86 32 2" xfId="18915" xr:uid="{A654AE2D-61E5-4D56-8D6B-DC25147EF0D9}"/>
    <cellStyle name="Normal 86 33" xfId="18916" xr:uid="{BF0BEBCB-5F94-48BE-8EE4-BDCF197AE7D0}"/>
    <cellStyle name="Normal 86 33 2" xfId="18917" xr:uid="{B386CB8F-24BC-4091-9609-DB898B1C90B1}"/>
    <cellStyle name="Normal 86 34" xfId="18918" xr:uid="{3865709B-F796-468F-AD86-9D7C3BF7D12A}"/>
    <cellStyle name="Normal 86 34 2" xfId="18919" xr:uid="{0BBEF8E1-089B-4F08-B957-DAC15AB2BA96}"/>
    <cellStyle name="Normal 86 35" xfId="18920" xr:uid="{D1A15042-D04E-4986-9CA3-7A19CAE6322D}"/>
    <cellStyle name="Normal 86 35 2" xfId="18921" xr:uid="{782F369D-1410-421E-A3E8-1EFBE97C7561}"/>
    <cellStyle name="Normal 86 36" xfId="18922" xr:uid="{ADA2EB99-0563-4CCD-95A9-55E29C355B87}"/>
    <cellStyle name="Normal 86 36 2" xfId="18923" xr:uid="{411A4ED5-E117-4C1D-9393-0FCD0BBFCFA4}"/>
    <cellStyle name="Normal 86 37" xfId="18924" xr:uid="{8DE21123-10C6-4AF3-A5AD-7CB96C1C0AD9}"/>
    <cellStyle name="Normal 86 37 2" xfId="18925" xr:uid="{D476F8E5-8028-4A48-8939-73E68AB14E32}"/>
    <cellStyle name="Normal 86 38" xfId="18926" xr:uid="{5936E98B-5A26-44CE-B3DF-2A92AE53DDB7}"/>
    <cellStyle name="Normal 86 38 2" xfId="18927" xr:uid="{DC678080-6DDA-4F56-A8EB-2E759498F140}"/>
    <cellStyle name="Normal 86 39" xfId="18928" xr:uid="{CD8BCE19-B30A-4A2D-8211-EBDD522294C5}"/>
    <cellStyle name="Normal 86 39 2" xfId="18929" xr:uid="{86C3E0DF-BE0C-4B77-B231-104A8F2DC710}"/>
    <cellStyle name="Normal 86 4" xfId="18930" xr:uid="{AE131A23-E0F4-4E8B-BA80-6F9452D19CDC}"/>
    <cellStyle name="Normal 86 4 2" xfId="18931" xr:uid="{15A5A42C-3EE6-435F-AB57-DEBF5A0E1FD7}"/>
    <cellStyle name="Normal 86 40" xfId="18932" xr:uid="{3FCC3915-186C-43A2-B857-1F1C9AF917EF}"/>
    <cellStyle name="Normal 86 40 2" xfId="18933" xr:uid="{19E52A5E-BD05-4088-9836-4014A74FBD30}"/>
    <cellStyle name="Normal 86 41" xfId="18934" xr:uid="{2423C3C6-FB42-4DC8-88CA-E65FEBC784B6}"/>
    <cellStyle name="Normal 86 41 2" xfId="18935" xr:uid="{A52B8884-0929-4AFE-861F-BACA2AB58FE9}"/>
    <cellStyle name="Normal 86 42" xfId="18936" xr:uid="{E9408193-F6BF-48C2-80BC-F3C79DA2A72A}"/>
    <cellStyle name="Normal 86 42 2" xfId="18937" xr:uid="{27F592EF-FFF4-4273-9181-A0326BC1FF20}"/>
    <cellStyle name="Normal 86 43" xfId="18938" xr:uid="{C1348859-0520-41C8-A9DB-B19382AAA965}"/>
    <cellStyle name="Normal 86 43 2" xfId="18939" xr:uid="{71922E18-746D-4A72-9A8A-9A3DCA7A950A}"/>
    <cellStyle name="Normal 86 44" xfId="18940" xr:uid="{1C69ED06-0A4E-4154-8627-18F7B872881C}"/>
    <cellStyle name="Normal 86 44 2" xfId="18941" xr:uid="{694201D5-A99C-4CE6-BE2A-1C9DF133BC15}"/>
    <cellStyle name="Normal 86 45" xfId="18942" xr:uid="{8D3E0DCD-AB27-4909-B554-A6FCADA8BD30}"/>
    <cellStyle name="Normal 86 45 2" xfId="18943" xr:uid="{718F470F-B80E-4416-ABE3-338E71F88047}"/>
    <cellStyle name="Normal 86 46" xfId="18944" xr:uid="{F87F0317-7B02-4EFC-9FF7-A6C68D638D74}"/>
    <cellStyle name="Normal 86 46 2" xfId="18945" xr:uid="{191824CD-6A0B-466B-B2A7-78883A2CBDE7}"/>
    <cellStyle name="Normal 86 47" xfId="18946" xr:uid="{160C6663-CD9F-48EB-BE55-AC3E68809938}"/>
    <cellStyle name="Normal 86 47 2" xfId="18947" xr:uid="{5E681EFE-1431-4035-933A-9E5ADAF1C3F0}"/>
    <cellStyle name="Normal 86 48" xfId="18948" xr:uid="{2DAF19DA-1A70-4457-B559-3A7663813885}"/>
    <cellStyle name="Normal 86 48 2" xfId="18949" xr:uid="{6098EF1C-AF5D-4C0D-8FE3-132D7D15CF0B}"/>
    <cellStyle name="Normal 86 49" xfId="18950" xr:uid="{D6BAFDF5-16AB-4910-9071-24207E336C47}"/>
    <cellStyle name="Normal 86 49 2" xfId="18951" xr:uid="{DB0E5DA0-7799-4933-96A2-933E41C058C4}"/>
    <cellStyle name="Normal 86 5" xfId="18952" xr:uid="{2A1644AA-F7FC-4315-8600-0B65B8FD87CD}"/>
    <cellStyle name="Normal 86 5 2" xfId="18953" xr:uid="{D643223C-981A-47E9-AAF2-535004880278}"/>
    <cellStyle name="Normal 86 50" xfId="18954" xr:uid="{6141A59F-83CE-40BB-B0DC-DFA3938529D8}"/>
    <cellStyle name="Normal 86 50 2" xfId="18955" xr:uid="{9D8843FA-4EDB-4A63-8CDB-506AB74A69A3}"/>
    <cellStyle name="Normal 86 51" xfId="18956" xr:uid="{ACE4A828-0E5D-448A-AC1B-11304BDC5F94}"/>
    <cellStyle name="Normal 86 51 2" xfId="18957" xr:uid="{BF2FF9F6-BB93-4790-9BDE-B68460E89619}"/>
    <cellStyle name="Normal 86 52" xfId="18958" xr:uid="{4CFE3759-2B98-446E-A656-BDA96B929172}"/>
    <cellStyle name="Normal 86 52 2" xfId="18959" xr:uid="{2B12E26E-B483-449F-99FE-5401E66CAE86}"/>
    <cellStyle name="Normal 86 53" xfId="18960" xr:uid="{C6DCB938-0ED7-40FA-8C7D-D0C4D535172E}"/>
    <cellStyle name="Normal 86 53 2" xfId="18961" xr:uid="{5AA24F79-4A0B-4C07-9417-872E6E48E08E}"/>
    <cellStyle name="Normal 86 54" xfId="18962" xr:uid="{6799D376-832E-4FE9-898F-3A25DFC02CB4}"/>
    <cellStyle name="Normal 86 54 2" xfId="18963" xr:uid="{885A6590-9060-43D0-A8AE-88F7976725F2}"/>
    <cellStyle name="Normal 86 55" xfId="18964" xr:uid="{B76C0A69-0261-47F0-B523-4C19F6249C0D}"/>
    <cellStyle name="Normal 86 55 2" xfId="18965" xr:uid="{FF1EC657-892B-4B77-A052-210546EE030D}"/>
    <cellStyle name="Normal 86 56" xfId="18966" xr:uid="{D7677814-0E71-4F29-B6E9-D0D30878FFFF}"/>
    <cellStyle name="Normal 86 56 2" xfId="18967" xr:uid="{E2E38732-42ED-4123-9216-6ECC83D9C1D2}"/>
    <cellStyle name="Normal 86 57" xfId="18968" xr:uid="{20CE4D36-681F-465C-924A-37ACCFA8902D}"/>
    <cellStyle name="Normal 86 57 2" xfId="18969" xr:uid="{1D61BB70-A143-4201-B596-0BECA86F68FE}"/>
    <cellStyle name="Normal 86 58" xfId="18970" xr:uid="{C1D84135-920F-41D1-875E-BCA9E5B533E8}"/>
    <cellStyle name="Normal 86 58 2" xfId="18971" xr:uid="{2CCA5B72-724C-43A1-B27D-43CB64133BD4}"/>
    <cellStyle name="Normal 86 59" xfId="18972" xr:uid="{646DFC36-8331-4630-9543-6E95CB3693A4}"/>
    <cellStyle name="Normal 86 59 2" xfId="18973" xr:uid="{4216462A-34C2-4BAA-9400-1538CD142225}"/>
    <cellStyle name="Normal 86 6" xfId="18974" xr:uid="{25BCF8CA-F45D-4C7B-87D5-2BF69DC00986}"/>
    <cellStyle name="Normal 86 6 2" xfId="18975" xr:uid="{F6F375B9-4F22-429B-89E1-5CC4F0EE433C}"/>
    <cellStyle name="Normal 86 60" xfId="18976" xr:uid="{7C98D10A-BC07-454F-AA1C-C340E209F01C}"/>
    <cellStyle name="Normal 86 60 2" xfId="18977" xr:uid="{CA78F423-64E7-4999-BC12-D6D43E02BFC2}"/>
    <cellStyle name="Normal 86 61" xfId="18978" xr:uid="{924977BA-6950-4123-8E77-29D153A90E64}"/>
    <cellStyle name="Normal 86 61 2" xfId="18979" xr:uid="{8058FC6C-CE3F-4D5F-94C8-48C521CEA7AD}"/>
    <cellStyle name="Normal 86 62" xfId="18980" xr:uid="{F185CC99-823D-4194-816D-532361CE38E4}"/>
    <cellStyle name="Normal 86 62 2" xfId="18981" xr:uid="{35294E1B-8BE4-458B-A310-E32C59801F3D}"/>
    <cellStyle name="Normal 86 63" xfId="18982" xr:uid="{A91EE382-AFAE-4C0E-8B0C-5289728497AC}"/>
    <cellStyle name="Normal 86 63 2" xfId="18983" xr:uid="{13698C46-048E-49E8-A12D-A1189D041F92}"/>
    <cellStyle name="Normal 86 64" xfId="18984" xr:uid="{837B3483-61FD-4815-821A-66CCFDF1711F}"/>
    <cellStyle name="Normal 86 64 2" xfId="18985" xr:uid="{5641850E-A654-422B-8A12-92F04B33573E}"/>
    <cellStyle name="Normal 86 65" xfId="18986" xr:uid="{AC1E7BA4-2E70-4F3F-AEEE-FC5C6341F3CC}"/>
    <cellStyle name="Normal 86 65 2" xfId="18987" xr:uid="{D49DAA5C-6A77-47DA-856D-4F35ADA224A1}"/>
    <cellStyle name="Normal 86 66" xfId="18988" xr:uid="{37C6F289-A3BD-4CBD-A321-D5267ED100C5}"/>
    <cellStyle name="Normal 86 66 2" xfId="18989" xr:uid="{82F469BC-B47E-4470-951E-5C46F74102CF}"/>
    <cellStyle name="Normal 86 67" xfId="18990" xr:uid="{1F9BF12C-49D2-4380-91D8-E4F8AC15E3FE}"/>
    <cellStyle name="Normal 86 67 2" xfId="18991" xr:uid="{850367A5-8856-4A72-AEBA-E9A3C3076A2C}"/>
    <cellStyle name="Normal 86 68" xfId="18992" xr:uid="{7DE64A57-B962-40FF-8376-7E18F728B536}"/>
    <cellStyle name="Normal 86 68 2" xfId="18993" xr:uid="{098FCF53-1DD0-404F-BAE7-9F0F0DC853FE}"/>
    <cellStyle name="Normal 86 69" xfId="18994" xr:uid="{9A7FD934-D14C-4952-9CC8-FED30D606DAA}"/>
    <cellStyle name="Normal 86 69 2" xfId="18995" xr:uid="{B68191F8-9BB8-4C0E-B4DA-20C2428FCD26}"/>
    <cellStyle name="Normal 86 7" xfId="18996" xr:uid="{8ACC6407-1901-429E-A625-D27C86195C67}"/>
    <cellStyle name="Normal 86 7 2" xfId="18997" xr:uid="{2807C2E5-82E1-4B75-9963-ABDDB8910510}"/>
    <cellStyle name="Normal 86 70" xfId="18998" xr:uid="{7072E25C-842D-4997-BFCB-8037F548B139}"/>
    <cellStyle name="Normal 86 70 2" xfId="18999" xr:uid="{B51BAC3A-EF23-4E13-87D3-5042B5967E73}"/>
    <cellStyle name="Normal 86 71" xfId="19000" xr:uid="{2CA19C56-54C4-489F-994D-C335D190AF9F}"/>
    <cellStyle name="Normal 86 71 2" xfId="19001" xr:uid="{CC3A0B7F-09F0-4C6B-9F25-87410A2FF872}"/>
    <cellStyle name="Normal 86 72" xfId="19002" xr:uid="{880721A4-B8C6-48D3-85DE-518C25888568}"/>
    <cellStyle name="Normal 86 72 2" xfId="19003" xr:uid="{1A1AF371-CD05-4BD1-BB03-EE6573C156F3}"/>
    <cellStyle name="Normal 86 73" xfId="19004" xr:uid="{10E4ACBF-7842-4AA0-BBC1-337C91BAA23D}"/>
    <cellStyle name="Normal 86 73 2" xfId="19005" xr:uid="{03DFB25E-72DC-4BDB-B3FF-A7BB8D0A8962}"/>
    <cellStyle name="Normal 86 74" xfId="19006" xr:uid="{563B2A63-279E-4556-B489-3C45D3B3FDFE}"/>
    <cellStyle name="Normal 86 74 2" xfId="19007" xr:uid="{82521B38-F464-4D97-B0FF-9CED578DA166}"/>
    <cellStyle name="Normal 86 75" xfId="19008" xr:uid="{81DCB3A3-6DF4-4DCB-9F64-679CDC01EC29}"/>
    <cellStyle name="Normal 86 75 2" xfId="19009" xr:uid="{19C71ADF-4F3C-45DB-815C-246FC6DCFAA6}"/>
    <cellStyle name="Normal 86 76" xfId="19010" xr:uid="{761A39E3-7971-49A2-A43C-F15DBE4BBC42}"/>
    <cellStyle name="Normal 86 76 2" xfId="19011" xr:uid="{ED0A2B87-B197-42BA-9C05-7F8D31DBE713}"/>
    <cellStyle name="Normal 86 77" xfId="19012" xr:uid="{0F28CBC0-D09D-47D8-A4FA-F2D84C989217}"/>
    <cellStyle name="Normal 86 77 2" xfId="19013" xr:uid="{41398691-FB43-4D52-BA68-8EC5CB129EDF}"/>
    <cellStyle name="Normal 86 78" xfId="19014" xr:uid="{424EE1E6-3831-4339-94BE-0C531A0054B6}"/>
    <cellStyle name="Normal 86 78 2" xfId="19015" xr:uid="{D9392198-EF58-440A-9C8A-84AAD2D0817E}"/>
    <cellStyle name="Normal 86 79" xfId="19016" xr:uid="{26F79910-16DC-4853-B01F-E2589D33D504}"/>
    <cellStyle name="Normal 86 79 2" xfId="19017" xr:uid="{F807DEF8-BF7F-44B0-BDE9-93F227D520C2}"/>
    <cellStyle name="Normal 86 8" xfId="19018" xr:uid="{140ADF6C-940F-4A4A-89A3-ACC11A91FA5F}"/>
    <cellStyle name="Normal 86 8 2" xfId="19019" xr:uid="{339619EF-E243-4B8A-864D-2CF4111DBC05}"/>
    <cellStyle name="Normal 86 80" xfId="19020" xr:uid="{120E5016-40BC-441D-B650-3A3584E9C736}"/>
    <cellStyle name="Normal 86 80 2" xfId="19021" xr:uid="{71F4FCF9-2CC4-4734-BC47-A7D51CCB37B2}"/>
    <cellStyle name="Normal 86 81" xfId="19022" xr:uid="{4E4B6033-D3D8-4218-95A5-B19F81F23A98}"/>
    <cellStyle name="Normal 86 81 2" xfId="19023" xr:uid="{DE04DAC5-1337-45BE-9308-0185E094D22D}"/>
    <cellStyle name="Normal 86 82" xfId="19024" xr:uid="{82FEDEDB-0EF7-47A7-8910-9EAB2E09BACE}"/>
    <cellStyle name="Normal 86 82 2" xfId="19025" xr:uid="{B3F25AA7-72FD-40A2-89F5-1AB2FCC37465}"/>
    <cellStyle name="Normal 86 83" xfId="19026" xr:uid="{6B156468-5963-4EE1-997A-3E5506DEB68F}"/>
    <cellStyle name="Normal 86 83 2" xfId="19027" xr:uid="{208B4504-6700-4DA1-A21E-B3B837FCF91F}"/>
    <cellStyle name="Normal 86 84" xfId="19028" xr:uid="{982993E8-25D9-4427-9C17-EE47AB4A1552}"/>
    <cellStyle name="Normal 86 84 2" xfId="19029" xr:uid="{519E3975-2DCD-44CF-B209-D66A23BFF47B}"/>
    <cellStyle name="Normal 86 85" xfId="19030" xr:uid="{FB7B3F95-B48D-4781-B0AA-59937C66C6F2}"/>
    <cellStyle name="Normal 86 85 2" xfId="19031" xr:uid="{0D1DF443-44A8-4F77-A26A-E5AF21E51A3A}"/>
    <cellStyle name="Normal 86 86" xfId="19032" xr:uid="{972DE9FA-817B-4A44-869F-D3626D9F9A9D}"/>
    <cellStyle name="Normal 86 86 2" xfId="19033" xr:uid="{CC1A7253-E52E-4BF2-B035-AB6F4792DEEB}"/>
    <cellStyle name="Normal 86 87" xfId="19034" xr:uid="{E32261B8-BADE-4F6B-9FEC-8CEE5A376806}"/>
    <cellStyle name="Normal 86 9" xfId="19035" xr:uid="{DED88A5D-B0FF-4539-A7D6-69F80CD62D5C}"/>
    <cellStyle name="Normal 86 9 2" xfId="19036" xr:uid="{A181ACEB-5E3A-4FDC-93B6-771D037686F7}"/>
    <cellStyle name="Normal 87" xfId="19037" xr:uid="{EFDD7A3A-B538-47EE-BA67-CAC4CBD0A793}"/>
    <cellStyle name="Normal 87 10" xfId="19038" xr:uid="{66447370-D4FB-427D-8A9D-71469B991A64}"/>
    <cellStyle name="Normal 87 10 2" xfId="19039" xr:uid="{1E8516FD-F0A6-4F76-91F9-52B812330F00}"/>
    <cellStyle name="Normal 87 11" xfId="19040" xr:uid="{70399191-E3D4-4A33-A83B-AA8655EC3B3D}"/>
    <cellStyle name="Normal 87 11 2" xfId="19041" xr:uid="{B61CE3A8-2314-4020-A6EC-6E4593328BE0}"/>
    <cellStyle name="Normal 87 12" xfId="19042" xr:uid="{6BEC5169-22EF-4FB5-AD67-05E1026CBDF6}"/>
    <cellStyle name="Normal 87 12 2" xfId="19043" xr:uid="{312F8D74-1399-4D21-88D0-38CA454AB86E}"/>
    <cellStyle name="Normal 87 13" xfId="19044" xr:uid="{E5C44BDF-14F7-44B6-898C-AD16420555C2}"/>
    <cellStyle name="Normal 87 13 2" xfId="19045" xr:uid="{1AA1043B-BF3D-4792-BF85-069339DA9DA6}"/>
    <cellStyle name="Normal 87 14" xfId="19046" xr:uid="{EBA5586B-7F72-444A-B0D1-8410B765E8D1}"/>
    <cellStyle name="Normal 87 14 2" xfId="19047" xr:uid="{1FD97B50-EE39-4389-87E6-56C0863DF07B}"/>
    <cellStyle name="Normal 87 15" xfId="19048" xr:uid="{75587B61-AC66-4225-A2CD-A1A11A3A86D9}"/>
    <cellStyle name="Normal 87 15 2" xfId="19049" xr:uid="{CB6AB55B-C31A-41BE-BC84-7639DD519AFC}"/>
    <cellStyle name="Normal 87 16" xfId="19050" xr:uid="{6A28C17A-1A44-4D3C-A109-B6B2E9D039C6}"/>
    <cellStyle name="Normal 87 16 2" xfId="19051" xr:uid="{8967D036-8979-46A7-96AD-A4BAD3C51440}"/>
    <cellStyle name="Normal 87 17" xfId="19052" xr:uid="{BF762038-53C8-4507-BCED-AC702727FAD9}"/>
    <cellStyle name="Normal 87 17 2" xfId="19053" xr:uid="{24EC20D5-4CAE-4069-847F-E966004A9A5E}"/>
    <cellStyle name="Normal 87 18" xfId="19054" xr:uid="{1D70ACF6-BB98-4CEE-8F9F-6AA7F9BB9B7C}"/>
    <cellStyle name="Normal 87 18 2" xfId="19055" xr:uid="{370AD201-E481-44D1-B048-4462F01E138C}"/>
    <cellStyle name="Normal 87 19" xfId="19056" xr:uid="{13C9A502-AAA7-40A9-9D83-77F7AEC2A3F9}"/>
    <cellStyle name="Normal 87 19 2" xfId="19057" xr:uid="{9653C048-BD64-46EB-8E43-23FC0217433F}"/>
    <cellStyle name="Normal 87 2" xfId="19058" xr:uid="{1084BDA4-1613-4606-AD83-0B210DC561FA}"/>
    <cellStyle name="Normal 87 2 2" xfId="19059" xr:uid="{F89D3F1A-7D4D-4D7F-9F42-DB3811D116B5}"/>
    <cellStyle name="Normal 87 20" xfId="19060" xr:uid="{337BA1DE-6B18-401F-8B96-16FE6BF9E949}"/>
    <cellStyle name="Normal 87 20 2" xfId="19061" xr:uid="{DE87F81B-9F6F-4BB9-94E6-09F9D16A6623}"/>
    <cellStyle name="Normal 87 21" xfId="19062" xr:uid="{DC19CAE1-D3E6-4A39-A366-4FC52E061A2C}"/>
    <cellStyle name="Normal 87 21 2" xfId="19063" xr:uid="{21564CA5-C7CD-4344-B7AD-AA786B9CD572}"/>
    <cellStyle name="Normal 87 22" xfId="19064" xr:uid="{BCEA6F01-2640-4353-9F7A-24A34D9A03EA}"/>
    <cellStyle name="Normal 87 22 2" xfId="19065" xr:uid="{A494A5A8-A4CD-44D5-AA33-F1FB0686F4FA}"/>
    <cellStyle name="Normal 87 23" xfId="19066" xr:uid="{DCCF26A5-E1AB-4B60-BBAA-D05D9CA50C83}"/>
    <cellStyle name="Normal 87 23 2" xfId="19067" xr:uid="{CF65BED1-F7E7-4C50-91E2-E41EBC8434CD}"/>
    <cellStyle name="Normal 87 24" xfId="19068" xr:uid="{DE2C72F3-4F5B-4574-9803-86E87450951F}"/>
    <cellStyle name="Normal 87 24 2" xfId="19069" xr:uid="{CF1C18FF-3573-4BA4-9BBF-80AAA945ADBB}"/>
    <cellStyle name="Normal 87 25" xfId="19070" xr:uid="{7EE7E895-0047-44C1-A183-160C079705C5}"/>
    <cellStyle name="Normal 87 25 2" xfId="19071" xr:uid="{3BC2EAB6-912B-4D44-A637-7E37E92BE31B}"/>
    <cellStyle name="Normal 87 26" xfId="19072" xr:uid="{A87A1032-1EFD-4F75-B61C-A8657FF09D19}"/>
    <cellStyle name="Normal 87 26 2" xfId="19073" xr:uid="{3D212EE7-B6B7-4BF1-A24E-5132F527B369}"/>
    <cellStyle name="Normal 87 27" xfId="19074" xr:uid="{44436D13-7C7E-46A4-AB72-13869DB4DA18}"/>
    <cellStyle name="Normal 87 27 2" xfId="19075" xr:uid="{CBBD1805-9FAF-4C3B-8DF4-541C2F262D7C}"/>
    <cellStyle name="Normal 87 28" xfId="19076" xr:uid="{6F994C7C-3AD7-4238-985E-7853327C04A2}"/>
    <cellStyle name="Normal 87 28 2" xfId="19077" xr:uid="{D6849701-134E-4CFE-9E91-080BCB001724}"/>
    <cellStyle name="Normal 87 29" xfId="19078" xr:uid="{4009C199-C8BA-4DAA-BDB1-4E7F6D63CF5F}"/>
    <cellStyle name="Normal 87 29 2" xfId="19079" xr:uid="{D557D3E1-95AD-4935-8EF0-F60E2B1A4AE1}"/>
    <cellStyle name="Normal 87 3" xfId="19080" xr:uid="{B47E809D-59CC-408E-B037-51AACCEE9AA7}"/>
    <cellStyle name="Normal 87 3 2" xfId="19081" xr:uid="{040C81A7-79D0-416A-9135-277DBAAED880}"/>
    <cellStyle name="Normal 87 30" xfId="19082" xr:uid="{37314D57-BA00-4FC8-8617-64D5D3769D18}"/>
    <cellStyle name="Normal 87 30 2" xfId="19083" xr:uid="{519C2981-F158-42AD-9B96-E9F9F9DEC0FA}"/>
    <cellStyle name="Normal 87 31" xfId="19084" xr:uid="{B3A42EB9-EA29-4F0F-8FFB-D5BE2E844CFE}"/>
    <cellStyle name="Normal 87 31 2" xfId="19085" xr:uid="{05E924E6-49ED-4493-B109-6E35221D40BA}"/>
    <cellStyle name="Normal 87 32" xfId="19086" xr:uid="{F32051B7-071D-4544-832E-98E258D6A9F3}"/>
    <cellStyle name="Normal 87 32 2" xfId="19087" xr:uid="{C1A7320F-8B59-46E1-AEFF-E60AFFE68E76}"/>
    <cellStyle name="Normal 87 33" xfId="19088" xr:uid="{64AA137B-F75C-468E-AC16-11EC8812275C}"/>
    <cellStyle name="Normal 87 33 2" xfId="19089" xr:uid="{3BCB28E1-4421-418F-A8B0-3B5FA0C24B3D}"/>
    <cellStyle name="Normal 87 34" xfId="19090" xr:uid="{13294B0C-E991-488E-998B-D416895BB77F}"/>
    <cellStyle name="Normal 87 34 2" xfId="19091" xr:uid="{45ECA203-0C54-407D-B9C4-9B120CF7733E}"/>
    <cellStyle name="Normal 87 35" xfId="19092" xr:uid="{ED34602A-5ED2-4F65-B060-48B02446E985}"/>
    <cellStyle name="Normal 87 35 2" xfId="19093" xr:uid="{39507C34-E607-41D8-825C-D9C040011FFC}"/>
    <cellStyle name="Normal 87 36" xfId="19094" xr:uid="{3454725E-C4BB-4B01-BFDA-C072612F9305}"/>
    <cellStyle name="Normal 87 36 2" xfId="19095" xr:uid="{E1D9FB5D-7A07-45BA-A5C1-8890DAD80A72}"/>
    <cellStyle name="Normal 87 37" xfId="19096" xr:uid="{5B59F92B-4363-4DD3-8BA3-86FDBD9813AA}"/>
    <cellStyle name="Normal 87 37 2" xfId="19097" xr:uid="{1619D0ED-CEBA-4EFE-962E-7F7FC81A2AAC}"/>
    <cellStyle name="Normal 87 38" xfId="19098" xr:uid="{960F246B-08FB-4B1E-B6CF-D540E4BF44B7}"/>
    <cellStyle name="Normal 87 38 2" xfId="19099" xr:uid="{D7029279-D9C8-4C7D-87A1-337EF30CDCE3}"/>
    <cellStyle name="Normal 87 39" xfId="19100" xr:uid="{4A9DC361-2CC0-480C-90FC-93CDEDBB1629}"/>
    <cellStyle name="Normal 87 39 2" xfId="19101" xr:uid="{A8E84F88-E21A-4260-A490-D3A3B33F3AD5}"/>
    <cellStyle name="Normal 87 4" xfId="19102" xr:uid="{049B64B5-1DC3-4A07-B256-F1FC52D9391E}"/>
    <cellStyle name="Normal 87 4 2" xfId="19103" xr:uid="{B0EAD21C-96DD-497E-ADD5-9CEF75C64D17}"/>
    <cellStyle name="Normal 87 40" xfId="19104" xr:uid="{906B5BE6-135C-40F9-B72E-B0140D33A9D5}"/>
    <cellStyle name="Normal 87 40 2" xfId="19105" xr:uid="{76764CEC-8AA6-4098-A2A3-1483C6FC713E}"/>
    <cellStyle name="Normal 87 41" xfId="19106" xr:uid="{13022E6A-FEB9-409D-AE2C-AAE05AADA875}"/>
    <cellStyle name="Normal 87 41 2" xfId="19107" xr:uid="{411282BF-70B6-46AF-A75E-B2C04A2B2739}"/>
    <cellStyle name="Normal 87 42" xfId="19108" xr:uid="{BF5C9976-62DA-4CD1-83C9-3F745AB71D18}"/>
    <cellStyle name="Normal 87 42 2" xfId="19109" xr:uid="{CD6B7A44-6115-4044-B5FA-EE6CDB4D0F94}"/>
    <cellStyle name="Normal 87 43" xfId="19110" xr:uid="{8E8BF062-5A2E-4FA6-9263-19485374A280}"/>
    <cellStyle name="Normal 87 43 2" xfId="19111" xr:uid="{2C095F21-269B-42F0-8CA9-6C36C09762DB}"/>
    <cellStyle name="Normal 87 44" xfId="19112" xr:uid="{D3BA91AE-3DF9-4F24-A1D7-539C4598BCAA}"/>
    <cellStyle name="Normal 87 44 2" xfId="19113" xr:uid="{1C3045A3-1097-4477-BAFB-05BAC1596848}"/>
    <cellStyle name="Normal 87 45" xfId="19114" xr:uid="{2157E459-2C1B-4971-B68F-96982CED465E}"/>
    <cellStyle name="Normal 87 45 2" xfId="19115" xr:uid="{1E10AB95-645E-4F35-B162-7062DB10A99D}"/>
    <cellStyle name="Normal 87 46" xfId="19116" xr:uid="{6EFA9604-A578-4B19-A008-3A203B303A08}"/>
    <cellStyle name="Normal 87 46 2" xfId="19117" xr:uid="{CC001C4F-4222-4487-A74E-385E115A97DF}"/>
    <cellStyle name="Normal 87 47" xfId="19118" xr:uid="{021D98D8-9E04-4001-8513-C37687CEDDE6}"/>
    <cellStyle name="Normal 87 47 2" xfId="19119" xr:uid="{F26D7AB8-AF30-4FB5-8424-DE73E7A4B1AF}"/>
    <cellStyle name="Normal 87 48" xfId="19120" xr:uid="{69EE4189-7A2B-4CCD-9717-C00D1387560B}"/>
    <cellStyle name="Normal 87 48 2" xfId="19121" xr:uid="{825FFB8F-88DC-4CFB-BE4D-9F2093E40694}"/>
    <cellStyle name="Normal 87 49" xfId="19122" xr:uid="{8F92A1C2-70AB-493F-8787-1CB19D4F4730}"/>
    <cellStyle name="Normal 87 49 2" xfId="19123" xr:uid="{EF8A0CC6-BD13-4C22-A7C1-49F6A948F79A}"/>
    <cellStyle name="Normal 87 5" xfId="19124" xr:uid="{7AF4B704-B769-42D1-8CAE-D9AAA4068F97}"/>
    <cellStyle name="Normal 87 5 2" xfId="19125" xr:uid="{C9A5517D-22B2-48BA-925D-09022BC08CB0}"/>
    <cellStyle name="Normal 87 50" xfId="19126" xr:uid="{5F732472-50BC-45DB-896E-8906815F81CC}"/>
    <cellStyle name="Normal 87 50 2" xfId="19127" xr:uid="{1ABB7890-29A2-455C-8090-789FD1165F3B}"/>
    <cellStyle name="Normal 87 51" xfId="19128" xr:uid="{317C93FE-AAEC-427A-B3EB-57829D724F42}"/>
    <cellStyle name="Normal 87 51 2" xfId="19129" xr:uid="{B0AB9553-4140-43CB-8B19-F4961D77B8FA}"/>
    <cellStyle name="Normal 87 52" xfId="19130" xr:uid="{FE71425C-0891-4DBB-8054-1784A75790AB}"/>
    <cellStyle name="Normal 87 52 2" xfId="19131" xr:uid="{65BE918E-C7C4-4CA0-8451-B8C6A11A222E}"/>
    <cellStyle name="Normal 87 53" xfId="19132" xr:uid="{7B4536BA-9B61-4258-91D7-E5C6BDB1AC38}"/>
    <cellStyle name="Normal 87 53 2" xfId="19133" xr:uid="{A97D1120-0509-4BBE-8A26-FDAD199E65DD}"/>
    <cellStyle name="Normal 87 54" xfId="19134" xr:uid="{2951277F-BD88-4FBF-BC92-EF88EE3EF18B}"/>
    <cellStyle name="Normal 87 54 2" xfId="19135" xr:uid="{D2FE4E42-0FB1-48C2-9598-85FB52E31FBA}"/>
    <cellStyle name="Normal 87 55" xfId="19136" xr:uid="{B98801F9-08B3-4482-A3DF-6E30BB5F2B07}"/>
    <cellStyle name="Normal 87 55 2" xfId="19137" xr:uid="{0FCDAF7A-0A9D-4CDA-8CA2-F76446D60B82}"/>
    <cellStyle name="Normal 87 56" xfId="19138" xr:uid="{EEE82A79-A8E1-4F87-9CBE-B100E4EBF11E}"/>
    <cellStyle name="Normal 87 56 2" xfId="19139" xr:uid="{915F3B8B-FB50-45FE-91C4-D4515A3DA62A}"/>
    <cellStyle name="Normal 87 57" xfId="19140" xr:uid="{8EA245A0-9906-4D2E-B276-D2C58DA1D1C3}"/>
    <cellStyle name="Normal 87 57 2" xfId="19141" xr:uid="{7CAA6084-7AF6-446A-BAA6-9A271A381114}"/>
    <cellStyle name="Normal 87 58" xfId="19142" xr:uid="{B46A0B46-22FB-4207-8D43-ACB47547C530}"/>
    <cellStyle name="Normal 87 58 2" xfId="19143" xr:uid="{45800597-C367-402C-A85D-9784B23E3A93}"/>
    <cellStyle name="Normal 87 59" xfId="19144" xr:uid="{D75835BB-4167-4CD7-AE09-E54800B24BF5}"/>
    <cellStyle name="Normal 87 59 2" xfId="19145" xr:uid="{03DF92EB-BA40-4B58-8EDB-9641FFA7ACE8}"/>
    <cellStyle name="Normal 87 6" xfId="19146" xr:uid="{0A479610-B89A-4641-8CF8-5B9BAFBA74B9}"/>
    <cellStyle name="Normal 87 6 2" xfId="19147" xr:uid="{E70ECA28-3578-46C6-9FED-0297455D4060}"/>
    <cellStyle name="Normal 87 60" xfId="19148" xr:uid="{90A1FF3A-471E-4071-83C2-B511479E1597}"/>
    <cellStyle name="Normal 87 60 2" xfId="19149" xr:uid="{A9C64276-FA41-4165-984E-31831114BB52}"/>
    <cellStyle name="Normal 87 61" xfId="19150" xr:uid="{C10490A1-8357-46E3-B2E7-11D037B63BF2}"/>
    <cellStyle name="Normal 87 61 2" xfId="19151" xr:uid="{61968232-62F4-400B-9F03-67F2968257A8}"/>
    <cellStyle name="Normal 87 62" xfId="19152" xr:uid="{FBF50594-004F-4FC1-B486-070A51D6B91F}"/>
    <cellStyle name="Normal 87 62 2" xfId="19153" xr:uid="{D6663ED2-8CD4-49BF-AFDB-4DF7B99E6689}"/>
    <cellStyle name="Normal 87 63" xfId="19154" xr:uid="{A4258E09-7599-49D2-8618-C446FEF69264}"/>
    <cellStyle name="Normal 87 63 2" xfId="19155" xr:uid="{07975850-21B8-48D8-866B-0FFF62D693E6}"/>
    <cellStyle name="Normal 87 64" xfId="19156" xr:uid="{25A7222F-808F-4574-B630-EAE65302D1D2}"/>
    <cellStyle name="Normal 87 64 2" xfId="19157" xr:uid="{348EE483-6984-42A5-97DF-9A59203588CB}"/>
    <cellStyle name="Normal 87 65" xfId="19158" xr:uid="{30C322D2-92D0-43D4-BE44-C7A784160B7D}"/>
    <cellStyle name="Normal 87 65 2" xfId="19159" xr:uid="{594AA1B7-85EB-49FC-BDAD-E9C54319DA2C}"/>
    <cellStyle name="Normal 87 66" xfId="19160" xr:uid="{3198DBF7-C445-442E-973E-9C8A0C40F621}"/>
    <cellStyle name="Normal 87 66 2" xfId="19161" xr:uid="{DB9D032B-8F48-44BF-8A70-C0EBE342B6D5}"/>
    <cellStyle name="Normal 87 67" xfId="19162" xr:uid="{A2000E1C-A5EF-4005-B32D-3B69A948FCD1}"/>
    <cellStyle name="Normal 87 67 2" xfId="19163" xr:uid="{ED061E2C-8083-4622-A777-01C6D845A22A}"/>
    <cellStyle name="Normal 87 68" xfId="19164" xr:uid="{BA7903AF-FDB9-438B-823A-9B831C94FBF5}"/>
    <cellStyle name="Normal 87 68 2" xfId="19165" xr:uid="{0DFA36D1-24E3-42AE-A1FB-EA571E946D09}"/>
    <cellStyle name="Normal 87 69" xfId="19166" xr:uid="{3FF57D7E-ACEB-42AA-A458-24FB4614A520}"/>
    <cellStyle name="Normal 87 69 2" xfId="19167" xr:uid="{84D826A5-E97B-4FCC-8709-6E78AA22B785}"/>
    <cellStyle name="Normal 87 7" xfId="19168" xr:uid="{BA9E22A7-B0C2-48C5-B38B-E4764258F21D}"/>
    <cellStyle name="Normal 87 7 2" xfId="19169" xr:uid="{F21B5AFF-643A-4163-A735-096E073AD4E2}"/>
    <cellStyle name="Normal 87 70" xfId="19170" xr:uid="{18A5D0FB-E8E0-4BBE-830C-795DFECEE708}"/>
    <cellStyle name="Normal 87 70 2" xfId="19171" xr:uid="{0304B508-45AE-4070-B6EE-053D9116A338}"/>
    <cellStyle name="Normal 87 71" xfId="19172" xr:uid="{DA51FF9E-E956-4757-B423-61B81694E9BC}"/>
    <cellStyle name="Normal 87 71 2" xfId="19173" xr:uid="{622515B0-B08E-4FBF-B333-EB620FA67C08}"/>
    <cellStyle name="Normal 87 72" xfId="19174" xr:uid="{13A6759F-1D08-4303-872F-F7DC194BB1FA}"/>
    <cellStyle name="Normal 87 72 2" xfId="19175" xr:uid="{95F97D7D-A322-4257-938F-072955A745D4}"/>
    <cellStyle name="Normal 87 73" xfId="19176" xr:uid="{93E64772-72C9-415A-A68A-5C2E941B0C40}"/>
    <cellStyle name="Normal 87 73 2" xfId="19177" xr:uid="{DB8AC11C-A837-40E1-AAD9-CDFEE101E1C0}"/>
    <cellStyle name="Normal 87 74" xfId="19178" xr:uid="{115F9980-2DDA-40C4-8DB2-B84C05B32D4A}"/>
    <cellStyle name="Normal 87 74 2" xfId="19179" xr:uid="{ADE10A33-44A2-4CBF-AA0A-43C41B4741D1}"/>
    <cellStyle name="Normal 87 75" xfId="19180" xr:uid="{1C227660-3C0C-46BB-95F4-4C9ED64917E9}"/>
    <cellStyle name="Normal 87 75 2" xfId="19181" xr:uid="{81FE6260-6583-457C-8593-50C96350D186}"/>
    <cellStyle name="Normal 87 76" xfId="19182" xr:uid="{8919B221-8D15-4BD2-824B-C1E3B556550A}"/>
    <cellStyle name="Normal 87 76 2" xfId="19183" xr:uid="{0E781734-9B78-487C-809C-14328DCC18F3}"/>
    <cellStyle name="Normal 87 77" xfId="19184" xr:uid="{70414142-DDD8-4B51-819C-046512D5C03D}"/>
    <cellStyle name="Normal 87 77 2" xfId="19185" xr:uid="{2B8566B3-4C0F-4316-A164-EE247489B867}"/>
    <cellStyle name="Normal 87 78" xfId="19186" xr:uid="{430EDFF2-0F7F-4794-9687-92F89C50358A}"/>
    <cellStyle name="Normal 87 78 2" xfId="19187" xr:uid="{DE40AAE4-EF51-427C-B164-29D0DE7CEF75}"/>
    <cellStyle name="Normal 87 79" xfId="19188" xr:uid="{75332AC6-3E1F-4F34-905C-C505BE96CCC7}"/>
    <cellStyle name="Normal 87 79 2" xfId="19189" xr:uid="{EAAF70C6-4A8C-42E0-92EB-3DAB8BB2CFE1}"/>
    <cellStyle name="Normal 87 8" xfId="19190" xr:uid="{872F0247-2690-4424-8448-EC02DAA37B61}"/>
    <cellStyle name="Normal 87 8 2" xfId="19191" xr:uid="{9836988C-C617-4C08-AAA0-471E094BD688}"/>
    <cellStyle name="Normal 87 80" xfId="19192" xr:uid="{6426A67C-1322-49F3-82D7-1F6C65CB7298}"/>
    <cellStyle name="Normal 87 80 2" xfId="19193" xr:uid="{CC6F340C-CB8A-4DB3-B024-CF3AA8763F43}"/>
    <cellStyle name="Normal 87 81" xfId="19194" xr:uid="{91B6A748-1E0E-4D6C-9BF4-9683EA53CB87}"/>
    <cellStyle name="Normal 87 81 2" xfId="19195" xr:uid="{FB52C366-2538-4461-82FD-1E90C73272EF}"/>
    <cellStyle name="Normal 87 82" xfId="19196" xr:uid="{8FE51826-8714-4DAD-820D-9DAB02CC84F8}"/>
    <cellStyle name="Normal 87 82 2" xfId="19197" xr:uid="{50FB1025-C9CC-4FAA-B831-557DF1E2FCE8}"/>
    <cellStyle name="Normal 87 83" xfId="19198" xr:uid="{5C23EC08-B1F0-4CE6-84BD-98EE31F7E521}"/>
    <cellStyle name="Normal 87 83 2" xfId="19199" xr:uid="{2C5916B6-40C2-4947-AE19-0D082BE1EC5B}"/>
    <cellStyle name="Normal 87 84" xfId="19200" xr:uid="{CA5528CC-808A-4ED0-BF07-CD5BAB39DE46}"/>
    <cellStyle name="Normal 87 84 2" xfId="19201" xr:uid="{D5DAE8D6-4EA4-44F6-A92D-3611A903AC51}"/>
    <cellStyle name="Normal 87 85" xfId="19202" xr:uid="{089EC9E7-37A6-4A29-8847-FA200BAE53DB}"/>
    <cellStyle name="Normal 87 85 2" xfId="19203" xr:uid="{9F43D7AB-852D-4928-B471-2C778520CB87}"/>
    <cellStyle name="Normal 87 86" xfId="19204" xr:uid="{B3EAD7F5-22CF-4037-8091-3FC453BEA881}"/>
    <cellStyle name="Normal 87 86 2" xfId="19205" xr:uid="{7571247C-E97F-4E1B-BF34-FB75470A463F}"/>
    <cellStyle name="Normal 87 87" xfId="19206" xr:uid="{72B017BE-01C4-4B31-B010-11328AAAA0A1}"/>
    <cellStyle name="Normal 87 9" xfId="19207" xr:uid="{520DC38F-03BA-49F4-A08B-E89A43499EDE}"/>
    <cellStyle name="Normal 87 9 2" xfId="19208" xr:uid="{F43E6AE8-791F-443A-89BE-B4415D971DFF}"/>
    <cellStyle name="Normal 88" xfId="19209" xr:uid="{3F74C59A-E568-460A-87FB-A134FF2763F0}"/>
    <cellStyle name="Normal 88 10" xfId="19210" xr:uid="{EE462D61-27BB-428E-B6F0-51C610307E20}"/>
    <cellStyle name="Normal 88 10 2" xfId="19211" xr:uid="{EDBAE8B7-3474-4819-8D4F-4BB65C9FC1FD}"/>
    <cellStyle name="Normal 88 11" xfId="19212" xr:uid="{D8934678-8AE3-4F09-9BD7-C5CD3F3C09E7}"/>
    <cellStyle name="Normal 88 11 2" xfId="19213" xr:uid="{A74CF65F-851B-4FC5-949A-6D86470F4870}"/>
    <cellStyle name="Normal 88 12" xfId="19214" xr:uid="{B88C3BFF-1390-44BC-8D16-20CE7EDD6A14}"/>
    <cellStyle name="Normal 88 12 2" xfId="19215" xr:uid="{524B54DC-FB2E-4008-8F36-9A8AC8D74ED1}"/>
    <cellStyle name="Normal 88 13" xfId="19216" xr:uid="{47B206DD-B6E0-4750-A473-5224BE8127B5}"/>
    <cellStyle name="Normal 88 13 2" xfId="19217" xr:uid="{F83C11FA-D813-44A7-AD04-C1CB25E67705}"/>
    <cellStyle name="Normal 88 14" xfId="19218" xr:uid="{0C3FA832-3E02-43DE-8E43-1C6A738E7E71}"/>
    <cellStyle name="Normal 88 14 2" xfId="19219" xr:uid="{BBF30EC0-50EB-4722-9499-7C3A666FB9F6}"/>
    <cellStyle name="Normal 88 15" xfId="19220" xr:uid="{40B3A72C-BAF7-498D-8DA6-629A4CEB1EFA}"/>
    <cellStyle name="Normal 88 15 2" xfId="19221" xr:uid="{66B56009-FB40-4689-859E-84A259C8BE76}"/>
    <cellStyle name="Normal 88 16" xfId="19222" xr:uid="{D4AB48E2-20AC-4AB9-B67F-77F0D6E21819}"/>
    <cellStyle name="Normal 88 16 2" xfId="19223" xr:uid="{929C259A-0573-429C-AF3E-2C3E23085E40}"/>
    <cellStyle name="Normal 88 17" xfId="19224" xr:uid="{F83541FE-1B84-443B-B314-8BEF8784BC58}"/>
    <cellStyle name="Normal 88 17 2" xfId="19225" xr:uid="{A9C40EF3-019A-4D3D-ADCF-7AA603843E26}"/>
    <cellStyle name="Normal 88 18" xfId="19226" xr:uid="{EAAEEBBE-3D70-42B0-BDBA-7904FBD40AC2}"/>
    <cellStyle name="Normal 88 18 2" xfId="19227" xr:uid="{CEEACC0C-6BDC-4A34-AB21-226207374916}"/>
    <cellStyle name="Normal 88 19" xfId="19228" xr:uid="{FDFC4AE7-0CB5-44E9-83E9-8B5C99DC01A8}"/>
    <cellStyle name="Normal 88 19 2" xfId="19229" xr:uid="{80D62B22-DFEA-48A3-9CF7-DB982A129F00}"/>
    <cellStyle name="Normal 88 2" xfId="19230" xr:uid="{712D3F9B-7E8F-41A6-ADCA-A749B1C7206A}"/>
    <cellStyle name="Normal 88 2 2" xfId="19231" xr:uid="{31DF08DA-A0B6-485C-8909-E22B5FD7B244}"/>
    <cellStyle name="Normal 88 20" xfId="19232" xr:uid="{496451E5-54CB-4C59-A1F2-20CAC829684D}"/>
    <cellStyle name="Normal 88 20 2" xfId="19233" xr:uid="{5DFD3579-3EE0-4D3B-84C7-D2991EFD798B}"/>
    <cellStyle name="Normal 88 21" xfId="19234" xr:uid="{6533EF96-FEFB-430F-8CA6-2F9143E4BE1F}"/>
    <cellStyle name="Normal 88 21 2" xfId="19235" xr:uid="{DF2E58F1-1F5D-464F-A043-580CE5E08F31}"/>
    <cellStyle name="Normal 88 22" xfId="19236" xr:uid="{5B38EBCD-53A0-4EE7-8B2C-C26E2F069FF3}"/>
    <cellStyle name="Normal 88 22 2" xfId="19237" xr:uid="{E05A6986-45BE-427F-8B23-122B7BB4025F}"/>
    <cellStyle name="Normal 88 23" xfId="19238" xr:uid="{FE88B841-6215-44AC-8042-2FD458246EAB}"/>
    <cellStyle name="Normal 88 23 2" xfId="19239" xr:uid="{725691F7-DA6D-49FF-B71E-1DC23C0CE0AA}"/>
    <cellStyle name="Normal 88 24" xfId="19240" xr:uid="{078B2522-1F0D-474B-B220-F96E6EC47C6A}"/>
    <cellStyle name="Normal 88 24 2" xfId="19241" xr:uid="{3DDE71F8-ABED-4A94-9EC1-CFE74D16A875}"/>
    <cellStyle name="Normal 88 25" xfId="19242" xr:uid="{4285B47E-010B-46BA-A894-CF5A4592E403}"/>
    <cellStyle name="Normal 88 25 2" xfId="19243" xr:uid="{5C1BE4CC-ED42-4A46-B283-A85179338193}"/>
    <cellStyle name="Normal 88 26" xfId="19244" xr:uid="{25821C95-3C4B-4D8C-A7FA-7F5D07042692}"/>
    <cellStyle name="Normal 88 26 2" xfId="19245" xr:uid="{73060356-6F93-4AC3-941C-6E2EDF107C6B}"/>
    <cellStyle name="Normal 88 27" xfId="19246" xr:uid="{6634A96B-709C-4C55-BEAB-99EF7D4C8ADB}"/>
    <cellStyle name="Normal 88 27 2" xfId="19247" xr:uid="{C14FC45E-B4C7-42B6-B34A-3877DA46C73A}"/>
    <cellStyle name="Normal 88 28" xfId="19248" xr:uid="{4C5ACC38-B28C-4F0C-86E8-7A3996CAD235}"/>
    <cellStyle name="Normal 88 28 2" xfId="19249" xr:uid="{8999B291-11BF-4022-B864-CD7F0B167EA5}"/>
    <cellStyle name="Normal 88 29" xfId="19250" xr:uid="{EE714C78-1052-41DC-936F-3E77322D4417}"/>
    <cellStyle name="Normal 88 29 2" xfId="19251" xr:uid="{8B6DC961-7349-4E7A-A046-361C240DBF7B}"/>
    <cellStyle name="Normal 88 3" xfId="19252" xr:uid="{082656DE-67C3-453E-AC39-06D8D71C9979}"/>
    <cellStyle name="Normal 88 3 2" xfId="19253" xr:uid="{9F9C143A-21AF-47EE-B544-EDB98B045817}"/>
    <cellStyle name="Normal 88 30" xfId="19254" xr:uid="{190F0972-9F11-46C6-B71C-B84BDD1D0A9D}"/>
    <cellStyle name="Normal 88 30 2" xfId="19255" xr:uid="{0D66D8C0-F90E-4241-9A66-7E56E0B77972}"/>
    <cellStyle name="Normal 88 31" xfId="19256" xr:uid="{EA6C0D01-D1EA-4BE5-98CB-A1D99676E40C}"/>
    <cellStyle name="Normal 88 31 2" xfId="19257" xr:uid="{61928743-174B-4A74-B76F-ED376214673F}"/>
    <cellStyle name="Normal 88 32" xfId="19258" xr:uid="{2D735258-8118-4ACA-ABF9-829B0CC7A1A5}"/>
    <cellStyle name="Normal 88 32 2" xfId="19259" xr:uid="{54F213B0-0A36-44AD-9BCB-14F05DAD9EF4}"/>
    <cellStyle name="Normal 88 33" xfId="19260" xr:uid="{C54B92F3-9632-49F5-8549-451CC2B5BB0B}"/>
    <cellStyle name="Normal 88 33 2" xfId="19261" xr:uid="{8A949153-8B7D-418F-914C-CF2B3F9523EC}"/>
    <cellStyle name="Normal 88 34" xfId="19262" xr:uid="{732B5F81-50D8-4E9B-BDB1-A897A03AE5CF}"/>
    <cellStyle name="Normal 88 34 2" xfId="19263" xr:uid="{98FACF4E-5703-4F88-9B02-841D4570F2C4}"/>
    <cellStyle name="Normal 88 35" xfId="19264" xr:uid="{422BD979-D85D-46E6-B799-A5ABCB3702C2}"/>
    <cellStyle name="Normal 88 35 2" xfId="19265" xr:uid="{8B8DCA6D-5CEF-476E-9996-4BFF8417DA89}"/>
    <cellStyle name="Normal 88 36" xfId="19266" xr:uid="{C9F1D797-29C5-45B5-8D97-8E8A54AE3658}"/>
    <cellStyle name="Normal 88 36 2" xfId="19267" xr:uid="{870DB5FE-1C70-4912-8C81-964D298F9416}"/>
    <cellStyle name="Normal 88 37" xfId="19268" xr:uid="{99935ADF-9240-4A63-9FF3-8734644DF2F4}"/>
    <cellStyle name="Normal 88 37 2" xfId="19269" xr:uid="{0820EE6D-C9FA-4B51-9484-4EA07639ADD3}"/>
    <cellStyle name="Normal 88 38" xfId="19270" xr:uid="{68BAB1EE-97B5-4B37-AF63-78664CB00C87}"/>
    <cellStyle name="Normal 88 38 2" xfId="19271" xr:uid="{53697F4D-9FEC-473C-9B1F-384FA0A070E7}"/>
    <cellStyle name="Normal 88 39" xfId="19272" xr:uid="{B426C9BA-4B39-4003-A41F-FC5D1870635B}"/>
    <cellStyle name="Normal 88 39 2" xfId="19273" xr:uid="{A2510A08-BF7C-483D-B243-4AD04AC3728F}"/>
    <cellStyle name="Normal 88 4" xfId="19274" xr:uid="{F2F79E69-F036-44E1-9460-311520C2892E}"/>
    <cellStyle name="Normal 88 4 2" xfId="19275" xr:uid="{788A6FEB-C70C-454B-A409-38F84083DC09}"/>
    <cellStyle name="Normal 88 40" xfId="19276" xr:uid="{42ABFC54-0967-41AD-B22F-3EDB828FD41F}"/>
    <cellStyle name="Normal 88 40 2" xfId="19277" xr:uid="{873C2D6B-990F-4E80-B842-E14137929B65}"/>
    <cellStyle name="Normal 88 41" xfId="19278" xr:uid="{A1203628-DC02-4F4D-B620-D476C3C34BD3}"/>
    <cellStyle name="Normal 88 41 2" xfId="19279" xr:uid="{008D355E-53D5-4EE6-A53B-53F48525062C}"/>
    <cellStyle name="Normal 88 42" xfId="19280" xr:uid="{7EB6DD87-26E6-4094-848E-6ED702C733D7}"/>
    <cellStyle name="Normal 88 42 2" xfId="19281" xr:uid="{FC2F740C-83D3-437E-8F9D-E648B2F66397}"/>
    <cellStyle name="Normal 88 43" xfId="19282" xr:uid="{E266C391-0A2E-4292-898E-8A3172D079BA}"/>
    <cellStyle name="Normal 88 43 2" xfId="19283" xr:uid="{2B492DD8-DD05-47DD-AA87-D9EF664147B5}"/>
    <cellStyle name="Normal 88 44" xfId="19284" xr:uid="{A3239EB2-0B58-40CD-9BBE-8F64F3848501}"/>
    <cellStyle name="Normal 88 44 2" xfId="19285" xr:uid="{B072E1F2-7C4F-4087-9B4B-05798D8EC7C0}"/>
    <cellStyle name="Normal 88 45" xfId="19286" xr:uid="{77AB9B11-39DF-425E-9D76-2D98B487F987}"/>
    <cellStyle name="Normal 88 45 2" xfId="19287" xr:uid="{99071161-FA6F-4A6A-9D40-45CED68CDA18}"/>
    <cellStyle name="Normal 88 46" xfId="19288" xr:uid="{F41134EC-3765-4DD8-8C63-B7359D39A093}"/>
    <cellStyle name="Normal 88 46 2" xfId="19289" xr:uid="{F4781AE9-4286-4E8B-816A-F64AE0D4025D}"/>
    <cellStyle name="Normal 88 47" xfId="19290" xr:uid="{870E3BA9-047F-402B-B46B-0B16901FE385}"/>
    <cellStyle name="Normal 88 47 2" xfId="19291" xr:uid="{8FD4ADBE-9050-49D1-A4C7-E8A10DABE147}"/>
    <cellStyle name="Normal 88 48" xfId="19292" xr:uid="{9F34DFEA-58BC-49F1-BAAE-B03FFFAA5B6E}"/>
    <cellStyle name="Normal 88 48 2" xfId="19293" xr:uid="{3AD9CD1A-D604-4424-B3AD-745A213B850F}"/>
    <cellStyle name="Normal 88 49" xfId="19294" xr:uid="{A93E7EF6-D34B-4FB2-BD8B-87EA913C1ED3}"/>
    <cellStyle name="Normal 88 49 2" xfId="19295" xr:uid="{24691405-39D8-4945-8653-161AA001F1E1}"/>
    <cellStyle name="Normal 88 5" xfId="19296" xr:uid="{02EA18C3-E626-43FD-8DB4-E4B896EBE40D}"/>
    <cellStyle name="Normal 88 5 2" xfId="19297" xr:uid="{943911E8-00D8-4BDE-9514-E84092501090}"/>
    <cellStyle name="Normal 88 50" xfId="19298" xr:uid="{38631B54-CA45-40D7-B767-14500F32F240}"/>
    <cellStyle name="Normal 88 50 2" xfId="19299" xr:uid="{FAA1CF29-C43B-4F4C-9424-64B46D0D5A72}"/>
    <cellStyle name="Normal 88 51" xfId="19300" xr:uid="{E2C1EEB6-BB5C-4048-8FED-E7F3189D195D}"/>
    <cellStyle name="Normal 88 51 2" xfId="19301" xr:uid="{3E2EE6BD-C817-46C6-9231-4FE747AECB4A}"/>
    <cellStyle name="Normal 88 52" xfId="19302" xr:uid="{1891D653-BC75-4A54-8163-6B9A80AB3B38}"/>
    <cellStyle name="Normal 88 52 2" xfId="19303" xr:uid="{2E819762-92F8-4A01-ACFD-2DCD9B980420}"/>
    <cellStyle name="Normal 88 53" xfId="19304" xr:uid="{46BB58EE-3D39-4515-B970-D50FAAC665F1}"/>
    <cellStyle name="Normal 88 53 2" xfId="19305" xr:uid="{6E15FC17-B8ED-4B22-A1FB-A5D723112A18}"/>
    <cellStyle name="Normal 88 54" xfId="19306" xr:uid="{DEB13160-3CAF-4001-860E-21E4C4D0BC1A}"/>
    <cellStyle name="Normal 88 54 2" xfId="19307" xr:uid="{2983472E-69FD-46BF-B849-ABA3BCB511BE}"/>
    <cellStyle name="Normal 88 55" xfId="19308" xr:uid="{BB274D98-BF9E-4E40-9B21-ECA9AC927AE9}"/>
    <cellStyle name="Normal 88 55 2" xfId="19309" xr:uid="{40A48D92-2D2F-417D-9040-41151B0E8EE4}"/>
    <cellStyle name="Normal 88 56" xfId="19310" xr:uid="{E90936F3-7C14-42B2-B8BA-D27DD2E00D52}"/>
    <cellStyle name="Normal 88 56 2" xfId="19311" xr:uid="{F961A1DB-9997-4619-8269-62F1E6FFC28F}"/>
    <cellStyle name="Normal 88 57" xfId="19312" xr:uid="{1493F93D-6FB6-4B71-ACCC-36067EE6C1D8}"/>
    <cellStyle name="Normal 88 57 2" xfId="19313" xr:uid="{74192C24-6215-4BAA-81D8-14C602E9584F}"/>
    <cellStyle name="Normal 88 58" xfId="19314" xr:uid="{E907E312-BE92-42F6-9303-BFE7BAAC1302}"/>
    <cellStyle name="Normal 88 58 2" xfId="19315" xr:uid="{CBA17DED-5E93-4D08-B679-AE71211AED7D}"/>
    <cellStyle name="Normal 88 59" xfId="19316" xr:uid="{25B4C61A-D75D-4EE5-AB9B-EBC78927F1A9}"/>
    <cellStyle name="Normal 88 59 2" xfId="19317" xr:uid="{3F3C148B-22FE-4B00-9386-3C568BD86885}"/>
    <cellStyle name="Normal 88 6" xfId="19318" xr:uid="{D53F09E4-8631-4C43-A754-CF7A139C9605}"/>
    <cellStyle name="Normal 88 6 2" xfId="19319" xr:uid="{F83BA102-D0F9-4F2B-A4FA-4323188CFBBC}"/>
    <cellStyle name="Normal 88 60" xfId="19320" xr:uid="{80330967-8913-49F9-A08F-553C86E253A3}"/>
    <cellStyle name="Normal 88 60 2" xfId="19321" xr:uid="{AD9CD413-BA1D-4F63-92B1-C083584DAF64}"/>
    <cellStyle name="Normal 88 61" xfId="19322" xr:uid="{6C98DB91-B80F-4CCE-84AB-86FA9014FB27}"/>
    <cellStyle name="Normal 88 61 2" xfId="19323" xr:uid="{2AE77137-A5D0-4802-A720-E0A39DA397D8}"/>
    <cellStyle name="Normal 88 62" xfId="19324" xr:uid="{F193A367-5F13-4BF2-A058-50D86BEB66FE}"/>
    <cellStyle name="Normal 88 62 2" xfId="19325" xr:uid="{A320028F-33F1-4D53-90D2-9E42C1F3B0C5}"/>
    <cellStyle name="Normal 88 63" xfId="19326" xr:uid="{E22E265F-7329-47F0-A8A1-4577E220C458}"/>
    <cellStyle name="Normal 88 63 2" xfId="19327" xr:uid="{253F21F9-1502-4F0A-B07E-6ECED33E2221}"/>
    <cellStyle name="Normal 88 64" xfId="19328" xr:uid="{2A7C4C7C-48A3-40A1-B9C0-B2B9013B838E}"/>
    <cellStyle name="Normal 88 64 2" xfId="19329" xr:uid="{79EEB0A2-FF46-40A7-9953-2D6E3FAD18B1}"/>
    <cellStyle name="Normal 88 65" xfId="19330" xr:uid="{B80A115C-29ED-49D1-8C30-136EF21B9DE0}"/>
    <cellStyle name="Normal 88 65 2" xfId="19331" xr:uid="{91D46A21-2700-4E6E-B911-69EE35C302DD}"/>
    <cellStyle name="Normal 88 66" xfId="19332" xr:uid="{4434776A-7416-4151-BE8A-547421DA1287}"/>
    <cellStyle name="Normal 88 66 2" xfId="19333" xr:uid="{E600DF7F-3B77-4DF9-AE89-149EDDBE7145}"/>
    <cellStyle name="Normal 88 67" xfId="19334" xr:uid="{2BF2FD00-D564-4C52-AD23-619DBF842928}"/>
    <cellStyle name="Normal 88 67 2" xfId="19335" xr:uid="{6BB3D9CF-9E57-4741-BC77-E23F2F6DAA32}"/>
    <cellStyle name="Normal 88 68" xfId="19336" xr:uid="{DA6E8463-F26C-4133-BFD6-87C0E5A8F4DD}"/>
    <cellStyle name="Normal 88 68 2" xfId="19337" xr:uid="{8962CA0B-0F68-4273-B721-A0EA3FEA20E9}"/>
    <cellStyle name="Normal 88 69" xfId="19338" xr:uid="{5721DD71-C65A-4884-ADF4-DA746F37C8C8}"/>
    <cellStyle name="Normal 88 69 2" xfId="19339" xr:uid="{230392A0-5DE6-45D8-AB98-F8A2FE4EF7E1}"/>
    <cellStyle name="Normal 88 7" xfId="19340" xr:uid="{C04C4CA1-41B8-442B-B170-9D19471ED510}"/>
    <cellStyle name="Normal 88 7 2" xfId="19341" xr:uid="{7C131C9E-5575-491D-BFD9-B7E81B882157}"/>
    <cellStyle name="Normal 88 70" xfId="19342" xr:uid="{EDBEB7C1-5F8B-4141-9C3F-FB9C60CC9471}"/>
    <cellStyle name="Normal 88 70 2" xfId="19343" xr:uid="{67FC16F4-BFE4-4574-83C9-ADDF01E233F2}"/>
    <cellStyle name="Normal 88 71" xfId="19344" xr:uid="{21FB2082-EC18-4DD8-844E-B7585D6331D7}"/>
    <cellStyle name="Normal 88 71 2" xfId="19345" xr:uid="{E62FFB64-E65E-4715-9451-F866921FE6F5}"/>
    <cellStyle name="Normal 88 72" xfId="19346" xr:uid="{AFBAD2DA-B9F2-42C5-BC4E-67AB1593F7D4}"/>
    <cellStyle name="Normal 88 72 2" xfId="19347" xr:uid="{114911D1-911F-4D52-8692-83A6AA0E5B9F}"/>
    <cellStyle name="Normal 88 73" xfId="19348" xr:uid="{D862EB35-BACB-45B7-A0AE-597B4398FF9F}"/>
    <cellStyle name="Normal 88 73 2" xfId="19349" xr:uid="{BE257A42-EF0E-48C6-9A5D-B84DEAF1039A}"/>
    <cellStyle name="Normal 88 74" xfId="19350" xr:uid="{2EF23759-853F-4F26-BE6A-7725A9061753}"/>
    <cellStyle name="Normal 88 74 2" xfId="19351" xr:uid="{456E67B0-2BF3-4132-BA28-47405A56EE47}"/>
    <cellStyle name="Normal 88 75" xfId="19352" xr:uid="{0A3380D5-0906-4F05-AC41-8C918A72DACD}"/>
    <cellStyle name="Normal 88 75 2" xfId="19353" xr:uid="{B11BC11A-5A38-4DED-88F6-98CBBC4EB982}"/>
    <cellStyle name="Normal 88 76" xfId="19354" xr:uid="{B34BB124-AFF7-49CA-A783-EF65A170786F}"/>
    <cellStyle name="Normal 88 76 2" xfId="19355" xr:uid="{365ABFF7-E7E0-4AD1-866A-01DA00F85F0D}"/>
    <cellStyle name="Normal 88 77" xfId="19356" xr:uid="{423C3F98-D84F-4BAC-A37B-9A4B077A1B22}"/>
    <cellStyle name="Normal 88 77 2" xfId="19357" xr:uid="{0DC7A6EF-3175-4F9C-98F9-CC9A929D42E9}"/>
    <cellStyle name="Normal 88 78" xfId="19358" xr:uid="{C578C5C2-896B-4159-B5CA-FDD809CE4552}"/>
    <cellStyle name="Normal 88 78 2" xfId="19359" xr:uid="{B34606C6-4596-4C93-8BB8-D058CFAA2B6B}"/>
    <cellStyle name="Normal 88 79" xfId="19360" xr:uid="{8F97D719-0075-4A08-9330-C8A95B1D819E}"/>
    <cellStyle name="Normal 88 79 2" xfId="19361" xr:uid="{92D678C7-F45E-4066-8579-3B39706F336F}"/>
    <cellStyle name="Normal 88 8" xfId="19362" xr:uid="{801D6B4C-7862-4C70-8F32-0A67298DC4E2}"/>
    <cellStyle name="Normal 88 8 2" xfId="19363" xr:uid="{F2393DA1-C8C8-4B65-B4B0-303E88AF96B1}"/>
    <cellStyle name="Normal 88 80" xfId="19364" xr:uid="{95588CA0-F639-4796-885B-534B4D698E6A}"/>
    <cellStyle name="Normal 88 80 2" xfId="19365" xr:uid="{30641FFD-8B7E-48B1-AC90-D3AB2092D4CB}"/>
    <cellStyle name="Normal 88 81" xfId="19366" xr:uid="{F083A7BE-B272-46C4-9DDF-3BAEB49F7BB0}"/>
    <cellStyle name="Normal 88 81 2" xfId="19367" xr:uid="{841C08F4-0A17-4B17-9FD5-44830CFFAD49}"/>
    <cellStyle name="Normal 88 82" xfId="19368" xr:uid="{6F464EA8-C9DC-427D-9300-C282FD33590A}"/>
    <cellStyle name="Normal 88 82 2" xfId="19369" xr:uid="{6C673E98-901F-4F20-88F5-393921FA6F93}"/>
    <cellStyle name="Normal 88 83" xfId="19370" xr:uid="{18DD5295-3903-44BC-AB2A-B4B76837D050}"/>
    <cellStyle name="Normal 88 83 2" xfId="19371" xr:uid="{1B7B10B4-CECC-42D6-98BB-76FAE8080138}"/>
    <cellStyle name="Normal 88 84" xfId="19372" xr:uid="{C6A71A62-E1C4-463B-9FE6-7824F13961EE}"/>
    <cellStyle name="Normal 88 84 2" xfId="19373" xr:uid="{7651EDEC-5F31-4EB5-A6B6-73F54451D945}"/>
    <cellStyle name="Normal 88 85" xfId="19374" xr:uid="{8C9E1621-DF0E-462D-AF79-27669934D41D}"/>
    <cellStyle name="Normal 88 85 2" xfId="19375" xr:uid="{210F43DA-5D9F-4C10-8CAA-CBA060BE4F0E}"/>
    <cellStyle name="Normal 88 86" xfId="19376" xr:uid="{BE062A37-C33B-4C53-9F49-39EF50709B96}"/>
    <cellStyle name="Normal 88 86 2" xfId="19377" xr:uid="{253F15FD-F6A7-4453-B275-BA67416938AC}"/>
    <cellStyle name="Normal 88 87" xfId="19378" xr:uid="{90ECA7CB-F126-4DD4-B5B1-9E7105852239}"/>
    <cellStyle name="Normal 88 9" xfId="19379" xr:uid="{072F7B2D-4929-4C6C-B56F-B8F5CC87CC73}"/>
    <cellStyle name="Normal 88 9 2" xfId="19380" xr:uid="{CCB4119C-EB47-4E1A-A4FA-A43104ED14AC}"/>
    <cellStyle name="Normal 89" xfId="19381" xr:uid="{99F1E110-456A-4B8B-9132-F5C7749BF95B}"/>
    <cellStyle name="Normal 89 10" xfId="19382" xr:uid="{485A2DBF-E175-4030-811D-3913D55CF223}"/>
    <cellStyle name="Normal 89 10 2" xfId="19383" xr:uid="{85562BDE-E675-48B6-B153-48ED13753744}"/>
    <cellStyle name="Normal 89 11" xfId="19384" xr:uid="{40C96624-71B9-4F2C-89B5-B56E3360422D}"/>
    <cellStyle name="Normal 89 11 2" xfId="19385" xr:uid="{A12C3E3B-DA07-401B-8F3C-41E11A0AD9F6}"/>
    <cellStyle name="Normal 89 12" xfId="19386" xr:uid="{0EB2EB9B-3102-4330-8FB2-BA5797F9808C}"/>
    <cellStyle name="Normal 89 12 2" xfId="19387" xr:uid="{487ABDC7-21EB-40D0-AD4E-17E09186751F}"/>
    <cellStyle name="Normal 89 13" xfId="19388" xr:uid="{F01829A7-4F54-4A77-8E26-484625A23D66}"/>
    <cellStyle name="Normal 89 13 2" xfId="19389" xr:uid="{251BCAEA-0E92-494B-9E57-B25840460C5B}"/>
    <cellStyle name="Normal 89 14" xfId="19390" xr:uid="{C0463E4D-CEAF-49E8-8F9A-38A6380934AE}"/>
    <cellStyle name="Normal 89 14 2" xfId="19391" xr:uid="{FCA68DAA-0014-44A9-B372-E9F3CE9BBAF7}"/>
    <cellStyle name="Normal 89 15" xfId="19392" xr:uid="{A6BBC736-0069-4D31-B774-F9AA168ACB61}"/>
    <cellStyle name="Normal 89 15 2" xfId="19393" xr:uid="{5A4D2975-56DD-4F72-AE5C-64BC275D60D4}"/>
    <cellStyle name="Normal 89 16" xfId="19394" xr:uid="{C3C1BFBC-4E2A-4EBD-82A5-A4961CAEDBD9}"/>
    <cellStyle name="Normal 89 16 2" xfId="19395" xr:uid="{42C85DB9-C206-4C27-ADEC-1BBBE81A6F67}"/>
    <cellStyle name="Normal 89 17" xfId="19396" xr:uid="{EA6157CF-3069-426C-B35A-A5030F028861}"/>
    <cellStyle name="Normal 89 17 2" xfId="19397" xr:uid="{FA815D6B-E170-4C47-B8B4-BACBEE394CBC}"/>
    <cellStyle name="Normal 89 18" xfId="19398" xr:uid="{B5F51FC6-6F6F-49C2-86A5-98DCD1B27949}"/>
    <cellStyle name="Normal 89 18 2" xfId="19399" xr:uid="{8386CBA3-BD74-4884-ACD6-F823F6AAD761}"/>
    <cellStyle name="Normal 89 19" xfId="19400" xr:uid="{73EEB5BE-DEEB-4C2B-8BB7-CF31F9906EBF}"/>
    <cellStyle name="Normal 89 19 2" xfId="19401" xr:uid="{9549AE5C-E825-47D5-890C-3B9F19ED4C00}"/>
    <cellStyle name="Normal 89 2" xfId="19402" xr:uid="{52C4A7B1-EEB3-473F-AE8F-36076ADE6BC9}"/>
    <cellStyle name="Normal 89 2 2" xfId="19403" xr:uid="{A5314118-6FE1-4C1E-A5E3-817A0D5F4FA5}"/>
    <cellStyle name="Normal 89 20" xfId="19404" xr:uid="{14B6F0B5-0D22-4220-B1D8-E92D4D9876C8}"/>
    <cellStyle name="Normal 89 20 2" xfId="19405" xr:uid="{78DA4421-A2CB-4000-A09E-EA07139728AE}"/>
    <cellStyle name="Normal 89 21" xfId="19406" xr:uid="{A364CBB5-B6D0-4E4D-80ED-E6E610065227}"/>
    <cellStyle name="Normal 89 21 2" xfId="19407" xr:uid="{660177C5-BA98-4D0B-B610-159612DB4BF9}"/>
    <cellStyle name="Normal 89 22" xfId="19408" xr:uid="{4A35F88B-F43F-4B2E-8FE7-588B4F806E18}"/>
    <cellStyle name="Normal 89 22 2" xfId="19409" xr:uid="{5BB5451F-CDA9-4D71-9FD2-9954566D3819}"/>
    <cellStyle name="Normal 89 23" xfId="19410" xr:uid="{48C2BCA5-D9F5-46BE-8A78-C8A12BE96032}"/>
    <cellStyle name="Normal 89 23 2" xfId="19411" xr:uid="{2B831CCA-434B-4D15-B6A9-DA42B683428E}"/>
    <cellStyle name="Normal 89 24" xfId="19412" xr:uid="{840C8C2E-4474-4E21-BA2A-9C4E4488D67D}"/>
    <cellStyle name="Normal 89 24 2" xfId="19413" xr:uid="{D6227FB6-4D12-48C7-B59C-79F2004CD85B}"/>
    <cellStyle name="Normal 89 25" xfId="19414" xr:uid="{9491EE66-CF0C-4906-9319-5C28A550A7F4}"/>
    <cellStyle name="Normal 89 25 2" xfId="19415" xr:uid="{D7478E3B-71BA-4AD6-99E5-BA9BE2A6B404}"/>
    <cellStyle name="Normal 89 26" xfId="19416" xr:uid="{05D33534-332B-4E17-A7AC-2BFD10EE9EE8}"/>
    <cellStyle name="Normal 89 26 2" xfId="19417" xr:uid="{AEFA5FB4-BD23-4D2B-A8EF-72A7A22B3264}"/>
    <cellStyle name="Normal 89 27" xfId="19418" xr:uid="{6C213E01-56AB-4A68-867D-10791A656B93}"/>
    <cellStyle name="Normal 89 27 2" xfId="19419" xr:uid="{7C5BB5E5-023A-4446-B691-5BB6573EABEC}"/>
    <cellStyle name="Normal 89 28" xfId="19420" xr:uid="{2B29610A-5951-45F7-917A-CFBA30358696}"/>
    <cellStyle name="Normal 89 28 2" xfId="19421" xr:uid="{EA3258F8-F4BA-4019-BB61-151C67DD464F}"/>
    <cellStyle name="Normal 89 29" xfId="19422" xr:uid="{B86B2946-FAE4-4E6A-95EF-347A27C7E0D3}"/>
    <cellStyle name="Normal 89 29 2" xfId="19423" xr:uid="{A48378B5-AFEA-4FA5-B85D-497C748F21B7}"/>
    <cellStyle name="Normal 89 3" xfId="19424" xr:uid="{31D94B0F-8714-43E1-AE20-3051C0190799}"/>
    <cellStyle name="Normal 89 3 2" xfId="19425" xr:uid="{D31319C2-460D-4FA7-8851-B1740BA8F71A}"/>
    <cellStyle name="Normal 89 30" xfId="19426" xr:uid="{68F688B2-5EA7-4CE8-8747-92A493528BB1}"/>
    <cellStyle name="Normal 89 30 2" xfId="19427" xr:uid="{A17CD20D-C028-469D-BDA4-C2A8BA585786}"/>
    <cellStyle name="Normal 89 31" xfId="19428" xr:uid="{B22373AE-3AF0-49CA-B556-12BE9471BFCF}"/>
    <cellStyle name="Normal 89 31 2" xfId="19429" xr:uid="{22E5C1A6-C90C-4523-BA7A-0AF66037B82B}"/>
    <cellStyle name="Normal 89 32" xfId="19430" xr:uid="{D1AE3A17-4715-429B-B521-077F187660A8}"/>
    <cellStyle name="Normal 89 32 2" xfId="19431" xr:uid="{2A87FC53-B164-4FD1-951F-2EBCC41A9BCF}"/>
    <cellStyle name="Normal 89 33" xfId="19432" xr:uid="{F540C79A-84A8-4D5F-BF25-810567184588}"/>
    <cellStyle name="Normal 89 33 2" xfId="19433" xr:uid="{5E847EF4-5F21-4DC1-918E-69317DCE3417}"/>
    <cellStyle name="Normal 89 34" xfId="19434" xr:uid="{07609DC8-6720-4240-97F4-2B7A006E4B1E}"/>
    <cellStyle name="Normal 89 34 2" xfId="19435" xr:uid="{F762CB4F-5713-48C0-80D1-D8499F8E53F5}"/>
    <cellStyle name="Normal 89 35" xfId="19436" xr:uid="{056146AE-7054-44E5-817A-2666EB2FA796}"/>
    <cellStyle name="Normal 89 35 2" xfId="19437" xr:uid="{49AC110B-B69F-4476-8CBA-98495412D09D}"/>
    <cellStyle name="Normal 89 36" xfId="19438" xr:uid="{ADA71E6E-D17F-456C-A6CC-6EDBFBD23831}"/>
    <cellStyle name="Normal 89 36 2" xfId="19439" xr:uid="{E31D95B8-32C3-41EF-A4E9-0F38C250546F}"/>
    <cellStyle name="Normal 89 37" xfId="19440" xr:uid="{304B04E8-62F2-49D3-AB14-1340E97DBD67}"/>
    <cellStyle name="Normal 89 37 2" xfId="19441" xr:uid="{9B574AA3-ED64-4FED-A70F-684ABB0ED529}"/>
    <cellStyle name="Normal 89 38" xfId="19442" xr:uid="{F07B4C8B-CD31-4EC9-8998-438390A845AF}"/>
    <cellStyle name="Normal 89 38 2" xfId="19443" xr:uid="{AFEEB3E7-4F50-4FF9-BC08-0B32A8592DB5}"/>
    <cellStyle name="Normal 89 39" xfId="19444" xr:uid="{5C38E568-D661-44BC-972C-D4478BB0521C}"/>
    <cellStyle name="Normal 89 39 2" xfId="19445" xr:uid="{6558940D-5E32-4A25-AF63-8849889E93D4}"/>
    <cellStyle name="Normal 89 4" xfId="19446" xr:uid="{94502BF1-E6FF-484F-BD94-4C4CE47E554E}"/>
    <cellStyle name="Normal 89 4 2" xfId="19447" xr:uid="{83AA43CF-86F9-4602-86FC-DE15C2A9446D}"/>
    <cellStyle name="Normal 89 40" xfId="19448" xr:uid="{C7D4421F-3F42-4802-AB1A-8F42BE826CC2}"/>
    <cellStyle name="Normal 89 40 2" xfId="19449" xr:uid="{4C02BB9B-4548-48BA-BB29-4BFD0C15DC14}"/>
    <cellStyle name="Normal 89 41" xfId="19450" xr:uid="{707C207D-C865-4C78-86E0-DB74C349EFFC}"/>
    <cellStyle name="Normal 89 41 2" xfId="19451" xr:uid="{A0BC692C-DEAC-49FC-8731-080409FA9C9C}"/>
    <cellStyle name="Normal 89 42" xfId="19452" xr:uid="{46844B06-E8F6-402D-B993-5499EA814970}"/>
    <cellStyle name="Normal 89 42 2" xfId="19453" xr:uid="{AF2D6BA8-BB5C-4410-9067-624EB16EF10C}"/>
    <cellStyle name="Normal 89 43" xfId="19454" xr:uid="{4CA5103C-F254-40A8-B27C-D04A58391728}"/>
    <cellStyle name="Normal 89 43 2" xfId="19455" xr:uid="{EC79E62B-2C5E-4D30-940D-522EC86F1035}"/>
    <cellStyle name="Normal 89 44" xfId="19456" xr:uid="{E57D3EE3-5F65-4258-8AB5-A211BC607503}"/>
    <cellStyle name="Normal 89 44 2" xfId="19457" xr:uid="{7246FD73-098A-4180-A24B-AA87B09BFDEB}"/>
    <cellStyle name="Normal 89 45" xfId="19458" xr:uid="{5C576A1F-1710-4489-96F4-721B2DFFFD45}"/>
    <cellStyle name="Normal 89 45 2" xfId="19459" xr:uid="{20E4B8D0-8DA5-415C-A125-33C9981205A5}"/>
    <cellStyle name="Normal 89 46" xfId="19460" xr:uid="{CA42A8E6-4A8A-4905-A69D-1392EA15B7C3}"/>
    <cellStyle name="Normal 89 46 2" xfId="19461" xr:uid="{957A7CB8-F428-4EFA-91AD-C24ED2A9FFD9}"/>
    <cellStyle name="Normal 89 47" xfId="19462" xr:uid="{DFCFDBAD-0D9B-49F1-9D3D-AFE6451481CA}"/>
    <cellStyle name="Normal 89 47 2" xfId="19463" xr:uid="{89E87A89-E107-4A73-9739-03AC32E0BD2D}"/>
    <cellStyle name="Normal 89 48" xfId="19464" xr:uid="{E0D566C8-776B-4FD4-BA54-13F24E3939A1}"/>
    <cellStyle name="Normal 89 48 2" xfId="19465" xr:uid="{A2D6D0B6-CF27-491C-9A73-540C1ED63EE0}"/>
    <cellStyle name="Normal 89 49" xfId="19466" xr:uid="{13BB584B-8F1B-47F5-BC14-B4DEB1EC7594}"/>
    <cellStyle name="Normal 89 49 2" xfId="19467" xr:uid="{1A222A01-47CA-401B-8F7F-91C599C4A457}"/>
    <cellStyle name="Normal 89 5" xfId="19468" xr:uid="{69FDEEA9-1C6A-42BA-AA64-8337D1EA4E4E}"/>
    <cellStyle name="Normal 89 5 2" xfId="19469" xr:uid="{0686AF00-4061-4817-A35E-04F515BE58B0}"/>
    <cellStyle name="Normal 89 50" xfId="19470" xr:uid="{1EF80DA9-9148-4AE8-9CE8-1E3E560765E6}"/>
    <cellStyle name="Normal 89 50 2" xfId="19471" xr:uid="{AAF18035-F601-46D2-B81D-8512F5BCD04B}"/>
    <cellStyle name="Normal 89 51" xfId="19472" xr:uid="{7312F07E-A0F3-4BC5-B4B5-23E9E56A23C7}"/>
    <cellStyle name="Normal 89 51 2" xfId="19473" xr:uid="{829E2F38-7395-4D18-A959-890ECE48B6A4}"/>
    <cellStyle name="Normal 89 52" xfId="19474" xr:uid="{127BC1F5-FFEF-4F4D-BCF6-700AD38C06EB}"/>
    <cellStyle name="Normal 89 52 2" xfId="19475" xr:uid="{B618AEB3-BC39-4D71-B7A5-A95EAF5A307B}"/>
    <cellStyle name="Normal 89 53" xfId="19476" xr:uid="{63C96DE9-55BF-46CA-BA5B-A5A5907B54A9}"/>
    <cellStyle name="Normal 89 53 2" xfId="19477" xr:uid="{16471D3B-B23A-405C-865B-D5DF5F0CB122}"/>
    <cellStyle name="Normal 89 54" xfId="19478" xr:uid="{9468DDDB-A225-48D5-BA2E-AA5E28F0AC78}"/>
    <cellStyle name="Normal 89 54 2" xfId="19479" xr:uid="{7778CCEB-ECF4-4578-8D9F-2DEADAAE2EFD}"/>
    <cellStyle name="Normal 89 55" xfId="19480" xr:uid="{3FF30026-EA43-45FC-9319-FB93E85D48D2}"/>
    <cellStyle name="Normal 89 55 2" xfId="19481" xr:uid="{0A572E41-D201-4188-B2BD-2E179FB0C0D3}"/>
    <cellStyle name="Normal 89 56" xfId="19482" xr:uid="{569F6FA9-BA43-44F9-8FB2-399CCC136A8B}"/>
    <cellStyle name="Normal 89 56 2" xfId="19483" xr:uid="{CA6FCD89-6056-4929-BFDE-7F0B55B9010C}"/>
    <cellStyle name="Normal 89 57" xfId="19484" xr:uid="{CFCCF82A-E48A-4C2C-BF4B-ECF2847D6759}"/>
    <cellStyle name="Normal 89 57 2" xfId="19485" xr:uid="{F86CEC87-3668-477B-968D-4D4F0485C188}"/>
    <cellStyle name="Normal 89 58" xfId="19486" xr:uid="{6AEC922A-7575-4EA9-BE00-E6293BC76E67}"/>
    <cellStyle name="Normal 89 58 2" xfId="19487" xr:uid="{24D9DA14-EB28-4F68-B6E9-08D03389E4AC}"/>
    <cellStyle name="Normal 89 59" xfId="19488" xr:uid="{2B3E6A23-2BA8-4DD8-A330-31DDEA92BABA}"/>
    <cellStyle name="Normal 89 59 2" xfId="19489" xr:uid="{9D594084-3147-4A68-A35F-4C98FEAD635B}"/>
    <cellStyle name="Normal 89 6" xfId="19490" xr:uid="{79E389E8-4F80-4273-814C-21BA497F19C1}"/>
    <cellStyle name="Normal 89 6 2" xfId="19491" xr:uid="{E735BDC3-56CF-4541-A0C6-BBDCA1EFBB6F}"/>
    <cellStyle name="Normal 89 60" xfId="19492" xr:uid="{ADA140F8-49B8-4A25-AB29-B542A3A69AF7}"/>
    <cellStyle name="Normal 89 60 2" xfId="19493" xr:uid="{0CC4BCF8-5F22-4719-8C0C-2FC7496872F3}"/>
    <cellStyle name="Normal 89 61" xfId="19494" xr:uid="{E01709DF-DB16-4ADB-A36D-13D9DAB2A413}"/>
    <cellStyle name="Normal 89 61 2" xfId="19495" xr:uid="{F4570F48-B152-4C50-BADF-7684CE5DE3B4}"/>
    <cellStyle name="Normal 89 62" xfId="19496" xr:uid="{867E65D2-5AC0-44B0-8DF7-C11E58C585B3}"/>
    <cellStyle name="Normal 89 62 2" xfId="19497" xr:uid="{27B19D3D-626F-4581-9F34-1DB85E03BA6E}"/>
    <cellStyle name="Normal 89 63" xfId="19498" xr:uid="{CF125E06-798D-436F-8B11-1CFA12F6E1E6}"/>
    <cellStyle name="Normal 89 63 2" xfId="19499" xr:uid="{7EA25DE4-9D5B-47F1-BF0C-F7F632D38D1A}"/>
    <cellStyle name="Normal 89 64" xfId="19500" xr:uid="{FAB792D9-A064-4C85-924A-57C94354B2C1}"/>
    <cellStyle name="Normal 89 64 2" xfId="19501" xr:uid="{2EB56879-2ED4-4AAD-A436-5671BE00D12E}"/>
    <cellStyle name="Normal 89 65" xfId="19502" xr:uid="{0DA6276B-871A-4DE6-9B84-E9C4D1CFBB60}"/>
    <cellStyle name="Normal 89 65 2" xfId="19503" xr:uid="{D6453BC0-068A-4A74-90C9-1509DF1637E1}"/>
    <cellStyle name="Normal 89 66" xfId="19504" xr:uid="{F713E955-A3EB-4756-A9D3-55F62F8DA138}"/>
    <cellStyle name="Normal 89 66 2" xfId="19505" xr:uid="{B6969113-B4DB-4CD2-A45B-1FE0EC07B7B9}"/>
    <cellStyle name="Normal 89 67" xfId="19506" xr:uid="{71E1767E-DD40-4C50-B610-47C94B98C9A6}"/>
    <cellStyle name="Normal 89 67 2" xfId="19507" xr:uid="{B0D118C8-0C91-4B31-B6C8-512A3A8F0906}"/>
    <cellStyle name="Normal 89 68" xfId="19508" xr:uid="{85345A72-6D0A-4D09-8E6A-EF748DD7C0FB}"/>
    <cellStyle name="Normal 89 68 2" xfId="19509" xr:uid="{31C1B4CC-6359-4A94-AB08-AA16B3D64B7F}"/>
    <cellStyle name="Normal 89 69" xfId="19510" xr:uid="{8A4DFDB8-F053-44B0-AE8F-D8B2AF738C28}"/>
    <cellStyle name="Normal 89 69 2" xfId="19511" xr:uid="{69B7A254-15D0-4EDD-98E5-8BA104D66F3D}"/>
    <cellStyle name="Normal 89 7" xfId="19512" xr:uid="{CAB0C4F8-03A6-499F-AE97-7EBA641E3BF8}"/>
    <cellStyle name="Normal 89 7 2" xfId="19513" xr:uid="{7A90186D-C859-47A9-8DAD-06090C9E942A}"/>
    <cellStyle name="Normal 89 70" xfId="19514" xr:uid="{A1D11D26-3FC5-4DF5-ACEE-98ECCD681440}"/>
    <cellStyle name="Normal 89 70 2" xfId="19515" xr:uid="{395A3FC0-1507-4F1A-BD0D-E3D0096E1ABC}"/>
    <cellStyle name="Normal 89 71" xfId="19516" xr:uid="{92C47F57-F001-4E63-B12C-6F7732526C4B}"/>
    <cellStyle name="Normal 89 71 2" xfId="19517" xr:uid="{15ADBFAF-461A-4150-B129-FDB6B5157FC4}"/>
    <cellStyle name="Normal 89 72" xfId="19518" xr:uid="{83F7F674-6631-436B-B4C3-49F24DAA5680}"/>
    <cellStyle name="Normal 89 72 2" xfId="19519" xr:uid="{78DB36C5-C30D-4879-A14B-D8F036252149}"/>
    <cellStyle name="Normal 89 73" xfId="19520" xr:uid="{1420C42A-964E-4199-9AE0-7A05B54369A9}"/>
    <cellStyle name="Normal 89 73 2" xfId="19521" xr:uid="{8327A135-297E-4B3A-A409-E14A60191904}"/>
    <cellStyle name="Normal 89 74" xfId="19522" xr:uid="{6F1DCA63-56C9-44CE-9D31-07DE849EED0A}"/>
    <cellStyle name="Normal 89 74 2" xfId="19523" xr:uid="{0260E83B-A824-481B-AD4A-32FF2779697A}"/>
    <cellStyle name="Normal 89 75" xfId="19524" xr:uid="{82C7126D-F725-4141-981C-3EB13EF0FBE1}"/>
    <cellStyle name="Normal 89 75 2" xfId="19525" xr:uid="{E9974E47-5675-42D3-8784-39C8E5BD43E5}"/>
    <cellStyle name="Normal 89 76" xfId="19526" xr:uid="{7F5ED030-E890-446E-B96D-C72AA9847574}"/>
    <cellStyle name="Normal 89 76 2" xfId="19527" xr:uid="{0C026EAF-E2DE-473B-952A-31119FC2042E}"/>
    <cellStyle name="Normal 89 77" xfId="19528" xr:uid="{3AA9A3F4-EC41-4310-A85A-7C47B11CDAFA}"/>
    <cellStyle name="Normal 89 77 2" xfId="19529" xr:uid="{8AF02CBB-EF6F-4351-BCDF-69B8449932ED}"/>
    <cellStyle name="Normal 89 78" xfId="19530" xr:uid="{A5632880-C390-4213-AE8C-E53C9F6660A0}"/>
    <cellStyle name="Normal 89 78 2" xfId="19531" xr:uid="{86464416-7A04-4125-BC74-412295C895B4}"/>
    <cellStyle name="Normal 89 79" xfId="19532" xr:uid="{C5257B45-BF52-4737-86B6-C12109DE67F5}"/>
    <cellStyle name="Normal 89 79 2" xfId="19533" xr:uid="{D737C93C-B84F-4B8F-89E9-ED46F61CBE43}"/>
    <cellStyle name="Normal 89 8" xfId="19534" xr:uid="{BEC92D8E-A178-4799-8DC8-3275609C795D}"/>
    <cellStyle name="Normal 89 8 2" xfId="19535" xr:uid="{A75F69AA-FB87-40DD-8F85-773CE301CBFD}"/>
    <cellStyle name="Normal 89 80" xfId="19536" xr:uid="{5F080ACC-45CE-4505-BD9E-957B301352B8}"/>
    <cellStyle name="Normal 89 80 2" xfId="19537" xr:uid="{F1163A0E-5376-4868-83DB-0E88D930D3DB}"/>
    <cellStyle name="Normal 89 81" xfId="19538" xr:uid="{B8067EC4-62B2-4C1A-946F-58F2307858A3}"/>
    <cellStyle name="Normal 89 81 2" xfId="19539" xr:uid="{837A804D-72CF-4B52-825C-B72D92D63F57}"/>
    <cellStyle name="Normal 89 82" xfId="19540" xr:uid="{14A0F66B-BAAB-4647-B027-BF92A93E7A4A}"/>
    <cellStyle name="Normal 89 82 2" xfId="19541" xr:uid="{191A0A17-F476-467B-AAE9-F64A77BA29EE}"/>
    <cellStyle name="Normal 89 83" xfId="19542" xr:uid="{2EBB14E7-32B2-48E7-A4AF-6D72456DB17C}"/>
    <cellStyle name="Normal 89 83 2" xfId="19543" xr:uid="{86C8A37F-2876-4C2F-AF34-A9D0C4C67CE8}"/>
    <cellStyle name="Normal 89 84" xfId="19544" xr:uid="{17B3D324-2547-4B5D-8957-4B29FD2F0B9A}"/>
    <cellStyle name="Normal 89 84 2" xfId="19545" xr:uid="{4E621550-F0BB-45E0-9062-C8C0329AF6E4}"/>
    <cellStyle name="Normal 89 85" xfId="19546" xr:uid="{3E59DA78-DDB5-4CEE-8F3D-C1C6BBC773AF}"/>
    <cellStyle name="Normal 89 85 2" xfId="19547" xr:uid="{7E0EA063-3E9E-4ED7-800D-6063DE96957B}"/>
    <cellStyle name="Normal 89 86" xfId="19548" xr:uid="{FA32F52D-03AB-45C7-BADC-97A41658A131}"/>
    <cellStyle name="Normal 89 86 2" xfId="19549" xr:uid="{A33D1536-A573-4290-9EB0-310EA45861A1}"/>
    <cellStyle name="Normal 89 87" xfId="19550" xr:uid="{4E4813AF-6C5B-42F4-A52E-D982483C0864}"/>
    <cellStyle name="Normal 89 9" xfId="19551" xr:uid="{AF50A364-171B-461B-A14E-2375E4CE6264}"/>
    <cellStyle name="Normal 89 9 2" xfId="19552" xr:uid="{D359F10D-C32C-481E-8E09-530877BF4DF3}"/>
    <cellStyle name="Normal 9" xfId="488" xr:uid="{00000000-0005-0000-0000-00008B030000}"/>
    <cellStyle name="Normal 9 2" xfId="489" xr:uid="{00000000-0005-0000-0000-00008C030000}"/>
    <cellStyle name="Normal 9 2 2" xfId="19554" xr:uid="{D69645FD-2555-40B8-97BF-E2406A01C5A2}"/>
    <cellStyle name="Normal 9 3" xfId="490" xr:uid="{00000000-0005-0000-0000-00008D030000}"/>
    <cellStyle name="Normal 9 3 2" xfId="1031" xr:uid="{00000000-0005-0000-0000-00008E030000}"/>
    <cellStyle name="Normal 9 4" xfId="798" xr:uid="{00000000-0005-0000-0000-00008F030000}"/>
    <cellStyle name="Normal 9 4 2" xfId="19553" xr:uid="{95CD68D8-0BFE-43A1-BDC9-FC72D3DA2DFE}"/>
    <cellStyle name="Normal 9 5" xfId="1030" xr:uid="{00000000-0005-0000-0000-000090030000}"/>
    <cellStyle name="Normal 9 6" xfId="1285" xr:uid="{1B58B4CA-F793-4323-BCBC-FB63B3D6B080}"/>
    <cellStyle name="Normal 9_Prom OMS bundles" xfId="491" xr:uid="{00000000-0005-0000-0000-000091030000}"/>
    <cellStyle name="Normal 90" xfId="19555" xr:uid="{56FF7C54-0369-41D9-B22C-359C712C601A}"/>
    <cellStyle name="Normal 90 10" xfId="19556" xr:uid="{BEBCF319-E057-443E-B2F2-3376B46E46D3}"/>
    <cellStyle name="Normal 90 10 2" xfId="19557" xr:uid="{603367F1-4446-4263-96DE-179C587C115D}"/>
    <cellStyle name="Normal 90 11" xfId="19558" xr:uid="{580D306B-2720-4984-A33D-3F3CABC9E640}"/>
    <cellStyle name="Normal 90 11 2" xfId="19559" xr:uid="{9539C75B-050C-419E-9773-F57A06892CB3}"/>
    <cellStyle name="Normal 90 12" xfId="19560" xr:uid="{E85892AE-38B6-4BCA-BDA3-D117AF99031A}"/>
    <cellStyle name="Normal 90 12 2" xfId="19561" xr:uid="{DBEC6218-28CE-44A8-ADD9-2476B32DA7D4}"/>
    <cellStyle name="Normal 90 13" xfId="19562" xr:uid="{158B7421-8F98-4F05-A3CE-3E62DF13A54E}"/>
    <cellStyle name="Normal 90 13 2" xfId="19563" xr:uid="{4F1339BA-2421-4B0D-BE0E-E79409A62BB8}"/>
    <cellStyle name="Normal 90 14" xfId="19564" xr:uid="{246DFD3E-6742-45DD-A3DF-844BABACE852}"/>
    <cellStyle name="Normal 90 14 2" xfId="19565" xr:uid="{59F79209-DC87-452F-91AF-10D46AB8EFDD}"/>
    <cellStyle name="Normal 90 15" xfId="19566" xr:uid="{F4907866-B809-4405-90D7-E2ACCD396A9D}"/>
    <cellStyle name="Normal 90 15 2" xfId="19567" xr:uid="{0ED74523-FE5E-4869-925D-536328E19336}"/>
    <cellStyle name="Normal 90 16" xfId="19568" xr:uid="{43751145-9DE9-46D3-89CB-C365BB87A459}"/>
    <cellStyle name="Normal 90 16 2" xfId="19569" xr:uid="{C4DD4D63-53A9-4AF1-85E2-08F08F0CE1D3}"/>
    <cellStyle name="Normal 90 17" xfId="19570" xr:uid="{4E884E52-85C5-4FF6-9E6E-6E358A929951}"/>
    <cellStyle name="Normal 90 17 2" xfId="19571" xr:uid="{1426168E-E91D-43E1-81F0-C1D087E6ADD7}"/>
    <cellStyle name="Normal 90 18" xfId="19572" xr:uid="{7923E566-AA42-40C6-933F-3712B2D5D89E}"/>
    <cellStyle name="Normal 90 18 2" xfId="19573" xr:uid="{F8C0EC43-0E59-4EA3-AEC0-37B672A1BB0B}"/>
    <cellStyle name="Normal 90 19" xfId="19574" xr:uid="{812E0A2B-D4E0-4C38-B05A-12607C29F50F}"/>
    <cellStyle name="Normal 90 19 2" xfId="19575" xr:uid="{D4538474-8BEA-417B-A555-0FE9C9A8AB0A}"/>
    <cellStyle name="Normal 90 2" xfId="19576" xr:uid="{1FA3DC7F-0491-448B-88B1-619B97433863}"/>
    <cellStyle name="Normal 90 2 2" xfId="19577" xr:uid="{5A371957-6F14-4965-A6A3-3A0E90D65A32}"/>
    <cellStyle name="Normal 90 20" xfId="19578" xr:uid="{3F267FF0-8CF7-43BD-A579-8ED68BDC8C66}"/>
    <cellStyle name="Normal 90 20 2" xfId="19579" xr:uid="{4DE573C2-3F80-4CBA-9C40-7571BF5683F0}"/>
    <cellStyle name="Normal 90 21" xfId="19580" xr:uid="{CEAED481-8F8D-4C3B-A19F-89D358A90D19}"/>
    <cellStyle name="Normal 90 21 2" xfId="19581" xr:uid="{89D36A4C-051C-494D-8E36-552DFE007D2B}"/>
    <cellStyle name="Normal 90 22" xfId="19582" xr:uid="{87609541-E501-48EA-910C-D93F0863889B}"/>
    <cellStyle name="Normal 90 22 2" xfId="19583" xr:uid="{6B94940E-ED40-402E-BD75-6B01AA7AD433}"/>
    <cellStyle name="Normal 90 23" xfId="19584" xr:uid="{8F9B1E92-D86C-44E3-A190-95C3E1E0EC42}"/>
    <cellStyle name="Normal 90 23 2" xfId="19585" xr:uid="{6A6B8FBE-13C0-4098-9382-B9E8250E2A79}"/>
    <cellStyle name="Normal 90 24" xfId="19586" xr:uid="{84BD08E3-5AAD-4205-A84E-29909E8CE298}"/>
    <cellStyle name="Normal 90 24 2" xfId="19587" xr:uid="{15980637-B019-4CB6-B990-7955753388C8}"/>
    <cellStyle name="Normal 90 25" xfId="19588" xr:uid="{4248381F-220D-4485-8E5E-1BB4E438F8EF}"/>
    <cellStyle name="Normal 90 25 2" xfId="19589" xr:uid="{E329F130-83C9-44DD-BF05-B1C7F2B7B025}"/>
    <cellStyle name="Normal 90 26" xfId="19590" xr:uid="{DB09E5AA-2EB5-441A-A08F-8466EDDADBB3}"/>
    <cellStyle name="Normal 90 26 2" xfId="19591" xr:uid="{AD2EC185-5911-4BDF-9BFD-6D7B18A64CD3}"/>
    <cellStyle name="Normal 90 27" xfId="19592" xr:uid="{9EED6FC6-9C9B-43A1-AE27-8C57CEB47BE9}"/>
    <cellStyle name="Normal 90 27 2" xfId="19593" xr:uid="{60205D67-E65C-4054-8212-BF03006C154F}"/>
    <cellStyle name="Normal 90 28" xfId="19594" xr:uid="{B0D1DF2D-5F8B-4740-998A-CDEF83532FB2}"/>
    <cellStyle name="Normal 90 28 2" xfId="19595" xr:uid="{5AC46440-2C99-4313-9F0E-F10BA195AD37}"/>
    <cellStyle name="Normal 90 29" xfId="19596" xr:uid="{E26E8EEA-1F38-4D65-96D5-3C266CD4FC2A}"/>
    <cellStyle name="Normal 90 29 2" xfId="19597" xr:uid="{37673BA6-7010-43D7-B3BD-49F104FFF829}"/>
    <cellStyle name="Normal 90 3" xfId="19598" xr:uid="{AB412451-081E-4A02-9125-34B528BD4874}"/>
    <cellStyle name="Normal 90 3 2" xfId="19599" xr:uid="{1C929E3E-196A-46A9-8E29-0C4ECB688EBD}"/>
    <cellStyle name="Normal 90 30" xfId="19600" xr:uid="{68569D29-F3BA-4E06-ABCB-2FEEC76D8AB3}"/>
    <cellStyle name="Normal 90 30 2" xfId="19601" xr:uid="{7FCCA0BB-20CE-4B7C-AE2C-17D6A2556831}"/>
    <cellStyle name="Normal 90 31" xfId="19602" xr:uid="{8BC469EE-A63B-4782-9E1E-8BCEE2DC501C}"/>
    <cellStyle name="Normal 90 31 2" xfId="19603" xr:uid="{D112F184-BA4E-416B-9CDA-6BEF5418EACE}"/>
    <cellStyle name="Normal 90 32" xfId="19604" xr:uid="{27FFE71D-4E37-48FB-9C04-862C5FBA263A}"/>
    <cellStyle name="Normal 90 32 2" xfId="19605" xr:uid="{CC2850A8-55F1-47FE-918C-0D03C2500E33}"/>
    <cellStyle name="Normal 90 33" xfId="19606" xr:uid="{3164EB1E-3FF3-4554-97A5-3F1C2578017D}"/>
    <cellStyle name="Normal 90 33 2" xfId="19607" xr:uid="{79278F66-515A-4A22-9C1A-BE109969844F}"/>
    <cellStyle name="Normal 90 34" xfId="19608" xr:uid="{0B984DC2-962B-48E5-96C5-CE60B31E12DD}"/>
    <cellStyle name="Normal 90 34 2" xfId="19609" xr:uid="{82D0930A-3114-4D5B-B4A9-BC1C0A9F8E05}"/>
    <cellStyle name="Normal 90 35" xfId="19610" xr:uid="{51DE0B80-3DE4-425E-B242-714708F12B16}"/>
    <cellStyle name="Normal 90 35 2" xfId="19611" xr:uid="{CFAFBDBE-896D-44C4-A3E2-16A3B4AA2C1C}"/>
    <cellStyle name="Normal 90 36" xfId="19612" xr:uid="{6FA0468E-E500-422B-866E-BBA0FCAA4EE9}"/>
    <cellStyle name="Normal 90 36 2" xfId="19613" xr:uid="{103F576F-86BC-414B-BA78-89D0760A5115}"/>
    <cellStyle name="Normal 90 37" xfId="19614" xr:uid="{C123960A-CA1C-4B16-971D-E4AE39983F5C}"/>
    <cellStyle name="Normal 90 37 2" xfId="19615" xr:uid="{FC8F50C2-456A-4876-8865-450D54D39F97}"/>
    <cellStyle name="Normal 90 38" xfId="19616" xr:uid="{D006B1DA-6687-4D06-9A2B-172E8C1F8495}"/>
    <cellStyle name="Normal 90 38 2" xfId="19617" xr:uid="{7D58407D-9895-4F71-A664-5F6AA1F77A34}"/>
    <cellStyle name="Normal 90 39" xfId="19618" xr:uid="{49E70F64-0697-4C51-BC6C-8C1DAC71CC0D}"/>
    <cellStyle name="Normal 90 39 2" xfId="19619" xr:uid="{7B77879A-4A03-4740-BABC-62FFFEDF63C4}"/>
    <cellStyle name="Normal 90 4" xfId="19620" xr:uid="{D62B5B48-85F8-4DAE-8989-4BF57C8E18E6}"/>
    <cellStyle name="Normal 90 4 2" xfId="19621" xr:uid="{CA333289-F0AC-45BE-8602-278950E3DB73}"/>
    <cellStyle name="Normal 90 40" xfId="19622" xr:uid="{382B967A-01CB-44E4-ABB5-C6E7ACCB022A}"/>
    <cellStyle name="Normal 90 40 2" xfId="19623" xr:uid="{DBE9F0C8-E458-42B4-9853-65AE249705BB}"/>
    <cellStyle name="Normal 90 41" xfId="19624" xr:uid="{8206E098-12A7-4C64-AF09-D1251EA359C8}"/>
    <cellStyle name="Normal 90 41 2" xfId="19625" xr:uid="{1432873D-5E52-47B1-9F46-5762FFA489A0}"/>
    <cellStyle name="Normal 90 42" xfId="19626" xr:uid="{2F864B6B-4D9C-4FD5-AB46-16A03722BDCA}"/>
    <cellStyle name="Normal 90 42 2" xfId="19627" xr:uid="{D69C9A55-F977-496F-9B10-526C979DD957}"/>
    <cellStyle name="Normal 90 43" xfId="19628" xr:uid="{5D01B437-717D-4D7C-88AE-32C3B17CABFB}"/>
    <cellStyle name="Normal 90 43 2" xfId="19629" xr:uid="{46AA6792-2026-415C-A4B5-5B7A59D101FA}"/>
    <cellStyle name="Normal 90 44" xfId="19630" xr:uid="{E030CB6E-5A7A-4D51-8BF5-80368EA5BB57}"/>
    <cellStyle name="Normal 90 44 2" xfId="19631" xr:uid="{062C41C6-DFBA-4D1A-8CFF-4DD539F6E2FC}"/>
    <cellStyle name="Normal 90 45" xfId="19632" xr:uid="{EAB92A69-10DD-4B06-A443-18EC0A5A652E}"/>
    <cellStyle name="Normal 90 45 2" xfId="19633" xr:uid="{623694EB-5464-46A2-B96E-1E762FEFBC73}"/>
    <cellStyle name="Normal 90 46" xfId="19634" xr:uid="{7689CF55-C0CC-4A8D-A778-ABE04BB7DB31}"/>
    <cellStyle name="Normal 90 46 2" xfId="19635" xr:uid="{1EDEF2C4-513A-401A-A37C-10D539E63A17}"/>
    <cellStyle name="Normal 90 47" xfId="19636" xr:uid="{F5D2A85B-C177-4986-8A94-A6C373FF83B8}"/>
    <cellStyle name="Normal 90 47 2" xfId="19637" xr:uid="{78F669F8-2DC4-4AD1-8EB3-BD893675408F}"/>
    <cellStyle name="Normal 90 48" xfId="19638" xr:uid="{1160EFC9-5A33-480D-BA9E-90811B399873}"/>
    <cellStyle name="Normal 90 48 2" xfId="19639" xr:uid="{395103CC-8327-40DA-8ACA-179BC987C1AC}"/>
    <cellStyle name="Normal 90 49" xfId="19640" xr:uid="{520E298F-03C3-4442-BC10-CF2DC0071672}"/>
    <cellStyle name="Normal 90 49 2" xfId="19641" xr:uid="{E42DC92E-3899-4472-8768-92D9B90E2CC0}"/>
    <cellStyle name="Normal 90 5" xfId="19642" xr:uid="{F1A0EA40-D65D-4155-91F3-0E0431DFC582}"/>
    <cellStyle name="Normal 90 5 2" xfId="19643" xr:uid="{8BBE398D-187E-4284-9C74-3CE291108052}"/>
    <cellStyle name="Normal 90 50" xfId="19644" xr:uid="{A09377B3-2F69-4B83-9103-A4F5F0FC2388}"/>
    <cellStyle name="Normal 90 50 2" xfId="19645" xr:uid="{3D2F1E5A-565D-4237-AA4F-43966AD96F6B}"/>
    <cellStyle name="Normal 90 51" xfId="19646" xr:uid="{BF04222E-3BE4-49BB-98A1-8428BA5B1907}"/>
    <cellStyle name="Normal 90 51 2" xfId="19647" xr:uid="{C424CEB2-1DB9-43DC-BC9D-5F829BF2F06A}"/>
    <cellStyle name="Normal 90 52" xfId="19648" xr:uid="{E3F551A5-9C23-484A-8B37-945AEB546F2C}"/>
    <cellStyle name="Normal 90 52 2" xfId="19649" xr:uid="{466EFF2F-6DCB-47E1-A361-D955C3A58386}"/>
    <cellStyle name="Normal 90 53" xfId="19650" xr:uid="{A945E125-B92E-4547-976B-2EA6B5A79CDB}"/>
    <cellStyle name="Normal 90 53 2" xfId="19651" xr:uid="{61D67095-34D3-419F-A8C3-0689912459AB}"/>
    <cellStyle name="Normal 90 54" xfId="19652" xr:uid="{2AC47E5A-8290-41B0-9569-8A7C5D48B1A3}"/>
    <cellStyle name="Normal 90 54 2" xfId="19653" xr:uid="{94B3B9B5-DA32-42F2-BCFC-5A09828DB4B4}"/>
    <cellStyle name="Normal 90 55" xfId="19654" xr:uid="{5D368655-52B6-4A16-89AB-F095117E175B}"/>
    <cellStyle name="Normal 90 55 2" xfId="19655" xr:uid="{A6F4CE10-80EA-4E15-AC68-1658B5577F5B}"/>
    <cellStyle name="Normal 90 56" xfId="19656" xr:uid="{57ED5937-6B95-42A8-9858-4F72F78E572F}"/>
    <cellStyle name="Normal 90 56 2" xfId="19657" xr:uid="{4A9622E6-7449-4157-BA13-A2F69B3FAA32}"/>
    <cellStyle name="Normal 90 57" xfId="19658" xr:uid="{A54132A8-3E24-420D-9B83-49F40C633B4B}"/>
    <cellStyle name="Normal 90 57 2" xfId="19659" xr:uid="{5A202E0F-144E-450D-9C5B-BEED77410019}"/>
    <cellStyle name="Normal 90 58" xfId="19660" xr:uid="{8D7EB3C5-ED89-45C7-8D55-5B06AE19F3D3}"/>
    <cellStyle name="Normal 90 58 2" xfId="19661" xr:uid="{F923C816-3F78-4AB4-B75F-A5D1513147F3}"/>
    <cellStyle name="Normal 90 59" xfId="19662" xr:uid="{87809A4A-B785-4272-A3F1-6ED64731CE8D}"/>
    <cellStyle name="Normal 90 59 2" xfId="19663" xr:uid="{E490B03C-1279-482F-B8AE-BF30453B1670}"/>
    <cellStyle name="Normal 90 6" xfId="19664" xr:uid="{80BB10B4-515C-4C73-9524-767CCF533C6D}"/>
    <cellStyle name="Normal 90 6 2" xfId="19665" xr:uid="{008B07CD-0CDF-4679-8C22-3B1FF1A02FE2}"/>
    <cellStyle name="Normal 90 60" xfId="19666" xr:uid="{BEDC45EA-8890-4F34-BFA3-716E707D78E9}"/>
    <cellStyle name="Normal 90 60 2" xfId="19667" xr:uid="{10E420A2-C3C0-4472-8DE5-A6D2B485BDCD}"/>
    <cellStyle name="Normal 90 61" xfId="19668" xr:uid="{558EBD10-C6ED-4F1E-92B1-CABE546136A6}"/>
    <cellStyle name="Normal 90 61 2" xfId="19669" xr:uid="{1B2C7BEA-9AB5-41D3-86E0-526C842694A3}"/>
    <cellStyle name="Normal 90 62" xfId="19670" xr:uid="{06353975-4398-4CE3-83F8-1F9933DAB427}"/>
    <cellStyle name="Normal 90 62 2" xfId="19671" xr:uid="{450A9717-656A-4E5F-9D07-994C3B355480}"/>
    <cellStyle name="Normal 90 63" xfId="19672" xr:uid="{148818EA-A40F-43E0-8D35-A5723C6FFFEF}"/>
    <cellStyle name="Normal 90 63 2" xfId="19673" xr:uid="{978ACBDF-D9CA-4975-AA7B-6EE26B36F632}"/>
    <cellStyle name="Normal 90 64" xfId="19674" xr:uid="{01694747-8D92-40BA-800C-61551166AB3C}"/>
    <cellStyle name="Normal 90 64 2" xfId="19675" xr:uid="{652FB99B-46FE-422C-A2EA-EE084984028E}"/>
    <cellStyle name="Normal 90 65" xfId="19676" xr:uid="{F6D021C9-BF81-4EEF-8F9F-CDB919584E5B}"/>
    <cellStyle name="Normal 90 65 2" xfId="19677" xr:uid="{C690A0DE-22EA-4A99-A888-DA2ACDEE3DBA}"/>
    <cellStyle name="Normal 90 66" xfId="19678" xr:uid="{C17517D9-B75A-429B-A987-8522A910A389}"/>
    <cellStyle name="Normal 90 66 2" xfId="19679" xr:uid="{CB119583-B3AF-42BD-B5A7-BEC40BFA4549}"/>
    <cellStyle name="Normal 90 67" xfId="19680" xr:uid="{5AEE4680-0065-4609-BF40-DF104584DDA9}"/>
    <cellStyle name="Normal 90 67 2" xfId="19681" xr:uid="{D2456935-2FB1-47FC-A480-5C78B0D868FC}"/>
    <cellStyle name="Normal 90 68" xfId="19682" xr:uid="{CED36BD4-C11C-4C6F-9686-353C90EE610D}"/>
    <cellStyle name="Normal 90 68 2" xfId="19683" xr:uid="{89D40AD8-335F-4AE8-8BE2-DDC8C03AEAA8}"/>
    <cellStyle name="Normal 90 69" xfId="19684" xr:uid="{BFE5667F-CFD2-484B-8489-17402C86F4F3}"/>
    <cellStyle name="Normal 90 69 2" xfId="19685" xr:uid="{0AEE7560-A666-4197-91F0-BE1E6D67AE9B}"/>
    <cellStyle name="Normal 90 7" xfId="19686" xr:uid="{5A34AFB5-2A34-4957-BA46-11A5B04640CF}"/>
    <cellStyle name="Normal 90 7 2" xfId="19687" xr:uid="{A72BE5B6-A07B-41C6-ADA5-2CD7C8BC12B0}"/>
    <cellStyle name="Normal 90 70" xfId="19688" xr:uid="{9C783557-A376-4541-8AF0-8BC1B35201CC}"/>
    <cellStyle name="Normal 90 70 2" xfId="19689" xr:uid="{D95D13B6-9B2B-4C4B-A379-00CC9DD30731}"/>
    <cellStyle name="Normal 90 71" xfId="19690" xr:uid="{C3C39566-9E3C-43DA-BD05-05295A770E9C}"/>
    <cellStyle name="Normal 90 71 2" xfId="19691" xr:uid="{8B34F2BC-AD7B-42BF-AC39-AF195EC1832F}"/>
    <cellStyle name="Normal 90 72" xfId="19692" xr:uid="{9E4D918F-A8B0-4761-A199-5A0AE5A00BD7}"/>
    <cellStyle name="Normal 90 72 2" xfId="19693" xr:uid="{04DB1866-6BCE-4E57-B804-72311E99C7B3}"/>
    <cellStyle name="Normal 90 73" xfId="19694" xr:uid="{9BA6F52C-0525-497D-91A5-3B84C0DFED66}"/>
    <cellStyle name="Normal 90 73 2" xfId="19695" xr:uid="{1E191AA5-FAF3-4C93-8A13-1FB051A65923}"/>
    <cellStyle name="Normal 90 74" xfId="19696" xr:uid="{2F2043DE-AE51-433D-BAF2-74069B0B6C5A}"/>
    <cellStyle name="Normal 90 74 2" xfId="19697" xr:uid="{16D47F95-1217-4AF6-8531-06516DC757E2}"/>
    <cellStyle name="Normal 90 75" xfId="19698" xr:uid="{3B4519C1-0ECC-4183-8D7E-B1763DD7B28F}"/>
    <cellStyle name="Normal 90 75 2" xfId="19699" xr:uid="{4483A65A-E87E-4975-81EF-EFE4E028ED04}"/>
    <cellStyle name="Normal 90 76" xfId="19700" xr:uid="{5A1A925B-6D95-44BF-B732-95D411358CF5}"/>
    <cellStyle name="Normal 90 76 2" xfId="19701" xr:uid="{5D75C979-8045-4F6F-A0B0-DE507F3DB2D3}"/>
    <cellStyle name="Normal 90 77" xfId="19702" xr:uid="{789E8471-D903-4EE4-B8AB-850F75627D49}"/>
    <cellStyle name="Normal 90 77 2" xfId="19703" xr:uid="{F7101CC3-5641-4475-A3C2-8ED376C4DAEA}"/>
    <cellStyle name="Normal 90 78" xfId="19704" xr:uid="{BAB7D1BB-8CFA-430C-85AE-531617DAAFCD}"/>
    <cellStyle name="Normal 90 78 2" xfId="19705" xr:uid="{1F497968-BDB8-4107-AE09-00DC50F3477C}"/>
    <cellStyle name="Normal 90 79" xfId="19706" xr:uid="{0DB5C133-8E4C-44EA-AF34-6CE3A786276F}"/>
    <cellStyle name="Normal 90 79 2" xfId="19707" xr:uid="{3A4D4C68-2D88-47A8-8DCA-9EF5F3A068E1}"/>
    <cellStyle name="Normal 90 8" xfId="19708" xr:uid="{BFF27B8A-701A-4A67-A17E-15155FEC08DC}"/>
    <cellStyle name="Normal 90 8 2" xfId="19709" xr:uid="{E7F00576-37FA-4819-BD02-D0DEB9818614}"/>
    <cellStyle name="Normal 90 80" xfId="19710" xr:uid="{067997A3-40B6-452A-BB23-1D9AE8350C66}"/>
    <cellStyle name="Normal 90 80 2" xfId="19711" xr:uid="{EE707D65-88C3-42FC-8118-122A3F14988E}"/>
    <cellStyle name="Normal 90 81" xfId="19712" xr:uid="{83E29984-89C5-471B-B72F-FA27FCD163A1}"/>
    <cellStyle name="Normal 90 81 2" xfId="19713" xr:uid="{7DE03A0E-C5E4-46F4-B72C-F6F3970557CC}"/>
    <cellStyle name="Normal 90 82" xfId="19714" xr:uid="{3DB21C20-22C9-4544-878F-5BBC0714CA66}"/>
    <cellStyle name="Normal 90 82 2" xfId="19715" xr:uid="{EECF3195-F8EE-4BFA-B691-5ABA3A6338EF}"/>
    <cellStyle name="Normal 90 83" xfId="19716" xr:uid="{86A6DAFC-04E8-410E-AE4F-38373F9CAC50}"/>
    <cellStyle name="Normal 90 83 2" xfId="19717" xr:uid="{C641095E-9289-496C-AEDA-B637A3228E19}"/>
    <cellStyle name="Normal 90 84" xfId="19718" xr:uid="{57B96D2F-8223-43E8-89B8-C1C8C94498AA}"/>
    <cellStyle name="Normal 90 84 2" xfId="19719" xr:uid="{89F1E059-53B2-40E0-9725-DCA75FC750B5}"/>
    <cellStyle name="Normal 90 85" xfId="19720" xr:uid="{D45801CF-DAEE-4CBA-9FBB-C488EA5B439C}"/>
    <cellStyle name="Normal 90 85 2" xfId="19721" xr:uid="{1DFD4B4E-1893-475D-84D4-2CE115D63088}"/>
    <cellStyle name="Normal 90 86" xfId="19722" xr:uid="{452B88C8-F0BD-4A80-A349-43C9DBC4D813}"/>
    <cellStyle name="Normal 90 86 2" xfId="19723" xr:uid="{5E4DE2EC-BB67-4E83-9463-DC02B619F738}"/>
    <cellStyle name="Normal 90 87" xfId="19724" xr:uid="{4BE46928-A388-40BE-87E0-99F675BBFDB6}"/>
    <cellStyle name="Normal 90 9" xfId="19725" xr:uid="{E0C896DB-8B80-4DB4-9A39-8192C9601BE7}"/>
    <cellStyle name="Normal 90 9 2" xfId="19726" xr:uid="{4CE39FC7-25A2-4DF9-B8D4-841729346782}"/>
    <cellStyle name="Normal 91" xfId="19727" xr:uid="{A29ED137-6644-47F2-BA06-01FE30511198}"/>
    <cellStyle name="Normal 91 10" xfId="19728" xr:uid="{1BE5A5B7-D3E2-4B04-858D-00A1F578C136}"/>
    <cellStyle name="Normal 91 10 2" xfId="19729" xr:uid="{CA683B6D-9075-4F65-B8FF-0B759EE4FA3E}"/>
    <cellStyle name="Normal 91 11" xfId="19730" xr:uid="{6AD0E2D7-EB19-4B2D-B55D-9D49A96F5137}"/>
    <cellStyle name="Normal 91 11 2" xfId="19731" xr:uid="{DBE12F45-0154-4498-A968-B8BC289804F6}"/>
    <cellStyle name="Normal 91 12" xfId="19732" xr:uid="{76A696A6-802A-416E-9FA2-5ABB7C12A6C6}"/>
    <cellStyle name="Normal 91 12 2" xfId="19733" xr:uid="{2588682D-6B94-49B6-911E-56877F84238B}"/>
    <cellStyle name="Normal 91 13" xfId="19734" xr:uid="{EB0F6940-14B3-4FE3-8169-2D056E7AE23D}"/>
    <cellStyle name="Normal 91 13 2" xfId="19735" xr:uid="{760F47DF-30DE-4205-A15D-3A9E1FFE3993}"/>
    <cellStyle name="Normal 91 14" xfId="19736" xr:uid="{71591655-0F57-4958-A2C7-3F22229A3845}"/>
    <cellStyle name="Normal 91 14 2" xfId="19737" xr:uid="{6B173158-1841-4F53-B81A-933E98FEBB6B}"/>
    <cellStyle name="Normal 91 15" xfId="19738" xr:uid="{8A1FA55B-2387-466B-BA30-4EDA207D782E}"/>
    <cellStyle name="Normal 91 15 2" xfId="19739" xr:uid="{42E09C88-0FF4-4BA5-B31F-E8C1DAED215E}"/>
    <cellStyle name="Normal 91 16" xfId="19740" xr:uid="{92935106-BDC6-4F78-9D87-6CDFF8FC5890}"/>
    <cellStyle name="Normal 91 16 2" xfId="19741" xr:uid="{3461D902-746F-4821-BF33-D8B293BC48CC}"/>
    <cellStyle name="Normal 91 17" xfId="19742" xr:uid="{A2C7A816-E32B-4A93-8CBE-44137DFB8F91}"/>
    <cellStyle name="Normal 91 17 2" xfId="19743" xr:uid="{936E572A-9D89-4F91-80A6-30D0FC4822AB}"/>
    <cellStyle name="Normal 91 18" xfId="19744" xr:uid="{81B2ED60-7941-4032-8D7F-5EF59B0A9058}"/>
    <cellStyle name="Normal 91 18 2" xfId="19745" xr:uid="{96E6A758-32F8-4D08-BB09-D859E10D5B26}"/>
    <cellStyle name="Normal 91 19" xfId="19746" xr:uid="{BE4003A9-DA88-49FA-9740-466EE4454FE5}"/>
    <cellStyle name="Normal 91 19 2" xfId="19747" xr:uid="{52768BC4-A4B8-4EF8-BD08-752802366E29}"/>
    <cellStyle name="Normal 91 2" xfId="19748" xr:uid="{40966F77-D651-4622-A505-9BF238CB5485}"/>
    <cellStyle name="Normal 91 2 2" xfId="19749" xr:uid="{8FC87E14-B803-4DE2-8F0B-EE098E5684BD}"/>
    <cellStyle name="Normal 91 20" xfId="19750" xr:uid="{844D0058-BD31-4E35-82AD-E2C388D4F439}"/>
    <cellStyle name="Normal 91 20 2" xfId="19751" xr:uid="{EFADF624-1468-4281-A4C6-BAFF0348AA8C}"/>
    <cellStyle name="Normal 91 21" xfId="19752" xr:uid="{9A6EA411-7CF0-43DC-B661-0F9A272F7D92}"/>
    <cellStyle name="Normal 91 21 2" xfId="19753" xr:uid="{191C1701-2D8E-46B7-81B3-8A90D60638C8}"/>
    <cellStyle name="Normal 91 22" xfId="19754" xr:uid="{0822C11C-C087-47D7-B530-6DBAACDA9C1C}"/>
    <cellStyle name="Normal 91 22 2" xfId="19755" xr:uid="{88E717EA-1E2A-4B2A-84E8-66FC18E467DB}"/>
    <cellStyle name="Normal 91 23" xfId="19756" xr:uid="{01E7C646-63AE-4688-BD5C-0A0A019D8C8B}"/>
    <cellStyle name="Normal 91 23 2" xfId="19757" xr:uid="{7987C089-D0B9-4336-A86E-26F597554B1E}"/>
    <cellStyle name="Normal 91 24" xfId="19758" xr:uid="{D2AEAE6F-0A54-4D7C-B587-317D66B23DC3}"/>
    <cellStyle name="Normal 91 24 2" xfId="19759" xr:uid="{6689E4BE-4537-4922-9B85-7B2CD81A25D4}"/>
    <cellStyle name="Normal 91 25" xfId="19760" xr:uid="{4463D2E1-73C4-4536-BD4E-4FFF6918ED63}"/>
    <cellStyle name="Normal 91 25 2" xfId="19761" xr:uid="{43B1A008-05F2-4E31-8CEA-FEAF20ED282D}"/>
    <cellStyle name="Normal 91 26" xfId="19762" xr:uid="{B1D06458-BD58-45CE-A278-DF211C295D64}"/>
    <cellStyle name="Normal 91 26 2" xfId="19763" xr:uid="{E094B95E-42A6-4026-9115-AD749CA11C71}"/>
    <cellStyle name="Normal 91 27" xfId="19764" xr:uid="{D0DF9ABF-308B-44F8-91D7-26B158103041}"/>
    <cellStyle name="Normal 91 27 2" xfId="19765" xr:uid="{F9227C9A-6A40-4071-9153-C0C7E38DD68C}"/>
    <cellStyle name="Normal 91 28" xfId="19766" xr:uid="{E4511E2B-3EAC-4BFD-B714-B45F7F9777F2}"/>
    <cellStyle name="Normal 91 28 2" xfId="19767" xr:uid="{D0F883C2-4866-43AD-80AA-258C073E8097}"/>
    <cellStyle name="Normal 91 29" xfId="19768" xr:uid="{760F5C52-2D54-40F3-8F09-07F59273AEC8}"/>
    <cellStyle name="Normal 91 29 2" xfId="19769" xr:uid="{CC92DDE7-93F8-438A-9C13-3254BD70128A}"/>
    <cellStyle name="Normal 91 3" xfId="19770" xr:uid="{23489266-888C-4629-B5D5-371215321B2B}"/>
    <cellStyle name="Normal 91 3 2" xfId="19771" xr:uid="{BC7147B7-3F08-4F2C-9E2D-C669461DE6E3}"/>
    <cellStyle name="Normal 91 30" xfId="19772" xr:uid="{F4083F66-CFD3-4C75-9CEF-644D1696F36C}"/>
    <cellStyle name="Normal 91 30 2" xfId="19773" xr:uid="{198C6AAD-8D69-4C35-81E7-E66913F70CAA}"/>
    <cellStyle name="Normal 91 31" xfId="19774" xr:uid="{47A55D02-7D37-49D4-8061-B0309E0B1295}"/>
    <cellStyle name="Normal 91 31 2" xfId="19775" xr:uid="{1C5871A2-F8CC-4E11-8222-02BCBB66B47A}"/>
    <cellStyle name="Normal 91 32" xfId="19776" xr:uid="{1B8A9B96-F937-40A9-88D0-1A98E41A9548}"/>
    <cellStyle name="Normal 91 32 2" xfId="19777" xr:uid="{6A067928-82D3-46F6-8340-A9EECF61D55B}"/>
    <cellStyle name="Normal 91 33" xfId="19778" xr:uid="{CA4BE04E-D568-4605-9C7A-42788AB484FA}"/>
    <cellStyle name="Normal 91 33 2" xfId="19779" xr:uid="{F0B779DF-E719-4ECF-A17C-5FAB0D466FE1}"/>
    <cellStyle name="Normal 91 34" xfId="19780" xr:uid="{CD0ADB13-AF5F-4B2A-BBBB-E3E64D6AAA38}"/>
    <cellStyle name="Normal 91 34 2" xfId="19781" xr:uid="{32491076-ED14-4D05-98A5-F33F420C82D2}"/>
    <cellStyle name="Normal 91 35" xfId="19782" xr:uid="{9D68397F-931F-47E7-ADE2-EFCFAD9DCBEE}"/>
    <cellStyle name="Normal 91 35 2" xfId="19783" xr:uid="{E07CB381-B7BD-4144-A048-9C696E27CA54}"/>
    <cellStyle name="Normal 91 36" xfId="19784" xr:uid="{AA1FC871-0C76-46CD-B9C7-A67C36278F97}"/>
    <cellStyle name="Normal 91 36 2" xfId="19785" xr:uid="{723223D6-5D54-4A58-893B-AF059B27A737}"/>
    <cellStyle name="Normal 91 37" xfId="19786" xr:uid="{BBF50D1D-61AC-42EC-A85F-BC142AE1F34F}"/>
    <cellStyle name="Normal 91 37 2" xfId="19787" xr:uid="{2C069DDB-C91C-4564-894F-58229A9EA882}"/>
    <cellStyle name="Normal 91 38" xfId="19788" xr:uid="{9B7F8775-D0D5-45D6-A216-CA8019C5E80A}"/>
    <cellStyle name="Normal 91 38 2" xfId="19789" xr:uid="{7F971EEB-AEA7-4DFE-B150-FE4646B4AE1A}"/>
    <cellStyle name="Normal 91 39" xfId="19790" xr:uid="{86BF8227-6D29-40F3-8A68-96F58FE6C9C5}"/>
    <cellStyle name="Normal 91 39 2" xfId="19791" xr:uid="{72C4F106-4BB0-4DCE-9D51-618EE1B4CF3D}"/>
    <cellStyle name="Normal 91 4" xfId="19792" xr:uid="{5D943912-9C0D-459E-B1F3-9454EF9CC4AF}"/>
    <cellStyle name="Normal 91 4 2" xfId="19793" xr:uid="{C1BB8183-BAC0-4BC7-B27A-D233EBD9B5E1}"/>
    <cellStyle name="Normal 91 40" xfId="19794" xr:uid="{743927B4-62A8-4A69-8EBC-7D51A7876083}"/>
    <cellStyle name="Normal 91 40 2" xfId="19795" xr:uid="{C877C373-6A25-45B2-BEFF-96F2C465B0C2}"/>
    <cellStyle name="Normal 91 41" xfId="19796" xr:uid="{F45AA89E-364B-4649-A6A4-22755AFED5A3}"/>
    <cellStyle name="Normal 91 41 2" xfId="19797" xr:uid="{3F1F287A-20EB-421E-869E-0BA724CD49C7}"/>
    <cellStyle name="Normal 91 42" xfId="19798" xr:uid="{D90BCD04-C9CD-4D96-9824-6EB22CB146E0}"/>
    <cellStyle name="Normal 91 42 2" xfId="19799" xr:uid="{DACF75B5-4319-4524-8067-D9BCF8184B3B}"/>
    <cellStyle name="Normal 91 43" xfId="19800" xr:uid="{F0388F7B-3D73-4D2D-B07E-B825B3976412}"/>
    <cellStyle name="Normal 91 43 2" xfId="19801" xr:uid="{E23D9406-0FF4-40F4-BB16-BC45F06A510D}"/>
    <cellStyle name="Normal 91 44" xfId="19802" xr:uid="{BBBDC84B-F3B4-4E0D-8A60-E6EB9880E9FA}"/>
    <cellStyle name="Normal 91 44 2" xfId="19803" xr:uid="{890DBD27-A1F6-4D8F-BF1A-68B9864E453F}"/>
    <cellStyle name="Normal 91 45" xfId="19804" xr:uid="{70AA3F06-BC19-4E69-A980-A2B505075021}"/>
    <cellStyle name="Normal 91 45 2" xfId="19805" xr:uid="{B9F1418E-2E21-42E5-B586-2D52D1773762}"/>
    <cellStyle name="Normal 91 46" xfId="19806" xr:uid="{610B82D4-E078-4166-84A1-3AC18005630F}"/>
    <cellStyle name="Normal 91 46 2" xfId="19807" xr:uid="{34533B26-7E69-4AE1-A4B4-E4C9CA443816}"/>
    <cellStyle name="Normal 91 47" xfId="19808" xr:uid="{C4AF7B31-3F8E-4FBC-8E21-FBBA5926F15B}"/>
    <cellStyle name="Normal 91 47 2" xfId="19809" xr:uid="{4486BB5B-E082-4436-A35E-BC178F8D32A1}"/>
    <cellStyle name="Normal 91 48" xfId="19810" xr:uid="{C599D799-5260-4EDD-9A01-B93FD5442C2B}"/>
    <cellStyle name="Normal 91 48 2" xfId="19811" xr:uid="{90484CCB-5506-41BB-B722-32185E7AB2A5}"/>
    <cellStyle name="Normal 91 49" xfId="19812" xr:uid="{2F79D37D-C5B9-4B30-AF28-84CAC58553E2}"/>
    <cellStyle name="Normal 91 49 2" xfId="19813" xr:uid="{6A8E3B5C-7000-4BC2-9386-FA75F9FC3D42}"/>
    <cellStyle name="Normal 91 5" xfId="19814" xr:uid="{A2A5B65D-7A27-40BC-B7ED-7248AE006710}"/>
    <cellStyle name="Normal 91 5 2" xfId="19815" xr:uid="{7DC31ACA-1698-4FE1-B180-990266F3962E}"/>
    <cellStyle name="Normal 91 50" xfId="19816" xr:uid="{57BC508D-4EBB-419B-89C2-98623394A702}"/>
    <cellStyle name="Normal 91 50 2" xfId="19817" xr:uid="{C7FFBCF4-99EF-426E-B331-72B2F2879644}"/>
    <cellStyle name="Normal 91 51" xfId="19818" xr:uid="{9F5B72BA-6220-45A5-BD5A-7D8512047FC2}"/>
    <cellStyle name="Normal 91 51 2" xfId="19819" xr:uid="{4D1CE475-EC37-47AF-BC1F-8FE38229C2D4}"/>
    <cellStyle name="Normal 91 52" xfId="19820" xr:uid="{233B429D-0A42-49D2-9633-C36D8D0065A3}"/>
    <cellStyle name="Normal 91 52 2" xfId="19821" xr:uid="{5506660C-8C69-45DC-BF1F-2D36B567E9D5}"/>
    <cellStyle name="Normal 91 53" xfId="19822" xr:uid="{97E7FB57-3D65-49EF-BEFD-073BBFEF27CE}"/>
    <cellStyle name="Normal 91 53 2" xfId="19823" xr:uid="{2B57F263-2869-4828-A65D-A4A0E6783DFF}"/>
    <cellStyle name="Normal 91 54" xfId="19824" xr:uid="{72BF7C9A-53F3-49F8-89A8-18B750C8BDA9}"/>
    <cellStyle name="Normal 91 54 2" xfId="19825" xr:uid="{8C5AB12F-AC10-43E4-A1E1-DCC050CCF6FA}"/>
    <cellStyle name="Normal 91 55" xfId="19826" xr:uid="{4AF548FE-40F4-4528-97C9-A301E940A4BF}"/>
    <cellStyle name="Normal 91 55 2" xfId="19827" xr:uid="{0CE16D17-A1F1-4753-927F-16DBEA9414EF}"/>
    <cellStyle name="Normal 91 56" xfId="19828" xr:uid="{0BE5E928-4E66-46F5-9272-8F9CF8D52091}"/>
    <cellStyle name="Normal 91 56 2" xfId="19829" xr:uid="{91EB4D9B-47C7-4A08-9C6D-CE2ABC57E357}"/>
    <cellStyle name="Normal 91 57" xfId="19830" xr:uid="{D8154F84-5D0B-42C8-859F-E32688B94D15}"/>
    <cellStyle name="Normal 91 57 2" xfId="19831" xr:uid="{13C050A8-C639-4064-86AB-F7979CC2FA58}"/>
    <cellStyle name="Normal 91 58" xfId="19832" xr:uid="{D9301716-A094-45E4-A804-BB3E97B32FEE}"/>
    <cellStyle name="Normal 91 58 2" xfId="19833" xr:uid="{6DA215C1-9982-4B15-9BD9-9EFB99BDD046}"/>
    <cellStyle name="Normal 91 59" xfId="19834" xr:uid="{B0EE1FBF-1EDA-45EB-B884-E91562E7EF90}"/>
    <cellStyle name="Normal 91 59 2" xfId="19835" xr:uid="{3D159276-C68B-4BB3-A279-729766AF836B}"/>
    <cellStyle name="Normal 91 6" xfId="19836" xr:uid="{323B97B4-0738-4F0B-8D7D-65D548C8ABD3}"/>
    <cellStyle name="Normal 91 6 2" xfId="19837" xr:uid="{0424C4A3-96FB-45A0-AA21-2D0C4D891101}"/>
    <cellStyle name="Normal 91 60" xfId="19838" xr:uid="{BCC86E6D-5347-48F9-A60A-0C3508D8AEA5}"/>
    <cellStyle name="Normal 91 60 2" xfId="19839" xr:uid="{AA84B034-49D8-4662-BCD5-E796D84C494F}"/>
    <cellStyle name="Normal 91 61" xfId="19840" xr:uid="{66D6CD11-B19F-43E8-875F-C8333D35FE2C}"/>
    <cellStyle name="Normal 91 61 2" xfId="19841" xr:uid="{E9A47296-AAE9-4B79-B57C-8FE1F414828D}"/>
    <cellStyle name="Normal 91 62" xfId="19842" xr:uid="{C292B2D2-FBCC-4D1F-8733-7F4FFB794325}"/>
    <cellStyle name="Normal 91 62 2" xfId="19843" xr:uid="{7939DD7A-5ABD-485E-ADF6-F57375845D1C}"/>
    <cellStyle name="Normal 91 63" xfId="19844" xr:uid="{29EBEA38-C4A2-47BC-9D9B-4F770A4A8E04}"/>
    <cellStyle name="Normal 91 63 2" xfId="19845" xr:uid="{B9F3786F-A042-426D-9645-8997A858A1D6}"/>
    <cellStyle name="Normal 91 64" xfId="19846" xr:uid="{6DBFA6E3-8710-442C-A01E-095D05460E75}"/>
    <cellStyle name="Normal 91 64 2" xfId="19847" xr:uid="{AC5C7A15-1DC0-474D-A83F-46BA21BAEF2C}"/>
    <cellStyle name="Normal 91 65" xfId="19848" xr:uid="{496F7539-D977-4144-AA84-1352DE146390}"/>
    <cellStyle name="Normal 91 65 2" xfId="19849" xr:uid="{2CA0ECA0-2E2A-4A3D-AE94-1F964281830D}"/>
    <cellStyle name="Normal 91 66" xfId="19850" xr:uid="{C93517FE-12A8-4068-8456-BFEDE01A7555}"/>
    <cellStyle name="Normal 91 66 2" xfId="19851" xr:uid="{40F95A5C-E137-4681-95ED-FF8B8CD336D5}"/>
    <cellStyle name="Normal 91 67" xfId="19852" xr:uid="{B7228619-666A-47BC-8064-8D93816F9246}"/>
    <cellStyle name="Normal 91 67 2" xfId="19853" xr:uid="{A97734A9-8A34-406C-9D25-313655B18277}"/>
    <cellStyle name="Normal 91 68" xfId="19854" xr:uid="{B2789173-50B4-464B-87A5-9C2AF9EDDA9B}"/>
    <cellStyle name="Normal 91 68 2" xfId="19855" xr:uid="{97EA9B71-93B7-4E86-B85F-309852C0C655}"/>
    <cellStyle name="Normal 91 69" xfId="19856" xr:uid="{18114425-4BE8-4A6C-A79E-D4CB7CB7D82B}"/>
    <cellStyle name="Normal 91 69 2" xfId="19857" xr:uid="{6559A4B6-EC44-4382-A889-FEE1F2655E30}"/>
    <cellStyle name="Normal 91 7" xfId="19858" xr:uid="{278E3556-E996-4005-BE0A-4C1B35D31149}"/>
    <cellStyle name="Normal 91 7 2" xfId="19859" xr:uid="{DD5EFAB8-7D2B-493F-9531-3EF16DDB201A}"/>
    <cellStyle name="Normal 91 70" xfId="19860" xr:uid="{1FC3129A-9E1A-497F-BBAC-487E72DAFAA7}"/>
    <cellStyle name="Normal 91 70 2" xfId="19861" xr:uid="{C018BB87-61A1-4AC7-BC12-E8E6E6F91273}"/>
    <cellStyle name="Normal 91 71" xfId="19862" xr:uid="{0DEF8AA3-1C0C-4881-8CDF-B2800B200839}"/>
    <cellStyle name="Normal 91 71 2" xfId="19863" xr:uid="{B758C50F-964A-4E50-80DE-2123EF479D5F}"/>
    <cellStyle name="Normal 91 72" xfId="19864" xr:uid="{E9596EE2-085F-499A-8183-AB7ACDAE3F61}"/>
    <cellStyle name="Normal 91 72 2" xfId="19865" xr:uid="{AD346BD3-F929-4892-81EA-EF0AAC3F79D7}"/>
    <cellStyle name="Normal 91 73" xfId="19866" xr:uid="{17053CA8-DDB2-4F2C-8BAD-35E5A6640AC1}"/>
    <cellStyle name="Normal 91 73 2" xfId="19867" xr:uid="{43EEA016-9DC2-4BE1-9837-2A3C65E8322D}"/>
    <cellStyle name="Normal 91 74" xfId="19868" xr:uid="{8864F047-7CBC-4CED-A572-2608D62D5D74}"/>
    <cellStyle name="Normal 91 74 2" xfId="19869" xr:uid="{5389EBDD-4E6B-4462-A01D-0259AF3F3DB7}"/>
    <cellStyle name="Normal 91 75" xfId="19870" xr:uid="{311593C5-D162-4619-9999-F22306BD84D1}"/>
    <cellStyle name="Normal 91 75 2" xfId="19871" xr:uid="{610800B8-AC9E-4EA3-9BEE-767465CA9709}"/>
    <cellStyle name="Normal 91 76" xfId="19872" xr:uid="{4095C7E6-241F-4EF9-AFF7-A258EA233AF9}"/>
    <cellStyle name="Normal 91 76 2" xfId="19873" xr:uid="{6CFB98B7-7D65-4443-A96F-3F27B0F7EEF6}"/>
    <cellStyle name="Normal 91 77" xfId="19874" xr:uid="{C19996A6-E886-44C0-B725-24B7E5DCE77C}"/>
    <cellStyle name="Normal 91 77 2" xfId="19875" xr:uid="{4CC7289D-DB3E-413E-B3F7-526FFADB9A78}"/>
    <cellStyle name="Normal 91 78" xfId="19876" xr:uid="{6E13FAFE-9701-48FE-B6E5-4468BDE405D6}"/>
    <cellStyle name="Normal 91 78 2" xfId="19877" xr:uid="{CCD3867A-384B-4936-945D-8175D0974DF2}"/>
    <cellStyle name="Normal 91 79" xfId="19878" xr:uid="{85FBBFDF-FDFA-4A5E-9B99-4D0232D59B2E}"/>
    <cellStyle name="Normal 91 79 2" xfId="19879" xr:uid="{5085773B-AC12-4AC2-8670-127EFF5E8C00}"/>
    <cellStyle name="Normal 91 8" xfId="19880" xr:uid="{95E86C3E-5498-41D5-AE21-D9C017E9EBBA}"/>
    <cellStyle name="Normal 91 8 2" xfId="19881" xr:uid="{1B300B29-B4F8-4C6A-ACD2-F2674C7FC166}"/>
    <cellStyle name="Normal 91 80" xfId="19882" xr:uid="{99BF7393-1C9C-4EDC-9FD0-F17078200011}"/>
    <cellStyle name="Normal 91 80 2" xfId="19883" xr:uid="{24C63AE8-BC5A-457D-A130-870145A082AC}"/>
    <cellStyle name="Normal 91 81" xfId="19884" xr:uid="{66390B59-0522-4303-8461-A09BFD514B76}"/>
    <cellStyle name="Normal 91 81 2" xfId="19885" xr:uid="{E6CFFF90-7D67-47B9-A9C0-FC0DBDAE8309}"/>
    <cellStyle name="Normal 91 82" xfId="19886" xr:uid="{DCD478C6-4945-4F6E-B994-D8B24EA2A909}"/>
    <cellStyle name="Normal 91 82 2" xfId="19887" xr:uid="{5F3AC907-D5C8-4BCF-9A82-6ED75B16790A}"/>
    <cellStyle name="Normal 91 83" xfId="19888" xr:uid="{15C1EDE6-7062-449F-851C-793213275113}"/>
    <cellStyle name="Normal 91 83 2" xfId="19889" xr:uid="{779338F4-F44E-486B-8081-C97FE35A0A9E}"/>
    <cellStyle name="Normal 91 84" xfId="19890" xr:uid="{999EE8CA-F1D7-4CF9-BDA1-CA9196C732C5}"/>
    <cellStyle name="Normal 91 84 2" xfId="19891" xr:uid="{4AD46163-9988-4D6B-9266-FA1FE671D510}"/>
    <cellStyle name="Normal 91 85" xfId="19892" xr:uid="{513B5A6D-F949-412F-B7CA-567317906DB6}"/>
    <cellStyle name="Normal 91 85 2" xfId="19893" xr:uid="{D33BB97C-49C6-4F46-81AD-8A57258713F8}"/>
    <cellStyle name="Normal 91 86" xfId="19894" xr:uid="{8F7B2C2C-13A1-44AC-B46D-320464DF6250}"/>
    <cellStyle name="Normal 91 86 2" xfId="19895" xr:uid="{A0FE7D33-C6A0-4792-8A75-B711A17183D6}"/>
    <cellStyle name="Normal 91 87" xfId="19896" xr:uid="{36848FFD-0A6A-48CF-B7D8-A3866F9C50C2}"/>
    <cellStyle name="Normal 91 9" xfId="19897" xr:uid="{8E440C35-D7C0-4EE8-8628-1CADE933E56B}"/>
    <cellStyle name="Normal 91 9 2" xfId="19898" xr:uid="{84686076-B767-4EC8-B60A-9588DF003835}"/>
    <cellStyle name="Normal 92" xfId="19899" xr:uid="{2C3101DD-FDA5-4477-BE38-4335E6F3371B}"/>
    <cellStyle name="Normal 92 10" xfId="19900" xr:uid="{60589BA9-3ED4-486E-B70A-DD219BFAD53B}"/>
    <cellStyle name="Normal 92 10 2" xfId="19901" xr:uid="{62D3DDF1-E2AC-4025-A2C4-648C7DE2DD59}"/>
    <cellStyle name="Normal 92 11" xfId="19902" xr:uid="{7C590294-0289-4FC4-B30C-C7CCE6D54C6B}"/>
    <cellStyle name="Normal 92 11 2" xfId="19903" xr:uid="{58269219-F4F0-47BF-9B2D-83AAA173B5A0}"/>
    <cellStyle name="Normal 92 12" xfId="19904" xr:uid="{A30ED93C-53BE-4629-9565-D9E644E9AF2F}"/>
    <cellStyle name="Normal 92 12 2" xfId="19905" xr:uid="{34662502-AE59-41CF-97BC-14ED505A6A76}"/>
    <cellStyle name="Normal 92 13" xfId="19906" xr:uid="{4561F534-C515-4F41-A666-BC8E13DA0245}"/>
    <cellStyle name="Normal 92 13 2" xfId="19907" xr:uid="{F0643690-91FE-4AC8-AEE9-CF94DC6B84B1}"/>
    <cellStyle name="Normal 92 14" xfId="19908" xr:uid="{4647998F-741C-4740-95A0-E020723B6F03}"/>
    <cellStyle name="Normal 92 14 2" xfId="19909" xr:uid="{AE9FCAA4-D836-45A0-A6CB-F426566AA6E8}"/>
    <cellStyle name="Normal 92 15" xfId="19910" xr:uid="{BE61A469-979C-4AED-87BE-58BA2454F41B}"/>
    <cellStyle name="Normal 92 15 2" xfId="19911" xr:uid="{8C4B5588-D813-4EA9-B59F-F3B40B0AA8FE}"/>
    <cellStyle name="Normal 92 16" xfId="19912" xr:uid="{B29C938E-4E26-41F4-AE4B-357F5C2C6BC0}"/>
    <cellStyle name="Normal 92 16 2" xfId="19913" xr:uid="{3D869408-80CD-4413-B12B-CF4822472B34}"/>
    <cellStyle name="Normal 92 17" xfId="19914" xr:uid="{8390E1F9-9818-49C3-A350-4B1C7572DF50}"/>
    <cellStyle name="Normal 92 17 2" xfId="19915" xr:uid="{61B27C02-6673-49B9-A596-1E7E3E2AFF90}"/>
    <cellStyle name="Normal 92 18" xfId="19916" xr:uid="{9D9F39FC-EBD0-4856-87FB-D61B7C580711}"/>
    <cellStyle name="Normal 92 18 2" xfId="19917" xr:uid="{60A9B259-CD85-402A-AFB5-51320CA3EBCD}"/>
    <cellStyle name="Normal 92 19" xfId="19918" xr:uid="{89D89F09-CE94-43F4-B76C-6E2F15E7D7B4}"/>
    <cellStyle name="Normal 92 19 2" xfId="19919" xr:uid="{D79147ED-73B6-4246-A3BB-0BAC0B450C0A}"/>
    <cellStyle name="Normal 92 2" xfId="19920" xr:uid="{1CE3517D-536F-40C4-B295-2BD90EFF71D3}"/>
    <cellStyle name="Normal 92 2 2" xfId="19921" xr:uid="{3DE8FF92-2259-4136-A534-486681815EC0}"/>
    <cellStyle name="Normal 92 20" xfId="19922" xr:uid="{2229FF62-00FE-4D8E-84CB-18578F9C89FA}"/>
    <cellStyle name="Normal 92 20 2" xfId="19923" xr:uid="{C9688B86-E3FA-4C82-B9D7-017B9D7E8AAB}"/>
    <cellStyle name="Normal 92 21" xfId="19924" xr:uid="{36D61560-ED3B-467B-8CEA-85DD48115B44}"/>
    <cellStyle name="Normal 92 21 2" xfId="19925" xr:uid="{E2FA9852-6596-4A76-9033-56024E4AA020}"/>
    <cellStyle name="Normal 92 22" xfId="19926" xr:uid="{A30215AE-D9EE-4350-855E-2ECFC95D7118}"/>
    <cellStyle name="Normal 92 22 2" xfId="19927" xr:uid="{C57B96A1-4C21-4234-831C-FE0614FFE9E2}"/>
    <cellStyle name="Normal 92 23" xfId="19928" xr:uid="{F3A81434-0506-4A4C-98C1-6491DC545A6B}"/>
    <cellStyle name="Normal 92 23 2" xfId="19929" xr:uid="{3F535436-0E59-4D52-995B-2BA55EF27857}"/>
    <cellStyle name="Normal 92 24" xfId="19930" xr:uid="{1E51C1AD-2660-44DF-9497-753E4D9E64DA}"/>
    <cellStyle name="Normal 92 24 2" xfId="19931" xr:uid="{CCBC85AD-B575-441F-B3AD-1C5DE8236468}"/>
    <cellStyle name="Normal 92 25" xfId="19932" xr:uid="{7C665297-EEDC-43CA-8EDB-24FF92865833}"/>
    <cellStyle name="Normal 92 25 2" xfId="19933" xr:uid="{9878C75D-10E8-4D3F-9273-323C27EE4F81}"/>
    <cellStyle name="Normal 92 26" xfId="19934" xr:uid="{39F3CB04-ABDD-4A2D-871A-12AB79956C52}"/>
    <cellStyle name="Normal 92 26 2" xfId="19935" xr:uid="{BA65C8C2-5E6F-4393-B27F-412288188BBF}"/>
    <cellStyle name="Normal 92 27" xfId="19936" xr:uid="{E6434810-A79A-4CB2-869F-65898BB47B8B}"/>
    <cellStyle name="Normal 92 27 2" xfId="19937" xr:uid="{614C783C-D393-4D21-A412-608CDE786825}"/>
    <cellStyle name="Normal 92 28" xfId="19938" xr:uid="{7E22D47E-9C7B-43EF-9C8D-E93EC3E80E49}"/>
    <cellStyle name="Normal 92 28 2" xfId="19939" xr:uid="{30EF8805-C892-4DA8-97E2-E43B78D573A2}"/>
    <cellStyle name="Normal 92 29" xfId="19940" xr:uid="{23F55BE8-4DF6-496C-8A81-15B448193316}"/>
    <cellStyle name="Normal 92 29 2" xfId="19941" xr:uid="{BD63080E-3376-412C-8F51-6EC6807E4AD0}"/>
    <cellStyle name="Normal 92 3" xfId="19942" xr:uid="{421FF9CA-25B3-48E7-9395-9063700084A1}"/>
    <cellStyle name="Normal 92 3 2" xfId="19943" xr:uid="{66BF4450-B307-419E-941D-84C5C89D3F50}"/>
    <cellStyle name="Normal 92 30" xfId="19944" xr:uid="{C0507410-D4AC-42DA-A3AB-25D651179E81}"/>
    <cellStyle name="Normal 92 30 2" xfId="19945" xr:uid="{9D213139-A119-4AAD-89BF-0DE416400D15}"/>
    <cellStyle name="Normal 92 31" xfId="19946" xr:uid="{25F4FFFE-98E1-4D30-946B-AA70F5BF1CC5}"/>
    <cellStyle name="Normal 92 31 2" xfId="19947" xr:uid="{25A1386A-2FD0-4C99-9093-4F481BC6D1AA}"/>
    <cellStyle name="Normal 92 32" xfId="19948" xr:uid="{38171F47-586C-4D57-9281-F01203E52704}"/>
    <cellStyle name="Normal 92 32 2" xfId="19949" xr:uid="{E817BB71-B0F0-4E86-BDA8-E6585F75911D}"/>
    <cellStyle name="Normal 92 33" xfId="19950" xr:uid="{316E573E-3C21-4232-9CFC-672AE2F6DC69}"/>
    <cellStyle name="Normal 92 33 2" xfId="19951" xr:uid="{6C5EC7F3-03B1-4DF6-BFF3-97A37A9256D6}"/>
    <cellStyle name="Normal 92 34" xfId="19952" xr:uid="{93D3C4D3-B696-4ABB-8C4B-153277DF1CF4}"/>
    <cellStyle name="Normal 92 34 2" xfId="19953" xr:uid="{7984C7CF-68BB-4C6D-B492-2B8670E91725}"/>
    <cellStyle name="Normal 92 35" xfId="19954" xr:uid="{3D0C5AAA-F7AD-4F7D-9D9A-AF4E47F7BB10}"/>
    <cellStyle name="Normal 92 35 2" xfId="19955" xr:uid="{95F3E51B-F91F-423B-8B10-A6D2A526E164}"/>
    <cellStyle name="Normal 92 36" xfId="19956" xr:uid="{61257D91-95EF-41E0-88AF-70D1F8E6D4EB}"/>
    <cellStyle name="Normal 92 36 2" xfId="19957" xr:uid="{7FCB3BDE-84E0-45A8-82FD-4B782AC2B5A6}"/>
    <cellStyle name="Normal 92 37" xfId="19958" xr:uid="{7A8235E6-8B20-4F3E-8560-22008FA191FE}"/>
    <cellStyle name="Normal 92 37 2" xfId="19959" xr:uid="{037C0C2A-48D4-4EAF-824B-4BC64568FF67}"/>
    <cellStyle name="Normal 92 38" xfId="19960" xr:uid="{9B558BF5-4D45-41B4-B567-11769053FE6B}"/>
    <cellStyle name="Normal 92 38 2" xfId="19961" xr:uid="{26217049-D5D0-4C1B-9B96-8A46A41AE07C}"/>
    <cellStyle name="Normal 92 39" xfId="19962" xr:uid="{CE39958B-10AC-4A2E-91B6-B5D8BB33A066}"/>
    <cellStyle name="Normal 92 39 2" xfId="19963" xr:uid="{FE5563C9-6DF2-4FE5-91E6-EB9F190E27FF}"/>
    <cellStyle name="Normal 92 4" xfId="19964" xr:uid="{EE755752-6B96-41F8-9A63-1BB2684487B6}"/>
    <cellStyle name="Normal 92 4 2" xfId="19965" xr:uid="{8CE1D31A-8B2E-4188-9249-8F1FC907C68C}"/>
    <cellStyle name="Normal 92 40" xfId="19966" xr:uid="{481AC8F8-0048-42A1-88F5-996620BA62B0}"/>
    <cellStyle name="Normal 92 40 2" xfId="19967" xr:uid="{F6AB0348-E5B6-4A12-B4DB-B3E4D29067DD}"/>
    <cellStyle name="Normal 92 41" xfId="19968" xr:uid="{BC3F765A-03DC-44B5-842E-DFE61BB9CD60}"/>
    <cellStyle name="Normal 92 41 2" xfId="19969" xr:uid="{2E15754A-8FFB-4B82-A929-68EBB73AE6B4}"/>
    <cellStyle name="Normal 92 42" xfId="19970" xr:uid="{C3934E30-9BD2-4903-A02A-84A9050771BB}"/>
    <cellStyle name="Normal 92 42 2" xfId="19971" xr:uid="{DEC99A53-F396-4097-A7E1-E224D8CC1CBA}"/>
    <cellStyle name="Normal 92 43" xfId="19972" xr:uid="{9388434A-6C7C-47FD-94B0-FB2551DDD8CF}"/>
    <cellStyle name="Normal 92 43 2" xfId="19973" xr:uid="{B1A379B4-A95A-44EA-BE33-E4E86889DBB8}"/>
    <cellStyle name="Normal 92 44" xfId="19974" xr:uid="{427E814F-7EC2-45BA-AD27-93C662E25244}"/>
    <cellStyle name="Normal 92 44 2" xfId="19975" xr:uid="{035ACEFB-B071-48EA-96B8-0FBD6D5A0637}"/>
    <cellStyle name="Normal 92 45" xfId="19976" xr:uid="{0465DB3F-B009-4465-BE2F-64F872E5337D}"/>
    <cellStyle name="Normal 92 45 2" xfId="19977" xr:uid="{C26BB7C7-5FFE-4EC6-A3F2-D1142DFF4411}"/>
    <cellStyle name="Normal 92 46" xfId="19978" xr:uid="{4C207C10-7BEE-4937-9C53-51131697DA40}"/>
    <cellStyle name="Normal 92 46 2" xfId="19979" xr:uid="{D6C35C1A-DEA4-4ABB-8C64-8C2A8C276EDE}"/>
    <cellStyle name="Normal 92 47" xfId="19980" xr:uid="{C7A754A7-FB53-4A32-9AAE-F5D02EA0D3DB}"/>
    <cellStyle name="Normal 92 47 2" xfId="19981" xr:uid="{7DA5ED2E-0E3B-495D-91CB-2204C413A9E1}"/>
    <cellStyle name="Normal 92 48" xfId="19982" xr:uid="{CA61C685-0C72-4D0B-AB1E-1B87499891E7}"/>
    <cellStyle name="Normal 92 48 2" xfId="19983" xr:uid="{1B91F925-F966-4CC2-A494-DA2A71385462}"/>
    <cellStyle name="Normal 92 49" xfId="19984" xr:uid="{E9F34345-7699-442B-A450-BEA44C6B8656}"/>
    <cellStyle name="Normal 92 49 2" xfId="19985" xr:uid="{FBD920C0-B86B-49B0-A34D-69BA1EB8599A}"/>
    <cellStyle name="Normal 92 5" xfId="19986" xr:uid="{411F6CA6-1A72-4575-875F-D3D42407E0B5}"/>
    <cellStyle name="Normal 92 5 2" xfId="19987" xr:uid="{7359A0E7-98E3-466F-842F-3F01E563A265}"/>
    <cellStyle name="Normal 92 50" xfId="19988" xr:uid="{79EF715B-20FB-4A63-B425-74BA8218079E}"/>
    <cellStyle name="Normal 92 50 2" xfId="19989" xr:uid="{010C063E-CE30-4396-A647-83F93DB78793}"/>
    <cellStyle name="Normal 92 51" xfId="19990" xr:uid="{8E7FEC97-28B4-47D0-BDB6-16089CB01CEC}"/>
    <cellStyle name="Normal 92 51 2" xfId="19991" xr:uid="{E2317DFE-3946-4269-9B07-CA9095039DD5}"/>
    <cellStyle name="Normal 92 52" xfId="19992" xr:uid="{8D151325-4D14-44B8-966A-1D2A0407F348}"/>
    <cellStyle name="Normal 92 52 2" xfId="19993" xr:uid="{43084C77-6C2A-4D85-A585-04A390F310B2}"/>
    <cellStyle name="Normal 92 53" xfId="19994" xr:uid="{5AA9E2C8-91E3-4177-B183-B4FEE30918B8}"/>
    <cellStyle name="Normal 92 53 2" xfId="19995" xr:uid="{B1823F4E-5307-4C7C-A1FB-1078DE87BC24}"/>
    <cellStyle name="Normal 92 54" xfId="19996" xr:uid="{6D0A3C02-2EEE-4941-9590-20EEEBFC0FC3}"/>
    <cellStyle name="Normal 92 54 2" xfId="19997" xr:uid="{FC2B086E-0854-4CF1-82FD-1C4C593B3D01}"/>
    <cellStyle name="Normal 92 55" xfId="19998" xr:uid="{268163AD-0985-4A66-A6AF-C5ECC07D090D}"/>
    <cellStyle name="Normal 92 55 2" xfId="19999" xr:uid="{DE2802B3-FB5F-4CBE-A0B5-0EBDBC080141}"/>
    <cellStyle name="Normal 92 56" xfId="20000" xr:uid="{393D520B-B4F1-4BC9-A299-AF2878D72FFA}"/>
    <cellStyle name="Normal 92 56 2" xfId="20001" xr:uid="{DC0B5CEA-26FE-44D6-9F89-88D63DFD36E9}"/>
    <cellStyle name="Normal 92 57" xfId="20002" xr:uid="{EDCDB853-DA11-4B34-830A-F1E233E79AD5}"/>
    <cellStyle name="Normal 92 57 2" xfId="20003" xr:uid="{F0E77E5D-6A56-4331-9DAB-55388D694092}"/>
    <cellStyle name="Normal 92 58" xfId="20004" xr:uid="{FEABB491-2495-4F2E-9F7C-F11C8B31A7B6}"/>
    <cellStyle name="Normal 92 58 2" xfId="20005" xr:uid="{0BC83D03-7B31-4DAB-B639-56B6C50891C7}"/>
    <cellStyle name="Normal 92 59" xfId="20006" xr:uid="{43F0C7CD-5BC3-47CB-88B1-34589B1D7893}"/>
    <cellStyle name="Normal 92 59 2" xfId="20007" xr:uid="{5D7E4411-E6DE-49A0-9759-67E06E4FAF5E}"/>
    <cellStyle name="Normal 92 6" xfId="20008" xr:uid="{19BCC813-5192-44A7-8F2A-017268303F53}"/>
    <cellStyle name="Normal 92 6 2" xfId="20009" xr:uid="{30A8E37C-BB47-449A-B252-52A8D617299B}"/>
    <cellStyle name="Normal 92 60" xfId="20010" xr:uid="{68108DA5-6E37-4321-8E9C-4616FAD76C5B}"/>
    <cellStyle name="Normal 92 60 2" xfId="20011" xr:uid="{CF61A1D5-5562-43C4-8F4E-FA4D2542B169}"/>
    <cellStyle name="Normal 92 61" xfId="20012" xr:uid="{A18DE862-3D73-423F-BE64-ED1336A19055}"/>
    <cellStyle name="Normal 92 61 2" xfId="20013" xr:uid="{2A02518C-BA4D-469F-A494-FCF15D4259C9}"/>
    <cellStyle name="Normal 92 62" xfId="20014" xr:uid="{277F5C9E-3891-4C78-94C6-7317E721B03D}"/>
    <cellStyle name="Normal 92 62 2" xfId="20015" xr:uid="{BAB23E5F-40B0-46C5-94F6-C7DBBC2AEBF9}"/>
    <cellStyle name="Normal 92 63" xfId="20016" xr:uid="{4F8EA649-4757-4E80-9F15-2EF702D1D6BC}"/>
    <cellStyle name="Normal 92 63 2" xfId="20017" xr:uid="{E7EFD489-766F-4F67-97B4-39901D624289}"/>
    <cellStyle name="Normal 92 64" xfId="20018" xr:uid="{1B789BB1-7429-4A73-ADCF-65E53D2D1FDD}"/>
    <cellStyle name="Normal 92 64 2" xfId="20019" xr:uid="{DF611971-407B-4A20-B426-D52904AAD6D8}"/>
    <cellStyle name="Normal 92 65" xfId="20020" xr:uid="{7860C0DF-897A-4652-A500-C62513AEBD50}"/>
    <cellStyle name="Normal 92 65 2" xfId="20021" xr:uid="{BAAF2A8E-87C1-4DF9-A565-E2BF31866028}"/>
    <cellStyle name="Normal 92 66" xfId="20022" xr:uid="{48B3326F-C73D-4BDC-876F-58763BA22D71}"/>
    <cellStyle name="Normal 92 66 2" xfId="20023" xr:uid="{4CA5E7A4-D181-43A1-83EB-7BD846A58B52}"/>
    <cellStyle name="Normal 92 67" xfId="20024" xr:uid="{FA481B3E-9BF3-46F1-AE61-81586D3CFC1B}"/>
    <cellStyle name="Normal 92 67 2" xfId="20025" xr:uid="{578B2B39-8A81-44BA-BFC0-D6D7F87CC9FE}"/>
    <cellStyle name="Normal 92 68" xfId="20026" xr:uid="{3E3D10DD-F07E-493D-9B52-DDCCD5F65A2A}"/>
    <cellStyle name="Normal 92 68 2" xfId="20027" xr:uid="{ABDDA3B4-405C-4A06-B093-9835D8F6BEBB}"/>
    <cellStyle name="Normal 92 69" xfId="20028" xr:uid="{17D1FA4A-969E-48A8-A4EB-52582E1B55D2}"/>
    <cellStyle name="Normal 92 69 2" xfId="20029" xr:uid="{F7ECD63F-CC86-45E4-B703-B5B37198A9D5}"/>
    <cellStyle name="Normal 92 7" xfId="20030" xr:uid="{93A86662-6A3E-4287-98C6-06A666E6D48B}"/>
    <cellStyle name="Normal 92 7 2" xfId="20031" xr:uid="{AE5CA2F9-78FF-4749-8C64-FF8610187803}"/>
    <cellStyle name="Normal 92 70" xfId="20032" xr:uid="{912E8481-7BCC-4850-8F12-0A0E30CA6DF7}"/>
    <cellStyle name="Normal 92 70 2" xfId="20033" xr:uid="{8FF79010-BC5B-40EF-91AC-E7E8145B9280}"/>
    <cellStyle name="Normal 92 71" xfId="20034" xr:uid="{E261AE26-4180-44C6-83A4-537B7899CA26}"/>
    <cellStyle name="Normal 92 71 2" xfId="20035" xr:uid="{91C59428-3C0B-4349-8850-263322C5B2F0}"/>
    <cellStyle name="Normal 92 72" xfId="20036" xr:uid="{46F4111A-A3EA-43CF-9147-865F74117BD7}"/>
    <cellStyle name="Normal 92 72 2" xfId="20037" xr:uid="{1CDEC80B-4549-4506-9B6D-AB569738E04A}"/>
    <cellStyle name="Normal 92 73" xfId="20038" xr:uid="{185EB02F-6411-4AE0-8E35-7244568F59FD}"/>
    <cellStyle name="Normal 92 73 2" xfId="20039" xr:uid="{01DB56C2-13E0-425C-B310-8CEF8F602E0B}"/>
    <cellStyle name="Normal 92 74" xfId="20040" xr:uid="{9FD89677-77D8-40B9-9ADC-FFF7810ED45F}"/>
    <cellStyle name="Normal 92 74 2" xfId="20041" xr:uid="{7B1EF7C4-52BE-4AFA-A632-75285483D10C}"/>
    <cellStyle name="Normal 92 75" xfId="20042" xr:uid="{8B588ADC-C29C-4BDE-8137-5411B72EA2F2}"/>
    <cellStyle name="Normal 92 75 2" xfId="20043" xr:uid="{F6FA9992-AE5A-4213-BD8C-C158F48C662C}"/>
    <cellStyle name="Normal 92 76" xfId="20044" xr:uid="{AAF09526-33A9-425D-88B1-E636464D6E72}"/>
    <cellStyle name="Normal 92 76 2" xfId="20045" xr:uid="{43F20A89-1005-45DA-B31A-675FB966F469}"/>
    <cellStyle name="Normal 92 77" xfId="20046" xr:uid="{0E79A4EB-56A8-4881-8C63-CC4CC9237570}"/>
    <cellStyle name="Normal 92 77 2" xfId="20047" xr:uid="{384BA88B-882C-4BAA-AE12-54507B5260AA}"/>
    <cellStyle name="Normal 92 78" xfId="20048" xr:uid="{71B9C155-DC8C-4709-8347-6E7016D6A763}"/>
    <cellStyle name="Normal 92 78 2" xfId="20049" xr:uid="{48CC257C-87BF-4C91-8042-50269CA12A96}"/>
    <cellStyle name="Normal 92 79" xfId="20050" xr:uid="{0C2B2FAB-5CBD-41D7-B72A-7F33004D6B50}"/>
    <cellStyle name="Normal 92 79 2" xfId="20051" xr:uid="{E769AC3F-7491-48B3-868F-6F5C05B718D8}"/>
    <cellStyle name="Normal 92 8" xfId="20052" xr:uid="{B4A328F4-5333-48C1-B3CF-E96FDED0DE6A}"/>
    <cellStyle name="Normal 92 8 2" xfId="20053" xr:uid="{17BF696D-0A44-4194-9A5D-69B0CFD1326B}"/>
    <cellStyle name="Normal 92 80" xfId="20054" xr:uid="{CD353983-DF63-414E-8F21-04EBEC1E85BE}"/>
    <cellStyle name="Normal 92 80 2" xfId="20055" xr:uid="{87141A9F-5C1D-40CA-B26A-F70D9E9455D8}"/>
    <cellStyle name="Normal 92 81" xfId="20056" xr:uid="{C16B0420-F97E-4C35-9408-526EB4AC731E}"/>
    <cellStyle name="Normal 92 81 2" xfId="20057" xr:uid="{35A30F39-02F3-47BB-88B0-8C747BDF78F8}"/>
    <cellStyle name="Normal 92 82" xfId="20058" xr:uid="{3599FDA6-4960-4643-8277-2C2F910FA83B}"/>
    <cellStyle name="Normal 92 82 2" xfId="20059" xr:uid="{7EF4CEE4-665C-45F5-9F77-07D461279134}"/>
    <cellStyle name="Normal 92 83" xfId="20060" xr:uid="{3280A68D-5714-4A95-B165-E91637DCE04F}"/>
    <cellStyle name="Normal 92 83 2" xfId="20061" xr:uid="{09653D41-3999-47FE-A77D-966DC519558A}"/>
    <cellStyle name="Normal 92 84" xfId="20062" xr:uid="{99BC0337-D40B-4F73-BC58-E2985244236D}"/>
    <cellStyle name="Normal 92 84 2" xfId="20063" xr:uid="{97DAF751-4BDD-4B18-92DA-901D97A0BBF7}"/>
    <cellStyle name="Normal 92 85" xfId="20064" xr:uid="{9B9B6E66-66D7-4D21-9CAB-06320D4A12CB}"/>
    <cellStyle name="Normal 92 85 2" xfId="20065" xr:uid="{905FC34F-2C35-4FF2-AD31-F4485D67B4D3}"/>
    <cellStyle name="Normal 92 86" xfId="20066" xr:uid="{74372FFB-65BA-477B-8A0D-A9EF4B1FD6E0}"/>
    <cellStyle name="Normal 92 86 2" xfId="20067" xr:uid="{1031D069-8565-4260-B0C0-6608B757FEA7}"/>
    <cellStyle name="Normal 92 87" xfId="20068" xr:uid="{7D5B778D-6883-4576-A0FC-95E5BD5A2F5F}"/>
    <cellStyle name="Normal 92 9" xfId="20069" xr:uid="{E81DC39F-B514-44B6-BF99-1D56F0E5329F}"/>
    <cellStyle name="Normal 92 9 2" xfId="20070" xr:uid="{E0C586D4-9721-48CC-A5C1-0C450C770E6B}"/>
    <cellStyle name="Normal 93" xfId="20071" xr:uid="{159C995A-7EE6-4EE3-B718-35ED8291F153}"/>
    <cellStyle name="Normal 93 10" xfId="20072" xr:uid="{2919A782-3A20-446D-A826-55CF15FD60A0}"/>
    <cellStyle name="Normal 93 10 2" xfId="20073" xr:uid="{FB906E98-644F-4F5D-B42D-634260BE69C7}"/>
    <cellStyle name="Normal 93 11" xfId="20074" xr:uid="{E8794A5F-7544-413B-A7FE-2C2486117DA5}"/>
    <cellStyle name="Normal 93 11 2" xfId="20075" xr:uid="{44A45C65-A675-4B84-A270-0D90183615AF}"/>
    <cellStyle name="Normal 93 12" xfId="20076" xr:uid="{C76DAB18-6358-49C9-8220-E0F6CD6960B6}"/>
    <cellStyle name="Normal 93 12 2" xfId="20077" xr:uid="{1C874B74-C28D-403E-BC63-102ACA7140EA}"/>
    <cellStyle name="Normal 93 13" xfId="20078" xr:uid="{D14587B9-D83F-469C-95E5-7B14D3A01EAB}"/>
    <cellStyle name="Normal 93 13 2" xfId="20079" xr:uid="{5E0BC401-CC0E-4151-9205-F66C738689F0}"/>
    <cellStyle name="Normal 93 14" xfId="20080" xr:uid="{C6E0E487-EBF7-4C84-ABD0-A8BF1F8E560B}"/>
    <cellStyle name="Normal 93 14 2" xfId="20081" xr:uid="{4D43A53F-D18D-4758-BC0E-A3D56AE81BAC}"/>
    <cellStyle name="Normal 93 15" xfId="20082" xr:uid="{0D37EAF0-C2B1-4C2D-8229-DBE125C2A47C}"/>
    <cellStyle name="Normal 93 15 2" xfId="20083" xr:uid="{B5A666C9-81AF-48D2-A2D9-E397926DAE98}"/>
    <cellStyle name="Normal 93 16" xfId="20084" xr:uid="{F23D65C4-7921-4F24-A2DC-1B5A80435CE3}"/>
    <cellStyle name="Normal 93 16 2" xfId="20085" xr:uid="{3710B353-B0A9-4F75-9D97-2B381841DEC7}"/>
    <cellStyle name="Normal 93 17" xfId="20086" xr:uid="{5DCCEE4E-F378-4F4A-8B96-04305E050933}"/>
    <cellStyle name="Normal 93 17 2" xfId="20087" xr:uid="{9AFC66C6-797C-4EC7-87A0-F2D5416BC674}"/>
    <cellStyle name="Normal 93 18" xfId="20088" xr:uid="{9C6D1688-D3F5-4340-BC22-734EE76BC85B}"/>
    <cellStyle name="Normal 93 18 2" xfId="20089" xr:uid="{BD8DFFAC-C4CB-4A2B-BF30-43AE8E9A1E13}"/>
    <cellStyle name="Normal 93 19" xfId="20090" xr:uid="{6941C133-E4D5-40D5-9EBD-18CE7E8FF3A9}"/>
    <cellStyle name="Normal 93 19 2" xfId="20091" xr:uid="{E138BFA1-485C-475B-AC23-A74E347C88B4}"/>
    <cellStyle name="Normal 93 2" xfId="20092" xr:uid="{23DADBD3-5A7E-42C8-9E6C-D51CD5D0B6A0}"/>
    <cellStyle name="Normal 93 2 2" xfId="20093" xr:uid="{7E0F87F3-DB8E-4DD5-8B48-D825A2BA99D4}"/>
    <cellStyle name="Normal 93 20" xfId="20094" xr:uid="{AC62C042-5822-4AFC-B7D4-64D8CC488BEC}"/>
    <cellStyle name="Normal 93 20 2" xfId="20095" xr:uid="{5CAFD199-E021-4DF3-A8E9-C514B74EB528}"/>
    <cellStyle name="Normal 93 21" xfId="20096" xr:uid="{ABAB68AC-9E34-426C-A1C8-493C99C2CBD9}"/>
    <cellStyle name="Normal 93 21 2" xfId="20097" xr:uid="{8139A927-D057-476E-8D3D-7AEB04643A19}"/>
    <cellStyle name="Normal 93 22" xfId="20098" xr:uid="{1E8344FE-B880-464A-BBA1-BAE90C93CC40}"/>
    <cellStyle name="Normal 93 22 2" xfId="20099" xr:uid="{AF369C1C-DD83-40E3-B177-690DAB306AA6}"/>
    <cellStyle name="Normal 93 23" xfId="20100" xr:uid="{C0750A72-ECEA-4D28-B495-F624D223056D}"/>
    <cellStyle name="Normal 93 23 2" xfId="20101" xr:uid="{629DA63E-833D-4BD3-9F28-1E30E701591C}"/>
    <cellStyle name="Normal 93 24" xfId="20102" xr:uid="{7670CA51-6589-41C5-9AFA-E654A8B4C03B}"/>
    <cellStyle name="Normal 93 24 2" xfId="20103" xr:uid="{0D938CD4-C0B7-468A-9AD6-2A6080EBA670}"/>
    <cellStyle name="Normal 93 25" xfId="20104" xr:uid="{11EF5376-D2A7-45E7-A540-422A9CE0F6D4}"/>
    <cellStyle name="Normal 93 25 2" xfId="20105" xr:uid="{EB20A1EA-1417-4268-AEE7-93DF3EF4B7C8}"/>
    <cellStyle name="Normal 93 26" xfId="20106" xr:uid="{06EB399C-46E1-4995-AB59-BFC0C1243465}"/>
    <cellStyle name="Normal 93 26 2" xfId="20107" xr:uid="{FB57D72C-B1DB-4706-BFA2-EF86E198035B}"/>
    <cellStyle name="Normal 93 27" xfId="20108" xr:uid="{5CA98EB0-B69C-4B77-9A59-E9F1799643AE}"/>
    <cellStyle name="Normal 93 27 2" xfId="20109" xr:uid="{F17A4252-B928-4B28-8D66-0FC0E0FDD743}"/>
    <cellStyle name="Normal 93 28" xfId="20110" xr:uid="{1A04A4E9-8867-486E-9BA8-80B66821C9A5}"/>
    <cellStyle name="Normal 93 28 2" xfId="20111" xr:uid="{AE97078C-8A51-46B8-8F75-11DF009F9B12}"/>
    <cellStyle name="Normal 93 29" xfId="20112" xr:uid="{564187B5-0E2E-4388-9EAF-CE8FA516DDEC}"/>
    <cellStyle name="Normal 93 29 2" xfId="20113" xr:uid="{67E66AF9-C50F-4077-9DF6-6A258A2606F4}"/>
    <cellStyle name="Normal 93 3" xfId="20114" xr:uid="{BF4773FC-F6FB-46F6-9184-E4335FAE84D6}"/>
    <cellStyle name="Normal 93 3 2" xfId="20115" xr:uid="{B5736E2C-C8DC-40AB-B295-895108266C1A}"/>
    <cellStyle name="Normal 93 30" xfId="20116" xr:uid="{F8A2C84F-CF6D-49D7-98B8-E192E409E79D}"/>
    <cellStyle name="Normal 93 30 2" xfId="20117" xr:uid="{E102A00A-F4D3-4C80-AA74-F89612E6297B}"/>
    <cellStyle name="Normal 93 31" xfId="20118" xr:uid="{D8CC42CB-6AC5-40F6-B762-77BEB1AF3EFB}"/>
    <cellStyle name="Normal 93 31 2" xfId="20119" xr:uid="{263D1A66-B033-40B5-A3B4-011336E50204}"/>
    <cellStyle name="Normal 93 32" xfId="20120" xr:uid="{55EA9CAB-B894-42E6-AEF5-410D57746B12}"/>
    <cellStyle name="Normal 93 32 2" xfId="20121" xr:uid="{05D472E2-F4BC-44F6-87F9-2D96DA311628}"/>
    <cellStyle name="Normal 93 33" xfId="20122" xr:uid="{BF6F83FC-CE92-4AAF-968F-6E90C9520478}"/>
    <cellStyle name="Normal 93 33 2" xfId="20123" xr:uid="{937E8150-7270-4539-BB96-46AE2231C07A}"/>
    <cellStyle name="Normal 93 34" xfId="20124" xr:uid="{E969D5C7-A562-43F4-9650-91986839C65E}"/>
    <cellStyle name="Normal 93 34 2" xfId="20125" xr:uid="{25E6790E-3586-44CD-895B-80EFE32574D6}"/>
    <cellStyle name="Normal 93 35" xfId="20126" xr:uid="{9BE12830-993D-491C-B2D3-C437A45ADE99}"/>
    <cellStyle name="Normal 93 35 2" xfId="20127" xr:uid="{91750483-8BD2-47F7-8738-97361AF042F7}"/>
    <cellStyle name="Normal 93 36" xfId="20128" xr:uid="{2BFF3853-A34B-4718-A769-904962C5D457}"/>
    <cellStyle name="Normal 93 36 2" xfId="20129" xr:uid="{D4EB2842-3122-44F9-A54C-198D93200BC6}"/>
    <cellStyle name="Normal 93 37" xfId="20130" xr:uid="{A0CDC0DD-5BA0-4D62-8D86-3F8E727F7908}"/>
    <cellStyle name="Normal 93 37 2" xfId="20131" xr:uid="{369E26F5-75D0-49DE-B4D6-2FFF92BB6861}"/>
    <cellStyle name="Normal 93 38" xfId="20132" xr:uid="{FD15A53C-6BDF-4FCB-8FD9-AC3FC8237D43}"/>
    <cellStyle name="Normal 93 38 2" xfId="20133" xr:uid="{75E0CD00-C0BC-4CF3-BA38-4E9F23010FCC}"/>
    <cellStyle name="Normal 93 39" xfId="20134" xr:uid="{3DD821B4-6DAE-46F7-AE5B-C638E0E05926}"/>
    <cellStyle name="Normal 93 39 2" xfId="20135" xr:uid="{CADFBF62-324C-456E-BD6A-B1CC1E6CA3F2}"/>
    <cellStyle name="Normal 93 4" xfId="20136" xr:uid="{DC37F563-912A-4028-82AA-3BDA485DCA9D}"/>
    <cellStyle name="Normal 93 4 2" xfId="20137" xr:uid="{41723134-49A9-4B36-B3B7-866E99106A64}"/>
    <cellStyle name="Normal 93 40" xfId="20138" xr:uid="{D69B3A19-12FB-4D1C-9396-C334DF133FCB}"/>
    <cellStyle name="Normal 93 40 2" xfId="20139" xr:uid="{B83FAED1-44C3-4C19-B21E-2EE5C735F3C6}"/>
    <cellStyle name="Normal 93 41" xfId="20140" xr:uid="{4760A167-F136-4735-81A6-285C9B97C36F}"/>
    <cellStyle name="Normal 93 41 2" xfId="20141" xr:uid="{97E23F9D-4857-414C-A020-12FC7A22DD2F}"/>
    <cellStyle name="Normal 93 42" xfId="20142" xr:uid="{CB85E20D-4EBE-44A7-A380-BF4910AB37DF}"/>
    <cellStyle name="Normal 93 42 2" xfId="20143" xr:uid="{5794A3AE-F65E-49B9-8E3B-78BBAB69BCC3}"/>
    <cellStyle name="Normal 93 43" xfId="20144" xr:uid="{7B12E83C-35B8-4350-B40D-8502B663D7F0}"/>
    <cellStyle name="Normal 93 43 2" xfId="20145" xr:uid="{C2CD2281-D729-4A3B-AA4C-DD5A59AD4D72}"/>
    <cellStyle name="Normal 93 44" xfId="20146" xr:uid="{E9DFA4D3-57C9-49BA-8C17-BA17A1C75862}"/>
    <cellStyle name="Normal 93 44 2" xfId="20147" xr:uid="{9BFEF64F-0A43-480D-86C8-5501C601B753}"/>
    <cellStyle name="Normal 93 45" xfId="20148" xr:uid="{AFDA42D4-9B74-4E9B-9B56-D9C1B28B6FC4}"/>
    <cellStyle name="Normal 93 45 2" xfId="20149" xr:uid="{F2F8E20B-A959-4168-9467-AD54CC04BBB8}"/>
    <cellStyle name="Normal 93 46" xfId="20150" xr:uid="{8DCF5D5F-97D7-49C4-A6B3-AB7BE6B7F78C}"/>
    <cellStyle name="Normal 93 46 2" xfId="20151" xr:uid="{9AF513F6-09F5-4C66-B24C-C7B99A7629C2}"/>
    <cellStyle name="Normal 93 47" xfId="20152" xr:uid="{34479D0D-8A56-4ED3-8DEA-3CED786F9BDB}"/>
    <cellStyle name="Normal 93 47 2" xfId="20153" xr:uid="{05AC0E8D-1104-412E-B491-FD7D6661BFF4}"/>
    <cellStyle name="Normal 93 48" xfId="20154" xr:uid="{2499E899-2C40-4182-B72A-745D421671E6}"/>
    <cellStyle name="Normal 93 48 2" xfId="20155" xr:uid="{ACAB3B37-F62E-425A-8806-9D008336702A}"/>
    <cellStyle name="Normal 93 49" xfId="20156" xr:uid="{27D178EB-DBA4-4A3A-9C4C-3EE9E5349901}"/>
    <cellStyle name="Normal 93 49 2" xfId="20157" xr:uid="{8D5BB3E1-4293-42B8-A44B-80DBA84075D8}"/>
    <cellStyle name="Normal 93 5" xfId="20158" xr:uid="{3591C159-7DD2-40CB-AC1D-30D9DCE2F885}"/>
    <cellStyle name="Normal 93 5 2" xfId="20159" xr:uid="{3BDDE5CA-F813-4CE3-BE37-BF38D4EE81AA}"/>
    <cellStyle name="Normal 93 50" xfId="20160" xr:uid="{D8720EE6-A0B4-49F5-BD72-226D2CF6D114}"/>
    <cellStyle name="Normal 93 50 2" xfId="20161" xr:uid="{3E4B7CC3-C0CE-4835-A279-AD2AC468BFD9}"/>
    <cellStyle name="Normal 93 51" xfId="20162" xr:uid="{8FE6FB13-80AC-4502-90DC-D83BC0B56524}"/>
    <cellStyle name="Normal 93 51 2" xfId="20163" xr:uid="{388A3465-C169-4D59-B8FE-B171CE2DF31E}"/>
    <cellStyle name="Normal 93 52" xfId="20164" xr:uid="{30FA907C-6F92-4A83-A321-D66C8455B9D2}"/>
    <cellStyle name="Normal 93 52 2" xfId="20165" xr:uid="{C7109FC2-CE73-4623-BB16-3B40A936455F}"/>
    <cellStyle name="Normal 93 53" xfId="20166" xr:uid="{66A1302C-2C83-4E54-B476-9EA83D119DD4}"/>
    <cellStyle name="Normal 93 53 2" xfId="20167" xr:uid="{4664299A-06BF-4136-A38A-8BFAA9522AA8}"/>
    <cellStyle name="Normal 93 54" xfId="20168" xr:uid="{677AE3CC-4030-4AC8-9F01-73E819F6CB65}"/>
    <cellStyle name="Normal 93 54 2" xfId="20169" xr:uid="{6486DEB1-8F84-495E-A608-E6E6165ED036}"/>
    <cellStyle name="Normal 93 55" xfId="20170" xr:uid="{A52F9BC0-C757-4ABC-A9F2-607DA631CECA}"/>
    <cellStyle name="Normal 93 55 2" xfId="20171" xr:uid="{22FC4A46-FA03-49A5-B1C2-45B76E0E9612}"/>
    <cellStyle name="Normal 93 56" xfId="20172" xr:uid="{07854647-A268-4A4C-BEE6-7D679F47A9E5}"/>
    <cellStyle name="Normal 93 56 2" xfId="20173" xr:uid="{5A976E7F-18DF-4D89-812C-E734DFD1D238}"/>
    <cellStyle name="Normal 93 57" xfId="20174" xr:uid="{FE4BDC57-468F-4812-907E-920B6F3CC946}"/>
    <cellStyle name="Normal 93 57 2" xfId="20175" xr:uid="{2C347413-A210-48BD-BFD8-E5F7510F09E6}"/>
    <cellStyle name="Normal 93 58" xfId="20176" xr:uid="{AEC12D00-F43C-4171-BE6D-E188BAD771D5}"/>
    <cellStyle name="Normal 93 58 2" xfId="20177" xr:uid="{AC0AFBB4-AF7B-4670-AA63-E1B189E25B48}"/>
    <cellStyle name="Normal 93 59" xfId="20178" xr:uid="{7123FFC1-B973-4F22-94E6-C39B1CAF2C2F}"/>
    <cellStyle name="Normal 93 59 2" xfId="20179" xr:uid="{7E736050-21EB-408F-BD72-A9676860D47B}"/>
    <cellStyle name="Normal 93 6" xfId="20180" xr:uid="{67B908ED-3B36-4461-92B0-5DBC79650C0E}"/>
    <cellStyle name="Normal 93 6 2" xfId="20181" xr:uid="{DFF03BC2-0F4C-4FD9-8808-A55F89A8EAEA}"/>
    <cellStyle name="Normal 93 60" xfId="20182" xr:uid="{DF352B19-49B9-4EE6-9656-8D9D8FF63BA0}"/>
    <cellStyle name="Normal 93 60 2" xfId="20183" xr:uid="{7C426423-EDC7-4823-B7FD-54D0EED75007}"/>
    <cellStyle name="Normal 93 61" xfId="20184" xr:uid="{AD2B699C-358B-4A3A-BD37-8339758212B4}"/>
    <cellStyle name="Normal 93 61 2" xfId="20185" xr:uid="{96A6440D-3C3C-45BF-B35E-36CA16806C93}"/>
    <cellStyle name="Normal 93 62" xfId="20186" xr:uid="{1941D02D-EB04-4937-9403-5E0C3DA14E07}"/>
    <cellStyle name="Normal 93 62 2" xfId="20187" xr:uid="{0B554706-4C80-4E8A-9432-FBD2EE4461F0}"/>
    <cellStyle name="Normal 93 63" xfId="20188" xr:uid="{054EF2B1-2F98-425C-8E80-3E7E8F8DB61F}"/>
    <cellStyle name="Normal 93 63 2" xfId="20189" xr:uid="{1CA39BA4-B01A-42C6-99BF-DF533C68F848}"/>
    <cellStyle name="Normal 93 64" xfId="20190" xr:uid="{9C30DAF5-7199-4034-90B4-8B0E6A04D062}"/>
    <cellStyle name="Normal 93 64 2" xfId="20191" xr:uid="{6B9C560C-A6B0-49C7-B700-E05B86A6A1F6}"/>
    <cellStyle name="Normal 93 65" xfId="20192" xr:uid="{3900206E-F6E1-4A80-A202-6AC61E51EB58}"/>
    <cellStyle name="Normal 93 65 2" xfId="20193" xr:uid="{37298937-27FA-459A-B97C-842A3D1E913D}"/>
    <cellStyle name="Normal 93 66" xfId="20194" xr:uid="{D141C300-EAAD-43DD-8226-812F642CD3EC}"/>
    <cellStyle name="Normal 93 66 2" xfId="20195" xr:uid="{1B02C5FC-5881-48B1-B950-91CE00A1BB40}"/>
    <cellStyle name="Normal 93 67" xfId="20196" xr:uid="{373A32E3-6098-428E-8B86-749E31FAE50F}"/>
    <cellStyle name="Normal 93 67 2" xfId="20197" xr:uid="{3CC72302-D28A-4261-BBF7-A666A83F06A4}"/>
    <cellStyle name="Normal 93 68" xfId="20198" xr:uid="{A3DC21D4-A43F-4696-B37D-BFB759435B8E}"/>
    <cellStyle name="Normal 93 68 2" xfId="20199" xr:uid="{AEFC2B9B-1D67-4D8A-B1BE-C392BE3FAEF9}"/>
    <cellStyle name="Normal 93 69" xfId="20200" xr:uid="{B0538890-7373-4CD2-AC2E-D6AEFA28CBF4}"/>
    <cellStyle name="Normal 93 69 2" xfId="20201" xr:uid="{992A7F23-D511-4D0E-BB11-411C7BFE1B36}"/>
    <cellStyle name="Normal 93 7" xfId="20202" xr:uid="{094A0551-5B08-4ADD-910C-DFCFC7513F2B}"/>
    <cellStyle name="Normal 93 7 2" xfId="20203" xr:uid="{A47C0B90-ACF4-4E5E-9AC8-AAACCB585206}"/>
    <cellStyle name="Normal 93 70" xfId="20204" xr:uid="{0AD6400D-C6AF-4000-AB0B-BC8C92861AF0}"/>
    <cellStyle name="Normal 93 70 2" xfId="20205" xr:uid="{E579723C-E3C5-4C48-BC0B-B48055B0E22D}"/>
    <cellStyle name="Normal 93 71" xfId="20206" xr:uid="{7F406581-79E8-4B3C-A5B1-D628A9DBF3D1}"/>
    <cellStyle name="Normal 93 71 2" xfId="20207" xr:uid="{E1471896-AF39-42E7-82E6-556D3AFC2E12}"/>
    <cellStyle name="Normal 93 72" xfId="20208" xr:uid="{31A8FFB7-81AE-4A61-BF38-5778E6027D83}"/>
    <cellStyle name="Normal 93 72 2" xfId="20209" xr:uid="{BB614075-41E3-4D94-8DA6-615A5D5625D7}"/>
    <cellStyle name="Normal 93 73" xfId="20210" xr:uid="{E6DAB6EE-CF55-42F0-962D-52FADD157681}"/>
    <cellStyle name="Normal 93 73 2" xfId="20211" xr:uid="{ACB0C87F-0D2E-4E38-9C1A-88D18B04CD17}"/>
    <cellStyle name="Normal 93 74" xfId="20212" xr:uid="{B4D2AA1D-BA51-4A68-837C-290BA360B2B4}"/>
    <cellStyle name="Normal 93 74 2" xfId="20213" xr:uid="{46E6CC27-5F87-44A8-B0EF-F0B939723E38}"/>
    <cellStyle name="Normal 93 75" xfId="20214" xr:uid="{91D5204E-F302-4C95-8DCA-498D8D9BED83}"/>
    <cellStyle name="Normal 93 75 2" xfId="20215" xr:uid="{B59B9BA1-7236-4847-A62F-D04671AF395E}"/>
    <cellStyle name="Normal 93 76" xfId="20216" xr:uid="{A8F0C972-6E7E-42ED-90B6-B4A6FAE0D14D}"/>
    <cellStyle name="Normal 93 76 2" xfId="20217" xr:uid="{D1D2C88A-CE15-43AD-8319-13C8DA4F088C}"/>
    <cellStyle name="Normal 93 77" xfId="20218" xr:uid="{6FA2F02C-1A24-44A3-9090-DDD9EDEAD915}"/>
    <cellStyle name="Normal 93 77 2" xfId="20219" xr:uid="{CC959135-9969-442C-9A11-90A1FE5427B9}"/>
    <cellStyle name="Normal 93 78" xfId="20220" xr:uid="{177BED6F-15D8-4EC5-9AF0-3DCBD7E85C90}"/>
    <cellStyle name="Normal 93 78 2" xfId="20221" xr:uid="{201BAC3F-6AE3-4152-80B6-98B755DDA51E}"/>
    <cellStyle name="Normal 93 79" xfId="20222" xr:uid="{89039602-EF1B-4466-9646-6BD02B31EDE3}"/>
    <cellStyle name="Normal 93 79 2" xfId="20223" xr:uid="{5AB9268A-9602-472E-8C74-E8F7EFFAD973}"/>
    <cellStyle name="Normal 93 8" xfId="20224" xr:uid="{4332E564-34CD-4E17-8A9E-26FB3B99F13C}"/>
    <cellStyle name="Normal 93 8 2" xfId="20225" xr:uid="{1EDEB03F-1664-4C7B-BDAE-C29A7F8E665F}"/>
    <cellStyle name="Normal 93 80" xfId="20226" xr:uid="{715C7251-9EA2-40E3-87DD-D07B1C7378BE}"/>
    <cellStyle name="Normal 93 80 2" xfId="20227" xr:uid="{72CB9DE8-46FA-4B65-8D80-1D29C72DE568}"/>
    <cellStyle name="Normal 93 81" xfId="20228" xr:uid="{B98222E8-B1B9-48C4-932A-8A9D188BB07D}"/>
    <cellStyle name="Normal 93 81 2" xfId="20229" xr:uid="{4D24BD5A-7484-4ACC-A914-D4663F65DE3F}"/>
    <cellStyle name="Normal 93 82" xfId="20230" xr:uid="{159F1FCB-D682-41B2-A12D-ECA485901FC6}"/>
    <cellStyle name="Normal 93 82 2" xfId="20231" xr:uid="{AB09D126-F3C4-4537-8AF5-0A38932E8CAA}"/>
    <cellStyle name="Normal 93 83" xfId="20232" xr:uid="{47297332-4C76-4442-BBEE-F01F2CC45841}"/>
    <cellStyle name="Normal 93 83 2" xfId="20233" xr:uid="{9C298218-DADA-4246-B193-4C925F518627}"/>
    <cellStyle name="Normal 93 84" xfId="20234" xr:uid="{AF354D81-E569-4FFA-94C5-5FE7E58183A4}"/>
    <cellStyle name="Normal 93 84 2" xfId="20235" xr:uid="{C6D51882-459A-4C1F-AB20-C3139D083957}"/>
    <cellStyle name="Normal 93 85" xfId="20236" xr:uid="{BEF34CB3-2303-44A3-B735-5D2C7EBFADC9}"/>
    <cellStyle name="Normal 93 85 2" xfId="20237" xr:uid="{1E7EB1BC-5736-49BB-B213-D18E2ED0D208}"/>
    <cellStyle name="Normal 93 86" xfId="20238" xr:uid="{3CF83E7D-F023-4043-A9E5-573D09D55855}"/>
    <cellStyle name="Normal 93 86 2" xfId="20239" xr:uid="{00748A8F-6BF2-4797-BC4F-3B3D5399D6BA}"/>
    <cellStyle name="Normal 93 87" xfId="20240" xr:uid="{2F4B7A8E-733C-41FD-A3FB-83A82F46B0EC}"/>
    <cellStyle name="Normal 93 9" xfId="20241" xr:uid="{600760E8-F0E5-4DC0-840C-4A23B7A9722E}"/>
    <cellStyle name="Normal 93 9 2" xfId="20242" xr:uid="{75AAC791-C011-4555-9D7E-AB70A25C26F5}"/>
    <cellStyle name="Normal 94" xfId="20243" xr:uid="{CFA2459A-0136-44D9-B232-0D4DDC50B170}"/>
    <cellStyle name="Normal 94 10" xfId="20244" xr:uid="{51CD7CA2-DAF5-4945-AAC8-4AC195AFB799}"/>
    <cellStyle name="Normal 94 10 2" xfId="20245" xr:uid="{A4B2DA12-75F9-4EEC-8D56-116C12D8BC09}"/>
    <cellStyle name="Normal 94 11" xfId="20246" xr:uid="{8C78AD01-0944-42C9-BABA-1CF8B9ECB563}"/>
    <cellStyle name="Normal 94 11 2" xfId="20247" xr:uid="{4303B5A3-90BB-4E5B-969A-F6C844940496}"/>
    <cellStyle name="Normal 94 12" xfId="20248" xr:uid="{589F9E6F-2672-4762-A9DF-85E6774CC833}"/>
    <cellStyle name="Normal 94 12 2" xfId="20249" xr:uid="{34AD5336-D5F7-4E4A-903E-76CA767EEDE1}"/>
    <cellStyle name="Normal 94 13" xfId="20250" xr:uid="{F3EB8D0F-C2A5-4CBC-A426-94544003DF52}"/>
    <cellStyle name="Normal 94 13 2" xfId="20251" xr:uid="{CB398BA6-3F2E-4199-AD24-8C9A30DFBB7A}"/>
    <cellStyle name="Normal 94 14" xfId="20252" xr:uid="{CA28C114-A0A3-4075-A595-4F6F3230F2E5}"/>
    <cellStyle name="Normal 94 14 2" xfId="20253" xr:uid="{2335A4EE-BE23-45BB-A1A7-3431A43AA7A3}"/>
    <cellStyle name="Normal 94 15" xfId="20254" xr:uid="{E2B98C2F-A672-4F0A-BE23-29A7CD67FEC8}"/>
    <cellStyle name="Normal 94 15 2" xfId="20255" xr:uid="{4FBA9870-2166-41BA-BC4E-D252B2DE9EC9}"/>
    <cellStyle name="Normal 94 16" xfId="20256" xr:uid="{A3DB4502-C858-4323-84F8-227FD972E3A3}"/>
    <cellStyle name="Normal 94 16 2" xfId="20257" xr:uid="{27A0092D-AC94-4604-B78A-E13B7A2D1CBC}"/>
    <cellStyle name="Normal 94 17" xfId="20258" xr:uid="{387F3860-6A5A-409E-8A8C-BD34B0E13C62}"/>
    <cellStyle name="Normal 94 17 2" xfId="20259" xr:uid="{D65531CC-22E8-4DD9-9172-FB36C23DAAD1}"/>
    <cellStyle name="Normal 94 18" xfId="20260" xr:uid="{C64D7CA2-6946-4ECB-B293-670CDA592953}"/>
    <cellStyle name="Normal 94 18 2" xfId="20261" xr:uid="{65952FC6-3609-44E0-9525-D0A8AB761930}"/>
    <cellStyle name="Normal 94 19" xfId="20262" xr:uid="{119220DC-AD60-4738-AC1F-F48A9E8D01B1}"/>
    <cellStyle name="Normal 94 19 2" xfId="20263" xr:uid="{0E3C4758-B632-4896-ADD8-77E1E3089819}"/>
    <cellStyle name="Normal 94 2" xfId="20264" xr:uid="{6C6F0C60-4041-49C9-9ABC-C39694AD1B8F}"/>
    <cellStyle name="Normal 94 2 2" xfId="20265" xr:uid="{09A518EF-E7B4-429F-B91F-ECF72A9F6CDA}"/>
    <cellStyle name="Normal 94 20" xfId="20266" xr:uid="{50C6DE24-1232-430C-8570-24365B74B96F}"/>
    <cellStyle name="Normal 94 20 2" xfId="20267" xr:uid="{B8E2A87E-909F-4D3A-A44F-3D8F1A953368}"/>
    <cellStyle name="Normal 94 21" xfId="20268" xr:uid="{E0312730-DAB8-4860-99C5-4EDEDD68CFDD}"/>
    <cellStyle name="Normal 94 21 2" xfId="20269" xr:uid="{0030CE48-043B-4948-895D-7D2772F8A347}"/>
    <cellStyle name="Normal 94 22" xfId="20270" xr:uid="{E95B214F-D29D-46C1-B689-BBA1B804E98E}"/>
    <cellStyle name="Normal 94 22 2" xfId="20271" xr:uid="{4F3900ED-557B-40D5-8F0E-73AEAABC478B}"/>
    <cellStyle name="Normal 94 23" xfId="20272" xr:uid="{90A44ED2-4E8D-497C-A2E9-05CD1FA655AC}"/>
    <cellStyle name="Normal 94 23 2" xfId="20273" xr:uid="{F0013515-459F-4836-81BF-B59A4D9E8527}"/>
    <cellStyle name="Normal 94 24" xfId="20274" xr:uid="{0428B898-EEA3-4B06-89E8-9C82E0566CFD}"/>
    <cellStyle name="Normal 94 24 2" xfId="20275" xr:uid="{77B9BDBC-9655-47CA-B315-E6E16F70249A}"/>
    <cellStyle name="Normal 94 25" xfId="20276" xr:uid="{B4E16C2C-8B30-43E8-80EC-D1D353442347}"/>
    <cellStyle name="Normal 94 25 2" xfId="20277" xr:uid="{0E5ED2C3-F46C-4E79-A33D-7B531D1AEE1A}"/>
    <cellStyle name="Normal 94 26" xfId="20278" xr:uid="{AB7A841B-FA51-4CD2-B109-71EB238C9835}"/>
    <cellStyle name="Normal 94 26 2" xfId="20279" xr:uid="{1D4D8C68-41B8-4455-BAD9-EEDB50650528}"/>
    <cellStyle name="Normal 94 27" xfId="20280" xr:uid="{AFCDDDEE-CA5F-4E9B-8F06-75DB334F7B31}"/>
    <cellStyle name="Normal 94 27 2" xfId="20281" xr:uid="{FE4AF8FC-EEBF-4158-B743-DDE329FF902E}"/>
    <cellStyle name="Normal 94 28" xfId="20282" xr:uid="{8CACBD53-1F8C-4A6F-966A-7E582C8667AC}"/>
    <cellStyle name="Normal 94 28 2" xfId="20283" xr:uid="{E777B3B3-AD48-42D1-8E56-C4DEC016FEE5}"/>
    <cellStyle name="Normal 94 29" xfId="20284" xr:uid="{1B17CB11-677A-4666-92A9-3731CA49BD7B}"/>
    <cellStyle name="Normal 94 29 2" xfId="20285" xr:uid="{D518C42C-6666-496E-914C-7D56C5EE2909}"/>
    <cellStyle name="Normal 94 3" xfId="20286" xr:uid="{A5E0709F-5DF3-48E3-A0F0-5DA08C740FA3}"/>
    <cellStyle name="Normal 94 3 2" xfId="20287" xr:uid="{EB232342-EBA2-463A-B5CC-9BF1215423F2}"/>
    <cellStyle name="Normal 94 30" xfId="20288" xr:uid="{2B82E722-C3AC-404B-9812-740D7F6C92C0}"/>
    <cellStyle name="Normal 94 30 2" xfId="20289" xr:uid="{E01CFF17-1E4F-4916-965B-CABBF507A08C}"/>
    <cellStyle name="Normal 94 31" xfId="20290" xr:uid="{AC1AB4F4-F9C9-453A-9142-6268F0D56E70}"/>
    <cellStyle name="Normal 94 31 2" xfId="20291" xr:uid="{C9C5F82D-EC5F-4334-BD33-A103604B5D3A}"/>
    <cellStyle name="Normal 94 32" xfId="20292" xr:uid="{AFB3DA76-3C1E-49EF-BFA7-A1EB78AD13A9}"/>
    <cellStyle name="Normal 94 32 2" xfId="20293" xr:uid="{585ADB04-E69D-44B7-8237-627822B5C77A}"/>
    <cellStyle name="Normal 94 33" xfId="20294" xr:uid="{ABCE09F7-547F-48BD-90AE-D17A1F0A1714}"/>
    <cellStyle name="Normal 94 33 2" xfId="20295" xr:uid="{00E2EED2-47DB-4625-95EC-34F0FEB42150}"/>
    <cellStyle name="Normal 94 34" xfId="20296" xr:uid="{BABA45C1-1204-4BC2-B15F-DD9126B4A724}"/>
    <cellStyle name="Normal 94 34 2" xfId="20297" xr:uid="{12D2CBE0-0CE5-4D98-BE24-37A325D239D6}"/>
    <cellStyle name="Normal 94 35" xfId="20298" xr:uid="{12546B86-AC37-475F-946F-0EF4BF931D3C}"/>
    <cellStyle name="Normal 94 35 2" xfId="20299" xr:uid="{A35B8A86-F25F-4BEF-9B01-86E200B7F653}"/>
    <cellStyle name="Normal 94 36" xfId="20300" xr:uid="{1E7C6A6C-DE72-480F-B555-3EFEF6BE06FF}"/>
    <cellStyle name="Normal 94 36 2" xfId="20301" xr:uid="{CA967282-D19E-449A-AD5F-453BE1BE8B99}"/>
    <cellStyle name="Normal 94 37" xfId="20302" xr:uid="{BE8BA705-81B4-40C4-85BD-A4AA95FDEB28}"/>
    <cellStyle name="Normal 94 37 2" xfId="20303" xr:uid="{AB0BC883-3EB8-4D18-8E4C-B8AB87E56D0F}"/>
    <cellStyle name="Normal 94 38" xfId="20304" xr:uid="{07DC94D0-3C98-4ED7-AB53-1CCBD3B40E58}"/>
    <cellStyle name="Normal 94 38 2" xfId="20305" xr:uid="{825A0384-21D9-44B9-9FCA-4EE8D38CAEEE}"/>
    <cellStyle name="Normal 94 39" xfId="20306" xr:uid="{141EAA09-494F-4118-9C30-401BDDEC2DD9}"/>
    <cellStyle name="Normal 94 39 2" xfId="20307" xr:uid="{96C0DC2E-8FFE-4924-BCBB-A59CD56C29F3}"/>
    <cellStyle name="Normal 94 4" xfId="20308" xr:uid="{5350398D-FE05-4403-A64C-D8A788644CAC}"/>
    <cellStyle name="Normal 94 4 2" xfId="20309" xr:uid="{A56C49DF-97E0-4040-A392-779C5CF3C092}"/>
    <cellStyle name="Normal 94 40" xfId="20310" xr:uid="{D5F2AFA1-F00C-4DD6-9A40-17DBA1181E13}"/>
    <cellStyle name="Normal 94 40 2" xfId="20311" xr:uid="{20C0F30A-11F6-458E-BD7B-1DAB379D1416}"/>
    <cellStyle name="Normal 94 41" xfId="20312" xr:uid="{349230C7-7CAD-4D57-8268-7BDEC05CDB74}"/>
    <cellStyle name="Normal 94 41 2" xfId="20313" xr:uid="{B7FBD8C6-7FF7-4A92-98A2-344301F10810}"/>
    <cellStyle name="Normal 94 42" xfId="20314" xr:uid="{0850FF5B-356B-4668-AF9C-4C1D977CAC89}"/>
    <cellStyle name="Normal 94 42 2" xfId="20315" xr:uid="{335CE645-F06D-4487-A18B-4EFD464618BB}"/>
    <cellStyle name="Normal 94 43" xfId="20316" xr:uid="{FEC55D9B-5329-4A3A-A750-3C20DA3A0D1E}"/>
    <cellStyle name="Normal 94 43 2" xfId="20317" xr:uid="{E9097624-4670-4B26-BFD5-F5746F0B1E03}"/>
    <cellStyle name="Normal 94 44" xfId="20318" xr:uid="{8A14AC68-38F7-456F-B591-AB8F683A0F7D}"/>
    <cellStyle name="Normal 94 44 2" xfId="20319" xr:uid="{5604472E-468B-4F81-A175-81B75E98793D}"/>
    <cellStyle name="Normal 94 45" xfId="20320" xr:uid="{6E715309-AA0E-4705-AB0D-BE7268B863A1}"/>
    <cellStyle name="Normal 94 45 2" xfId="20321" xr:uid="{68032FF3-6AFB-4BF0-85F7-1160F7E124C1}"/>
    <cellStyle name="Normal 94 46" xfId="20322" xr:uid="{3053DB6A-0B01-4FC7-97E5-798929F3E306}"/>
    <cellStyle name="Normal 94 46 2" xfId="20323" xr:uid="{44C7475E-24C2-4431-8B27-04D7E0E1C75B}"/>
    <cellStyle name="Normal 94 47" xfId="20324" xr:uid="{B137E0A6-A8B8-4BBD-A46A-4DBA9F8E6EE1}"/>
    <cellStyle name="Normal 94 47 2" xfId="20325" xr:uid="{5FDD172C-9968-47F7-AB4C-5C4F8BD94811}"/>
    <cellStyle name="Normal 94 48" xfId="20326" xr:uid="{5F7E84D0-1A55-48F3-AFD0-E46D5EC9C4A6}"/>
    <cellStyle name="Normal 94 48 2" xfId="20327" xr:uid="{9B09F49E-CA70-4E69-8279-EB9D6E3E28A2}"/>
    <cellStyle name="Normal 94 49" xfId="20328" xr:uid="{DCF56F63-A123-454B-ABAE-3F7BA58FA755}"/>
    <cellStyle name="Normal 94 49 2" xfId="20329" xr:uid="{5EF0A496-8CC5-485D-9B4C-7BC2431FA411}"/>
    <cellStyle name="Normal 94 5" xfId="20330" xr:uid="{3C31B382-A5C0-4253-8CAB-6A4E3C6CC49E}"/>
    <cellStyle name="Normal 94 5 2" xfId="20331" xr:uid="{17DECB3E-B5FE-4F37-9004-2054482A584A}"/>
    <cellStyle name="Normal 94 50" xfId="20332" xr:uid="{375356CB-CFE0-40B2-ADE1-3ACB8D8958CB}"/>
    <cellStyle name="Normal 94 50 2" xfId="20333" xr:uid="{6BD3223A-1E74-40A9-8F91-ECCE3B64E3F0}"/>
    <cellStyle name="Normal 94 51" xfId="20334" xr:uid="{F327DB34-EA98-492A-B1E6-B01E72B7D482}"/>
    <cellStyle name="Normal 94 51 2" xfId="20335" xr:uid="{84667F3A-3697-42B6-9182-F9DA72A43ED3}"/>
    <cellStyle name="Normal 94 52" xfId="20336" xr:uid="{8F319177-94B1-4E63-8DCA-C2517DDAEDF9}"/>
    <cellStyle name="Normal 94 52 2" xfId="20337" xr:uid="{9FF29620-5CBB-454C-B954-4A1E54B5BC86}"/>
    <cellStyle name="Normal 94 53" xfId="20338" xr:uid="{6868A79F-65C2-4DC9-AA1A-340E5F9C5B90}"/>
    <cellStyle name="Normal 94 53 2" xfId="20339" xr:uid="{10432194-EFE2-43BD-A084-D62D5323EB99}"/>
    <cellStyle name="Normal 94 54" xfId="20340" xr:uid="{C320E65E-A281-4736-8DF8-98E3C3A4FDDF}"/>
    <cellStyle name="Normal 94 54 2" xfId="20341" xr:uid="{712A5502-FCEB-498B-B4C3-505CDA60A2D2}"/>
    <cellStyle name="Normal 94 55" xfId="20342" xr:uid="{C7A771A1-EBBD-4E90-9BD5-E365F440CA88}"/>
    <cellStyle name="Normal 94 55 2" xfId="20343" xr:uid="{670F66FA-D69E-4321-AED4-D899628D8D20}"/>
    <cellStyle name="Normal 94 56" xfId="20344" xr:uid="{E0DA33E7-636D-4239-8362-D12EB142EF72}"/>
    <cellStyle name="Normal 94 56 2" xfId="20345" xr:uid="{CDF26296-4D7A-464C-A120-209F621D747F}"/>
    <cellStyle name="Normal 94 57" xfId="20346" xr:uid="{8BA76358-036C-46D2-9080-B8CCE2F0F38E}"/>
    <cellStyle name="Normal 94 57 2" xfId="20347" xr:uid="{CBCEB814-DE49-4900-882F-F8038A1F02EA}"/>
    <cellStyle name="Normal 94 58" xfId="20348" xr:uid="{F162834E-D87B-43EE-BA8F-73CBD5DA0E1E}"/>
    <cellStyle name="Normal 94 58 2" xfId="20349" xr:uid="{A76C695C-E261-4F6B-96B3-025EB6E29611}"/>
    <cellStyle name="Normal 94 59" xfId="20350" xr:uid="{E645D754-F8DF-4114-90A3-594428066F0F}"/>
    <cellStyle name="Normal 94 59 2" xfId="20351" xr:uid="{E14640FD-660D-4641-93E5-EA724273650D}"/>
    <cellStyle name="Normal 94 6" xfId="20352" xr:uid="{343A0B9D-CEDA-4E0D-A702-01C52C2999BD}"/>
    <cellStyle name="Normal 94 6 2" xfId="20353" xr:uid="{E8800CE3-020F-4E9A-85CB-D3FCB5812F3C}"/>
    <cellStyle name="Normal 94 60" xfId="20354" xr:uid="{11309077-A229-402E-8D84-904417EB73E9}"/>
    <cellStyle name="Normal 94 60 2" xfId="20355" xr:uid="{E5971867-147D-45A0-8CBB-249DFCCDCB8E}"/>
    <cellStyle name="Normal 94 61" xfId="20356" xr:uid="{D9A37D63-23E1-4F6C-9505-E903F91923BB}"/>
    <cellStyle name="Normal 94 61 2" xfId="20357" xr:uid="{FE17F665-69B6-4440-8410-F12A320CC03D}"/>
    <cellStyle name="Normal 94 62" xfId="20358" xr:uid="{1440C7B5-53A5-4BD1-8744-806FB12FF8B9}"/>
    <cellStyle name="Normal 94 62 2" xfId="20359" xr:uid="{597E25B3-9522-4BE4-818D-5C3046556BA1}"/>
    <cellStyle name="Normal 94 63" xfId="20360" xr:uid="{C3B139C4-2D3E-4C8E-8477-0747D10DF5D8}"/>
    <cellStyle name="Normal 94 63 2" xfId="20361" xr:uid="{CA1B85A7-E56A-42F6-9DD3-D5CB5E7859D2}"/>
    <cellStyle name="Normal 94 64" xfId="20362" xr:uid="{9363374E-C878-49F3-9378-D9216EA5D3AB}"/>
    <cellStyle name="Normal 94 64 2" xfId="20363" xr:uid="{313FD898-8EB6-4D0F-936F-BB05907A9929}"/>
    <cellStyle name="Normal 94 65" xfId="20364" xr:uid="{0CBB7032-B063-4420-9AB5-C945D1E6D1CE}"/>
    <cellStyle name="Normal 94 65 2" xfId="20365" xr:uid="{DC4F432E-0764-4837-9B5B-0C2F18C165FA}"/>
    <cellStyle name="Normal 94 66" xfId="20366" xr:uid="{8A26C6E2-8131-4ABA-A1DB-D5D289F5DB51}"/>
    <cellStyle name="Normal 94 66 2" xfId="20367" xr:uid="{FD7AAF6B-CB49-46A7-9F84-8D246910EF61}"/>
    <cellStyle name="Normal 94 67" xfId="20368" xr:uid="{9B0C8E6A-6DE4-440F-AD7F-288776C561D8}"/>
    <cellStyle name="Normal 94 67 2" xfId="20369" xr:uid="{F82D074D-7313-44A9-B66A-35701C6CDDDE}"/>
    <cellStyle name="Normal 94 68" xfId="20370" xr:uid="{EE87BC72-1086-4AC4-856D-24EA4A33C649}"/>
    <cellStyle name="Normal 94 68 2" xfId="20371" xr:uid="{D195FD91-AAF3-4466-BECC-8667928D96D1}"/>
    <cellStyle name="Normal 94 69" xfId="20372" xr:uid="{D05B9A61-0C29-4B80-851B-2A0ED0A497FE}"/>
    <cellStyle name="Normal 94 69 2" xfId="20373" xr:uid="{7F33E732-3214-4A93-8228-0BF6FACAF6FF}"/>
    <cellStyle name="Normal 94 7" xfId="20374" xr:uid="{DC4492AE-DF3D-4A9D-8B28-29CE66B1128D}"/>
    <cellStyle name="Normal 94 7 2" xfId="20375" xr:uid="{9775B7C4-27DE-4D3F-9379-A486E0F1CE57}"/>
    <cellStyle name="Normal 94 70" xfId="20376" xr:uid="{78F08557-FE11-4FFE-A216-B699BE220D28}"/>
    <cellStyle name="Normal 94 70 2" xfId="20377" xr:uid="{EF45374B-CBC6-46A5-BC18-DF60D7899EBA}"/>
    <cellStyle name="Normal 94 71" xfId="20378" xr:uid="{624199C6-76D9-4D5C-9C7C-AFAF546B7DC6}"/>
    <cellStyle name="Normal 94 71 2" xfId="20379" xr:uid="{9230F15A-3E2E-4ACA-AC48-1443636B3057}"/>
    <cellStyle name="Normal 94 72" xfId="20380" xr:uid="{E2A0AFAF-9595-4DF0-A44B-9CF858D5C5B7}"/>
    <cellStyle name="Normal 94 72 2" xfId="20381" xr:uid="{0E79E941-219F-43AE-A95D-B0B3730F99F3}"/>
    <cellStyle name="Normal 94 73" xfId="20382" xr:uid="{62645E19-D19F-4804-AEA7-98A88351B9D9}"/>
    <cellStyle name="Normal 94 73 2" xfId="20383" xr:uid="{AEFFF0E3-887C-4148-ACB1-F88DFDC2B720}"/>
    <cellStyle name="Normal 94 74" xfId="20384" xr:uid="{157321D7-975F-42CD-9E67-7BB0FF39B82D}"/>
    <cellStyle name="Normal 94 74 2" xfId="20385" xr:uid="{5BC8A1BC-455A-4C21-9A4B-B814EBD5A829}"/>
    <cellStyle name="Normal 94 75" xfId="20386" xr:uid="{B1857E41-92C5-4D15-9A95-E82E856D4670}"/>
    <cellStyle name="Normal 94 75 2" xfId="20387" xr:uid="{F180FFDA-2E83-43A7-8854-8968D6226159}"/>
    <cellStyle name="Normal 94 76" xfId="20388" xr:uid="{C2BC9A08-9958-400F-816E-7570DDBBDFDC}"/>
    <cellStyle name="Normal 94 76 2" xfId="20389" xr:uid="{1EAA256B-F43C-4D98-A50A-728495604904}"/>
    <cellStyle name="Normal 94 77" xfId="20390" xr:uid="{0DA5C58A-E2C6-4E20-9440-C55DB530493C}"/>
    <cellStyle name="Normal 94 77 2" xfId="20391" xr:uid="{F5C9A17B-82A8-467B-9DA7-70657B032157}"/>
    <cellStyle name="Normal 94 78" xfId="20392" xr:uid="{F532FDCC-53AA-44C5-9F3F-6339B51B6974}"/>
    <cellStyle name="Normal 94 78 2" xfId="20393" xr:uid="{83A23E02-FD65-4916-90CB-B2026D652774}"/>
    <cellStyle name="Normal 94 79" xfId="20394" xr:uid="{7B403CD5-33DB-4A5C-BE92-98624FFE955D}"/>
    <cellStyle name="Normal 94 79 2" xfId="20395" xr:uid="{D81104BC-838C-4088-B182-236F727A41E4}"/>
    <cellStyle name="Normal 94 8" xfId="20396" xr:uid="{6023D142-6C9C-4152-ABA8-CC4389D162C9}"/>
    <cellStyle name="Normal 94 8 2" xfId="20397" xr:uid="{2DB601BC-C0A9-4F1A-B4A4-204079FB834B}"/>
    <cellStyle name="Normal 94 80" xfId="20398" xr:uid="{DF1675BE-4099-4D9F-9A83-1B2683E86153}"/>
    <cellStyle name="Normal 94 80 2" xfId="20399" xr:uid="{0F46E833-067D-4084-80DC-1C827CB31B85}"/>
    <cellStyle name="Normal 94 81" xfId="20400" xr:uid="{EA6172CE-2ADE-4802-8078-303F7AD2B00C}"/>
    <cellStyle name="Normal 94 81 2" xfId="20401" xr:uid="{BA3BB406-0CA6-474F-B8FB-DB453146B15B}"/>
    <cellStyle name="Normal 94 82" xfId="20402" xr:uid="{D6322E5B-FC84-4E29-AB42-D0C0F5B6C06A}"/>
    <cellStyle name="Normal 94 82 2" xfId="20403" xr:uid="{6910A3A2-0605-49B9-8734-55E72FC73015}"/>
    <cellStyle name="Normal 94 83" xfId="20404" xr:uid="{BBE0F0A5-8B2D-43B3-B26F-4F0BCFDE26C2}"/>
    <cellStyle name="Normal 94 83 2" xfId="20405" xr:uid="{1B85F4A7-7979-4434-9E67-14B2F87251BB}"/>
    <cellStyle name="Normal 94 84" xfId="20406" xr:uid="{68427BEF-B3C4-40A0-B3DA-4B1710B17984}"/>
    <cellStyle name="Normal 94 84 2" xfId="20407" xr:uid="{C3DF6D9F-7416-461A-92E3-2B87C5BAD37A}"/>
    <cellStyle name="Normal 94 85" xfId="20408" xr:uid="{4D7089CE-15D0-4AE0-8943-ACAD9089D796}"/>
    <cellStyle name="Normal 94 85 2" xfId="20409" xr:uid="{52268267-DFE7-4B40-B858-A90F9F574D81}"/>
    <cellStyle name="Normal 94 86" xfId="20410" xr:uid="{5EDEC05F-87D4-4B7A-9832-7FA012D35B77}"/>
    <cellStyle name="Normal 94 86 2" xfId="20411" xr:uid="{3A9E7171-DBC2-4071-ACE1-8E1DC8DA680F}"/>
    <cellStyle name="Normal 94 87" xfId="20412" xr:uid="{AC5D76DC-E235-4A4C-AAD1-7E7B65608094}"/>
    <cellStyle name="Normal 94 9" xfId="20413" xr:uid="{DFB3EF3A-5189-407A-BCFF-32BE5A044593}"/>
    <cellStyle name="Normal 94 9 2" xfId="20414" xr:uid="{FACD6168-383A-4F5D-8F59-91380D4B866B}"/>
    <cellStyle name="Normal 95" xfId="20415" xr:uid="{C842A778-A120-493C-A1BC-DDE36598F51A}"/>
    <cellStyle name="Normal 95 10" xfId="20416" xr:uid="{43967688-DA48-4876-BA95-B5F24F82C150}"/>
    <cellStyle name="Normal 95 10 2" xfId="20417" xr:uid="{306D2FCC-6A24-4695-A031-BC0F5F7A0081}"/>
    <cellStyle name="Normal 95 11" xfId="20418" xr:uid="{4212A863-540D-462A-9008-A9687BE947CC}"/>
    <cellStyle name="Normal 95 11 2" xfId="20419" xr:uid="{41BF87F2-40C9-4187-8338-43F25B8A1BF9}"/>
    <cellStyle name="Normal 95 12" xfId="20420" xr:uid="{B1899CDD-DC8D-4703-B072-E6392E7B56CC}"/>
    <cellStyle name="Normal 95 12 2" xfId="20421" xr:uid="{06E2F0A0-C877-4467-A628-F9BC21E87CC9}"/>
    <cellStyle name="Normal 95 13" xfId="20422" xr:uid="{3A22901A-92F3-4E7D-93C5-48D5D48FAC50}"/>
    <cellStyle name="Normal 95 13 2" xfId="20423" xr:uid="{6A7782D4-809A-4397-BB31-E2933DBF59FE}"/>
    <cellStyle name="Normal 95 14" xfId="20424" xr:uid="{1EBE7F94-1061-4E18-9A52-3E25B4C423C1}"/>
    <cellStyle name="Normal 95 14 2" xfId="20425" xr:uid="{70E91281-E8BA-421A-81D8-D7DCD14319CE}"/>
    <cellStyle name="Normal 95 15" xfId="20426" xr:uid="{9596CC6C-4495-43E5-9240-4D8F1A60FF06}"/>
    <cellStyle name="Normal 95 15 2" xfId="20427" xr:uid="{E497D0F1-CC1E-40E2-91EE-044F0A1F4E0A}"/>
    <cellStyle name="Normal 95 16" xfId="20428" xr:uid="{CC3CE41A-35AB-43E9-94F4-9E904A3D5883}"/>
    <cellStyle name="Normal 95 16 2" xfId="20429" xr:uid="{58839D96-0922-4679-A0F0-ED4EE391D97D}"/>
    <cellStyle name="Normal 95 17" xfId="20430" xr:uid="{00E32359-143D-49BC-B9B9-7441B6B8AC60}"/>
    <cellStyle name="Normal 95 17 2" xfId="20431" xr:uid="{15A69C5B-2DD9-4658-BC60-54D5BC4785FB}"/>
    <cellStyle name="Normal 95 18" xfId="20432" xr:uid="{B32E419E-1F9B-4BAF-8052-5EFEA82E8FF7}"/>
    <cellStyle name="Normal 95 18 2" xfId="20433" xr:uid="{54A330F8-4B4F-4EAB-9C40-92656E03148E}"/>
    <cellStyle name="Normal 95 19" xfId="20434" xr:uid="{E5CB778D-B291-4BD5-B5C4-2AD6E16AF4BE}"/>
    <cellStyle name="Normal 95 19 2" xfId="20435" xr:uid="{79FE4508-01D0-4542-ABA3-07548B0F98BF}"/>
    <cellStyle name="Normal 95 2" xfId="20436" xr:uid="{5696803F-85FE-444B-9F95-8F3BDE72B927}"/>
    <cellStyle name="Normal 95 2 2" xfId="20437" xr:uid="{8E96003D-8C2D-474D-94C4-37FC37A61630}"/>
    <cellStyle name="Normal 95 20" xfId="20438" xr:uid="{B1CE004D-99C7-46A8-A4B8-B69235CA686F}"/>
    <cellStyle name="Normal 95 20 2" xfId="20439" xr:uid="{42CAFEFC-437F-4FC9-8541-5FA27C42D066}"/>
    <cellStyle name="Normal 95 21" xfId="20440" xr:uid="{24DD3D19-9D9A-493C-9CB8-43491D59966F}"/>
    <cellStyle name="Normal 95 21 2" xfId="20441" xr:uid="{BE85F8F3-D4DF-4FF6-B0FB-43A25E159338}"/>
    <cellStyle name="Normal 95 22" xfId="20442" xr:uid="{F6CD7287-5B00-406E-9FB2-A3BA4226EE87}"/>
    <cellStyle name="Normal 95 22 2" xfId="20443" xr:uid="{37CEEDAE-85A0-4CF7-BDE3-B35B8FA19BE9}"/>
    <cellStyle name="Normal 95 23" xfId="20444" xr:uid="{F6BF5C32-F94C-4CB0-B667-D9207FC5311D}"/>
    <cellStyle name="Normal 95 23 2" xfId="20445" xr:uid="{616013DC-A7D1-4C91-A3A0-2ACC16B4A04D}"/>
    <cellStyle name="Normal 95 24" xfId="20446" xr:uid="{64EAEB5A-59B4-4A4D-940B-B39AAB606949}"/>
    <cellStyle name="Normal 95 24 2" xfId="20447" xr:uid="{FC704B1B-C1FA-43BB-9EE8-CEFBE72EBAFF}"/>
    <cellStyle name="Normal 95 25" xfId="20448" xr:uid="{7884A28C-2A47-4D12-8218-0C41DAD52330}"/>
    <cellStyle name="Normal 95 25 2" xfId="20449" xr:uid="{830E05FC-5D99-438D-8987-304D2A8AF855}"/>
    <cellStyle name="Normal 95 26" xfId="20450" xr:uid="{86C5F32F-5BD4-45BD-B4A9-EFA22B449320}"/>
    <cellStyle name="Normal 95 26 2" xfId="20451" xr:uid="{6DF3BAEA-268A-4FD8-ACCA-38C66F544F2E}"/>
    <cellStyle name="Normal 95 27" xfId="20452" xr:uid="{B34E8FB1-CAA0-4822-A40C-E22AFA63BF30}"/>
    <cellStyle name="Normal 95 27 2" xfId="20453" xr:uid="{107CFA22-FD22-4CB5-98A7-C7973EF52454}"/>
    <cellStyle name="Normal 95 28" xfId="20454" xr:uid="{9F6CF378-D20E-4AC3-95F2-8C0292599E36}"/>
    <cellStyle name="Normal 95 28 2" xfId="20455" xr:uid="{7DD2FC9C-39CC-42F1-ABED-E90877184997}"/>
    <cellStyle name="Normal 95 29" xfId="20456" xr:uid="{5760F4E2-A63B-479C-85DD-BB5895CE3C4F}"/>
    <cellStyle name="Normal 95 29 2" xfId="20457" xr:uid="{FE0E567F-3AC8-436E-88B6-1DF1B09208C6}"/>
    <cellStyle name="Normal 95 3" xfId="20458" xr:uid="{D94BCB27-2C31-49E6-B822-C1625B3DB5EE}"/>
    <cellStyle name="Normal 95 3 2" xfId="20459" xr:uid="{A072502F-B7B2-4107-A6FC-8FC6E2189FA6}"/>
    <cellStyle name="Normal 95 30" xfId="20460" xr:uid="{29BCB276-1CB8-41EE-A628-5316E61EDE94}"/>
    <cellStyle name="Normal 95 30 2" xfId="20461" xr:uid="{010BA8B4-F584-43FA-B5AC-9CCF6ED67427}"/>
    <cellStyle name="Normal 95 31" xfId="20462" xr:uid="{EA028A2E-04EA-4EC2-8CAE-1B33AF56A8E8}"/>
    <cellStyle name="Normal 95 31 2" xfId="20463" xr:uid="{E874BEC5-BBA2-4D60-AB4D-90D4EF3FC750}"/>
    <cellStyle name="Normal 95 32" xfId="20464" xr:uid="{8B6F88D8-6B92-4491-9E39-6AD0CC37E326}"/>
    <cellStyle name="Normal 95 32 2" xfId="20465" xr:uid="{CCF5070D-1B2D-4F02-9DD3-DAC519B916EC}"/>
    <cellStyle name="Normal 95 33" xfId="20466" xr:uid="{AB9FD6CC-92CE-4054-8F8F-C7A7FE1F717F}"/>
    <cellStyle name="Normal 95 33 2" xfId="20467" xr:uid="{2BB3451C-E99B-47DA-80F6-79771E91A335}"/>
    <cellStyle name="Normal 95 34" xfId="20468" xr:uid="{96860E13-B9FD-41B1-ACC0-272077B33664}"/>
    <cellStyle name="Normal 95 34 2" xfId="20469" xr:uid="{86BE831F-AF44-4E1B-9091-F12CD36E0761}"/>
    <cellStyle name="Normal 95 35" xfId="20470" xr:uid="{87D2F513-93E2-477A-82D1-B1F6C5C2F8E9}"/>
    <cellStyle name="Normal 95 35 2" xfId="20471" xr:uid="{AB40205A-E33F-42E9-8569-97D58760B4D7}"/>
    <cellStyle name="Normal 95 36" xfId="20472" xr:uid="{8A866E2B-A06E-490D-8036-FB82B9D64852}"/>
    <cellStyle name="Normal 95 36 2" xfId="20473" xr:uid="{77F0F0C1-89B2-422F-8C80-ABFFD73D4343}"/>
    <cellStyle name="Normal 95 37" xfId="20474" xr:uid="{EE16FFED-6130-41A1-ACD6-FC86492CA4FF}"/>
    <cellStyle name="Normal 95 37 2" xfId="20475" xr:uid="{7A352711-F92A-4A84-B824-3F5B3A7572C3}"/>
    <cellStyle name="Normal 95 38" xfId="20476" xr:uid="{4DF26090-A897-4B06-8E7D-AFDAC7852906}"/>
    <cellStyle name="Normal 95 38 2" xfId="20477" xr:uid="{3822F5B5-7404-458F-A988-A84BC9A97500}"/>
    <cellStyle name="Normal 95 39" xfId="20478" xr:uid="{BDF14701-5486-46F6-9F8D-4948FB0B7B6C}"/>
    <cellStyle name="Normal 95 39 2" xfId="20479" xr:uid="{3C3B0406-92DF-4603-84AE-804D7259049B}"/>
    <cellStyle name="Normal 95 4" xfId="20480" xr:uid="{4FD2B397-82A3-411F-BB3D-BAB076B919EB}"/>
    <cellStyle name="Normal 95 4 2" xfId="20481" xr:uid="{3F3007B3-85DA-4AB3-A47B-8761B885394B}"/>
    <cellStyle name="Normal 95 40" xfId="20482" xr:uid="{0C16857F-2187-4B75-AAB5-9854DE12902D}"/>
    <cellStyle name="Normal 95 40 2" xfId="20483" xr:uid="{FF6E652E-F14D-4483-AFB6-916B5E4B92A0}"/>
    <cellStyle name="Normal 95 41" xfId="20484" xr:uid="{79A00831-C5C2-46A6-B164-F310F512C8D7}"/>
    <cellStyle name="Normal 95 41 2" xfId="20485" xr:uid="{91D1ABAC-8D66-42B8-BA91-E2EF449BFEA1}"/>
    <cellStyle name="Normal 95 42" xfId="20486" xr:uid="{006D7951-467F-4967-A9CE-AE3A65D7ED56}"/>
    <cellStyle name="Normal 95 42 2" xfId="20487" xr:uid="{C0EB5898-BED1-4C29-99F1-4CECC02A3239}"/>
    <cellStyle name="Normal 95 43" xfId="20488" xr:uid="{825EDC27-97BA-4296-8E6A-1C150E74AD8E}"/>
    <cellStyle name="Normal 95 43 2" xfId="20489" xr:uid="{F5FE51D9-5C3A-42DE-BBEE-B24D75104C52}"/>
    <cellStyle name="Normal 95 44" xfId="20490" xr:uid="{4E69A7E7-F50F-4F71-B68B-847F3AB3E0D1}"/>
    <cellStyle name="Normal 95 44 2" xfId="20491" xr:uid="{4B58CE0D-05C8-447C-820D-E008C54A1578}"/>
    <cellStyle name="Normal 95 45" xfId="20492" xr:uid="{A9E37B23-082D-42FB-90C9-441102F4DA90}"/>
    <cellStyle name="Normal 95 45 2" xfId="20493" xr:uid="{87B1A995-9FC6-40AF-97A6-1A7C3B727630}"/>
    <cellStyle name="Normal 95 46" xfId="20494" xr:uid="{56808D83-E11D-43BC-95C9-F2C9162C3342}"/>
    <cellStyle name="Normal 95 46 2" xfId="20495" xr:uid="{A5F08B03-C4F8-4E57-83B1-46F6E2C2E477}"/>
    <cellStyle name="Normal 95 47" xfId="20496" xr:uid="{417F8EA8-E2A2-4E0A-B866-5B643FE97EFA}"/>
    <cellStyle name="Normal 95 47 2" xfId="20497" xr:uid="{7C2920A1-86CE-4CDD-A376-D619AC8C7493}"/>
    <cellStyle name="Normal 95 48" xfId="20498" xr:uid="{7EB92C7C-6F21-43AD-BCC8-4C766707588A}"/>
    <cellStyle name="Normal 95 48 2" xfId="20499" xr:uid="{8E4DFAE1-6319-4B5B-8AE3-5E8145879739}"/>
    <cellStyle name="Normal 95 49" xfId="20500" xr:uid="{5A32A252-DDDD-445D-A831-15A317A2C98E}"/>
    <cellStyle name="Normal 95 49 2" xfId="20501" xr:uid="{39B312BA-9321-4A51-B793-0B3F5CCF8881}"/>
    <cellStyle name="Normal 95 5" xfId="20502" xr:uid="{0BE25293-8E88-4340-AB84-3C1DCD8CECE1}"/>
    <cellStyle name="Normal 95 5 2" xfId="20503" xr:uid="{38A2807A-C308-430D-A82D-446EE463A531}"/>
    <cellStyle name="Normal 95 50" xfId="20504" xr:uid="{01A16E4B-D545-4D2C-804D-D156D79EB84D}"/>
    <cellStyle name="Normal 95 50 2" xfId="20505" xr:uid="{7BA24923-A345-45F1-96FA-54085E055546}"/>
    <cellStyle name="Normal 95 51" xfId="20506" xr:uid="{7465359F-7304-4939-B6C5-AD40EB8D02E3}"/>
    <cellStyle name="Normal 95 51 2" xfId="20507" xr:uid="{31C99C6F-73AC-42F7-9822-97FF4CB16F39}"/>
    <cellStyle name="Normal 95 52" xfId="20508" xr:uid="{9D3C9A49-CB77-4C7A-B970-74CA2DC50F9A}"/>
    <cellStyle name="Normal 95 52 2" xfId="20509" xr:uid="{75E3761F-1658-4BE1-9F16-921329783AB6}"/>
    <cellStyle name="Normal 95 53" xfId="20510" xr:uid="{55560618-7287-4B38-8689-4749DC43FCEB}"/>
    <cellStyle name="Normal 95 53 2" xfId="20511" xr:uid="{5AC7C697-269D-48B7-B85C-CE3958420CE2}"/>
    <cellStyle name="Normal 95 54" xfId="20512" xr:uid="{7AC387C9-903D-440B-ABCA-DB2DFC0A7241}"/>
    <cellStyle name="Normal 95 54 2" xfId="20513" xr:uid="{F5084A6A-91CA-4B04-A282-7CCA2E0AAA45}"/>
    <cellStyle name="Normal 95 55" xfId="20514" xr:uid="{E8200DCF-0E97-4CB7-B2B1-A25FDAE96950}"/>
    <cellStyle name="Normal 95 55 2" xfId="20515" xr:uid="{F5177F83-1E5D-4B4E-9CC9-1A635672C9A4}"/>
    <cellStyle name="Normal 95 56" xfId="20516" xr:uid="{237D58AD-3A3E-4D03-B474-C9C4DF7500AF}"/>
    <cellStyle name="Normal 95 56 2" xfId="20517" xr:uid="{EF92DFCF-623D-43D1-B5A2-73B453F95B50}"/>
    <cellStyle name="Normal 95 57" xfId="20518" xr:uid="{656F978A-FA7F-4CE3-8B16-9907DB940E5B}"/>
    <cellStyle name="Normal 95 57 2" xfId="20519" xr:uid="{14E8F7AE-7B2A-43A4-BC20-3029A3ADB418}"/>
    <cellStyle name="Normal 95 58" xfId="20520" xr:uid="{E72487EC-4BD2-4DF3-BD4F-32775988374C}"/>
    <cellStyle name="Normal 95 58 2" xfId="20521" xr:uid="{679780ED-B4D1-41CD-BE30-A59E5BE99829}"/>
    <cellStyle name="Normal 95 59" xfId="20522" xr:uid="{D4265CEE-4AB9-4BD6-84E5-9F4031DC0018}"/>
    <cellStyle name="Normal 95 59 2" xfId="20523" xr:uid="{EDFB2DDF-ED4E-4021-91BA-E619B86DB0C1}"/>
    <cellStyle name="Normal 95 6" xfId="20524" xr:uid="{1467CD49-DFED-4D22-B1AD-7C3AC377D2FE}"/>
    <cellStyle name="Normal 95 6 2" xfId="20525" xr:uid="{5B497D94-347B-4246-973A-C0D174B88D9C}"/>
    <cellStyle name="Normal 95 60" xfId="20526" xr:uid="{54B19684-D3D5-4838-A9EB-EF904B900E15}"/>
    <cellStyle name="Normal 95 60 2" xfId="20527" xr:uid="{CDD1B252-882C-46DB-8DD7-294580A6C4E1}"/>
    <cellStyle name="Normal 95 61" xfId="20528" xr:uid="{CE6AF080-2BC8-4944-83E9-910B32C19994}"/>
    <cellStyle name="Normal 95 61 2" xfId="20529" xr:uid="{853F8A17-F4C7-4257-86DF-A65C2EC48241}"/>
    <cellStyle name="Normal 95 62" xfId="20530" xr:uid="{1D75E82D-FF14-43F1-810D-7B0BE9452C2C}"/>
    <cellStyle name="Normal 95 62 2" xfId="20531" xr:uid="{7E55C69A-B8C1-40AC-A4DB-B03499CCAAD0}"/>
    <cellStyle name="Normal 95 63" xfId="20532" xr:uid="{EAEE7DCE-0094-4A5B-A94F-6301114BC014}"/>
    <cellStyle name="Normal 95 63 2" xfId="20533" xr:uid="{06D7B417-A38F-40DC-BEC7-FC4E167DEC79}"/>
    <cellStyle name="Normal 95 64" xfId="20534" xr:uid="{8DB921F9-F2BA-41C5-A9A1-9775CC27DB85}"/>
    <cellStyle name="Normal 95 64 2" xfId="20535" xr:uid="{652871B5-1572-430F-929B-990A99FBCC51}"/>
    <cellStyle name="Normal 95 65" xfId="20536" xr:uid="{4CD5FCCD-6149-4211-9FE8-F66003FFCAB4}"/>
    <cellStyle name="Normal 95 65 2" xfId="20537" xr:uid="{020CBF8B-83FE-4E6D-8206-60181FC74EE3}"/>
    <cellStyle name="Normal 95 66" xfId="20538" xr:uid="{4BA41EEE-4F7E-4533-9FB0-334E78E02C33}"/>
    <cellStyle name="Normal 95 66 2" xfId="20539" xr:uid="{03D01C76-0C54-43BE-A78D-7D81E4B53167}"/>
    <cellStyle name="Normal 95 67" xfId="20540" xr:uid="{CFE57909-1817-46EE-829E-1F7C8535F36E}"/>
    <cellStyle name="Normal 95 67 2" xfId="20541" xr:uid="{BF927A8F-AFBF-47C2-9714-8BDAC6C4F88E}"/>
    <cellStyle name="Normal 95 68" xfId="20542" xr:uid="{985F09AE-6E0C-4800-954C-FD0EA40AE657}"/>
    <cellStyle name="Normal 95 68 2" xfId="20543" xr:uid="{F21DDDD6-71EF-4A99-A7DE-E4B1BBAEF5EF}"/>
    <cellStyle name="Normal 95 69" xfId="20544" xr:uid="{D196B25C-8A79-4C9B-94C0-CF77071754D3}"/>
    <cellStyle name="Normal 95 69 2" xfId="20545" xr:uid="{79101684-8250-42A0-BCB7-F352817EF4D5}"/>
    <cellStyle name="Normal 95 7" xfId="20546" xr:uid="{276915BC-6002-4953-BA92-CCEA4C7FF044}"/>
    <cellStyle name="Normal 95 7 2" xfId="20547" xr:uid="{2821ACE3-8166-408B-8AB2-5081432B9A0C}"/>
    <cellStyle name="Normal 95 70" xfId="20548" xr:uid="{936B1E7B-59E7-45F2-9261-B5BD202030C9}"/>
    <cellStyle name="Normal 95 70 2" xfId="20549" xr:uid="{F2E8DC10-76AD-42D9-A86F-464FDD077C8A}"/>
    <cellStyle name="Normal 95 71" xfId="20550" xr:uid="{83DE1B08-9D5C-401A-A70B-F09F7B4E7FB6}"/>
    <cellStyle name="Normal 95 71 2" xfId="20551" xr:uid="{AD8C9053-D908-49FC-A22C-279CA97A53DA}"/>
    <cellStyle name="Normal 95 72" xfId="20552" xr:uid="{E1D6D49E-BBAA-4381-8760-C387C2DB3A52}"/>
    <cellStyle name="Normal 95 72 2" xfId="20553" xr:uid="{F099C260-BC4F-4547-ABD0-88262704D9E5}"/>
    <cellStyle name="Normal 95 73" xfId="20554" xr:uid="{ED80A60E-DCE7-4ACE-AA71-E94D29233408}"/>
    <cellStyle name="Normal 95 73 2" xfId="20555" xr:uid="{B8BFE696-A2E9-43DB-A5F4-5CDBEB2A9EB5}"/>
    <cellStyle name="Normal 95 74" xfId="20556" xr:uid="{576FAAEE-1727-4DD0-A48E-FA2FFA6A05F7}"/>
    <cellStyle name="Normal 95 74 2" xfId="20557" xr:uid="{01BAFCF5-167E-4EB9-8CE6-C31859354C4E}"/>
    <cellStyle name="Normal 95 75" xfId="20558" xr:uid="{F0CF28C9-E69B-49B8-B930-615F21E66A06}"/>
    <cellStyle name="Normal 95 75 2" xfId="20559" xr:uid="{E573C27A-D284-48ED-AAA1-C29B56528EE1}"/>
    <cellStyle name="Normal 95 76" xfId="20560" xr:uid="{6DCD24EB-9609-4AC9-B043-A07B69AE7AA3}"/>
    <cellStyle name="Normal 95 76 2" xfId="20561" xr:uid="{E32BC1B8-0551-48C7-AB5D-B5E32F437C15}"/>
    <cellStyle name="Normal 95 77" xfId="20562" xr:uid="{8360211F-921D-433E-8C96-B5295C461B34}"/>
    <cellStyle name="Normal 95 77 2" xfId="20563" xr:uid="{641CBD2A-70C4-4341-A43F-7DE57E3B4C4C}"/>
    <cellStyle name="Normal 95 78" xfId="20564" xr:uid="{EC6D02C0-2EA3-43AA-8A17-3CE02688B3DC}"/>
    <cellStyle name="Normal 95 78 2" xfId="20565" xr:uid="{DD9F89A4-6235-42B5-8520-C0B447F09BE0}"/>
    <cellStyle name="Normal 95 79" xfId="20566" xr:uid="{44720644-A406-44A6-AA90-9D28381D651F}"/>
    <cellStyle name="Normal 95 79 2" xfId="20567" xr:uid="{595092C1-2D8B-4256-92A8-7BC38E3D38DC}"/>
    <cellStyle name="Normal 95 8" xfId="20568" xr:uid="{97D446DB-2A88-4892-B62B-1443CA235C91}"/>
    <cellStyle name="Normal 95 8 2" xfId="20569" xr:uid="{E267858D-67E2-465D-9BA0-CBA91E5061ED}"/>
    <cellStyle name="Normal 95 80" xfId="20570" xr:uid="{27E39BBD-1793-45AB-8553-A279A73CD613}"/>
    <cellStyle name="Normal 95 80 2" xfId="20571" xr:uid="{E8A9CB4C-F738-4368-AEBF-C01C7B6779B4}"/>
    <cellStyle name="Normal 95 81" xfId="20572" xr:uid="{000C586F-9B10-441D-BD6A-EBB0DE5085D5}"/>
    <cellStyle name="Normal 95 81 2" xfId="20573" xr:uid="{E55BB341-FC2F-4DB2-9D95-CD5231B99A82}"/>
    <cellStyle name="Normal 95 82" xfId="20574" xr:uid="{C58299C6-6E31-431B-BDD4-F0586CB684A7}"/>
    <cellStyle name="Normal 95 82 2" xfId="20575" xr:uid="{875D76B5-B8D0-40C4-9647-AF1D042796F6}"/>
    <cellStyle name="Normal 95 83" xfId="20576" xr:uid="{F48DA239-BB67-4AAA-825B-EE435F2A852A}"/>
    <cellStyle name="Normal 95 83 2" xfId="20577" xr:uid="{0A419A8F-F02C-4044-8ED8-03E35BDFF3C5}"/>
    <cellStyle name="Normal 95 84" xfId="20578" xr:uid="{04F395EB-6EF1-4D65-ACDD-8DAFDE81D391}"/>
    <cellStyle name="Normal 95 84 2" xfId="20579" xr:uid="{7823F332-4B11-4FEE-B10B-EB4C5FDBE82A}"/>
    <cellStyle name="Normal 95 85" xfId="20580" xr:uid="{311A2F0E-561E-4C85-8A52-592F6B149196}"/>
    <cellStyle name="Normal 95 85 2" xfId="20581" xr:uid="{14841B3F-947E-486E-8194-3316246279C7}"/>
    <cellStyle name="Normal 95 86" xfId="20582" xr:uid="{E6EDF296-410E-45C2-A34F-707F9064E178}"/>
    <cellStyle name="Normal 95 86 2" xfId="20583" xr:uid="{83A06DB0-E4E5-49EC-8A6B-33D61D71F6F6}"/>
    <cellStyle name="Normal 95 87" xfId="20584" xr:uid="{DB5657C8-DAA6-4E53-AED1-51CC5FB530BE}"/>
    <cellStyle name="Normal 95 9" xfId="20585" xr:uid="{84250C12-82B5-43D7-9654-30461278EE89}"/>
    <cellStyle name="Normal 95 9 2" xfId="20586" xr:uid="{B3A16B5A-FADB-47AD-ABD3-8D08E95ECA21}"/>
    <cellStyle name="Normal 96" xfId="20587" xr:uid="{C5C60DC1-4D27-4C9B-BB13-0391360EDE46}"/>
    <cellStyle name="Normal 98" xfId="20588" xr:uid="{5885B88F-7A57-42EC-B7C5-02FCD188E83F}"/>
    <cellStyle name="Normal 98 10" xfId="20589" xr:uid="{D3054ABC-2ED4-46E4-86F2-497600A6A760}"/>
    <cellStyle name="Normal 98 10 2" xfId="20590" xr:uid="{EAC3F780-0778-4263-A905-45F7E010864B}"/>
    <cellStyle name="Normal 98 11" xfId="20591" xr:uid="{46A70673-E185-41DB-A4D0-C47FBFC68BF4}"/>
    <cellStyle name="Normal 98 11 2" xfId="20592" xr:uid="{115D2183-982D-42A0-A2A7-291F301C3073}"/>
    <cellStyle name="Normal 98 12" xfId="20593" xr:uid="{896B0571-4AAF-448F-8FE0-590747B93FED}"/>
    <cellStyle name="Normal 98 12 2" xfId="20594" xr:uid="{E1AE6647-E7ED-43B5-990A-AE179011E7EF}"/>
    <cellStyle name="Normal 98 13" xfId="20595" xr:uid="{F2E27331-5311-4436-8375-014022511E97}"/>
    <cellStyle name="Normal 98 13 2" xfId="20596" xr:uid="{8DC6C057-B9A2-4817-AABC-2A8D02B36C97}"/>
    <cellStyle name="Normal 98 14" xfId="20597" xr:uid="{E28FE2BA-79BE-4DA5-B826-E83EBFF44EB5}"/>
    <cellStyle name="Normal 98 14 2" xfId="20598" xr:uid="{DD7305DE-DF99-4AFC-87CE-353F35A20A13}"/>
    <cellStyle name="Normal 98 15" xfId="20599" xr:uid="{CA96C355-19ED-42CF-96C5-75DC52BF412D}"/>
    <cellStyle name="Normal 98 15 2" xfId="20600" xr:uid="{60A2C3E7-6C3B-437D-8336-0D16442F0264}"/>
    <cellStyle name="Normal 98 16" xfId="20601" xr:uid="{1D3D09CC-FD87-4AE1-BDDF-4F4B65DA2AB6}"/>
    <cellStyle name="Normal 98 16 2" xfId="20602" xr:uid="{0D23B1EC-6B27-4B49-830B-B63DE179C429}"/>
    <cellStyle name="Normal 98 17" xfId="20603" xr:uid="{0FD0A805-2E9F-415A-90D2-4396BFC7406C}"/>
    <cellStyle name="Normal 98 17 2" xfId="20604" xr:uid="{6E427AA2-8766-4A69-91C6-ED7AB9EAA815}"/>
    <cellStyle name="Normal 98 18" xfId="20605" xr:uid="{8A05A03C-A9BF-47F0-998D-51D623E81A18}"/>
    <cellStyle name="Normal 98 18 2" xfId="20606" xr:uid="{DB73F812-2938-465D-A9C0-7C61D47520E0}"/>
    <cellStyle name="Normal 98 19" xfId="20607" xr:uid="{F1E19135-DACA-4977-8859-A041B3BB0116}"/>
    <cellStyle name="Normal 98 19 2" xfId="20608" xr:uid="{9E8D9561-DC1B-4F3F-89A6-85C641D6C4BD}"/>
    <cellStyle name="Normal 98 2" xfId="20609" xr:uid="{FA94310E-C8B4-4F9C-847A-CE9EF5545EC8}"/>
    <cellStyle name="Normal 98 2 2" xfId="20610" xr:uid="{FB29C0E1-BC65-4A1C-AC99-2DED51A5268C}"/>
    <cellStyle name="Normal 98 20" xfId="20611" xr:uid="{02484DE4-2B76-47DD-B23F-F22406D96CD9}"/>
    <cellStyle name="Normal 98 20 2" xfId="20612" xr:uid="{F66FA339-1079-4C0A-87E2-41C0674974AE}"/>
    <cellStyle name="Normal 98 21" xfId="20613" xr:uid="{644DDD15-6B05-42BF-A535-0651EC2A8038}"/>
    <cellStyle name="Normal 98 21 2" xfId="20614" xr:uid="{91504886-0147-47DE-8815-A37B4C0AB77E}"/>
    <cellStyle name="Normal 98 22" xfId="20615" xr:uid="{0B4F11F5-B3A7-4B23-88CF-2A59E3B1128D}"/>
    <cellStyle name="Normal 98 22 2" xfId="20616" xr:uid="{DAF661D1-23DE-43F8-B495-345A1B020D27}"/>
    <cellStyle name="Normal 98 23" xfId="20617" xr:uid="{E22C3DF6-9B52-4C9E-A5D2-F77E2F2BB69C}"/>
    <cellStyle name="Normal 98 23 2" xfId="20618" xr:uid="{A1106AA1-5A8B-4CC8-A484-CCB5DF60ED74}"/>
    <cellStyle name="Normal 98 24" xfId="20619" xr:uid="{11B3511C-FF85-4E52-A190-016B3EA90011}"/>
    <cellStyle name="Normal 98 24 2" xfId="20620" xr:uid="{28DE5EF3-78DA-44C5-991B-4C86184DA838}"/>
    <cellStyle name="Normal 98 25" xfId="20621" xr:uid="{5CB033AF-58FB-45DD-ABC4-2EF4B91AE162}"/>
    <cellStyle name="Normal 98 25 2" xfId="20622" xr:uid="{0451BB63-25A0-4952-9E1F-D5F818407856}"/>
    <cellStyle name="Normal 98 26" xfId="20623" xr:uid="{E95DDABB-B55B-4E09-9149-62B769A76F8E}"/>
    <cellStyle name="Normal 98 26 2" xfId="20624" xr:uid="{352A3670-675D-44FA-9947-5E6D1E944569}"/>
    <cellStyle name="Normal 98 27" xfId="20625" xr:uid="{E252A10E-C9F7-465D-A054-A91A6AEBF224}"/>
    <cellStyle name="Normal 98 27 2" xfId="20626" xr:uid="{91C88037-503F-40D9-A5A5-24D14D68693D}"/>
    <cellStyle name="Normal 98 28" xfId="20627" xr:uid="{2FD96E13-E7D2-4B08-AB09-4DC1D491EC5D}"/>
    <cellStyle name="Normal 98 28 2" xfId="20628" xr:uid="{ED353AD3-899C-4B19-B976-CF0E91E4D955}"/>
    <cellStyle name="Normal 98 29" xfId="20629" xr:uid="{9E36138D-3102-4C26-AD4B-2563A750332F}"/>
    <cellStyle name="Normal 98 29 2" xfId="20630" xr:uid="{FD66D488-01C3-4BD5-B9F0-8C00F5CD1597}"/>
    <cellStyle name="Normal 98 3" xfId="20631" xr:uid="{39EDD1F1-5A15-4EA6-ACD4-E5072E45EBD1}"/>
    <cellStyle name="Normal 98 3 2" xfId="20632" xr:uid="{F5350EFC-10EB-43B5-ADA0-E73789AAF11E}"/>
    <cellStyle name="Normal 98 30" xfId="20633" xr:uid="{C7AAEEC3-7096-417C-8C71-46699174D908}"/>
    <cellStyle name="Normal 98 30 2" xfId="20634" xr:uid="{E39116D2-681E-49BC-9F75-2AF8ADDA96A5}"/>
    <cellStyle name="Normal 98 31" xfId="20635" xr:uid="{2BFA94B4-7125-4DFB-822F-CF5F4E453265}"/>
    <cellStyle name="Normal 98 31 2" xfId="20636" xr:uid="{B153C447-CF25-4E94-9538-4B23AA61E1FF}"/>
    <cellStyle name="Normal 98 32" xfId="20637" xr:uid="{C47A4FB5-0F8F-46DB-B8BE-884285E0997D}"/>
    <cellStyle name="Normal 98 32 2" xfId="20638" xr:uid="{8E87E551-60FA-4C2B-A36D-B2CFAEE1EE1A}"/>
    <cellStyle name="Normal 98 33" xfId="20639" xr:uid="{A2C9CB35-6BFB-45C5-8E5F-92BBA9EFA0D0}"/>
    <cellStyle name="Normal 98 33 2" xfId="20640" xr:uid="{0AA3BEAF-0E95-48F0-8A99-810F46570941}"/>
    <cellStyle name="Normal 98 34" xfId="20641" xr:uid="{B4D9BB43-A905-4BCB-B355-20F2A4728B6A}"/>
    <cellStyle name="Normal 98 34 2" xfId="20642" xr:uid="{1E9217A7-F9CF-4F64-8C3A-AD5B138CFF07}"/>
    <cellStyle name="Normal 98 35" xfId="20643" xr:uid="{19FFF53C-B7E3-4AE8-985E-BF40D8CA20C3}"/>
    <cellStyle name="Normal 98 35 2" xfId="20644" xr:uid="{F68900B5-7B37-417B-BB8C-412EAE1F97E4}"/>
    <cellStyle name="Normal 98 36" xfId="20645" xr:uid="{17931BD4-3BF9-415D-9A52-7BC9E7E21C30}"/>
    <cellStyle name="Normal 98 36 2" xfId="20646" xr:uid="{3505641F-8328-4E26-AB94-B9E672F880FA}"/>
    <cellStyle name="Normal 98 37" xfId="20647" xr:uid="{8D7B0388-BA38-4352-AC4F-20A92549BD24}"/>
    <cellStyle name="Normal 98 37 2" xfId="20648" xr:uid="{3FF2E747-B6D6-43CD-985D-0489B6FBCAA6}"/>
    <cellStyle name="Normal 98 38" xfId="20649" xr:uid="{A35304D9-F595-4E10-BE1D-50871AE92474}"/>
    <cellStyle name="Normal 98 38 2" xfId="20650" xr:uid="{A34EEDE8-2CF5-4958-90A2-044C2CC7FFBC}"/>
    <cellStyle name="Normal 98 39" xfId="20651" xr:uid="{00A4F60A-F207-40B8-B8D1-5A42B8142BDE}"/>
    <cellStyle name="Normal 98 39 2" xfId="20652" xr:uid="{35CFA66C-C0ED-47F9-8211-046B0D50A3A1}"/>
    <cellStyle name="Normal 98 4" xfId="20653" xr:uid="{4F944E88-9B65-4874-AB46-B71D5E64CA5A}"/>
    <cellStyle name="Normal 98 4 2" xfId="20654" xr:uid="{6763E497-A79F-4CCE-A01F-E38E0725A2C7}"/>
    <cellStyle name="Normal 98 40" xfId="20655" xr:uid="{82DD0AD1-65BB-4A14-8133-7DA9F195DBAE}"/>
    <cellStyle name="Normal 98 40 2" xfId="20656" xr:uid="{628034DE-B84D-4371-B1DD-D489D6453D43}"/>
    <cellStyle name="Normal 98 41" xfId="20657" xr:uid="{23EF3D8A-23D3-4B5E-9D4D-ED2B0D299129}"/>
    <cellStyle name="Normal 98 41 2" xfId="20658" xr:uid="{170AB541-F80E-4924-B58F-1DEDECB7007D}"/>
    <cellStyle name="Normal 98 42" xfId="20659" xr:uid="{82CB3E76-B179-4F71-B9F1-2E136FB26E4B}"/>
    <cellStyle name="Normal 98 42 2" xfId="20660" xr:uid="{F74D8063-C999-4096-862C-E48BE7D2CF6F}"/>
    <cellStyle name="Normal 98 43" xfId="20661" xr:uid="{FA813E8F-B2B7-4A54-A26D-0B17F19E3515}"/>
    <cellStyle name="Normal 98 43 2" xfId="20662" xr:uid="{C7A1B6F3-5FE2-40FE-86B5-F3285776EE99}"/>
    <cellStyle name="Normal 98 44" xfId="20663" xr:uid="{D16C9D12-D4C2-460D-BAF9-67953EF6AD6B}"/>
    <cellStyle name="Normal 98 44 2" xfId="20664" xr:uid="{7933A7EF-B47B-4EE6-B342-98E41BC1BF94}"/>
    <cellStyle name="Normal 98 45" xfId="20665" xr:uid="{01A4FB40-099C-4950-815E-17E0737A19D0}"/>
    <cellStyle name="Normal 98 45 2" xfId="20666" xr:uid="{B247CC78-1E6D-4058-A3AB-48A8392C171B}"/>
    <cellStyle name="Normal 98 46" xfId="20667" xr:uid="{563F99C5-BE72-4526-92DF-60D8DBCDB3A7}"/>
    <cellStyle name="Normal 98 46 2" xfId="20668" xr:uid="{4DB94A19-E645-4DE7-B3FF-A5CE8A571BFD}"/>
    <cellStyle name="Normal 98 47" xfId="20669" xr:uid="{82A95CB8-8F4D-425D-B507-2975E0C04920}"/>
    <cellStyle name="Normal 98 47 2" xfId="20670" xr:uid="{05DBE191-1CFC-402A-B803-815B5C30F449}"/>
    <cellStyle name="Normal 98 48" xfId="20671" xr:uid="{237F08AE-9070-4C0D-8E90-485289705570}"/>
    <cellStyle name="Normal 98 48 2" xfId="20672" xr:uid="{7082877E-5D79-4B3D-9EF1-8F837B56D247}"/>
    <cellStyle name="Normal 98 49" xfId="20673" xr:uid="{998E7F55-B750-4943-A354-78B8ACA92811}"/>
    <cellStyle name="Normal 98 49 2" xfId="20674" xr:uid="{63B6760C-3F88-4B7D-AA28-ECF42097C326}"/>
    <cellStyle name="Normal 98 5" xfId="20675" xr:uid="{CD405C6B-ED2A-4886-8690-32B27B3034C7}"/>
    <cellStyle name="Normal 98 5 2" xfId="20676" xr:uid="{E5B17E90-D4BB-444C-BD53-EC024C366351}"/>
    <cellStyle name="Normal 98 50" xfId="20677" xr:uid="{DEF84586-6660-49F5-92EB-59C8CB14B625}"/>
    <cellStyle name="Normal 98 50 2" xfId="20678" xr:uid="{8BF6A72E-33F2-43F2-B295-C90B12CEF5FF}"/>
    <cellStyle name="Normal 98 51" xfId="20679" xr:uid="{6A143848-FCBB-4B12-8591-6CB24AE4A399}"/>
    <cellStyle name="Normal 98 51 2" xfId="20680" xr:uid="{BE37A152-722E-4B85-A4C1-B4608BBCA834}"/>
    <cellStyle name="Normal 98 52" xfId="20681" xr:uid="{19B377D1-93B9-42B0-BD53-39FCE0A929BB}"/>
    <cellStyle name="Normal 98 52 2" xfId="20682" xr:uid="{4947EA3E-8786-4AB7-AB87-125D8BB2FB63}"/>
    <cellStyle name="Normal 98 53" xfId="20683" xr:uid="{315A58CB-96EC-4162-9B54-A8EBA5A6A90B}"/>
    <cellStyle name="Normal 98 53 2" xfId="20684" xr:uid="{BC1E4F4B-C83C-4F5D-9684-1092C9DA388E}"/>
    <cellStyle name="Normal 98 54" xfId="20685" xr:uid="{DD832976-D597-4E73-813E-2C671CE53F07}"/>
    <cellStyle name="Normal 98 54 2" xfId="20686" xr:uid="{C6700B8F-B50C-4C40-83AB-177281F216E6}"/>
    <cellStyle name="Normal 98 55" xfId="20687" xr:uid="{0E4BAAB7-20AC-4DC1-863E-934FD2F17F14}"/>
    <cellStyle name="Normal 98 55 2" xfId="20688" xr:uid="{FB4772BC-342A-4D6D-A3C5-AB1531B6959F}"/>
    <cellStyle name="Normal 98 56" xfId="20689" xr:uid="{9B6C0CED-9E65-4B85-AADB-1E8484B31698}"/>
    <cellStyle name="Normal 98 56 2" xfId="20690" xr:uid="{6F655D38-75ED-49BE-8A00-97EF31C2D234}"/>
    <cellStyle name="Normal 98 57" xfId="20691" xr:uid="{9F0D598B-A575-4A77-AFF9-50A4777B35FD}"/>
    <cellStyle name="Normal 98 57 2" xfId="20692" xr:uid="{68AFF61F-69E8-4DC9-93B4-8D27C0F7D0B2}"/>
    <cellStyle name="Normal 98 58" xfId="20693" xr:uid="{35F531F7-5739-4213-B18E-F3E3361229BF}"/>
    <cellStyle name="Normal 98 58 2" xfId="20694" xr:uid="{9D1A2051-D01E-4C4F-A09D-893F8490CE3F}"/>
    <cellStyle name="Normal 98 59" xfId="20695" xr:uid="{F9A05752-702D-490B-8B9E-2EAFF4658D5E}"/>
    <cellStyle name="Normal 98 59 2" xfId="20696" xr:uid="{C95CC0CD-E326-4221-9387-F6804AF8B843}"/>
    <cellStyle name="Normal 98 6" xfId="20697" xr:uid="{ADFDBAE4-577A-411E-B22A-9C1485F8EB7D}"/>
    <cellStyle name="Normal 98 6 2" xfId="20698" xr:uid="{34505D41-2B67-4C0A-B3C3-E008CEDF76D9}"/>
    <cellStyle name="Normal 98 60" xfId="20699" xr:uid="{2A1A13B4-7081-4623-BCA4-7010412BDF28}"/>
    <cellStyle name="Normal 98 60 2" xfId="20700" xr:uid="{7C48CD4C-4282-49B7-8B63-6F90F838D5CB}"/>
    <cellStyle name="Normal 98 61" xfId="20701" xr:uid="{9BA5A35C-DEA8-40BE-983E-88A5DF420254}"/>
    <cellStyle name="Normal 98 61 2" xfId="20702" xr:uid="{6F327C37-EF37-4220-AD0B-4A05D7599875}"/>
    <cellStyle name="Normal 98 62" xfId="20703" xr:uid="{E2B8617D-0523-41C9-B462-60EFC6AA0422}"/>
    <cellStyle name="Normal 98 62 2" xfId="20704" xr:uid="{56EC6F7B-24A9-4B48-A6F2-F73798067DB4}"/>
    <cellStyle name="Normal 98 63" xfId="20705" xr:uid="{84E0E292-5481-44F7-8136-DC2CCDFD59D4}"/>
    <cellStyle name="Normal 98 63 2" xfId="20706" xr:uid="{E9ECE4E0-4688-486F-A377-189A58388A5B}"/>
    <cellStyle name="Normal 98 64" xfId="20707" xr:uid="{EFD1AE5A-2A67-40EB-BD65-F66FC67AE00D}"/>
    <cellStyle name="Normal 98 64 2" xfId="20708" xr:uid="{21400D7E-BA25-4992-968F-1F8885731ACB}"/>
    <cellStyle name="Normal 98 65" xfId="20709" xr:uid="{B1C3D6F4-3383-48D6-ABCA-1BB1B65E0E7F}"/>
    <cellStyle name="Normal 98 65 2" xfId="20710" xr:uid="{E4E82556-FB58-4BE3-8685-B5E6ACCB76B8}"/>
    <cellStyle name="Normal 98 66" xfId="20711" xr:uid="{61EAFE98-00BA-45E7-A5D2-7748B8896D97}"/>
    <cellStyle name="Normal 98 66 2" xfId="20712" xr:uid="{6F28B50D-80BB-48E7-A6F6-A205EC33D579}"/>
    <cellStyle name="Normal 98 67" xfId="20713" xr:uid="{AC5F331A-42E6-482B-8FF9-2B0DC0209DE3}"/>
    <cellStyle name="Normal 98 67 2" xfId="20714" xr:uid="{DF66BE8F-B7F8-4810-A985-DA59115EE142}"/>
    <cellStyle name="Normal 98 68" xfId="20715" xr:uid="{DEA2AC40-2772-4574-BE51-B01573876DA2}"/>
    <cellStyle name="Normal 98 68 2" xfId="20716" xr:uid="{CE866BAF-CDD1-4D7F-B86F-2508EF49DAB5}"/>
    <cellStyle name="Normal 98 69" xfId="20717" xr:uid="{9B7B8E2A-A762-4A9B-AA16-2C9C125AF5C4}"/>
    <cellStyle name="Normal 98 69 2" xfId="20718" xr:uid="{260A3C36-7B4D-4B26-AB94-0B2A9C34FF32}"/>
    <cellStyle name="Normal 98 7" xfId="20719" xr:uid="{22220B0F-993E-41E0-AF2A-93C433091CEB}"/>
    <cellStyle name="Normal 98 7 2" xfId="20720" xr:uid="{69394926-3DA0-4168-BD9C-B86C2FFD652D}"/>
    <cellStyle name="Normal 98 70" xfId="20721" xr:uid="{EB8194D3-369B-41B2-B378-911BB68694A4}"/>
    <cellStyle name="Normal 98 70 2" xfId="20722" xr:uid="{129F8CF6-C291-45B2-91D3-2C2938D891D3}"/>
    <cellStyle name="Normal 98 71" xfId="20723" xr:uid="{36255C5D-C8F3-4FC8-A6E8-AC2526488CD8}"/>
    <cellStyle name="Normal 98 71 2" xfId="20724" xr:uid="{F224215B-D605-4022-83EB-7E88352FAA9F}"/>
    <cellStyle name="Normal 98 72" xfId="20725" xr:uid="{CEB9571E-1185-46B2-AE30-FFD236850F3F}"/>
    <cellStyle name="Normal 98 72 2" xfId="20726" xr:uid="{7014B441-17E3-44D2-9F55-3CECEE570FDB}"/>
    <cellStyle name="Normal 98 73" xfId="20727" xr:uid="{DB336589-C783-451F-AA8D-3E3DAFAEB581}"/>
    <cellStyle name="Normal 98 73 2" xfId="20728" xr:uid="{7C0CA882-D343-49F8-AF13-42385D9743F1}"/>
    <cellStyle name="Normal 98 74" xfId="20729" xr:uid="{D1215539-D447-4929-8C7D-BA92C10C24C6}"/>
    <cellStyle name="Normal 98 74 2" xfId="20730" xr:uid="{15CEEB2E-94C7-47E3-8A11-66869639463A}"/>
    <cellStyle name="Normal 98 75" xfId="20731" xr:uid="{20E56444-F5EE-45B1-BEF8-F2B93BDCBCF0}"/>
    <cellStyle name="Normal 98 75 2" xfId="20732" xr:uid="{9D62C733-CEB1-45E4-91FB-826A610D28CE}"/>
    <cellStyle name="Normal 98 76" xfId="20733" xr:uid="{AFC40F4C-EFDE-4A52-AED5-494CE618E0F1}"/>
    <cellStyle name="Normal 98 76 2" xfId="20734" xr:uid="{89DE4FC8-8DED-41C2-9AAB-EBD3321712F9}"/>
    <cellStyle name="Normal 98 77" xfId="20735" xr:uid="{DCE5EBEE-499B-4AED-B8AC-5EB4BA9ED4B8}"/>
    <cellStyle name="Normal 98 77 2" xfId="20736" xr:uid="{E5E9FEA8-BF20-40A7-8076-32751E32E11B}"/>
    <cellStyle name="Normal 98 78" xfId="20737" xr:uid="{7827E197-5CDA-4848-AD8C-82E8796513FF}"/>
    <cellStyle name="Normal 98 78 2" xfId="20738" xr:uid="{B3572CAE-ABA7-47FB-8B7D-68D1A5020F3A}"/>
    <cellStyle name="Normal 98 79" xfId="20739" xr:uid="{B83653C2-E9DF-496A-B78C-08F2753B8A9C}"/>
    <cellStyle name="Normal 98 79 2" xfId="20740" xr:uid="{B8BE96F3-2BB9-4DA8-98E1-EB292CCB348C}"/>
    <cellStyle name="Normal 98 8" xfId="20741" xr:uid="{3E4B5A5C-1111-4AC2-8C02-78D3FE43EEEE}"/>
    <cellStyle name="Normal 98 8 2" xfId="20742" xr:uid="{C1EDF5D3-AF3E-46C2-83C9-EA25A4E77B41}"/>
    <cellStyle name="Normal 98 80" xfId="20743" xr:uid="{34B6F996-0E90-4557-8F50-A308D553069B}"/>
    <cellStyle name="Normal 98 80 2" xfId="20744" xr:uid="{17C8D13C-25A2-4209-AB72-636441FAF6A0}"/>
    <cellStyle name="Normal 98 81" xfId="20745" xr:uid="{D3ABA5A0-D2AC-4C99-8032-902455167AF8}"/>
    <cellStyle name="Normal 98 81 2" xfId="20746" xr:uid="{16669943-235A-4D24-8D96-BD67406704F8}"/>
    <cellStyle name="Normal 98 82" xfId="20747" xr:uid="{2262F847-A327-4DE9-931A-0FEE0A09C0CC}"/>
    <cellStyle name="Normal 98 82 2" xfId="20748" xr:uid="{2EBD101C-BF3E-4C55-9532-4793E8228E54}"/>
    <cellStyle name="Normal 98 83" xfId="20749" xr:uid="{B02BECC9-57E4-450F-95C3-A66720AEB067}"/>
    <cellStyle name="Normal 98 83 2" xfId="20750" xr:uid="{811861BC-1850-43B1-AA99-2183141C2798}"/>
    <cellStyle name="Normal 98 84" xfId="20751" xr:uid="{0E430863-0533-4C6A-886B-71FCDDC8C132}"/>
    <cellStyle name="Normal 98 84 2" xfId="20752" xr:uid="{81380163-E16E-4CA5-A251-2420457D7835}"/>
    <cellStyle name="Normal 98 85" xfId="20753" xr:uid="{51A9E24B-C8A3-4E6C-A1A4-2001B15EC7CA}"/>
    <cellStyle name="Normal 98 85 2" xfId="20754" xr:uid="{D005C7C4-123D-499B-8677-0B54F0A15AFA}"/>
    <cellStyle name="Normal 98 86" xfId="20755" xr:uid="{4DF2AE55-9A6D-46A4-8563-0D1733951A00}"/>
    <cellStyle name="Normal 98 86 2" xfId="20756" xr:uid="{0DE867AD-02BD-4A01-8EAE-EAA9CE34EC45}"/>
    <cellStyle name="Normal 98 87" xfId="20757" xr:uid="{96643F9F-0E25-42B0-A387-E4536258A657}"/>
    <cellStyle name="Normal 98 9" xfId="20758" xr:uid="{E4A4DEAF-0F66-47E2-A56A-A6242F8371BD}"/>
    <cellStyle name="Normal 98 9 2" xfId="20759" xr:uid="{D02239DE-B926-4B38-A5E6-281A22D0D643}"/>
    <cellStyle name="Normal_#10-FY95RevSum vs MYR" xfId="20760" xr:uid="{4C5A5F6B-827A-4C76-B2E6-B2949A407543}"/>
    <cellStyle name="Normal_WNS_Quote_Sheet8_6_10(1) 2" xfId="1150" xr:uid="{9E13E282-12B4-4D0E-9E7F-3211EE0F2E71}"/>
    <cellStyle name="Normale" xfId="0" builtinId="0"/>
    <cellStyle name="Normale 10" xfId="622" xr:uid="{00000000-0005-0000-0000-000095030000}"/>
    <cellStyle name="Normale 10 2" xfId="1111" xr:uid="{00000000-0005-0000-0000-000096030000}"/>
    <cellStyle name="Normale 10 3" xfId="1321" xr:uid="{52F193C8-CD6A-4366-8524-ADCC314E9D54}"/>
    <cellStyle name="Normale 10 4" xfId="1263" xr:uid="{E62AA9B3-5091-4103-A9CC-3E32FDD53FD8}"/>
    <cellStyle name="Normale 10 5" xfId="1351" xr:uid="{6EFFB34E-630E-4293-90F1-50CFF93D0FB6}"/>
    <cellStyle name="Normale 11" xfId="655" xr:uid="{00000000-0005-0000-0000-000097030000}"/>
    <cellStyle name="Normale 11 2" xfId="1114" xr:uid="{00000000-0005-0000-0000-000098030000}"/>
    <cellStyle name="Normale 11 3" xfId="1347" xr:uid="{5B542575-6C1B-4780-978D-114A5383855B}"/>
    <cellStyle name="Normale 11 4" xfId="1353" xr:uid="{8AE52F03-4A87-46BE-8598-C3478341CE02}"/>
    <cellStyle name="Normale 12" xfId="809" xr:uid="{00000000-0005-0000-0000-000099030000}"/>
    <cellStyle name="Normale 12 2" xfId="1117" xr:uid="{00000000-0005-0000-0000-00009A030000}"/>
    <cellStyle name="Normale 12 2 2" xfId="1355" xr:uid="{5BEF16B7-F0FB-479E-B605-784536E2E6BF}"/>
    <cellStyle name="Normale 12 3" xfId="1346" xr:uid="{CE8EE484-8002-4E90-A77D-1FA3193BC196}"/>
    <cellStyle name="Normale 12 4" xfId="1354" xr:uid="{8EAAEB4B-103E-46A1-8496-E91DD36D1753}"/>
    <cellStyle name="Normale 13" xfId="1058" xr:uid="{00000000-0005-0000-0000-00009B030000}"/>
    <cellStyle name="Normale 13 2" xfId="1356" xr:uid="{0CAFB78A-66F6-4830-A197-B1D91F89CDE1}"/>
    <cellStyle name="Normale 14" xfId="1121" xr:uid="{BD01C424-C9F0-4595-B06F-81455174BB40}"/>
    <cellStyle name="Normale 15" xfId="1272" xr:uid="{480A5D45-96B0-41A2-B89A-FB90DB49BE26}"/>
    <cellStyle name="Normale 15 2" xfId="20823" xr:uid="{01752CB9-5E89-4EC2-9314-0C0D9FD0E5C8}"/>
    <cellStyle name="Normale 16" xfId="20791" xr:uid="{666538D4-7998-452F-B195-047FDF3D85ED}"/>
    <cellStyle name="Normale 2" xfId="492" xr:uid="{00000000-0005-0000-0000-00009C030000}"/>
    <cellStyle name="Normale 2 2" xfId="493" xr:uid="{00000000-0005-0000-0000-00009D030000}"/>
    <cellStyle name="Normale 2 2 2" xfId="1079" xr:uid="{00000000-0005-0000-0000-00009E030000}"/>
    <cellStyle name="Normale 2 3" xfId="494" xr:uid="{00000000-0005-0000-0000-00009F030000}"/>
    <cellStyle name="Normale 2 3 2" xfId="604" xr:uid="{00000000-0005-0000-0000-0000A0030000}"/>
    <cellStyle name="Normale 2 3 3" xfId="799" xr:uid="{00000000-0005-0000-0000-0000A1030000}"/>
    <cellStyle name="Normale 2 3 4" xfId="1080" xr:uid="{00000000-0005-0000-0000-0000A2030000}"/>
    <cellStyle name="Normale 2 3 5" xfId="1107" xr:uid="{00000000-0005-0000-0000-0000A3030000}"/>
    <cellStyle name="Normale 2 3 6" xfId="1286" xr:uid="{6B0DD56E-C6E4-4FE0-B7B8-B21DFE2105C0}"/>
    <cellStyle name="Normale 2 4" xfId="591" xr:uid="{00000000-0005-0000-0000-0000A4030000}"/>
    <cellStyle name="Normale 2 4 2" xfId="606" xr:uid="{00000000-0005-0000-0000-0000A5030000}"/>
    <cellStyle name="Normale 2 4 2 2" xfId="1082" xr:uid="{00000000-0005-0000-0000-0000A6030000}"/>
    <cellStyle name="Normale 2 4 3" xfId="605" xr:uid="{00000000-0005-0000-0000-0000A7030000}"/>
    <cellStyle name="Normale 2 4 4" xfId="1081" xr:uid="{00000000-0005-0000-0000-0000A8030000}"/>
    <cellStyle name="Normale 2 4 5" xfId="1319" xr:uid="{CA831608-FFA7-4337-B581-18E9BCA0C312}"/>
    <cellStyle name="Normale 2 5" xfId="1032" xr:uid="{00000000-0005-0000-0000-0000A9030000}"/>
    <cellStyle name="Normale 2 5 2" xfId="1311" xr:uid="{BDEDC73F-E90E-4145-84A6-F63894652801}"/>
    <cellStyle name="Normale 2 6" xfId="1078" xr:uid="{00000000-0005-0000-0000-0000AA030000}"/>
    <cellStyle name="Normale 2 6 2" xfId="1327" xr:uid="{D43232CB-ABFA-4D10-BF09-4E7EA27639AD}"/>
    <cellStyle name="Normale 2 7" xfId="1100" xr:uid="{00000000-0005-0000-0000-0000AB030000}"/>
    <cellStyle name="Normale 2 8" xfId="20794" xr:uid="{5BB05162-2FB7-4208-B58A-576E35D903A7}"/>
    <cellStyle name="Normale 3" xfId="495" xr:uid="{00000000-0005-0000-0000-0000AC030000}"/>
    <cellStyle name="Normale 3 2" xfId="496" xr:uid="{00000000-0005-0000-0000-0000AD030000}"/>
    <cellStyle name="Normale 3 2 2" xfId="800" xr:uid="{00000000-0005-0000-0000-0000AE030000}"/>
    <cellStyle name="Normale 3 2 3" xfId="1287" xr:uid="{8C1FAE0D-FEC5-429C-B285-874A3606F40A}"/>
    <cellStyle name="Normale 3 3" xfId="607" xr:uid="{00000000-0005-0000-0000-0000AF030000}"/>
    <cellStyle name="Normale 3 3 2" xfId="20761" xr:uid="{47AC5A92-FD3F-448C-8E15-8F10F8BB0D10}"/>
    <cellStyle name="Normale 3 4" xfId="1033" xr:uid="{00000000-0005-0000-0000-0000B0030000}"/>
    <cellStyle name="Normale 3 5" xfId="1083" xr:uid="{00000000-0005-0000-0000-0000B1030000}"/>
    <cellStyle name="Normale 4" xfId="497" xr:uid="{00000000-0005-0000-0000-0000B2030000}"/>
    <cellStyle name="Normale 4 2" xfId="1034" xr:uid="{00000000-0005-0000-0000-0000B3030000}"/>
    <cellStyle name="Normale 4 2 2" xfId="1108" xr:uid="{00000000-0005-0000-0000-0000B4030000}"/>
    <cellStyle name="Normale 4 2 3" xfId="1307" xr:uid="{4D96281D-1025-42FF-B447-A66FAF0014E3}"/>
    <cellStyle name="Normale 4 3" xfId="1084" xr:uid="{00000000-0005-0000-0000-0000B5030000}"/>
    <cellStyle name="Normale 4 3 2" xfId="20762" xr:uid="{1817DD8E-5516-400D-B866-FB166E8C2374}"/>
    <cellStyle name="Normale 5" xfId="498" xr:uid="{00000000-0005-0000-0000-0000B6030000}"/>
    <cellStyle name="Normale 5 2" xfId="609" xr:uid="{00000000-0005-0000-0000-0000B7030000}"/>
    <cellStyle name="Normale 5 2 2" xfId="1086" xr:uid="{00000000-0005-0000-0000-0000B8030000}"/>
    <cellStyle name="Normale 5 3" xfId="608" xr:uid="{00000000-0005-0000-0000-0000B9030000}"/>
    <cellStyle name="Normale 5 4" xfId="673" xr:uid="{00000000-0005-0000-0000-0000BA030000}"/>
    <cellStyle name="Normale 5 5" xfId="838" xr:uid="{00000000-0005-0000-0000-0000BB030000}"/>
    <cellStyle name="Normale 5 6" xfId="1102" xr:uid="{00000000-0005-0000-0000-0000BC030000}"/>
    <cellStyle name="Normale 5 7" xfId="1151" xr:uid="{9EB95869-60A5-43F8-A3ED-4A3433E5994A}"/>
    <cellStyle name="Normale 6" xfId="499" xr:uid="{00000000-0005-0000-0000-0000BD030000}"/>
    <cellStyle name="Normale 6 2" xfId="1087" xr:uid="{00000000-0005-0000-0000-0000BE030000}"/>
    <cellStyle name="Normale 6 3" xfId="1103" xr:uid="{00000000-0005-0000-0000-0000BF030000}"/>
    <cellStyle name="Normale 6 4" xfId="1345" xr:uid="{E38C815F-B762-4CC2-AF0C-43FF30DF9093}"/>
    <cellStyle name="Normale 7" xfId="500" xr:uid="{00000000-0005-0000-0000-0000C0030000}"/>
    <cellStyle name="Normale 7 2" xfId="610" xr:uid="{00000000-0005-0000-0000-0000C1030000}"/>
    <cellStyle name="Normale 7 3" xfId="1088" xr:uid="{00000000-0005-0000-0000-0000C2030000}"/>
    <cellStyle name="Normale 7 4" xfId="1135" xr:uid="{4C74F0F0-7712-4D85-9655-A16540A9ECDE}"/>
    <cellStyle name="Normale 7 5" xfId="1344" xr:uid="{BB162B35-99C0-4AE7-9CF6-958AC3AA3393}"/>
    <cellStyle name="Normale 8" xfId="501" xr:uid="{00000000-0005-0000-0000-0000C3030000}"/>
    <cellStyle name="Normale 8 2" xfId="1105" xr:uid="{00000000-0005-0000-0000-0000C4030000}"/>
    <cellStyle name="Normale 8 2 2" xfId="1309" xr:uid="{FB840FF7-6CE9-46C4-B71D-07AE22389A32}"/>
    <cellStyle name="Normale 8 3" xfId="1343" xr:uid="{3B7D844C-C8F4-45A5-A68E-1FEFAD1EC661}"/>
    <cellStyle name="Normale 9" xfId="502" xr:uid="{00000000-0005-0000-0000-0000C5030000}"/>
    <cellStyle name="Normale 9 2" xfId="1109" xr:uid="{00000000-0005-0000-0000-0000C6030000}"/>
    <cellStyle name="Normale 9 3" xfId="1342" xr:uid="{3B8BD718-9F36-4160-8B5A-83DD97BF86FD}"/>
    <cellStyle name="Normale_Listino Febbraio" xfId="20835" xr:uid="{AF319A6E-2D74-498B-8C68-711840B2C23D}"/>
    <cellStyle name="Normale_Listino Multi Plus 28dic 2" xfId="1104" xr:uid="{00000000-0005-0000-0000-0000C9030000}"/>
    <cellStyle name="Nota 2" xfId="503" xr:uid="{00000000-0005-0000-0000-0000CC030000}"/>
    <cellStyle name="Nota 3" xfId="625" xr:uid="{00000000-0005-0000-0000-0000CD030000}"/>
    <cellStyle name="Nota 4" xfId="656" xr:uid="{00000000-0005-0000-0000-0000CE030000}"/>
    <cellStyle name="Nota 5" xfId="814" xr:uid="{00000000-0005-0000-0000-0000CF030000}"/>
    <cellStyle name="Nota 6" xfId="1122" xr:uid="{26E4F9CA-B02B-49CE-973C-FD82677937CA}"/>
    <cellStyle name="Nota 7" xfId="20801" xr:uid="{85CBA7A0-4AC4-4265-912D-0937CB81F7D0}"/>
    <cellStyle name="Note 2" xfId="504" xr:uid="{00000000-0005-0000-0000-0000D0030000}"/>
    <cellStyle name="Note 2 2" xfId="505" xr:uid="{00000000-0005-0000-0000-0000D1030000}"/>
    <cellStyle name="Note 2 2 2" xfId="1035" xr:uid="{00000000-0005-0000-0000-0000D2030000}"/>
    <cellStyle name="Note 2 3" xfId="506" xr:uid="{00000000-0005-0000-0000-0000D3030000}"/>
    <cellStyle name="Note 2 3 2" xfId="801" xr:uid="{00000000-0005-0000-0000-0000D4030000}"/>
    <cellStyle name="Note 2 3 3" xfId="1036" xr:uid="{00000000-0005-0000-0000-0000D5030000}"/>
    <cellStyle name="Note 2 3 4" xfId="1288" xr:uid="{C348CD34-29DB-44E2-8049-FF77B9BA8DD3}"/>
    <cellStyle name="Note 3" xfId="507" xr:uid="{00000000-0005-0000-0000-0000D6030000}"/>
    <cellStyle name="Note 4" xfId="508" xr:uid="{00000000-0005-0000-0000-0000D7030000}"/>
    <cellStyle name="Note 5" xfId="509" xr:uid="{00000000-0005-0000-0000-0000D8030000}"/>
    <cellStyle name="Note 5 2" xfId="802" xr:uid="{00000000-0005-0000-0000-0000D9030000}"/>
    <cellStyle name="Note 5 3" xfId="1037" xr:uid="{00000000-0005-0000-0000-0000DA030000}"/>
    <cellStyle name="Note 5 4" xfId="1289" xr:uid="{C8D530A3-B17E-4787-BF59-BBFD9074BB74}"/>
    <cellStyle name="Note 6" xfId="510" xr:uid="{00000000-0005-0000-0000-0000DB030000}"/>
    <cellStyle name="Note 6 2" xfId="803" xr:uid="{00000000-0005-0000-0000-0000DC030000}"/>
    <cellStyle name="Note 6 3" xfId="1038" xr:uid="{00000000-0005-0000-0000-0000DD030000}"/>
    <cellStyle name="Note 6 4" xfId="1290" xr:uid="{2DCCC8EE-6E71-430A-A969-1C1A88DFCF40}"/>
    <cellStyle name="Note 7" xfId="511" xr:uid="{00000000-0005-0000-0000-0000DE030000}"/>
    <cellStyle name="Note 7 2" xfId="804" xr:uid="{00000000-0005-0000-0000-0000DF030000}"/>
    <cellStyle name="Note 7 3" xfId="1039" xr:uid="{00000000-0005-0000-0000-0000E0030000}"/>
    <cellStyle name="Note 7 4" xfId="1291" xr:uid="{D35F55B3-EB4A-4DE2-9F01-DA8468568FAC}"/>
    <cellStyle name="Note 8" xfId="512" xr:uid="{00000000-0005-0000-0000-0000E1030000}"/>
    <cellStyle name="Note 8 2" xfId="1040" xr:uid="{00000000-0005-0000-0000-0000E2030000}"/>
    <cellStyle name="Output" xfId="513" builtinId="21" customBuiltin="1"/>
    <cellStyle name="Output 2" xfId="514" xr:uid="{00000000-0005-0000-0000-0000E4030000}"/>
    <cellStyle name="Output 2 2" xfId="515" xr:uid="{00000000-0005-0000-0000-0000E5030000}"/>
    <cellStyle name="Output 3" xfId="516" xr:uid="{00000000-0005-0000-0000-0000E6030000}"/>
    <cellStyle name="Output 4" xfId="517" xr:uid="{00000000-0005-0000-0000-0000E7030000}"/>
    <cellStyle name="Output 5" xfId="518" xr:uid="{00000000-0005-0000-0000-0000E8030000}"/>
    <cellStyle name="Output 6" xfId="519" xr:uid="{00000000-0005-0000-0000-0000E9030000}"/>
    <cellStyle name="OUTPUT AMOUNTS" xfId="520" xr:uid="{00000000-0005-0000-0000-0000EA030000}"/>
    <cellStyle name="OUTPUT AMOUNTS 2" xfId="521" xr:uid="{00000000-0005-0000-0000-0000EB030000}"/>
    <cellStyle name="OUTPUT AMOUNTS_Prom OMS bundles" xfId="522" xr:uid="{00000000-0005-0000-0000-0000EC030000}"/>
    <cellStyle name="OUTPUT COLUMN HEADINGS" xfId="523" xr:uid="{00000000-0005-0000-0000-0000ED030000}"/>
    <cellStyle name="OUTPUT COLUMN HEADINGS 2" xfId="524" xr:uid="{00000000-0005-0000-0000-0000EE030000}"/>
    <cellStyle name="OUTPUT COLUMN HEADINGS_Prom OMS bundles" xfId="525" xr:uid="{00000000-0005-0000-0000-0000EF030000}"/>
    <cellStyle name="OUTPUT LINE ITEMS" xfId="526" xr:uid="{00000000-0005-0000-0000-0000F0030000}"/>
    <cellStyle name="OUTPUT LINE ITEMS 2" xfId="527" xr:uid="{00000000-0005-0000-0000-0000F1030000}"/>
    <cellStyle name="OUTPUT LINE ITEMS_Prom OMS bundles" xfId="528" xr:uid="{00000000-0005-0000-0000-0000F2030000}"/>
    <cellStyle name="OUTPUT REPORT HEADING" xfId="529" xr:uid="{00000000-0005-0000-0000-0000F3030000}"/>
    <cellStyle name="OUTPUT REPORT HEADING 2" xfId="530" xr:uid="{00000000-0005-0000-0000-0000F4030000}"/>
    <cellStyle name="OUTPUT REPORT HEADING_Prom OMS bundles" xfId="531" xr:uid="{00000000-0005-0000-0000-0000F5030000}"/>
    <cellStyle name="OUTPUT REPORT TITLE" xfId="532" xr:uid="{00000000-0005-0000-0000-0000F6030000}"/>
    <cellStyle name="OUTPUT REPORT TITLE 2" xfId="533" xr:uid="{00000000-0005-0000-0000-0000F7030000}"/>
    <cellStyle name="OUTPUT REPORT TITLE_Prom OMS bundles" xfId="534" xr:uid="{00000000-0005-0000-0000-0000F8030000}"/>
    <cellStyle name="Percent [2]" xfId="535" xr:uid="{00000000-0005-0000-0000-0000F9030000}"/>
    <cellStyle name="Percent [2] 2" xfId="536" xr:uid="{00000000-0005-0000-0000-0000FA030000}"/>
    <cellStyle name="Percent [2] 2 2" xfId="1042" xr:uid="{00000000-0005-0000-0000-0000FB030000}"/>
    <cellStyle name="Percent [2] 3" xfId="1041" xr:uid="{00000000-0005-0000-0000-0000FC030000}"/>
    <cellStyle name="Percent [2]_Prom OMS bundles" xfId="537" xr:uid="{00000000-0005-0000-0000-0000FD030000}"/>
    <cellStyle name="Percent 10" xfId="538" xr:uid="{00000000-0005-0000-0000-0000FE030000}"/>
    <cellStyle name="Percent 10 2" xfId="1043" xr:uid="{00000000-0005-0000-0000-0000FF030000}"/>
    <cellStyle name="Percent 11" xfId="539" xr:uid="{00000000-0005-0000-0000-000000040000}"/>
    <cellStyle name="Percent 11 2" xfId="1044" xr:uid="{00000000-0005-0000-0000-000001040000}"/>
    <cellStyle name="Percent 2" xfId="540" xr:uid="{00000000-0005-0000-0000-000002040000}"/>
    <cellStyle name="Percent 2 10" xfId="20764" xr:uid="{683B2F37-0326-4B51-95D0-2F4C76DD8FFB}"/>
    <cellStyle name="Percent 2 11" xfId="20765" xr:uid="{5FE31405-BE1F-4210-9266-C470264F8809}"/>
    <cellStyle name="Percent 2 12" xfId="20766" xr:uid="{7A2DE7B3-0AA3-4C12-A65E-E592C1F8570F}"/>
    <cellStyle name="Percent 2 13" xfId="20767" xr:uid="{8D323954-9F07-4734-9F50-82517FCBBF95}"/>
    <cellStyle name="Percent 2 14" xfId="20768" xr:uid="{20B9FDE1-3136-49A0-87C5-EB3D6A42ED35}"/>
    <cellStyle name="Percent 2 15" xfId="20763" xr:uid="{0F800CFA-227A-45C6-AFC8-040C6F18DD9D}"/>
    <cellStyle name="Percent 2 2" xfId="1045" xr:uid="{00000000-0005-0000-0000-000003040000}"/>
    <cellStyle name="Percent 2 2 2" xfId="20770" xr:uid="{CEAF3A76-68EF-4874-8F5A-D7FC4F0F3107}"/>
    <cellStyle name="Percent 2 2 3" xfId="20769" xr:uid="{17393392-C9D7-45DB-8E6E-B9AC70A62726}"/>
    <cellStyle name="Percent 2 3" xfId="20771" xr:uid="{5FA2B1E4-D0AF-465E-A4AA-C8BC22D735FC}"/>
    <cellStyle name="Percent 2 4" xfId="20772" xr:uid="{8E7864F1-56F9-474A-A3E4-7BB258B5C06C}"/>
    <cellStyle name="Percent 2 5" xfId="20773" xr:uid="{7B8FA038-F5E7-4766-B564-4D8C33B2345F}"/>
    <cellStyle name="Percent 2 6" xfId="20774" xr:uid="{B124DA5D-E829-4FF3-939E-B691A2B6EB48}"/>
    <cellStyle name="Percent 2 7" xfId="20775" xr:uid="{EAB2409E-F420-44E6-8FEB-46EB349FC257}"/>
    <cellStyle name="Percent 2 8" xfId="20776" xr:uid="{FD342328-EF32-45C1-9BE1-AAF04CB19B88}"/>
    <cellStyle name="Percent 2 9" xfId="20777" xr:uid="{43FF0D94-2A6C-46D6-98B3-EC80C7D3612B}"/>
    <cellStyle name="Percent 3" xfId="541" xr:uid="{00000000-0005-0000-0000-000004040000}"/>
    <cellStyle name="Percent 3 2" xfId="805" xr:uid="{00000000-0005-0000-0000-000005040000}"/>
    <cellStyle name="Percent 3 2 2" xfId="20778" xr:uid="{E48A3640-0AC8-4045-A551-62A9DA31837A}"/>
    <cellStyle name="Percent 3 3" xfId="1046" xr:uid="{00000000-0005-0000-0000-000006040000}"/>
    <cellStyle name="Percent 3 4" xfId="1292" xr:uid="{2A05BDEA-B2B6-454D-96FD-11748EAC94DD}"/>
    <cellStyle name="Percent 4" xfId="542" xr:uid="{00000000-0005-0000-0000-000007040000}"/>
    <cellStyle name="Percent 4 2" xfId="1047" xr:uid="{00000000-0005-0000-0000-000008040000}"/>
    <cellStyle name="Percent 4 2 2" xfId="20779" xr:uid="{B9BA508B-646A-4F62-8791-DF8152B7ECFE}"/>
    <cellStyle name="Percent 5" xfId="543" xr:uid="{00000000-0005-0000-0000-000009040000}"/>
    <cellStyle name="Percent 5 2" xfId="1048" xr:uid="{00000000-0005-0000-0000-00000A040000}"/>
    <cellStyle name="Percent 5 2 2" xfId="20780" xr:uid="{AC107028-A738-4395-9428-F0317DC620B9}"/>
    <cellStyle name="Percent 6" xfId="544" xr:uid="{00000000-0005-0000-0000-00000B040000}"/>
    <cellStyle name="Percent 6 2" xfId="1049" xr:uid="{00000000-0005-0000-0000-00000C040000}"/>
    <cellStyle name="Percent 6 2 2" xfId="20781" xr:uid="{4F1FC983-BF36-4032-9F51-05DE4F5B8D41}"/>
    <cellStyle name="Percent 7" xfId="545" xr:uid="{00000000-0005-0000-0000-00000D040000}"/>
    <cellStyle name="Percent 7 2" xfId="1050" xr:uid="{00000000-0005-0000-0000-00000E040000}"/>
    <cellStyle name="Percent 7 2 2" xfId="20782" xr:uid="{3D77D40B-7D74-4D88-8040-E6E54709F52F}"/>
    <cellStyle name="Percent 8" xfId="546" xr:uid="{00000000-0005-0000-0000-00000F040000}"/>
    <cellStyle name="Percent 8 2" xfId="1051" xr:uid="{00000000-0005-0000-0000-000010040000}"/>
    <cellStyle name="Percent 8 2 2" xfId="20783" xr:uid="{C19B0DBC-98C5-4B34-8B7B-1D1C3096435C}"/>
    <cellStyle name="Percent 9" xfId="547" xr:uid="{00000000-0005-0000-0000-000011040000}"/>
    <cellStyle name="Percent 9 2" xfId="1052" xr:uid="{00000000-0005-0000-0000-000012040000}"/>
    <cellStyle name="Percent 9 2 2" xfId="20784" xr:uid="{D262E20F-9B4E-4CE4-9C00-88F282543B18}"/>
    <cellStyle name="Percentuale" xfId="548" builtinId="5"/>
    <cellStyle name="Percentuale 10" xfId="1158" xr:uid="{238DC04B-3436-4ABA-BB7B-A2B3A5DE9D58}"/>
    <cellStyle name="Percentuale 2" xfId="549" xr:uid="{00000000-0005-0000-0000-000014040000}"/>
    <cellStyle name="Percentuale 2 2" xfId="611" xr:uid="{00000000-0005-0000-0000-000015040000}"/>
    <cellStyle name="Percentuale 2 2 2" xfId="20796" xr:uid="{57144804-1FA6-4938-9528-35DFF8B3CE53}"/>
    <cellStyle name="Percentuale 2 3" xfId="612" xr:uid="{00000000-0005-0000-0000-000016040000}"/>
    <cellStyle name="Percentuale 2 3 2" xfId="1089" xr:uid="{00000000-0005-0000-0000-000017040000}"/>
    <cellStyle name="Percentuale 2 4" xfId="1053" xr:uid="{00000000-0005-0000-0000-000018040000}"/>
    <cellStyle name="Percentuale 2 5" xfId="1113" xr:uid="{00000000-0005-0000-0000-000019040000}"/>
    <cellStyle name="Percentuale 2 6" xfId="20797" xr:uid="{29F6975B-D55C-40B6-9A82-19E6B89017FA}"/>
    <cellStyle name="Percentuale 3" xfId="550" xr:uid="{00000000-0005-0000-0000-00001A040000}"/>
    <cellStyle name="Percentuale 3 2" xfId="614" xr:uid="{00000000-0005-0000-0000-00001B040000}"/>
    <cellStyle name="Percentuale 3 2 2" xfId="1090" xr:uid="{00000000-0005-0000-0000-00001C040000}"/>
    <cellStyle name="Percentuale 3 3" xfId="615" xr:uid="{00000000-0005-0000-0000-00001D040000}"/>
    <cellStyle name="Percentuale 3 4" xfId="613" xr:uid="{00000000-0005-0000-0000-00001E040000}"/>
    <cellStyle name="Percentuale 3 5" xfId="1116" xr:uid="{00000000-0005-0000-0000-00001F040000}"/>
    <cellStyle name="Percentuale 3 6" xfId="1322" xr:uid="{32F0CE89-4E27-4837-BDC1-99DD5B44FCEA}"/>
    <cellStyle name="Percentuale 3 7" xfId="20798" xr:uid="{7C83059E-8BD7-4A57-B6F6-E51E3849BC5A}"/>
    <cellStyle name="Percentuale 4" xfId="616" xr:uid="{00000000-0005-0000-0000-000020040000}"/>
    <cellStyle name="Percentuale 4 2" xfId="1091" xr:uid="{00000000-0005-0000-0000-000021040000}"/>
    <cellStyle name="Percentuale 4 3" xfId="1119" xr:uid="{00000000-0005-0000-0000-000022040000}"/>
    <cellStyle name="Percentuale 5" xfId="617" xr:uid="{00000000-0005-0000-0000-000023040000}"/>
    <cellStyle name="Percentuale 5 2" xfId="1092" xr:uid="{00000000-0005-0000-0000-000024040000}"/>
    <cellStyle name="Percentuale 6" xfId="624" xr:uid="{00000000-0005-0000-0000-000025040000}"/>
    <cellStyle name="Percentuale 7" xfId="680" xr:uid="{00000000-0005-0000-0000-000026040000}"/>
    <cellStyle name="Percentuale 8" xfId="811" xr:uid="{00000000-0005-0000-0000-000027040000}"/>
    <cellStyle name="Percentuale 9" xfId="1059" xr:uid="{00000000-0005-0000-0000-000028040000}"/>
    <cellStyle name="PrePop Units (1)_laroux_1_BINV" xfId="20785" xr:uid="{D73917A6-5F66-4B31-8AFF-C8DF351589F2}"/>
    <cellStyle name="PriceList_Famiglia" xfId="20834" xr:uid="{C96A8AD5-C04C-4A1A-B3E8-BB494F1AE820}"/>
    <cellStyle name="Separador de milhares [0]_RESULTS" xfId="551" xr:uid="{00000000-0005-0000-0000-000029040000}"/>
    <cellStyle name="Separador de milhares_RESULTS" xfId="552" xr:uid="{00000000-0005-0000-0000-00002A040000}"/>
    <cellStyle name="Standaard_juli 2004 nieuw" xfId="20786" xr:uid="{38394401-5149-4FEC-838B-5EFE21E9FC47}"/>
    <cellStyle name="Standard 2" xfId="553" xr:uid="{00000000-0005-0000-0000-00002B040000}"/>
    <cellStyle name="Standard 2 2" xfId="1308" xr:uid="{7C742D43-DF1D-4CA8-AACB-3B3206290872}"/>
    <cellStyle name="Standard 2 3" xfId="1152" xr:uid="{C078C39D-02C5-4073-A2A7-306C79A58F09}"/>
    <cellStyle name="Stile 1" xfId="554" xr:uid="{00000000-0005-0000-0000-00002C040000}"/>
    <cellStyle name="Style 1" xfId="555" xr:uid="{00000000-0005-0000-0000-00002D040000}"/>
    <cellStyle name="Style 1 2" xfId="556" xr:uid="{00000000-0005-0000-0000-00002E040000}"/>
    <cellStyle name="Style 1_Prom OMS bundles" xfId="557" xr:uid="{00000000-0005-0000-0000-00002F040000}"/>
    <cellStyle name="Testo avviso" xfId="558" builtinId="11" customBuiltin="1"/>
    <cellStyle name="Testo descrittivo" xfId="559" builtinId="53" customBuiltin="1"/>
    <cellStyle name="Tg" xfId="560" xr:uid="{00000000-0005-0000-0000-000032040000}"/>
    <cellStyle name="Title 2" xfId="561" xr:uid="{00000000-0005-0000-0000-000033040000}"/>
    <cellStyle name="Title 3" xfId="562" xr:uid="{00000000-0005-0000-0000-000034040000}"/>
    <cellStyle name="Title 4" xfId="563" xr:uid="{00000000-0005-0000-0000-000035040000}"/>
    <cellStyle name="Title 5" xfId="564" xr:uid="{00000000-0005-0000-0000-000036040000}"/>
    <cellStyle name="Title 6" xfId="565" xr:uid="{00000000-0005-0000-0000-000037040000}"/>
    <cellStyle name="Titolo" xfId="566" builtinId="15" customBuiltin="1"/>
    <cellStyle name="Titolo 1" xfId="567" builtinId="16" customBuiltin="1"/>
    <cellStyle name="Titolo 2" xfId="568" builtinId="17" customBuiltin="1"/>
    <cellStyle name="Titolo 3" xfId="569" builtinId="18" customBuiltin="1"/>
    <cellStyle name="Titolo 4" xfId="570" builtinId="19" customBuiltin="1"/>
    <cellStyle name="Titolo 5" xfId="571" xr:uid="{00000000-0005-0000-0000-00003D040000}"/>
    <cellStyle name="Titolo 6" xfId="1316" xr:uid="{01F8F8A7-081E-4507-9157-07C76F1F4337}"/>
    <cellStyle name="Total 2" xfId="572" xr:uid="{00000000-0005-0000-0000-00003E040000}"/>
    <cellStyle name="Total 2 2" xfId="573" xr:uid="{00000000-0005-0000-0000-00003F040000}"/>
    <cellStyle name="Total 3" xfId="574" xr:uid="{00000000-0005-0000-0000-000040040000}"/>
    <cellStyle name="Total 4" xfId="575" xr:uid="{00000000-0005-0000-0000-000041040000}"/>
    <cellStyle name="Total 5" xfId="576" xr:uid="{00000000-0005-0000-0000-000042040000}"/>
    <cellStyle name="Total 6" xfId="577" xr:uid="{00000000-0005-0000-0000-000043040000}"/>
    <cellStyle name="Totale" xfId="578" builtinId="25" customBuiltin="1"/>
    <cellStyle name="Valore non valido" xfId="579" builtinId="27" customBuiltin="1"/>
    <cellStyle name="Valore valido" xfId="580" builtinId="26" customBuiltin="1"/>
    <cellStyle name="Valuta" xfId="581" builtinId="4"/>
    <cellStyle name="Valuta 2" xfId="582" xr:uid="{00000000-0005-0000-0000-000048040000}"/>
    <cellStyle name="Valuta 2 2" xfId="618" xr:uid="{00000000-0005-0000-0000-000049040000}"/>
    <cellStyle name="Valuta 2 2 2" xfId="652" xr:uid="{00000000-0005-0000-0000-00004A040000}"/>
    <cellStyle name="Valuta 2 2 3" xfId="835" xr:uid="{00000000-0005-0000-0000-00004B040000}"/>
    <cellStyle name="Valuta 2 2 4" xfId="20831" xr:uid="{EEDC87B2-1FF4-4E17-B0E9-737A76B8E9F7}"/>
    <cellStyle name="Valuta 2 3" xfId="648" xr:uid="{00000000-0005-0000-0000-00004C040000}"/>
    <cellStyle name="Valuta 2 3 2" xfId="1057" xr:uid="{00000000-0005-0000-0000-00004D040000}"/>
    <cellStyle name="Valuta 2 4" xfId="674" xr:uid="{00000000-0005-0000-0000-00004E040000}"/>
    <cellStyle name="Valuta 2 5" xfId="831" xr:uid="{00000000-0005-0000-0000-00004F040000}"/>
    <cellStyle name="Valuta 2 6" xfId="1093" xr:uid="{00000000-0005-0000-0000-000050040000}"/>
    <cellStyle name="Valuta 2 7" xfId="1106" xr:uid="{00000000-0005-0000-0000-000051040000}"/>
    <cellStyle name="Valuta 2 8" xfId="20827" xr:uid="{FDC67672-B526-4B62-BA75-A59A15E61F72}"/>
    <cellStyle name="Valuta 3" xfId="583" xr:uid="{00000000-0005-0000-0000-000052040000}"/>
    <cellStyle name="Valuta 3 2" xfId="619" xr:uid="{00000000-0005-0000-0000-000053040000}"/>
    <cellStyle name="Valuta 3 3" xfId="678" xr:uid="{00000000-0005-0000-0000-000054040000}"/>
    <cellStyle name="Valuta 3 4" xfId="837" xr:uid="{00000000-0005-0000-0000-000055040000}"/>
    <cellStyle name="Valuta 3 5" xfId="1094" xr:uid="{00000000-0005-0000-0000-000056040000}"/>
    <cellStyle name="Valuta 3 6" xfId="1112" xr:uid="{00000000-0005-0000-0000-000057040000}"/>
    <cellStyle name="Valuta 3 7" xfId="1156" xr:uid="{9769D3EC-1AF0-4703-B89C-D8BBAB92EEF7}"/>
    <cellStyle name="Valuta 3 8" xfId="20825" xr:uid="{1269484F-B07B-4487-BBAB-EF35BF393284}"/>
    <cellStyle name="Valuta 4" xfId="620" xr:uid="{00000000-0005-0000-0000-000058040000}"/>
    <cellStyle name="Valuta 4 2" xfId="836" xr:uid="{00000000-0005-0000-0000-000059040000}"/>
    <cellStyle name="Valuta 4 2 2" xfId="1337" xr:uid="{45A29943-293A-4287-8EFF-BFFBCFB2FA10}"/>
    <cellStyle name="Valuta 4 3" xfId="1095" xr:uid="{00000000-0005-0000-0000-00005A040000}"/>
    <cellStyle name="Valuta 4 4" xfId="1115" xr:uid="{00000000-0005-0000-0000-00005B040000}"/>
    <cellStyle name="Valuta 4 5" xfId="1315" xr:uid="{1142704A-02C3-4D5D-A104-EB2E873F0680}"/>
    <cellStyle name="Valuta 4 6" xfId="20829" xr:uid="{78590351-C406-4AF6-B77E-57D3C0AB49F3}"/>
    <cellStyle name="Valuta 5" xfId="653" xr:uid="{00000000-0005-0000-0000-00005C040000}"/>
    <cellStyle name="Valuta 5 2" xfId="1054" xr:uid="{00000000-0005-0000-0000-00005D040000}"/>
    <cellStyle name="Valuta 5 3" xfId="1118" xr:uid="{00000000-0005-0000-0000-00005E040000}"/>
    <cellStyle name="Valuta 5 4" xfId="1324" xr:uid="{182F6C17-20D0-4BA7-8FA5-B2F9A8B6BC82}"/>
    <cellStyle name="Valuta 6" xfId="806" xr:uid="{00000000-0005-0000-0000-00005F040000}"/>
    <cellStyle name="Valuta 6 2" xfId="1056" xr:uid="{00000000-0005-0000-0000-000060040000}"/>
    <cellStyle name="Valuta 6 3" xfId="1340" xr:uid="{42C55B1A-EFFB-4DB7-BD02-2EDBD57A2DBB}"/>
    <cellStyle name="Valuta 7" xfId="1099" xr:uid="{00000000-0005-0000-0000-000061040000}"/>
    <cellStyle name="Valuta 8" xfId="1326" xr:uid="{E3239702-5DB4-4C16-AF60-C94F89452EAE}"/>
    <cellStyle name="Valuta 9" xfId="20793" xr:uid="{61A38CDB-6546-4207-ABE2-2628411901A5}"/>
    <cellStyle name="Warning Text 2" xfId="584" xr:uid="{00000000-0005-0000-0000-000062040000}"/>
    <cellStyle name="Warning Text 3" xfId="585" xr:uid="{00000000-0005-0000-0000-000063040000}"/>
    <cellStyle name="Warning Text 4" xfId="586" xr:uid="{00000000-0005-0000-0000-000064040000}"/>
    <cellStyle name="一般 2 2" xfId="20790" xr:uid="{41D67971-FCEE-4AC7-BEE5-220A3D57820A}"/>
    <cellStyle name="一般_COE PMM2 price_09_2004 ethernet" xfId="20787" xr:uid="{7381DEAD-AEA2-41FF-8AAD-DEB88E72B9D8}"/>
    <cellStyle name="常规_Sheet1_12" xfId="621" xr:uid="{00000000-0005-0000-0000-000065040000}"/>
    <cellStyle name="標準_BELTRONICA" xfId="587" xr:uid="{00000000-0005-0000-0000-000066040000}"/>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indexed="65"/>
        </patternFill>
      </fill>
    </dxf>
    <dxf>
      <font>
        <color rgb="FF9C0006"/>
      </font>
      <fill>
        <patternFill>
          <bgColor rgb="FFFFC7CE"/>
        </patternFill>
      </fill>
    </dxf>
  </dxfs>
  <tableStyles count="0" defaultTableStyle="TableStyleMedium9" defaultPivotStyle="PivotStyleLight16"/>
  <colors>
    <mruColors>
      <color rgb="FF777777"/>
      <color rgb="FFFF6600"/>
      <color rgb="FFFF3300"/>
      <color rgb="FFE26B0A"/>
      <color rgb="FFFFFFFF"/>
      <color rgb="FF000000"/>
      <color rgb="FF00CC99"/>
      <color rgb="FFC00000"/>
      <color rgb="FF974807"/>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emf"/><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1.xml.rels><?xml version="1.0" encoding="UTF-8" standalone="yes"?>
<Relationships xmlns="http://schemas.openxmlformats.org/package/2006/relationships"><Relationship Id="rId3" Type="http://schemas.openxmlformats.org/officeDocument/2006/relationships/image" Target="../media/image36.emf"/><Relationship Id="rId2" Type="http://schemas.openxmlformats.org/officeDocument/2006/relationships/image" Target="../media/image35.emf"/><Relationship Id="rId1" Type="http://schemas.openxmlformats.org/officeDocument/2006/relationships/image" Target="../media/image34.emf"/><Relationship Id="rId4" Type="http://schemas.openxmlformats.org/officeDocument/2006/relationships/image" Target="../media/image37.png"/></Relationships>
</file>

<file path=xl/drawings/_rels/drawing4.xml.rels><?xml version="1.0" encoding="UTF-8" standalone="yes"?>
<Relationships xmlns="http://schemas.openxmlformats.org/package/2006/relationships"><Relationship Id="rId1" Type="http://schemas.openxmlformats.org/officeDocument/2006/relationships/image" Target="../media/image30.emf"/></Relationships>
</file>

<file path=xl/drawings/_rels/drawing5.xml.rels><?xml version="1.0" encoding="UTF-8" standalone="yes"?>
<Relationships xmlns="http://schemas.openxmlformats.org/package/2006/relationships"><Relationship Id="rId1" Type="http://schemas.openxmlformats.org/officeDocument/2006/relationships/image" Target="../media/image30.emf"/></Relationships>
</file>

<file path=xl/drawings/_rels/drawing6.xml.rels><?xml version="1.0" encoding="UTF-8" standalone="yes"?>
<Relationships xmlns="http://schemas.openxmlformats.org/package/2006/relationships"><Relationship Id="rId2" Type="http://schemas.openxmlformats.org/officeDocument/2006/relationships/image" Target="../media/image31.gif"/><Relationship Id="rId1" Type="http://schemas.openxmlformats.org/officeDocument/2006/relationships/image" Target="../media/image30.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editAs="oneCell">
    <xdr:from>
      <xdr:col>12</xdr:col>
      <xdr:colOff>54883</xdr:colOff>
      <xdr:row>44</xdr:row>
      <xdr:rowOff>28777</xdr:rowOff>
    </xdr:from>
    <xdr:to>
      <xdr:col>13</xdr:col>
      <xdr:colOff>16477</xdr:colOff>
      <xdr:row>45</xdr:row>
      <xdr:rowOff>152500</xdr:rowOff>
    </xdr:to>
    <xdr:pic>
      <xdr:nvPicPr>
        <xdr:cNvPr id="33" name="Immagin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06847" y="7183866"/>
          <a:ext cx="948112" cy="282473"/>
        </a:xfrm>
        <a:prstGeom prst="rect">
          <a:avLst/>
        </a:prstGeom>
      </xdr:spPr>
    </xdr:pic>
    <xdr:clientData/>
  </xdr:twoCellAnchor>
  <xdr:twoCellAnchor editAs="oneCell">
    <xdr:from>
      <xdr:col>14</xdr:col>
      <xdr:colOff>537104</xdr:colOff>
      <xdr:row>64</xdr:row>
      <xdr:rowOff>72356</xdr:rowOff>
    </xdr:from>
    <xdr:to>
      <xdr:col>16</xdr:col>
      <xdr:colOff>345611</xdr:colOff>
      <xdr:row>66</xdr:row>
      <xdr:rowOff>95880</xdr:rowOff>
    </xdr:to>
    <xdr:pic>
      <xdr:nvPicPr>
        <xdr:cNvPr id="386480" name="Picture 49">
          <a:extLst>
            <a:ext uri="{FF2B5EF4-FFF2-40B4-BE49-F238E27FC236}">
              <a16:creationId xmlns:a16="http://schemas.microsoft.com/office/drawing/2014/main" id="{00000000-0008-0000-0000-0000B0E5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49814" y="10457679"/>
          <a:ext cx="1111281" cy="3392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14</xdr:col>
      <xdr:colOff>136573</xdr:colOff>
      <xdr:row>34</xdr:row>
      <xdr:rowOff>106901</xdr:rowOff>
    </xdr:from>
    <xdr:to>
      <xdr:col>16</xdr:col>
      <xdr:colOff>439302</xdr:colOff>
      <xdr:row>37</xdr:row>
      <xdr:rowOff>132761</xdr:rowOff>
    </xdr:to>
    <xdr:pic>
      <xdr:nvPicPr>
        <xdr:cNvPr id="386484" name="Picture 453">
          <a:extLst>
            <a:ext uri="{FF2B5EF4-FFF2-40B4-BE49-F238E27FC236}">
              <a16:creationId xmlns:a16="http://schemas.microsoft.com/office/drawing/2014/main" id="{00000000-0008-0000-0000-0000B4E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81430" y="5785615"/>
          <a:ext cx="1581347" cy="519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75566</xdr:colOff>
      <xdr:row>21</xdr:row>
      <xdr:rowOff>104237</xdr:rowOff>
    </xdr:from>
    <xdr:to>
      <xdr:col>16</xdr:col>
      <xdr:colOff>437696</xdr:colOff>
      <xdr:row>25</xdr:row>
      <xdr:rowOff>523</xdr:rowOff>
    </xdr:to>
    <xdr:pic>
      <xdr:nvPicPr>
        <xdr:cNvPr id="386491" name="Picture 1287">
          <a:extLst>
            <a:ext uri="{FF2B5EF4-FFF2-40B4-BE49-F238E27FC236}">
              <a16:creationId xmlns:a16="http://schemas.microsoft.com/office/drawing/2014/main" id="{00000000-0008-0000-0000-0000BBE505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863512" y="3608076"/>
          <a:ext cx="1666239" cy="529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7951</xdr:colOff>
      <xdr:row>6</xdr:row>
      <xdr:rowOff>47708</xdr:rowOff>
    </xdr:from>
    <xdr:to>
      <xdr:col>6</xdr:col>
      <xdr:colOff>969869</xdr:colOff>
      <xdr:row>8</xdr:row>
      <xdr:rowOff>0</xdr:rowOff>
    </xdr:to>
    <xdr:pic>
      <xdr:nvPicPr>
        <xdr:cNvPr id="386492" name="Picture 1289">
          <a:extLst>
            <a:ext uri="{FF2B5EF4-FFF2-40B4-BE49-F238E27FC236}">
              <a16:creationId xmlns:a16="http://schemas.microsoft.com/office/drawing/2014/main" id="{00000000-0008-0000-0000-0000BCE505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037398" y="1137037"/>
          <a:ext cx="1351722" cy="270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13665</xdr:colOff>
      <xdr:row>38</xdr:row>
      <xdr:rowOff>63514</xdr:rowOff>
    </xdr:from>
    <xdr:to>
      <xdr:col>16</xdr:col>
      <xdr:colOff>552780</xdr:colOff>
      <xdr:row>41</xdr:row>
      <xdr:rowOff>39559</xdr:rowOff>
    </xdr:to>
    <xdr:pic>
      <xdr:nvPicPr>
        <xdr:cNvPr id="386493" name="Picture 1291">
          <a:extLst>
            <a:ext uri="{FF2B5EF4-FFF2-40B4-BE49-F238E27FC236}">
              <a16:creationId xmlns:a16="http://schemas.microsoft.com/office/drawing/2014/main" id="{00000000-0008-0000-0000-0000BDE505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801611" y="6266103"/>
          <a:ext cx="1831794" cy="452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39757</xdr:colOff>
      <xdr:row>49</xdr:row>
      <xdr:rowOff>63610</xdr:rowOff>
    </xdr:from>
    <xdr:to>
      <xdr:col>6</xdr:col>
      <xdr:colOff>855009</xdr:colOff>
      <xdr:row>50</xdr:row>
      <xdr:rowOff>95416</xdr:rowOff>
    </xdr:to>
    <xdr:pic>
      <xdr:nvPicPr>
        <xdr:cNvPr id="386497" name="Picture 1316">
          <a:extLst>
            <a:ext uri="{FF2B5EF4-FFF2-40B4-BE49-F238E27FC236}">
              <a16:creationId xmlns:a16="http://schemas.microsoft.com/office/drawing/2014/main" id="{00000000-0008-0000-0000-0000C1E505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403158" y="7991061"/>
          <a:ext cx="826936" cy="1908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76199</xdr:colOff>
      <xdr:row>41</xdr:row>
      <xdr:rowOff>15877</xdr:rowOff>
    </xdr:from>
    <xdr:to>
      <xdr:col>11</xdr:col>
      <xdr:colOff>2036</xdr:colOff>
      <xdr:row>42</xdr:row>
      <xdr:rowOff>79501</xdr:rowOff>
    </xdr:to>
    <xdr:sp macro="" textlink="">
      <xdr:nvSpPr>
        <xdr:cNvPr id="71" name="WordArt 448">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2319588">
          <a:off x="6413499" y="7378702"/>
          <a:ext cx="238125" cy="196850"/>
        </a:xfrm>
        <a:prstGeom prst="rect">
          <a:avLst/>
        </a:prstGeom>
      </xdr:spPr>
      <xdr:txBody>
        <a:bodyPr wrap="none" fromWordArt="1">
          <a:prstTxWarp prst="textPlain">
            <a:avLst>
              <a:gd name="adj" fmla="val 50000"/>
            </a:avLst>
          </a:prstTxWarp>
        </a:bodyPr>
        <a:lstStyle/>
        <a:p>
          <a:pPr algn="ctr" rtl="0"/>
          <a:endParaRPr lang="it-IT" sz="800" kern="10" spc="0">
            <a:ln w="12700">
              <a:solidFill>
                <a:srgbClr val="EAEAEA"/>
              </a:solidFill>
              <a:round/>
              <a:headEnd/>
              <a:tailEnd/>
            </a:ln>
            <a:gradFill rotWithShape="0">
              <a:gsLst>
                <a:gs pos="0">
                  <a:srgbClr val="A603AB"/>
                </a:gs>
                <a:gs pos="12000">
                  <a:srgbClr val="E81766"/>
                </a:gs>
                <a:gs pos="27000">
                  <a:srgbClr val="EE3F17"/>
                </a:gs>
                <a:gs pos="48000">
                  <a:srgbClr val="FFFF00"/>
                </a:gs>
                <a:gs pos="64999">
                  <a:srgbClr val="1A8D48"/>
                </a:gs>
                <a:gs pos="78999">
                  <a:srgbClr val="0819FB"/>
                </a:gs>
                <a:gs pos="100000">
                  <a:srgbClr val="A603AB"/>
                </a:gs>
              </a:gsLst>
              <a:lin ang="2319588" scaled="1"/>
            </a:gradFill>
            <a:effectLst>
              <a:outerShdw dist="35921" dir="2700000" sy="50000" kx="2115830" algn="bl" rotWithShape="0">
                <a:srgbClr val="C0C0C0">
                  <a:alpha val="80000"/>
                </a:srgbClr>
              </a:outerShdw>
            </a:effectLst>
            <a:latin typeface="Arial Black"/>
          </a:endParaRPr>
        </a:p>
      </xdr:txBody>
    </xdr:sp>
    <xdr:clientData/>
  </xdr:twoCellAnchor>
  <xdr:twoCellAnchor editAs="oneCell">
    <xdr:from>
      <xdr:col>5</xdr:col>
      <xdr:colOff>87464</xdr:colOff>
      <xdr:row>58</xdr:row>
      <xdr:rowOff>7951</xdr:rowOff>
    </xdr:from>
    <xdr:to>
      <xdr:col>6</xdr:col>
      <xdr:colOff>859793</xdr:colOff>
      <xdr:row>59</xdr:row>
      <xdr:rowOff>135172</xdr:rowOff>
    </xdr:to>
    <xdr:pic>
      <xdr:nvPicPr>
        <xdr:cNvPr id="386523" name="Picture 1026">
          <a:extLst>
            <a:ext uri="{FF2B5EF4-FFF2-40B4-BE49-F238E27FC236}">
              <a16:creationId xmlns:a16="http://schemas.microsoft.com/office/drawing/2014/main" id="{00000000-0008-0000-0000-0000DBE505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83889" y="9366637"/>
          <a:ext cx="978010" cy="286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148441</xdr:colOff>
      <xdr:row>17</xdr:row>
      <xdr:rowOff>130890</xdr:rowOff>
    </xdr:from>
    <xdr:to>
      <xdr:col>16</xdr:col>
      <xdr:colOff>188197</xdr:colOff>
      <xdr:row>20</xdr:row>
      <xdr:rowOff>58548</xdr:rowOff>
    </xdr:to>
    <xdr:pic>
      <xdr:nvPicPr>
        <xdr:cNvPr id="386524" name="Picture 1028">
          <a:extLst>
            <a:ext uri="{FF2B5EF4-FFF2-40B4-BE49-F238E27FC236}">
              <a16:creationId xmlns:a16="http://schemas.microsoft.com/office/drawing/2014/main" id="{00000000-0008-0000-0000-0000DCE505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936387" y="2999729"/>
          <a:ext cx="1332435" cy="396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389614</xdr:colOff>
      <xdr:row>41</xdr:row>
      <xdr:rowOff>15903</xdr:rowOff>
    </xdr:from>
    <xdr:to>
      <xdr:col>12</xdr:col>
      <xdr:colOff>952610</xdr:colOff>
      <xdr:row>43</xdr:row>
      <xdr:rowOff>2144</xdr:rowOff>
    </xdr:to>
    <xdr:pic>
      <xdr:nvPicPr>
        <xdr:cNvPr id="386534" name="Immagine 56" descr="Zyxel-logo.png">
          <a:extLst>
            <a:ext uri="{FF2B5EF4-FFF2-40B4-BE49-F238E27FC236}">
              <a16:creationId xmlns:a16="http://schemas.microsoft.com/office/drawing/2014/main" id="{00000000-0008-0000-0000-0000E6E505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13697" y="6830170"/>
          <a:ext cx="604300" cy="30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144272</xdr:colOff>
      <xdr:row>38</xdr:row>
      <xdr:rowOff>35165</xdr:rowOff>
    </xdr:from>
    <xdr:to>
      <xdr:col>12</xdr:col>
      <xdr:colOff>930330</xdr:colOff>
      <xdr:row>39</xdr:row>
      <xdr:rowOff>154214</xdr:rowOff>
    </xdr:to>
    <xdr:pic>
      <xdr:nvPicPr>
        <xdr:cNvPr id="386538" name="Picture 285">
          <a:extLst>
            <a:ext uri="{FF2B5EF4-FFF2-40B4-BE49-F238E27FC236}">
              <a16:creationId xmlns:a16="http://schemas.microsoft.com/office/drawing/2014/main" id="{00000000-0008-0000-0000-0000EAE505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79605" y="6236998"/>
          <a:ext cx="789868" cy="27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527321</xdr:colOff>
      <xdr:row>51</xdr:row>
      <xdr:rowOff>22680</xdr:rowOff>
    </xdr:from>
    <xdr:to>
      <xdr:col>13</xdr:col>
      <xdr:colOff>130094</xdr:colOff>
      <xdr:row>52</xdr:row>
      <xdr:rowOff>135982</xdr:rowOff>
    </xdr:to>
    <xdr:pic>
      <xdr:nvPicPr>
        <xdr:cNvPr id="386546" name="Picture 1286">
          <a:extLst>
            <a:ext uri="{FF2B5EF4-FFF2-40B4-BE49-F238E27FC236}">
              <a16:creationId xmlns:a16="http://schemas.microsoft.com/office/drawing/2014/main" id="{00000000-0008-0000-0000-0000F2E505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1745" b="15234"/>
        <a:stretch/>
      </xdr:blipFill>
      <xdr:spPr bwMode="auto">
        <a:xfrm>
          <a:off x="7421607" y="8289019"/>
          <a:ext cx="1254589" cy="281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205940</xdr:colOff>
      <xdr:row>10</xdr:row>
      <xdr:rowOff>97929</xdr:rowOff>
    </xdr:from>
    <xdr:to>
      <xdr:col>16</xdr:col>
      <xdr:colOff>167758</xdr:colOff>
      <xdr:row>12</xdr:row>
      <xdr:rowOff>74074</xdr:rowOff>
    </xdr:to>
    <xdr:pic>
      <xdr:nvPicPr>
        <xdr:cNvPr id="386552" name="Picture 1318">
          <a:extLst>
            <a:ext uri="{FF2B5EF4-FFF2-40B4-BE49-F238E27FC236}">
              <a16:creationId xmlns:a16="http://schemas.microsoft.com/office/drawing/2014/main" id="{00000000-0008-0000-0000-0000F8E505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870969" y="1861415"/>
          <a:ext cx="1236807" cy="302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39757</xdr:colOff>
      <xdr:row>49</xdr:row>
      <xdr:rowOff>63610</xdr:rowOff>
    </xdr:from>
    <xdr:to>
      <xdr:col>6</xdr:col>
      <xdr:colOff>855009</xdr:colOff>
      <xdr:row>50</xdr:row>
      <xdr:rowOff>95416</xdr:rowOff>
    </xdr:to>
    <xdr:pic>
      <xdr:nvPicPr>
        <xdr:cNvPr id="386553" name="Picture 1316">
          <a:extLst>
            <a:ext uri="{FF2B5EF4-FFF2-40B4-BE49-F238E27FC236}">
              <a16:creationId xmlns:a16="http://schemas.microsoft.com/office/drawing/2014/main" id="{00000000-0008-0000-0000-0000F9E505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403158" y="7991061"/>
          <a:ext cx="826936" cy="1908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389614</xdr:colOff>
      <xdr:row>41</xdr:row>
      <xdr:rowOff>15903</xdr:rowOff>
    </xdr:from>
    <xdr:to>
      <xdr:col>12</xdr:col>
      <xdr:colOff>952610</xdr:colOff>
      <xdr:row>43</xdr:row>
      <xdr:rowOff>2144</xdr:rowOff>
    </xdr:to>
    <xdr:pic>
      <xdr:nvPicPr>
        <xdr:cNvPr id="386590" name="Immagine 56" descr="Zyxel-logo.png">
          <a:extLst>
            <a:ext uri="{FF2B5EF4-FFF2-40B4-BE49-F238E27FC236}">
              <a16:creationId xmlns:a16="http://schemas.microsoft.com/office/drawing/2014/main" id="{00000000-0008-0000-0000-00001EE605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13697" y="6830170"/>
          <a:ext cx="604300" cy="30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309743</xdr:colOff>
      <xdr:row>52</xdr:row>
      <xdr:rowOff>148311</xdr:rowOff>
    </xdr:from>
    <xdr:to>
      <xdr:col>16</xdr:col>
      <xdr:colOff>438711</xdr:colOff>
      <xdr:row>55</xdr:row>
      <xdr:rowOff>73027</xdr:rowOff>
    </xdr:to>
    <xdr:pic>
      <xdr:nvPicPr>
        <xdr:cNvPr id="120" name="Immagine 119">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
        <a:stretch>
          <a:fillRect/>
        </a:stretch>
      </xdr:blipFill>
      <xdr:spPr>
        <a:xfrm>
          <a:off x="9822453" y="8616343"/>
          <a:ext cx="1435552" cy="404039"/>
        </a:xfrm>
        <a:prstGeom prst="rect">
          <a:avLst/>
        </a:prstGeom>
      </xdr:spPr>
    </xdr:pic>
    <xdr:clientData/>
  </xdr:twoCellAnchor>
  <xdr:twoCellAnchor editAs="oneCell">
    <xdr:from>
      <xdr:col>14</xdr:col>
      <xdr:colOff>392261</xdr:colOff>
      <xdr:row>61</xdr:row>
      <xdr:rowOff>121858</xdr:rowOff>
    </xdr:from>
    <xdr:to>
      <xdr:col>16</xdr:col>
      <xdr:colOff>321102</xdr:colOff>
      <xdr:row>63</xdr:row>
      <xdr:rowOff>3471</xdr:rowOff>
    </xdr:to>
    <xdr:pic>
      <xdr:nvPicPr>
        <xdr:cNvPr id="95" name="IyehvHH4W7ap1M:" descr="Risultati immagini per Datwyler logo">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9904971" y="10027858"/>
          <a:ext cx="1220185" cy="201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520882</xdr:colOff>
      <xdr:row>56</xdr:row>
      <xdr:rowOff>65339</xdr:rowOff>
    </xdr:from>
    <xdr:to>
      <xdr:col>12</xdr:col>
      <xdr:colOff>969100</xdr:colOff>
      <xdr:row>57</xdr:row>
      <xdr:rowOff>94913</xdr:rowOff>
    </xdr:to>
    <xdr:pic>
      <xdr:nvPicPr>
        <xdr:cNvPr id="94" name="IyehvHH4W7ap1M:" descr="Risultati immagini per Datwyler logo">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415168" y="9125428"/>
          <a:ext cx="1113516" cy="199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82671</xdr:colOff>
      <xdr:row>11</xdr:row>
      <xdr:rowOff>22679</xdr:rowOff>
    </xdr:from>
    <xdr:ext cx="893143" cy="272143"/>
    <xdr:pic>
      <xdr:nvPicPr>
        <xdr:cNvPr id="102" name="Immagine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1"/>
        <a:stretch>
          <a:fillRect/>
        </a:stretch>
      </xdr:blipFill>
      <xdr:spPr>
        <a:xfrm>
          <a:off x="7618004" y="1938262"/>
          <a:ext cx="893143" cy="272143"/>
        </a:xfrm>
        <a:prstGeom prst="rect">
          <a:avLst/>
        </a:prstGeom>
      </xdr:spPr>
    </xdr:pic>
    <xdr:clientData/>
  </xdr:oneCellAnchor>
  <xdr:twoCellAnchor editAs="oneCell">
    <xdr:from>
      <xdr:col>14</xdr:col>
      <xdr:colOff>85270</xdr:colOff>
      <xdr:row>6</xdr:row>
      <xdr:rowOff>12700</xdr:rowOff>
    </xdr:from>
    <xdr:to>
      <xdr:col>16</xdr:col>
      <xdr:colOff>270330</xdr:colOff>
      <xdr:row>10</xdr:row>
      <xdr:rowOff>154553</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830127" y="1119414"/>
          <a:ext cx="1473203" cy="794996"/>
        </a:xfrm>
        <a:prstGeom prst="rect">
          <a:avLst/>
        </a:prstGeom>
      </xdr:spPr>
    </xdr:pic>
    <xdr:clientData/>
  </xdr:twoCellAnchor>
  <xdr:twoCellAnchor editAs="oneCell">
    <xdr:from>
      <xdr:col>12</xdr:col>
      <xdr:colOff>253248</xdr:colOff>
      <xdr:row>22</xdr:row>
      <xdr:rowOff>40639</xdr:rowOff>
    </xdr:from>
    <xdr:to>
      <xdr:col>13</xdr:col>
      <xdr:colOff>39190</xdr:colOff>
      <xdr:row>24</xdr:row>
      <xdr:rowOff>129630</xdr:rowOff>
    </xdr:to>
    <xdr:pic>
      <xdr:nvPicPr>
        <xdr:cNvPr id="7" name="Immagin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773462" y="3759925"/>
          <a:ext cx="765657" cy="407942"/>
        </a:xfrm>
        <a:prstGeom prst="rect">
          <a:avLst/>
        </a:prstGeom>
      </xdr:spPr>
    </xdr:pic>
    <xdr:clientData/>
  </xdr:twoCellAnchor>
  <xdr:twoCellAnchor editAs="oneCell">
    <xdr:from>
      <xdr:col>1</xdr:col>
      <xdr:colOff>153337</xdr:colOff>
      <xdr:row>1</xdr:row>
      <xdr:rowOff>11706</xdr:rowOff>
    </xdr:from>
    <xdr:to>
      <xdr:col>3</xdr:col>
      <xdr:colOff>651387</xdr:colOff>
      <xdr:row>4</xdr:row>
      <xdr:rowOff>18150</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34337" y="245222"/>
          <a:ext cx="2132663" cy="371344"/>
        </a:xfrm>
        <a:prstGeom prst="rect">
          <a:avLst/>
        </a:prstGeom>
      </xdr:spPr>
    </xdr:pic>
    <xdr:clientData/>
  </xdr:twoCellAnchor>
  <xdr:twoCellAnchor editAs="oneCell">
    <xdr:from>
      <xdr:col>1</xdr:col>
      <xdr:colOff>36284</xdr:colOff>
      <xdr:row>6</xdr:row>
      <xdr:rowOff>18143</xdr:rowOff>
    </xdr:from>
    <xdr:to>
      <xdr:col>1</xdr:col>
      <xdr:colOff>288834</xdr:colOff>
      <xdr:row>7</xdr:row>
      <xdr:rowOff>92167</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17284" y="1124857"/>
          <a:ext cx="244930" cy="244930"/>
        </a:xfrm>
        <a:prstGeom prst="rect">
          <a:avLst/>
        </a:prstGeom>
      </xdr:spPr>
    </xdr:pic>
    <xdr:clientData/>
  </xdr:twoCellAnchor>
  <xdr:twoCellAnchor editAs="oneCell">
    <xdr:from>
      <xdr:col>1</xdr:col>
      <xdr:colOff>34469</xdr:colOff>
      <xdr:row>14</xdr:row>
      <xdr:rowOff>43543</xdr:rowOff>
    </xdr:from>
    <xdr:to>
      <xdr:col>1</xdr:col>
      <xdr:colOff>287019</xdr:colOff>
      <xdr:row>15</xdr:row>
      <xdr:rowOff>130902</xdr:rowOff>
    </xdr:to>
    <xdr:pic>
      <xdr:nvPicPr>
        <xdr:cNvPr id="8" name="Immagin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15469" y="2456543"/>
          <a:ext cx="244930" cy="244930"/>
        </a:xfrm>
        <a:prstGeom prst="rect">
          <a:avLst/>
        </a:prstGeom>
      </xdr:spPr>
    </xdr:pic>
    <xdr:clientData/>
  </xdr:twoCellAnchor>
  <xdr:twoCellAnchor editAs="oneCell">
    <xdr:from>
      <xdr:col>1</xdr:col>
      <xdr:colOff>18142</xdr:colOff>
      <xdr:row>35</xdr:row>
      <xdr:rowOff>45356</xdr:rowOff>
    </xdr:from>
    <xdr:to>
      <xdr:col>1</xdr:col>
      <xdr:colOff>263072</xdr:colOff>
      <xdr:row>36</xdr:row>
      <xdr:rowOff>134620</xdr:rowOff>
    </xdr:to>
    <xdr:pic>
      <xdr:nvPicPr>
        <xdr:cNvPr id="9" name="Immagin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9142" y="5887356"/>
          <a:ext cx="244930" cy="244930"/>
        </a:xfrm>
        <a:prstGeom prst="rect">
          <a:avLst/>
        </a:prstGeom>
      </xdr:spPr>
    </xdr:pic>
    <xdr:clientData/>
  </xdr:twoCellAnchor>
  <xdr:twoCellAnchor editAs="oneCell">
    <xdr:from>
      <xdr:col>1</xdr:col>
      <xdr:colOff>0</xdr:colOff>
      <xdr:row>49</xdr:row>
      <xdr:rowOff>45355</xdr:rowOff>
    </xdr:from>
    <xdr:to>
      <xdr:col>1</xdr:col>
      <xdr:colOff>244930</xdr:colOff>
      <xdr:row>50</xdr:row>
      <xdr:rowOff>134619</xdr:rowOff>
    </xdr:to>
    <xdr:pic>
      <xdr:nvPicPr>
        <xdr:cNvPr id="10" name="Immagin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0" y="8173355"/>
          <a:ext cx="244930" cy="244930"/>
        </a:xfrm>
        <a:prstGeom prst="rect">
          <a:avLst/>
        </a:prstGeom>
      </xdr:spPr>
    </xdr:pic>
    <xdr:clientData/>
  </xdr:twoCellAnchor>
  <xdr:twoCellAnchor editAs="oneCell">
    <xdr:from>
      <xdr:col>1</xdr:col>
      <xdr:colOff>18143</xdr:colOff>
      <xdr:row>58</xdr:row>
      <xdr:rowOff>45357</xdr:rowOff>
    </xdr:from>
    <xdr:to>
      <xdr:col>1</xdr:col>
      <xdr:colOff>263073</xdr:colOff>
      <xdr:row>59</xdr:row>
      <xdr:rowOff>134621</xdr:rowOff>
    </xdr:to>
    <xdr:pic>
      <xdr:nvPicPr>
        <xdr:cNvPr id="11" name="Immagin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9143" y="9642928"/>
          <a:ext cx="244930" cy="244930"/>
        </a:xfrm>
        <a:prstGeom prst="rect">
          <a:avLst/>
        </a:prstGeom>
      </xdr:spPr>
    </xdr:pic>
    <xdr:clientData/>
  </xdr:twoCellAnchor>
  <xdr:twoCellAnchor editAs="oneCell">
    <xdr:from>
      <xdr:col>1</xdr:col>
      <xdr:colOff>18143</xdr:colOff>
      <xdr:row>63</xdr:row>
      <xdr:rowOff>45357</xdr:rowOff>
    </xdr:from>
    <xdr:to>
      <xdr:col>1</xdr:col>
      <xdr:colOff>263073</xdr:colOff>
      <xdr:row>64</xdr:row>
      <xdr:rowOff>134621</xdr:rowOff>
    </xdr:to>
    <xdr:pic>
      <xdr:nvPicPr>
        <xdr:cNvPr id="12" name="Immagin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9143" y="10459357"/>
          <a:ext cx="244930" cy="244930"/>
        </a:xfrm>
        <a:prstGeom prst="rect">
          <a:avLst/>
        </a:prstGeom>
      </xdr:spPr>
    </xdr:pic>
    <xdr:clientData/>
  </xdr:twoCellAnchor>
  <xdr:twoCellAnchor editAs="oneCell">
    <xdr:from>
      <xdr:col>1</xdr:col>
      <xdr:colOff>9072</xdr:colOff>
      <xdr:row>74</xdr:row>
      <xdr:rowOff>45356</xdr:rowOff>
    </xdr:from>
    <xdr:to>
      <xdr:col>1</xdr:col>
      <xdr:colOff>246382</xdr:colOff>
      <xdr:row>75</xdr:row>
      <xdr:rowOff>134620</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0072" y="12255499"/>
          <a:ext cx="244930" cy="244930"/>
        </a:xfrm>
        <a:prstGeom prst="rect">
          <a:avLst/>
        </a:prstGeom>
      </xdr:spPr>
    </xdr:pic>
    <xdr:clientData/>
  </xdr:twoCellAnchor>
  <xdr:twoCellAnchor editAs="oneCell">
    <xdr:from>
      <xdr:col>7</xdr:col>
      <xdr:colOff>861865</xdr:colOff>
      <xdr:row>60</xdr:row>
      <xdr:rowOff>147853</xdr:rowOff>
    </xdr:from>
    <xdr:to>
      <xdr:col>7</xdr:col>
      <xdr:colOff>1104890</xdr:colOff>
      <xdr:row>62</xdr:row>
      <xdr:rowOff>60199</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286381" y="9894079"/>
          <a:ext cx="243025" cy="243324"/>
        </a:xfrm>
        <a:prstGeom prst="rect">
          <a:avLst/>
        </a:prstGeom>
      </xdr:spPr>
    </xdr:pic>
    <xdr:clientData/>
  </xdr:twoCellAnchor>
  <xdr:twoCellAnchor editAs="oneCell">
    <xdr:from>
      <xdr:col>7</xdr:col>
      <xdr:colOff>1106655</xdr:colOff>
      <xdr:row>56</xdr:row>
      <xdr:rowOff>31254</xdr:rowOff>
    </xdr:from>
    <xdr:to>
      <xdr:col>8</xdr:col>
      <xdr:colOff>208281</xdr:colOff>
      <xdr:row>57</xdr:row>
      <xdr:rowOff>130043</xdr:rowOff>
    </xdr:to>
    <xdr:pic>
      <xdr:nvPicPr>
        <xdr:cNvPr id="15" name="Immagin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31171" y="9138383"/>
          <a:ext cx="248436" cy="250943"/>
        </a:xfrm>
        <a:prstGeom prst="rect">
          <a:avLst/>
        </a:prstGeom>
      </xdr:spPr>
    </xdr:pic>
    <xdr:clientData/>
  </xdr:twoCellAnchor>
  <xdr:twoCellAnchor editAs="oneCell">
    <xdr:from>
      <xdr:col>7</xdr:col>
      <xdr:colOff>1125300</xdr:colOff>
      <xdr:row>51</xdr:row>
      <xdr:rowOff>34971</xdr:rowOff>
    </xdr:from>
    <xdr:to>
      <xdr:col>8</xdr:col>
      <xdr:colOff>226563</xdr:colOff>
      <xdr:row>52</xdr:row>
      <xdr:rowOff>129950</xdr:rowOff>
    </xdr:to>
    <xdr:pic>
      <xdr:nvPicPr>
        <xdr:cNvPr id="16" name="Immagin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9816" y="8343229"/>
          <a:ext cx="244263" cy="247133"/>
        </a:xfrm>
        <a:prstGeom prst="rect">
          <a:avLst/>
        </a:prstGeom>
      </xdr:spPr>
    </xdr:pic>
    <xdr:clientData/>
  </xdr:twoCellAnchor>
  <xdr:twoCellAnchor editAs="oneCell">
    <xdr:from>
      <xdr:col>7</xdr:col>
      <xdr:colOff>1102032</xdr:colOff>
      <xdr:row>44</xdr:row>
      <xdr:rowOff>73157</xdr:rowOff>
    </xdr:from>
    <xdr:to>
      <xdr:col>8</xdr:col>
      <xdr:colOff>213183</xdr:colOff>
      <xdr:row>45</xdr:row>
      <xdr:rowOff>154801</xdr:rowOff>
    </xdr:to>
    <xdr:pic>
      <xdr:nvPicPr>
        <xdr:cNvPr id="17" name="Immagin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26548" y="7262996"/>
          <a:ext cx="265581" cy="241418"/>
        </a:xfrm>
        <a:prstGeom prst="rect">
          <a:avLst/>
        </a:prstGeom>
      </xdr:spPr>
    </xdr:pic>
    <xdr:clientData/>
  </xdr:twoCellAnchor>
  <xdr:twoCellAnchor editAs="oneCell">
    <xdr:from>
      <xdr:col>7</xdr:col>
      <xdr:colOff>1089742</xdr:colOff>
      <xdr:row>38</xdr:row>
      <xdr:rowOff>45356</xdr:rowOff>
    </xdr:from>
    <xdr:to>
      <xdr:col>8</xdr:col>
      <xdr:colOff>208513</xdr:colOff>
      <xdr:row>39</xdr:row>
      <xdr:rowOff>134620</xdr:rowOff>
    </xdr:to>
    <xdr:pic>
      <xdr:nvPicPr>
        <xdr:cNvPr id="18" name="Immagin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14258" y="6276550"/>
          <a:ext cx="265581" cy="245228"/>
        </a:xfrm>
        <a:prstGeom prst="rect">
          <a:avLst/>
        </a:prstGeom>
      </xdr:spPr>
    </xdr:pic>
    <xdr:clientData/>
  </xdr:twoCellAnchor>
  <xdr:twoCellAnchor editAs="oneCell">
    <xdr:from>
      <xdr:col>8</xdr:col>
      <xdr:colOff>0</xdr:colOff>
      <xdr:row>22</xdr:row>
      <xdr:rowOff>45357</xdr:rowOff>
    </xdr:from>
    <xdr:to>
      <xdr:col>8</xdr:col>
      <xdr:colOff>244930</xdr:colOff>
      <xdr:row>23</xdr:row>
      <xdr:rowOff>134622</xdr:rowOff>
    </xdr:to>
    <xdr:pic>
      <xdr:nvPicPr>
        <xdr:cNvPr id="19" name="Immagin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771571" y="3764643"/>
          <a:ext cx="244930" cy="244930"/>
        </a:xfrm>
        <a:prstGeom prst="rect">
          <a:avLst/>
        </a:prstGeom>
      </xdr:spPr>
    </xdr:pic>
    <xdr:clientData/>
  </xdr:twoCellAnchor>
  <xdr:twoCellAnchor editAs="oneCell">
    <xdr:from>
      <xdr:col>8</xdr:col>
      <xdr:colOff>0</xdr:colOff>
      <xdr:row>15</xdr:row>
      <xdr:rowOff>45357</xdr:rowOff>
    </xdr:from>
    <xdr:to>
      <xdr:col>8</xdr:col>
      <xdr:colOff>244930</xdr:colOff>
      <xdr:row>16</xdr:row>
      <xdr:rowOff>134622</xdr:rowOff>
    </xdr:to>
    <xdr:pic>
      <xdr:nvPicPr>
        <xdr:cNvPr id="20" name="Immagin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771571" y="2621643"/>
          <a:ext cx="244930" cy="244930"/>
        </a:xfrm>
        <a:prstGeom prst="rect">
          <a:avLst/>
        </a:prstGeom>
      </xdr:spPr>
    </xdr:pic>
    <xdr:clientData/>
  </xdr:twoCellAnchor>
  <xdr:twoCellAnchor editAs="oneCell">
    <xdr:from>
      <xdr:col>7</xdr:col>
      <xdr:colOff>1092960</xdr:colOff>
      <xdr:row>11</xdr:row>
      <xdr:rowOff>20776</xdr:rowOff>
    </xdr:from>
    <xdr:to>
      <xdr:col>8</xdr:col>
      <xdr:colOff>206016</xdr:colOff>
      <xdr:row>12</xdr:row>
      <xdr:rowOff>98610</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17476" y="1938066"/>
          <a:ext cx="252246" cy="245229"/>
        </a:xfrm>
        <a:prstGeom prst="rect">
          <a:avLst/>
        </a:prstGeom>
      </xdr:spPr>
    </xdr:pic>
    <xdr:clientData/>
  </xdr:twoCellAnchor>
  <xdr:twoCellAnchor editAs="oneCell">
    <xdr:from>
      <xdr:col>7</xdr:col>
      <xdr:colOff>1089742</xdr:colOff>
      <xdr:row>6</xdr:row>
      <xdr:rowOff>36287</xdr:rowOff>
    </xdr:from>
    <xdr:to>
      <xdr:col>8</xdr:col>
      <xdr:colOff>208513</xdr:colOff>
      <xdr:row>7</xdr:row>
      <xdr:rowOff>117931</xdr:rowOff>
    </xdr:to>
    <xdr:pic>
      <xdr:nvPicPr>
        <xdr:cNvPr id="22" name="Immagin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14258" y="1154706"/>
          <a:ext cx="265581" cy="241419"/>
        </a:xfrm>
        <a:prstGeom prst="rect">
          <a:avLst/>
        </a:prstGeom>
      </xdr:spPr>
    </xdr:pic>
    <xdr:clientData/>
  </xdr:twoCellAnchor>
  <xdr:twoCellAnchor editAs="oneCell">
    <xdr:from>
      <xdr:col>14</xdr:col>
      <xdr:colOff>512174</xdr:colOff>
      <xdr:row>42</xdr:row>
      <xdr:rowOff>44781</xdr:rowOff>
    </xdr:from>
    <xdr:to>
      <xdr:col>16</xdr:col>
      <xdr:colOff>170315</xdr:colOff>
      <xdr:row>46</xdr:row>
      <xdr:rowOff>1564</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300120" y="6882370"/>
          <a:ext cx="958440" cy="589878"/>
        </a:xfrm>
        <a:prstGeom prst="rect">
          <a:avLst/>
        </a:prstGeom>
      </xdr:spPr>
    </xdr:pic>
    <xdr:clientData/>
  </xdr:twoCellAnchor>
  <xdr:twoCellAnchor editAs="oneCell">
    <xdr:from>
      <xdr:col>14</xdr:col>
      <xdr:colOff>331868</xdr:colOff>
      <xdr:row>47</xdr:row>
      <xdr:rowOff>130447</xdr:rowOff>
    </xdr:from>
    <xdr:to>
      <xdr:col>16</xdr:col>
      <xdr:colOff>479391</xdr:colOff>
      <xdr:row>50</xdr:row>
      <xdr:rowOff>131729</xdr:rowOff>
    </xdr:to>
    <xdr:pic>
      <xdr:nvPicPr>
        <xdr:cNvPr id="24" name="Immagin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119814" y="7761786"/>
          <a:ext cx="1449727" cy="477532"/>
        </a:xfrm>
        <a:prstGeom prst="rect">
          <a:avLst/>
        </a:prstGeom>
      </xdr:spPr>
    </xdr:pic>
    <xdr:clientData/>
  </xdr:twoCellAnchor>
  <xdr:twoCellAnchor editAs="oneCell">
    <xdr:from>
      <xdr:col>11</xdr:col>
      <xdr:colOff>489494</xdr:colOff>
      <xdr:row>5</xdr:row>
      <xdr:rowOff>33498</xdr:rowOff>
    </xdr:from>
    <xdr:to>
      <xdr:col>13</xdr:col>
      <xdr:colOff>211545</xdr:colOff>
      <xdr:row>8</xdr:row>
      <xdr:rowOff>134348</xdr:rowOff>
    </xdr:to>
    <xdr:pic>
      <xdr:nvPicPr>
        <xdr:cNvPr id="26" name="Immagin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383780" y="997337"/>
          <a:ext cx="1366247" cy="561860"/>
        </a:xfrm>
        <a:prstGeom prst="rect">
          <a:avLst/>
        </a:prstGeom>
      </xdr:spPr>
    </xdr:pic>
    <xdr:clientData/>
  </xdr:twoCellAnchor>
  <xdr:twoCellAnchor editAs="oneCell">
    <xdr:from>
      <xdr:col>14</xdr:col>
      <xdr:colOff>394966</xdr:colOff>
      <xdr:row>57</xdr:row>
      <xdr:rowOff>56445</xdr:rowOff>
    </xdr:from>
    <xdr:to>
      <xdr:col>16</xdr:col>
      <xdr:colOff>553519</xdr:colOff>
      <xdr:row>60</xdr:row>
      <xdr:rowOff>19052</xdr:rowOff>
    </xdr:to>
    <xdr:pic>
      <xdr:nvPicPr>
        <xdr:cNvPr id="28" name="Immagin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907676" y="9323348"/>
          <a:ext cx="1447992" cy="428595"/>
        </a:xfrm>
        <a:prstGeom prst="rect">
          <a:avLst/>
        </a:prstGeom>
      </xdr:spPr>
    </xdr:pic>
    <xdr:clientData/>
  </xdr:twoCellAnchor>
  <xdr:twoCellAnchor editAs="oneCell">
    <xdr:from>
      <xdr:col>14</xdr:col>
      <xdr:colOff>210426</xdr:colOff>
      <xdr:row>31</xdr:row>
      <xdr:rowOff>47262</xdr:rowOff>
    </xdr:from>
    <xdr:to>
      <xdr:col>16</xdr:col>
      <xdr:colOff>288106</xdr:colOff>
      <xdr:row>33</xdr:row>
      <xdr:rowOff>72571</xdr:rowOff>
    </xdr:to>
    <xdr:pic>
      <xdr:nvPicPr>
        <xdr:cNvPr id="30" name="Immagine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t="21362" b="47734"/>
        <a:stretch/>
      </xdr:blipFill>
      <xdr:spPr>
        <a:xfrm>
          <a:off x="8955283" y="5236119"/>
          <a:ext cx="1362013" cy="351881"/>
        </a:xfrm>
        <a:prstGeom prst="rect">
          <a:avLst/>
        </a:prstGeom>
      </xdr:spPr>
    </xdr:pic>
    <xdr:clientData/>
  </xdr:twoCellAnchor>
  <xdr:twoCellAnchor editAs="oneCell">
    <xdr:from>
      <xdr:col>14</xdr:col>
      <xdr:colOff>102053</xdr:colOff>
      <xdr:row>14</xdr:row>
      <xdr:rowOff>143125</xdr:rowOff>
    </xdr:from>
    <xdr:to>
      <xdr:col>16</xdr:col>
      <xdr:colOff>360861</xdr:colOff>
      <xdr:row>16</xdr:row>
      <xdr:rowOff>58603</xdr:rowOff>
    </xdr:to>
    <xdr:pic>
      <xdr:nvPicPr>
        <xdr:cNvPr id="35" name="Immagine 34">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t="41356" b="41972"/>
        <a:stretch/>
      </xdr:blipFill>
      <xdr:spPr>
        <a:xfrm>
          <a:off x="8889999" y="2535714"/>
          <a:ext cx="1559107" cy="225358"/>
        </a:xfrm>
        <a:prstGeom prst="rect">
          <a:avLst/>
        </a:prstGeom>
      </xdr:spPr>
    </xdr:pic>
    <xdr:clientData/>
  </xdr:twoCellAnchor>
  <xdr:twoCellAnchor editAs="oneCell">
    <xdr:from>
      <xdr:col>4</xdr:col>
      <xdr:colOff>69939</xdr:colOff>
      <xdr:row>14</xdr:row>
      <xdr:rowOff>88432</xdr:rowOff>
    </xdr:from>
    <xdr:to>
      <xdr:col>6</xdr:col>
      <xdr:colOff>931216</xdr:colOff>
      <xdr:row>15</xdr:row>
      <xdr:rowOff>98153</xdr:rowOff>
    </xdr:to>
    <xdr:pic>
      <xdr:nvPicPr>
        <xdr:cNvPr id="36" name="Immagine 35">
          <a:extLst>
            <a:ext uri="{FF2B5EF4-FFF2-40B4-BE49-F238E27FC236}">
              <a16:creationId xmlns:a16="http://schemas.microsoft.com/office/drawing/2014/main" id="{00000000-0008-0000-0000-000024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t="41356" b="41972"/>
        <a:stretch/>
      </xdr:blipFill>
      <xdr:spPr>
        <a:xfrm>
          <a:off x="3018153" y="2481021"/>
          <a:ext cx="1211400" cy="177996"/>
        </a:xfrm>
        <a:prstGeom prst="rect">
          <a:avLst/>
        </a:prstGeom>
      </xdr:spPr>
    </xdr:pic>
    <xdr:clientData/>
  </xdr:twoCellAnchor>
  <xdr:twoCellAnchor editAs="oneCell">
    <xdr:from>
      <xdr:col>6</xdr:col>
      <xdr:colOff>372770</xdr:colOff>
      <xdr:row>74</xdr:row>
      <xdr:rowOff>40784</xdr:rowOff>
    </xdr:from>
    <xdr:to>
      <xdr:col>6</xdr:col>
      <xdr:colOff>820239</xdr:colOff>
      <xdr:row>76</xdr:row>
      <xdr:rowOff>1564</xdr:rowOff>
    </xdr:to>
    <xdr:pic>
      <xdr:nvPicPr>
        <xdr:cNvPr id="38" name="Immagin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661163" y="11958373"/>
          <a:ext cx="439849" cy="276375"/>
        </a:xfrm>
        <a:prstGeom prst="rect">
          <a:avLst/>
        </a:prstGeom>
      </xdr:spPr>
    </xdr:pic>
    <xdr:clientData/>
  </xdr:twoCellAnchor>
  <xdr:twoCellAnchor editAs="oneCell">
    <xdr:from>
      <xdr:col>14</xdr:col>
      <xdr:colOff>113393</xdr:colOff>
      <xdr:row>24</xdr:row>
      <xdr:rowOff>122109</xdr:rowOff>
    </xdr:from>
    <xdr:to>
      <xdr:col>16</xdr:col>
      <xdr:colOff>434521</xdr:colOff>
      <xdr:row>28</xdr:row>
      <xdr:rowOff>155031</xdr:rowOff>
    </xdr:to>
    <xdr:pic>
      <xdr:nvPicPr>
        <xdr:cNvPr id="39" name="Immagin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901339" y="4102198"/>
          <a:ext cx="1613807" cy="667922"/>
        </a:xfrm>
        <a:prstGeom prst="rect">
          <a:avLst/>
        </a:prstGeom>
      </xdr:spPr>
    </xdr:pic>
    <xdr:clientData/>
  </xdr:twoCellAnchor>
  <xdr:twoCellAnchor editAs="oneCell">
    <xdr:from>
      <xdr:col>4</xdr:col>
      <xdr:colOff>13244</xdr:colOff>
      <xdr:row>35</xdr:row>
      <xdr:rowOff>76994</xdr:rowOff>
    </xdr:from>
    <xdr:to>
      <xdr:col>6</xdr:col>
      <xdr:colOff>898831</xdr:colOff>
      <xdr:row>36</xdr:row>
      <xdr:rowOff>111318</xdr:rowOff>
    </xdr:to>
    <xdr:pic>
      <xdr:nvPicPr>
        <xdr:cNvPr id="40" name="Immagine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t="41356" b="41972"/>
        <a:stretch/>
      </xdr:blipFill>
      <xdr:spPr>
        <a:xfrm>
          <a:off x="2961458" y="5803333"/>
          <a:ext cx="1250950" cy="193074"/>
        </a:xfrm>
        <a:prstGeom prst="rect">
          <a:avLst/>
        </a:prstGeom>
      </xdr:spPr>
    </xdr:pic>
    <xdr:clientData/>
  </xdr:twoCellAnchor>
  <xdr:twoCellAnchor editAs="oneCell">
    <xdr:from>
      <xdr:col>14</xdr:col>
      <xdr:colOff>253515</xdr:colOff>
      <xdr:row>28</xdr:row>
      <xdr:rowOff>145142</xdr:rowOff>
    </xdr:from>
    <xdr:to>
      <xdr:col>16</xdr:col>
      <xdr:colOff>323575</xdr:colOff>
      <xdr:row>30</xdr:row>
      <xdr:rowOff>60415</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t="57643" b="20782"/>
        <a:stretch/>
      </xdr:blipFill>
      <xdr:spPr>
        <a:xfrm>
          <a:off x="8998372" y="4844142"/>
          <a:ext cx="1362013" cy="245654"/>
        </a:xfrm>
        <a:prstGeom prst="rect">
          <a:avLst/>
        </a:prstGeom>
      </xdr:spPr>
    </xdr:pic>
    <xdr:clientData/>
  </xdr:twoCellAnchor>
  <xdr:twoCellAnchor editAs="oneCell">
    <xdr:from>
      <xdr:col>5</xdr:col>
      <xdr:colOff>10991</xdr:colOff>
      <xdr:row>63</xdr:row>
      <xdr:rowOff>99784</xdr:rowOff>
    </xdr:from>
    <xdr:to>
      <xdr:col>6</xdr:col>
      <xdr:colOff>797284</xdr:colOff>
      <xdr:row>64</xdr:row>
      <xdr:rowOff>94430</xdr:rowOff>
    </xdr:to>
    <xdr:pic>
      <xdr:nvPicPr>
        <xdr:cNvPr id="23" name="Immagine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t="57643" b="20782"/>
        <a:stretch/>
      </xdr:blipFill>
      <xdr:spPr>
        <a:xfrm>
          <a:off x="3122491" y="10513784"/>
          <a:ext cx="949579" cy="171267"/>
        </a:xfrm>
        <a:prstGeom prst="rect">
          <a:avLst/>
        </a:prstGeom>
      </xdr:spPr>
    </xdr:pic>
    <xdr:clientData/>
  </xdr:twoCellAnchor>
  <xdr:twoCellAnchor editAs="oneCell">
    <xdr:from>
      <xdr:col>12</xdr:col>
      <xdr:colOff>38533</xdr:colOff>
      <xdr:row>61</xdr:row>
      <xdr:rowOff>98322</xdr:rowOff>
    </xdr:from>
    <xdr:to>
      <xdr:col>13</xdr:col>
      <xdr:colOff>1589</xdr:colOff>
      <xdr:row>63</xdr:row>
      <xdr:rowOff>16381</xdr:rowOff>
    </xdr:to>
    <xdr:pic>
      <xdr:nvPicPr>
        <xdr:cNvPr id="29" name="Immagine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t="21362" b="47734"/>
        <a:stretch/>
      </xdr:blipFill>
      <xdr:spPr>
        <a:xfrm>
          <a:off x="8322210" y="10004322"/>
          <a:ext cx="946282" cy="241417"/>
        </a:xfrm>
        <a:prstGeom prst="rect">
          <a:avLst/>
        </a:prstGeom>
      </xdr:spPr>
    </xdr:pic>
    <xdr:clientData/>
  </xdr:twoCellAnchor>
  <xdr:twoCellAnchor editAs="oneCell">
    <xdr:from>
      <xdr:col>14</xdr:col>
      <xdr:colOff>272816</xdr:colOff>
      <xdr:row>67</xdr:row>
      <xdr:rowOff>140458</xdr:rowOff>
    </xdr:from>
    <xdr:to>
      <xdr:col>16</xdr:col>
      <xdr:colOff>588858</xdr:colOff>
      <xdr:row>71</xdr:row>
      <xdr:rowOff>1</xdr:rowOff>
    </xdr:to>
    <xdr:pic>
      <xdr:nvPicPr>
        <xdr:cNvPr id="27" name="Immagin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9990668" y="11006014"/>
          <a:ext cx="1618074" cy="49924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4</xdr:row>
          <xdr:rowOff>30480</xdr:rowOff>
        </xdr:from>
        <xdr:to>
          <xdr:col>4</xdr:col>
          <xdr:colOff>287655</xdr:colOff>
          <xdr:row>4</xdr:row>
          <xdr:rowOff>287655</xdr:rowOff>
        </xdr:to>
        <xdr:sp macro="" textlink="">
          <xdr:nvSpPr>
            <xdr:cNvPr id="69646" name="Oggetto 14" hidden="1">
              <a:extLst>
                <a:ext uri="{63B3BB69-23CF-44E3-9099-C40C66FF867C}">
                  <a14:compatExt spid="_x0000_s69646"/>
                </a:ext>
                <a:ext uri="{FF2B5EF4-FFF2-40B4-BE49-F238E27FC236}">
                  <a16:creationId xmlns:a16="http://schemas.microsoft.com/office/drawing/2014/main" id="{00000000-0008-0000-0900-00000E10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4</xdr:row>
          <xdr:rowOff>0</xdr:rowOff>
        </xdr:from>
        <xdr:to>
          <xdr:col>5</xdr:col>
          <xdr:colOff>0</xdr:colOff>
          <xdr:row>5</xdr:row>
          <xdr:rowOff>114300</xdr:rowOff>
        </xdr:to>
        <xdr:sp macro="" textlink="">
          <xdr:nvSpPr>
            <xdr:cNvPr id="261121" name="Oggetto 1" hidden="1">
              <a:extLst>
                <a:ext uri="{63B3BB69-23CF-44E3-9099-C40C66FF867C}">
                  <a14:compatExt spid="_x0000_s261121"/>
                </a:ext>
                <a:ext uri="{FF2B5EF4-FFF2-40B4-BE49-F238E27FC236}">
                  <a16:creationId xmlns:a16="http://schemas.microsoft.com/office/drawing/2014/main" id="{00000000-0008-0000-0A00-000001FC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xdr:colOff>
          <xdr:row>4</xdr:row>
          <xdr:rowOff>30480</xdr:rowOff>
        </xdr:from>
        <xdr:to>
          <xdr:col>4</xdr:col>
          <xdr:colOff>293370</xdr:colOff>
          <xdr:row>4</xdr:row>
          <xdr:rowOff>304800</xdr:rowOff>
        </xdr:to>
        <xdr:sp macro="" textlink="">
          <xdr:nvSpPr>
            <xdr:cNvPr id="431105" name="Oggetto 1" hidden="1">
              <a:extLst>
                <a:ext uri="{63B3BB69-23CF-44E3-9099-C40C66FF867C}">
                  <a14:compatExt spid="_x0000_s431105"/>
                </a:ext>
                <a:ext uri="{FF2B5EF4-FFF2-40B4-BE49-F238E27FC236}">
                  <a16:creationId xmlns:a16="http://schemas.microsoft.com/office/drawing/2014/main" id="{00000000-0008-0000-0B00-0000019406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7620</xdr:rowOff>
        </xdr:from>
        <xdr:to>
          <xdr:col>5</xdr:col>
          <xdr:colOff>335280</xdr:colOff>
          <xdr:row>4</xdr:row>
          <xdr:rowOff>297180</xdr:rowOff>
        </xdr:to>
        <xdr:sp macro="" textlink="">
          <xdr:nvSpPr>
            <xdr:cNvPr id="412673" name="Oggetto 12" hidden="1">
              <a:extLst>
                <a:ext uri="{63B3BB69-23CF-44E3-9099-C40C66FF867C}">
                  <a14:compatExt spid="_x0000_s412673"/>
                </a:ext>
                <a:ext uri="{FF2B5EF4-FFF2-40B4-BE49-F238E27FC236}">
                  <a16:creationId xmlns:a16="http://schemas.microsoft.com/office/drawing/2014/main" id="{00000000-0008-0000-0C00-0000014C06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335280</xdr:colOff>
          <xdr:row>4</xdr:row>
          <xdr:rowOff>304800</xdr:rowOff>
        </xdr:to>
        <xdr:sp macro="" textlink="">
          <xdr:nvSpPr>
            <xdr:cNvPr id="74764" name="Oggetto 12" hidden="1">
              <a:extLst>
                <a:ext uri="{63B3BB69-23CF-44E3-9099-C40C66FF867C}">
                  <a14:compatExt spid="_x0000_s74764"/>
                </a:ext>
                <a:ext uri="{FF2B5EF4-FFF2-40B4-BE49-F238E27FC236}">
                  <a16:creationId xmlns:a16="http://schemas.microsoft.com/office/drawing/2014/main" id="{00000000-0008-0000-0D00-00000C2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6</xdr:col>
          <xdr:colOff>0</xdr:colOff>
          <xdr:row>4</xdr:row>
          <xdr:rowOff>304800</xdr:rowOff>
        </xdr:to>
        <xdr:sp macro="" textlink="">
          <xdr:nvSpPr>
            <xdr:cNvPr id="492545" name="Oggetto 1" hidden="1">
              <a:extLst>
                <a:ext uri="{63B3BB69-23CF-44E3-9099-C40C66FF867C}">
                  <a14:compatExt spid="_x0000_s492545"/>
                </a:ext>
                <a:ext uri="{FF2B5EF4-FFF2-40B4-BE49-F238E27FC236}">
                  <a16:creationId xmlns:a16="http://schemas.microsoft.com/office/drawing/2014/main" id="{00000000-0008-0000-0E00-000001840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6</xdr:col>
          <xdr:colOff>0</xdr:colOff>
          <xdr:row>4</xdr:row>
          <xdr:rowOff>297180</xdr:rowOff>
        </xdr:to>
        <xdr:sp macro="" textlink="">
          <xdr:nvSpPr>
            <xdr:cNvPr id="491521" name="Oggetto 1" hidden="1">
              <a:extLst>
                <a:ext uri="{63B3BB69-23CF-44E3-9099-C40C66FF867C}">
                  <a14:compatExt spid="_x0000_s491521"/>
                </a:ext>
                <a:ext uri="{FF2B5EF4-FFF2-40B4-BE49-F238E27FC236}">
                  <a16:creationId xmlns:a16="http://schemas.microsoft.com/office/drawing/2014/main" id="{00000000-0008-0000-0F00-000001800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3</xdr:col>
      <xdr:colOff>2846567</xdr:colOff>
      <xdr:row>45</xdr:row>
      <xdr:rowOff>0</xdr:rowOff>
    </xdr:from>
    <xdr:to>
      <xdr:col>3</xdr:col>
      <xdr:colOff>2846567</xdr:colOff>
      <xdr:row>51</xdr:row>
      <xdr:rowOff>16897</xdr:rowOff>
    </xdr:to>
    <xdr:pic>
      <xdr:nvPicPr>
        <xdr:cNvPr id="2" name="Picture 2" descr="\\Server2000\comune\GRAFICA COMUNE\Commerciale_foto_articoli\Guido\T7_logo.png">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0667" y="7901940"/>
          <a:ext cx="0" cy="1022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2846567</xdr:colOff>
      <xdr:row>110</xdr:row>
      <xdr:rowOff>0</xdr:rowOff>
    </xdr:from>
    <xdr:to>
      <xdr:col>3</xdr:col>
      <xdr:colOff>2846567</xdr:colOff>
      <xdr:row>117</xdr:row>
      <xdr:rowOff>49033</xdr:rowOff>
    </xdr:to>
    <xdr:pic>
      <xdr:nvPicPr>
        <xdr:cNvPr id="3" name="Picture 2" descr="\\Server2000\comune\GRAFICA COMUNE\Commerciale_foto_articoli\Guido\T7_logo.png">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0667" y="18798540"/>
          <a:ext cx="0" cy="1222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2846567</xdr:colOff>
      <xdr:row>128</xdr:row>
      <xdr:rowOff>0</xdr:rowOff>
    </xdr:from>
    <xdr:to>
      <xdr:col>3</xdr:col>
      <xdr:colOff>2846567</xdr:colOff>
      <xdr:row>142</xdr:row>
      <xdr:rowOff>90777</xdr:rowOff>
    </xdr:to>
    <xdr:pic>
      <xdr:nvPicPr>
        <xdr:cNvPr id="4" name="Picture 2" descr="\\Server2000\comune\GRAFICA COMUNE\Commerciale_foto_articoli\Guido\T7_logo.png">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0667" y="21816060"/>
          <a:ext cx="0" cy="2437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2846567</xdr:colOff>
      <xdr:row>128</xdr:row>
      <xdr:rowOff>0</xdr:rowOff>
    </xdr:from>
    <xdr:to>
      <xdr:col>3</xdr:col>
      <xdr:colOff>2846567</xdr:colOff>
      <xdr:row>135</xdr:row>
      <xdr:rowOff>25509</xdr:rowOff>
    </xdr:to>
    <xdr:pic>
      <xdr:nvPicPr>
        <xdr:cNvPr id="5" name="Picture 2" descr="\\Server2000\comune\GRAFICA COMUNE\Commerciale_foto_articoli\Guido\T7_logo.pn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0667" y="21816060"/>
          <a:ext cx="0" cy="1198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6</xdr:col>
          <xdr:colOff>0</xdr:colOff>
          <xdr:row>4</xdr:row>
          <xdr:rowOff>304800</xdr:rowOff>
        </xdr:to>
        <xdr:sp macro="" textlink="">
          <xdr:nvSpPr>
            <xdr:cNvPr id="493569" name="Oggetto 1" hidden="1">
              <a:extLst>
                <a:ext uri="{63B3BB69-23CF-44E3-9099-C40C66FF867C}">
                  <a14:compatExt spid="_x0000_s493569"/>
                </a:ext>
                <a:ext uri="{FF2B5EF4-FFF2-40B4-BE49-F238E27FC236}">
                  <a16:creationId xmlns:a16="http://schemas.microsoft.com/office/drawing/2014/main" id="{00000000-0008-0000-1000-000001880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6</xdr:col>
          <xdr:colOff>0</xdr:colOff>
          <xdr:row>4</xdr:row>
          <xdr:rowOff>297180</xdr:rowOff>
        </xdr:to>
        <xdr:sp macro="" textlink="">
          <xdr:nvSpPr>
            <xdr:cNvPr id="490497" name="Oggetto 15" hidden="1">
              <a:extLst>
                <a:ext uri="{63B3BB69-23CF-44E3-9099-C40C66FF867C}">
                  <a14:compatExt spid="_x0000_s490497"/>
                </a:ext>
                <a:ext uri="{FF2B5EF4-FFF2-40B4-BE49-F238E27FC236}">
                  <a16:creationId xmlns:a16="http://schemas.microsoft.com/office/drawing/2014/main" id="{00000000-0008-0000-1100-0000017C0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7620</xdr:rowOff>
        </xdr:from>
        <xdr:to>
          <xdr:col>6</xdr:col>
          <xdr:colOff>0</xdr:colOff>
          <xdr:row>4</xdr:row>
          <xdr:rowOff>304800</xdr:rowOff>
        </xdr:to>
        <xdr:sp macro="" textlink="">
          <xdr:nvSpPr>
            <xdr:cNvPr id="371714" name="Oggetto 2" hidden="1">
              <a:extLst>
                <a:ext uri="{63B3BB69-23CF-44E3-9099-C40C66FF867C}">
                  <a14:compatExt spid="_x0000_s371714"/>
                </a:ext>
                <a:ext uri="{FF2B5EF4-FFF2-40B4-BE49-F238E27FC236}">
                  <a16:creationId xmlns:a16="http://schemas.microsoft.com/office/drawing/2014/main" id="{00000000-0008-0000-1200-000002AC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502920</xdr:colOff>
      <xdr:row>2</xdr:row>
      <xdr:rowOff>121921</xdr:rowOff>
    </xdr:from>
    <xdr:to>
      <xdr:col>9</xdr:col>
      <xdr:colOff>558165</xdr:colOff>
      <xdr:row>27</xdr:row>
      <xdr:rowOff>137097</xdr:rowOff>
    </xdr:to>
    <xdr:pic>
      <xdr:nvPicPr>
        <xdr:cNvPr id="3" name="Immagin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9660" y="441961"/>
          <a:ext cx="4168140" cy="416807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5</xdr:row>
          <xdr:rowOff>30480</xdr:rowOff>
        </xdr:from>
        <xdr:to>
          <xdr:col>6</xdr:col>
          <xdr:colOff>0</xdr:colOff>
          <xdr:row>6</xdr:row>
          <xdr:rowOff>53340</xdr:rowOff>
        </xdr:to>
        <xdr:sp macro="" textlink="">
          <xdr:nvSpPr>
            <xdr:cNvPr id="373762" name="Oggetto 2" hidden="1">
              <a:extLst>
                <a:ext uri="{63B3BB69-23CF-44E3-9099-C40C66FF867C}">
                  <a14:compatExt spid="_x0000_s373762"/>
                </a:ext>
                <a:ext uri="{FF2B5EF4-FFF2-40B4-BE49-F238E27FC236}">
                  <a16:creationId xmlns:a16="http://schemas.microsoft.com/office/drawing/2014/main" id="{00000000-0008-0000-1300-000002B4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335280</xdr:colOff>
          <xdr:row>4</xdr:row>
          <xdr:rowOff>304800</xdr:rowOff>
        </xdr:to>
        <xdr:sp macro="" textlink="">
          <xdr:nvSpPr>
            <xdr:cNvPr id="374786" name="Oggetto 2" hidden="1">
              <a:extLst>
                <a:ext uri="{63B3BB69-23CF-44E3-9099-C40C66FF867C}">
                  <a14:compatExt spid="_x0000_s374786"/>
                </a:ext>
                <a:ext uri="{FF2B5EF4-FFF2-40B4-BE49-F238E27FC236}">
                  <a16:creationId xmlns:a16="http://schemas.microsoft.com/office/drawing/2014/main" id="{00000000-0008-0000-1400-000002B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320040</xdr:colOff>
          <xdr:row>4</xdr:row>
          <xdr:rowOff>335280</xdr:rowOff>
        </xdr:to>
        <xdr:sp macro="" textlink="">
          <xdr:nvSpPr>
            <xdr:cNvPr id="61466" name="Oggetto 26" hidden="1">
              <a:extLst>
                <a:ext uri="{63B3BB69-23CF-44E3-9099-C40C66FF867C}">
                  <a14:compatExt spid="_x0000_s61466"/>
                </a:ext>
                <a:ext uri="{FF2B5EF4-FFF2-40B4-BE49-F238E27FC236}">
                  <a16:creationId xmlns:a16="http://schemas.microsoft.com/office/drawing/2014/main" id="{00000000-0008-0000-1500-00001AF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236220</xdr:colOff>
          <xdr:row>4</xdr:row>
          <xdr:rowOff>0</xdr:rowOff>
        </xdr:from>
        <xdr:to>
          <xdr:col>6</xdr:col>
          <xdr:colOff>15240</xdr:colOff>
          <xdr:row>4</xdr:row>
          <xdr:rowOff>304800</xdr:rowOff>
        </xdr:to>
        <xdr:sp macro="" textlink="">
          <xdr:nvSpPr>
            <xdr:cNvPr id="450561" name="Oggetto 7" hidden="1">
              <a:extLst>
                <a:ext uri="{63B3BB69-23CF-44E3-9099-C40C66FF867C}">
                  <a14:compatExt spid="_x0000_s450561"/>
                </a:ext>
                <a:ext uri="{FF2B5EF4-FFF2-40B4-BE49-F238E27FC236}">
                  <a16:creationId xmlns:a16="http://schemas.microsoft.com/office/drawing/2014/main" id="{00000000-0008-0000-1600-000001E006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236220</xdr:colOff>
          <xdr:row>4</xdr:row>
          <xdr:rowOff>0</xdr:rowOff>
        </xdr:from>
        <xdr:to>
          <xdr:col>6</xdr:col>
          <xdr:colOff>15240</xdr:colOff>
          <xdr:row>4</xdr:row>
          <xdr:rowOff>304800</xdr:rowOff>
        </xdr:to>
        <xdr:sp macro="" textlink="">
          <xdr:nvSpPr>
            <xdr:cNvPr id="25607" name="Oggetto 7" hidden="1">
              <a:extLst>
                <a:ext uri="{63B3BB69-23CF-44E3-9099-C40C66FF867C}">
                  <a14:compatExt spid="_x0000_s25607"/>
                </a:ext>
                <a:ext uri="{FF2B5EF4-FFF2-40B4-BE49-F238E27FC236}">
                  <a16:creationId xmlns:a16="http://schemas.microsoft.com/office/drawing/2014/main" id="{00000000-0008-0000-1700-000007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350520</xdr:colOff>
          <xdr:row>4</xdr:row>
          <xdr:rowOff>312420</xdr:rowOff>
        </xdr:to>
        <xdr:sp macro="" textlink="">
          <xdr:nvSpPr>
            <xdr:cNvPr id="151553" name="Oggetto 1" hidden="1">
              <a:extLst>
                <a:ext uri="{63B3BB69-23CF-44E3-9099-C40C66FF867C}">
                  <a14:compatExt spid="_x0000_s151553"/>
                </a:ext>
                <a:ext uri="{FF2B5EF4-FFF2-40B4-BE49-F238E27FC236}">
                  <a16:creationId xmlns:a16="http://schemas.microsoft.com/office/drawing/2014/main" id="{00000000-0008-0000-1800-0000015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0</xdr:rowOff>
        </xdr:from>
        <xdr:to>
          <xdr:col>5</xdr:col>
          <xdr:colOff>335280</xdr:colOff>
          <xdr:row>5</xdr:row>
          <xdr:rowOff>106680</xdr:rowOff>
        </xdr:to>
        <xdr:sp macro="" textlink="">
          <xdr:nvSpPr>
            <xdr:cNvPr id="145409" name="Oggetto 1" hidden="1">
              <a:extLst>
                <a:ext uri="{63B3BB69-23CF-44E3-9099-C40C66FF867C}">
                  <a14:compatExt spid="_x0000_s145409"/>
                </a:ext>
                <a:ext uri="{FF2B5EF4-FFF2-40B4-BE49-F238E27FC236}">
                  <a16:creationId xmlns:a16="http://schemas.microsoft.com/office/drawing/2014/main" id="{00000000-0008-0000-1900-00000138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297180</xdr:colOff>
          <xdr:row>4</xdr:row>
          <xdr:rowOff>297180</xdr:rowOff>
        </xdr:to>
        <xdr:sp macro="" textlink="">
          <xdr:nvSpPr>
            <xdr:cNvPr id="485377" name="Oggetto 1" hidden="1">
              <a:extLst>
                <a:ext uri="{63B3BB69-23CF-44E3-9099-C40C66FF867C}">
                  <a14:compatExt spid="_x0000_s485377"/>
                </a:ext>
                <a:ext uri="{FF2B5EF4-FFF2-40B4-BE49-F238E27FC236}">
                  <a16:creationId xmlns:a16="http://schemas.microsoft.com/office/drawing/2014/main" id="{00000000-0008-0000-1A00-000001680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297180</xdr:colOff>
          <xdr:row>4</xdr:row>
          <xdr:rowOff>297180</xdr:rowOff>
        </xdr:to>
        <xdr:sp macro="" textlink="">
          <xdr:nvSpPr>
            <xdr:cNvPr id="481281" name="Oggetto 1" hidden="1">
              <a:extLst>
                <a:ext uri="{63B3BB69-23CF-44E3-9099-C40C66FF867C}">
                  <a14:compatExt spid="_x0000_s481281"/>
                </a:ext>
                <a:ext uri="{FF2B5EF4-FFF2-40B4-BE49-F238E27FC236}">
                  <a16:creationId xmlns:a16="http://schemas.microsoft.com/office/drawing/2014/main" id="{00000000-0008-0000-1B00-000001580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297180</xdr:colOff>
          <xdr:row>4</xdr:row>
          <xdr:rowOff>297180</xdr:rowOff>
        </xdr:to>
        <xdr:sp macro="" textlink="">
          <xdr:nvSpPr>
            <xdr:cNvPr id="408577" name="Oggetto 1" hidden="1">
              <a:extLst>
                <a:ext uri="{63B3BB69-23CF-44E3-9099-C40C66FF867C}">
                  <a14:compatExt spid="_x0000_s408577"/>
                </a:ext>
                <a:ext uri="{FF2B5EF4-FFF2-40B4-BE49-F238E27FC236}">
                  <a16:creationId xmlns:a16="http://schemas.microsoft.com/office/drawing/2014/main" id="{00000000-0008-0000-1C00-0000013C06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335280</xdr:colOff>
          <xdr:row>4</xdr:row>
          <xdr:rowOff>297180</xdr:rowOff>
        </xdr:to>
        <xdr:sp macro="" textlink="">
          <xdr:nvSpPr>
            <xdr:cNvPr id="24612" name="Oggetto 36" hidden="1">
              <a:extLst>
                <a:ext uri="{63B3BB69-23CF-44E3-9099-C40C66FF867C}">
                  <a14:compatExt spid="_x0000_s24612"/>
                </a:ext>
                <a:ext uri="{FF2B5EF4-FFF2-40B4-BE49-F238E27FC236}">
                  <a16:creationId xmlns:a16="http://schemas.microsoft.com/office/drawing/2014/main" id="{00000000-0008-0000-0200-000024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editAs="oneCell">
    <xdr:from>
      <xdr:col>3</xdr:col>
      <xdr:colOff>560507</xdr:colOff>
      <xdr:row>4</xdr:row>
      <xdr:rowOff>54429</xdr:rowOff>
    </xdr:from>
    <xdr:to>
      <xdr:col>9</xdr:col>
      <xdr:colOff>191790</xdr:colOff>
      <xdr:row>8</xdr:row>
      <xdr:rowOff>119745</xdr:rowOff>
    </xdr:to>
    <xdr:pic>
      <xdr:nvPicPr>
        <xdr:cNvPr id="2" name="Immagin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0647" y="755469"/>
          <a:ext cx="5071963" cy="84255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39757</xdr:colOff>
      <xdr:row>8</xdr:row>
      <xdr:rowOff>63610</xdr:rowOff>
    </xdr:from>
    <xdr:to>
      <xdr:col>5</xdr:col>
      <xdr:colOff>1001864</xdr:colOff>
      <xdr:row>62</xdr:row>
      <xdr:rowOff>143123</xdr:rowOff>
    </xdr:to>
    <xdr:pic>
      <xdr:nvPicPr>
        <xdr:cNvPr id="359322" name="Picture 7">
          <a:extLst>
            <a:ext uri="{FF2B5EF4-FFF2-40B4-BE49-F238E27FC236}">
              <a16:creationId xmlns:a16="http://schemas.microsoft.com/office/drawing/2014/main" id="{00000000-0008-0000-2000-00009A7B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57" y="1423283"/>
          <a:ext cx="6567777" cy="87305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23854</xdr:colOff>
      <xdr:row>63</xdr:row>
      <xdr:rowOff>119270</xdr:rowOff>
    </xdr:from>
    <xdr:to>
      <xdr:col>5</xdr:col>
      <xdr:colOff>938254</xdr:colOff>
      <xdr:row>106</xdr:row>
      <xdr:rowOff>47708</xdr:rowOff>
    </xdr:to>
    <xdr:pic>
      <xdr:nvPicPr>
        <xdr:cNvPr id="359323" name="Picture 8">
          <a:extLst>
            <a:ext uri="{FF2B5EF4-FFF2-40B4-BE49-F238E27FC236}">
              <a16:creationId xmlns:a16="http://schemas.microsoft.com/office/drawing/2014/main" id="{00000000-0008-0000-2000-00009B7B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54" y="10741550"/>
          <a:ext cx="6248400" cy="71369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107</xdr:row>
      <xdr:rowOff>39757</xdr:rowOff>
    </xdr:from>
    <xdr:to>
      <xdr:col>5</xdr:col>
      <xdr:colOff>954157</xdr:colOff>
      <xdr:row>157</xdr:row>
      <xdr:rowOff>119270</xdr:rowOff>
    </xdr:to>
    <xdr:pic>
      <xdr:nvPicPr>
        <xdr:cNvPr id="359324" name="Picture 9">
          <a:extLst>
            <a:ext uri="{FF2B5EF4-FFF2-40B4-BE49-F238E27FC236}">
              <a16:creationId xmlns:a16="http://schemas.microsoft.com/office/drawing/2014/main" id="{00000000-0008-0000-2000-00009C7B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7206623"/>
          <a:ext cx="6559826" cy="8030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617220</xdr:colOff>
      <xdr:row>0</xdr:row>
      <xdr:rowOff>99061</xdr:rowOff>
    </xdr:from>
    <xdr:to>
      <xdr:col>4</xdr:col>
      <xdr:colOff>521233</xdr:colOff>
      <xdr:row>3</xdr:row>
      <xdr:rowOff>76201</xdr:rowOff>
    </xdr:to>
    <xdr:pic>
      <xdr:nvPicPr>
        <xdr:cNvPr id="2" name="Immagin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84020" y="99061"/>
          <a:ext cx="3104413" cy="4800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39757</xdr:colOff>
      <xdr:row>4</xdr:row>
      <xdr:rowOff>39757</xdr:rowOff>
    </xdr:from>
    <xdr:to>
      <xdr:col>5</xdr:col>
      <xdr:colOff>361619</xdr:colOff>
      <xdr:row>4</xdr:row>
      <xdr:rowOff>322193</xdr:rowOff>
    </xdr:to>
    <xdr:pic>
      <xdr:nvPicPr>
        <xdr:cNvPr id="2" name="Picture 13">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5257" y="839857"/>
          <a:ext cx="321862" cy="282436"/>
        </a:xfrm>
        <a:prstGeom prst="rect">
          <a:avLst/>
        </a:prstGeom>
        <a:solidFill>
          <a:srgbClr val="FFFFFF"/>
        </a:solidFill>
        <a:ln w="9525">
          <a:solidFill>
            <a:srgbClr val="000000"/>
          </a:solidFill>
          <a:miter lim="800000"/>
          <a:headEnd/>
          <a:tailEnd/>
        </a:ln>
      </xdr:spPr>
    </xdr:pic>
    <xdr:clientData/>
  </xdr:twoCellAnchor>
  <xdr:twoCellAnchor editAs="oneCell">
    <xdr:from>
      <xdr:col>5</xdr:col>
      <xdr:colOff>32137</xdr:colOff>
      <xdr:row>4</xdr:row>
      <xdr:rowOff>39757</xdr:rowOff>
    </xdr:from>
    <xdr:to>
      <xdr:col>5</xdr:col>
      <xdr:colOff>363524</xdr:colOff>
      <xdr:row>4</xdr:row>
      <xdr:rowOff>322193</xdr:rowOff>
    </xdr:to>
    <xdr:pic>
      <xdr:nvPicPr>
        <xdr:cNvPr id="3" name="Picture 1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732" y="839857"/>
          <a:ext cx="325672" cy="282436"/>
        </a:xfrm>
        <a:prstGeom prst="rect">
          <a:avLst/>
        </a:prstGeom>
        <a:solidFill>
          <a:srgbClr val="FFFFFF"/>
        </a:solidFill>
        <a:ln w="9525">
          <a:solidFill>
            <a:srgbClr val="000000"/>
          </a:solid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39757</xdr:colOff>
      <xdr:row>4</xdr:row>
      <xdr:rowOff>39757</xdr:rowOff>
    </xdr:from>
    <xdr:to>
      <xdr:col>5</xdr:col>
      <xdr:colOff>365429</xdr:colOff>
      <xdr:row>4</xdr:row>
      <xdr:rowOff>326003</xdr:rowOff>
    </xdr:to>
    <xdr:pic>
      <xdr:nvPicPr>
        <xdr:cNvPr id="375943" name="Picture 13">
          <a:extLst>
            <a:ext uri="{FF2B5EF4-FFF2-40B4-BE49-F238E27FC236}">
              <a16:creationId xmlns:a16="http://schemas.microsoft.com/office/drawing/2014/main" id="{00000000-0008-0000-0400-000087B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54310" y="834887"/>
          <a:ext cx="318052" cy="286247"/>
        </a:xfrm>
        <a:prstGeom prst="rect">
          <a:avLst/>
        </a:prstGeom>
        <a:solidFill>
          <a:srgbClr val="FFFFFF"/>
        </a:solidFill>
        <a:ln w="9525">
          <a:solidFill>
            <a:srgbClr val="000000"/>
          </a:solidFill>
          <a:miter lim="800000"/>
          <a:headEnd/>
          <a:tailEnd/>
        </a:ln>
      </xdr:spPr>
    </xdr:pic>
    <xdr:clientData/>
  </xdr:twoCellAnchor>
  <xdr:twoCellAnchor editAs="oneCell">
    <xdr:from>
      <xdr:col>5</xdr:col>
      <xdr:colOff>32137</xdr:colOff>
      <xdr:row>4</xdr:row>
      <xdr:rowOff>39757</xdr:rowOff>
    </xdr:from>
    <xdr:to>
      <xdr:col>5</xdr:col>
      <xdr:colOff>353999</xdr:colOff>
      <xdr:row>4</xdr:row>
      <xdr:rowOff>326003</xdr:rowOff>
    </xdr:to>
    <xdr:pic>
      <xdr:nvPicPr>
        <xdr:cNvPr id="375944" name="Picture 13">
          <a:extLst>
            <a:ext uri="{FF2B5EF4-FFF2-40B4-BE49-F238E27FC236}">
              <a16:creationId xmlns:a16="http://schemas.microsoft.com/office/drawing/2014/main" id="{00000000-0008-0000-0400-000088B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0497" y="839857"/>
          <a:ext cx="318052" cy="286246"/>
        </a:xfrm>
        <a:prstGeom prst="rect">
          <a:avLst/>
        </a:prstGeom>
        <a:solidFill>
          <a:srgbClr val="FFFFFF"/>
        </a:solidFill>
        <a:ln w="9525">
          <a:solidFill>
            <a:srgbClr val="000000"/>
          </a:solid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39757</xdr:colOff>
      <xdr:row>4</xdr:row>
      <xdr:rowOff>0</xdr:rowOff>
    </xdr:from>
    <xdr:to>
      <xdr:col>5</xdr:col>
      <xdr:colOff>361619</xdr:colOff>
      <xdr:row>5</xdr:row>
      <xdr:rowOff>91936</xdr:rowOff>
    </xdr:to>
    <xdr:pic>
      <xdr:nvPicPr>
        <xdr:cNvPr id="347583" name="Picture 13">
          <a:extLst>
            <a:ext uri="{FF2B5EF4-FFF2-40B4-BE49-F238E27FC236}">
              <a16:creationId xmlns:a16="http://schemas.microsoft.com/office/drawing/2014/main" id="{00000000-0008-0000-0500-0000BF4D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7433" y="834887"/>
          <a:ext cx="318052" cy="286247"/>
        </a:xfrm>
        <a:prstGeom prst="rect">
          <a:avLst/>
        </a:prstGeom>
        <a:solidFill>
          <a:srgbClr val="FFFFFF"/>
        </a:solidFill>
        <a:ln w="9525">
          <a:solidFill>
            <a:srgbClr val="000000"/>
          </a:solidFill>
          <a:miter lim="800000"/>
          <a:headEnd/>
          <a:tailEnd/>
        </a:ln>
      </xdr:spPr>
    </xdr:pic>
    <xdr:clientData/>
  </xdr:twoCellAnchor>
  <xdr:twoCellAnchor editAs="oneCell">
    <xdr:from>
      <xdr:col>5</xdr:col>
      <xdr:colOff>39757</xdr:colOff>
      <xdr:row>4</xdr:row>
      <xdr:rowOff>0</xdr:rowOff>
    </xdr:from>
    <xdr:to>
      <xdr:col>5</xdr:col>
      <xdr:colOff>361619</xdr:colOff>
      <xdr:row>5</xdr:row>
      <xdr:rowOff>91936</xdr:rowOff>
    </xdr:to>
    <xdr:pic>
      <xdr:nvPicPr>
        <xdr:cNvPr id="347584" name="Picture 13">
          <a:extLst>
            <a:ext uri="{FF2B5EF4-FFF2-40B4-BE49-F238E27FC236}">
              <a16:creationId xmlns:a16="http://schemas.microsoft.com/office/drawing/2014/main" id="{00000000-0008-0000-0500-0000C04D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7433" y="834887"/>
          <a:ext cx="318052" cy="286247"/>
        </a:xfrm>
        <a:prstGeom prst="rect">
          <a:avLst/>
        </a:prstGeom>
        <a:solidFill>
          <a:srgbClr val="FFFFFF"/>
        </a:solidFill>
        <a:ln w="9525">
          <a:solidFill>
            <a:srgbClr val="000000"/>
          </a:solidFill>
          <a:miter lim="800000"/>
          <a:headEnd/>
          <a:tailEnd/>
        </a:ln>
      </xdr:spPr>
    </xdr:pic>
    <xdr:clientData/>
  </xdr:twoCellAnchor>
  <xdr:oneCellAnchor>
    <xdr:from>
      <xdr:col>6</xdr:col>
      <xdr:colOff>0</xdr:colOff>
      <xdr:row>4</xdr:row>
      <xdr:rowOff>0</xdr:rowOff>
    </xdr:from>
    <xdr:ext cx="9525" cy="9525"/>
    <xdr:pic>
      <xdr:nvPicPr>
        <xdr:cNvPr id="4" name="Picture 1" descr="http://95.110.192.114/immagini/DownArtDis.gif">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5" name="Picture 2" descr="http://95.110.192.114/immagini/spazio.g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6" name="Picture 22" descr="http://95.110.192.114/immagini/DownArtDis.gif">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7" name="Picture 23" descr="http://95.110.192.114/immagini/spazio.gif">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8" name="Picture 1" descr="http://95.110.192.114/immagini/DownArtDis.gif">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9" name="Picture 2" descr="http://95.110.192.114/immagini/spazio.gif">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0" name="Picture 1" descr="http://95.110.192.114/immagini/DownArtDis.gif">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1" name="Picture 2" descr="http://95.110.192.114/immagini/spazio.gif">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2" name="Picture 1" descr="http://95.110.192.114/immagini/DownArtDis.gif">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3" name="Picture 2" descr="http://95.110.192.114/immagini/spazio.gif">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4" name="Picture 22" descr="http://95.110.192.114/immagini/DownArtDis.gif">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5" name="Picture 23" descr="http://95.110.192.114/immagini/spazio.gif">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6" name="Picture 1" descr="http://95.110.192.114/immagini/DownArtDis.gif">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7" name="Picture 2" descr="http://95.110.192.114/immagini/spazio.gif">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8" name="Picture 1" descr="http://95.110.192.114/immagini/DownArtDis.gif">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19" name="Picture 2" descr="http://95.110.192.114/immagini/spazio.gif">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61654414"/>
          <a:ext cx="9525" cy="9525"/>
        </a:xfrm>
        <a:prstGeom prst="rect">
          <a:avLst/>
        </a:prstGeom>
        <a:noFill/>
      </xdr:spPr>
    </xdr:pic>
    <xdr:clientData/>
  </xdr:oneCellAnchor>
  <xdr:oneCellAnchor>
    <xdr:from>
      <xdr:col>6</xdr:col>
      <xdr:colOff>0</xdr:colOff>
      <xdr:row>4</xdr:row>
      <xdr:rowOff>0</xdr:rowOff>
    </xdr:from>
    <xdr:ext cx="9525" cy="9525"/>
    <xdr:pic>
      <xdr:nvPicPr>
        <xdr:cNvPr id="20" name="Picture 1" descr="http://95.110.192.114/immagini/DownArtDis.gif">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1" name="Picture 2" descr="http://95.110.192.114/immagini/spazio.gif">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2" name="Picture 22" descr="http://95.110.192.114/immagini/DownArtDis.gif">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3" name="Picture 23" descr="http://95.110.192.114/immagini/spazio.gif">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4" name="Picture 1" descr="http://95.110.192.114/immagini/DownArtDis.gif">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5" name="Picture 2" descr="http://95.110.192.114/immagini/spazio.gif">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6" name="Picture 1" descr="http://95.110.192.114/immagini/DownArtDis.gif">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7" name="Picture 2" descr="http://95.110.192.114/immagini/spazio.gif">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8" name="Picture 1" descr="http://95.110.192.114/immagini/DownArtDis.gif">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29" name="Picture 2" descr="http://95.110.192.114/immagini/spazio.gif">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30" name="Picture 22" descr="http://95.110.192.114/immagini/DownArtDis.gif">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31" name="Picture 23" descr="http://95.110.192.114/immagini/spazio.gif">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32" name="Picture 1" descr="http://95.110.192.114/immagini/DownArtDis.gif">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33" name="Picture 2" descr="http://95.110.192.114/immagini/spazio.gif">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34" name="Picture 1" descr="http://95.110.192.114/immagini/DownArtDis.gif">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35" name="Picture 2" descr="http://95.110.192.114/immagini/spazio.gif">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8892299"/>
          <a:ext cx="9525" cy="9525"/>
        </a:xfrm>
        <a:prstGeom prst="rect">
          <a:avLst/>
        </a:prstGeom>
        <a:noFill/>
      </xdr:spPr>
    </xdr:pic>
    <xdr:clientData/>
  </xdr:oneCellAnchor>
  <xdr:oneCellAnchor>
    <xdr:from>
      <xdr:col>6</xdr:col>
      <xdr:colOff>0</xdr:colOff>
      <xdr:row>4</xdr:row>
      <xdr:rowOff>0</xdr:rowOff>
    </xdr:from>
    <xdr:ext cx="9525" cy="9525"/>
    <xdr:pic>
      <xdr:nvPicPr>
        <xdr:cNvPr id="36" name="Picture 1" descr="http://95.110.192.114/immagini/DownArtDis.gif">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37" name="Picture 2" descr="http://95.110.192.114/immagini/spazio.gif">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38" name="Picture 22" descr="http://95.110.192.114/immagini/DownArtDis.gif">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39" name="Picture 23" descr="http://95.110.192.114/immagini/spazio.gif">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0" name="Picture 1" descr="http://95.110.192.114/immagini/DownArtDis.gif">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1" name="Picture 2" descr="http://95.110.192.114/immagini/spazio.gif">
          <a:extLst>
            <a:ext uri="{FF2B5EF4-FFF2-40B4-BE49-F238E27FC236}">
              <a16:creationId xmlns:a16="http://schemas.microsoft.com/office/drawing/2014/main" id="{00000000-0008-0000-0500-00002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2" name="Picture 1" descr="http://95.110.192.114/immagini/DownArtDis.gif">
          <a:extLst>
            <a:ext uri="{FF2B5EF4-FFF2-40B4-BE49-F238E27FC236}">
              <a16:creationId xmlns:a16="http://schemas.microsoft.com/office/drawing/2014/main" id="{00000000-0008-0000-0500-00002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3" name="Picture 2" descr="http://95.110.192.114/immagini/spazio.gif">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4" name="Picture 1" descr="http://95.110.192.114/immagini/DownArtDis.gif">
          <a:extLst>
            <a:ext uri="{FF2B5EF4-FFF2-40B4-BE49-F238E27FC236}">
              <a16:creationId xmlns:a16="http://schemas.microsoft.com/office/drawing/2014/main" id="{00000000-0008-0000-0500-00002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5" name="Picture 2" descr="http://95.110.192.114/immagini/spazio.gif">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6" name="Picture 22" descr="http://95.110.192.114/immagini/DownArtDis.gif">
          <a:extLst>
            <a:ext uri="{FF2B5EF4-FFF2-40B4-BE49-F238E27FC236}">
              <a16:creationId xmlns:a16="http://schemas.microsoft.com/office/drawing/2014/main" id="{00000000-0008-0000-0500-00002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7" name="Picture 23" descr="http://95.110.192.114/immagini/spazio.gif">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8" name="Picture 1" descr="http://95.110.192.114/immagini/DownArtDis.gif">
          <a:extLst>
            <a:ext uri="{FF2B5EF4-FFF2-40B4-BE49-F238E27FC236}">
              <a16:creationId xmlns:a16="http://schemas.microsoft.com/office/drawing/2014/main" id="{00000000-0008-0000-0500-00003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49" name="Picture 2" descr="http://95.110.192.114/immagini/spazio.gif">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50" name="Picture 1" descr="http://95.110.192.114/immagini/DownArtDis.gif">
          <a:extLst>
            <a:ext uri="{FF2B5EF4-FFF2-40B4-BE49-F238E27FC236}">
              <a16:creationId xmlns:a16="http://schemas.microsoft.com/office/drawing/2014/main" id="{00000000-0008-0000-0500-00003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51" name="Picture 2" descr="http://95.110.192.114/immagini/spazio.gif">
          <a:extLst>
            <a:ext uri="{FF2B5EF4-FFF2-40B4-BE49-F238E27FC236}">
              <a16:creationId xmlns:a16="http://schemas.microsoft.com/office/drawing/2014/main" id="{00000000-0008-0000-0500-00003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26732285"/>
          <a:ext cx="9525" cy="9525"/>
        </a:xfrm>
        <a:prstGeom prst="rect">
          <a:avLst/>
        </a:prstGeom>
        <a:noFill/>
      </xdr:spPr>
    </xdr:pic>
    <xdr:clientData/>
  </xdr:oneCellAnchor>
  <xdr:oneCellAnchor>
    <xdr:from>
      <xdr:col>6</xdr:col>
      <xdr:colOff>0</xdr:colOff>
      <xdr:row>4</xdr:row>
      <xdr:rowOff>0</xdr:rowOff>
    </xdr:from>
    <xdr:ext cx="9525" cy="9525"/>
    <xdr:pic>
      <xdr:nvPicPr>
        <xdr:cNvPr id="52" name="Picture 1" descr="http://95.110.192.114/immagini/DownArtDis.gif">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53" name="Picture 2" descr="http://95.110.192.114/immagini/spazio.gif">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54" name="Picture 22" descr="http://95.110.192.114/immagini/DownArtDis.gif">
          <a:extLst>
            <a:ext uri="{FF2B5EF4-FFF2-40B4-BE49-F238E27FC236}">
              <a16:creationId xmlns:a16="http://schemas.microsoft.com/office/drawing/2014/main" id="{00000000-0008-0000-0500-00003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55" name="Picture 23" descr="http://95.110.192.114/immagini/spazio.gif">
          <a:extLst>
            <a:ext uri="{FF2B5EF4-FFF2-40B4-BE49-F238E27FC236}">
              <a16:creationId xmlns:a16="http://schemas.microsoft.com/office/drawing/2014/main" id="{00000000-0008-0000-0500-00003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56" name="Picture 1" descr="http://95.110.192.114/immagini/DownArtDis.gif">
          <a:extLst>
            <a:ext uri="{FF2B5EF4-FFF2-40B4-BE49-F238E27FC236}">
              <a16:creationId xmlns:a16="http://schemas.microsoft.com/office/drawing/2014/main" id="{00000000-0008-0000-0500-00003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57" name="Picture 2" descr="http://95.110.192.114/immagini/spazio.gif">
          <a:extLst>
            <a:ext uri="{FF2B5EF4-FFF2-40B4-BE49-F238E27FC236}">
              <a16:creationId xmlns:a16="http://schemas.microsoft.com/office/drawing/2014/main" id="{00000000-0008-0000-0500-00003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58" name="Picture 1" descr="http://95.110.192.114/immagini/DownArtDis.gif">
          <a:extLst>
            <a:ext uri="{FF2B5EF4-FFF2-40B4-BE49-F238E27FC236}">
              <a16:creationId xmlns:a16="http://schemas.microsoft.com/office/drawing/2014/main" id="{00000000-0008-0000-0500-00003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59" name="Picture 2" descr="http://95.110.192.114/immagini/spazio.gif">
          <a:extLst>
            <a:ext uri="{FF2B5EF4-FFF2-40B4-BE49-F238E27FC236}">
              <a16:creationId xmlns:a16="http://schemas.microsoft.com/office/drawing/2014/main" id="{00000000-0008-0000-0500-00003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0" name="Picture 1" descr="http://95.110.192.114/immagini/DownArtDis.gif">
          <a:extLst>
            <a:ext uri="{FF2B5EF4-FFF2-40B4-BE49-F238E27FC236}">
              <a16:creationId xmlns:a16="http://schemas.microsoft.com/office/drawing/2014/main" id="{00000000-0008-0000-0500-00003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1" name="Picture 2" descr="http://95.110.192.114/immagini/spazio.gif">
          <a:extLst>
            <a:ext uri="{FF2B5EF4-FFF2-40B4-BE49-F238E27FC236}">
              <a16:creationId xmlns:a16="http://schemas.microsoft.com/office/drawing/2014/main" id="{00000000-0008-0000-0500-00003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2" name="Picture 22" descr="http://95.110.192.114/immagini/DownArtDis.gif">
          <a:extLst>
            <a:ext uri="{FF2B5EF4-FFF2-40B4-BE49-F238E27FC236}">
              <a16:creationId xmlns:a16="http://schemas.microsoft.com/office/drawing/2014/main" id="{00000000-0008-0000-0500-00003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3" name="Picture 23" descr="http://95.110.192.114/immagini/spazio.gif">
          <a:extLst>
            <a:ext uri="{FF2B5EF4-FFF2-40B4-BE49-F238E27FC236}">
              <a16:creationId xmlns:a16="http://schemas.microsoft.com/office/drawing/2014/main" id="{00000000-0008-0000-0500-00003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4" name="Picture 1" descr="http://95.110.192.114/immagini/DownArtDis.gif">
          <a:extLst>
            <a:ext uri="{FF2B5EF4-FFF2-40B4-BE49-F238E27FC236}">
              <a16:creationId xmlns:a16="http://schemas.microsoft.com/office/drawing/2014/main" id="{00000000-0008-0000-0500-00004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5" name="Picture 2" descr="http://95.110.192.114/immagini/spazio.gif">
          <a:extLst>
            <a:ext uri="{FF2B5EF4-FFF2-40B4-BE49-F238E27FC236}">
              <a16:creationId xmlns:a16="http://schemas.microsoft.com/office/drawing/2014/main" id="{00000000-0008-0000-0500-00004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6" name="Picture 1" descr="http://95.110.192.114/immagini/DownArtDis.gif">
          <a:extLst>
            <a:ext uri="{FF2B5EF4-FFF2-40B4-BE49-F238E27FC236}">
              <a16:creationId xmlns:a16="http://schemas.microsoft.com/office/drawing/2014/main" id="{00000000-0008-0000-0500-00004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7" name="Picture 2" descr="http://95.110.192.114/immagini/spazio.gif">
          <a:extLst>
            <a:ext uri="{FF2B5EF4-FFF2-40B4-BE49-F238E27FC236}">
              <a16:creationId xmlns:a16="http://schemas.microsoft.com/office/drawing/2014/main" id="{00000000-0008-0000-0500-00004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40853802"/>
          <a:ext cx="9525" cy="9525"/>
        </a:xfrm>
        <a:prstGeom prst="rect">
          <a:avLst/>
        </a:prstGeom>
        <a:noFill/>
      </xdr:spPr>
    </xdr:pic>
    <xdr:clientData/>
  </xdr:oneCellAnchor>
  <xdr:oneCellAnchor>
    <xdr:from>
      <xdr:col>6</xdr:col>
      <xdr:colOff>0</xdr:colOff>
      <xdr:row>4</xdr:row>
      <xdr:rowOff>0</xdr:rowOff>
    </xdr:from>
    <xdr:ext cx="9525" cy="9525"/>
    <xdr:pic>
      <xdr:nvPicPr>
        <xdr:cNvPr id="68" name="Picture 1" descr="http://95.110.192.114/immagini/DownArtDis.gif">
          <a:extLst>
            <a:ext uri="{FF2B5EF4-FFF2-40B4-BE49-F238E27FC236}">
              <a16:creationId xmlns:a16="http://schemas.microsoft.com/office/drawing/2014/main" id="{00000000-0008-0000-0500-00004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69" name="Picture 2" descr="http://95.110.192.114/immagini/spazio.gif">
          <a:extLst>
            <a:ext uri="{FF2B5EF4-FFF2-40B4-BE49-F238E27FC236}">
              <a16:creationId xmlns:a16="http://schemas.microsoft.com/office/drawing/2014/main" id="{00000000-0008-0000-0500-00004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0" name="Picture 22" descr="http://95.110.192.114/immagini/DownArtDis.gif">
          <a:extLst>
            <a:ext uri="{FF2B5EF4-FFF2-40B4-BE49-F238E27FC236}">
              <a16:creationId xmlns:a16="http://schemas.microsoft.com/office/drawing/2014/main" id="{00000000-0008-0000-0500-00004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1" name="Picture 23" descr="http://95.110.192.114/immagini/spazio.gif">
          <a:extLst>
            <a:ext uri="{FF2B5EF4-FFF2-40B4-BE49-F238E27FC236}">
              <a16:creationId xmlns:a16="http://schemas.microsoft.com/office/drawing/2014/main" id="{00000000-0008-0000-0500-00004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2" name="Picture 1" descr="http://95.110.192.114/immagini/DownArtDis.gif">
          <a:extLst>
            <a:ext uri="{FF2B5EF4-FFF2-40B4-BE49-F238E27FC236}">
              <a16:creationId xmlns:a16="http://schemas.microsoft.com/office/drawing/2014/main" id="{00000000-0008-0000-0500-00004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3" name="Picture 2" descr="http://95.110.192.114/immagini/spazio.gif">
          <a:extLst>
            <a:ext uri="{FF2B5EF4-FFF2-40B4-BE49-F238E27FC236}">
              <a16:creationId xmlns:a16="http://schemas.microsoft.com/office/drawing/2014/main" id="{00000000-0008-0000-0500-00004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4" name="Picture 1" descr="http://95.110.192.114/immagini/DownArtDis.gif">
          <a:extLst>
            <a:ext uri="{FF2B5EF4-FFF2-40B4-BE49-F238E27FC236}">
              <a16:creationId xmlns:a16="http://schemas.microsoft.com/office/drawing/2014/main" id="{00000000-0008-0000-0500-00004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5" name="Picture 2" descr="http://95.110.192.114/immagini/spazio.gif">
          <a:extLst>
            <a:ext uri="{FF2B5EF4-FFF2-40B4-BE49-F238E27FC236}">
              <a16:creationId xmlns:a16="http://schemas.microsoft.com/office/drawing/2014/main" id="{00000000-0008-0000-0500-00004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6" name="Picture 1" descr="http://95.110.192.114/immagini/DownArtDis.gif">
          <a:extLst>
            <a:ext uri="{FF2B5EF4-FFF2-40B4-BE49-F238E27FC236}">
              <a16:creationId xmlns:a16="http://schemas.microsoft.com/office/drawing/2014/main" id="{00000000-0008-0000-0500-00004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7" name="Picture 2" descr="http://95.110.192.114/immagini/spazio.gif">
          <a:extLst>
            <a:ext uri="{FF2B5EF4-FFF2-40B4-BE49-F238E27FC236}">
              <a16:creationId xmlns:a16="http://schemas.microsoft.com/office/drawing/2014/main" id="{00000000-0008-0000-0500-00004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8" name="Picture 22" descr="http://95.110.192.114/immagini/DownArtDis.gif">
          <a:extLst>
            <a:ext uri="{FF2B5EF4-FFF2-40B4-BE49-F238E27FC236}">
              <a16:creationId xmlns:a16="http://schemas.microsoft.com/office/drawing/2014/main" id="{00000000-0008-0000-0500-00004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79" name="Picture 23" descr="http://95.110.192.114/immagini/spazio.gif">
          <a:extLst>
            <a:ext uri="{FF2B5EF4-FFF2-40B4-BE49-F238E27FC236}">
              <a16:creationId xmlns:a16="http://schemas.microsoft.com/office/drawing/2014/main" id="{00000000-0008-0000-0500-00004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80" name="Picture 1" descr="http://95.110.192.114/immagini/DownArtDis.gif">
          <a:extLst>
            <a:ext uri="{FF2B5EF4-FFF2-40B4-BE49-F238E27FC236}">
              <a16:creationId xmlns:a16="http://schemas.microsoft.com/office/drawing/2014/main" id="{00000000-0008-0000-0500-00005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81" name="Picture 2" descr="http://95.110.192.114/immagini/spazio.gif">
          <a:extLst>
            <a:ext uri="{FF2B5EF4-FFF2-40B4-BE49-F238E27FC236}">
              <a16:creationId xmlns:a16="http://schemas.microsoft.com/office/drawing/2014/main" id="{00000000-0008-0000-0500-00005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82" name="Picture 1" descr="http://95.110.192.114/immagini/DownArtDis.gif">
          <a:extLst>
            <a:ext uri="{FF2B5EF4-FFF2-40B4-BE49-F238E27FC236}">
              <a16:creationId xmlns:a16="http://schemas.microsoft.com/office/drawing/2014/main" id="{00000000-0008-0000-0500-00005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83" name="Picture 2" descr="http://95.110.192.114/immagini/spazio.gif">
          <a:extLst>
            <a:ext uri="{FF2B5EF4-FFF2-40B4-BE49-F238E27FC236}">
              <a16:creationId xmlns:a16="http://schemas.microsoft.com/office/drawing/2014/main" id="{00000000-0008-0000-0500-00005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2303680"/>
          <a:ext cx="9525" cy="9525"/>
        </a:xfrm>
        <a:prstGeom prst="rect">
          <a:avLst/>
        </a:prstGeom>
        <a:noFill/>
      </xdr:spPr>
    </xdr:pic>
    <xdr:clientData/>
  </xdr:oneCellAnchor>
  <xdr:oneCellAnchor>
    <xdr:from>
      <xdr:col>6</xdr:col>
      <xdr:colOff>0</xdr:colOff>
      <xdr:row>4</xdr:row>
      <xdr:rowOff>0</xdr:rowOff>
    </xdr:from>
    <xdr:ext cx="9525" cy="9525"/>
    <xdr:pic>
      <xdr:nvPicPr>
        <xdr:cNvPr id="84" name="Picture 1" descr="http://95.110.192.114/immagini/DownArtDis.gif">
          <a:extLst>
            <a:ext uri="{FF2B5EF4-FFF2-40B4-BE49-F238E27FC236}">
              <a16:creationId xmlns:a16="http://schemas.microsoft.com/office/drawing/2014/main" id="{00000000-0008-0000-0500-00005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85" name="Picture 2" descr="http://95.110.192.114/immagini/spazio.gif">
          <a:extLst>
            <a:ext uri="{FF2B5EF4-FFF2-40B4-BE49-F238E27FC236}">
              <a16:creationId xmlns:a16="http://schemas.microsoft.com/office/drawing/2014/main" id="{00000000-0008-0000-0500-00005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86" name="Picture 22" descr="http://95.110.192.114/immagini/DownArtDis.gif">
          <a:extLst>
            <a:ext uri="{FF2B5EF4-FFF2-40B4-BE49-F238E27FC236}">
              <a16:creationId xmlns:a16="http://schemas.microsoft.com/office/drawing/2014/main" id="{00000000-0008-0000-0500-00005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87" name="Picture 23" descr="http://95.110.192.114/immagini/spazio.gif">
          <a:extLst>
            <a:ext uri="{FF2B5EF4-FFF2-40B4-BE49-F238E27FC236}">
              <a16:creationId xmlns:a16="http://schemas.microsoft.com/office/drawing/2014/main" id="{00000000-0008-0000-0500-00005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88" name="Picture 1" descr="http://95.110.192.114/immagini/DownArtDis.gif">
          <a:extLst>
            <a:ext uri="{FF2B5EF4-FFF2-40B4-BE49-F238E27FC236}">
              <a16:creationId xmlns:a16="http://schemas.microsoft.com/office/drawing/2014/main" id="{00000000-0008-0000-0500-00005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89" name="Picture 2" descr="http://95.110.192.114/immagini/spazio.gif">
          <a:extLst>
            <a:ext uri="{FF2B5EF4-FFF2-40B4-BE49-F238E27FC236}">
              <a16:creationId xmlns:a16="http://schemas.microsoft.com/office/drawing/2014/main" id="{00000000-0008-0000-0500-00005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0" name="Picture 1" descr="http://95.110.192.114/immagini/DownArtDis.gif">
          <a:extLst>
            <a:ext uri="{FF2B5EF4-FFF2-40B4-BE49-F238E27FC236}">
              <a16:creationId xmlns:a16="http://schemas.microsoft.com/office/drawing/2014/main" id="{00000000-0008-0000-0500-00005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1" name="Picture 2" descr="http://95.110.192.114/immagini/spazio.gif">
          <a:extLst>
            <a:ext uri="{FF2B5EF4-FFF2-40B4-BE49-F238E27FC236}">
              <a16:creationId xmlns:a16="http://schemas.microsoft.com/office/drawing/2014/main" id="{00000000-0008-0000-0500-00005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2" name="Picture 1" descr="http://95.110.192.114/immagini/DownArtDis.gif">
          <a:extLst>
            <a:ext uri="{FF2B5EF4-FFF2-40B4-BE49-F238E27FC236}">
              <a16:creationId xmlns:a16="http://schemas.microsoft.com/office/drawing/2014/main" id="{00000000-0008-0000-0500-00005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3" name="Picture 2" descr="http://95.110.192.114/immagini/spazio.gif">
          <a:extLst>
            <a:ext uri="{FF2B5EF4-FFF2-40B4-BE49-F238E27FC236}">
              <a16:creationId xmlns:a16="http://schemas.microsoft.com/office/drawing/2014/main" id="{00000000-0008-0000-0500-00005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4" name="Picture 22" descr="http://95.110.192.114/immagini/DownArtDis.gif">
          <a:extLst>
            <a:ext uri="{FF2B5EF4-FFF2-40B4-BE49-F238E27FC236}">
              <a16:creationId xmlns:a16="http://schemas.microsoft.com/office/drawing/2014/main" id="{00000000-0008-0000-0500-00005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5" name="Picture 23" descr="http://95.110.192.114/immagini/spazio.gif">
          <a:extLst>
            <a:ext uri="{FF2B5EF4-FFF2-40B4-BE49-F238E27FC236}">
              <a16:creationId xmlns:a16="http://schemas.microsoft.com/office/drawing/2014/main" id="{00000000-0008-0000-0500-00005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6" name="Picture 1" descr="http://95.110.192.114/immagini/DownArtDis.gif">
          <a:extLst>
            <a:ext uri="{FF2B5EF4-FFF2-40B4-BE49-F238E27FC236}">
              <a16:creationId xmlns:a16="http://schemas.microsoft.com/office/drawing/2014/main" id="{00000000-0008-0000-0500-00006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7" name="Picture 2" descr="http://95.110.192.114/immagini/spazio.gif">
          <a:extLst>
            <a:ext uri="{FF2B5EF4-FFF2-40B4-BE49-F238E27FC236}">
              <a16:creationId xmlns:a16="http://schemas.microsoft.com/office/drawing/2014/main" id="{00000000-0008-0000-0500-00006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8" name="Picture 1" descr="http://95.110.192.114/immagini/DownArtDis.gif">
          <a:extLst>
            <a:ext uri="{FF2B5EF4-FFF2-40B4-BE49-F238E27FC236}">
              <a16:creationId xmlns:a16="http://schemas.microsoft.com/office/drawing/2014/main" id="{00000000-0008-0000-0500-00006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99" name="Picture 2" descr="http://95.110.192.114/immagini/spazio.gif">
          <a:extLst>
            <a:ext uri="{FF2B5EF4-FFF2-40B4-BE49-F238E27FC236}">
              <a16:creationId xmlns:a16="http://schemas.microsoft.com/office/drawing/2014/main" id="{00000000-0008-0000-0500-00006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0" name="Picture 1" descr="http://95.110.192.114/immagini/DownArtDis.gif">
          <a:extLst>
            <a:ext uri="{FF2B5EF4-FFF2-40B4-BE49-F238E27FC236}">
              <a16:creationId xmlns:a16="http://schemas.microsoft.com/office/drawing/2014/main" id="{00000000-0008-0000-0500-00006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1" name="Picture 2" descr="http://95.110.192.114/immagini/spazio.gif">
          <a:extLst>
            <a:ext uri="{FF2B5EF4-FFF2-40B4-BE49-F238E27FC236}">
              <a16:creationId xmlns:a16="http://schemas.microsoft.com/office/drawing/2014/main" id="{00000000-0008-0000-0500-00006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2" name="Picture 22" descr="http://95.110.192.114/immagini/DownArtDis.gif">
          <a:extLst>
            <a:ext uri="{FF2B5EF4-FFF2-40B4-BE49-F238E27FC236}">
              <a16:creationId xmlns:a16="http://schemas.microsoft.com/office/drawing/2014/main" id="{00000000-0008-0000-0500-00006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3" name="Picture 23" descr="http://95.110.192.114/immagini/spazio.gif">
          <a:extLst>
            <a:ext uri="{FF2B5EF4-FFF2-40B4-BE49-F238E27FC236}">
              <a16:creationId xmlns:a16="http://schemas.microsoft.com/office/drawing/2014/main" id="{00000000-0008-0000-0500-00006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4" name="Picture 1" descr="http://95.110.192.114/immagini/DownArtDis.gif">
          <a:extLst>
            <a:ext uri="{FF2B5EF4-FFF2-40B4-BE49-F238E27FC236}">
              <a16:creationId xmlns:a16="http://schemas.microsoft.com/office/drawing/2014/main" id="{00000000-0008-0000-0500-00006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5" name="Picture 2" descr="http://95.110.192.114/immagini/spazio.gif">
          <a:extLst>
            <a:ext uri="{FF2B5EF4-FFF2-40B4-BE49-F238E27FC236}">
              <a16:creationId xmlns:a16="http://schemas.microsoft.com/office/drawing/2014/main" id="{00000000-0008-0000-0500-00006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6" name="Picture 1" descr="http://95.110.192.114/immagini/DownArtDis.gif">
          <a:extLst>
            <a:ext uri="{FF2B5EF4-FFF2-40B4-BE49-F238E27FC236}">
              <a16:creationId xmlns:a16="http://schemas.microsoft.com/office/drawing/2014/main" id="{00000000-0008-0000-0500-00006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7" name="Picture 2" descr="http://95.110.192.114/immagini/spazio.gif">
          <a:extLst>
            <a:ext uri="{FF2B5EF4-FFF2-40B4-BE49-F238E27FC236}">
              <a16:creationId xmlns:a16="http://schemas.microsoft.com/office/drawing/2014/main" id="{00000000-0008-0000-0500-00006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8" name="Picture 1" descr="http://95.110.192.114/immagini/DownArtDis.gif">
          <a:extLst>
            <a:ext uri="{FF2B5EF4-FFF2-40B4-BE49-F238E27FC236}">
              <a16:creationId xmlns:a16="http://schemas.microsoft.com/office/drawing/2014/main" id="{00000000-0008-0000-0500-00006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09" name="Picture 2" descr="http://95.110.192.114/immagini/spazio.gif">
          <a:extLst>
            <a:ext uri="{FF2B5EF4-FFF2-40B4-BE49-F238E27FC236}">
              <a16:creationId xmlns:a16="http://schemas.microsoft.com/office/drawing/2014/main" id="{00000000-0008-0000-0500-00006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10" name="Picture 22" descr="http://95.110.192.114/immagini/DownArtDis.gif">
          <a:extLst>
            <a:ext uri="{FF2B5EF4-FFF2-40B4-BE49-F238E27FC236}">
              <a16:creationId xmlns:a16="http://schemas.microsoft.com/office/drawing/2014/main" id="{00000000-0008-0000-0500-00006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11" name="Picture 23" descr="http://95.110.192.114/immagini/spazio.gif">
          <a:extLst>
            <a:ext uri="{FF2B5EF4-FFF2-40B4-BE49-F238E27FC236}">
              <a16:creationId xmlns:a16="http://schemas.microsoft.com/office/drawing/2014/main" id="{00000000-0008-0000-0500-00006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12" name="Picture 1" descr="http://95.110.192.114/immagini/DownArtDis.gif">
          <a:extLst>
            <a:ext uri="{FF2B5EF4-FFF2-40B4-BE49-F238E27FC236}">
              <a16:creationId xmlns:a16="http://schemas.microsoft.com/office/drawing/2014/main" id="{00000000-0008-0000-0500-00007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13" name="Picture 2" descr="http://95.110.192.114/immagini/spazio.gif">
          <a:extLst>
            <a:ext uri="{FF2B5EF4-FFF2-40B4-BE49-F238E27FC236}">
              <a16:creationId xmlns:a16="http://schemas.microsoft.com/office/drawing/2014/main" id="{00000000-0008-0000-0500-00007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14" name="Picture 1" descr="http://95.110.192.114/immagini/DownArtDis.gif">
          <a:extLst>
            <a:ext uri="{FF2B5EF4-FFF2-40B4-BE49-F238E27FC236}">
              <a16:creationId xmlns:a16="http://schemas.microsoft.com/office/drawing/2014/main" id="{00000000-0008-0000-0500-00007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15" name="Picture 2" descr="http://95.110.192.114/immagini/spazio.gif">
          <a:extLst>
            <a:ext uri="{FF2B5EF4-FFF2-40B4-BE49-F238E27FC236}">
              <a16:creationId xmlns:a16="http://schemas.microsoft.com/office/drawing/2014/main" id="{00000000-0008-0000-0500-00007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4402824"/>
          <a:ext cx="9525" cy="9525"/>
        </a:xfrm>
        <a:prstGeom prst="rect">
          <a:avLst/>
        </a:prstGeom>
        <a:noFill/>
      </xdr:spPr>
    </xdr:pic>
    <xdr:clientData/>
  </xdr:oneCellAnchor>
  <xdr:oneCellAnchor>
    <xdr:from>
      <xdr:col>6</xdr:col>
      <xdr:colOff>0</xdr:colOff>
      <xdr:row>4</xdr:row>
      <xdr:rowOff>0</xdr:rowOff>
    </xdr:from>
    <xdr:ext cx="9525" cy="9525"/>
    <xdr:pic>
      <xdr:nvPicPr>
        <xdr:cNvPr id="116" name="Picture 1" descr="http://95.110.192.114/immagini/DownArtDis.gif">
          <a:extLst>
            <a:ext uri="{FF2B5EF4-FFF2-40B4-BE49-F238E27FC236}">
              <a16:creationId xmlns:a16="http://schemas.microsoft.com/office/drawing/2014/main" id="{00000000-0008-0000-0500-00007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17" name="Picture 2" descr="http://95.110.192.114/immagini/spazio.gif">
          <a:extLst>
            <a:ext uri="{FF2B5EF4-FFF2-40B4-BE49-F238E27FC236}">
              <a16:creationId xmlns:a16="http://schemas.microsoft.com/office/drawing/2014/main" id="{00000000-0008-0000-0500-00007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18" name="Picture 22" descr="http://95.110.192.114/immagini/DownArtDis.gif">
          <a:extLst>
            <a:ext uri="{FF2B5EF4-FFF2-40B4-BE49-F238E27FC236}">
              <a16:creationId xmlns:a16="http://schemas.microsoft.com/office/drawing/2014/main" id="{00000000-0008-0000-0500-00007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19" name="Picture 23" descr="http://95.110.192.114/immagini/spazio.gif">
          <a:extLst>
            <a:ext uri="{FF2B5EF4-FFF2-40B4-BE49-F238E27FC236}">
              <a16:creationId xmlns:a16="http://schemas.microsoft.com/office/drawing/2014/main" id="{00000000-0008-0000-0500-00007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0" name="Picture 1" descr="http://95.110.192.114/immagini/DownArtDis.gif">
          <a:extLst>
            <a:ext uri="{FF2B5EF4-FFF2-40B4-BE49-F238E27FC236}">
              <a16:creationId xmlns:a16="http://schemas.microsoft.com/office/drawing/2014/main" id="{00000000-0008-0000-0500-00007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1" name="Picture 2" descr="http://95.110.192.114/immagini/spazio.gif">
          <a:extLst>
            <a:ext uri="{FF2B5EF4-FFF2-40B4-BE49-F238E27FC236}">
              <a16:creationId xmlns:a16="http://schemas.microsoft.com/office/drawing/2014/main" id="{00000000-0008-0000-0500-00007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2" name="Picture 1" descr="http://95.110.192.114/immagini/DownArtDis.gif">
          <a:extLst>
            <a:ext uri="{FF2B5EF4-FFF2-40B4-BE49-F238E27FC236}">
              <a16:creationId xmlns:a16="http://schemas.microsoft.com/office/drawing/2014/main" id="{00000000-0008-0000-0500-00007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3" name="Picture 2" descr="http://95.110.192.114/immagini/spazio.gif">
          <a:extLst>
            <a:ext uri="{FF2B5EF4-FFF2-40B4-BE49-F238E27FC236}">
              <a16:creationId xmlns:a16="http://schemas.microsoft.com/office/drawing/2014/main" id="{00000000-0008-0000-0500-00007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4" name="Picture 1" descr="http://95.110.192.114/immagini/DownArtDis.gif">
          <a:extLst>
            <a:ext uri="{FF2B5EF4-FFF2-40B4-BE49-F238E27FC236}">
              <a16:creationId xmlns:a16="http://schemas.microsoft.com/office/drawing/2014/main" id="{00000000-0008-0000-0500-00007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5" name="Picture 2" descr="http://95.110.192.114/immagini/spazio.gif">
          <a:extLst>
            <a:ext uri="{FF2B5EF4-FFF2-40B4-BE49-F238E27FC236}">
              <a16:creationId xmlns:a16="http://schemas.microsoft.com/office/drawing/2014/main" id="{00000000-0008-0000-0500-00007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6" name="Picture 22" descr="http://95.110.192.114/immagini/DownArtDis.gif">
          <a:extLst>
            <a:ext uri="{FF2B5EF4-FFF2-40B4-BE49-F238E27FC236}">
              <a16:creationId xmlns:a16="http://schemas.microsoft.com/office/drawing/2014/main" id="{00000000-0008-0000-0500-00007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7" name="Picture 23" descr="http://95.110.192.114/immagini/spazio.gif">
          <a:extLst>
            <a:ext uri="{FF2B5EF4-FFF2-40B4-BE49-F238E27FC236}">
              <a16:creationId xmlns:a16="http://schemas.microsoft.com/office/drawing/2014/main" id="{00000000-0008-0000-0500-00007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8" name="Picture 1" descr="http://95.110.192.114/immagini/DownArtDis.gif">
          <a:extLst>
            <a:ext uri="{FF2B5EF4-FFF2-40B4-BE49-F238E27FC236}">
              <a16:creationId xmlns:a16="http://schemas.microsoft.com/office/drawing/2014/main" id="{00000000-0008-0000-0500-00008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29" name="Picture 2" descr="http://95.110.192.114/immagini/spazio.gif">
          <a:extLst>
            <a:ext uri="{FF2B5EF4-FFF2-40B4-BE49-F238E27FC236}">
              <a16:creationId xmlns:a16="http://schemas.microsoft.com/office/drawing/2014/main" id="{00000000-0008-0000-0500-00008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30" name="Picture 1" descr="http://95.110.192.114/immagini/DownArtDis.gif">
          <a:extLst>
            <a:ext uri="{FF2B5EF4-FFF2-40B4-BE49-F238E27FC236}">
              <a16:creationId xmlns:a16="http://schemas.microsoft.com/office/drawing/2014/main" id="{00000000-0008-0000-0500-00008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4</xdr:row>
      <xdr:rowOff>0</xdr:rowOff>
    </xdr:from>
    <xdr:ext cx="9525" cy="9525"/>
    <xdr:pic>
      <xdr:nvPicPr>
        <xdr:cNvPr id="131" name="Picture 2" descr="http://95.110.192.114/immagini/spazio.gif">
          <a:extLst>
            <a:ext uri="{FF2B5EF4-FFF2-40B4-BE49-F238E27FC236}">
              <a16:creationId xmlns:a16="http://schemas.microsoft.com/office/drawing/2014/main" id="{00000000-0008-0000-0500-00008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56120306"/>
          <a:ext cx="9525" cy="9525"/>
        </a:xfrm>
        <a:prstGeom prst="rect">
          <a:avLst/>
        </a:prstGeom>
        <a:noFill/>
      </xdr:spPr>
    </xdr:pic>
    <xdr:clientData/>
  </xdr:oneCellAnchor>
  <xdr:oneCellAnchor>
    <xdr:from>
      <xdr:col>6</xdr:col>
      <xdr:colOff>0</xdr:colOff>
      <xdr:row>22</xdr:row>
      <xdr:rowOff>0</xdr:rowOff>
    </xdr:from>
    <xdr:ext cx="9525" cy="9525"/>
    <xdr:pic>
      <xdr:nvPicPr>
        <xdr:cNvPr id="132" name="Picture 1" descr="http://95.110.192.114/immagini/DownArtDis.gif">
          <a:extLst>
            <a:ext uri="{FF2B5EF4-FFF2-40B4-BE49-F238E27FC236}">
              <a16:creationId xmlns:a16="http://schemas.microsoft.com/office/drawing/2014/main" id="{00000000-0008-0000-0500-00008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33" name="Picture 2" descr="http://95.110.192.114/immagini/spazio.gif">
          <a:extLst>
            <a:ext uri="{FF2B5EF4-FFF2-40B4-BE49-F238E27FC236}">
              <a16:creationId xmlns:a16="http://schemas.microsoft.com/office/drawing/2014/main" id="{00000000-0008-0000-0500-00008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34" name="Picture 22" descr="http://95.110.192.114/immagini/DownArtDis.gif">
          <a:extLst>
            <a:ext uri="{FF2B5EF4-FFF2-40B4-BE49-F238E27FC236}">
              <a16:creationId xmlns:a16="http://schemas.microsoft.com/office/drawing/2014/main" id="{00000000-0008-0000-0500-00008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35" name="Picture 23" descr="http://95.110.192.114/immagini/spazio.gif">
          <a:extLst>
            <a:ext uri="{FF2B5EF4-FFF2-40B4-BE49-F238E27FC236}">
              <a16:creationId xmlns:a16="http://schemas.microsoft.com/office/drawing/2014/main" id="{00000000-0008-0000-0500-00008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36" name="Picture 1" descr="http://95.110.192.114/immagini/DownArtDis.gif">
          <a:extLst>
            <a:ext uri="{FF2B5EF4-FFF2-40B4-BE49-F238E27FC236}">
              <a16:creationId xmlns:a16="http://schemas.microsoft.com/office/drawing/2014/main" id="{00000000-0008-0000-0500-00008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37" name="Picture 2" descr="http://95.110.192.114/immagini/spazio.gif">
          <a:extLst>
            <a:ext uri="{FF2B5EF4-FFF2-40B4-BE49-F238E27FC236}">
              <a16:creationId xmlns:a16="http://schemas.microsoft.com/office/drawing/2014/main" id="{00000000-0008-0000-0500-00008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38" name="Picture 1" descr="http://95.110.192.114/immagini/DownArtDis.gif">
          <a:extLst>
            <a:ext uri="{FF2B5EF4-FFF2-40B4-BE49-F238E27FC236}">
              <a16:creationId xmlns:a16="http://schemas.microsoft.com/office/drawing/2014/main" id="{00000000-0008-0000-0500-00008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39" name="Picture 2" descr="http://95.110.192.114/immagini/spazio.gif">
          <a:extLst>
            <a:ext uri="{FF2B5EF4-FFF2-40B4-BE49-F238E27FC236}">
              <a16:creationId xmlns:a16="http://schemas.microsoft.com/office/drawing/2014/main" id="{00000000-0008-0000-0500-00008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0" name="Picture 1" descr="http://95.110.192.114/immagini/DownArtDis.gif">
          <a:extLst>
            <a:ext uri="{FF2B5EF4-FFF2-40B4-BE49-F238E27FC236}">
              <a16:creationId xmlns:a16="http://schemas.microsoft.com/office/drawing/2014/main" id="{00000000-0008-0000-0500-00008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1" name="Picture 2" descr="http://95.110.192.114/immagini/spazio.gif">
          <a:extLst>
            <a:ext uri="{FF2B5EF4-FFF2-40B4-BE49-F238E27FC236}">
              <a16:creationId xmlns:a16="http://schemas.microsoft.com/office/drawing/2014/main" id="{00000000-0008-0000-0500-00008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2" name="Picture 22" descr="http://95.110.192.114/immagini/DownArtDis.gif">
          <a:extLst>
            <a:ext uri="{FF2B5EF4-FFF2-40B4-BE49-F238E27FC236}">
              <a16:creationId xmlns:a16="http://schemas.microsoft.com/office/drawing/2014/main" id="{00000000-0008-0000-0500-00008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3" name="Picture 23" descr="http://95.110.192.114/immagini/spazio.gif">
          <a:extLst>
            <a:ext uri="{FF2B5EF4-FFF2-40B4-BE49-F238E27FC236}">
              <a16:creationId xmlns:a16="http://schemas.microsoft.com/office/drawing/2014/main" id="{00000000-0008-0000-0500-00008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4" name="Picture 1" descr="http://95.110.192.114/immagini/DownArtDis.gif">
          <a:extLst>
            <a:ext uri="{FF2B5EF4-FFF2-40B4-BE49-F238E27FC236}">
              <a16:creationId xmlns:a16="http://schemas.microsoft.com/office/drawing/2014/main" id="{00000000-0008-0000-0500-00009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5" name="Picture 2" descr="http://95.110.192.114/immagini/spazio.gif">
          <a:extLst>
            <a:ext uri="{FF2B5EF4-FFF2-40B4-BE49-F238E27FC236}">
              <a16:creationId xmlns:a16="http://schemas.microsoft.com/office/drawing/2014/main" id="{00000000-0008-0000-0500-00009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6" name="Picture 1" descr="http://95.110.192.114/immagini/DownArtDis.gif">
          <a:extLst>
            <a:ext uri="{FF2B5EF4-FFF2-40B4-BE49-F238E27FC236}">
              <a16:creationId xmlns:a16="http://schemas.microsoft.com/office/drawing/2014/main" id="{00000000-0008-0000-0500-00009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22</xdr:row>
      <xdr:rowOff>0</xdr:rowOff>
    </xdr:from>
    <xdr:ext cx="9525" cy="9525"/>
    <xdr:pic>
      <xdr:nvPicPr>
        <xdr:cNvPr id="147" name="Picture 2" descr="http://95.110.192.114/immagini/spazio.gif">
          <a:extLst>
            <a:ext uri="{FF2B5EF4-FFF2-40B4-BE49-F238E27FC236}">
              <a16:creationId xmlns:a16="http://schemas.microsoft.com/office/drawing/2014/main" id="{00000000-0008-0000-0500-00009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915770" y="122720431"/>
          <a:ext cx="9525" cy="9525"/>
        </a:xfrm>
        <a:prstGeom prst="rect">
          <a:avLst/>
        </a:prstGeom>
        <a:noFill/>
      </xdr:spPr>
    </xdr:pic>
    <xdr:clientData/>
  </xdr:oneCellAnchor>
  <xdr:oneCellAnchor>
    <xdr:from>
      <xdr:col>6</xdr:col>
      <xdr:colOff>0</xdr:colOff>
      <xdr:row>4</xdr:row>
      <xdr:rowOff>0</xdr:rowOff>
    </xdr:from>
    <xdr:ext cx="9525" cy="9525"/>
    <xdr:pic>
      <xdr:nvPicPr>
        <xdr:cNvPr id="148" name="Picture 1" descr="http://95.110.192.114/immagini/DownArtDis.gif">
          <a:extLst>
            <a:ext uri="{FF2B5EF4-FFF2-40B4-BE49-F238E27FC236}">
              <a16:creationId xmlns:a16="http://schemas.microsoft.com/office/drawing/2014/main" id="{00000000-0008-0000-0500-00009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49" name="Picture 2" descr="http://95.110.192.114/immagini/spazio.gif">
          <a:extLst>
            <a:ext uri="{FF2B5EF4-FFF2-40B4-BE49-F238E27FC236}">
              <a16:creationId xmlns:a16="http://schemas.microsoft.com/office/drawing/2014/main" id="{00000000-0008-0000-0500-00009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0" name="Picture 22" descr="http://95.110.192.114/immagini/DownArtDis.gif">
          <a:extLst>
            <a:ext uri="{FF2B5EF4-FFF2-40B4-BE49-F238E27FC236}">
              <a16:creationId xmlns:a16="http://schemas.microsoft.com/office/drawing/2014/main" id="{00000000-0008-0000-0500-00009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1" name="Picture 23" descr="http://95.110.192.114/immagini/spazio.gif">
          <a:extLst>
            <a:ext uri="{FF2B5EF4-FFF2-40B4-BE49-F238E27FC236}">
              <a16:creationId xmlns:a16="http://schemas.microsoft.com/office/drawing/2014/main" id="{00000000-0008-0000-0500-00009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2" name="Picture 1" descr="http://95.110.192.114/immagini/DownArtDis.gif">
          <a:extLst>
            <a:ext uri="{FF2B5EF4-FFF2-40B4-BE49-F238E27FC236}">
              <a16:creationId xmlns:a16="http://schemas.microsoft.com/office/drawing/2014/main" id="{00000000-0008-0000-0500-00009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3" name="Picture 2" descr="http://95.110.192.114/immagini/spazio.gif">
          <a:extLst>
            <a:ext uri="{FF2B5EF4-FFF2-40B4-BE49-F238E27FC236}">
              <a16:creationId xmlns:a16="http://schemas.microsoft.com/office/drawing/2014/main" id="{00000000-0008-0000-0500-00009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4" name="Picture 1" descr="http://95.110.192.114/immagini/DownArtDis.gif">
          <a:extLst>
            <a:ext uri="{FF2B5EF4-FFF2-40B4-BE49-F238E27FC236}">
              <a16:creationId xmlns:a16="http://schemas.microsoft.com/office/drawing/2014/main" id="{00000000-0008-0000-0500-00009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5" name="Picture 2" descr="http://95.110.192.114/immagini/spazio.gif">
          <a:extLst>
            <a:ext uri="{FF2B5EF4-FFF2-40B4-BE49-F238E27FC236}">
              <a16:creationId xmlns:a16="http://schemas.microsoft.com/office/drawing/2014/main" id="{00000000-0008-0000-0500-00009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6" name="Picture 1" descr="http://95.110.192.114/immagini/DownArtDis.gif">
          <a:extLst>
            <a:ext uri="{FF2B5EF4-FFF2-40B4-BE49-F238E27FC236}">
              <a16:creationId xmlns:a16="http://schemas.microsoft.com/office/drawing/2014/main" id="{00000000-0008-0000-0500-00009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7" name="Picture 2" descr="http://95.110.192.114/immagini/spazio.gif">
          <a:extLst>
            <a:ext uri="{FF2B5EF4-FFF2-40B4-BE49-F238E27FC236}">
              <a16:creationId xmlns:a16="http://schemas.microsoft.com/office/drawing/2014/main" id="{00000000-0008-0000-0500-00009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8" name="Picture 22" descr="http://95.110.192.114/immagini/DownArtDis.gif">
          <a:extLst>
            <a:ext uri="{FF2B5EF4-FFF2-40B4-BE49-F238E27FC236}">
              <a16:creationId xmlns:a16="http://schemas.microsoft.com/office/drawing/2014/main" id="{00000000-0008-0000-0500-00009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59" name="Picture 23" descr="http://95.110.192.114/immagini/spazio.gif">
          <a:extLst>
            <a:ext uri="{FF2B5EF4-FFF2-40B4-BE49-F238E27FC236}">
              <a16:creationId xmlns:a16="http://schemas.microsoft.com/office/drawing/2014/main" id="{00000000-0008-0000-0500-00009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60" name="Picture 1" descr="http://95.110.192.114/immagini/DownArtDis.gif">
          <a:extLst>
            <a:ext uri="{FF2B5EF4-FFF2-40B4-BE49-F238E27FC236}">
              <a16:creationId xmlns:a16="http://schemas.microsoft.com/office/drawing/2014/main" id="{00000000-0008-0000-0500-0000A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61" name="Picture 2" descr="http://95.110.192.114/immagini/spazio.gif">
          <a:extLst>
            <a:ext uri="{FF2B5EF4-FFF2-40B4-BE49-F238E27FC236}">
              <a16:creationId xmlns:a16="http://schemas.microsoft.com/office/drawing/2014/main" id="{00000000-0008-0000-0500-0000A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62" name="Picture 1" descr="http://95.110.192.114/immagini/DownArtDis.gif">
          <a:extLst>
            <a:ext uri="{FF2B5EF4-FFF2-40B4-BE49-F238E27FC236}">
              <a16:creationId xmlns:a16="http://schemas.microsoft.com/office/drawing/2014/main" id="{00000000-0008-0000-0500-0000A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63" name="Picture 2" descr="http://95.110.192.114/immagini/spazio.gif">
          <a:extLst>
            <a:ext uri="{FF2B5EF4-FFF2-40B4-BE49-F238E27FC236}">
              <a16:creationId xmlns:a16="http://schemas.microsoft.com/office/drawing/2014/main" id="{00000000-0008-0000-0500-0000A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51526440"/>
          <a:ext cx="9525" cy="9525"/>
        </a:xfrm>
        <a:prstGeom prst="rect">
          <a:avLst/>
        </a:prstGeom>
        <a:noFill/>
      </xdr:spPr>
    </xdr:pic>
    <xdr:clientData/>
  </xdr:oneCellAnchor>
  <xdr:oneCellAnchor>
    <xdr:from>
      <xdr:col>6</xdr:col>
      <xdr:colOff>0</xdr:colOff>
      <xdr:row>4</xdr:row>
      <xdr:rowOff>0</xdr:rowOff>
    </xdr:from>
    <xdr:ext cx="9525" cy="9525"/>
    <xdr:pic>
      <xdr:nvPicPr>
        <xdr:cNvPr id="164" name="Picture 1" descr="http://95.110.192.114/immagini/DownArtDis.gif">
          <a:extLst>
            <a:ext uri="{FF2B5EF4-FFF2-40B4-BE49-F238E27FC236}">
              <a16:creationId xmlns:a16="http://schemas.microsoft.com/office/drawing/2014/main" id="{00000000-0008-0000-0500-0000A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65" name="Picture 2" descr="http://95.110.192.114/immagini/spazio.gif">
          <a:extLst>
            <a:ext uri="{FF2B5EF4-FFF2-40B4-BE49-F238E27FC236}">
              <a16:creationId xmlns:a16="http://schemas.microsoft.com/office/drawing/2014/main" id="{00000000-0008-0000-0500-0000A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66" name="Picture 22" descr="http://95.110.192.114/immagini/DownArtDis.gif">
          <a:extLst>
            <a:ext uri="{FF2B5EF4-FFF2-40B4-BE49-F238E27FC236}">
              <a16:creationId xmlns:a16="http://schemas.microsoft.com/office/drawing/2014/main" id="{00000000-0008-0000-0500-0000A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67" name="Picture 23" descr="http://95.110.192.114/immagini/spazio.gif">
          <a:extLst>
            <a:ext uri="{FF2B5EF4-FFF2-40B4-BE49-F238E27FC236}">
              <a16:creationId xmlns:a16="http://schemas.microsoft.com/office/drawing/2014/main" id="{00000000-0008-0000-0500-0000A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68" name="Picture 1" descr="http://95.110.192.114/immagini/DownArtDis.gif">
          <a:extLst>
            <a:ext uri="{FF2B5EF4-FFF2-40B4-BE49-F238E27FC236}">
              <a16:creationId xmlns:a16="http://schemas.microsoft.com/office/drawing/2014/main" id="{00000000-0008-0000-0500-0000A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69" name="Picture 2" descr="http://95.110.192.114/immagini/spazio.gif">
          <a:extLst>
            <a:ext uri="{FF2B5EF4-FFF2-40B4-BE49-F238E27FC236}">
              <a16:creationId xmlns:a16="http://schemas.microsoft.com/office/drawing/2014/main" id="{00000000-0008-0000-0500-0000A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0" name="Picture 1" descr="http://95.110.192.114/immagini/DownArtDis.gif">
          <a:extLst>
            <a:ext uri="{FF2B5EF4-FFF2-40B4-BE49-F238E27FC236}">
              <a16:creationId xmlns:a16="http://schemas.microsoft.com/office/drawing/2014/main" id="{00000000-0008-0000-0500-0000A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1" name="Picture 2" descr="http://95.110.192.114/immagini/spazio.gif">
          <a:extLst>
            <a:ext uri="{FF2B5EF4-FFF2-40B4-BE49-F238E27FC236}">
              <a16:creationId xmlns:a16="http://schemas.microsoft.com/office/drawing/2014/main" id="{00000000-0008-0000-0500-0000A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2" name="Picture 1" descr="http://95.110.192.114/immagini/DownArtDis.gif">
          <a:extLst>
            <a:ext uri="{FF2B5EF4-FFF2-40B4-BE49-F238E27FC236}">
              <a16:creationId xmlns:a16="http://schemas.microsoft.com/office/drawing/2014/main" id="{00000000-0008-0000-0500-0000A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3" name="Picture 2" descr="http://95.110.192.114/immagini/spazio.gif">
          <a:extLst>
            <a:ext uri="{FF2B5EF4-FFF2-40B4-BE49-F238E27FC236}">
              <a16:creationId xmlns:a16="http://schemas.microsoft.com/office/drawing/2014/main" id="{00000000-0008-0000-0500-0000A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4" name="Picture 22" descr="http://95.110.192.114/immagini/DownArtDis.gif">
          <a:extLst>
            <a:ext uri="{FF2B5EF4-FFF2-40B4-BE49-F238E27FC236}">
              <a16:creationId xmlns:a16="http://schemas.microsoft.com/office/drawing/2014/main" id="{00000000-0008-0000-0500-0000A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5" name="Picture 23" descr="http://95.110.192.114/immagini/spazio.gif">
          <a:extLst>
            <a:ext uri="{FF2B5EF4-FFF2-40B4-BE49-F238E27FC236}">
              <a16:creationId xmlns:a16="http://schemas.microsoft.com/office/drawing/2014/main" id="{00000000-0008-0000-0500-0000A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6" name="Picture 1" descr="http://95.110.192.114/immagini/DownArtDis.gif">
          <a:extLst>
            <a:ext uri="{FF2B5EF4-FFF2-40B4-BE49-F238E27FC236}">
              <a16:creationId xmlns:a16="http://schemas.microsoft.com/office/drawing/2014/main" id="{00000000-0008-0000-0500-0000B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7" name="Picture 2" descr="http://95.110.192.114/immagini/spazio.gif">
          <a:extLst>
            <a:ext uri="{FF2B5EF4-FFF2-40B4-BE49-F238E27FC236}">
              <a16:creationId xmlns:a16="http://schemas.microsoft.com/office/drawing/2014/main" id="{00000000-0008-0000-0500-0000B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8" name="Picture 1" descr="http://95.110.192.114/immagini/DownArtDis.gif">
          <a:extLst>
            <a:ext uri="{FF2B5EF4-FFF2-40B4-BE49-F238E27FC236}">
              <a16:creationId xmlns:a16="http://schemas.microsoft.com/office/drawing/2014/main" id="{00000000-0008-0000-0500-0000B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79" name="Picture 2" descr="http://95.110.192.114/immagini/spazio.gif">
          <a:extLst>
            <a:ext uri="{FF2B5EF4-FFF2-40B4-BE49-F238E27FC236}">
              <a16:creationId xmlns:a16="http://schemas.microsoft.com/office/drawing/2014/main" id="{00000000-0008-0000-0500-0000B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15681960"/>
          <a:ext cx="9525" cy="9525"/>
        </a:xfrm>
        <a:prstGeom prst="rect">
          <a:avLst/>
        </a:prstGeom>
        <a:noFill/>
      </xdr:spPr>
    </xdr:pic>
    <xdr:clientData/>
  </xdr:oneCellAnchor>
  <xdr:oneCellAnchor>
    <xdr:from>
      <xdr:col>6</xdr:col>
      <xdr:colOff>0</xdr:colOff>
      <xdr:row>4</xdr:row>
      <xdr:rowOff>0</xdr:rowOff>
    </xdr:from>
    <xdr:ext cx="9525" cy="9525"/>
    <xdr:pic>
      <xdr:nvPicPr>
        <xdr:cNvPr id="180" name="Picture 1" descr="http://95.110.192.114/immagini/DownArtDis.gif">
          <a:extLst>
            <a:ext uri="{FF2B5EF4-FFF2-40B4-BE49-F238E27FC236}">
              <a16:creationId xmlns:a16="http://schemas.microsoft.com/office/drawing/2014/main" id="{00000000-0008-0000-0500-0000B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1" name="Picture 2" descr="http://95.110.192.114/immagini/spazio.gif">
          <a:extLst>
            <a:ext uri="{FF2B5EF4-FFF2-40B4-BE49-F238E27FC236}">
              <a16:creationId xmlns:a16="http://schemas.microsoft.com/office/drawing/2014/main" id="{00000000-0008-0000-0500-0000B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2" name="Picture 22" descr="http://95.110.192.114/immagini/DownArtDis.gif">
          <a:extLst>
            <a:ext uri="{FF2B5EF4-FFF2-40B4-BE49-F238E27FC236}">
              <a16:creationId xmlns:a16="http://schemas.microsoft.com/office/drawing/2014/main" id="{00000000-0008-0000-0500-0000B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3" name="Picture 23" descr="http://95.110.192.114/immagini/spazio.gif">
          <a:extLst>
            <a:ext uri="{FF2B5EF4-FFF2-40B4-BE49-F238E27FC236}">
              <a16:creationId xmlns:a16="http://schemas.microsoft.com/office/drawing/2014/main" id="{00000000-0008-0000-0500-0000B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4" name="Picture 1" descr="http://95.110.192.114/immagini/DownArtDis.gif">
          <a:extLst>
            <a:ext uri="{FF2B5EF4-FFF2-40B4-BE49-F238E27FC236}">
              <a16:creationId xmlns:a16="http://schemas.microsoft.com/office/drawing/2014/main" id="{00000000-0008-0000-0500-0000B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5" name="Picture 2" descr="http://95.110.192.114/immagini/spazio.gif">
          <a:extLst>
            <a:ext uri="{FF2B5EF4-FFF2-40B4-BE49-F238E27FC236}">
              <a16:creationId xmlns:a16="http://schemas.microsoft.com/office/drawing/2014/main" id="{00000000-0008-0000-0500-0000B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6" name="Picture 1" descr="http://95.110.192.114/immagini/DownArtDis.gif">
          <a:extLst>
            <a:ext uri="{FF2B5EF4-FFF2-40B4-BE49-F238E27FC236}">
              <a16:creationId xmlns:a16="http://schemas.microsoft.com/office/drawing/2014/main" id="{00000000-0008-0000-0500-0000B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7" name="Picture 2" descr="http://95.110.192.114/immagini/spazio.gif">
          <a:extLst>
            <a:ext uri="{FF2B5EF4-FFF2-40B4-BE49-F238E27FC236}">
              <a16:creationId xmlns:a16="http://schemas.microsoft.com/office/drawing/2014/main" id="{00000000-0008-0000-0500-0000B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8" name="Picture 1" descr="http://95.110.192.114/immagini/DownArtDis.gif">
          <a:extLst>
            <a:ext uri="{FF2B5EF4-FFF2-40B4-BE49-F238E27FC236}">
              <a16:creationId xmlns:a16="http://schemas.microsoft.com/office/drawing/2014/main" id="{00000000-0008-0000-0500-0000B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89" name="Picture 2" descr="http://95.110.192.114/immagini/spazio.gif">
          <a:extLst>
            <a:ext uri="{FF2B5EF4-FFF2-40B4-BE49-F238E27FC236}">
              <a16:creationId xmlns:a16="http://schemas.microsoft.com/office/drawing/2014/main" id="{00000000-0008-0000-0500-0000B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90" name="Picture 22" descr="http://95.110.192.114/immagini/DownArtDis.gif">
          <a:extLst>
            <a:ext uri="{FF2B5EF4-FFF2-40B4-BE49-F238E27FC236}">
              <a16:creationId xmlns:a16="http://schemas.microsoft.com/office/drawing/2014/main" id="{00000000-0008-0000-0500-0000B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91" name="Picture 23" descr="http://95.110.192.114/immagini/spazio.gif">
          <a:extLst>
            <a:ext uri="{FF2B5EF4-FFF2-40B4-BE49-F238E27FC236}">
              <a16:creationId xmlns:a16="http://schemas.microsoft.com/office/drawing/2014/main" id="{00000000-0008-0000-0500-0000B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92" name="Picture 1" descr="http://95.110.192.114/immagini/DownArtDis.gif">
          <a:extLst>
            <a:ext uri="{FF2B5EF4-FFF2-40B4-BE49-F238E27FC236}">
              <a16:creationId xmlns:a16="http://schemas.microsoft.com/office/drawing/2014/main" id="{00000000-0008-0000-0500-0000C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93" name="Picture 2" descr="http://95.110.192.114/immagini/spazio.gif">
          <a:extLst>
            <a:ext uri="{FF2B5EF4-FFF2-40B4-BE49-F238E27FC236}">
              <a16:creationId xmlns:a16="http://schemas.microsoft.com/office/drawing/2014/main" id="{00000000-0008-0000-0500-0000C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94" name="Picture 1" descr="http://95.110.192.114/immagini/DownArtDis.gif">
          <a:extLst>
            <a:ext uri="{FF2B5EF4-FFF2-40B4-BE49-F238E27FC236}">
              <a16:creationId xmlns:a16="http://schemas.microsoft.com/office/drawing/2014/main" id="{00000000-0008-0000-0500-0000C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95" name="Picture 2" descr="http://95.110.192.114/immagini/spazio.gif">
          <a:extLst>
            <a:ext uri="{FF2B5EF4-FFF2-40B4-BE49-F238E27FC236}">
              <a16:creationId xmlns:a16="http://schemas.microsoft.com/office/drawing/2014/main" id="{00000000-0008-0000-0500-0000C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22242780"/>
          <a:ext cx="9525" cy="9525"/>
        </a:xfrm>
        <a:prstGeom prst="rect">
          <a:avLst/>
        </a:prstGeom>
        <a:noFill/>
      </xdr:spPr>
    </xdr:pic>
    <xdr:clientData/>
  </xdr:oneCellAnchor>
  <xdr:oneCellAnchor>
    <xdr:from>
      <xdr:col>6</xdr:col>
      <xdr:colOff>0</xdr:colOff>
      <xdr:row>4</xdr:row>
      <xdr:rowOff>0</xdr:rowOff>
    </xdr:from>
    <xdr:ext cx="9525" cy="9525"/>
    <xdr:pic>
      <xdr:nvPicPr>
        <xdr:cNvPr id="196" name="Picture 1" descr="http://95.110.192.114/immagini/DownArtDis.gif">
          <a:extLst>
            <a:ext uri="{FF2B5EF4-FFF2-40B4-BE49-F238E27FC236}">
              <a16:creationId xmlns:a16="http://schemas.microsoft.com/office/drawing/2014/main" id="{00000000-0008-0000-0500-0000C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197" name="Picture 2" descr="http://95.110.192.114/immagini/spazio.gif">
          <a:extLst>
            <a:ext uri="{FF2B5EF4-FFF2-40B4-BE49-F238E27FC236}">
              <a16:creationId xmlns:a16="http://schemas.microsoft.com/office/drawing/2014/main" id="{00000000-0008-0000-0500-0000C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198" name="Picture 22" descr="http://95.110.192.114/immagini/DownArtDis.gif">
          <a:extLst>
            <a:ext uri="{FF2B5EF4-FFF2-40B4-BE49-F238E27FC236}">
              <a16:creationId xmlns:a16="http://schemas.microsoft.com/office/drawing/2014/main" id="{00000000-0008-0000-0500-0000C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199" name="Picture 23" descr="http://95.110.192.114/immagini/spazio.gif">
          <a:extLst>
            <a:ext uri="{FF2B5EF4-FFF2-40B4-BE49-F238E27FC236}">
              <a16:creationId xmlns:a16="http://schemas.microsoft.com/office/drawing/2014/main" id="{00000000-0008-0000-0500-0000C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0" name="Picture 1" descr="http://95.110.192.114/immagini/DownArtDis.gif">
          <a:extLst>
            <a:ext uri="{FF2B5EF4-FFF2-40B4-BE49-F238E27FC236}">
              <a16:creationId xmlns:a16="http://schemas.microsoft.com/office/drawing/2014/main" id="{00000000-0008-0000-0500-0000C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1" name="Picture 2" descr="http://95.110.192.114/immagini/spazio.gif">
          <a:extLst>
            <a:ext uri="{FF2B5EF4-FFF2-40B4-BE49-F238E27FC236}">
              <a16:creationId xmlns:a16="http://schemas.microsoft.com/office/drawing/2014/main" id="{00000000-0008-0000-0500-0000C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2" name="Picture 1" descr="http://95.110.192.114/immagini/DownArtDis.gif">
          <a:extLst>
            <a:ext uri="{FF2B5EF4-FFF2-40B4-BE49-F238E27FC236}">
              <a16:creationId xmlns:a16="http://schemas.microsoft.com/office/drawing/2014/main" id="{00000000-0008-0000-0500-0000C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3" name="Picture 2" descr="http://95.110.192.114/immagini/spazio.gif">
          <a:extLst>
            <a:ext uri="{FF2B5EF4-FFF2-40B4-BE49-F238E27FC236}">
              <a16:creationId xmlns:a16="http://schemas.microsoft.com/office/drawing/2014/main" id="{00000000-0008-0000-0500-0000C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4" name="Picture 1" descr="http://95.110.192.114/immagini/DownArtDis.gif">
          <a:extLst>
            <a:ext uri="{FF2B5EF4-FFF2-40B4-BE49-F238E27FC236}">
              <a16:creationId xmlns:a16="http://schemas.microsoft.com/office/drawing/2014/main" id="{00000000-0008-0000-0500-0000C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5" name="Picture 2" descr="http://95.110.192.114/immagini/spazio.gif">
          <a:extLst>
            <a:ext uri="{FF2B5EF4-FFF2-40B4-BE49-F238E27FC236}">
              <a16:creationId xmlns:a16="http://schemas.microsoft.com/office/drawing/2014/main" id="{00000000-0008-0000-0500-0000C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6" name="Picture 22" descr="http://95.110.192.114/immagini/DownArtDis.gif">
          <a:extLst>
            <a:ext uri="{FF2B5EF4-FFF2-40B4-BE49-F238E27FC236}">
              <a16:creationId xmlns:a16="http://schemas.microsoft.com/office/drawing/2014/main" id="{00000000-0008-0000-0500-0000C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7" name="Picture 23" descr="http://95.110.192.114/immagini/spazio.gif">
          <a:extLst>
            <a:ext uri="{FF2B5EF4-FFF2-40B4-BE49-F238E27FC236}">
              <a16:creationId xmlns:a16="http://schemas.microsoft.com/office/drawing/2014/main" id="{00000000-0008-0000-0500-0000C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8" name="Picture 1" descr="http://95.110.192.114/immagini/DownArtDis.gif">
          <a:extLst>
            <a:ext uri="{FF2B5EF4-FFF2-40B4-BE49-F238E27FC236}">
              <a16:creationId xmlns:a16="http://schemas.microsoft.com/office/drawing/2014/main" id="{00000000-0008-0000-0500-0000D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09" name="Picture 2" descr="http://95.110.192.114/immagini/spazio.gif">
          <a:extLst>
            <a:ext uri="{FF2B5EF4-FFF2-40B4-BE49-F238E27FC236}">
              <a16:creationId xmlns:a16="http://schemas.microsoft.com/office/drawing/2014/main" id="{00000000-0008-0000-0500-0000D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10" name="Picture 1" descr="http://95.110.192.114/immagini/DownArtDis.gif">
          <a:extLst>
            <a:ext uri="{FF2B5EF4-FFF2-40B4-BE49-F238E27FC236}">
              <a16:creationId xmlns:a16="http://schemas.microsoft.com/office/drawing/2014/main" id="{00000000-0008-0000-0500-0000D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11" name="Picture 2" descr="http://95.110.192.114/immagini/spazio.gif">
          <a:extLst>
            <a:ext uri="{FF2B5EF4-FFF2-40B4-BE49-F238E27FC236}">
              <a16:creationId xmlns:a16="http://schemas.microsoft.com/office/drawing/2014/main" id="{00000000-0008-0000-0500-0000D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34084260"/>
          <a:ext cx="9525" cy="9525"/>
        </a:xfrm>
        <a:prstGeom prst="rect">
          <a:avLst/>
        </a:prstGeom>
        <a:noFill/>
      </xdr:spPr>
    </xdr:pic>
    <xdr:clientData/>
  </xdr:oneCellAnchor>
  <xdr:oneCellAnchor>
    <xdr:from>
      <xdr:col>6</xdr:col>
      <xdr:colOff>0</xdr:colOff>
      <xdr:row>4</xdr:row>
      <xdr:rowOff>0</xdr:rowOff>
    </xdr:from>
    <xdr:ext cx="9525" cy="9525"/>
    <xdr:pic>
      <xdr:nvPicPr>
        <xdr:cNvPr id="212" name="Picture 1" descr="http://95.110.192.114/immagini/DownArtDis.gif">
          <a:extLst>
            <a:ext uri="{FF2B5EF4-FFF2-40B4-BE49-F238E27FC236}">
              <a16:creationId xmlns:a16="http://schemas.microsoft.com/office/drawing/2014/main" id="{00000000-0008-0000-0500-0000D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13" name="Picture 2" descr="http://95.110.192.114/immagini/spazio.gif">
          <a:extLst>
            <a:ext uri="{FF2B5EF4-FFF2-40B4-BE49-F238E27FC236}">
              <a16:creationId xmlns:a16="http://schemas.microsoft.com/office/drawing/2014/main" id="{00000000-0008-0000-0500-0000D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14" name="Picture 22" descr="http://95.110.192.114/immagini/DownArtDis.gif">
          <a:extLst>
            <a:ext uri="{FF2B5EF4-FFF2-40B4-BE49-F238E27FC236}">
              <a16:creationId xmlns:a16="http://schemas.microsoft.com/office/drawing/2014/main" id="{00000000-0008-0000-0500-0000D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15" name="Picture 23" descr="http://95.110.192.114/immagini/spazio.gif">
          <a:extLst>
            <a:ext uri="{FF2B5EF4-FFF2-40B4-BE49-F238E27FC236}">
              <a16:creationId xmlns:a16="http://schemas.microsoft.com/office/drawing/2014/main" id="{00000000-0008-0000-0500-0000D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16" name="Picture 1" descr="http://95.110.192.114/immagini/DownArtDis.gif">
          <a:extLst>
            <a:ext uri="{FF2B5EF4-FFF2-40B4-BE49-F238E27FC236}">
              <a16:creationId xmlns:a16="http://schemas.microsoft.com/office/drawing/2014/main" id="{00000000-0008-0000-0500-0000D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17" name="Picture 2" descr="http://95.110.192.114/immagini/spazio.gif">
          <a:extLst>
            <a:ext uri="{FF2B5EF4-FFF2-40B4-BE49-F238E27FC236}">
              <a16:creationId xmlns:a16="http://schemas.microsoft.com/office/drawing/2014/main" id="{00000000-0008-0000-0500-0000D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18" name="Picture 1" descr="http://95.110.192.114/immagini/DownArtDis.gif">
          <a:extLst>
            <a:ext uri="{FF2B5EF4-FFF2-40B4-BE49-F238E27FC236}">
              <a16:creationId xmlns:a16="http://schemas.microsoft.com/office/drawing/2014/main" id="{00000000-0008-0000-0500-0000D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19" name="Picture 2" descr="http://95.110.192.114/immagini/spazio.gif">
          <a:extLst>
            <a:ext uri="{FF2B5EF4-FFF2-40B4-BE49-F238E27FC236}">
              <a16:creationId xmlns:a16="http://schemas.microsoft.com/office/drawing/2014/main" id="{00000000-0008-0000-0500-0000D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0" name="Picture 1" descr="http://95.110.192.114/immagini/DownArtDis.gif">
          <a:extLst>
            <a:ext uri="{FF2B5EF4-FFF2-40B4-BE49-F238E27FC236}">
              <a16:creationId xmlns:a16="http://schemas.microsoft.com/office/drawing/2014/main" id="{00000000-0008-0000-0500-0000D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1" name="Picture 2" descr="http://95.110.192.114/immagini/spazio.gif">
          <a:extLst>
            <a:ext uri="{FF2B5EF4-FFF2-40B4-BE49-F238E27FC236}">
              <a16:creationId xmlns:a16="http://schemas.microsoft.com/office/drawing/2014/main" id="{00000000-0008-0000-0500-0000D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2" name="Picture 22" descr="http://95.110.192.114/immagini/DownArtDis.gif">
          <a:extLst>
            <a:ext uri="{FF2B5EF4-FFF2-40B4-BE49-F238E27FC236}">
              <a16:creationId xmlns:a16="http://schemas.microsoft.com/office/drawing/2014/main" id="{00000000-0008-0000-0500-0000D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3" name="Picture 23" descr="http://95.110.192.114/immagini/spazio.gif">
          <a:extLst>
            <a:ext uri="{FF2B5EF4-FFF2-40B4-BE49-F238E27FC236}">
              <a16:creationId xmlns:a16="http://schemas.microsoft.com/office/drawing/2014/main" id="{00000000-0008-0000-0500-0000D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4" name="Picture 1" descr="http://95.110.192.114/immagini/DownArtDis.gif">
          <a:extLst>
            <a:ext uri="{FF2B5EF4-FFF2-40B4-BE49-F238E27FC236}">
              <a16:creationId xmlns:a16="http://schemas.microsoft.com/office/drawing/2014/main" id="{00000000-0008-0000-0500-0000E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5" name="Picture 2" descr="http://95.110.192.114/immagini/spazio.gif">
          <a:extLst>
            <a:ext uri="{FF2B5EF4-FFF2-40B4-BE49-F238E27FC236}">
              <a16:creationId xmlns:a16="http://schemas.microsoft.com/office/drawing/2014/main" id="{00000000-0008-0000-0500-0000E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6" name="Picture 1" descr="http://95.110.192.114/immagini/DownArtDis.gif">
          <a:extLst>
            <a:ext uri="{FF2B5EF4-FFF2-40B4-BE49-F238E27FC236}">
              <a16:creationId xmlns:a16="http://schemas.microsoft.com/office/drawing/2014/main" id="{00000000-0008-0000-0500-0000E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7" name="Picture 2" descr="http://95.110.192.114/immagini/spazio.gif">
          <a:extLst>
            <a:ext uri="{FF2B5EF4-FFF2-40B4-BE49-F238E27FC236}">
              <a16:creationId xmlns:a16="http://schemas.microsoft.com/office/drawing/2014/main" id="{00000000-0008-0000-0500-0000E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3685460"/>
          <a:ext cx="9525" cy="9525"/>
        </a:xfrm>
        <a:prstGeom prst="rect">
          <a:avLst/>
        </a:prstGeom>
        <a:noFill/>
      </xdr:spPr>
    </xdr:pic>
    <xdr:clientData/>
  </xdr:oneCellAnchor>
  <xdr:oneCellAnchor>
    <xdr:from>
      <xdr:col>6</xdr:col>
      <xdr:colOff>0</xdr:colOff>
      <xdr:row>4</xdr:row>
      <xdr:rowOff>0</xdr:rowOff>
    </xdr:from>
    <xdr:ext cx="9525" cy="9525"/>
    <xdr:pic>
      <xdr:nvPicPr>
        <xdr:cNvPr id="228" name="Picture 1" descr="http://95.110.192.114/immagini/DownArtDis.gif">
          <a:extLst>
            <a:ext uri="{FF2B5EF4-FFF2-40B4-BE49-F238E27FC236}">
              <a16:creationId xmlns:a16="http://schemas.microsoft.com/office/drawing/2014/main" id="{00000000-0008-0000-0500-0000E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29" name="Picture 2" descr="http://95.110.192.114/immagini/spazio.gif">
          <a:extLst>
            <a:ext uri="{FF2B5EF4-FFF2-40B4-BE49-F238E27FC236}">
              <a16:creationId xmlns:a16="http://schemas.microsoft.com/office/drawing/2014/main" id="{00000000-0008-0000-0500-0000E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0" name="Picture 22" descr="http://95.110.192.114/immagini/DownArtDis.gif">
          <a:extLst>
            <a:ext uri="{FF2B5EF4-FFF2-40B4-BE49-F238E27FC236}">
              <a16:creationId xmlns:a16="http://schemas.microsoft.com/office/drawing/2014/main" id="{00000000-0008-0000-0500-0000E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1" name="Picture 23" descr="http://95.110.192.114/immagini/spazio.gif">
          <a:extLst>
            <a:ext uri="{FF2B5EF4-FFF2-40B4-BE49-F238E27FC236}">
              <a16:creationId xmlns:a16="http://schemas.microsoft.com/office/drawing/2014/main" id="{00000000-0008-0000-0500-0000E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2" name="Picture 1" descr="http://95.110.192.114/immagini/DownArtDis.gif">
          <a:extLst>
            <a:ext uri="{FF2B5EF4-FFF2-40B4-BE49-F238E27FC236}">
              <a16:creationId xmlns:a16="http://schemas.microsoft.com/office/drawing/2014/main" id="{00000000-0008-0000-0500-0000E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3" name="Picture 2" descr="http://95.110.192.114/immagini/spazio.gif">
          <a:extLst>
            <a:ext uri="{FF2B5EF4-FFF2-40B4-BE49-F238E27FC236}">
              <a16:creationId xmlns:a16="http://schemas.microsoft.com/office/drawing/2014/main" id="{00000000-0008-0000-0500-0000E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4" name="Picture 1" descr="http://95.110.192.114/immagini/DownArtDis.gif">
          <a:extLst>
            <a:ext uri="{FF2B5EF4-FFF2-40B4-BE49-F238E27FC236}">
              <a16:creationId xmlns:a16="http://schemas.microsoft.com/office/drawing/2014/main" id="{00000000-0008-0000-0500-0000E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5" name="Picture 2" descr="http://95.110.192.114/immagini/spazio.gif">
          <a:extLst>
            <a:ext uri="{FF2B5EF4-FFF2-40B4-BE49-F238E27FC236}">
              <a16:creationId xmlns:a16="http://schemas.microsoft.com/office/drawing/2014/main" id="{00000000-0008-0000-0500-0000E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6" name="Picture 1" descr="http://95.110.192.114/immagini/DownArtDis.gif">
          <a:extLst>
            <a:ext uri="{FF2B5EF4-FFF2-40B4-BE49-F238E27FC236}">
              <a16:creationId xmlns:a16="http://schemas.microsoft.com/office/drawing/2014/main" id="{00000000-0008-0000-0500-0000E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7" name="Picture 2" descr="http://95.110.192.114/immagini/spazio.gif">
          <a:extLst>
            <a:ext uri="{FF2B5EF4-FFF2-40B4-BE49-F238E27FC236}">
              <a16:creationId xmlns:a16="http://schemas.microsoft.com/office/drawing/2014/main" id="{00000000-0008-0000-0500-0000E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8" name="Picture 22" descr="http://95.110.192.114/immagini/DownArtDis.gif">
          <a:extLst>
            <a:ext uri="{FF2B5EF4-FFF2-40B4-BE49-F238E27FC236}">
              <a16:creationId xmlns:a16="http://schemas.microsoft.com/office/drawing/2014/main" id="{00000000-0008-0000-0500-0000E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39" name="Picture 23" descr="http://95.110.192.114/immagini/spazio.gif">
          <a:extLst>
            <a:ext uri="{FF2B5EF4-FFF2-40B4-BE49-F238E27FC236}">
              <a16:creationId xmlns:a16="http://schemas.microsoft.com/office/drawing/2014/main" id="{00000000-0008-0000-0500-0000E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0" name="Picture 1" descr="http://95.110.192.114/immagini/DownArtDis.gif">
          <a:extLst>
            <a:ext uri="{FF2B5EF4-FFF2-40B4-BE49-F238E27FC236}">
              <a16:creationId xmlns:a16="http://schemas.microsoft.com/office/drawing/2014/main" id="{00000000-0008-0000-0500-0000F0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1" name="Picture 2" descr="http://95.110.192.114/immagini/spazio.gif">
          <a:extLst>
            <a:ext uri="{FF2B5EF4-FFF2-40B4-BE49-F238E27FC236}">
              <a16:creationId xmlns:a16="http://schemas.microsoft.com/office/drawing/2014/main" id="{00000000-0008-0000-0500-0000F1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2" name="Picture 1" descr="http://95.110.192.114/immagini/DownArtDis.gif">
          <a:extLst>
            <a:ext uri="{FF2B5EF4-FFF2-40B4-BE49-F238E27FC236}">
              <a16:creationId xmlns:a16="http://schemas.microsoft.com/office/drawing/2014/main" id="{00000000-0008-0000-0500-0000F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3" name="Picture 2" descr="http://95.110.192.114/immagini/spazio.gif">
          <a:extLst>
            <a:ext uri="{FF2B5EF4-FFF2-40B4-BE49-F238E27FC236}">
              <a16:creationId xmlns:a16="http://schemas.microsoft.com/office/drawing/2014/main" id="{00000000-0008-0000-0500-0000F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4" name="Picture 1" descr="http://95.110.192.114/immagini/DownArtDis.gif">
          <a:extLst>
            <a:ext uri="{FF2B5EF4-FFF2-40B4-BE49-F238E27FC236}">
              <a16:creationId xmlns:a16="http://schemas.microsoft.com/office/drawing/2014/main" id="{00000000-0008-0000-0500-0000F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5" name="Picture 2" descr="http://95.110.192.114/immagini/spazio.gif">
          <a:extLst>
            <a:ext uri="{FF2B5EF4-FFF2-40B4-BE49-F238E27FC236}">
              <a16:creationId xmlns:a16="http://schemas.microsoft.com/office/drawing/2014/main" id="{00000000-0008-0000-0500-0000F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6" name="Picture 22" descr="http://95.110.192.114/immagini/DownArtDis.gif">
          <a:extLst>
            <a:ext uri="{FF2B5EF4-FFF2-40B4-BE49-F238E27FC236}">
              <a16:creationId xmlns:a16="http://schemas.microsoft.com/office/drawing/2014/main" id="{00000000-0008-0000-0500-0000F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7" name="Picture 23" descr="http://95.110.192.114/immagini/spazio.gif">
          <a:extLst>
            <a:ext uri="{FF2B5EF4-FFF2-40B4-BE49-F238E27FC236}">
              <a16:creationId xmlns:a16="http://schemas.microsoft.com/office/drawing/2014/main" id="{00000000-0008-0000-0500-0000F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8" name="Picture 1" descr="http://95.110.192.114/immagini/DownArtDis.gif">
          <a:extLst>
            <a:ext uri="{FF2B5EF4-FFF2-40B4-BE49-F238E27FC236}">
              <a16:creationId xmlns:a16="http://schemas.microsoft.com/office/drawing/2014/main" id="{00000000-0008-0000-0500-0000F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49" name="Picture 2" descr="http://95.110.192.114/immagini/spazio.gif">
          <a:extLst>
            <a:ext uri="{FF2B5EF4-FFF2-40B4-BE49-F238E27FC236}">
              <a16:creationId xmlns:a16="http://schemas.microsoft.com/office/drawing/2014/main" id="{00000000-0008-0000-0500-0000F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0" name="Picture 1" descr="http://95.110.192.114/immagini/DownArtDis.gif">
          <a:extLst>
            <a:ext uri="{FF2B5EF4-FFF2-40B4-BE49-F238E27FC236}">
              <a16:creationId xmlns:a16="http://schemas.microsoft.com/office/drawing/2014/main" id="{00000000-0008-0000-0500-0000F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1" name="Picture 2" descr="http://95.110.192.114/immagini/spazio.gif">
          <a:extLst>
            <a:ext uri="{FF2B5EF4-FFF2-40B4-BE49-F238E27FC236}">
              <a16:creationId xmlns:a16="http://schemas.microsoft.com/office/drawing/2014/main" id="{00000000-0008-0000-0500-0000FB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2" name="Picture 1" descr="http://95.110.192.114/immagini/DownArtDis.gif">
          <a:extLst>
            <a:ext uri="{FF2B5EF4-FFF2-40B4-BE49-F238E27FC236}">
              <a16:creationId xmlns:a16="http://schemas.microsoft.com/office/drawing/2014/main" id="{00000000-0008-0000-0500-0000FC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3" name="Picture 2" descr="http://95.110.192.114/immagini/spazio.gif">
          <a:extLst>
            <a:ext uri="{FF2B5EF4-FFF2-40B4-BE49-F238E27FC236}">
              <a16:creationId xmlns:a16="http://schemas.microsoft.com/office/drawing/2014/main" id="{00000000-0008-0000-0500-0000F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4" name="Picture 22" descr="http://95.110.192.114/immagini/DownArtDis.gif">
          <a:extLst>
            <a:ext uri="{FF2B5EF4-FFF2-40B4-BE49-F238E27FC236}">
              <a16:creationId xmlns:a16="http://schemas.microsoft.com/office/drawing/2014/main" id="{00000000-0008-0000-0500-0000FE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5" name="Picture 23" descr="http://95.110.192.114/immagini/spazio.gif">
          <a:extLst>
            <a:ext uri="{FF2B5EF4-FFF2-40B4-BE49-F238E27FC236}">
              <a16:creationId xmlns:a16="http://schemas.microsoft.com/office/drawing/2014/main" id="{00000000-0008-0000-0500-0000FF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6" name="Picture 1" descr="http://95.110.192.114/immagini/DownArtDis.gif">
          <a:extLst>
            <a:ext uri="{FF2B5EF4-FFF2-40B4-BE49-F238E27FC236}">
              <a16:creationId xmlns:a16="http://schemas.microsoft.com/office/drawing/2014/main" id="{00000000-0008-0000-0500-000000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7" name="Picture 2" descr="http://95.110.192.114/immagini/spazio.gif">
          <a:extLst>
            <a:ext uri="{FF2B5EF4-FFF2-40B4-BE49-F238E27FC236}">
              <a16:creationId xmlns:a16="http://schemas.microsoft.com/office/drawing/2014/main" id="{00000000-0008-0000-0500-000001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8" name="Picture 1" descr="http://95.110.192.114/immagini/DownArtDis.gif">
          <a:extLst>
            <a:ext uri="{FF2B5EF4-FFF2-40B4-BE49-F238E27FC236}">
              <a16:creationId xmlns:a16="http://schemas.microsoft.com/office/drawing/2014/main" id="{00000000-0008-0000-0500-000002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59" name="Picture 2" descr="http://95.110.192.114/immagini/spazio.gif">
          <a:extLst>
            <a:ext uri="{FF2B5EF4-FFF2-40B4-BE49-F238E27FC236}">
              <a16:creationId xmlns:a16="http://schemas.microsoft.com/office/drawing/2014/main" id="{00000000-0008-0000-0500-000003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5445680"/>
          <a:ext cx="9525" cy="9525"/>
        </a:xfrm>
        <a:prstGeom prst="rect">
          <a:avLst/>
        </a:prstGeom>
        <a:noFill/>
      </xdr:spPr>
    </xdr:pic>
    <xdr:clientData/>
  </xdr:oneCellAnchor>
  <xdr:oneCellAnchor>
    <xdr:from>
      <xdr:col>6</xdr:col>
      <xdr:colOff>0</xdr:colOff>
      <xdr:row>4</xdr:row>
      <xdr:rowOff>0</xdr:rowOff>
    </xdr:from>
    <xdr:ext cx="9525" cy="9525"/>
    <xdr:pic>
      <xdr:nvPicPr>
        <xdr:cNvPr id="260" name="Picture 1" descr="http://95.110.192.114/immagini/DownArtDis.gif">
          <a:extLst>
            <a:ext uri="{FF2B5EF4-FFF2-40B4-BE49-F238E27FC236}">
              <a16:creationId xmlns:a16="http://schemas.microsoft.com/office/drawing/2014/main" id="{00000000-0008-0000-0500-000004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1" name="Picture 2" descr="http://95.110.192.114/immagini/spazio.gif">
          <a:extLst>
            <a:ext uri="{FF2B5EF4-FFF2-40B4-BE49-F238E27FC236}">
              <a16:creationId xmlns:a16="http://schemas.microsoft.com/office/drawing/2014/main" id="{00000000-0008-0000-0500-000005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2" name="Picture 22" descr="http://95.110.192.114/immagini/DownArtDis.gif">
          <a:extLst>
            <a:ext uri="{FF2B5EF4-FFF2-40B4-BE49-F238E27FC236}">
              <a16:creationId xmlns:a16="http://schemas.microsoft.com/office/drawing/2014/main" id="{00000000-0008-0000-0500-000006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3" name="Picture 23" descr="http://95.110.192.114/immagini/spazio.gif">
          <a:extLst>
            <a:ext uri="{FF2B5EF4-FFF2-40B4-BE49-F238E27FC236}">
              <a16:creationId xmlns:a16="http://schemas.microsoft.com/office/drawing/2014/main" id="{00000000-0008-0000-0500-000007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4" name="Picture 1" descr="http://95.110.192.114/immagini/DownArtDis.gif">
          <a:extLst>
            <a:ext uri="{FF2B5EF4-FFF2-40B4-BE49-F238E27FC236}">
              <a16:creationId xmlns:a16="http://schemas.microsoft.com/office/drawing/2014/main" id="{00000000-0008-0000-0500-000008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5" name="Picture 2" descr="http://95.110.192.114/immagini/spazio.gif">
          <a:extLst>
            <a:ext uri="{FF2B5EF4-FFF2-40B4-BE49-F238E27FC236}">
              <a16:creationId xmlns:a16="http://schemas.microsoft.com/office/drawing/2014/main" id="{00000000-0008-0000-0500-000009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6" name="Picture 1" descr="http://95.110.192.114/immagini/DownArtDis.gif">
          <a:extLst>
            <a:ext uri="{FF2B5EF4-FFF2-40B4-BE49-F238E27FC236}">
              <a16:creationId xmlns:a16="http://schemas.microsoft.com/office/drawing/2014/main" id="{00000000-0008-0000-0500-00000A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7" name="Picture 2" descr="http://95.110.192.114/immagini/spazio.gif">
          <a:extLst>
            <a:ext uri="{FF2B5EF4-FFF2-40B4-BE49-F238E27FC236}">
              <a16:creationId xmlns:a16="http://schemas.microsoft.com/office/drawing/2014/main" id="{00000000-0008-0000-0500-00000B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8" name="Picture 1" descr="http://95.110.192.114/immagini/DownArtDis.gif">
          <a:extLst>
            <a:ext uri="{FF2B5EF4-FFF2-40B4-BE49-F238E27FC236}">
              <a16:creationId xmlns:a16="http://schemas.microsoft.com/office/drawing/2014/main" id="{00000000-0008-0000-0500-00000C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69" name="Picture 2" descr="http://95.110.192.114/immagini/spazio.gif">
          <a:extLst>
            <a:ext uri="{FF2B5EF4-FFF2-40B4-BE49-F238E27FC236}">
              <a16:creationId xmlns:a16="http://schemas.microsoft.com/office/drawing/2014/main" id="{00000000-0008-0000-0500-00000D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70" name="Picture 22" descr="http://95.110.192.114/immagini/DownArtDis.gif">
          <a:extLst>
            <a:ext uri="{FF2B5EF4-FFF2-40B4-BE49-F238E27FC236}">
              <a16:creationId xmlns:a16="http://schemas.microsoft.com/office/drawing/2014/main" id="{00000000-0008-0000-0500-00000E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71" name="Picture 23" descr="http://95.110.192.114/immagini/spazio.gif">
          <a:extLst>
            <a:ext uri="{FF2B5EF4-FFF2-40B4-BE49-F238E27FC236}">
              <a16:creationId xmlns:a16="http://schemas.microsoft.com/office/drawing/2014/main" id="{00000000-0008-0000-0500-00000F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72" name="Picture 1" descr="http://95.110.192.114/immagini/DownArtDis.gif">
          <a:extLst>
            <a:ext uri="{FF2B5EF4-FFF2-40B4-BE49-F238E27FC236}">
              <a16:creationId xmlns:a16="http://schemas.microsoft.com/office/drawing/2014/main" id="{00000000-0008-0000-0500-000010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73" name="Picture 2" descr="http://95.110.192.114/immagini/spazio.gif">
          <a:extLst>
            <a:ext uri="{FF2B5EF4-FFF2-40B4-BE49-F238E27FC236}">
              <a16:creationId xmlns:a16="http://schemas.microsoft.com/office/drawing/2014/main" id="{00000000-0008-0000-0500-000011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74" name="Picture 1" descr="http://95.110.192.114/immagini/DownArtDis.gif">
          <a:extLst>
            <a:ext uri="{FF2B5EF4-FFF2-40B4-BE49-F238E27FC236}">
              <a16:creationId xmlns:a16="http://schemas.microsoft.com/office/drawing/2014/main" id="{00000000-0008-0000-0500-000012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4</xdr:row>
      <xdr:rowOff>0</xdr:rowOff>
    </xdr:from>
    <xdr:ext cx="9525" cy="9525"/>
    <xdr:pic>
      <xdr:nvPicPr>
        <xdr:cNvPr id="275" name="Picture 2" descr="http://95.110.192.114/immagini/spazio.gif">
          <a:extLst>
            <a:ext uri="{FF2B5EF4-FFF2-40B4-BE49-F238E27FC236}">
              <a16:creationId xmlns:a16="http://schemas.microsoft.com/office/drawing/2014/main" id="{00000000-0008-0000-0500-000013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46885860"/>
          <a:ext cx="9525" cy="9525"/>
        </a:xfrm>
        <a:prstGeom prst="rect">
          <a:avLst/>
        </a:prstGeom>
        <a:noFill/>
      </xdr:spPr>
    </xdr:pic>
    <xdr:clientData/>
  </xdr:oneCellAnchor>
  <xdr:oneCellAnchor>
    <xdr:from>
      <xdr:col>6</xdr:col>
      <xdr:colOff>0</xdr:colOff>
      <xdr:row>22</xdr:row>
      <xdr:rowOff>0</xdr:rowOff>
    </xdr:from>
    <xdr:ext cx="9525" cy="9525"/>
    <xdr:pic>
      <xdr:nvPicPr>
        <xdr:cNvPr id="276" name="Picture 1" descr="http://95.110.192.114/immagini/DownArtDis.gif">
          <a:extLst>
            <a:ext uri="{FF2B5EF4-FFF2-40B4-BE49-F238E27FC236}">
              <a16:creationId xmlns:a16="http://schemas.microsoft.com/office/drawing/2014/main" id="{00000000-0008-0000-0500-000014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77" name="Picture 2" descr="http://95.110.192.114/immagini/spazio.gif">
          <a:extLst>
            <a:ext uri="{FF2B5EF4-FFF2-40B4-BE49-F238E27FC236}">
              <a16:creationId xmlns:a16="http://schemas.microsoft.com/office/drawing/2014/main" id="{00000000-0008-0000-0500-000015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78" name="Picture 22" descr="http://95.110.192.114/immagini/DownArtDis.gif">
          <a:extLst>
            <a:ext uri="{FF2B5EF4-FFF2-40B4-BE49-F238E27FC236}">
              <a16:creationId xmlns:a16="http://schemas.microsoft.com/office/drawing/2014/main" id="{00000000-0008-0000-0500-000016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79" name="Picture 23" descr="http://95.110.192.114/immagini/spazio.gif">
          <a:extLst>
            <a:ext uri="{FF2B5EF4-FFF2-40B4-BE49-F238E27FC236}">
              <a16:creationId xmlns:a16="http://schemas.microsoft.com/office/drawing/2014/main" id="{00000000-0008-0000-0500-000017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0" name="Picture 1" descr="http://95.110.192.114/immagini/DownArtDis.gif">
          <a:extLst>
            <a:ext uri="{FF2B5EF4-FFF2-40B4-BE49-F238E27FC236}">
              <a16:creationId xmlns:a16="http://schemas.microsoft.com/office/drawing/2014/main" id="{00000000-0008-0000-0500-000018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1" name="Picture 2" descr="http://95.110.192.114/immagini/spazio.gif">
          <a:extLst>
            <a:ext uri="{FF2B5EF4-FFF2-40B4-BE49-F238E27FC236}">
              <a16:creationId xmlns:a16="http://schemas.microsoft.com/office/drawing/2014/main" id="{00000000-0008-0000-0500-000019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2" name="Picture 1" descr="http://95.110.192.114/immagini/DownArtDis.gif">
          <a:extLst>
            <a:ext uri="{FF2B5EF4-FFF2-40B4-BE49-F238E27FC236}">
              <a16:creationId xmlns:a16="http://schemas.microsoft.com/office/drawing/2014/main" id="{00000000-0008-0000-0500-00001A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3" name="Picture 2" descr="http://95.110.192.114/immagini/spazio.gif">
          <a:extLst>
            <a:ext uri="{FF2B5EF4-FFF2-40B4-BE49-F238E27FC236}">
              <a16:creationId xmlns:a16="http://schemas.microsoft.com/office/drawing/2014/main" id="{00000000-0008-0000-0500-00001B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4" name="Picture 1" descr="http://95.110.192.114/immagini/DownArtDis.gif">
          <a:extLst>
            <a:ext uri="{FF2B5EF4-FFF2-40B4-BE49-F238E27FC236}">
              <a16:creationId xmlns:a16="http://schemas.microsoft.com/office/drawing/2014/main" id="{00000000-0008-0000-0500-00001C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5" name="Picture 2" descr="http://95.110.192.114/immagini/spazio.gif">
          <a:extLst>
            <a:ext uri="{FF2B5EF4-FFF2-40B4-BE49-F238E27FC236}">
              <a16:creationId xmlns:a16="http://schemas.microsoft.com/office/drawing/2014/main" id="{00000000-0008-0000-0500-00001D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6" name="Picture 22" descr="http://95.110.192.114/immagini/DownArtDis.gif">
          <a:extLst>
            <a:ext uri="{FF2B5EF4-FFF2-40B4-BE49-F238E27FC236}">
              <a16:creationId xmlns:a16="http://schemas.microsoft.com/office/drawing/2014/main" id="{00000000-0008-0000-0500-00001E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7" name="Picture 23" descr="http://95.110.192.114/immagini/spazio.gif">
          <a:extLst>
            <a:ext uri="{FF2B5EF4-FFF2-40B4-BE49-F238E27FC236}">
              <a16:creationId xmlns:a16="http://schemas.microsoft.com/office/drawing/2014/main" id="{00000000-0008-0000-0500-00001F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8" name="Picture 1" descr="http://95.110.192.114/immagini/DownArtDis.gif">
          <a:extLst>
            <a:ext uri="{FF2B5EF4-FFF2-40B4-BE49-F238E27FC236}">
              <a16:creationId xmlns:a16="http://schemas.microsoft.com/office/drawing/2014/main" id="{00000000-0008-0000-0500-000020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89" name="Picture 2" descr="http://95.110.192.114/immagini/spazio.gif">
          <a:extLst>
            <a:ext uri="{FF2B5EF4-FFF2-40B4-BE49-F238E27FC236}">
              <a16:creationId xmlns:a16="http://schemas.microsoft.com/office/drawing/2014/main" id="{00000000-0008-0000-0500-000021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90" name="Picture 1" descr="http://95.110.192.114/immagini/DownArtDis.gif">
          <a:extLst>
            <a:ext uri="{FF2B5EF4-FFF2-40B4-BE49-F238E27FC236}">
              <a16:creationId xmlns:a16="http://schemas.microsoft.com/office/drawing/2014/main" id="{00000000-0008-0000-0500-000022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6</xdr:col>
      <xdr:colOff>0</xdr:colOff>
      <xdr:row>22</xdr:row>
      <xdr:rowOff>0</xdr:rowOff>
    </xdr:from>
    <xdr:ext cx="9525" cy="9525"/>
    <xdr:pic>
      <xdr:nvPicPr>
        <xdr:cNvPr id="291" name="Picture 2" descr="http://95.110.192.114/immagini/spazio.gif">
          <a:extLst>
            <a:ext uri="{FF2B5EF4-FFF2-40B4-BE49-F238E27FC236}">
              <a16:creationId xmlns:a16="http://schemas.microsoft.com/office/drawing/2014/main" id="{00000000-0008-0000-0500-000023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27220" y="99052380"/>
          <a:ext cx="9525" cy="9525"/>
        </a:xfrm>
        <a:prstGeom prst="rect">
          <a:avLst/>
        </a:prstGeom>
        <a:noFill/>
      </xdr:spPr>
    </xdr:pic>
    <xdr:clientData/>
  </xdr:oneCellAnchor>
  <xdr:oneCellAnchor>
    <xdr:from>
      <xdr:col>7</xdr:col>
      <xdr:colOff>0</xdr:colOff>
      <xdr:row>4</xdr:row>
      <xdr:rowOff>0</xdr:rowOff>
    </xdr:from>
    <xdr:ext cx="9525" cy="9525"/>
    <xdr:pic>
      <xdr:nvPicPr>
        <xdr:cNvPr id="2" name="Picture 1" descr="http://95.110.192.114/immagini/DownArtDis.g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 name="Picture 2" descr="http://95.110.192.114/immagini/spazio.gif">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2" name="Picture 22" descr="http://95.110.192.114/immagini/DownArtDis.gif">
          <a:extLst>
            <a:ext uri="{FF2B5EF4-FFF2-40B4-BE49-F238E27FC236}">
              <a16:creationId xmlns:a16="http://schemas.microsoft.com/office/drawing/2014/main" id="{00000000-0008-0000-0500-000024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3" name="Picture 23" descr="http://95.110.192.114/immagini/spazio.gif">
          <a:extLst>
            <a:ext uri="{FF2B5EF4-FFF2-40B4-BE49-F238E27FC236}">
              <a16:creationId xmlns:a16="http://schemas.microsoft.com/office/drawing/2014/main" id="{00000000-0008-0000-0500-000025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4" name="Picture 1" descr="http://95.110.192.114/immagini/DownArtDis.gif">
          <a:extLst>
            <a:ext uri="{FF2B5EF4-FFF2-40B4-BE49-F238E27FC236}">
              <a16:creationId xmlns:a16="http://schemas.microsoft.com/office/drawing/2014/main" id="{00000000-0008-0000-0500-000026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5" name="Picture 2" descr="http://95.110.192.114/immagini/spazio.gif">
          <a:extLst>
            <a:ext uri="{FF2B5EF4-FFF2-40B4-BE49-F238E27FC236}">
              <a16:creationId xmlns:a16="http://schemas.microsoft.com/office/drawing/2014/main" id="{00000000-0008-0000-0500-000027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6" name="Picture 1" descr="http://95.110.192.114/immagini/DownArtDis.gif">
          <a:extLst>
            <a:ext uri="{FF2B5EF4-FFF2-40B4-BE49-F238E27FC236}">
              <a16:creationId xmlns:a16="http://schemas.microsoft.com/office/drawing/2014/main" id="{00000000-0008-0000-0500-000028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7" name="Picture 2" descr="http://95.110.192.114/immagini/spazio.gif">
          <a:extLst>
            <a:ext uri="{FF2B5EF4-FFF2-40B4-BE49-F238E27FC236}">
              <a16:creationId xmlns:a16="http://schemas.microsoft.com/office/drawing/2014/main" id="{00000000-0008-0000-0500-000029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8" name="Picture 1" descr="http://95.110.192.114/immagini/DownArtDis.gif">
          <a:extLst>
            <a:ext uri="{FF2B5EF4-FFF2-40B4-BE49-F238E27FC236}">
              <a16:creationId xmlns:a16="http://schemas.microsoft.com/office/drawing/2014/main" id="{00000000-0008-0000-0500-00002A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299" name="Picture 2" descr="http://95.110.192.114/immagini/spazio.gif">
          <a:extLst>
            <a:ext uri="{FF2B5EF4-FFF2-40B4-BE49-F238E27FC236}">
              <a16:creationId xmlns:a16="http://schemas.microsoft.com/office/drawing/2014/main" id="{00000000-0008-0000-0500-00002B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0" name="Picture 22" descr="http://95.110.192.114/immagini/DownArtDis.gif">
          <a:extLst>
            <a:ext uri="{FF2B5EF4-FFF2-40B4-BE49-F238E27FC236}">
              <a16:creationId xmlns:a16="http://schemas.microsoft.com/office/drawing/2014/main" id="{00000000-0008-0000-0500-00002C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1" name="Picture 23" descr="http://95.110.192.114/immagini/spazio.gif">
          <a:extLst>
            <a:ext uri="{FF2B5EF4-FFF2-40B4-BE49-F238E27FC236}">
              <a16:creationId xmlns:a16="http://schemas.microsoft.com/office/drawing/2014/main" id="{00000000-0008-0000-0500-00002D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2" name="Picture 1" descr="http://95.110.192.114/immagini/DownArtDis.gif">
          <a:extLst>
            <a:ext uri="{FF2B5EF4-FFF2-40B4-BE49-F238E27FC236}">
              <a16:creationId xmlns:a16="http://schemas.microsoft.com/office/drawing/2014/main" id="{00000000-0008-0000-0500-00002E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3" name="Picture 2" descr="http://95.110.192.114/immagini/spazio.gif">
          <a:extLst>
            <a:ext uri="{FF2B5EF4-FFF2-40B4-BE49-F238E27FC236}">
              <a16:creationId xmlns:a16="http://schemas.microsoft.com/office/drawing/2014/main" id="{00000000-0008-0000-0500-00002F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4" name="Picture 1" descr="http://95.110.192.114/immagini/DownArtDis.gif">
          <a:extLst>
            <a:ext uri="{FF2B5EF4-FFF2-40B4-BE49-F238E27FC236}">
              <a16:creationId xmlns:a16="http://schemas.microsoft.com/office/drawing/2014/main" id="{00000000-0008-0000-0500-000030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5" name="Picture 2" descr="http://95.110.192.114/immagini/spazio.gif">
          <a:extLst>
            <a:ext uri="{FF2B5EF4-FFF2-40B4-BE49-F238E27FC236}">
              <a16:creationId xmlns:a16="http://schemas.microsoft.com/office/drawing/2014/main" id="{00000000-0008-0000-0500-000031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6" name="Picture 1" descr="http://95.110.192.114/immagini/DownArtDis.gif">
          <a:extLst>
            <a:ext uri="{FF2B5EF4-FFF2-40B4-BE49-F238E27FC236}">
              <a16:creationId xmlns:a16="http://schemas.microsoft.com/office/drawing/2014/main" id="{00000000-0008-0000-0500-000032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7" name="Picture 2" descr="http://95.110.192.114/immagini/spazio.gif">
          <a:extLst>
            <a:ext uri="{FF2B5EF4-FFF2-40B4-BE49-F238E27FC236}">
              <a16:creationId xmlns:a16="http://schemas.microsoft.com/office/drawing/2014/main" id="{00000000-0008-0000-0500-000033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8" name="Picture 22" descr="http://95.110.192.114/immagini/DownArtDis.gif">
          <a:extLst>
            <a:ext uri="{FF2B5EF4-FFF2-40B4-BE49-F238E27FC236}">
              <a16:creationId xmlns:a16="http://schemas.microsoft.com/office/drawing/2014/main" id="{00000000-0008-0000-0500-000034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09" name="Picture 23" descr="http://95.110.192.114/immagini/spazio.gif">
          <a:extLst>
            <a:ext uri="{FF2B5EF4-FFF2-40B4-BE49-F238E27FC236}">
              <a16:creationId xmlns:a16="http://schemas.microsoft.com/office/drawing/2014/main" id="{00000000-0008-0000-0500-000035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0" name="Picture 1" descr="http://95.110.192.114/immagini/DownArtDis.gif">
          <a:extLst>
            <a:ext uri="{FF2B5EF4-FFF2-40B4-BE49-F238E27FC236}">
              <a16:creationId xmlns:a16="http://schemas.microsoft.com/office/drawing/2014/main" id="{00000000-0008-0000-0500-000036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1" name="Picture 2" descr="http://95.110.192.114/immagini/spazio.gif">
          <a:extLst>
            <a:ext uri="{FF2B5EF4-FFF2-40B4-BE49-F238E27FC236}">
              <a16:creationId xmlns:a16="http://schemas.microsoft.com/office/drawing/2014/main" id="{00000000-0008-0000-0500-000037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2" name="Picture 1" descr="http://95.110.192.114/immagini/DownArtDis.gif">
          <a:extLst>
            <a:ext uri="{FF2B5EF4-FFF2-40B4-BE49-F238E27FC236}">
              <a16:creationId xmlns:a16="http://schemas.microsoft.com/office/drawing/2014/main" id="{00000000-0008-0000-0500-000038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3" name="Picture 2" descr="http://95.110.192.114/immagini/spazio.gif">
          <a:extLst>
            <a:ext uri="{FF2B5EF4-FFF2-40B4-BE49-F238E27FC236}">
              <a16:creationId xmlns:a16="http://schemas.microsoft.com/office/drawing/2014/main" id="{00000000-0008-0000-0500-000039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4" name="Picture 1" descr="http://95.110.192.114/immagini/DownArtDis.gif">
          <a:extLst>
            <a:ext uri="{FF2B5EF4-FFF2-40B4-BE49-F238E27FC236}">
              <a16:creationId xmlns:a16="http://schemas.microsoft.com/office/drawing/2014/main" id="{00000000-0008-0000-0500-00003A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5" name="Picture 2" descr="http://95.110.192.114/immagini/spazio.gif">
          <a:extLst>
            <a:ext uri="{FF2B5EF4-FFF2-40B4-BE49-F238E27FC236}">
              <a16:creationId xmlns:a16="http://schemas.microsoft.com/office/drawing/2014/main" id="{00000000-0008-0000-0500-00003B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6" name="Picture 22" descr="http://95.110.192.114/immagini/DownArtDis.gif">
          <a:extLst>
            <a:ext uri="{FF2B5EF4-FFF2-40B4-BE49-F238E27FC236}">
              <a16:creationId xmlns:a16="http://schemas.microsoft.com/office/drawing/2014/main" id="{00000000-0008-0000-0500-00003C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7" name="Picture 23" descr="http://95.110.192.114/immagini/spazio.gif">
          <a:extLst>
            <a:ext uri="{FF2B5EF4-FFF2-40B4-BE49-F238E27FC236}">
              <a16:creationId xmlns:a16="http://schemas.microsoft.com/office/drawing/2014/main" id="{00000000-0008-0000-0500-00003D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8" name="Picture 1" descr="http://95.110.192.114/immagini/DownArtDis.gif">
          <a:extLst>
            <a:ext uri="{FF2B5EF4-FFF2-40B4-BE49-F238E27FC236}">
              <a16:creationId xmlns:a16="http://schemas.microsoft.com/office/drawing/2014/main" id="{00000000-0008-0000-0500-00003E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19" name="Picture 2" descr="http://95.110.192.114/immagini/spazio.gif">
          <a:extLst>
            <a:ext uri="{FF2B5EF4-FFF2-40B4-BE49-F238E27FC236}">
              <a16:creationId xmlns:a16="http://schemas.microsoft.com/office/drawing/2014/main" id="{00000000-0008-0000-0500-00003F0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0" name="Picture 1" descr="http://95.110.192.114/immagini/DownArtDis.gif">
          <a:extLst>
            <a:ext uri="{FF2B5EF4-FFF2-40B4-BE49-F238E27FC236}">
              <a16:creationId xmlns:a16="http://schemas.microsoft.com/office/drawing/2014/main" id="{00000000-0008-0000-0500-000080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1" name="Picture 2" descr="http://95.110.192.114/immagini/spazio.gif">
          <a:extLst>
            <a:ext uri="{FF2B5EF4-FFF2-40B4-BE49-F238E27FC236}">
              <a16:creationId xmlns:a16="http://schemas.microsoft.com/office/drawing/2014/main" id="{00000000-0008-0000-0500-00008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2" name="Picture 1" descr="http://95.110.192.114/immagini/DownArtDis.gif">
          <a:extLst>
            <a:ext uri="{FF2B5EF4-FFF2-40B4-BE49-F238E27FC236}">
              <a16:creationId xmlns:a16="http://schemas.microsoft.com/office/drawing/2014/main" id="{00000000-0008-0000-0500-00008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3" name="Picture 2" descr="http://95.110.192.114/immagini/spazio.gif">
          <a:extLst>
            <a:ext uri="{FF2B5EF4-FFF2-40B4-BE49-F238E27FC236}">
              <a16:creationId xmlns:a16="http://schemas.microsoft.com/office/drawing/2014/main" id="{00000000-0008-0000-0500-00008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4" name="Picture 22" descr="http://95.110.192.114/immagini/DownArtDis.gif">
          <a:extLst>
            <a:ext uri="{FF2B5EF4-FFF2-40B4-BE49-F238E27FC236}">
              <a16:creationId xmlns:a16="http://schemas.microsoft.com/office/drawing/2014/main" id="{00000000-0008-0000-0500-00008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5" name="Picture 23" descr="http://95.110.192.114/immagini/spazio.gif">
          <a:extLst>
            <a:ext uri="{FF2B5EF4-FFF2-40B4-BE49-F238E27FC236}">
              <a16:creationId xmlns:a16="http://schemas.microsoft.com/office/drawing/2014/main" id="{00000000-0008-0000-0500-00008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6" name="Picture 1" descr="http://95.110.192.114/immagini/DownArtDis.gif">
          <a:extLst>
            <a:ext uri="{FF2B5EF4-FFF2-40B4-BE49-F238E27FC236}">
              <a16:creationId xmlns:a16="http://schemas.microsoft.com/office/drawing/2014/main" id="{00000000-0008-0000-0500-00008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7" name="Picture 2" descr="http://95.110.192.114/immagini/spazio.gif">
          <a:extLst>
            <a:ext uri="{FF2B5EF4-FFF2-40B4-BE49-F238E27FC236}">
              <a16:creationId xmlns:a16="http://schemas.microsoft.com/office/drawing/2014/main" id="{00000000-0008-0000-0500-00008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8" name="Picture 1" descr="http://95.110.192.114/immagini/DownArtDis.gif">
          <a:extLst>
            <a:ext uri="{FF2B5EF4-FFF2-40B4-BE49-F238E27FC236}">
              <a16:creationId xmlns:a16="http://schemas.microsoft.com/office/drawing/2014/main" id="{00000000-0008-0000-0500-00008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29" name="Picture 2" descr="http://95.110.192.114/immagini/spazio.gif">
          <a:extLst>
            <a:ext uri="{FF2B5EF4-FFF2-40B4-BE49-F238E27FC236}">
              <a16:creationId xmlns:a16="http://schemas.microsoft.com/office/drawing/2014/main" id="{00000000-0008-0000-0500-00008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0" name="Picture 1" descr="http://95.110.192.114/immagini/DownArtDis.gif">
          <a:extLst>
            <a:ext uri="{FF2B5EF4-FFF2-40B4-BE49-F238E27FC236}">
              <a16:creationId xmlns:a16="http://schemas.microsoft.com/office/drawing/2014/main" id="{00000000-0008-0000-0500-00008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1" name="Picture 2" descr="http://95.110.192.114/immagini/spazio.gif">
          <a:extLst>
            <a:ext uri="{FF2B5EF4-FFF2-40B4-BE49-F238E27FC236}">
              <a16:creationId xmlns:a16="http://schemas.microsoft.com/office/drawing/2014/main" id="{00000000-0008-0000-0500-00008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2" name="Picture 22" descr="http://95.110.192.114/immagini/DownArtDis.gif">
          <a:extLst>
            <a:ext uri="{FF2B5EF4-FFF2-40B4-BE49-F238E27FC236}">
              <a16:creationId xmlns:a16="http://schemas.microsoft.com/office/drawing/2014/main" id="{00000000-0008-0000-0500-00008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3" name="Picture 23" descr="http://95.110.192.114/immagini/spazio.gif">
          <a:extLst>
            <a:ext uri="{FF2B5EF4-FFF2-40B4-BE49-F238E27FC236}">
              <a16:creationId xmlns:a16="http://schemas.microsoft.com/office/drawing/2014/main" id="{00000000-0008-0000-0500-00008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4" name="Picture 1" descr="http://95.110.192.114/immagini/DownArtDis.gif">
          <a:extLst>
            <a:ext uri="{FF2B5EF4-FFF2-40B4-BE49-F238E27FC236}">
              <a16:creationId xmlns:a16="http://schemas.microsoft.com/office/drawing/2014/main" id="{00000000-0008-0000-0500-00008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5" name="Picture 2" descr="http://95.110.192.114/immagini/spazio.gif">
          <a:extLst>
            <a:ext uri="{FF2B5EF4-FFF2-40B4-BE49-F238E27FC236}">
              <a16:creationId xmlns:a16="http://schemas.microsoft.com/office/drawing/2014/main" id="{00000000-0008-0000-0500-00008F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6" name="Picture 1" descr="http://95.110.192.114/immagini/DownArtDis.gif">
          <a:extLst>
            <a:ext uri="{FF2B5EF4-FFF2-40B4-BE49-F238E27FC236}">
              <a16:creationId xmlns:a16="http://schemas.microsoft.com/office/drawing/2014/main" id="{00000000-0008-0000-0500-000090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7" name="Picture 2" descr="http://95.110.192.114/immagini/spazio.gif">
          <a:extLst>
            <a:ext uri="{FF2B5EF4-FFF2-40B4-BE49-F238E27FC236}">
              <a16:creationId xmlns:a16="http://schemas.microsoft.com/office/drawing/2014/main" id="{00000000-0008-0000-0500-00009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8" name="Picture 1" descr="http://95.110.192.114/immagini/DownArtDis.gif">
          <a:extLst>
            <a:ext uri="{FF2B5EF4-FFF2-40B4-BE49-F238E27FC236}">
              <a16:creationId xmlns:a16="http://schemas.microsoft.com/office/drawing/2014/main" id="{00000000-0008-0000-0500-00009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39" name="Picture 2" descr="http://95.110.192.114/immagini/spazio.gif">
          <a:extLst>
            <a:ext uri="{FF2B5EF4-FFF2-40B4-BE49-F238E27FC236}">
              <a16:creationId xmlns:a16="http://schemas.microsoft.com/office/drawing/2014/main" id="{00000000-0008-0000-0500-00009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0" name="Picture 22" descr="http://95.110.192.114/immagini/DownArtDis.gif">
          <a:extLst>
            <a:ext uri="{FF2B5EF4-FFF2-40B4-BE49-F238E27FC236}">
              <a16:creationId xmlns:a16="http://schemas.microsoft.com/office/drawing/2014/main" id="{00000000-0008-0000-0500-00009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1" name="Picture 23" descr="http://95.110.192.114/immagini/spazio.gif">
          <a:extLst>
            <a:ext uri="{FF2B5EF4-FFF2-40B4-BE49-F238E27FC236}">
              <a16:creationId xmlns:a16="http://schemas.microsoft.com/office/drawing/2014/main" id="{00000000-0008-0000-0500-00009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2" name="Picture 1" descr="http://95.110.192.114/immagini/DownArtDis.gif">
          <a:extLst>
            <a:ext uri="{FF2B5EF4-FFF2-40B4-BE49-F238E27FC236}">
              <a16:creationId xmlns:a16="http://schemas.microsoft.com/office/drawing/2014/main" id="{00000000-0008-0000-0500-00009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3" name="Picture 2" descr="http://95.110.192.114/immagini/spazio.gif">
          <a:extLst>
            <a:ext uri="{FF2B5EF4-FFF2-40B4-BE49-F238E27FC236}">
              <a16:creationId xmlns:a16="http://schemas.microsoft.com/office/drawing/2014/main" id="{00000000-0008-0000-0500-00009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4" name="Picture 1" descr="http://95.110.192.114/immagini/DownArtDis.gif">
          <a:extLst>
            <a:ext uri="{FF2B5EF4-FFF2-40B4-BE49-F238E27FC236}">
              <a16:creationId xmlns:a16="http://schemas.microsoft.com/office/drawing/2014/main" id="{00000000-0008-0000-0500-00009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5" name="Picture 2" descr="http://95.110.192.114/immagini/spazio.gif">
          <a:extLst>
            <a:ext uri="{FF2B5EF4-FFF2-40B4-BE49-F238E27FC236}">
              <a16:creationId xmlns:a16="http://schemas.microsoft.com/office/drawing/2014/main" id="{00000000-0008-0000-0500-00009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6" name="Picture 1" descr="http://95.110.192.114/immagini/DownArtDis.gif">
          <a:extLst>
            <a:ext uri="{FF2B5EF4-FFF2-40B4-BE49-F238E27FC236}">
              <a16:creationId xmlns:a16="http://schemas.microsoft.com/office/drawing/2014/main" id="{00000000-0008-0000-0500-00009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7" name="Picture 2" descr="http://95.110.192.114/immagini/spazio.gif">
          <a:extLst>
            <a:ext uri="{FF2B5EF4-FFF2-40B4-BE49-F238E27FC236}">
              <a16:creationId xmlns:a16="http://schemas.microsoft.com/office/drawing/2014/main" id="{00000000-0008-0000-0500-00009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8" name="Picture 22" descr="http://95.110.192.114/immagini/DownArtDis.gif">
          <a:extLst>
            <a:ext uri="{FF2B5EF4-FFF2-40B4-BE49-F238E27FC236}">
              <a16:creationId xmlns:a16="http://schemas.microsoft.com/office/drawing/2014/main" id="{00000000-0008-0000-0500-00009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49" name="Picture 23" descr="http://95.110.192.114/immagini/spazio.gif">
          <a:extLst>
            <a:ext uri="{FF2B5EF4-FFF2-40B4-BE49-F238E27FC236}">
              <a16:creationId xmlns:a16="http://schemas.microsoft.com/office/drawing/2014/main" id="{00000000-0008-0000-0500-00009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0" name="Picture 1" descr="http://95.110.192.114/immagini/DownArtDis.gif">
          <a:extLst>
            <a:ext uri="{FF2B5EF4-FFF2-40B4-BE49-F238E27FC236}">
              <a16:creationId xmlns:a16="http://schemas.microsoft.com/office/drawing/2014/main" id="{00000000-0008-0000-0500-00009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1" name="Picture 2" descr="http://95.110.192.114/immagini/spazio.gif">
          <a:extLst>
            <a:ext uri="{FF2B5EF4-FFF2-40B4-BE49-F238E27FC236}">
              <a16:creationId xmlns:a16="http://schemas.microsoft.com/office/drawing/2014/main" id="{00000000-0008-0000-0500-00009F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2" name="Picture 1" descr="http://95.110.192.114/immagini/DownArtDis.gif">
          <a:extLst>
            <a:ext uri="{FF2B5EF4-FFF2-40B4-BE49-F238E27FC236}">
              <a16:creationId xmlns:a16="http://schemas.microsoft.com/office/drawing/2014/main" id="{00000000-0008-0000-0500-0000A0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3" name="Picture 2" descr="http://95.110.192.114/immagini/spazio.gif">
          <a:extLst>
            <a:ext uri="{FF2B5EF4-FFF2-40B4-BE49-F238E27FC236}">
              <a16:creationId xmlns:a16="http://schemas.microsoft.com/office/drawing/2014/main" id="{00000000-0008-0000-0500-0000A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4" name="Picture 1" descr="http://95.110.192.114/immagini/DownArtDis.gif">
          <a:extLst>
            <a:ext uri="{FF2B5EF4-FFF2-40B4-BE49-F238E27FC236}">
              <a16:creationId xmlns:a16="http://schemas.microsoft.com/office/drawing/2014/main" id="{00000000-0008-0000-0500-0000A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5" name="Picture 2" descr="http://95.110.192.114/immagini/spazio.gif">
          <a:extLst>
            <a:ext uri="{FF2B5EF4-FFF2-40B4-BE49-F238E27FC236}">
              <a16:creationId xmlns:a16="http://schemas.microsoft.com/office/drawing/2014/main" id="{00000000-0008-0000-0500-0000A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6" name="Picture 22" descr="http://95.110.192.114/immagini/DownArtDis.gif">
          <a:extLst>
            <a:ext uri="{FF2B5EF4-FFF2-40B4-BE49-F238E27FC236}">
              <a16:creationId xmlns:a16="http://schemas.microsoft.com/office/drawing/2014/main" id="{00000000-0008-0000-0500-0000A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7" name="Picture 23" descr="http://95.110.192.114/immagini/spazio.gif">
          <a:extLst>
            <a:ext uri="{FF2B5EF4-FFF2-40B4-BE49-F238E27FC236}">
              <a16:creationId xmlns:a16="http://schemas.microsoft.com/office/drawing/2014/main" id="{00000000-0008-0000-0500-0000A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8" name="Picture 1" descr="http://95.110.192.114/immagini/DownArtDis.gif">
          <a:extLst>
            <a:ext uri="{FF2B5EF4-FFF2-40B4-BE49-F238E27FC236}">
              <a16:creationId xmlns:a16="http://schemas.microsoft.com/office/drawing/2014/main" id="{00000000-0008-0000-0500-0000A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59" name="Picture 2" descr="http://95.110.192.114/immagini/spazio.gif">
          <a:extLst>
            <a:ext uri="{FF2B5EF4-FFF2-40B4-BE49-F238E27FC236}">
              <a16:creationId xmlns:a16="http://schemas.microsoft.com/office/drawing/2014/main" id="{00000000-0008-0000-0500-0000A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0" name="Picture 1" descr="http://95.110.192.114/immagini/DownArtDis.gif">
          <a:extLst>
            <a:ext uri="{FF2B5EF4-FFF2-40B4-BE49-F238E27FC236}">
              <a16:creationId xmlns:a16="http://schemas.microsoft.com/office/drawing/2014/main" id="{00000000-0008-0000-0500-0000A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1" name="Picture 2" descr="http://95.110.192.114/immagini/spazio.gif">
          <a:extLst>
            <a:ext uri="{FF2B5EF4-FFF2-40B4-BE49-F238E27FC236}">
              <a16:creationId xmlns:a16="http://schemas.microsoft.com/office/drawing/2014/main" id="{00000000-0008-0000-0500-0000A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2" name="Picture 1" descr="http://95.110.192.114/immagini/DownArtDis.gif">
          <a:extLst>
            <a:ext uri="{FF2B5EF4-FFF2-40B4-BE49-F238E27FC236}">
              <a16:creationId xmlns:a16="http://schemas.microsoft.com/office/drawing/2014/main" id="{00000000-0008-0000-0500-0000A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3" name="Picture 2" descr="http://95.110.192.114/immagini/spazio.gif">
          <a:extLst>
            <a:ext uri="{FF2B5EF4-FFF2-40B4-BE49-F238E27FC236}">
              <a16:creationId xmlns:a16="http://schemas.microsoft.com/office/drawing/2014/main" id="{00000000-0008-0000-0500-0000A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4" name="Picture 22" descr="http://95.110.192.114/immagini/DownArtDis.gif">
          <a:extLst>
            <a:ext uri="{FF2B5EF4-FFF2-40B4-BE49-F238E27FC236}">
              <a16:creationId xmlns:a16="http://schemas.microsoft.com/office/drawing/2014/main" id="{00000000-0008-0000-0500-0000A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5" name="Picture 23" descr="http://95.110.192.114/immagini/spazio.gif">
          <a:extLst>
            <a:ext uri="{FF2B5EF4-FFF2-40B4-BE49-F238E27FC236}">
              <a16:creationId xmlns:a16="http://schemas.microsoft.com/office/drawing/2014/main" id="{00000000-0008-0000-0500-0000A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6" name="Picture 1" descr="http://95.110.192.114/immagini/DownArtDis.gif">
          <a:extLst>
            <a:ext uri="{FF2B5EF4-FFF2-40B4-BE49-F238E27FC236}">
              <a16:creationId xmlns:a16="http://schemas.microsoft.com/office/drawing/2014/main" id="{00000000-0008-0000-0500-0000A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7" name="Picture 2" descr="http://95.110.192.114/immagini/spazio.gif">
          <a:extLst>
            <a:ext uri="{FF2B5EF4-FFF2-40B4-BE49-F238E27FC236}">
              <a16:creationId xmlns:a16="http://schemas.microsoft.com/office/drawing/2014/main" id="{00000000-0008-0000-0500-0000AF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8" name="Picture 1" descr="http://95.110.192.114/immagini/DownArtDis.gif">
          <a:extLst>
            <a:ext uri="{FF2B5EF4-FFF2-40B4-BE49-F238E27FC236}">
              <a16:creationId xmlns:a16="http://schemas.microsoft.com/office/drawing/2014/main" id="{00000000-0008-0000-0500-0000B0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69" name="Picture 2" descr="http://95.110.192.114/immagini/spazio.gif">
          <a:extLst>
            <a:ext uri="{FF2B5EF4-FFF2-40B4-BE49-F238E27FC236}">
              <a16:creationId xmlns:a16="http://schemas.microsoft.com/office/drawing/2014/main" id="{00000000-0008-0000-0500-0000B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0" name="Picture 1" descr="http://95.110.192.114/immagini/DownArtDis.gif">
          <a:extLst>
            <a:ext uri="{FF2B5EF4-FFF2-40B4-BE49-F238E27FC236}">
              <a16:creationId xmlns:a16="http://schemas.microsoft.com/office/drawing/2014/main" id="{00000000-0008-0000-0500-0000B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1" name="Picture 2" descr="http://95.110.192.114/immagini/spazio.gif">
          <a:extLst>
            <a:ext uri="{FF2B5EF4-FFF2-40B4-BE49-F238E27FC236}">
              <a16:creationId xmlns:a16="http://schemas.microsoft.com/office/drawing/2014/main" id="{00000000-0008-0000-0500-0000B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2" name="Picture 22" descr="http://95.110.192.114/immagini/DownArtDis.gif">
          <a:extLst>
            <a:ext uri="{FF2B5EF4-FFF2-40B4-BE49-F238E27FC236}">
              <a16:creationId xmlns:a16="http://schemas.microsoft.com/office/drawing/2014/main" id="{00000000-0008-0000-0500-0000B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3" name="Picture 23" descr="http://95.110.192.114/immagini/spazio.gif">
          <a:extLst>
            <a:ext uri="{FF2B5EF4-FFF2-40B4-BE49-F238E27FC236}">
              <a16:creationId xmlns:a16="http://schemas.microsoft.com/office/drawing/2014/main" id="{00000000-0008-0000-0500-0000B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4" name="Picture 1" descr="http://95.110.192.114/immagini/DownArtDis.gif">
          <a:extLst>
            <a:ext uri="{FF2B5EF4-FFF2-40B4-BE49-F238E27FC236}">
              <a16:creationId xmlns:a16="http://schemas.microsoft.com/office/drawing/2014/main" id="{00000000-0008-0000-0500-0000B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5" name="Picture 2" descr="http://95.110.192.114/immagini/spazio.gif">
          <a:extLst>
            <a:ext uri="{FF2B5EF4-FFF2-40B4-BE49-F238E27FC236}">
              <a16:creationId xmlns:a16="http://schemas.microsoft.com/office/drawing/2014/main" id="{00000000-0008-0000-0500-0000B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6" name="Picture 1" descr="http://95.110.192.114/immagini/DownArtDis.gif">
          <a:extLst>
            <a:ext uri="{FF2B5EF4-FFF2-40B4-BE49-F238E27FC236}">
              <a16:creationId xmlns:a16="http://schemas.microsoft.com/office/drawing/2014/main" id="{00000000-0008-0000-0500-0000B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7" name="Picture 2" descr="http://95.110.192.114/immagini/spazio.gif">
          <a:extLst>
            <a:ext uri="{FF2B5EF4-FFF2-40B4-BE49-F238E27FC236}">
              <a16:creationId xmlns:a16="http://schemas.microsoft.com/office/drawing/2014/main" id="{00000000-0008-0000-0500-0000B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8" name="Picture 1" descr="http://95.110.192.114/immagini/DownArtDis.gif">
          <a:extLst>
            <a:ext uri="{FF2B5EF4-FFF2-40B4-BE49-F238E27FC236}">
              <a16:creationId xmlns:a16="http://schemas.microsoft.com/office/drawing/2014/main" id="{00000000-0008-0000-0500-0000B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79" name="Picture 2" descr="http://95.110.192.114/immagini/spazio.gif">
          <a:extLst>
            <a:ext uri="{FF2B5EF4-FFF2-40B4-BE49-F238E27FC236}">
              <a16:creationId xmlns:a16="http://schemas.microsoft.com/office/drawing/2014/main" id="{00000000-0008-0000-0500-0000B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0" name="Picture 22" descr="http://95.110.192.114/immagini/DownArtDis.gif">
          <a:extLst>
            <a:ext uri="{FF2B5EF4-FFF2-40B4-BE49-F238E27FC236}">
              <a16:creationId xmlns:a16="http://schemas.microsoft.com/office/drawing/2014/main" id="{00000000-0008-0000-0500-0000B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1" name="Picture 23" descr="http://95.110.192.114/immagini/spazio.gif">
          <a:extLst>
            <a:ext uri="{FF2B5EF4-FFF2-40B4-BE49-F238E27FC236}">
              <a16:creationId xmlns:a16="http://schemas.microsoft.com/office/drawing/2014/main" id="{00000000-0008-0000-0500-0000B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2" name="Picture 1" descr="http://95.110.192.114/immagini/DownArtDis.gif">
          <a:extLst>
            <a:ext uri="{FF2B5EF4-FFF2-40B4-BE49-F238E27FC236}">
              <a16:creationId xmlns:a16="http://schemas.microsoft.com/office/drawing/2014/main" id="{00000000-0008-0000-0500-0000B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5" name="Picture 2" descr="http://95.110.192.114/immagini/spazio.gif">
          <a:extLst>
            <a:ext uri="{FF2B5EF4-FFF2-40B4-BE49-F238E27FC236}">
              <a16:creationId xmlns:a16="http://schemas.microsoft.com/office/drawing/2014/main" id="{00000000-0008-0000-0500-0000C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6" name="Picture 1" descr="http://95.110.192.114/immagini/DownArtDis.gif">
          <a:extLst>
            <a:ext uri="{FF2B5EF4-FFF2-40B4-BE49-F238E27FC236}">
              <a16:creationId xmlns:a16="http://schemas.microsoft.com/office/drawing/2014/main" id="{00000000-0008-0000-0500-0000C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7" name="Picture 2" descr="http://95.110.192.114/immagini/spazio.gif">
          <a:extLst>
            <a:ext uri="{FF2B5EF4-FFF2-40B4-BE49-F238E27FC236}">
              <a16:creationId xmlns:a16="http://schemas.microsoft.com/office/drawing/2014/main" id="{00000000-0008-0000-0500-0000C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8" name="Picture 1" descr="http://95.110.192.114/immagini/DownArtDis.gif">
          <a:extLst>
            <a:ext uri="{FF2B5EF4-FFF2-40B4-BE49-F238E27FC236}">
              <a16:creationId xmlns:a16="http://schemas.microsoft.com/office/drawing/2014/main" id="{00000000-0008-0000-0500-0000C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89" name="Picture 2" descr="http://95.110.192.114/immagini/spazio.gif">
          <a:extLst>
            <a:ext uri="{FF2B5EF4-FFF2-40B4-BE49-F238E27FC236}">
              <a16:creationId xmlns:a16="http://schemas.microsoft.com/office/drawing/2014/main" id="{00000000-0008-0000-0500-0000C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0" name="Picture 22" descr="http://95.110.192.114/immagini/DownArtDis.gif">
          <a:extLst>
            <a:ext uri="{FF2B5EF4-FFF2-40B4-BE49-F238E27FC236}">
              <a16:creationId xmlns:a16="http://schemas.microsoft.com/office/drawing/2014/main" id="{00000000-0008-0000-0500-0000C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1" name="Picture 23" descr="http://95.110.192.114/immagini/spazio.gif">
          <a:extLst>
            <a:ext uri="{FF2B5EF4-FFF2-40B4-BE49-F238E27FC236}">
              <a16:creationId xmlns:a16="http://schemas.microsoft.com/office/drawing/2014/main" id="{00000000-0008-0000-0500-0000C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2" name="Picture 1" descr="http://95.110.192.114/immagini/DownArtDis.gif">
          <a:extLst>
            <a:ext uri="{FF2B5EF4-FFF2-40B4-BE49-F238E27FC236}">
              <a16:creationId xmlns:a16="http://schemas.microsoft.com/office/drawing/2014/main" id="{00000000-0008-0000-0500-0000C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3" name="Picture 2" descr="http://95.110.192.114/immagini/spazio.gif">
          <a:extLst>
            <a:ext uri="{FF2B5EF4-FFF2-40B4-BE49-F238E27FC236}">
              <a16:creationId xmlns:a16="http://schemas.microsoft.com/office/drawing/2014/main" id="{00000000-0008-0000-0500-0000C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4" name="Picture 1" descr="http://95.110.192.114/immagini/DownArtDis.gif">
          <a:extLst>
            <a:ext uri="{FF2B5EF4-FFF2-40B4-BE49-F238E27FC236}">
              <a16:creationId xmlns:a16="http://schemas.microsoft.com/office/drawing/2014/main" id="{00000000-0008-0000-0500-0000C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5" name="Picture 2" descr="http://95.110.192.114/immagini/spazio.gif">
          <a:extLst>
            <a:ext uri="{FF2B5EF4-FFF2-40B4-BE49-F238E27FC236}">
              <a16:creationId xmlns:a16="http://schemas.microsoft.com/office/drawing/2014/main" id="{00000000-0008-0000-0500-0000C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6" name="Picture 1" descr="http://95.110.192.114/immagini/DownArtDis.gif">
          <a:extLst>
            <a:ext uri="{FF2B5EF4-FFF2-40B4-BE49-F238E27FC236}">
              <a16:creationId xmlns:a16="http://schemas.microsoft.com/office/drawing/2014/main" id="{00000000-0008-0000-0500-0000C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7" name="Picture 2" descr="http://95.110.192.114/immagini/spazio.gif">
          <a:extLst>
            <a:ext uri="{FF2B5EF4-FFF2-40B4-BE49-F238E27FC236}">
              <a16:creationId xmlns:a16="http://schemas.microsoft.com/office/drawing/2014/main" id="{00000000-0008-0000-0500-0000C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8" name="Picture 22" descr="http://95.110.192.114/immagini/DownArtDis.gif">
          <a:extLst>
            <a:ext uri="{FF2B5EF4-FFF2-40B4-BE49-F238E27FC236}">
              <a16:creationId xmlns:a16="http://schemas.microsoft.com/office/drawing/2014/main" id="{00000000-0008-0000-0500-0000C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599" name="Picture 23" descr="http://95.110.192.114/immagini/spazio.gif">
          <a:extLst>
            <a:ext uri="{FF2B5EF4-FFF2-40B4-BE49-F238E27FC236}">
              <a16:creationId xmlns:a16="http://schemas.microsoft.com/office/drawing/2014/main" id="{00000000-0008-0000-0500-0000CF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0" name="Picture 1" descr="http://95.110.192.114/immagini/DownArtDis.gif">
          <a:extLst>
            <a:ext uri="{FF2B5EF4-FFF2-40B4-BE49-F238E27FC236}">
              <a16:creationId xmlns:a16="http://schemas.microsoft.com/office/drawing/2014/main" id="{00000000-0008-0000-0500-0000D0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1" name="Picture 2" descr="http://95.110.192.114/immagini/spazio.gif">
          <a:extLst>
            <a:ext uri="{FF2B5EF4-FFF2-40B4-BE49-F238E27FC236}">
              <a16:creationId xmlns:a16="http://schemas.microsoft.com/office/drawing/2014/main" id="{00000000-0008-0000-0500-0000D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2" name="Picture 1" descr="http://95.110.192.114/immagini/DownArtDis.gif">
          <a:extLst>
            <a:ext uri="{FF2B5EF4-FFF2-40B4-BE49-F238E27FC236}">
              <a16:creationId xmlns:a16="http://schemas.microsoft.com/office/drawing/2014/main" id="{00000000-0008-0000-0500-0000D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3" name="Picture 2" descr="http://95.110.192.114/immagini/spazio.gif">
          <a:extLst>
            <a:ext uri="{FF2B5EF4-FFF2-40B4-BE49-F238E27FC236}">
              <a16:creationId xmlns:a16="http://schemas.microsoft.com/office/drawing/2014/main" id="{00000000-0008-0000-0500-0000D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4" name="Picture 1" descr="http://95.110.192.114/immagini/DownArtDis.gif">
          <a:extLst>
            <a:ext uri="{FF2B5EF4-FFF2-40B4-BE49-F238E27FC236}">
              <a16:creationId xmlns:a16="http://schemas.microsoft.com/office/drawing/2014/main" id="{00000000-0008-0000-0500-0000D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5" name="Picture 2" descr="http://95.110.192.114/immagini/spazio.gif">
          <a:extLst>
            <a:ext uri="{FF2B5EF4-FFF2-40B4-BE49-F238E27FC236}">
              <a16:creationId xmlns:a16="http://schemas.microsoft.com/office/drawing/2014/main" id="{00000000-0008-0000-0500-0000D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6" name="Picture 22" descr="http://95.110.192.114/immagini/DownArtDis.gif">
          <a:extLst>
            <a:ext uri="{FF2B5EF4-FFF2-40B4-BE49-F238E27FC236}">
              <a16:creationId xmlns:a16="http://schemas.microsoft.com/office/drawing/2014/main" id="{00000000-0008-0000-0500-0000D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7" name="Picture 23" descr="http://95.110.192.114/immagini/spazio.gif">
          <a:extLst>
            <a:ext uri="{FF2B5EF4-FFF2-40B4-BE49-F238E27FC236}">
              <a16:creationId xmlns:a16="http://schemas.microsoft.com/office/drawing/2014/main" id="{00000000-0008-0000-0500-0000D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8" name="Picture 1" descr="http://95.110.192.114/immagini/DownArtDis.gif">
          <a:extLst>
            <a:ext uri="{FF2B5EF4-FFF2-40B4-BE49-F238E27FC236}">
              <a16:creationId xmlns:a16="http://schemas.microsoft.com/office/drawing/2014/main" id="{00000000-0008-0000-0500-0000D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09" name="Picture 2" descr="http://95.110.192.114/immagini/spazio.gif">
          <a:extLst>
            <a:ext uri="{FF2B5EF4-FFF2-40B4-BE49-F238E27FC236}">
              <a16:creationId xmlns:a16="http://schemas.microsoft.com/office/drawing/2014/main" id="{00000000-0008-0000-0500-0000D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0" name="Picture 1" descr="http://95.110.192.114/immagini/DownArtDis.gif">
          <a:extLst>
            <a:ext uri="{FF2B5EF4-FFF2-40B4-BE49-F238E27FC236}">
              <a16:creationId xmlns:a16="http://schemas.microsoft.com/office/drawing/2014/main" id="{00000000-0008-0000-0500-0000D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1" name="Picture 2" descr="http://95.110.192.114/immagini/spazio.gif">
          <a:extLst>
            <a:ext uri="{FF2B5EF4-FFF2-40B4-BE49-F238E27FC236}">
              <a16:creationId xmlns:a16="http://schemas.microsoft.com/office/drawing/2014/main" id="{00000000-0008-0000-0500-0000D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2" name="Picture 1" descr="http://95.110.192.114/immagini/DownArtDis.gif">
          <a:extLst>
            <a:ext uri="{FF2B5EF4-FFF2-40B4-BE49-F238E27FC236}">
              <a16:creationId xmlns:a16="http://schemas.microsoft.com/office/drawing/2014/main" id="{00000000-0008-0000-0500-0000D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3" name="Picture 2" descr="http://95.110.192.114/immagini/spazio.gif">
          <a:extLst>
            <a:ext uri="{FF2B5EF4-FFF2-40B4-BE49-F238E27FC236}">
              <a16:creationId xmlns:a16="http://schemas.microsoft.com/office/drawing/2014/main" id="{00000000-0008-0000-0500-0000D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4" name="Picture 22" descr="http://95.110.192.114/immagini/DownArtDis.gif">
          <a:extLst>
            <a:ext uri="{FF2B5EF4-FFF2-40B4-BE49-F238E27FC236}">
              <a16:creationId xmlns:a16="http://schemas.microsoft.com/office/drawing/2014/main" id="{00000000-0008-0000-0500-0000D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5" name="Picture 23" descr="http://95.110.192.114/immagini/spazio.gif">
          <a:extLst>
            <a:ext uri="{FF2B5EF4-FFF2-40B4-BE49-F238E27FC236}">
              <a16:creationId xmlns:a16="http://schemas.microsoft.com/office/drawing/2014/main" id="{00000000-0008-0000-0500-0000DF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6" name="Picture 1" descr="http://95.110.192.114/immagini/DownArtDis.gif">
          <a:extLst>
            <a:ext uri="{FF2B5EF4-FFF2-40B4-BE49-F238E27FC236}">
              <a16:creationId xmlns:a16="http://schemas.microsoft.com/office/drawing/2014/main" id="{00000000-0008-0000-0500-0000E0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7" name="Picture 2" descr="http://95.110.192.114/immagini/spazio.gif">
          <a:extLst>
            <a:ext uri="{FF2B5EF4-FFF2-40B4-BE49-F238E27FC236}">
              <a16:creationId xmlns:a16="http://schemas.microsoft.com/office/drawing/2014/main" id="{00000000-0008-0000-0500-0000E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8" name="Picture 1" descr="http://95.110.192.114/immagini/DownArtDis.gif">
          <a:extLst>
            <a:ext uri="{FF2B5EF4-FFF2-40B4-BE49-F238E27FC236}">
              <a16:creationId xmlns:a16="http://schemas.microsoft.com/office/drawing/2014/main" id="{00000000-0008-0000-0500-0000E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19" name="Picture 2" descr="http://95.110.192.114/immagini/spazio.gif">
          <a:extLst>
            <a:ext uri="{FF2B5EF4-FFF2-40B4-BE49-F238E27FC236}">
              <a16:creationId xmlns:a16="http://schemas.microsoft.com/office/drawing/2014/main" id="{00000000-0008-0000-0500-0000E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0" name="Picture 1" descr="http://95.110.192.114/immagini/DownArtDis.gif">
          <a:extLst>
            <a:ext uri="{FF2B5EF4-FFF2-40B4-BE49-F238E27FC236}">
              <a16:creationId xmlns:a16="http://schemas.microsoft.com/office/drawing/2014/main" id="{00000000-0008-0000-0500-0000E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1" name="Picture 2" descr="http://95.110.192.114/immagini/spazio.gif">
          <a:extLst>
            <a:ext uri="{FF2B5EF4-FFF2-40B4-BE49-F238E27FC236}">
              <a16:creationId xmlns:a16="http://schemas.microsoft.com/office/drawing/2014/main" id="{00000000-0008-0000-0500-0000E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2" name="Picture 22" descr="http://95.110.192.114/immagini/DownArtDis.gif">
          <a:extLst>
            <a:ext uri="{FF2B5EF4-FFF2-40B4-BE49-F238E27FC236}">
              <a16:creationId xmlns:a16="http://schemas.microsoft.com/office/drawing/2014/main" id="{00000000-0008-0000-0500-0000E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3" name="Picture 23" descr="http://95.110.192.114/immagini/spazio.gif">
          <a:extLst>
            <a:ext uri="{FF2B5EF4-FFF2-40B4-BE49-F238E27FC236}">
              <a16:creationId xmlns:a16="http://schemas.microsoft.com/office/drawing/2014/main" id="{00000000-0008-0000-0500-0000E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4" name="Picture 1" descr="http://95.110.192.114/immagini/DownArtDis.gif">
          <a:extLst>
            <a:ext uri="{FF2B5EF4-FFF2-40B4-BE49-F238E27FC236}">
              <a16:creationId xmlns:a16="http://schemas.microsoft.com/office/drawing/2014/main" id="{00000000-0008-0000-0500-0000E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5" name="Picture 2" descr="http://95.110.192.114/immagini/spazio.gif">
          <a:extLst>
            <a:ext uri="{FF2B5EF4-FFF2-40B4-BE49-F238E27FC236}">
              <a16:creationId xmlns:a16="http://schemas.microsoft.com/office/drawing/2014/main" id="{00000000-0008-0000-0500-0000E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6" name="Picture 1" descr="http://95.110.192.114/immagini/DownArtDis.gif">
          <a:extLst>
            <a:ext uri="{FF2B5EF4-FFF2-40B4-BE49-F238E27FC236}">
              <a16:creationId xmlns:a16="http://schemas.microsoft.com/office/drawing/2014/main" id="{00000000-0008-0000-0500-0000E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7" name="Picture 2" descr="http://95.110.192.114/immagini/spazio.gif">
          <a:extLst>
            <a:ext uri="{FF2B5EF4-FFF2-40B4-BE49-F238E27FC236}">
              <a16:creationId xmlns:a16="http://schemas.microsoft.com/office/drawing/2014/main" id="{00000000-0008-0000-0500-0000E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8" name="Picture 1" descr="http://95.110.192.114/immagini/DownArtDis.gif">
          <a:extLst>
            <a:ext uri="{FF2B5EF4-FFF2-40B4-BE49-F238E27FC236}">
              <a16:creationId xmlns:a16="http://schemas.microsoft.com/office/drawing/2014/main" id="{00000000-0008-0000-0500-0000E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29" name="Picture 2" descr="http://95.110.192.114/immagini/spazio.gif">
          <a:extLst>
            <a:ext uri="{FF2B5EF4-FFF2-40B4-BE49-F238E27FC236}">
              <a16:creationId xmlns:a16="http://schemas.microsoft.com/office/drawing/2014/main" id="{00000000-0008-0000-0500-0000E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0" name="Picture 22" descr="http://95.110.192.114/immagini/DownArtDis.gif">
          <a:extLst>
            <a:ext uri="{FF2B5EF4-FFF2-40B4-BE49-F238E27FC236}">
              <a16:creationId xmlns:a16="http://schemas.microsoft.com/office/drawing/2014/main" id="{00000000-0008-0000-0500-0000E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1" name="Picture 23" descr="http://95.110.192.114/immagini/spazio.gif">
          <a:extLst>
            <a:ext uri="{FF2B5EF4-FFF2-40B4-BE49-F238E27FC236}">
              <a16:creationId xmlns:a16="http://schemas.microsoft.com/office/drawing/2014/main" id="{00000000-0008-0000-0500-0000EF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2" name="Picture 1" descr="http://95.110.192.114/immagini/DownArtDis.gif">
          <a:extLst>
            <a:ext uri="{FF2B5EF4-FFF2-40B4-BE49-F238E27FC236}">
              <a16:creationId xmlns:a16="http://schemas.microsoft.com/office/drawing/2014/main" id="{00000000-0008-0000-0500-0000F0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3" name="Picture 2" descr="http://95.110.192.114/immagini/spazio.gif">
          <a:extLst>
            <a:ext uri="{FF2B5EF4-FFF2-40B4-BE49-F238E27FC236}">
              <a16:creationId xmlns:a16="http://schemas.microsoft.com/office/drawing/2014/main" id="{00000000-0008-0000-0500-0000F1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4" name="Picture 1" descr="http://95.110.192.114/immagini/DownArtDis.gif">
          <a:extLst>
            <a:ext uri="{FF2B5EF4-FFF2-40B4-BE49-F238E27FC236}">
              <a16:creationId xmlns:a16="http://schemas.microsoft.com/office/drawing/2014/main" id="{00000000-0008-0000-0500-0000F2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5" name="Picture 2" descr="http://95.110.192.114/immagini/spazio.gif">
          <a:extLst>
            <a:ext uri="{FF2B5EF4-FFF2-40B4-BE49-F238E27FC236}">
              <a16:creationId xmlns:a16="http://schemas.microsoft.com/office/drawing/2014/main" id="{00000000-0008-0000-0500-0000F3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6" name="Picture 1" descr="http://95.110.192.114/immagini/DownArtDis.gif">
          <a:extLst>
            <a:ext uri="{FF2B5EF4-FFF2-40B4-BE49-F238E27FC236}">
              <a16:creationId xmlns:a16="http://schemas.microsoft.com/office/drawing/2014/main" id="{00000000-0008-0000-0500-0000F4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7" name="Picture 2" descr="http://95.110.192.114/immagini/spazio.gif">
          <a:extLst>
            <a:ext uri="{FF2B5EF4-FFF2-40B4-BE49-F238E27FC236}">
              <a16:creationId xmlns:a16="http://schemas.microsoft.com/office/drawing/2014/main" id="{00000000-0008-0000-0500-0000F5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8" name="Picture 22" descr="http://95.110.192.114/immagini/DownArtDis.gif">
          <a:extLst>
            <a:ext uri="{FF2B5EF4-FFF2-40B4-BE49-F238E27FC236}">
              <a16:creationId xmlns:a16="http://schemas.microsoft.com/office/drawing/2014/main" id="{00000000-0008-0000-0500-0000F6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39" name="Picture 23" descr="http://95.110.192.114/immagini/spazio.gif">
          <a:extLst>
            <a:ext uri="{FF2B5EF4-FFF2-40B4-BE49-F238E27FC236}">
              <a16:creationId xmlns:a16="http://schemas.microsoft.com/office/drawing/2014/main" id="{00000000-0008-0000-0500-0000F7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0" name="Picture 1" descr="http://95.110.192.114/immagini/DownArtDis.gif">
          <a:extLst>
            <a:ext uri="{FF2B5EF4-FFF2-40B4-BE49-F238E27FC236}">
              <a16:creationId xmlns:a16="http://schemas.microsoft.com/office/drawing/2014/main" id="{00000000-0008-0000-0500-0000F8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1" name="Picture 2" descr="http://95.110.192.114/immagini/spazio.gif">
          <a:extLst>
            <a:ext uri="{FF2B5EF4-FFF2-40B4-BE49-F238E27FC236}">
              <a16:creationId xmlns:a16="http://schemas.microsoft.com/office/drawing/2014/main" id="{00000000-0008-0000-0500-0000F9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2" name="Picture 1" descr="http://95.110.192.114/immagini/DownArtDis.gif">
          <a:extLst>
            <a:ext uri="{FF2B5EF4-FFF2-40B4-BE49-F238E27FC236}">
              <a16:creationId xmlns:a16="http://schemas.microsoft.com/office/drawing/2014/main" id="{00000000-0008-0000-0500-0000FA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3" name="Picture 2" descr="http://95.110.192.114/immagini/spazio.gif">
          <a:extLst>
            <a:ext uri="{FF2B5EF4-FFF2-40B4-BE49-F238E27FC236}">
              <a16:creationId xmlns:a16="http://schemas.microsoft.com/office/drawing/2014/main" id="{00000000-0008-0000-0500-0000FB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4" name="Picture 1" descr="http://95.110.192.114/immagini/DownArtDis.gif">
          <a:extLst>
            <a:ext uri="{FF2B5EF4-FFF2-40B4-BE49-F238E27FC236}">
              <a16:creationId xmlns:a16="http://schemas.microsoft.com/office/drawing/2014/main" id="{00000000-0008-0000-0500-0000FC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5" name="Picture 2" descr="http://95.110.192.114/immagini/spazio.gif">
          <a:extLst>
            <a:ext uri="{FF2B5EF4-FFF2-40B4-BE49-F238E27FC236}">
              <a16:creationId xmlns:a16="http://schemas.microsoft.com/office/drawing/2014/main" id="{00000000-0008-0000-0500-0000FD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6" name="Picture 22" descr="http://95.110.192.114/immagini/DownArtDis.gif">
          <a:extLst>
            <a:ext uri="{FF2B5EF4-FFF2-40B4-BE49-F238E27FC236}">
              <a16:creationId xmlns:a16="http://schemas.microsoft.com/office/drawing/2014/main" id="{00000000-0008-0000-0500-0000FE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7" name="Picture 23" descr="http://95.110.192.114/immagini/spazio.gif">
          <a:extLst>
            <a:ext uri="{FF2B5EF4-FFF2-40B4-BE49-F238E27FC236}">
              <a16:creationId xmlns:a16="http://schemas.microsoft.com/office/drawing/2014/main" id="{00000000-0008-0000-0500-0000FF4D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8" name="Picture 1" descr="http://95.110.192.114/immagini/DownArtDis.gif">
          <a:extLst>
            <a:ext uri="{FF2B5EF4-FFF2-40B4-BE49-F238E27FC236}">
              <a16:creationId xmlns:a16="http://schemas.microsoft.com/office/drawing/2014/main" id="{00000000-0008-0000-0500-000000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49" name="Picture 2" descr="http://95.110.192.114/immagini/spazio.gif">
          <a:extLst>
            <a:ext uri="{FF2B5EF4-FFF2-40B4-BE49-F238E27FC236}">
              <a16:creationId xmlns:a16="http://schemas.microsoft.com/office/drawing/2014/main" id="{00000000-0008-0000-0500-000001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0" name="Picture 1" descr="http://95.110.192.114/immagini/DownArtDis.gif">
          <a:extLst>
            <a:ext uri="{FF2B5EF4-FFF2-40B4-BE49-F238E27FC236}">
              <a16:creationId xmlns:a16="http://schemas.microsoft.com/office/drawing/2014/main" id="{00000000-0008-0000-0500-000002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1" name="Picture 2" descr="http://95.110.192.114/immagini/spazio.gif">
          <a:extLst>
            <a:ext uri="{FF2B5EF4-FFF2-40B4-BE49-F238E27FC236}">
              <a16:creationId xmlns:a16="http://schemas.microsoft.com/office/drawing/2014/main" id="{00000000-0008-0000-0500-000003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2" name="Picture 1" descr="http://95.110.192.114/immagini/DownArtDis.gif">
          <a:extLst>
            <a:ext uri="{FF2B5EF4-FFF2-40B4-BE49-F238E27FC236}">
              <a16:creationId xmlns:a16="http://schemas.microsoft.com/office/drawing/2014/main" id="{00000000-0008-0000-0500-000004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3" name="Picture 2" descr="http://95.110.192.114/immagini/spazio.gif">
          <a:extLst>
            <a:ext uri="{FF2B5EF4-FFF2-40B4-BE49-F238E27FC236}">
              <a16:creationId xmlns:a16="http://schemas.microsoft.com/office/drawing/2014/main" id="{00000000-0008-0000-0500-000005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4" name="Picture 22" descr="http://95.110.192.114/immagini/DownArtDis.gif">
          <a:extLst>
            <a:ext uri="{FF2B5EF4-FFF2-40B4-BE49-F238E27FC236}">
              <a16:creationId xmlns:a16="http://schemas.microsoft.com/office/drawing/2014/main" id="{00000000-0008-0000-0500-000006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5" name="Picture 23" descr="http://95.110.192.114/immagini/spazio.gif">
          <a:extLst>
            <a:ext uri="{FF2B5EF4-FFF2-40B4-BE49-F238E27FC236}">
              <a16:creationId xmlns:a16="http://schemas.microsoft.com/office/drawing/2014/main" id="{00000000-0008-0000-0500-000007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6" name="Picture 1" descr="http://95.110.192.114/immagini/DownArtDis.gif">
          <a:extLst>
            <a:ext uri="{FF2B5EF4-FFF2-40B4-BE49-F238E27FC236}">
              <a16:creationId xmlns:a16="http://schemas.microsoft.com/office/drawing/2014/main" id="{00000000-0008-0000-0500-000008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7" name="Picture 2" descr="http://95.110.192.114/immagini/spazio.gif">
          <a:extLst>
            <a:ext uri="{FF2B5EF4-FFF2-40B4-BE49-F238E27FC236}">
              <a16:creationId xmlns:a16="http://schemas.microsoft.com/office/drawing/2014/main" id="{00000000-0008-0000-0500-000009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8" name="Picture 1" descr="http://95.110.192.114/immagini/DownArtDis.gif">
          <a:extLst>
            <a:ext uri="{FF2B5EF4-FFF2-40B4-BE49-F238E27FC236}">
              <a16:creationId xmlns:a16="http://schemas.microsoft.com/office/drawing/2014/main" id="{00000000-0008-0000-0500-00000A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59" name="Picture 2" descr="http://95.110.192.114/immagini/spazio.gif">
          <a:extLst>
            <a:ext uri="{FF2B5EF4-FFF2-40B4-BE49-F238E27FC236}">
              <a16:creationId xmlns:a16="http://schemas.microsoft.com/office/drawing/2014/main" id="{00000000-0008-0000-0500-00000B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0" name="Picture 1" descr="http://95.110.192.114/immagini/DownArtDis.gif">
          <a:extLst>
            <a:ext uri="{FF2B5EF4-FFF2-40B4-BE49-F238E27FC236}">
              <a16:creationId xmlns:a16="http://schemas.microsoft.com/office/drawing/2014/main" id="{00000000-0008-0000-0500-00000C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1" name="Picture 2" descr="http://95.110.192.114/immagini/spazio.gif">
          <a:extLst>
            <a:ext uri="{FF2B5EF4-FFF2-40B4-BE49-F238E27FC236}">
              <a16:creationId xmlns:a16="http://schemas.microsoft.com/office/drawing/2014/main" id="{00000000-0008-0000-0500-00000D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2" name="Picture 22" descr="http://95.110.192.114/immagini/DownArtDis.gif">
          <a:extLst>
            <a:ext uri="{FF2B5EF4-FFF2-40B4-BE49-F238E27FC236}">
              <a16:creationId xmlns:a16="http://schemas.microsoft.com/office/drawing/2014/main" id="{00000000-0008-0000-0500-00000E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3" name="Picture 23" descr="http://95.110.192.114/immagini/spazio.gif">
          <a:extLst>
            <a:ext uri="{FF2B5EF4-FFF2-40B4-BE49-F238E27FC236}">
              <a16:creationId xmlns:a16="http://schemas.microsoft.com/office/drawing/2014/main" id="{00000000-0008-0000-0500-00000F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4" name="Picture 1" descr="http://95.110.192.114/immagini/DownArtDis.gif">
          <a:extLst>
            <a:ext uri="{FF2B5EF4-FFF2-40B4-BE49-F238E27FC236}">
              <a16:creationId xmlns:a16="http://schemas.microsoft.com/office/drawing/2014/main" id="{00000000-0008-0000-0500-000010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5" name="Picture 2" descr="http://95.110.192.114/immagini/spazio.gif">
          <a:extLst>
            <a:ext uri="{FF2B5EF4-FFF2-40B4-BE49-F238E27FC236}">
              <a16:creationId xmlns:a16="http://schemas.microsoft.com/office/drawing/2014/main" id="{00000000-0008-0000-0500-000011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6" name="Picture 1" descr="http://95.110.192.114/immagini/DownArtDis.gif">
          <a:extLst>
            <a:ext uri="{FF2B5EF4-FFF2-40B4-BE49-F238E27FC236}">
              <a16:creationId xmlns:a16="http://schemas.microsoft.com/office/drawing/2014/main" id="{00000000-0008-0000-0500-000012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7" name="Picture 2" descr="http://95.110.192.114/immagini/spazio.gif">
          <a:extLst>
            <a:ext uri="{FF2B5EF4-FFF2-40B4-BE49-F238E27FC236}">
              <a16:creationId xmlns:a16="http://schemas.microsoft.com/office/drawing/2014/main" id="{00000000-0008-0000-0500-000013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8" name="Picture 1" descr="http://95.110.192.114/immagini/DownArtDis.gif">
          <a:extLst>
            <a:ext uri="{FF2B5EF4-FFF2-40B4-BE49-F238E27FC236}">
              <a16:creationId xmlns:a16="http://schemas.microsoft.com/office/drawing/2014/main" id="{00000000-0008-0000-0500-000014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69" name="Picture 2" descr="http://95.110.192.114/immagini/spazio.gif">
          <a:extLst>
            <a:ext uri="{FF2B5EF4-FFF2-40B4-BE49-F238E27FC236}">
              <a16:creationId xmlns:a16="http://schemas.microsoft.com/office/drawing/2014/main" id="{00000000-0008-0000-0500-000015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0" name="Picture 22" descr="http://95.110.192.114/immagini/DownArtDis.gif">
          <a:extLst>
            <a:ext uri="{FF2B5EF4-FFF2-40B4-BE49-F238E27FC236}">
              <a16:creationId xmlns:a16="http://schemas.microsoft.com/office/drawing/2014/main" id="{00000000-0008-0000-0500-000016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1" name="Picture 23" descr="http://95.110.192.114/immagini/spazio.gif">
          <a:extLst>
            <a:ext uri="{FF2B5EF4-FFF2-40B4-BE49-F238E27FC236}">
              <a16:creationId xmlns:a16="http://schemas.microsoft.com/office/drawing/2014/main" id="{00000000-0008-0000-0500-000017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2" name="Picture 1" descr="http://95.110.192.114/immagini/DownArtDis.gif">
          <a:extLst>
            <a:ext uri="{FF2B5EF4-FFF2-40B4-BE49-F238E27FC236}">
              <a16:creationId xmlns:a16="http://schemas.microsoft.com/office/drawing/2014/main" id="{00000000-0008-0000-0500-000018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3" name="Picture 2" descr="http://95.110.192.114/immagini/spazio.gif">
          <a:extLst>
            <a:ext uri="{FF2B5EF4-FFF2-40B4-BE49-F238E27FC236}">
              <a16:creationId xmlns:a16="http://schemas.microsoft.com/office/drawing/2014/main" id="{00000000-0008-0000-0500-000019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4" name="Picture 1" descr="http://95.110.192.114/immagini/DownArtDis.gif">
          <a:extLst>
            <a:ext uri="{FF2B5EF4-FFF2-40B4-BE49-F238E27FC236}">
              <a16:creationId xmlns:a16="http://schemas.microsoft.com/office/drawing/2014/main" id="{00000000-0008-0000-0500-00001A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5" name="Picture 2" descr="http://95.110.192.114/immagini/spazio.gif">
          <a:extLst>
            <a:ext uri="{FF2B5EF4-FFF2-40B4-BE49-F238E27FC236}">
              <a16:creationId xmlns:a16="http://schemas.microsoft.com/office/drawing/2014/main" id="{00000000-0008-0000-0500-00001B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6" name="Picture 1" descr="http://95.110.192.114/immagini/DownArtDis.gif">
          <a:extLst>
            <a:ext uri="{FF2B5EF4-FFF2-40B4-BE49-F238E27FC236}">
              <a16:creationId xmlns:a16="http://schemas.microsoft.com/office/drawing/2014/main" id="{00000000-0008-0000-0500-00001C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7" name="Picture 2" descr="http://95.110.192.114/immagini/spazio.gif">
          <a:extLst>
            <a:ext uri="{FF2B5EF4-FFF2-40B4-BE49-F238E27FC236}">
              <a16:creationId xmlns:a16="http://schemas.microsoft.com/office/drawing/2014/main" id="{00000000-0008-0000-0500-00001D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8" name="Picture 22" descr="http://95.110.192.114/immagini/DownArtDis.gif">
          <a:extLst>
            <a:ext uri="{FF2B5EF4-FFF2-40B4-BE49-F238E27FC236}">
              <a16:creationId xmlns:a16="http://schemas.microsoft.com/office/drawing/2014/main" id="{00000000-0008-0000-0500-00001E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79" name="Picture 23" descr="http://95.110.192.114/immagini/spazio.gif">
          <a:extLst>
            <a:ext uri="{FF2B5EF4-FFF2-40B4-BE49-F238E27FC236}">
              <a16:creationId xmlns:a16="http://schemas.microsoft.com/office/drawing/2014/main" id="{00000000-0008-0000-0500-00001F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0" name="Picture 1" descr="http://95.110.192.114/immagini/DownArtDis.gif">
          <a:extLst>
            <a:ext uri="{FF2B5EF4-FFF2-40B4-BE49-F238E27FC236}">
              <a16:creationId xmlns:a16="http://schemas.microsoft.com/office/drawing/2014/main" id="{00000000-0008-0000-0500-000020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1" name="Picture 2" descr="http://95.110.192.114/immagini/spazio.gif">
          <a:extLst>
            <a:ext uri="{FF2B5EF4-FFF2-40B4-BE49-F238E27FC236}">
              <a16:creationId xmlns:a16="http://schemas.microsoft.com/office/drawing/2014/main" id="{00000000-0008-0000-0500-000021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2" name="Picture 1" descr="http://95.110.192.114/immagini/DownArtDis.gif">
          <a:extLst>
            <a:ext uri="{FF2B5EF4-FFF2-40B4-BE49-F238E27FC236}">
              <a16:creationId xmlns:a16="http://schemas.microsoft.com/office/drawing/2014/main" id="{00000000-0008-0000-0500-000022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3" name="Picture 2" descr="http://95.110.192.114/immagini/spazio.gif">
          <a:extLst>
            <a:ext uri="{FF2B5EF4-FFF2-40B4-BE49-F238E27FC236}">
              <a16:creationId xmlns:a16="http://schemas.microsoft.com/office/drawing/2014/main" id="{00000000-0008-0000-0500-000023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4" name="Picture 1" descr="http://95.110.192.114/immagini/DownArtDis.gif">
          <a:extLst>
            <a:ext uri="{FF2B5EF4-FFF2-40B4-BE49-F238E27FC236}">
              <a16:creationId xmlns:a16="http://schemas.microsoft.com/office/drawing/2014/main" id="{00000000-0008-0000-0500-000024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5" name="Picture 2" descr="http://95.110.192.114/immagini/spazio.gif">
          <a:extLst>
            <a:ext uri="{FF2B5EF4-FFF2-40B4-BE49-F238E27FC236}">
              <a16:creationId xmlns:a16="http://schemas.microsoft.com/office/drawing/2014/main" id="{00000000-0008-0000-0500-000025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6" name="Picture 22" descr="http://95.110.192.114/immagini/DownArtDis.gif">
          <a:extLst>
            <a:ext uri="{FF2B5EF4-FFF2-40B4-BE49-F238E27FC236}">
              <a16:creationId xmlns:a16="http://schemas.microsoft.com/office/drawing/2014/main" id="{00000000-0008-0000-0500-000026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7" name="Picture 23" descr="http://95.110.192.114/immagini/spazio.gif">
          <a:extLst>
            <a:ext uri="{FF2B5EF4-FFF2-40B4-BE49-F238E27FC236}">
              <a16:creationId xmlns:a16="http://schemas.microsoft.com/office/drawing/2014/main" id="{00000000-0008-0000-0500-000027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8" name="Picture 1" descr="http://95.110.192.114/immagini/DownArtDis.gif">
          <a:extLst>
            <a:ext uri="{FF2B5EF4-FFF2-40B4-BE49-F238E27FC236}">
              <a16:creationId xmlns:a16="http://schemas.microsoft.com/office/drawing/2014/main" id="{00000000-0008-0000-0500-000028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89" name="Picture 2" descr="http://95.110.192.114/immagini/spazio.gif">
          <a:extLst>
            <a:ext uri="{FF2B5EF4-FFF2-40B4-BE49-F238E27FC236}">
              <a16:creationId xmlns:a16="http://schemas.microsoft.com/office/drawing/2014/main" id="{00000000-0008-0000-0500-000029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0" name="Picture 1" descr="http://95.110.192.114/immagini/DownArtDis.gif">
          <a:extLst>
            <a:ext uri="{FF2B5EF4-FFF2-40B4-BE49-F238E27FC236}">
              <a16:creationId xmlns:a16="http://schemas.microsoft.com/office/drawing/2014/main" id="{00000000-0008-0000-0500-00002A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1" name="Picture 2" descr="http://95.110.192.114/immagini/spazio.gif">
          <a:extLst>
            <a:ext uri="{FF2B5EF4-FFF2-40B4-BE49-F238E27FC236}">
              <a16:creationId xmlns:a16="http://schemas.microsoft.com/office/drawing/2014/main" id="{00000000-0008-0000-0500-00002B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2" name="Picture 1" descr="http://95.110.192.114/immagini/DownArtDis.gif">
          <a:extLst>
            <a:ext uri="{FF2B5EF4-FFF2-40B4-BE49-F238E27FC236}">
              <a16:creationId xmlns:a16="http://schemas.microsoft.com/office/drawing/2014/main" id="{00000000-0008-0000-0500-00002C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3" name="Picture 2" descr="http://95.110.192.114/immagini/spazio.gif">
          <a:extLst>
            <a:ext uri="{FF2B5EF4-FFF2-40B4-BE49-F238E27FC236}">
              <a16:creationId xmlns:a16="http://schemas.microsoft.com/office/drawing/2014/main" id="{00000000-0008-0000-0500-00002D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4" name="Picture 22" descr="http://95.110.192.114/immagini/DownArtDis.gif">
          <a:extLst>
            <a:ext uri="{FF2B5EF4-FFF2-40B4-BE49-F238E27FC236}">
              <a16:creationId xmlns:a16="http://schemas.microsoft.com/office/drawing/2014/main" id="{00000000-0008-0000-0500-00002E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5" name="Picture 23" descr="http://95.110.192.114/immagini/spazio.gif">
          <a:extLst>
            <a:ext uri="{FF2B5EF4-FFF2-40B4-BE49-F238E27FC236}">
              <a16:creationId xmlns:a16="http://schemas.microsoft.com/office/drawing/2014/main" id="{00000000-0008-0000-0500-00002F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6" name="Picture 1" descr="http://95.110.192.114/immagini/DownArtDis.gif">
          <a:extLst>
            <a:ext uri="{FF2B5EF4-FFF2-40B4-BE49-F238E27FC236}">
              <a16:creationId xmlns:a16="http://schemas.microsoft.com/office/drawing/2014/main" id="{00000000-0008-0000-0500-000030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7" name="Picture 2" descr="http://95.110.192.114/immagini/spazio.gif">
          <a:extLst>
            <a:ext uri="{FF2B5EF4-FFF2-40B4-BE49-F238E27FC236}">
              <a16:creationId xmlns:a16="http://schemas.microsoft.com/office/drawing/2014/main" id="{00000000-0008-0000-0500-000031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8" name="Picture 1" descr="http://95.110.192.114/immagini/DownArtDis.gif">
          <a:extLst>
            <a:ext uri="{FF2B5EF4-FFF2-40B4-BE49-F238E27FC236}">
              <a16:creationId xmlns:a16="http://schemas.microsoft.com/office/drawing/2014/main" id="{00000000-0008-0000-0500-000032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699" name="Picture 2" descr="http://95.110.192.114/immagini/spazio.gif">
          <a:extLst>
            <a:ext uri="{FF2B5EF4-FFF2-40B4-BE49-F238E27FC236}">
              <a16:creationId xmlns:a16="http://schemas.microsoft.com/office/drawing/2014/main" id="{00000000-0008-0000-0500-000033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0" name="Picture 1" descr="http://95.110.192.114/immagini/DownArtDis.gif">
          <a:extLst>
            <a:ext uri="{FF2B5EF4-FFF2-40B4-BE49-F238E27FC236}">
              <a16:creationId xmlns:a16="http://schemas.microsoft.com/office/drawing/2014/main" id="{00000000-0008-0000-0500-000034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1" name="Picture 2" descr="http://95.110.192.114/immagini/spazio.gif">
          <a:extLst>
            <a:ext uri="{FF2B5EF4-FFF2-40B4-BE49-F238E27FC236}">
              <a16:creationId xmlns:a16="http://schemas.microsoft.com/office/drawing/2014/main" id="{00000000-0008-0000-0500-000035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2" name="Picture 22" descr="http://95.110.192.114/immagini/DownArtDis.gif">
          <a:extLst>
            <a:ext uri="{FF2B5EF4-FFF2-40B4-BE49-F238E27FC236}">
              <a16:creationId xmlns:a16="http://schemas.microsoft.com/office/drawing/2014/main" id="{00000000-0008-0000-0500-000036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3" name="Picture 23" descr="http://95.110.192.114/immagini/spazio.gif">
          <a:extLst>
            <a:ext uri="{FF2B5EF4-FFF2-40B4-BE49-F238E27FC236}">
              <a16:creationId xmlns:a16="http://schemas.microsoft.com/office/drawing/2014/main" id="{00000000-0008-0000-0500-000037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4" name="Picture 1" descr="http://95.110.192.114/immagini/DownArtDis.gif">
          <a:extLst>
            <a:ext uri="{FF2B5EF4-FFF2-40B4-BE49-F238E27FC236}">
              <a16:creationId xmlns:a16="http://schemas.microsoft.com/office/drawing/2014/main" id="{00000000-0008-0000-0500-000038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5" name="Picture 2" descr="http://95.110.192.114/immagini/spazio.gif">
          <a:extLst>
            <a:ext uri="{FF2B5EF4-FFF2-40B4-BE49-F238E27FC236}">
              <a16:creationId xmlns:a16="http://schemas.microsoft.com/office/drawing/2014/main" id="{00000000-0008-0000-0500-000039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6" name="Picture 1" descr="http://95.110.192.114/immagini/DownArtDis.gif">
          <a:extLst>
            <a:ext uri="{FF2B5EF4-FFF2-40B4-BE49-F238E27FC236}">
              <a16:creationId xmlns:a16="http://schemas.microsoft.com/office/drawing/2014/main" id="{00000000-0008-0000-0500-00003A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7" name="Picture 2" descr="http://95.110.192.114/immagini/spazio.gif">
          <a:extLst>
            <a:ext uri="{FF2B5EF4-FFF2-40B4-BE49-F238E27FC236}">
              <a16:creationId xmlns:a16="http://schemas.microsoft.com/office/drawing/2014/main" id="{00000000-0008-0000-0500-00003B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8" name="Picture 1" descr="http://95.110.192.114/immagini/DownArtDis.gif">
          <a:extLst>
            <a:ext uri="{FF2B5EF4-FFF2-40B4-BE49-F238E27FC236}">
              <a16:creationId xmlns:a16="http://schemas.microsoft.com/office/drawing/2014/main" id="{00000000-0008-0000-0500-00003C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09" name="Picture 2" descr="http://95.110.192.114/immagini/spazio.gif">
          <a:extLst>
            <a:ext uri="{FF2B5EF4-FFF2-40B4-BE49-F238E27FC236}">
              <a16:creationId xmlns:a16="http://schemas.microsoft.com/office/drawing/2014/main" id="{00000000-0008-0000-0500-00003D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0" name="Picture 22" descr="http://95.110.192.114/immagini/DownArtDis.gif">
          <a:extLst>
            <a:ext uri="{FF2B5EF4-FFF2-40B4-BE49-F238E27FC236}">
              <a16:creationId xmlns:a16="http://schemas.microsoft.com/office/drawing/2014/main" id="{00000000-0008-0000-0500-00003E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1" name="Picture 23" descr="http://95.110.192.114/immagini/spazio.gif">
          <a:extLst>
            <a:ext uri="{FF2B5EF4-FFF2-40B4-BE49-F238E27FC236}">
              <a16:creationId xmlns:a16="http://schemas.microsoft.com/office/drawing/2014/main" id="{00000000-0008-0000-0500-00003F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2" name="Picture 1" descr="http://95.110.192.114/immagini/DownArtDis.gif">
          <a:extLst>
            <a:ext uri="{FF2B5EF4-FFF2-40B4-BE49-F238E27FC236}">
              <a16:creationId xmlns:a16="http://schemas.microsoft.com/office/drawing/2014/main" id="{00000000-0008-0000-0500-000040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3" name="Picture 2" descr="http://95.110.192.114/immagini/spazio.gif">
          <a:extLst>
            <a:ext uri="{FF2B5EF4-FFF2-40B4-BE49-F238E27FC236}">
              <a16:creationId xmlns:a16="http://schemas.microsoft.com/office/drawing/2014/main" id="{00000000-0008-0000-0500-000041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4" name="Picture 1" descr="http://95.110.192.114/immagini/DownArtDis.gif">
          <a:extLst>
            <a:ext uri="{FF2B5EF4-FFF2-40B4-BE49-F238E27FC236}">
              <a16:creationId xmlns:a16="http://schemas.microsoft.com/office/drawing/2014/main" id="{00000000-0008-0000-0500-000042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5" name="Picture 2" descr="http://95.110.192.114/immagini/spazio.gif">
          <a:extLst>
            <a:ext uri="{FF2B5EF4-FFF2-40B4-BE49-F238E27FC236}">
              <a16:creationId xmlns:a16="http://schemas.microsoft.com/office/drawing/2014/main" id="{00000000-0008-0000-0500-000043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6" name="Picture 1" descr="http://95.110.192.114/immagini/DownArtDis.gif">
          <a:extLst>
            <a:ext uri="{FF2B5EF4-FFF2-40B4-BE49-F238E27FC236}">
              <a16:creationId xmlns:a16="http://schemas.microsoft.com/office/drawing/2014/main" id="{00000000-0008-0000-0500-000044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7" name="Picture 2" descr="http://95.110.192.114/immagini/spazio.gif">
          <a:extLst>
            <a:ext uri="{FF2B5EF4-FFF2-40B4-BE49-F238E27FC236}">
              <a16:creationId xmlns:a16="http://schemas.microsoft.com/office/drawing/2014/main" id="{00000000-0008-0000-0500-000045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8" name="Picture 22" descr="http://95.110.192.114/immagini/DownArtDis.gif">
          <a:extLst>
            <a:ext uri="{FF2B5EF4-FFF2-40B4-BE49-F238E27FC236}">
              <a16:creationId xmlns:a16="http://schemas.microsoft.com/office/drawing/2014/main" id="{00000000-0008-0000-0500-000046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19" name="Picture 23" descr="http://95.110.192.114/immagini/spazio.gif">
          <a:extLst>
            <a:ext uri="{FF2B5EF4-FFF2-40B4-BE49-F238E27FC236}">
              <a16:creationId xmlns:a16="http://schemas.microsoft.com/office/drawing/2014/main" id="{00000000-0008-0000-0500-000047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0" name="Picture 1" descr="http://95.110.192.114/immagini/DownArtDis.gif">
          <a:extLst>
            <a:ext uri="{FF2B5EF4-FFF2-40B4-BE49-F238E27FC236}">
              <a16:creationId xmlns:a16="http://schemas.microsoft.com/office/drawing/2014/main" id="{00000000-0008-0000-0500-000048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1" name="Picture 2" descr="http://95.110.192.114/immagini/spazio.gif">
          <a:extLst>
            <a:ext uri="{FF2B5EF4-FFF2-40B4-BE49-F238E27FC236}">
              <a16:creationId xmlns:a16="http://schemas.microsoft.com/office/drawing/2014/main" id="{00000000-0008-0000-0500-000049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2" name="Picture 1" descr="http://95.110.192.114/immagini/DownArtDis.gif">
          <a:extLst>
            <a:ext uri="{FF2B5EF4-FFF2-40B4-BE49-F238E27FC236}">
              <a16:creationId xmlns:a16="http://schemas.microsoft.com/office/drawing/2014/main" id="{00000000-0008-0000-0500-00004A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3" name="Picture 2" descr="http://95.110.192.114/immagini/spazio.gif">
          <a:extLst>
            <a:ext uri="{FF2B5EF4-FFF2-40B4-BE49-F238E27FC236}">
              <a16:creationId xmlns:a16="http://schemas.microsoft.com/office/drawing/2014/main" id="{00000000-0008-0000-0500-00004B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4" name="Picture 1" descr="http://95.110.192.114/immagini/DownArtDis.gif">
          <a:extLst>
            <a:ext uri="{FF2B5EF4-FFF2-40B4-BE49-F238E27FC236}">
              <a16:creationId xmlns:a16="http://schemas.microsoft.com/office/drawing/2014/main" id="{00000000-0008-0000-0500-00004C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5" name="Picture 2" descr="http://95.110.192.114/immagini/spazio.gif">
          <a:extLst>
            <a:ext uri="{FF2B5EF4-FFF2-40B4-BE49-F238E27FC236}">
              <a16:creationId xmlns:a16="http://schemas.microsoft.com/office/drawing/2014/main" id="{00000000-0008-0000-0500-00004D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6" name="Picture 22" descr="http://95.110.192.114/immagini/DownArtDis.gif">
          <a:extLst>
            <a:ext uri="{FF2B5EF4-FFF2-40B4-BE49-F238E27FC236}">
              <a16:creationId xmlns:a16="http://schemas.microsoft.com/office/drawing/2014/main" id="{00000000-0008-0000-0500-00004E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7" name="Picture 23" descr="http://95.110.192.114/immagini/spazio.gif">
          <a:extLst>
            <a:ext uri="{FF2B5EF4-FFF2-40B4-BE49-F238E27FC236}">
              <a16:creationId xmlns:a16="http://schemas.microsoft.com/office/drawing/2014/main" id="{00000000-0008-0000-0500-00004F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8" name="Picture 1" descr="http://95.110.192.114/immagini/DownArtDis.gif">
          <a:extLst>
            <a:ext uri="{FF2B5EF4-FFF2-40B4-BE49-F238E27FC236}">
              <a16:creationId xmlns:a16="http://schemas.microsoft.com/office/drawing/2014/main" id="{00000000-0008-0000-0500-000050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29" name="Picture 2" descr="http://95.110.192.114/immagini/spazio.gif">
          <a:extLst>
            <a:ext uri="{FF2B5EF4-FFF2-40B4-BE49-F238E27FC236}">
              <a16:creationId xmlns:a16="http://schemas.microsoft.com/office/drawing/2014/main" id="{00000000-0008-0000-0500-000051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0" name="Picture 1" descr="http://95.110.192.114/immagini/DownArtDis.gif">
          <a:extLst>
            <a:ext uri="{FF2B5EF4-FFF2-40B4-BE49-F238E27FC236}">
              <a16:creationId xmlns:a16="http://schemas.microsoft.com/office/drawing/2014/main" id="{00000000-0008-0000-0500-000052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1" name="Picture 2" descr="http://95.110.192.114/immagini/spazio.gif">
          <a:extLst>
            <a:ext uri="{FF2B5EF4-FFF2-40B4-BE49-F238E27FC236}">
              <a16:creationId xmlns:a16="http://schemas.microsoft.com/office/drawing/2014/main" id="{00000000-0008-0000-0500-000053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2" name="Picture 1" descr="http://95.110.192.114/immagini/DownArtDis.gif">
          <a:extLst>
            <a:ext uri="{FF2B5EF4-FFF2-40B4-BE49-F238E27FC236}">
              <a16:creationId xmlns:a16="http://schemas.microsoft.com/office/drawing/2014/main" id="{00000000-0008-0000-0500-000054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3" name="Picture 2" descr="http://95.110.192.114/immagini/spazio.gif">
          <a:extLst>
            <a:ext uri="{FF2B5EF4-FFF2-40B4-BE49-F238E27FC236}">
              <a16:creationId xmlns:a16="http://schemas.microsoft.com/office/drawing/2014/main" id="{00000000-0008-0000-0500-000055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4" name="Picture 22" descr="http://95.110.192.114/immagini/DownArtDis.gif">
          <a:extLst>
            <a:ext uri="{FF2B5EF4-FFF2-40B4-BE49-F238E27FC236}">
              <a16:creationId xmlns:a16="http://schemas.microsoft.com/office/drawing/2014/main" id="{00000000-0008-0000-0500-000056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5" name="Picture 23" descr="http://95.110.192.114/immagini/spazio.gif">
          <a:extLst>
            <a:ext uri="{FF2B5EF4-FFF2-40B4-BE49-F238E27FC236}">
              <a16:creationId xmlns:a16="http://schemas.microsoft.com/office/drawing/2014/main" id="{00000000-0008-0000-0500-000057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6" name="Picture 1" descr="http://95.110.192.114/immagini/DownArtDis.gif">
          <a:extLst>
            <a:ext uri="{FF2B5EF4-FFF2-40B4-BE49-F238E27FC236}">
              <a16:creationId xmlns:a16="http://schemas.microsoft.com/office/drawing/2014/main" id="{00000000-0008-0000-0500-000058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7" name="Picture 2" descr="http://95.110.192.114/immagini/spazio.gif">
          <a:extLst>
            <a:ext uri="{FF2B5EF4-FFF2-40B4-BE49-F238E27FC236}">
              <a16:creationId xmlns:a16="http://schemas.microsoft.com/office/drawing/2014/main" id="{00000000-0008-0000-0500-000059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8" name="Picture 1" descr="http://95.110.192.114/immagini/DownArtDis.gif">
          <a:extLst>
            <a:ext uri="{FF2B5EF4-FFF2-40B4-BE49-F238E27FC236}">
              <a16:creationId xmlns:a16="http://schemas.microsoft.com/office/drawing/2014/main" id="{00000000-0008-0000-0500-00005A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39" name="Picture 2" descr="http://95.110.192.114/immagini/spazio.gif">
          <a:extLst>
            <a:ext uri="{FF2B5EF4-FFF2-40B4-BE49-F238E27FC236}">
              <a16:creationId xmlns:a16="http://schemas.microsoft.com/office/drawing/2014/main" id="{00000000-0008-0000-0500-00005B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0" name="Picture 1" descr="http://95.110.192.114/immagini/DownArtDis.gif">
          <a:extLst>
            <a:ext uri="{FF2B5EF4-FFF2-40B4-BE49-F238E27FC236}">
              <a16:creationId xmlns:a16="http://schemas.microsoft.com/office/drawing/2014/main" id="{00000000-0008-0000-0500-00005C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1" name="Picture 2" descr="http://95.110.192.114/immagini/spazio.gif">
          <a:extLst>
            <a:ext uri="{FF2B5EF4-FFF2-40B4-BE49-F238E27FC236}">
              <a16:creationId xmlns:a16="http://schemas.microsoft.com/office/drawing/2014/main" id="{00000000-0008-0000-0500-00005D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2" name="Picture 22" descr="http://95.110.192.114/immagini/DownArtDis.gif">
          <a:extLst>
            <a:ext uri="{FF2B5EF4-FFF2-40B4-BE49-F238E27FC236}">
              <a16:creationId xmlns:a16="http://schemas.microsoft.com/office/drawing/2014/main" id="{00000000-0008-0000-0500-00005E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3" name="Picture 23" descr="http://95.110.192.114/immagini/spazio.gif">
          <a:extLst>
            <a:ext uri="{FF2B5EF4-FFF2-40B4-BE49-F238E27FC236}">
              <a16:creationId xmlns:a16="http://schemas.microsoft.com/office/drawing/2014/main" id="{00000000-0008-0000-0500-00005F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4" name="Picture 1" descr="http://95.110.192.114/immagini/DownArtDis.gif">
          <a:extLst>
            <a:ext uri="{FF2B5EF4-FFF2-40B4-BE49-F238E27FC236}">
              <a16:creationId xmlns:a16="http://schemas.microsoft.com/office/drawing/2014/main" id="{00000000-0008-0000-0500-000060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5" name="Picture 2" descr="http://95.110.192.114/immagini/spazio.gif">
          <a:extLst>
            <a:ext uri="{FF2B5EF4-FFF2-40B4-BE49-F238E27FC236}">
              <a16:creationId xmlns:a16="http://schemas.microsoft.com/office/drawing/2014/main" id="{00000000-0008-0000-0500-000061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6" name="Picture 1" descr="http://95.110.192.114/immagini/DownArtDis.gif">
          <a:extLst>
            <a:ext uri="{FF2B5EF4-FFF2-40B4-BE49-F238E27FC236}">
              <a16:creationId xmlns:a16="http://schemas.microsoft.com/office/drawing/2014/main" id="{00000000-0008-0000-0500-000062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oneCellAnchor>
    <xdr:from>
      <xdr:col>7</xdr:col>
      <xdr:colOff>0</xdr:colOff>
      <xdr:row>4</xdr:row>
      <xdr:rowOff>0</xdr:rowOff>
    </xdr:from>
    <xdr:ext cx="9525" cy="9525"/>
    <xdr:pic>
      <xdr:nvPicPr>
        <xdr:cNvPr id="347747" name="Picture 2" descr="http://95.110.192.114/immagini/spazio.gif">
          <a:extLst>
            <a:ext uri="{FF2B5EF4-FFF2-40B4-BE49-F238E27FC236}">
              <a16:creationId xmlns:a16="http://schemas.microsoft.com/office/drawing/2014/main" id="{00000000-0008-0000-0500-0000634E0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400800" y="800100"/>
          <a:ext cx="9525" cy="9525"/>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335280</xdr:colOff>
          <xdr:row>4</xdr:row>
          <xdr:rowOff>304800</xdr:rowOff>
        </xdr:to>
        <xdr:sp macro="" textlink="">
          <xdr:nvSpPr>
            <xdr:cNvPr id="72710" name="Oggetto 6" hidden="1">
              <a:extLst>
                <a:ext uri="{63B3BB69-23CF-44E3-9099-C40C66FF867C}">
                  <a14:compatExt spid="_x0000_s72710"/>
                </a:ext>
                <a:ext uri="{FF2B5EF4-FFF2-40B4-BE49-F238E27FC236}">
                  <a16:creationId xmlns:a16="http://schemas.microsoft.com/office/drawing/2014/main" id="{00000000-0008-0000-0600-0000061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4</xdr:row>
          <xdr:rowOff>30480</xdr:rowOff>
        </xdr:from>
        <xdr:to>
          <xdr:col>5</xdr:col>
          <xdr:colOff>297180</xdr:colOff>
          <xdr:row>5</xdr:row>
          <xdr:rowOff>0</xdr:rowOff>
        </xdr:to>
        <xdr:sp macro="" textlink="">
          <xdr:nvSpPr>
            <xdr:cNvPr id="274433" name="Oggetto 1" hidden="1">
              <a:extLst>
                <a:ext uri="{63B3BB69-23CF-44E3-9099-C40C66FF867C}">
                  <a14:compatExt spid="_x0000_s274433"/>
                </a:ext>
                <a:ext uri="{FF2B5EF4-FFF2-40B4-BE49-F238E27FC236}">
                  <a16:creationId xmlns:a16="http://schemas.microsoft.com/office/drawing/2014/main" id="{00000000-0008-0000-0700-0000013004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4</xdr:row>
          <xdr:rowOff>30480</xdr:rowOff>
        </xdr:from>
        <xdr:to>
          <xdr:col>4</xdr:col>
          <xdr:colOff>291465</xdr:colOff>
          <xdr:row>4</xdr:row>
          <xdr:rowOff>291465</xdr:rowOff>
        </xdr:to>
        <xdr:sp macro="" textlink="">
          <xdr:nvSpPr>
            <xdr:cNvPr id="458753" name="Oggetto 14" hidden="1">
              <a:extLst>
                <a:ext uri="{63B3BB69-23CF-44E3-9099-C40C66FF867C}">
                  <a14:compatExt spid="_x0000_s458753"/>
                </a:ext>
                <a:ext uri="{FF2B5EF4-FFF2-40B4-BE49-F238E27FC236}">
                  <a16:creationId xmlns:a16="http://schemas.microsoft.com/office/drawing/2014/main" id="{00000000-0008-0000-0800-000001000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3/g%20Luglio23/CompassSEC%20Luglio23.xls" TargetMode="External"/><Relationship Id="rId2" Type="http://schemas.openxmlformats.org/officeDocument/2006/relationships/externalLinkPath" Target="file:///S:\COMMERCIALE\LISTINI%20CLIENTI\2023\g%20Luglio23\CompassSEC%20Luglio23.xls" TargetMode="External"/><Relationship Id="rId1" Type="http://schemas.openxmlformats.org/officeDocument/2006/relationships/externalLinkPath" Target="/COMMERCIALE/LISTINI%20CLIENTI/2023/g%20Luglio23/CompassSEC%20Luglio2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lessio.finello\AppData\Local\Microsoft\Windows\INetCache\Content.Outlook\QDED01DP\Tecnosteel%20suddiviso.xlsx" TargetMode="External"/><Relationship Id="rId1" Type="http://schemas.openxmlformats.org/officeDocument/2006/relationships/externalLinkPath" Target="file:///C:\Users\alessio.finello\AppData\Local\Microsoft\Windows\INetCache\Content.Outlook\QDED01DP\Tecnosteel%20suddivis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00.200\users\Documents%20and%20Settings\alberto.piccini\Desktop\listino%202008%20A\Agencavi%202006-Bozz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00.200\users\Users\roberto.culotta\Documents\Agencavi%20Mar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00.200\users\Users\roberto.culotta\Documents\CompassNET%20Novembre13.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alessio.finello\AppData\Local\Microsoft\Windows\INetCache\Content.Outlook\OQSPTOPX\BTicino-Legrand%20Listino%20Acquisti_RACK%20Aprile%202026.xlsx" TargetMode="External"/><Relationship Id="rId1" Type="http://schemas.openxmlformats.org/officeDocument/2006/relationships/externalLinkPath" Target="file:///C:\Users\alessio.finello\AppData\Local\Microsoft\Windows\INetCache\Content.Outlook\OQSPTOPX\BTicino-Legrand%20Listino%20Acquisti_RACK%20Aprile%202026.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U:\2024%2004%2017%20Lista%20Articoli.xlsx" TargetMode="External"/><Relationship Id="rId1" Type="http://schemas.openxmlformats.org/officeDocument/2006/relationships/externalLinkPath" Target="file:///U:\2024%2004%2017%20Lista%20Artico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MPASS"/>
      <sheetName val="Contatti"/>
      <sheetName val="Bosch VideoSystem"/>
      <sheetName val="Bosch Storage"/>
      <sheetName val="Bosch Intrusion"/>
      <sheetName val="Bosch Audio"/>
      <sheetName val="Bosch Access"/>
      <sheetName val="Arteco"/>
      <sheetName val="AXIS"/>
      <sheetName val="Hanwha Techwin"/>
      <sheetName val="Hikvision"/>
      <sheetName val="Honeywell"/>
      <sheetName val="Milestone"/>
      <sheetName val="AITech"/>
      <sheetName val="CSA"/>
      <sheetName val="Fiamm"/>
      <sheetName val="Videotec"/>
      <sheetName val="Cias"/>
      <sheetName val="Notifier"/>
      <sheetName val="Servizi Logistici"/>
      <sheetName val="Modulo di reso"/>
      <sheetName val="Condizioni di reso"/>
      <sheetName val="Condizioni di vendi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S RACK TECNO"/>
      <sheetName val="TS BLADE SHELTER"/>
      <sheetName val="TS ACCESSORI"/>
      <sheetName val="TS ALIMENTAZIONE"/>
      <sheetName val="Rucku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CAVI"/>
      <sheetName val="LG DATA CABLE"/>
      <sheetName val="LG CAT5E"/>
      <sheetName val="LG CAT6"/>
      <sheetName val="LG 10GIGA"/>
      <sheetName val="AMP ACCESSORI"/>
      <sheetName val="AMP CAT5E"/>
      <sheetName val="AMP CAT6"/>
      <sheetName val="AMP ACO"/>
      <sheetName val="AMP 110 XConnect"/>
      <sheetName val="AMP Etherseal"/>
      <sheetName val="AMP UCS"/>
      <sheetName val="MRJ21"/>
      <sheetName val="AMP Cavi Ottici"/>
      <sheetName val="TYCO Cavi Ottici"/>
      <sheetName val="AMP Fibra Ottica"/>
      <sheetName val="AMP Bretelle Ottiche"/>
      <sheetName val="SAN Fibra"/>
      <sheetName val="RACK AMP"/>
      <sheetName val="AMP Attrezzatura"/>
      <sheetName val="RAYCHEM - FIST"/>
      <sheetName val="RAYCHEM - FOSC &amp; BOX"/>
      <sheetName val="RAYCHEM - ACCESSORI"/>
      <sheetName val="Brugg Cavi Ottici"/>
      <sheetName val="Agencavi Fibra Ottica"/>
      <sheetName val="Agencavi Fibra MPO"/>
      <sheetName val="Agencavi Fibra Attrezzatura"/>
      <sheetName val="Preassemblati e Speciali"/>
      <sheetName val="Agencavi Rame"/>
      <sheetName val="Cavi Telefonici"/>
      <sheetName val="Agencavi Accessori"/>
      <sheetName val="ARMADI a Parete TECNOSTEEL"/>
      <sheetName val="ARMADI a pavimento TECNOSTEEL"/>
      <sheetName val="ARMADI - Accessori"/>
      <sheetName val="AGILENT"/>
      <sheetName val="BRADY LABEL &amp; PRINTER"/>
      <sheetName val="TYCO ATTIVI"/>
      <sheetName val="RIELLO Line Interactive"/>
      <sheetName val="RIELLO ON Line"/>
      <sheetName val="Minicom"/>
      <sheetName val="APW"/>
      <sheetName val="APW Accessori"/>
      <sheetName val="SELEA VideoSorveglianza"/>
      <sheetName val="Servizi Logistici"/>
      <sheetName val="RES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CAVI"/>
      <sheetName val="Contatti"/>
      <sheetName val="LG CABLE"/>
      <sheetName val="AMP Netconnetc"/>
      <sheetName val="Raychem"/>
      <sheetName val="Krone"/>
      <sheetName val="Brugg Cavi Ottici"/>
      <sheetName val="ORCA Copper System"/>
      <sheetName val="ORCA Fiber System"/>
      <sheetName val="ACOME"/>
      <sheetName val="Giuntatrici"/>
      <sheetName val="Fluke"/>
      <sheetName val="TS RACK TECNO"/>
      <sheetName val="TS BLADE SHELTER"/>
      <sheetName val="TS ACCESSORI"/>
      <sheetName val="TS ALIMENTAZIONE"/>
      <sheetName val="APW"/>
      <sheetName val="Bocchiotti"/>
      <sheetName val="BRADY LABEL &amp; PRINTER"/>
      <sheetName val="RIELLO UPS"/>
      <sheetName val="Cisco"/>
      <sheetName val="Ruggedcom"/>
      <sheetName val="Minicom"/>
      <sheetName val="Bosch TVCC"/>
      <sheetName val="Bosch Audio"/>
      <sheetName val="Bosch Intrusion"/>
      <sheetName val="ORCA TVCC"/>
      <sheetName val="Arteco"/>
      <sheetName val="Essentia"/>
      <sheetName val="NEC PHILIPS"/>
      <sheetName val="GN Net"/>
      <sheetName val="Servizi Logistici"/>
      <sheetName val="RESO"/>
      <sheetName val="Condizio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SS"/>
      <sheetName val="Contatti"/>
      <sheetName val="LS CABLE"/>
      <sheetName val="AMP Netconnetc"/>
      <sheetName val="Panduit"/>
      <sheetName val="Krone"/>
      <sheetName val="ORCA Copper System"/>
      <sheetName val="ORCA Fiber System"/>
      <sheetName val="ACOME"/>
      <sheetName val="Giuntatrici"/>
      <sheetName val="Fluke"/>
      <sheetName val="TS RACK TECNO"/>
      <sheetName val="TS BLADE SHELTER"/>
      <sheetName val="TS ACCESSORI"/>
      <sheetName val="TS ALIMENTAZIONE"/>
      <sheetName val="Allied Telesys"/>
      <sheetName val="BRADY LABEL &amp; PRINTER"/>
      <sheetName val="RIELLO UPS"/>
      <sheetName val="NEC"/>
      <sheetName val="GN Net"/>
      <sheetName val="Snom"/>
      <sheetName val="Patton"/>
      <sheetName val="3CX"/>
      <sheetName val="Cambium Network"/>
      <sheetName val="Ruckus"/>
      <sheetName val="Servizi Logistici"/>
      <sheetName val="Modulo di reso"/>
      <sheetName val="Condizioni di reso"/>
      <sheetName val="Condizioni Vendita"/>
    </sheetNames>
    <sheetDataSet>
      <sheetData sheetId="0" refreshError="1"/>
      <sheetData sheetId="1" refreshError="1"/>
      <sheetData sheetId="2" refreshError="1">
        <row r="1">
          <cell r="D1" t="str">
            <v>WWW.COMPASSTECH.IT</v>
          </cell>
        </row>
        <row r="4">
          <cell r="A4" t="str">
            <v>Cod. Compass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TICINO RACK FEB 2026"/>
      <sheetName val="Foglio1"/>
      <sheetName val="Foglio2"/>
    </sheetNames>
    <sheetDataSet>
      <sheetData sheetId="0"/>
      <sheetData sheetId="1"/>
      <sheetData sheetId="2">
        <row r="1">
          <cell r="A1" t="str">
            <v>ARTICOLO</v>
          </cell>
          <cell r="B1" t="str">
            <v>AREA</v>
          </cell>
          <cell r="C1" t="str">
            <v>DESCRIZIONE</v>
          </cell>
          <cell r="D1" t="str">
            <v>BARCODE</v>
          </cell>
          <cell r="E1" t="str">
            <v>UNITA MISURA</v>
          </cell>
          <cell r="F1" t="str">
            <v>MIN ORDINE</v>
          </cell>
          <cell r="H1" t="str">
            <v>LISTINO 2026_2</v>
          </cell>
          <cell r="I1" t="str">
            <v>SCONTO 1</v>
          </cell>
          <cell r="J1" t="str">
            <v>NETTO DEALER</v>
          </cell>
          <cell r="K1" t="str">
            <v>SCONTO 2</v>
          </cell>
          <cell r="L1" t="str">
            <v>NETTO DISTRIBUTORE</v>
          </cell>
        </row>
        <row r="2">
          <cell r="A2" t="str">
            <v>LG-310081</v>
          </cell>
          <cell r="B2" t="str">
            <v>UPS</v>
          </cell>
          <cell r="C2" t="str">
            <v>Keor Multiplug - German version 600/360</v>
          </cell>
          <cell r="D2" t="str">
            <v>3414971227248</v>
          </cell>
          <cell r="E2" t="str">
            <v>PZ</v>
          </cell>
          <cell r="F2">
            <v>1</v>
          </cell>
          <cell r="G2" t="str">
            <v>INTERACTIVE</v>
          </cell>
          <cell r="H2">
            <v>193.02</v>
          </cell>
          <cell r="I2">
            <v>0.5</v>
          </cell>
          <cell r="J2">
            <v>96.51</v>
          </cell>
          <cell r="K2">
            <v>0.15</v>
          </cell>
          <cell r="L2">
            <v>82.033500000000004</v>
          </cell>
        </row>
        <row r="3">
          <cell r="A3" t="str">
            <v>LG-310082</v>
          </cell>
          <cell r="B3" t="str">
            <v>UPS</v>
          </cell>
          <cell r="C3" t="str">
            <v>Keor Multiplug - German version 800/480</v>
          </cell>
          <cell r="D3" t="str">
            <v>3414971227255</v>
          </cell>
          <cell r="E3" t="str">
            <v>PZ</v>
          </cell>
          <cell r="F3">
            <v>1</v>
          </cell>
          <cell r="G3" t="str">
            <v>INTERACTIVE</v>
          </cell>
          <cell r="H3">
            <v>233.82</v>
          </cell>
          <cell r="I3">
            <v>0.5</v>
          </cell>
          <cell r="J3">
            <v>116.91</v>
          </cell>
          <cell r="K3">
            <v>0.15</v>
          </cell>
          <cell r="L3">
            <v>99.373499999999993</v>
          </cell>
        </row>
        <row r="4">
          <cell r="A4" t="str">
            <v>LG-310096</v>
          </cell>
          <cell r="B4" t="str">
            <v>UPS</v>
          </cell>
          <cell r="C4" t="str">
            <v>UPS Whad OnLine 2 kVA</v>
          </cell>
          <cell r="D4" t="str">
            <v>3245063100961</v>
          </cell>
          <cell r="E4" t="str">
            <v>PZ</v>
          </cell>
          <cell r="F4">
            <v>1</v>
          </cell>
          <cell r="G4" t="str">
            <v>TOWER</v>
          </cell>
          <cell r="H4">
            <v>2153.33</v>
          </cell>
          <cell r="I4">
            <v>0.5</v>
          </cell>
          <cell r="J4">
            <v>1076.665</v>
          </cell>
          <cell r="K4">
            <v>0.15</v>
          </cell>
          <cell r="L4">
            <v>915.16525000000001</v>
          </cell>
        </row>
        <row r="5">
          <cell r="A5" t="str">
            <v>LG-310097</v>
          </cell>
          <cell r="B5" t="str">
            <v>UPS</v>
          </cell>
          <cell r="C5" t="str">
            <v>UPS Whad OnLine 2,5 kVA</v>
          </cell>
          <cell r="D5" t="str">
            <v>3245063100978</v>
          </cell>
          <cell r="E5" t="str">
            <v>PZ</v>
          </cell>
          <cell r="F5">
            <v>1</v>
          </cell>
          <cell r="G5" t="str">
            <v>TOWER</v>
          </cell>
          <cell r="H5">
            <v>2497.11</v>
          </cell>
          <cell r="I5">
            <v>0.5</v>
          </cell>
          <cell r="J5">
            <v>1248.5550000000001</v>
          </cell>
          <cell r="K5">
            <v>0.15</v>
          </cell>
          <cell r="L5">
            <v>1061.2717500000001</v>
          </cell>
        </row>
        <row r="6">
          <cell r="A6" t="str">
            <v>LG-310117</v>
          </cell>
          <cell r="B6" t="str">
            <v>UPS</v>
          </cell>
          <cell r="C6" t="str">
            <v>UPS WHAD CAB 2500 VA</v>
          </cell>
          <cell r="D6" t="str">
            <v>3414970646729</v>
          </cell>
          <cell r="E6" t="str">
            <v>PZ</v>
          </cell>
          <cell r="F6">
            <v>1</v>
          </cell>
          <cell r="G6" t="str">
            <v>TOWER</v>
          </cell>
          <cell r="H6">
            <v>2327</v>
          </cell>
          <cell r="I6">
            <v>0.5</v>
          </cell>
          <cell r="J6">
            <v>1163.5</v>
          </cell>
          <cell r="K6">
            <v>0.15</v>
          </cell>
          <cell r="L6">
            <v>988.97500000000002</v>
          </cell>
        </row>
        <row r="7">
          <cell r="A7" t="str">
            <v>LG-310118</v>
          </cell>
          <cell r="B7" t="str">
            <v>UPS</v>
          </cell>
          <cell r="C7" t="str">
            <v>UPS WHAD CAB 1250 VA</v>
          </cell>
          <cell r="D7" t="str">
            <v>3414970646736</v>
          </cell>
          <cell r="E7" t="str">
            <v>PZ</v>
          </cell>
          <cell r="F7">
            <v>1</v>
          </cell>
          <cell r="G7" t="str">
            <v>TOWER</v>
          </cell>
          <cell r="H7">
            <v>1177.31</v>
          </cell>
          <cell r="I7">
            <v>0.5</v>
          </cell>
          <cell r="J7">
            <v>588.65499999999997</v>
          </cell>
          <cell r="K7">
            <v>0.15</v>
          </cell>
          <cell r="L7">
            <v>500.35674999999998</v>
          </cell>
        </row>
        <row r="8">
          <cell r="A8" t="str">
            <v>LG-310160</v>
          </cell>
          <cell r="B8" t="str">
            <v>UPS</v>
          </cell>
          <cell r="C8" t="str">
            <v>WHAD HE 800VA</v>
          </cell>
          <cell r="D8" t="str">
            <v>3414970710512</v>
          </cell>
          <cell r="E8" t="str">
            <v>PZ</v>
          </cell>
          <cell r="F8">
            <v>1</v>
          </cell>
          <cell r="G8" t="str">
            <v>TOWER</v>
          </cell>
          <cell r="H8">
            <v>924.44</v>
          </cell>
          <cell r="I8">
            <v>0.5</v>
          </cell>
          <cell r="J8">
            <v>462.22</v>
          </cell>
          <cell r="K8">
            <v>0.15</v>
          </cell>
          <cell r="L8">
            <v>392.88700000000006</v>
          </cell>
        </row>
        <row r="9">
          <cell r="A9" t="str">
            <v>LG-310161</v>
          </cell>
          <cell r="B9" t="str">
            <v>UPS</v>
          </cell>
          <cell r="C9" t="str">
            <v>WHAD HE 1000VA</v>
          </cell>
          <cell r="D9" t="str">
            <v>3414970710529</v>
          </cell>
          <cell r="E9" t="str">
            <v>PZ</v>
          </cell>
          <cell r="F9">
            <v>1</v>
          </cell>
          <cell r="G9" t="str">
            <v>TOWER</v>
          </cell>
          <cell r="H9">
            <v>1337.74</v>
          </cell>
          <cell r="I9">
            <v>0.5</v>
          </cell>
          <cell r="J9">
            <v>668.87</v>
          </cell>
          <cell r="K9">
            <v>0.15</v>
          </cell>
          <cell r="L9">
            <v>568.53949999999998</v>
          </cell>
        </row>
        <row r="10">
          <cell r="A10" t="str">
            <v>LG-310162</v>
          </cell>
          <cell r="B10" t="str">
            <v>UPS</v>
          </cell>
          <cell r="C10" t="str">
            <v>WHAD HE 1500VA</v>
          </cell>
          <cell r="D10" t="str">
            <v>3414970710536</v>
          </cell>
          <cell r="E10" t="str">
            <v>PZ</v>
          </cell>
          <cell r="F10">
            <v>1</v>
          </cell>
          <cell r="G10" t="str">
            <v>TOWER</v>
          </cell>
          <cell r="H10">
            <v>1819.99</v>
          </cell>
          <cell r="I10">
            <v>0.5</v>
          </cell>
          <cell r="J10">
            <v>909.995</v>
          </cell>
          <cell r="K10">
            <v>0.15</v>
          </cell>
          <cell r="L10">
            <v>773.49575000000004</v>
          </cell>
        </row>
        <row r="11">
          <cell r="A11" t="str">
            <v>LG-310163</v>
          </cell>
          <cell r="B11" t="str">
            <v>UPS</v>
          </cell>
          <cell r="C11" t="str">
            <v>WHAD HE 800VA NO BATT. EXT.</v>
          </cell>
          <cell r="D11" t="str">
            <v>3414970853912</v>
          </cell>
          <cell r="E11" t="str">
            <v>PZ</v>
          </cell>
          <cell r="F11">
            <v>1</v>
          </cell>
          <cell r="G11" t="str">
            <v>TOWER</v>
          </cell>
          <cell r="H11">
            <v>913.97</v>
          </cell>
          <cell r="I11">
            <v>0.5</v>
          </cell>
          <cell r="J11">
            <v>456.98500000000001</v>
          </cell>
          <cell r="K11">
            <v>0.15</v>
          </cell>
          <cell r="L11">
            <v>388.43725000000001</v>
          </cell>
        </row>
        <row r="12">
          <cell r="A12" t="str">
            <v>LG-310164</v>
          </cell>
          <cell r="B12" t="str">
            <v>UPS</v>
          </cell>
          <cell r="C12" t="str">
            <v>WHAD HE 1000VA NO BATT. EXT.</v>
          </cell>
          <cell r="D12" t="str">
            <v>3414970853929</v>
          </cell>
          <cell r="E12" t="str">
            <v>PZ</v>
          </cell>
          <cell r="F12">
            <v>1</v>
          </cell>
          <cell r="G12" t="str">
            <v>TOWER</v>
          </cell>
          <cell r="H12">
            <v>1213.96</v>
          </cell>
          <cell r="I12">
            <v>0.5</v>
          </cell>
          <cell r="J12">
            <v>606.98</v>
          </cell>
          <cell r="K12">
            <v>0.15</v>
          </cell>
          <cell r="L12">
            <v>515.93299999999999</v>
          </cell>
        </row>
        <row r="13">
          <cell r="A13" t="str">
            <v>LG-310165</v>
          </cell>
          <cell r="B13" t="str">
            <v>UPS</v>
          </cell>
          <cell r="C13" t="str">
            <v>WHAD HE 1500VA NO BATT. EXT.</v>
          </cell>
          <cell r="D13" t="str">
            <v>3414970853936</v>
          </cell>
          <cell r="E13" t="str">
            <v>PZ</v>
          </cell>
          <cell r="F13">
            <v>1</v>
          </cell>
          <cell r="G13" t="str">
            <v>TOWER</v>
          </cell>
          <cell r="H13">
            <v>1637.45</v>
          </cell>
          <cell r="I13">
            <v>0.5</v>
          </cell>
          <cell r="J13">
            <v>818.72500000000002</v>
          </cell>
          <cell r="K13">
            <v>0.15</v>
          </cell>
          <cell r="L13">
            <v>695.91624999999999</v>
          </cell>
        </row>
        <row r="14">
          <cell r="A14" t="str">
            <v>LG-310166</v>
          </cell>
          <cell r="B14" t="str">
            <v>UPS</v>
          </cell>
          <cell r="C14" t="str">
            <v>UPS WHAD HE ON-LINE 3KVA</v>
          </cell>
          <cell r="D14" t="str">
            <v>3414971085428</v>
          </cell>
          <cell r="E14" t="str">
            <v>PZ</v>
          </cell>
          <cell r="F14">
            <v>1</v>
          </cell>
          <cell r="G14" t="str">
            <v>TOWER</v>
          </cell>
          <cell r="H14">
            <v>2927.51</v>
          </cell>
          <cell r="I14">
            <v>0.5</v>
          </cell>
          <cell r="J14">
            <v>1463.7550000000001</v>
          </cell>
          <cell r="K14">
            <v>0.15</v>
          </cell>
          <cell r="L14">
            <v>1244.1917500000002</v>
          </cell>
        </row>
        <row r="15">
          <cell r="A15" t="str">
            <v>LG-310167</v>
          </cell>
          <cell r="B15" t="str">
            <v>UPS</v>
          </cell>
          <cell r="C15" t="str">
            <v>UPS WHAD HE ON-LINE 4KVA</v>
          </cell>
          <cell r="D15" t="str">
            <v>3414971085435</v>
          </cell>
          <cell r="E15" t="str">
            <v>PZ</v>
          </cell>
          <cell r="F15">
            <v>1</v>
          </cell>
          <cell r="G15" t="str">
            <v>TOWER</v>
          </cell>
          <cell r="H15">
            <v>3532.63</v>
          </cell>
          <cell r="I15">
            <v>0.5</v>
          </cell>
          <cell r="J15">
            <v>1766.3150000000001</v>
          </cell>
          <cell r="K15">
            <v>0.15</v>
          </cell>
          <cell r="L15">
            <v>1501.3677500000001</v>
          </cell>
        </row>
        <row r="16">
          <cell r="A16" t="str">
            <v>LG-310168</v>
          </cell>
          <cell r="B16" t="str">
            <v>UPS</v>
          </cell>
          <cell r="C16" t="str">
            <v>UPS WHAD HE ON-LINE 5KVA</v>
          </cell>
          <cell r="D16" t="str">
            <v>3414971085442</v>
          </cell>
          <cell r="E16" t="str">
            <v>PZ</v>
          </cell>
          <cell r="F16">
            <v>1</v>
          </cell>
          <cell r="G16" t="str">
            <v>TOWER</v>
          </cell>
          <cell r="H16">
            <v>4066.78</v>
          </cell>
          <cell r="I16">
            <v>0.5</v>
          </cell>
          <cell r="J16">
            <v>2033.39</v>
          </cell>
          <cell r="K16">
            <v>0.15</v>
          </cell>
          <cell r="L16">
            <v>1728.3815</v>
          </cell>
        </row>
        <row r="17">
          <cell r="A17" t="str">
            <v>LG-310169</v>
          </cell>
          <cell r="B17" t="str">
            <v>UPS</v>
          </cell>
          <cell r="C17" t="str">
            <v>UPS WHAD HE ON-LINE 6KVA</v>
          </cell>
          <cell r="D17" t="str">
            <v>3414971085459</v>
          </cell>
          <cell r="E17" t="str">
            <v>PZ</v>
          </cell>
          <cell r="F17">
            <v>1</v>
          </cell>
          <cell r="G17" t="str">
            <v>TOWER</v>
          </cell>
          <cell r="H17">
            <v>4441.1000000000004</v>
          </cell>
          <cell r="I17">
            <v>0.5</v>
          </cell>
          <cell r="J17">
            <v>2220.5500000000002</v>
          </cell>
          <cell r="K17">
            <v>0.15</v>
          </cell>
          <cell r="L17">
            <v>1887.4675000000002</v>
          </cell>
        </row>
        <row r="18">
          <cell r="A18" t="str">
            <v>LG-310170</v>
          </cell>
          <cell r="B18" t="str">
            <v>UPS</v>
          </cell>
          <cell r="C18" t="str">
            <v>UPS DAKER DK + 1000VA</v>
          </cell>
          <cell r="D18" t="str">
            <v>3414970826923</v>
          </cell>
          <cell r="E18" t="str">
            <v>PZ</v>
          </cell>
          <cell r="F18">
            <v>1</v>
          </cell>
          <cell r="G18" t="str">
            <v>RACK CONVERTIBLE MF</v>
          </cell>
          <cell r="H18">
            <v>1029.8499999999999</v>
          </cell>
          <cell r="I18">
            <v>0.5</v>
          </cell>
          <cell r="J18">
            <v>514.92499999999995</v>
          </cell>
          <cell r="K18">
            <v>0.15</v>
          </cell>
          <cell r="L18">
            <v>437.68624999999997</v>
          </cell>
        </row>
        <row r="19">
          <cell r="A19" t="str">
            <v>LG-310171</v>
          </cell>
          <cell r="B19" t="str">
            <v>UPS</v>
          </cell>
          <cell r="C19" t="str">
            <v>UPS DAKER DK + 2000VA</v>
          </cell>
          <cell r="D19" t="str">
            <v>3414970826930</v>
          </cell>
          <cell r="E19" t="str">
            <v>PZ</v>
          </cell>
          <cell r="F19">
            <v>1</v>
          </cell>
          <cell r="G19" t="str">
            <v>RACK CONVERTIBLE MF</v>
          </cell>
          <cell r="H19">
            <v>1847.72</v>
          </cell>
          <cell r="I19">
            <v>0.5</v>
          </cell>
          <cell r="J19">
            <v>923.86</v>
          </cell>
          <cell r="K19">
            <v>0.15</v>
          </cell>
          <cell r="L19">
            <v>785.28099999999995</v>
          </cell>
        </row>
        <row r="20">
          <cell r="A20" t="str">
            <v>LG-310172</v>
          </cell>
          <cell r="B20" t="str">
            <v>UPS</v>
          </cell>
          <cell r="C20" t="str">
            <v>UPS DAKER DK + 3000VA</v>
          </cell>
          <cell r="D20" t="str">
            <v>3414970826947</v>
          </cell>
          <cell r="E20" t="str">
            <v>PZ</v>
          </cell>
          <cell r="F20">
            <v>1</v>
          </cell>
          <cell r="G20" t="str">
            <v>RACK CONVERTIBLE MF</v>
          </cell>
          <cell r="H20">
            <v>2282.6999999999998</v>
          </cell>
          <cell r="I20">
            <v>0.5</v>
          </cell>
          <cell r="J20">
            <v>1141.3499999999999</v>
          </cell>
          <cell r="K20">
            <v>0.15</v>
          </cell>
          <cell r="L20">
            <v>970.14749999999992</v>
          </cell>
        </row>
        <row r="21">
          <cell r="A21" t="str">
            <v>LG-310173</v>
          </cell>
          <cell r="B21" t="str">
            <v>UPS</v>
          </cell>
          <cell r="C21" t="str">
            <v>UPS DAKER DK + 5000VA</v>
          </cell>
          <cell r="D21" t="str">
            <v>3414970826954</v>
          </cell>
          <cell r="E21" t="str">
            <v>PZ</v>
          </cell>
          <cell r="F21">
            <v>1</v>
          </cell>
          <cell r="G21" t="str">
            <v>RACK CONVERTIBLE MF</v>
          </cell>
          <cell r="H21">
            <v>4301.34</v>
          </cell>
          <cell r="I21">
            <v>0.5</v>
          </cell>
          <cell r="J21">
            <v>2150.67</v>
          </cell>
          <cell r="K21">
            <v>0.15</v>
          </cell>
          <cell r="L21">
            <v>1828.0695000000001</v>
          </cell>
        </row>
        <row r="22">
          <cell r="A22" t="str">
            <v>LG-310174</v>
          </cell>
          <cell r="B22" t="str">
            <v>UPS</v>
          </cell>
          <cell r="C22" t="str">
            <v>UPS DAKER DK + 6000VA</v>
          </cell>
          <cell r="D22" t="str">
            <v>3414970826961</v>
          </cell>
          <cell r="E22" t="str">
            <v>PZ</v>
          </cell>
          <cell r="F22">
            <v>1</v>
          </cell>
          <cell r="G22" t="str">
            <v>RACK CONVERTIBLE MF</v>
          </cell>
          <cell r="H22">
            <v>4786.7</v>
          </cell>
          <cell r="I22">
            <v>0.5</v>
          </cell>
          <cell r="J22">
            <v>2393.35</v>
          </cell>
          <cell r="K22">
            <v>0.15</v>
          </cell>
          <cell r="L22">
            <v>2034.3474999999999</v>
          </cell>
        </row>
        <row r="23">
          <cell r="A23" t="str">
            <v>LG-310175</v>
          </cell>
          <cell r="B23" t="str">
            <v>UPS</v>
          </cell>
          <cell r="C23" t="str">
            <v>UPS DAKER DK + 5000VA NO BATT</v>
          </cell>
          <cell r="D23" t="str">
            <v>3414970826978</v>
          </cell>
          <cell r="E23" t="str">
            <v>PZ</v>
          </cell>
          <cell r="F23">
            <v>1</v>
          </cell>
          <cell r="G23" t="str">
            <v>RACK CONVERTIBLE MF</v>
          </cell>
          <cell r="H23">
            <v>4179.7299999999996</v>
          </cell>
          <cell r="I23">
            <v>0.5</v>
          </cell>
          <cell r="J23">
            <v>2089.8649999999998</v>
          </cell>
          <cell r="K23">
            <v>0.15</v>
          </cell>
          <cell r="L23">
            <v>1776.3852499999998</v>
          </cell>
        </row>
        <row r="24">
          <cell r="A24" t="str">
            <v>LG-310176</v>
          </cell>
          <cell r="B24" t="str">
            <v>UPS</v>
          </cell>
          <cell r="C24" t="str">
            <v>UPS DAKER DK + 6000VA NO BAT</v>
          </cell>
          <cell r="D24" t="str">
            <v>3414970826985</v>
          </cell>
          <cell r="E24" t="str">
            <v>PZ</v>
          </cell>
          <cell r="F24">
            <v>1</v>
          </cell>
          <cell r="G24" t="str">
            <v>RACK CONVERTIBLE MF</v>
          </cell>
          <cell r="H24">
            <v>5224.6099999999997</v>
          </cell>
          <cell r="I24">
            <v>0.5</v>
          </cell>
          <cell r="J24">
            <v>2612.3049999999998</v>
          </cell>
          <cell r="K24">
            <v>0.15</v>
          </cell>
          <cell r="L24">
            <v>2220.4592499999999</v>
          </cell>
        </row>
        <row r="25">
          <cell r="A25" t="str">
            <v>LG-310177</v>
          </cell>
          <cell r="B25" t="str">
            <v>UPS</v>
          </cell>
          <cell r="C25" t="str">
            <v>UPS DAKER DK + 10KVA NO BAT</v>
          </cell>
          <cell r="D25" t="str">
            <v>3414970826992</v>
          </cell>
          <cell r="E25" t="str">
            <v>PZ</v>
          </cell>
          <cell r="F25">
            <v>1</v>
          </cell>
          <cell r="G25" t="str">
            <v>RACK CONVERTIBLE MF</v>
          </cell>
          <cell r="H25">
            <v>5100.22</v>
          </cell>
          <cell r="I25">
            <v>0.5</v>
          </cell>
          <cell r="J25">
            <v>2550.11</v>
          </cell>
          <cell r="K25">
            <v>0.15</v>
          </cell>
          <cell r="L25">
            <v>2167.5934999999999</v>
          </cell>
        </row>
        <row r="26">
          <cell r="A26" t="str">
            <v>LG-310178</v>
          </cell>
          <cell r="B26" t="str">
            <v>UPS</v>
          </cell>
          <cell r="C26" t="str">
            <v>UPS DAKER DK + 10KVA 3:1 NO BAT</v>
          </cell>
          <cell r="D26" t="str">
            <v>3414970827005</v>
          </cell>
          <cell r="E26" t="str">
            <v>PZ</v>
          </cell>
          <cell r="F26">
            <v>1</v>
          </cell>
          <cell r="G26" t="str">
            <v>RACK CONVERTIBLE TF</v>
          </cell>
          <cell r="H26">
            <v>5127.63</v>
          </cell>
          <cell r="I26">
            <v>0.5</v>
          </cell>
          <cell r="J26">
            <v>2563.8150000000001</v>
          </cell>
          <cell r="K26">
            <v>0.15</v>
          </cell>
          <cell r="L26">
            <v>2179.2427499999999</v>
          </cell>
        </row>
        <row r="27">
          <cell r="A27" t="str">
            <v>LG-310180</v>
          </cell>
          <cell r="B27" t="str">
            <v>UPS</v>
          </cell>
          <cell r="C27" t="str">
            <v>Keor SP - International version 600/360</v>
          </cell>
          <cell r="D27" t="str">
            <v>3414971231979</v>
          </cell>
          <cell r="E27" t="str">
            <v>PZ</v>
          </cell>
          <cell r="F27">
            <v>1</v>
          </cell>
          <cell r="G27" t="str">
            <v>INTERACTIVE</v>
          </cell>
          <cell r="H27">
            <v>148.94</v>
          </cell>
          <cell r="I27">
            <v>0.5</v>
          </cell>
          <cell r="J27">
            <v>74.47</v>
          </cell>
          <cell r="K27">
            <v>0.15</v>
          </cell>
          <cell r="L27">
            <v>63.299500000000002</v>
          </cell>
        </row>
        <row r="28">
          <cell r="A28" t="str">
            <v>LG-310181</v>
          </cell>
          <cell r="B28" t="str">
            <v>UPS</v>
          </cell>
          <cell r="C28" t="str">
            <v>Keor SP - German version 600/360</v>
          </cell>
          <cell r="D28" t="str">
            <v>3414971231986</v>
          </cell>
          <cell r="E28" t="str">
            <v>PZ</v>
          </cell>
          <cell r="F28">
            <v>1</v>
          </cell>
          <cell r="G28" t="str">
            <v>INTERACTIVE</v>
          </cell>
          <cell r="H28">
            <v>148.94</v>
          </cell>
          <cell r="I28">
            <v>0.5</v>
          </cell>
          <cell r="J28">
            <v>74.47</v>
          </cell>
          <cell r="K28">
            <v>0.15</v>
          </cell>
          <cell r="L28">
            <v>63.299500000000002</v>
          </cell>
        </row>
        <row r="29">
          <cell r="A29" t="str">
            <v>LG-310183</v>
          </cell>
          <cell r="B29" t="str">
            <v>UPS</v>
          </cell>
          <cell r="C29" t="str">
            <v>Keor SP - International version 800/480</v>
          </cell>
          <cell r="D29" t="str">
            <v>3414971232006</v>
          </cell>
          <cell r="E29" t="str">
            <v>PZ</v>
          </cell>
          <cell r="F29">
            <v>1</v>
          </cell>
          <cell r="G29" t="str">
            <v>INTERACTIVE</v>
          </cell>
          <cell r="H29">
            <v>178.42</v>
          </cell>
          <cell r="I29">
            <v>0.5</v>
          </cell>
          <cell r="J29">
            <v>89.21</v>
          </cell>
          <cell r="K29">
            <v>0.15</v>
          </cell>
          <cell r="L29">
            <v>75.828499999999991</v>
          </cell>
        </row>
        <row r="30">
          <cell r="A30" t="str">
            <v>LG-310184</v>
          </cell>
          <cell r="B30" t="str">
            <v>UPS</v>
          </cell>
          <cell r="C30" t="str">
            <v>Keor SP - German version 800/480</v>
          </cell>
          <cell r="D30" t="str">
            <v>3414971232013</v>
          </cell>
          <cell r="E30" t="str">
            <v>PZ</v>
          </cell>
          <cell r="F30">
            <v>1</v>
          </cell>
          <cell r="G30" t="str">
            <v>INTERACTIVE</v>
          </cell>
          <cell r="H30">
            <v>178.42</v>
          </cell>
          <cell r="I30">
            <v>0.5</v>
          </cell>
          <cell r="J30">
            <v>89.21</v>
          </cell>
          <cell r="K30">
            <v>0.15</v>
          </cell>
          <cell r="L30">
            <v>75.828499999999991</v>
          </cell>
        </row>
        <row r="31">
          <cell r="A31" t="str">
            <v>LG-310186</v>
          </cell>
          <cell r="B31" t="str">
            <v>UPS</v>
          </cell>
          <cell r="C31" t="str">
            <v>Keor SP - International version 1000/600</v>
          </cell>
          <cell r="D31" t="str">
            <v>3414971232037</v>
          </cell>
          <cell r="E31" t="str">
            <v>PZ</v>
          </cell>
          <cell r="F31">
            <v>1</v>
          </cell>
          <cell r="G31" t="str">
            <v>INTERACTIVE</v>
          </cell>
          <cell r="H31">
            <v>291.16000000000003</v>
          </cell>
          <cell r="I31">
            <v>0.5</v>
          </cell>
          <cell r="J31">
            <v>145.58000000000001</v>
          </cell>
          <cell r="K31">
            <v>0.15</v>
          </cell>
          <cell r="L31">
            <v>123.74300000000001</v>
          </cell>
        </row>
        <row r="32">
          <cell r="A32" t="str">
            <v>LG-310187</v>
          </cell>
          <cell r="B32" t="str">
            <v>UPS</v>
          </cell>
          <cell r="C32" t="str">
            <v>Keor SP - German version 1000/600</v>
          </cell>
          <cell r="D32" t="str">
            <v>3414971232044</v>
          </cell>
          <cell r="E32" t="str">
            <v>PZ</v>
          </cell>
          <cell r="F32">
            <v>1</v>
          </cell>
          <cell r="G32" t="str">
            <v>INTERACTIVE</v>
          </cell>
          <cell r="H32">
            <v>291.16000000000003</v>
          </cell>
          <cell r="I32">
            <v>0.5</v>
          </cell>
          <cell r="J32">
            <v>145.58000000000001</v>
          </cell>
          <cell r="K32">
            <v>0.15</v>
          </cell>
          <cell r="L32">
            <v>123.74300000000001</v>
          </cell>
        </row>
        <row r="33">
          <cell r="A33" t="str">
            <v>LG-310189</v>
          </cell>
          <cell r="B33" t="str">
            <v>UPS</v>
          </cell>
          <cell r="C33" t="str">
            <v>Keor SP - International version 1500/900</v>
          </cell>
          <cell r="D33" t="str">
            <v>3414971232068</v>
          </cell>
          <cell r="E33" t="str">
            <v>PZ</v>
          </cell>
          <cell r="F33">
            <v>1</v>
          </cell>
          <cell r="G33" t="str">
            <v>INTERACTIVE</v>
          </cell>
          <cell r="H33">
            <v>468.03</v>
          </cell>
          <cell r="I33">
            <v>0.5</v>
          </cell>
          <cell r="J33">
            <v>234.01499999999999</v>
          </cell>
          <cell r="K33">
            <v>0.15</v>
          </cell>
          <cell r="L33">
            <v>198.91274999999999</v>
          </cell>
        </row>
        <row r="34">
          <cell r="A34" t="str">
            <v>LG-310190</v>
          </cell>
          <cell r="B34" t="str">
            <v>UPS</v>
          </cell>
          <cell r="C34" t="str">
            <v>Keor SP - German version 1500/900</v>
          </cell>
          <cell r="D34" t="str">
            <v>3414971232075</v>
          </cell>
          <cell r="E34" t="str">
            <v>PZ</v>
          </cell>
          <cell r="F34">
            <v>1</v>
          </cell>
          <cell r="G34" t="str">
            <v>INTERACTIVE</v>
          </cell>
          <cell r="H34">
            <v>468.03</v>
          </cell>
          <cell r="I34">
            <v>0.5</v>
          </cell>
          <cell r="J34">
            <v>234.01499999999999</v>
          </cell>
          <cell r="K34">
            <v>0.15</v>
          </cell>
          <cell r="L34">
            <v>198.91274999999999</v>
          </cell>
        </row>
        <row r="35">
          <cell r="A35" t="str">
            <v>LG-310192</v>
          </cell>
          <cell r="B35" t="str">
            <v>UPS</v>
          </cell>
          <cell r="C35" t="str">
            <v>Keor SP - International version 2000/1200</v>
          </cell>
          <cell r="D35" t="str">
            <v>3414971232099</v>
          </cell>
          <cell r="E35" t="str">
            <v>PZ</v>
          </cell>
          <cell r="F35">
            <v>1</v>
          </cell>
          <cell r="G35" t="str">
            <v>INTERACTIVE</v>
          </cell>
          <cell r="H35">
            <v>596.67999999999995</v>
          </cell>
          <cell r="I35">
            <v>0.5</v>
          </cell>
          <cell r="J35">
            <v>298.33999999999997</v>
          </cell>
          <cell r="K35">
            <v>0.15</v>
          </cell>
          <cell r="L35">
            <v>253.58899999999997</v>
          </cell>
        </row>
        <row r="36">
          <cell r="A36" t="str">
            <v>LG-310193</v>
          </cell>
          <cell r="B36" t="str">
            <v>UPS</v>
          </cell>
          <cell r="C36" t="str">
            <v>Keor SP - German version 2000/1200</v>
          </cell>
          <cell r="D36" t="str">
            <v>3414971232105</v>
          </cell>
          <cell r="E36" t="str">
            <v>PZ</v>
          </cell>
          <cell r="F36">
            <v>1</v>
          </cell>
          <cell r="G36" t="str">
            <v>INTERACTIVE</v>
          </cell>
          <cell r="H36">
            <v>596.67999999999995</v>
          </cell>
          <cell r="I36">
            <v>0.5</v>
          </cell>
          <cell r="J36">
            <v>298.33999999999997</v>
          </cell>
          <cell r="K36">
            <v>0.15</v>
          </cell>
          <cell r="L36">
            <v>253.58899999999997</v>
          </cell>
        </row>
        <row r="37">
          <cell r="A37" t="str">
            <v>LG-310350</v>
          </cell>
          <cell r="B37" t="str">
            <v>UPS</v>
          </cell>
          <cell r="C37" t="str">
            <v>UPS Megaline OnLine 1,25 kVA</v>
          </cell>
          <cell r="D37" t="str">
            <v>3245063103504</v>
          </cell>
          <cell r="E37" t="str">
            <v>PZ</v>
          </cell>
          <cell r="F37">
            <v>1</v>
          </cell>
          <cell r="G37" t="str">
            <v>MF MODULARI TOWER</v>
          </cell>
          <cell r="H37">
            <v>3189.58</v>
          </cell>
          <cell r="I37">
            <v>0.5</v>
          </cell>
          <cell r="J37">
            <v>1594.79</v>
          </cell>
          <cell r="K37">
            <v>0.15</v>
          </cell>
          <cell r="L37">
            <v>1355.5715</v>
          </cell>
        </row>
        <row r="38">
          <cell r="A38" t="str">
            <v>LG-310352</v>
          </cell>
          <cell r="B38" t="str">
            <v>UPS</v>
          </cell>
          <cell r="C38" t="str">
            <v>UPS Megaline OnLine 2,5 kVA</v>
          </cell>
          <cell r="D38" t="str">
            <v>3245063103528</v>
          </cell>
          <cell r="E38" t="str">
            <v>PZ</v>
          </cell>
          <cell r="F38">
            <v>1</v>
          </cell>
          <cell r="G38" t="str">
            <v>MF MODULARI TOWER</v>
          </cell>
          <cell r="H38">
            <v>3784.98</v>
          </cell>
          <cell r="I38">
            <v>0.5</v>
          </cell>
          <cell r="J38">
            <v>1892.49</v>
          </cell>
          <cell r="K38">
            <v>0.15</v>
          </cell>
          <cell r="L38">
            <v>1608.6165000000001</v>
          </cell>
        </row>
        <row r="39">
          <cell r="A39" t="str">
            <v>LG-310354</v>
          </cell>
          <cell r="B39" t="str">
            <v>UPS</v>
          </cell>
          <cell r="C39" t="str">
            <v>UPS Megaline OnLine 3,75 kVA</v>
          </cell>
          <cell r="D39" t="str">
            <v>3245063103542</v>
          </cell>
          <cell r="E39" t="str">
            <v>PZ</v>
          </cell>
          <cell r="F39">
            <v>1</v>
          </cell>
          <cell r="G39" t="str">
            <v>MF MODULARI TOWER</v>
          </cell>
          <cell r="H39">
            <v>4412.26</v>
          </cell>
          <cell r="I39">
            <v>0.5</v>
          </cell>
          <cell r="J39">
            <v>2206.13</v>
          </cell>
          <cell r="K39">
            <v>0.15</v>
          </cell>
          <cell r="L39">
            <v>1875.2105000000001</v>
          </cell>
        </row>
        <row r="40">
          <cell r="A40" t="str">
            <v>LG-310356</v>
          </cell>
          <cell r="B40" t="str">
            <v>UPS</v>
          </cell>
          <cell r="C40" t="str">
            <v>UPS Megaline OnLine 5 kVA</v>
          </cell>
          <cell r="D40" t="str">
            <v>3245063103566</v>
          </cell>
          <cell r="E40" t="str">
            <v>PZ</v>
          </cell>
          <cell r="F40">
            <v>1</v>
          </cell>
          <cell r="G40" t="str">
            <v>MF MODULARI TOWER</v>
          </cell>
          <cell r="H40">
            <v>5422.33</v>
          </cell>
          <cell r="I40">
            <v>0.5</v>
          </cell>
          <cell r="J40">
            <v>2711.165</v>
          </cell>
          <cell r="K40">
            <v>0.15</v>
          </cell>
          <cell r="L40">
            <v>2304.4902499999998</v>
          </cell>
        </row>
        <row r="41">
          <cell r="A41" t="str">
            <v>LG-310360</v>
          </cell>
          <cell r="B41" t="str">
            <v>UPS</v>
          </cell>
          <cell r="C41" t="str">
            <v>UPS Megaline OnLine 5 kVA inverter</v>
          </cell>
          <cell r="D41" t="str">
            <v>3245063103603</v>
          </cell>
          <cell r="E41" t="str">
            <v>PZ</v>
          </cell>
          <cell r="F41">
            <v>1</v>
          </cell>
          <cell r="G41" t="str">
            <v>MF MODULARI TOWER</v>
          </cell>
          <cell r="H41">
            <v>4348.47</v>
          </cell>
          <cell r="I41">
            <v>0.5</v>
          </cell>
          <cell r="J41">
            <v>2174.2350000000001</v>
          </cell>
          <cell r="K41">
            <v>0.15</v>
          </cell>
          <cell r="L41">
            <v>1848.0997500000001</v>
          </cell>
        </row>
        <row r="42">
          <cell r="A42" t="str">
            <v>LG-310363</v>
          </cell>
          <cell r="B42" t="str">
            <v>UPS</v>
          </cell>
          <cell r="C42" t="str">
            <v>UPS Megaline OnLine 6,25 kVA inverter</v>
          </cell>
          <cell r="D42" t="str">
            <v>3245063103634</v>
          </cell>
          <cell r="E42" t="str">
            <v>PZ</v>
          </cell>
          <cell r="F42">
            <v>1</v>
          </cell>
          <cell r="G42" t="str">
            <v>MF MODULARI TOWER</v>
          </cell>
          <cell r="H42">
            <v>4931.1099999999997</v>
          </cell>
          <cell r="I42">
            <v>0.5</v>
          </cell>
          <cell r="J42">
            <v>2465.5549999999998</v>
          </cell>
          <cell r="K42">
            <v>0.15</v>
          </cell>
          <cell r="L42">
            <v>2095.7217499999997</v>
          </cell>
        </row>
        <row r="43">
          <cell r="A43" t="str">
            <v>LG-310366</v>
          </cell>
          <cell r="B43" t="str">
            <v>UPS</v>
          </cell>
          <cell r="C43" t="str">
            <v>UPS Megaline OnLine 7,5 kVA inverter</v>
          </cell>
          <cell r="D43" t="str">
            <v>3245063103665</v>
          </cell>
          <cell r="E43" t="str">
            <v>PZ</v>
          </cell>
          <cell r="F43">
            <v>1</v>
          </cell>
          <cell r="G43" t="str">
            <v>MF MODULARI TOWER</v>
          </cell>
          <cell r="H43">
            <v>5513.73</v>
          </cell>
          <cell r="I43">
            <v>0.5</v>
          </cell>
          <cell r="J43">
            <v>2756.8649999999998</v>
          </cell>
          <cell r="K43">
            <v>0.15</v>
          </cell>
          <cell r="L43">
            <v>2343.3352499999996</v>
          </cell>
        </row>
        <row r="44">
          <cell r="A44" t="str">
            <v>LG-310369</v>
          </cell>
          <cell r="B44" t="str">
            <v>UPS</v>
          </cell>
          <cell r="C44" t="str">
            <v>UPS Megaline OnLine 8,75 kVA inverter</v>
          </cell>
          <cell r="D44" t="str">
            <v>3245063103696</v>
          </cell>
          <cell r="E44" t="str">
            <v>PZ</v>
          </cell>
          <cell r="F44">
            <v>1</v>
          </cell>
          <cell r="G44" t="str">
            <v>MF MODULARI TOWER</v>
          </cell>
          <cell r="H44">
            <v>6096.37</v>
          </cell>
          <cell r="I44">
            <v>0.5</v>
          </cell>
          <cell r="J44">
            <v>3048.1849999999999</v>
          </cell>
          <cell r="K44">
            <v>0.15</v>
          </cell>
          <cell r="L44">
            <v>2590.9572499999999</v>
          </cell>
        </row>
        <row r="45">
          <cell r="A45" t="str">
            <v>LG-310372</v>
          </cell>
          <cell r="B45" t="str">
            <v>UPS</v>
          </cell>
          <cell r="C45" t="str">
            <v>UPS Megaline OnLine 10 kVA inverter</v>
          </cell>
          <cell r="D45" t="str">
            <v>3245063103726</v>
          </cell>
          <cell r="E45" t="str">
            <v>PZ</v>
          </cell>
          <cell r="F45">
            <v>1</v>
          </cell>
          <cell r="G45" t="str">
            <v>MF MODULARI TOWER</v>
          </cell>
          <cell r="H45">
            <v>6783.19</v>
          </cell>
          <cell r="I45">
            <v>0.5</v>
          </cell>
          <cell r="J45">
            <v>3391.5949999999998</v>
          </cell>
          <cell r="K45">
            <v>0.15</v>
          </cell>
          <cell r="L45">
            <v>2882.8557499999997</v>
          </cell>
        </row>
        <row r="46">
          <cell r="A46" t="str">
            <v>LG-310373</v>
          </cell>
          <cell r="B46" t="str">
            <v>UPS</v>
          </cell>
          <cell r="C46" t="str">
            <v>UPS Megaline OnLine 1,25 kVA 15min</v>
          </cell>
          <cell r="D46" t="str">
            <v/>
          </cell>
          <cell r="E46" t="str">
            <v>PZ</v>
          </cell>
          <cell r="F46">
            <v>1</v>
          </cell>
          <cell r="G46" t="str">
            <v>MF MODULARI TOWER</v>
          </cell>
          <cell r="H46">
            <v>3455.39</v>
          </cell>
          <cell r="I46">
            <v>0.5</v>
          </cell>
          <cell r="J46">
            <v>1727.6949999999999</v>
          </cell>
          <cell r="K46">
            <v>0.15</v>
          </cell>
          <cell r="L46">
            <v>1468.5407499999999</v>
          </cell>
        </row>
        <row r="47">
          <cell r="A47" t="str">
            <v>LG-310374</v>
          </cell>
          <cell r="B47" t="str">
            <v>UPS</v>
          </cell>
          <cell r="C47" t="str">
            <v>UPS Megaline OnLine 1,25 kVA 30min</v>
          </cell>
          <cell r="D47" t="str">
            <v/>
          </cell>
          <cell r="E47" t="str">
            <v>PZ</v>
          </cell>
          <cell r="F47">
            <v>1</v>
          </cell>
          <cell r="G47" t="str">
            <v>MF MODULARI TOWER</v>
          </cell>
          <cell r="H47">
            <v>3721.2</v>
          </cell>
          <cell r="I47">
            <v>0.5</v>
          </cell>
          <cell r="J47">
            <v>1860.6</v>
          </cell>
          <cell r="K47">
            <v>0.15</v>
          </cell>
          <cell r="L47">
            <v>1581.51</v>
          </cell>
        </row>
        <row r="48">
          <cell r="A48" t="str">
            <v>LG-310375</v>
          </cell>
          <cell r="B48" t="str">
            <v>UPS</v>
          </cell>
          <cell r="C48" t="str">
            <v>UPS Megaline OnLine 1,25 kVA 45min</v>
          </cell>
          <cell r="D48" t="str">
            <v/>
          </cell>
          <cell r="E48" t="str">
            <v>PZ</v>
          </cell>
          <cell r="F48">
            <v>1</v>
          </cell>
          <cell r="G48" t="str">
            <v>MF MODULARI TOWER</v>
          </cell>
          <cell r="H48">
            <v>3976.35</v>
          </cell>
          <cell r="I48">
            <v>0.5</v>
          </cell>
          <cell r="J48">
            <v>1988.175</v>
          </cell>
          <cell r="K48">
            <v>0.15</v>
          </cell>
          <cell r="L48">
            <v>1689.94875</v>
          </cell>
        </row>
        <row r="49">
          <cell r="A49" t="str">
            <v>LG-310376</v>
          </cell>
          <cell r="B49" t="str">
            <v>UPS</v>
          </cell>
          <cell r="C49" t="str">
            <v>UPS Megaline OnLine 2,5 kVA 15min</v>
          </cell>
          <cell r="D49" t="str">
            <v>3245063103764</v>
          </cell>
          <cell r="E49" t="str">
            <v>PZ</v>
          </cell>
          <cell r="F49">
            <v>1</v>
          </cell>
          <cell r="G49" t="str">
            <v>MF MODULARI TOWER</v>
          </cell>
          <cell r="H49">
            <v>4189</v>
          </cell>
          <cell r="I49">
            <v>0.5</v>
          </cell>
          <cell r="J49">
            <v>2094.5</v>
          </cell>
          <cell r="K49">
            <v>0.15</v>
          </cell>
          <cell r="L49">
            <v>1780.325</v>
          </cell>
        </row>
        <row r="50">
          <cell r="A50" t="str">
            <v>LG-310377</v>
          </cell>
          <cell r="B50" t="str">
            <v>UPS</v>
          </cell>
          <cell r="C50" t="str">
            <v>UPS Megaline OnLine 2,5 kVA 17min</v>
          </cell>
          <cell r="D50" t="str">
            <v/>
          </cell>
          <cell r="E50" t="str">
            <v>PZ</v>
          </cell>
          <cell r="F50">
            <v>1</v>
          </cell>
          <cell r="G50" t="str">
            <v>MF MODULARI TOWER</v>
          </cell>
          <cell r="H50">
            <v>4454.8100000000004</v>
          </cell>
          <cell r="I50">
            <v>0.5</v>
          </cell>
          <cell r="J50">
            <v>2227.4050000000002</v>
          </cell>
          <cell r="K50">
            <v>0.15</v>
          </cell>
          <cell r="L50">
            <v>1893.2942500000001</v>
          </cell>
        </row>
        <row r="51">
          <cell r="A51" t="str">
            <v>LG-310378</v>
          </cell>
          <cell r="B51" t="str">
            <v>UPS</v>
          </cell>
          <cell r="C51" t="str">
            <v>UPS Megaline OnLine 3,75 kVA 15min</v>
          </cell>
          <cell r="D51" t="str">
            <v/>
          </cell>
          <cell r="E51" t="str">
            <v>PZ</v>
          </cell>
          <cell r="F51">
            <v>1</v>
          </cell>
          <cell r="G51" t="str">
            <v>MF MODULARI TOWER</v>
          </cell>
          <cell r="H51">
            <v>4837.5600000000004</v>
          </cell>
          <cell r="I51">
            <v>0.5</v>
          </cell>
          <cell r="J51">
            <v>2418.7800000000002</v>
          </cell>
          <cell r="K51">
            <v>0.15</v>
          </cell>
          <cell r="L51">
            <v>2055.9630000000002</v>
          </cell>
        </row>
        <row r="52">
          <cell r="A52" t="str">
            <v>LG-310379</v>
          </cell>
          <cell r="B52" t="str">
            <v>UPS</v>
          </cell>
          <cell r="C52" t="str">
            <v>UPS Megaline OnLine 1,25 kVA Rack</v>
          </cell>
          <cell r="D52" t="str">
            <v>3245063103795</v>
          </cell>
          <cell r="E52" t="str">
            <v>PZ</v>
          </cell>
          <cell r="F52">
            <v>1</v>
          </cell>
          <cell r="G52" t="str">
            <v>MF MODULARI RACK</v>
          </cell>
          <cell r="H52">
            <v>3189.58</v>
          </cell>
          <cell r="I52">
            <v>0.5</v>
          </cell>
          <cell r="J52">
            <v>1594.79</v>
          </cell>
          <cell r="K52">
            <v>0.15</v>
          </cell>
          <cell r="L52">
            <v>1355.5715</v>
          </cell>
        </row>
        <row r="53">
          <cell r="A53" t="str">
            <v>LG-310381</v>
          </cell>
          <cell r="B53" t="str">
            <v>UPS</v>
          </cell>
          <cell r="C53" t="str">
            <v>UPS Megaline OnLine 2,5 kVA Rack</v>
          </cell>
          <cell r="D53" t="str">
            <v>3245063103818</v>
          </cell>
          <cell r="E53" t="str">
            <v>PZ</v>
          </cell>
          <cell r="F53">
            <v>1</v>
          </cell>
          <cell r="G53" t="str">
            <v>MF MODULARI RACK</v>
          </cell>
          <cell r="H53">
            <v>3784.98</v>
          </cell>
          <cell r="I53">
            <v>0.5</v>
          </cell>
          <cell r="J53">
            <v>1892.49</v>
          </cell>
          <cell r="K53">
            <v>0.15</v>
          </cell>
          <cell r="L53">
            <v>1608.6165000000001</v>
          </cell>
        </row>
        <row r="54">
          <cell r="A54" t="str">
            <v>LG-310383</v>
          </cell>
          <cell r="B54" t="str">
            <v>UPS</v>
          </cell>
          <cell r="C54" t="str">
            <v>UPS Megaline OnLine 3,75 kVA Rack</v>
          </cell>
          <cell r="D54" t="str">
            <v>3245063103832</v>
          </cell>
          <cell r="E54" t="str">
            <v>PZ</v>
          </cell>
          <cell r="F54">
            <v>1</v>
          </cell>
          <cell r="G54" t="str">
            <v>MF MODULARI RACK</v>
          </cell>
          <cell r="H54">
            <v>4412.26</v>
          </cell>
          <cell r="I54">
            <v>0.5</v>
          </cell>
          <cell r="J54">
            <v>2206.13</v>
          </cell>
          <cell r="K54">
            <v>0.15</v>
          </cell>
          <cell r="L54">
            <v>1875.2105000000001</v>
          </cell>
        </row>
        <row r="55">
          <cell r="A55" t="str">
            <v>LG-310385</v>
          </cell>
          <cell r="B55" t="str">
            <v>UPS</v>
          </cell>
          <cell r="C55" t="str">
            <v>UPS Megaline OnLine 5 kVA Rack</v>
          </cell>
          <cell r="D55" t="str">
            <v>3245063103856</v>
          </cell>
          <cell r="E55" t="str">
            <v>PZ</v>
          </cell>
          <cell r="F55">
            <v>1</v>
          </cell>
          <cell r="G55" t="str">
            <v>MF MODULARI RACK</v>
          </cell>
          <cell r="H55">
            <v>5422.33</v>
          </cell>
          <cell r="I55">
            <v>0.5</v>
          </cell>
          <cell r="J55">
            <v>2711.165</v>
          </cell>
          <cell r="K55">
            <v>0.15</v>
          </cell>
          <cell r="L55">
            <v>2304.4902499999998</v>
          </cell>
        </row>
        <row r="56">
          <cell r="A56" t="str">
            <v>LG-310387</v>
          </cell>
          <cell r="B56" t="str">
            <v>UPS</v>
          </cell>
          <cell r="C56" t="str">
            <v>UPS Megaline OnLine 1,25 kVA Rack 15min</v>
          </cell>
          <cell r="D56" t="str">
            <v>3245063103870</v>
          </cell>
          <cell r="E56" t="str">
            <v>PZ</v>
          </cell>
          <cell r="F56">
            <v>1</v>
          </cell>
          <cell r="G56" t="str">
            <v>MF MODULARI RACK</v>
          </cell>
          <cell r="H56">
            <v>3455.39</v>
          </cell>
          <cell r="I56">
            <v>0.5</v>
          </cell>
          <cell r="J56">
            <v>1727.6949999999999</v>
          </cell>
          <cell r="K56">
            <v>0.15</v>
          </cell>
          <cell r="L56">
            <v>1468.5407499999999</v>
          </cell>
        </row>
        <row r="57">
          <cell r="A57" t="str">
            <v>LG-310388</v>
          </cell>
          <cell r="B57" t="str">
            <v>UPS</v>
          </cell>
          <cell r="C57" t="str">
            <v>UPS Megaline OnLine 1,25 kVA Rack 30min</v>
          </cell>
          <cell r="D57" t="str">
            <v>3245063103887</v>
          </cell>
          <cell r="E57" t="str">
            <v>PZ</v>
          </cell>
          <cell r="F57">
            <v>1</v>
          </cell>
          <cell r="G57" t="str">
            <v>MF MODULARI RACK</v>
          </cell>
          <cell r="H57">
            <v>3721.2</v>
          </cell>
          <cell r="I57">
            <v>0.5</v>
          </cell>
          <cell r="J57">
            <v>1860.6</v>
          </cell>
          <cell r="K57">
            <v>0.15</v>
          </cell>
          <cell r="L57">
            <v>1581.51</v>
          </cell>
        </row>
        <row r="58">
          <cell r="A58" t="str">
            <v>LG-310389</v>
          </cell>
          <cell r="B58" t="str">
            <v>UPS</v>
          </cell>
          <cell r="C58" t="str">
            <v>UPS Megaline OnLine 1,25 kVA Rack 45min</v>
          </cell>
          <cell r="D58" t="str">
            <v>3245063103894</v>
          </cell>
          <cell r="E58" t="str">
            <v>PZ</v>
          </cell>
          <cell r="F58">
            <v>1</v>
          </cell>
          <cell r="G58" t="str">
            <v>MF MODULARI RACK</v>
          </cell>
          <cell r="H58">
            <v>3976.35</v>
          </cell>
          <cell r="I58">
            <v>0.5</v>
          </cell>
          <cell r="J58">
            <v>1988.175</v>
          </cell>
          <cell r="K58">
            <v>0.15</v>
          </cell>
          <cell r="L58">
            <v>1689.94875</v>
          </cell>
        </row>
        <row r="59">
          <cell r="A59" t="str">
            <v>LG-310390</v>
          </cell>
          <cell r="B59" t="str">
            <v>UPS</v>
          </cell>
          <cell r="C59" t="str">
            <v>UPS Megaline OnLine 2,5 kVA Rack 15min</v>
          </cell>
          <cell r="D59" t="str">
            <v>3245063103900</v>
          </cell>
          <cell r="E59" t="str">
            <v>PZ</v>
          </cell>
          <cell r="F59">
            <v>1</v>
          </cell>
          <cell r="G59" t="str">
            <v>MF MODULARI RACK</v>
          </cell>
          <cell r="H59">
            <v>4189</v>
          </cell>
          <cell r="I59">
            <v>0.5</v>
          </cell>
          <cell r="J59">
            <v>2094.5</v>
          </cell>
          <cell r="K59">
            <v>0.15</v>
          </cell>
          <cell r="L59">
            <v>1780.325</v>
          </cell>
        </row>
        <row r="60">
          <cell r="A60" t="str">
            <v>LG-310391</v>
          </cell>
          <cell r="B60" t="str">
            <v>UPS</v>
          </cell>
          <cell r="C60" t="str">
            <v>UPS Megaline OnLine 2,5 kVA Rack 17min</v>
          </cell>
          <cell r="D60" t="str">
            <v>3245063103917</v>
          </cell>
          <cell r="E60" t="str">
            <v>PZ</v>
          </cell>
          <cell r="F60">
            <v>1</v>
          </cell>
          <cell r="G60" t="str">
            <v>MF MODULARI RACK</v>
          </cell>
          <cell r="H60">
            <v>4454.8100000000004</v>
          </cell>
          <cell r="I60">
            <v>0.5</v>
          </cell>
          <cell r="J60">
            <v>2227.4050000000002</v>
          </cell>
          <cell r="K60">
            <v>0.15</v>
          </cell>
          <cell r="L60">
            <v>1893.2942500000001</v>
          </cell>
        </row>
        <row r="61">
          <cell r="A61" t="str">
            <v>LG-310392</v>
          </cell>
          <cell r="B61" t="str">
            <v>UPS</v>
          </cell>
          <cell r="C61" t="str">
            <v>UPS Megaline OnLine 3,75 kVA Rack 15min</v>
          </cell>
          <cell r="D61" t="str">
            <v>3245063103924</v>
          </cell>
          <cell r="E61" t="str">
            <v>PZ</v>
          </cell>
          <cell r="F61">
            <v>1</v>
          </cell>
          <cell r="G61" t="str">
            <v>MF MODULARI RACK</v>
          </cell>
          <cell r="H61">
            <v>4837.5600000000004</v>
          </cell>
          <cell r="I61">
            <v>0.5</v>
          </cell>
          <cell r="J61">
            <v>2418.7800000000002</v>
          </cell>
          <cell r="K61">
            <v>0.15</v>
          </cell>
          <cell r="L61">
            <v>2055.9630000000002</v>
          </cell>
        </row>
        <row r="62">
          <cell r="A62" t="str">
            <v>LG-310396</v>
          </cell>
          <cell r="B62" t="str">
            <v>UPS</v>
          </cell>
          <cell r="C62" t="str">
            <v>UPS TRIMOD ON LINE 10 KVA HE 0 MIN</v>
          </cell>
          <cell r="D62" t="str">
            <v>3414970328281</v>
          </cell>
          <cell r="E62" t="str">
            <v>PZ</v>
          </cell>
          <cell r="F62">
            <v>1</v>
          </cell>
          <cell r="G62" t="str">
            <v>TRIMOD UPS</v>
          </cell>
          <cell r="H62">
            <v>9878.64</v>
          </cell>
          <cell r="I62">
            <v>0.45</v>
          </cell>
          <cell r="J62">
            <v>5433.2519999999995</v>
          </cell>
          <cell r="K62">
            <v>0.15</v>
          </cell>
          <cell r="L62">
            <v>4618.2641999999996</v>
          </cell>
        </row>
        <row r="63">
          <cell r="A63" t="str">
            <v>LG-310397</v>
          </cell>
          <cell r="B63" t="str">
            <v>UPS</v>
          </cell>
          <cell r="C63" t="str">
            <v>UPS TRIMOD ONLINE 10 KVA HE HIGH 0MIN</v>
          </cell>
          <cell r="D63" t="str">
            <v>3245063103979</v>
          </cell>
          <cell r="E63" t="str">
            <v>PZ</v>
          </cell>
          <cell r="F63">
            <v>1</v>
          </cell>
          <cell r="G63" t="str">
            <v>TRIMOD UPS</v>
          </cell>
          <cell r="H63">
            <v>10763.27</v>
          </cell>
          <cell r="I63">
            <v>0.45</v>
          </cell>
          <cell r="J63">
            <v>5919.7984999999999</v>
          </cell>
          <cell r="K63">
            <v>0.15</v>
          </cell>
          <cell r="L63">
            <v>5031.8287250000003</v>
          </cell>
        </row>
        <row r="64">
          <cell r="A64" t="str">
            <v>LG-310402</v>
          </cell>
          <cell r="B64" t="str">
            <v>UPS</v>
          </cell>
          <cell r="C64" t="str">
            <v>UPS TRIMOD ON LINE 10 KVA HE 49min</v>
          </cell>
          <cell r="D64" t="str">
            <v>3245063104020</v>
          </cell>
          <cell r="E64" t="str">
            <v>PZ</v>
          </cell>
          <cell r="F64">
            <v>1</v>
          </cell>
          <cell r="G64" t="str">
            <v>TRIMOD UPS</v>
          </cell>
          <cell r="H64">
            <v>16022.68</v>
          </cell>
          <cell r="I64">
            <v>0.45</v>
          </cell>
          <cell r="J64">
            <v>8812.4740000000002</v>
          </cell>
          <cell r="K64">
            <v>0.15</v>
          </cell>
          <cell r="L64">
            <v>7490.6028999999999</v>
          </cell>
        </row>
        <row r="65">
          <cell r="A65" t="str">
            <v>LG-310403</v>
          </cell>
          <cell r="B65" t="str">
            <v>UPS</v>
          </cell>
          <cell r="C65" t="str">
            <v>UPS TRIMOD ON LINE 15 KVAHE HIGH 0MIN</v>
          </cell>
          <cell r="D65" t="str">
            <v>3245063104037</v>
          </cell>
          <cell r="E65" t="str">
            <v>PZ</v>
          </cell>
          <cell r="F65">
            <v>1</v>
          </cell>
          <cell r="G65" t="str">
            <v>TRIMOD UPS</v>
          </cell>
          <cell r="H65">
            <v>11477.3</v>
          </cell>
          <cell r="I65">
            <v>0.45</v>
          </cell>
          <cell r="J65">
            <v>6312.5149999999994</v>
          </cell>
          <cell r="K65">
            <v>0.15</v>
          </cell>
          <cell r="L65">
            <v>5365.6377499999999</v>
          </cell>
        </row>
        <row r="66">
          <cell r="A66" t="str">
            <v>LG-310407</v>
          </cell>
          <cell r="B66" t="str">
            <v>UPS</v>
          </cell>
          <cell r="C66" t="str">
            <v>UPS TRIMOD ON LINE 15 KVA HE 29min</v>
          </cell>
          <cell r="D66" t="str">
            <v>3245063104075</v>
          </cell>
          <cell r="E66" t="str">
            <v>PZ</v>
          </cell>
          <cell r="F66">
            <v>1</v>
          </cell>
          <cell r="G66" t="str">
            <v>TRIMOD UPS</v>
          </cell>
          <cell r="H66">
            <v>16085.11</v>
          </cell>
          <cell r="I66">
            <v>0.45</v>
          </cell>
          <cell r="J66">
            <v>8846.8104999999996</v>
          </cell>
          <cell r="K66">
            <v>0.15</v>
          </cell>
          <cell r="L66">
            <v>7519.7889249999998</v>
          </cell>
        </row>
        <row r="67">
          <cell r="A67" t="str">
            <v>LG-310408</v>
          </cell>
          <cell r="B67" t="str">
            <v>UPS</v>
          </cell>
          <cell r="C67" t="str">
            <v>UPS TRIMOD ON LINE 15 KVA HE 0 MIN</v>
          </cell>
          <cell r="D67" t="str">
            <v>3414970328410</v>
          </cell>
          <cell r="E67" t="str">
            <v>PZ</v>
          </cell>
          <cell r="F67">
            <v>1</v>
          </cell>
          <cell r="G67" t="str">
            <v>TRIMOD UPS</v>
          </cell>
          <cell r="H67">
            <v>10641.7</v>
          </cell>
          <cell r="I67">
            <v>0.45</v>
          </cell>
          <cell r="J67">
            <v>5852.9350000000004</v>
          </cell>
          <cell r="K67">
            <v>0.15</v>
          </cell>
          <cell r="L67">
            <v>4974.9947500000007</v>
          </cell>
        </row>
        <row r="68">
          <cell r="A68" t="str">
            <v>LG-310409</v>
          </cell>
          <cell r="B68" t="str">
            <v>UPS</v>
          </cell>
          <cell r="C68" t="str">
            <v>UPS TRIMOD ON LINE 20 KVA HE HIGH 0MIN</v>
          </cell>
          <cell r="D68" t="str">
            <v>3245063104099</v>
          </cell>
          <cell r="E68" t="str">
            <v>PZ</v>
          </cell>
          <cell r="F68">
            <v>1</v>
          </cell>
          <cell r="G68" t="str">
            <v>TRIMOD UPS</v>
          </cell>
          <cell r="H68">
            <v>12694.1</v>
          </cell>
          <cell r="I68">
            <v>0.45</v>
          </cell>
          <cell r="J68">
            <v>6981.7550000000001</v>
          </cell>
          <cell r="K68">
            <v>0.15</v>
          </cell>
          <cell r="L68">
            <v>5934.4917500000001</v>
          </cell>
        </row>
        <row r="69">
          <cell r="A69" t="str">
            <v>LG-310413</v>
          </cell>
          <cell r="B69" t="str">
            <v>UPS</v>
          </cell>
          <cell r="C69" t="str">
            <v>UPS TRIMOD ON LINE 20 KVA HE 20MIN</v>
          </cell>
          <cell r="D69" t="str">
            <v>3245063104136</v>
          </cell>
          <cell r="E69" t="str">
            <v>PZ</v>
          </cell>
          <cell r="F69">
            <v>1</v>
          </cell>
          <cell r="G69" t="str">
            <v>TRIMOD UPS</v>
          </cell>
          <cell r="H69">
            <v>18005.919999999998</v>
          </cell>
          <cell r="I69">
            <v>0.45</v>
          </cell>
          <cell r="J69">
            <v>9903.2559999999976</v>
          </cell>
          <cell r="K69">
            <v>0.15</v>
          </cell>
          <cell r="L69">
            <v>8417.7675999999974</v>
          </cell>
        </row>
        <row r="70">
          <cell r="A70" t="str">
            <v>LG-310414</v>
          </cell>
          <cell r="B70" t="str">
            <v>UPS</v>
          </cell>
          <cell r="C70" t="str">
            <v>UPS TRIMOD ON LINE 20 KVA HE 0 MIN</v>
          </cell>
          <cell r="D70" t="str">
            <v>3414970328427</v>
          </cell>
          <cell r="E70" t="str">
            <v>PZ</v>
          </cell>
          <cell r="F70">
            <v>1</v>
          </cell>
          <cell r="G70" t="str">
            <v>TRIMOD UPS</v>
          </cell>
          <cell r="H70">
            <v>11928.07</v>
          </cell>
          <cell r="I70">
            <v>0.45</v>
          </cell>
          <cell r="J70">
            <v>6560.4384999999993</v>
          </cell>
          <cell r="K70">
            <v>0.15</v>
          </cell>
          <cell r="L70">
            <v>5576.3727249999993</v>
          </cell>
        </row>
        <row r="71">
          <cell r="A71" t="str">
            <v>LG-310415</v>
          </cell>
          <cell r="B71" t="str">
            <v>UPS</v>
          </cell>
          <cell r="C71" t="str">
            <v>UPS TRIMOD ON LINE 30 KVA HE HIGH 0MIN</v>
          </cell>
          <cell r="D71" t="str">
            <v>3245063104150</v>
          </cell>
          <cell r="E71" t="str">
            <v>PZ</v>
          </cell>
          <cell r="F71">
            <v>1</v>
          </cell>
          <cell r="G71" t="str">
            <v>TRIMOD UPS</v>
          </cell>
          <cell r="H71">
            <v>15683.22</v>
          </cell>
          <cell r="I71">
            <v>0.45</v>
          </cell>
          <cell r="J71">
            <v>8625.7710000000006</v>
          </cell>
          <cell r="K71">
            <v>0.15</v>
          </cell>
          <cell r="L71">
            <v>7331.9053500000009</v>
          </cell>
        </row>
        <row r="72">
          <cell r="A72" t="str">
            <v>LG-310417</v>
          </cell>
          <cell r="B72" t="str">
            <v>UPS</v>
          </cell>
          <cell r="C72" t="str">
            <v>UPS TRIMOD ON LINE 30 KVA HE 8MIN</v>
          </cell>
          <cell r="D72" t="str">
            <v>3245063104174</v>
          </cell>
          <cell r="E72" t="str">
            <v>PZ</v>
          </cell>
          <cell r="F72">
            <v>1</v>
          </cell>
          <cell r="G72" t="str">
            <v>TRIMOD UPS</v>
          </cell>
          <cell r="H72">
            <v>19870.919999999998</v>
          </cell>
          <cell r="I72">
            <v>0.45</v>
          </cell>
          <cell r="J72">
            <v>10929.005999999999</v>
          </cell>
          <cell r="K72">
            <v>0.15</v>
          </cell>
          <cell r="L72">
            <v>9289.6550999999999</v>
          </cell>
        </row>
        <row r="73">
          <cell r="A73" t="str">
            <v>LG-310418</v>
          </cell>
          <cell r="B73" t="str">
            <v>UPS</v>
          </cell>
          <cell r="C73" t="str">
            <v>UPS TRIMOD ON LINE 30 KVA HE 0 MIN</v>
          </cell>
          <cell r="D73" t="str">
            <v>3414970328335</v>
          </cell>
          <cell r="E73" t="str">
            <v>PZ</v>
          </cell>
          <cell r="F73">
            <v>1</v>
          </cell>
          <cell r="G73" t="str">
            <v>TRIMOD UPS</v>
          </cell>
          <cell r="H73">
            <v>13371.88</v>
          </cell>
          <cell r="I73">
            <v>0.45</v>
          </cell>
          <cell r="J73">
            <v>7354.5339999999997</v>
          </cell>
          <cell r="K73">
            <v>0.15</v>
          </cell>
          <cell r="L73">
            <v>6251.3539000000001</v>
          </cell>
        </row>
        <row r="74">
          <cell r="A74" t="str">
            <v>LG-310419</v>
          </cell>
          <cell r="B74" t="str">
            <v>UPS</v>
          </cell>
          <cell r="C74" t="str">
            <v>UPS TRIMOD ON LINE 40 KVA HE 0 MIN</v>
          </cell>
          <cell r="D74" t="str">
            <v>3414970328380</v>
          </cell>
          <cell r="E74" t="str">
            <v>PZ</v>
          </cell>
          <cell r="F74">
            <v>1</v>
          </cell>
          <cell r="G74" t="str">
            <v>TRIMOD UPS</v>
          </cell>
          <cell r="H74">
            <v>15804.37</v>
          </cell>
          <cell r="I74">
            <v>0.45</v>
          </cell>
          <cell r="J74">
            <v>8692.4035000000003</v>
          </cell>
          <cell r="K74">
            <v>0.15</v>
          </cell>
          <cell r="L74">
            <v>7388.5429750000003</v>
          </cell>
        </row>
        <row r="75">
          <cell r="A75" t="str">
            <v>LG-310420</v>
          </cell>
          <cell r="B75" t="str">
            <v>UPS</v>
          </cell>
          <cell r="C75" t="str">
            <v>UPS TRIMOD ON LINE 60 KVA HE 0 MIN</v>
          </cell>
          <cell r="D75" t="str">
            <v>3414970328298</v>
          </cell>
          <cell r="E75" t="str">
            <v>PZ</v>
          </cell>
          <cell r="F75">
            <v>1</v>
          </cell>
          <cell r="G75" t="str">
            <v>TRIMOD UPS</v>
          </cell>
          <cell r="H75">
            <v>20071.13</v>
          </cell>
          <cell r="I75">
            <v>0.45</v>
          </cell>
          <cell r="J75">
            <v>11039.121500000001</v>
          </cell>
          <cell r="K75">
            <v>0.15</v>
          </cell>
          <cell r="L75">
            <v>9383.2532750000009</v>
          </cell>
        </row>
        <row r="76">
          <cell r="A76" t="str">
            <v>LG-310422</v>
          </cell>
          <cell r="B76" t="str">
            <v>UPS</v>
          </cell>
          <cell r="C76" t="str">
            <v>UPS TRIMOD EMPTY CABINET 3/12 HE FOR 10KVA</v>
          </cell>
          <cell r="D76" t="str">
            <v>3414970328342</v>
          </cell>
          <cell r="E76" t="str">
            <v>PZ</v>
          </cell>
          <cell r="F76">
            <v>1</v>
          </cell>
          <cell r="G76" t="str">
            <v>TRIMOD UPS</v>
          </cell>
          <cell r="H76">
            <v>5244.17</v>
          </cell>
          <cell r="I76">
            <v>0.45</v>
          </cell>
          <cell r="J76">
            <v>2884.2934999999998</v>
          </cell>
          <cell r="K76">
            <v>0.15</v>
          </cell>
          <cell r="L76">
            <v>2451.6494749999997</v>
          </cell>
        </row>
        <row r="77">
          <cell r="A77" t="str">
            <v>LG-310423</v>
          </cell>
          <cell r="B77" t="str">
            <v>UPS</v>
          </cell>
          <cell r="C77" t="str">
            <v>UPS TRIMOD EMPTY CAB 3/12 HE FOR 15-20KVA</v>
          </cell>
          <cell r="D77" t="str">
            <v>3414970328328</v>
          </cell>
          <cell r="E77" t="str">
            <v>PZ</v>
          </cell>
          <cell r="F77">
            <v>1</v>
          </cell>
          <cell r="G77" t="str">
            <v>TRIMOD UPS</v>
          </cell>
          <cell r="H77">
            <v>5609.36</v>
          </cell>
          <cell r="I77">
            <v>0.45</v>
          </cell>
          <cell r="J77">
            <v>3085.1479999999997</v>
          </cell>
          <cell r="K77">
            <v>0.15</v>
          </cell>
          <cell r="L77">
            <v>2622.3757999999998</v>
          </cell>
        </row>
        <row r="78">
          <cell r="A78" t="str">
            <v>LG-310424</v>
          </cell>
          <cell r="B78" t="str">
            <v>UPS</v>
          </cell>
          <cell r="C78" t="str">
            <v>UPS TRIMOD EMPTY CABINET 6 HE FOR 30KVA 3/3</v>
          </cell>
          <cell r="D78" t="str">
            <v>3414970328397</v>
          </cell>
          <cell r="E78" t="str">
            <v>PZ</v>
          </cell>
          <cell r="F78">
            <v>1</v>
          </cell>
          <cell r="G78" t="str">
            <v>TRIMOD UPS</v>
          </cell>
          <cell r="H78">
            <v>5582.73</v>
          </cell>
          <cell r="I78">
            <v>0.45</v>
          </cell>
          <cell r="J78">
            <v>3070.5014999999999</v>
          </cell>
          <cell r="K78">
            <v>0.15</v>
          </cell>
          <cell r="L78">
            <v>2609.9262749999998</v>
          </cell>
        </row>
        <row r="79">
          <cell r="A79" t="str">
            <v>LG-310425</v>
          </cell>
          <cell r="B79" t="str">
            <v>UPS</v>
          </cell>
          <cell r="C79" t="str">
            <v>UPS TRIMOD EMPTY CABINET 6 HE FOR 30KVA</v>
          </cell>
          <cell r="D79" t="str">
            <v>3414970328441</v>
          </cell>
          <cell r="E79" t="str">
            <v>PZ</v>
          </cell>
          <cell r="F79">
            <v>1</v>
          </cell>
          <cell r="G79" t="str">
            <v>TRIMOD UPS</v>
          </cell>
          <cell r="H79">
            <v>6783.18</v>
          </cell>
          <cell r="I79">
            <v>0.45</v>
          </cell>
          <cell r="J79">
            <v>3730.7490000000003</v>
          </cell>
          <cell r="K79">
            <v>0.15</v>
          </cell>
          <cell r="L79">
            <v>3171.1366500000004</v>
          </cell>
        </row>
        <row r="80">
          <cell r="A80" t="str">
            <v>LG-310426</v>
          </cell>
          <cell r="B80" t="str">
            <v>UPS</v>
          </cell>
          <cell r="C80" t="str">
            <v>UPS TRIMOD EMPTY CABINET 6 HE FOR 40KVA 3/3</v>
          </cell>
          <cell r="D80" t="str">
            <v>3414970328267</v>
          </cell>
          <cell r="E80" t="str">
            <v>PZ</v>
          </cell>
          <cell r="F80">
            <v>1</v>
          </cell>
          <cell r="G80" t="str">
            <v>TRIMOD UPS</v>
          </cell>
          <cell r="H80">
            <v>5929.86</v>
          </cell>
          <cell r="I80">
            <v>0.45</v>
          </cell>
          <cell r="J80">
            <v>3261.4229999999998</v>
          </cell>
          <cell r="K80">
            <v>0.15</v>
          </cell>
          <cell r="L80">
            <v>2772.2095499999996</v>
          </cell>
        </row>
        <row r="81">
          <cell r="A81" t="str">
            <v>LG-310427</v>
          </cell>
          <cell r="B81" t="str">
            <v>UPS</v>
          </cell>
          <cell r="C81" t="str">
            <v>UPS TRIMOD EMPTY CABINET 9 HE FOR 60KVA 3/3</v>
          </cell>
          <cell r="D81" t="str">
            <v>3414970328373</v>
          </cell>
          <cell r="E81" t="str">
            <v>PZ</v>
          </cell>
          <cell r="F81">
            <v>1</v>
          </cell>
          <cell r="G81" t="str">
            <v>TRIMOD UPS</v>
          </cell>
          <cell r="H81">
            <v>6963.98</v>
          </cell>
          <cell r="I81">
            <v>0.45</v>
          </cell>
          <cell r="J81">
            <v>3830.1889999999999</v>
          </cell>
          <cell r="K81">
            <v>0.15</v>
          </cell>
          <cell r="L81">
            <v>3255.6606499999998</v>
          </cell>
        </row>
        <row r="82">
          <cell r="A82" t="str">
            <v>LG-310431</v>
          </cell>
          <cell r="B82" t="str">
            <v>UPS</v>
          </cell>
          <cell r="C82" t="str">
            <v>UPS TRIMOD EMPTY CABINET 3SH  10KVA HE</v>
          </cell>
          <cell r="D82" t="str">
            <v>3245063104310</v>
          </cell>
          <cell r="E82" t="str">
            <v>PZ</v>
          </cell>
          <cell r="F82">
            <v>1</v>
          </cell>
          <cell r="G82" t="str">
            <v>TRIMOD UPS</v>
          </cell>
          <cell r="H82">
            <v>6175.75</v>
          </cell>
          <cell r="I82">
            <v>0.45</v>
          </cell>
          <cell r="J82">
            <v>3396.6624999999999</v>
          </cell>
          <cell r="K82">
            <v>0.15</v>
          </cell>
          <cell r="L82">
            <v>2887.163125</v>
          </cell>
        </row>
        <row r="83">
          <cell r="A83" t="str">
            <v>LG-310432</v>
          </cell>
          <cell r="B83" t="str">
            <v>UPS</v>
          </cell>
          <cell r="C83" t="str">
            <v>UPS TRIMOD EMPTY CABINET 6S FOR 20KVA HE</v>
          </cell>
          <cell r="D83" t="str">
            <v>3245063104327</v>
          </cell>
          <cell r="E83" t="str">
            <v>PZ</v>
          </cell>
          <cell r="F83">
            <v>1</v>
          </cell>
          <cell r="G83" t="str">
            <v>TRIMOD UPS</v>
          </cell>
          <cell r="H83">
            <v>6797.64</v>
          </cell>
          <cell r="I83">
            <v>0.45</v>
          </cell>
          <cell r="J83">
            <v>3738.7020000000002</v>
          </cell>
          <cell r="K83">
            <v>0.15</v>
          </cell>
          <cell r="L83">
            <v>3177.8967000000002</v>
          </cell>
        </row>
        <row r="84">
          <cell r="A84" t="str">
            <v>LG-310433</v>
          </cell>
          <cell r="B84" t="str">
            <v>UPS</v>
          </cell>
          <cell r="C84" t="str">
            <v>UPS TRIMOD EMPTY CABINET 3S FOR</v>
          </cell>
          <cell r="D84" t="str">
            <v>3245063104334</v>
          </cell>
          <cell r="E84" t="str">
            <v>PZ</v>
          </cell>
          <cell r="F84">
            <v>1</v>
          </cell>
          <cell r="G84" t="str">
            <v>TRIMOD UPS</v>
          </cell>
          <cell r="H84">
            <v>6175.75</v>
          </cell>
          <cell r="I84">
            <v>0.45</v>
          </cell>
          <cell r="J84">
            <v>3396.6624999999999</v>
          </cell>
          <cell r="K84">
            <v>0.15</v>
          </cell>
          <cell r="L84">
            <v>2887.163125</v>
          </cell>
        </row>
        <row r="85">
          <cell r="A85" t="str">
            <v>LG-310434</v>
          </cell>
          <cell r="B85" t="str">
            <v>UPS</v>
          </cell>
          <cell r="C85" t="str">
            <v>UPS TRIMOD EMPTY CABINET 6SH FOR 30KVA HE</v>
          </cell>
          <cell r="D85" t="str">
            <v>3245063104341</v>
          </cell>
          <cell r="E85" t="str">
            <v>PZ</v>
          </cell>
          <cell r="F85">
            <v>1</v>
          </cell>
          <cell r="G85" t="str">
            <v>TRIMOD UPS</v>
          </cell>
          <cell r="H85">
            <v>6710.85</v>
          </cell>
          <cell r="I85">
            <v>0.45</v>
          </cell>
          <cell r="J85">
            <v>3690.9675000000002</v>
          </cell>
          <cell r="K85">
            <v>0.15</v>
          </cell>
          <cell r="L85">
            <v>3137.3223750000002</v>
          </cell>
        </row>
        <row r="86">
          <cell r="A86" t="str">
            <v>LG-310442</v>
          </cell>
          <cell r="B86" t="str">
            <v>UPS</v>
          </cell>
          <cell r="C86" t="str">
            <v>UPS TRIMOD ON LINE 10 KVA HE 11 MIN</v>
          </cell>
          <cell r="D86" t="str">
            <v>3414970328274</v>
          </cell>
          <cell r="E86" t="str">
            <v>PZ</v>
          </cell>
          <cell r="F86">
            <v>1</v>
          </cell>
          <cell r="G86" t="str">
            <v>TRIMOD UPS</v>
          </cell>
          <cell r="H86">
            <v>10262.32</v>
          </cell>
          <cell r="I86">
            <v>0.45</v>
          </cell>
          <cell r="J86">
            <v>5644.2759999999998</v>
          </cell>
          <cell r="K86">
            <v>0.15</v>
          </cell>
          <cell r="L86">
            <v>4797.6345999999994</v>
          </cell>
        </row>
        <row r="87">
          <cell r="A87" t="str">
            <v>LG-310443</v>
          </cell>
          <cell r="B87" t="str">
            <v>UPS</v>
          </cell>
          <cell r="C87" t="str">
            <v>UPS TRIMOD ON LINE 10 KVA HE 17 MIN</v>
          </cell>
          <cell r="D87" t="str">
            <v>3414970328366</v>
          </cell>
          <cell r="E87" t="str">
            <v>PZ</v>
          </cell>
          <cell r="F87">
            <v>1</v>
          </cell>
          <cell r="G87" t="str">
            <v>TRIMOD UPS</v>
          </cell>
          <cell r="H87">
            <v>11453.38</v>
          </cell>
          <cell r="I87">
            <v>0.45</v>
          </cell>
          <cell r="J87">
            <v>6299.3589999999995</v>
          </cell>
          <cell r="K87">
            <v>0.15</v>
          </cell>
          <cell r="L87">
            <v>5354.4551499999998</v>
          </cell>
        </row>
        <row r="88">
          <cell r="A88" t="str">
            <v>LG-310444</v>
          </cell>
          <cell r="B88" t="str">
            <v>UPS</v>
          </cell>
          <cell r="C88" t="str">
            <v>UPS TRIMOD ON LINE 10 KVA HE 35 MIN</v>
          </cell>
          <cell r="D88" t="str">
            <v>3414970328359</v>
          </cell>
          <cell r="E88" t="str">
            <v>PZ</v>
          </cell>
          <cell r="F88">
            <v>1</v>
          </cell>
          <cell r="G88" t="str">
            <v>TRIMOD UPS</v>
          </cell>
          <cell r="H88">
            <v>13956.63</v>
          </cell>
          <cell r="I88">
            <v>0.45</v>
          </cell>
          <cell r="J88">
            <v>7676.1464999999998</v>
          </cell>
          <cell r="K88">
            <v>0.15</v>
          </cell>
          <cell r="L88">
            <v>6524.7245249999996</v>
          </cell>
        </row>
        <row r="89">
          <cell r="A89" t="str">
            <v>LG-310445</v>
          </cell>
          <cell r="B89" t="str">
            <v>UPS</v>
          </cell>
          <cell r="C89" t="str">
            <v>UPS TRIMOD ON LINE 15 KVA HE 13 MIN</v>
          </cell>
          <cell r="D89" t="str">
            <v>3414970328311</v>
          </cell>
          <cell r="E89" t="str">
            <v>PZ</v>
          </cell>
          <cell r="F89">
            <v>1</v>
          </cell>
          <cell r="G89" t="str">
            <v>TRIMOD UPS</v>
          </cell>
          <cell r="H89">
            <v>13081.96</v>
          </cell>
          <cell r="I89">
            <v>0.45</v>
          </cell>
          <cell r="J89">
            <v>7195.0779999999995</v>
          </cell>
          <cell r="K89">
            <v>0.15</v>
          </cell>
          <cell r="L89">
            <v>6115.8162999999995</v>
          </cell>
        </row>
        <row r="90">
          <cell r="A90" t="str">
            <v>LG-310446</v>
          </cell>
          <cell r="B90" t="str">
            <v>UPS</v>
          </cell>
          <cell r="C90" t="str">
            <v>UPS TRIMOD ON LINE 15 KVA HE 21 MIN</v>
          </cell>
          <cell r="D90" t="str">
            <v>3414970328403</v>
          </cell>
          <cell r="E90" t="str">
            <v>PZ</v>
          </cell>
          <cell r="F90">
            <v>1</v>
          </cell>
          <cell r="G90" t="str">
            <v>TRIMOD UPS</v>
          </cell>
          <cell r="H90">
            <v>15288.79</v>
          </cell>
          <cell r="I90">
            <v>0.45</v>
          </cell>
          <cell r="J90">
            <v>8408.8345000000008</v>
          </cell>
          <cell r="K90">
            <v>0.15</v>
          </cell>
          <cell r="L90">
            <v>7147.5093250000009</v>
          </cell>
        </row>
        <row r="91">
          <cell r="A91" t="str">
            <v>LG-310447</v>
          </cell>
          <cell r="B91" t="str">
            <v>UPS</v>
          </cell>
          <cell r="C91" t="str">
            <v>UPS TRIMOD ON LINE 20 KVA HE 9 MIN</v>
          </cell>
          <cell r="D91" t="str">
            <v>3414970328434</v>
          </cell>
          <cell r="E91" t="str">
            <v>PZ</v>
          </cell>
          <cell r="F91">
            <v>1</v>
          </cell>
          <cell r="G91" t="str">
            <v>TRIMOD UPS</v>
          </cell>
          <cell r="H91">
            <v>15037.05</v>
          </cell>
          <cell r="I91">
            <v>0.45</v>
          </cell>
          <cell r="J91">
            <v>8270.3774999999987</v>
          </cell>
          <cell r="K91">
            <v>0.15</v>
          </cell>
          <cell r="L91">
            <v>7029.8208749999994</v>
          </cell>
        </row>
        <row r="92">
          <cell r="A92" t="str">
            <v>LG-310448</v>
          </cell>
          <cell r="B92" t="str">
            <v>UPS</v>
          </cell>
          <cell r="C92" t="str">
            <v>UPS TRIMOD ON LINE 20 KVA HE 14 MIN</v>
          </cell>
          <cell r="D92" t="str">
            <v>3414970328304</v>
          </cell>
          <cell r="E92" t="str">
            <v>PZ</v>
          </cell>
          <cell r="F92">
            <v>1</v>
          </cell>
          <cell r="G92" t="str">
            <v>TRIMOD UPS</v>
          </cell>
          <cell r="H92">
            <v>16048.53</v>
          </cell>
          <cell r="I92">
            <v>0.45</v>
          </cell>
          <cell r="J92">
            <v>8826.6915000000008</v>
          </cell>
          <cell r="K92">
            <v>0.15</v>
          </cell>
          <cell r="L92">
            <v>7502.6877750000003</v>
          </cell>
        </row>
        <row r="93">
          <cell r="A93" t="str">
            <v>LG-310468</v>
          </cell>
          <cell r="B93" t="str">
            <v>UPS</v>
          </cell>
          <cell r="C93" t="str">
            <v>UPS TRIMOD EMPTY CAB 6S M IO 2CTRL 30 HE D</v>
          </cell>
          <cell r="D93" t="str">
            <v>3414970827173</v>
          </cell>
          <cell r="E93" t="str">
            <v>PZ</v>
          </cell>
          <cell r="F93">
            <v>1</v>
          </cell>
          <cell r="G93" t="str">
            <v>TRIMOD UPS</v>
          </cell>
          <cell r="H93">
            <v>7424.37</v>
          </cell>
          <cell r="I93">
            <v>0.45</v>
          </cell>
          <cell r="J93">
            <v>4083.4034999999999</v>
          </cell>
          <cell r="K93">
            <v>0.15</v>
          </cell>
          <cell r="L93">
            <v>3470.8929749999998</v>
          </cell>
        </row>
        <row r="94">
          <cell r="A94" t="str">
            <v>LG-310469</v>
          </cell>
          <cell r="B94" t="str">
            <v>UPS</v>
          </cell>
          <cell r="C94" t="str">
            <v>UPS TRIMOD EMPTY CAB 6S/12B 3/3 2C 30 HE D</v>
          </cell>
          <cell r="D94" t="str">
            <v>3414970827180</v>
          </cell>
          <cell r="E94" t="str">
            <v>PZ</v>
          </cell>
          <cell r="F94">
            <v>1</v>
          </cell>
          <cell r="G94" t="str">
            <v>TRIMOD UPS</v>
          </cell>
          <cell r="H94">
            <v>7502.49</v>
          </cell>
          <cell r="I94">
            <v>0.45</v>
          </cell>
          <cell r="J94">
            <v>4126.3694999999998</v>
          </cell>
          <cell r="K94">
            <v>0.15</v>
          </cell>
          <cell r="L94">
            <v>3507.4140749999997</v>
          </cell>
        </row>
        <row r="95">
          <cell r="A95" t="str">
            <v>LG-310470</v>
          </cell>
          <cell r="B95" t="str">
            <v>UPS</v>
          </cell>
          <cell r="C95" t="str">
            <v>BATTERY CAB LONG LIFE TRIMOD A</v>
          </cell>
          <cell r="D95" t="str">
            <v>3414971509139</v>
          </cell>
          <cell r="E95" t="str">
            <v>PZ</v>
          </cell>
          <cell r="F95">
            <v>1</v>
          </cell>
          <cell r="G95" t="str">
            <v>TRIMOD UPS</v>
          </cell>
          <cell r="H95">
            <v>17323.939999999999</v>
          </cell>
          <cell r="I95">
            <v>0.45</v>
          </cell>
          <cell r="J95">
            <v>9528.1669999999995</v>
          </cell>
          <cell r="K95">
            <v>0.15</v>
          </cell>
          <cell r="L95">
            <v>8098.9419499999995</v>
          </cell>
        </row>
        <row r="96">
          <cell r="A96" t="str">
            <v>LG-310471</v>
          </cell>
          <cell r="B96" t="str">
            <v>UPS</v>
          </cell>
          <cell r="C96" t="str">
            <v>UPS TRIMOD EMPTY CAB 6S 3/3 2C 40 HE D</v>
          </cell>
          <cell r="D96" t="str">
            <v>3414970827197</v>
          </cell>
          <cell r="E96" t="str">
            <v>PZ</v>
          </cell>
          <cell r="F96">
            <v>1</v>
          </cell>
          <cell r="G96" t="str">
            <v>TRIMOD UPS</v>
          </cell>
          <cell r="H96">
            <v>6564.71</v>
          </cell>
          <cell r="I96">
            <v>0.45</v>
          </cell>
          <cell r="J96">
            <v>3610.5904999999998</v>
          </cell>
          <cell r="K96">
            <v>0.15</v>
          </cell>
          <cell r="L96">
            <v>3069.0019249999996</v>
          </cell>
        </row>
        <row r="97">
          <cell r="A97" t="str">
            <v>LG-310472</v>
          </cell>
          <cell r="B97" t="str">
            <v>UPS</v>
          </cell>
          <cell r="C97" t="str">
            <v>UPS TRIMOD EMPTY CAB 9S 3/3 3C 60 HE D</v>
          </cell>
          <cell r="D97" t="str">
            <v>3414970827203</v>
          </cell>
          <cell r="E97" t="str">
            <v>PZ</v>
          </cell>
          <cell r="F97">
            <v>1</v>
          </cell>
          <cell r="G97" t="str">
            <v>TRIMOD UPS</v>
          </cell>
          <cell r="H97">
            <v>8244.9500000000007</v>
          </cell>
          <cell r="I97">
            <v>0.45</v>
          </cell>
          <cell r="J97">
            <v>4534.7224999999999</v>
          </cell>
          <cell r="K97">
            <v>0.15</v>
          </cell>
          <cell r="L97">
            <v>3854.5141249999997</v>
          </cell>
        </row>
        <row r="98">
          <cell r="A98" t="str">
            <v>LG-310473</v>
          </cell>
          <cell r="B98" t="str">
            <v>UPS</v>
          </cell>
          <cell r="C98" t="str">
            <v>UPS TRIMOD EMPTY CAB 12S 3/3 4C 80 HE D</v>
          </cell>
          <cell r="D98" t="str">
            <v>3414970827210</v>
          </cell>
          <cell r="E98" t="str">
            <v>PZ</v>
          </cell>
          <cell r="F98">
            <v>1</v>
          </cell>
          <cell r="G98" t="str">
            <v>TRIMOD UPS</v>
          </cell>
          <cell r="H98">
            <v>10159.64</v>
          </cell>
          <cell r="I98">
            <v>0.45</v>
          </cell>
          <cell r="J98">
            <v>5587.8019999999997</v>
          </cell>
          <cell r="K98">
            <v>0.15</v>
          </cell>
          <cell r="L98">
            <v>4749.6316999999999</v>
          </cell>
        </row>
        <row r="99">
          <cell r="A99" t="str">
            <v>LG-310478</v>
          </cell>
          <cell r="B99" t="str">
            <v>UPS</v>
          </cell>
          <cell r="C99" t="str">
            <v>BATTERY CAB LONG LIFE TRIMOD B</v>
          </cell>
          <cell r="D99" t="str">
            <v>3414971509153</v>
          </cell>
          <cell r="E99" t="str">
            <v>PZ</v>
          </cell>
          <cell r="F99">
            <v>1</v>
          </cell>
          <cell r="G99" t="str">
            <v>TRIMOD UPS</v>
          </cell>
          <cell r="H99">
            <v>18337.240000000002</v>
          </cell>
          <cell r="I99">
            <v>0.45</v>
          </cell>
          <cell r="J99">
            <v>10085.482</v>
          </cell>
          <cell r="K99">
            <v>0.15</v>
          </cell>
          <cell r="L99">
            <v>8572.6597000000002</v>
          </cell>
        </row>
        <row r="100">
          <cell r="A100" t="str">
            <v>LG-310259</v>
          </cell>
          <cell r="B100" t="str">
            <v>UPS</v>
          </cell>
          <cell r="C100" t="str">
            <v>KEOR MOD KIT DI SINCRONISMO</v>
          </cell>
          <cell r="D100" t="str">
            <v>3414972273503</v>
          </cell>
          <cell r="E100" t="str">
            <v>PZ</v>
          </cell>
          <cell r="F100">
            <v>1</v>
          </cell>
          <cell r="G100" t="str">
            <v>KEOR MOD</v>
          </cell>
          <cell r="H100">
            <v>572.92999999999995</v>
          </cell>
          <cell r="I100">
            <v>0.45</v>
          </cell>
          <cell r="J100">
            <v>315.11149999999998</v>
          </cell>
          <cell r="K100">
            <v>0.15</v>
          </cell>
          <cell r="L100">
            <v>267.84477499999997</v>
          </cell>
        </row>
        <row r="101">
          <cell r="A101" t="str">
            <v>LG-311330</v>
          </cell>
          <cell r="B101" t="str">
            <v>UPS</v>
          </cell>
          <cell r="C101" t="str">
            <v>BATTERY CAB LONG LIFE TRIMOD C</v>
          </cell>
          <cell r="D101" t="str">
            <v>3414973216189</v>
          </cell>
          <cell r="E101" t="str">
            <v>PZ</v>
          </cell>
          <cell r="F101">
            <v>1</v>
          </cell>
          <cell r="G101" t="str">
            <v>TRIMOD UPS</v>
          </cell>
          <cell r="H101">
            <v>16819.36</v>
          </cell>
          <cell r="I101">
            <v>0.45</v>
          </cell>
          <cell r="J101">
            <v>9250.648000000001</v>
          </cell>
          <cell r="K101">
            <v>0.15</v>
          </cell>
          <cell r="L101">
            <v>7863.0508000000009</v>
          </cell>
        </row>
        <row r="102">
          <cell r="A102" t="str">
            <v>LG-311331</v>
          </cell>
          <cell r="B102" t="str">
            <v>UPS</v>
          </cell>
          <cell r="C102" t="str">
            <v>BATTERY CAB LONG LIFE TRIMOD D</v>
          </cell>
          <cell r="D102" t="str">
            <v>3414973216172</v>
          </cell>
          <cell r="E102" t="str">
            <v>PZ</v>
          </cell>
          <cell r="F102">
            <v>1</v>
          </cell>
          <cell r="G102" t="str">
            <v>TRIMOD UPS</v>
          </cell>
          <cell r="H102">
            <v>17803.150000000001</v>
          </cell>
          <cell r="I102">
            <v>0.45</v>
          </cell>
          <cell r="J102">
            <v>9791.7325000000019</v>
          </cell>
          <cell r="K102">
            <v>0.15</v>
          </cell>
          <cell r="L102">
            <v>8322.9726250000022</v>
          </cell>
        </row>
        <row r="103">
          <cell r="A103" t="str">
            <v>LG-310480</v>
          </cell>
          <cell r="B103" t="str">
            <v>UPS</v>
          </cell>
          <cell r="C103" t="str">
            <v>UPS KEOR MOD CABINET VUOTO PER 125 KW</v>
          </cell>
          <cell r="D103" t="str">
            <v>3414971211384</v>
          </cell>
          <cell r="E103" t="str">
            <v>PZ</v>
          </cell>
          <cell r="F103">
            <v>1</v>
          </cell>
          <cell r="G103" t="str">
            <v>KEOR MOD</v>
          </cell>
          <cell r="H103">
            <v>22646.14</v>
          </cell>
          <cell r="I103">
            <v>0.45</v>
          </cell>
          <cell r="J103">
            <v>12455.376999999999</v>
          </cell>
          <cell r="K103">
            <v>0.15</v>
          </cell>
          <cell r="L103">
            <v>10587.070449999999</v>
          </cell>
        </row>
        <row r="104">
          <cell r="A104" t="str">
            <v>LG-310481</v>
          </cell>
          <cell r="B104" t="str">
            <v>UPS</v>
          </cell>
          <cell r="C104" t="str">
            <v>UPS KEOR MOD CABINET VUOTO PER 250 KW</v>
          </cell>
          <cell r="D104" t="str">
            <v>3414971211391</v>
          </cell>
          <cell r="E104" t="str">
            <v>PZ</v>
          </cell>
          <cell r="F104">
            <v>1</v>
          </cell>
          <cell r="G104" t="str">
            <v>KEOR MOD</v>
          </cell>
          <cell r="H104">
            <v>28209.87</v>
          </cell>
          <cell r="I104">
            <v>0.45</v>
          </cell>
          <cell r="J104">
            <v>15515.4285</v>
          </cell>
          <cell r="K104">
            <v>0.15</v>
          </cell>
          <cell r="L104">
            <v>13188.114225000001</v>
          </cell>
        </row>
        <row r="105">
          <cell r="A105" t="str">
            <v>LG-310485</v>
          </cell>
          <cell r="B105" t="str">
            <v>UPS</v>
          </cell>
          <cell r="C105" t="str">
            <v>Contratto Assistenza Trimod 10 Standard A</v>
          </cell>
          <cell r="D105" t="str">
            <v>3414970032010</v>
          </cell>
          <cell r="E105" t="str">
            <v>PZ</v>
          </cell>
          <cell r="F105">
            <v>1</v>
          </cell>
          <cell r="G105" t="str">
            <v>SERVIZI UPS CONTRATTI TRIFASE MODULARI</v>
          </cell>
          <cell r="H105">
            <v>2345.6799999999998</v>
          </cell>
          <cell r="I105">
            <v>0.1</v>
          </cell>
          <cell r="J105">
            <v>2111.1120000000001</v>
          </cell>
          <cell r="K105">
            <v>0.15</v>
          </cell>
          <cell r="L105">
            <v>1794.4452000000001</v>
          </cell>
        </row>
        <row r="106">
          <cell r="A106" t="str">
            <v>LG-310486</v>
          </cell>
          <cell r="B106" t="str">
            <v>UPS</v>
          </cell>
          <cell r="C106" t="str">
            <v>Contratto Assistenza Trimod 10 Standard B</v>
          </cell>
          <cell r="D106" t="str">
            <v>3245063104860</v>
          </cell>
          <cell r="E106" t="str">
            <v>PZ</v>
          </cell>
          <cell r="F106">
            <v>1</v>
          </cell>
          <cell r="G106" t="str">
            <v>SERVIZI UPS CONTRATTI TRIFASE MODULARI</v>
          </cell>
          <cell r="H106">
            <v>1910.06</v>
          </cell>
          <cell r="I106">
            <v>0.1</v>
          </cell>
          <cell r="J106">
            <v>1719.0539999999999</v>
          </cell>
          <cell r="K106">
            <v>0.15</v>
          </cell>
          <cell r="L106">
            <v>1461.1958999999999</v>
          </cell>
        </row>
        <row r="107">
          <cell r="A107" t="str">
            <v>LG-310487</v>
          </cell>
          <cell r="B107" t="str">
            <v>UPS</v>
          </cell>
          <cell r="C107" t="str">
            <v>Contratto Assistenza Trimod 10 Standard C</v>
          </cell>
          <cell r="D107" t="str">
            <v>3245063104877</v>
          </cell>
          <cell r="E107" t="str">
            <v>PZ</v>
          </cell>
          <cell r="F107">
            <v>1</v>
          </cell>
          <cell r="G107" t="str">
            <v>SERVIZI UPS CONTRATTI TRIFASE MODULARI</v>
          </cell>
          <cell r="H107">
            <v>1574.97</v>
          </cell>
          <cell r="I107">
            <v>0.1</v>
          </cell>
          <cell r="J107">
            <v>1417.473</v>
          </cell>
          <cell r="K107">
            <v>0.15</v>
          </cell>
          <cell r="L107">
            <v>1204.85205</v>
          </cell>
        </row>
        <row r="108">
          <cell r="A108" t="str">
            <v>LG-310488</v>
          </cell>
          <cell r="B108" t="str">
            <v>UPS</v>
          </cell>
          <cell r="C108" t="str">
            <v>Contratto Assistenza Trimod 10 Standard D</v>
          </cell>
          <cell r="D108" t="str">
            <v>3245063104884</v>
          </cell>
          <cell r="E108" t="str">
            <v>PZ</v>
          </cell>
          <cell r="F108">
            <v>1</v>
          </cell>
          <cell r="G108" t="str">
            <v>SERVIZI UPS CONTRATTI TRIFASE MODULARI</v>
          </cell>
          <cell r="H108">
            <v>1122.58</v>
          </cell>
          <cell r="I108">
            <v>0.1</v>
          </cell>
          <cell r="J108">
            <v>1010.3219999999999</v>
          </cell>
          <cell r="K108">
            <v>0.15</v>
          </cell>
          <cell r="L108">
            <v>858.77369999999996</v>
          </cell>
        </row>
        <row r="109">
          <cell r="A109" t="str">
            <v>LG-310489</v>
          </cell>
          <cell r="B109" t="str">
            <v>UPS</v>
          </cell>
          <cell r="C109" t="str">
            <v>Contratto Assistenza Trimod 10 Standard E</v>
          </cell>
          <cell r="D109" t="str">
            <v>3245063104891</v>
          </cell>
          <cell r="E109" t="str">
            <v>PZ</v>
          </cell>
          <cell r="F109">
            <v>1</v>
          </cell>
          <cell r="G109" t="str">
            <v>SERVIZI UPS CONTRATTI TRIFASE MODULARI</v>
          </cell>
          <cell r="H109">
            <v>904.77</v>
          </cell>
          <cell r="I109">
            <v>0.1</v>
          </cell>
          <cell r="J109">
            <v>814.29300000000001</v>
          </cell>
          <cell r="K109">
            <v>0.15</v>
          </cell>
          <cell r="L109">
            <v>692.14904999999999</v>
          </cell>
        </row>
        <row r="110">
          <cell r="A110" t="str">
            <v>LG-310490</v>
          </cell>
          <cell r="B110" t="str">
            <v>UPS</v>
          </cell>
          <cell r="C110" t="str">
            <v>Contratto Assistenza Trimod 15 Standard A</v>
          </cell>
          <cell r="D110" t="str">
            <v>3245063104907</v>
          </cell>
          <cell r="E110" t="str">
            <v>PZ</v>
          </cell>
          <cell r="F110">
            <v>1</v>
          </cell>
          <cell r="G110" t="str">
            <v>SERVIZI UPS CONTRATTI TRIFASE MODULARI</v>
          </cell>
          <cell r="H110">
            <v>2580.2399999999998</v>
          </cell>
          <cell r="I110">
            <v>0.1</v>
          </cell>
          <cell r="J110">
            <v>2322.2159999999999</v>
          </cell>
          <cell r="K110">
            <v>0.15</v>
          </cell>
          <cell r="L110">
            <v>1973.8835999999999</v>
          </cell>
        </row>
        <row r="111">
          <cell r="A111" t="str">
            <v>LG-310491</v>
          </cell>
          <cell r="B111" t="str">
            <v>UPS</v>
          </cell>
          <cell r="C111" t="str">
            <v>Contratto Assistenza Trimod 15 Standard B</v>
          </cell>
          <cell r="D111" t="str">
            <v>3245063104914</v>
          </cell>
          <cell r="E111" t="str">
            <v>PZ</v>
          </cell>
          <cell r="F111">
            <v>1</v>
          </cell>
          <cell r="G111" t="str">
            <v>SERVIZI UPS CONTRATTI TRIFASE MODULARI</v>
          </cell>
          <cell r="H111">
            <v>2362.44</v>
          </cell>
          <cell r="I111">
            <v>0.1</v>
          </cell>
          <cell r="J111">
            <v>2126.1959999999999</v>
          </cell>
          <cell r="K111">
            <v>0.15</v>
          </cell>
          <cell r="L111">
            <v>1807.2665999999999</v>
          </cell>
        </row>
        <row r="112">
          <cell r="A112" t="str">
            <v>LG-310492</v>
          </cell>
          <cell r="B112" t="str">
            <v>UPS</v>
          </cell>
          <cell r="C112" t="str">
            <v>Contratto Assistenza Trimod 15 Standard C</v>
          </cell>
          <cell r="D112" t="str">
            <v>3245063104921</v>
          </cell>
          <cell r="E112" t="str">
            <v>PZ</v>
          </cell>
          <cell r="F112">
            <v>1</v>
          </cell>
          <cell r="G112" t="str">
            <v>SERVIZI UPS CONTRATTI TRIFASE MODULARI</v>
          </cell>
          <cell r="H112">
            <v>1675.51</v>
          </cell>
          <cell r="I112">
            <v>0.1</v>
          </cell>
          <cell r="J112">
            <v>1507.9590000000001</v>
          </cell>
          <cell r="K112">
            <v>0.15</v>
          </cell>
          <cell r="L112">
            <v>1281.7651500000002</v>
          </cell>
        </row>
        <row r="113">
          <cell r="A113" t="str">
            <v>LG-310493</v>
          </cell>
          <cell r="B113" t="str">
            <v>UPS</v>
          </cell>
          <cell r="C113" t="str">
            <v>Contratto Assistenza Trimod 15 Standard D</v>
          </cell>
          <cell r="D113" t="str">
            <v>3245063104938</v>
          </cell>
          <cell r="E113" t="str">
            <v>PZ</v>
          </cell>
          <cell r="F113">
            <v>1</v>
          </cell>
          <cell r="G113" t="str">
            <v>SERVIZI UPS CONTRATTI TRIFASE MODULARI</v>
          </cell>
          <cell r="H113">
            <v>1239.8499999999999</v>
          </cell>
          <cell r="I113">
            <v>0.1</v>
          </cell>
          <cell r="J113">
            <v>1115.865</v>
          </cell>
          <cell r="K113">
            <v>0.15</v>
          </cell>
          <cell r="L113">
            <v>948.48524999999995</v>
          </cell>
        </row>
        <row r="114">
          <cell r="A114" t="str">
            <v>LG-310494</v>
          </cell>
          <cell r="B114" t="str">
            <v>UPS</v>
          </cell>
          <cell r="C114" t="str">
            <v>Contratto Assistenza Trimod 15 Standard E</v>
          </cell>
          <cell r="D114" t="str">
            <v>3245063104945</v>
          </cell>
          <cell r="E114" t="str">
            <v>PZ</v>
          </cell>
          <cell r="F114">
            <v>1</v>
          </cell>
          <cell r="G114" t="str">
            <v>SERVIZI UPS CONTRATTI TRIFASE MODULARI</v>
          </cell>
          <cell r="H114">
            <v>1005.3</v>
          </cell>
          <cell r="I114">
            <v>0.1</v>
          </cell>
          <cell r="J114">
            <v>904.77</v>
          </cell>
          <cell r="K114">
            <v>0.15</v>
          </cell>
          <cell r="L114">
            <v>769.05449999999996</v>
          </cell>
        </row>
        <row r="115">
          <cell r="A115" t="str">
            <v>LG-310495</v>
          </cell>
          <cell r="B115" t="str">
            <v>UPS</v>
          </cell>
          <cell r="C115" t="str">
            <v>Contratto Assistenza Trimod 20 Standard A</v>
          </cell>
          <cell r="D115" t="str">
            <v>3245063104952</v>
          </cell>
          <cell r="E115" t="str">
            <v>PZ</v>
          </cell>
          <cell r="F115">
            <v>1</v>
          </cell>
          <cell r="G115" t="str">
            <v>SERVIZI UPS CONTRATTI TRIFASE MODULARI</v>
          </cell>
          <cell r="H115">
            <v>2697.54</v>
          </cell>
          <cell r="I115">
            <v>0.1</v>
          </cell>
          <cell r="J115">
            <v>2427.7860000000001</v>
          </cell>
          <cell r="K115">
            <v>0.15</v>
          </cell>
          <cell r="L115">
            <v>2063.6181000000001</v>
          </cell>
        </row>
        <row r="116">
          <cell r="A116" t="str">
            <v>LG-310496</v>
          </cell>
          <cell r="B116" t="str">
            <v>UPS</v>
          </cell>
          <cell r="C116" t="str">
            <v>Contratto Assistenza Trimod 20 Standard B</v>
          </cell>
          <cell r="D116" t="str">
            <v>3245063104969</v>
          </cell>
          <cell r="E116" t="str">
            <v>PZ</v>
          </cell>
          <cell r="F116">
            <v>1</v>
          </cell>
          <cell r="G116" t="str">
            <v>SERVIZI UPS CONTRATTI TRIFASE MODULARI</v>
          </cell>
          <cell r="H116">
            <v>2462.96</v>
          </cell>
          <cell r="I116">
            <v>0.1</v>
          </cell>
          <cell r="J116">
            <v>2216.6640000000002</v>
          </cell>
          <cell r="K116">
            <v>0.15</v>
          </cell>
          <cell r="L116">
            <v>1884.1644000000001</v>
          </cell>
        </row>
        <row r="117">
          <cell r="A117" t="str">
            <v>LG-310497</v>
          </cell>
          <cell r="B117" t="str">
            <v>UPS</v>
          </cell>
          <cell r="C117" t="str">
            <v>Contratto Assistenza Trimod 20 Standard C</v>
          </cell>
          <cell r="D117" t="str">
            <v>3245063104976</v>
          </cell>
          <cell r="E117" t="str">
            <v>PZ</v>
          </cell>
          <cell r="F117">
            <v>1</v>
          </cell>
          <cell r="G117" t="str">
            <v>SERVIZI UPS CONTRATTI TRIFASE MODULARI</v>
          </cell>
          <cell r="H117">
            <v>1792.78</v>
          </cell>
          <cell r="I117">
            <v>0.1</v>
          </cell>
          <cell r="J117">
            <v>1613.502</v>
          </cell>
          <cell r="K117">
            <v>0.15</v>
          </cell>
          <cell r="L117">
            <v>1371.4766999999999</v>
          </cell>
        </row>
        <row r="118">
          <cell r="A118" t="str">
            <v>LG-310498</v>
          </cell>
          <cell r="B118" t="str">
            <v>UPS</v>
          </cell>
          <cell r="C118" t="str">
            <v>Contratto Assistenza Trimod 20 Standard D</v>
          </cell>
          <cell r="D118" t="str">
            <v>3245063104983</v>
          </cell>
          <cell r="E118" t="str">
            <v>PZ</v>
          </cell>
          <cell r="F118">
            <v>1</v>
          </cell>
          <cell r="G118" t="str">
            <v>SERVIZI UPS CONTRATTI TRIFASE MODULARI</v>
          </cell>
          <cell r="H118">
            <v>1340.39</v>
          </cell>
          <cell r="I118">
            <v>0.1</v>
          </cell>
          <cell r="J118">
            <v>1206.3510000000001</v>
          </cell>
          <cell r="K118">
            <v>0.15</v>
          </cell>
          <cell r="L118">
            <v>1025.3983500000002</v>
          </cell>
        </row>
        <row r="119">
          <cell r="A119" t="str">
            <v>LG-310499</v>
          </cell>
          <cell r="B119" t="str">
            <v>UPS</v>
          </cell>
          <cell r="C119" t="str">
            <v>Contratto Assistenza Trimod 20 Standard E</v>
          </cell>
          <cell r="D119" t="str">
            <v>3245063104990</v>
          </cell>
          <cell r="E119" t="str">
            <v>PZ</v>
          </cell>
          <cell r="F119">
            <v>1</v>
          </cell>
          <cell r="G119" t="str">
            <v>SERVIZI UPS CONTRATTI TRIFASE MODULARI</v>
          </cell>
          <cell r="H119">
            <v>1122.58</v>
          </cell>
          <cell r="I119">
            <v>0.1</v>
          </cell>
          <cell r="J119">
            <v>1010.3219999999999</v>
          </cell>
          <cell r="K119">
            <v>0.15</v>
          </cell>
          <cell r="L119">
            <v>858.77369999999996</v>
          </cell>
        </row>
        <row r="120">
          <cell r="A120" t="str">
            <v>LG-310500</v>
          </cell>
          <cell r="B120" t="str">
            <v>UPS</v>
          </cell>
          <cell r="C120" t="str">
            <v>Contratto Assistenza Trimod 30 Standard A</v>
          </cell>
          <cell r="D120" t="str">
            <v>3245063105003</v>
          </cell>
          <cell r="E120" t="str">
            <v>PZ</v>
          </cell>
          <cell r="F120">
            <v>1</v>
          </cell>
          <cell r="G120" t="str">
            <v>SERVIZI UPS CONTRATTI TRIFASE MODULARI</v>
          </cell>
          <cell r="H120">
            <v>3149.92</v>
          </cell>
          <cell r="I120">
            <v>0.1</v>
          </cell>
          <cell r="J120">
            <v>2834.9279999999999</v>
          </cell>
          <cell r="K120">
            <v>0.15</v>
          </cell>
          <cell r="L120">
            <v>2409.6887999999999</v>
          </cell>
        </row>
        <row r="121">
          <cell r="A121" t="str">
            <v>LG-310501</v>
          </cell>
          <cell r="B121" t="str">
            <v>UPS</v>
          </cell>
          <cell r="C121" t="str">
            <v>Contratto Assistenza Trimod 30 Standard B</v>
          </cell>
          <cell r="D121" t="str">
            <v>3414970032027</v>
          </cell>
          <cell r="E121" t="str">
            <v>PZ</v>
          </cell>
          <cell r="F121">
            <v>1</v>
          </cell>
          <cell r="G121" t="str">
            <v>SERVIZI UPS CONTRATTI TRIFASE MODULARI</v>
          </cell>
          <cell r="H121">
            <v>2462.96</v>
          </cell>
          <cell r="I121">
            <v>0.1</v>
          </cell>
          <cell r="J121">
            <v>2216.6640000000002</v>
          </cell>
          <cell r="K121">
            <v>0.15</v>
          </cell>
          <cell r="L121">
            <v>1884.1644000000001</v>
          </cell>
        </row>
        <row r="122">
          <cell r="A122" t="str">
            <v>LG-310502</v>
          </cell>
          <cell r="B122" t="str">
            <v>UPS</v>
          </cell>
          <cell r="C122" t="str">
            <v>Contratto Assistenza Trimod 30 Standard C</v>
          </cell>
          <cell r="D122" t="str">
            <v>3245063105027</v>
          </cell>
          <cell r="E122" t="str">
            <v>PZ</v>
          </cell>
          <cell r="F122">
            <v>1</v>
          </cell>
          <cell r="G122" t="str">
            <v>SERVIZI UPS CONTRATTI TRIFASE MODULARI</v>
          </cell>
          <cell r="H122">
            <v>2245.14</v>
          </cell>
          <cell r="I122">
            <v>0.1</v>
          </cell>
          <cell r="J122">
            <v>2020.6259999999997</v>
          </cell>
          <cell r="K122">
            <v>0.15</v>
          </cell>
          <cell r="L122">
            <v>1717.5320999999999</v>
          </cell>
        </row>
        <row r="123">
          <cell r="A123" t="str">
            <v>LG-310503</v>
          </cell>
          <cell r="B123" t="str">
            <v>UPS</v>
          </cell>
          <cell r="C123" t="str">
            <v>Contratto Assistenza Trimod 30 Standard D</v>
          </cell>
          <cell r="D123" t="str">
            <v>3245063105034</v>
          </cell>
          <cell r="E123" t="str">
            <v>PZ</v>
          </cell>
          <cell r="F123">
            <v>1</v>
          </cell>
          <cell r="G123" t="str">
            <v>SERVIZI UPS CONTRATTI TRIFASE MODULARI</v>
          </cell>
          <cell r="H123">
            <v>1792.78</v>
          </cell>
          <cell r="I123">
            <v>0.1</v>
          </cell>
          <cell r="J123">
            <v>1613.502</v>
          </cell>
          <cell r="K123">
            <v>0.15</v>
          </cell>
          <cell r="L123">
            <v>1371.4766999999999</v>
          </cell>
        </row>
        <row r="124">
          <cell r="A124" t="str">
            <v>LG-310504</v>
          </cell>
          <cell r="B124" t="str">
            <v>UPS</v>
          </cell>
          <cell r="C124" t="str">
            <v>Contratto Assistenza Trimod 30 Standard E</v>
          </cell>
          <cell r="D124" t="str">
            <v>3245063105041</v>
          </cell>
          <cell r="E124" t="str">
            <v>PZ</v>
          </cell>
          <cell r="F124">
            <v>1</v>
          </cell>
          <cell r="G124" t="str">
            <v>SERVIZI UPS CONTRATTI TRIFASE MODULARI</v>
          </cell>
          <cell r="H124">
            <v>1340.39</v>
          </cell>
          <cell r="I124">
            <v>0.1</v>
          </cell>
          <cell r="J124">
            <v>1206.3510000000001</v>
          </cell>
          <cell r="K124">
            <v>0.15</v>
          </cell>
          <cell r="L124">
            <v>1025.3983500000002</v>
          </cell>
        </row>
        <row r="125">
          <cell r="A125" t="str">
            <v>LG-310505</v>
          </cell>
          <cell r="B125" t="str">
            <v>UPS</v>
          </cell>
          <cell r="C125" t="str">
            <v>Contratto Assistenza Trimod 40 Standard A</v>
          </cell>
          <cell r="D125" t="str">
            <v>3245063105058</v>
          </cell>
          <cell r="E125" t="str">
            <v>PZ</v>
          </cell>
          <cell r="F125">
            <v>1</v>
          </cell>
          <cell r="G125" t="str">
            <v>SERVIZI UPS CONTRATTI TRIFASE MODULARI</v>
          </cell>
          <cell r="H125">
            <v>4272.5</v>
          </cell>
          <cell r="I125">
            <v>0.1</v>
          </cell>
          <cell r="J125">
            <v>3845.25</v>
          </cell>
          <cell r="K125">
            <v>0.15</v>
          </cell>
          <cell r="L125">
            <v>3268.4625000000001</v>
          </cell>
        </row>
        <row r="126">
          <cell r="A126" t="str">
            <v>LG-310506</v>
          </cell>
          <cell r="B126" t="str">
            <v>UPS</v>
          </cell>
          <cell r="C126" t="str">
            <v>Contratto Assistenza Trimod 40 Standard B</v>
          </cell>
          <cell r="D126" t="str">
            <v>3245063105065</v>
          </cell>
          <cell r="E126" t="str">
            <v>PZ</v>
          </cell>
          <cell r="F126">
            <v>1</v>
          </cell>
          <cell r="G126" t="str">
            <v>SERVIZI UPS CONTRATTI TRIFASE MODULARI</v>
          </cell>
          <cell r="H126">
            <v>3585.56</v>
          </cell>
          <cell r="I126">
            <v>0.1</v>
          </cell>
          <cell r="J126">
            <v>3227.0039999999999</v>
          </cell>
          <cell r="K126">
            <v>0.15</v>
          </cell>
          <cell r="L126">
            <v>2742.9533999999999</v>
          </cell>
        </row>
        <row r="127">
          <cell r="A127" t="str">
            <v>LG-310507</v>
          </cell>
          <cell r="B127" t="str">
            <v>UPS</v>
          </cell>
          <cell r="C127" t="str">
            <v>Contratto Assistenza Trimod 40 Standard C</v>
          </cell>
          <cell r="D127" t="str">
            <v>3245063105072</v>
          </cell>
          <cell r="E127" t="str">
            <v>PZ</v>
          </cell>
          <cell r="F127">
            <v>1</v>
          </cell>
          <cell r="G127" t="str">
            <v>SERVIZI UPS CONTRATTI TRIFASE MODULARI</v>
          </cell>
          <cell r="H127">
            <v>3149.92</v>
          </cell>
          <cell r="I127">
            <v>0.1</v>
          </cell>
          <cell r="J127">
            <v>2834.9279999999999</v>
          </cell>
          <cell r="K127">
            <v>0.15</v>
          </cell>
          <cell r="L127">
            <v>2409.6887999999999</v>
          </cell>
        </row>
        <row r="128">
          <cell r="A128" t="str">
            <v>LG-310508</v>
          </cell>
          <cell r="B128" t="str">
            <v>UPS</v>
          </cell>
          <cell r="C128" t="str">
            <v>Contratto Assistenza Trimod 40 Standard D</v>
          </cell>
          <cell r="D128" t="str">
            <v>3245063105089</v>
          </cell>
          <cell r="E128" t="str">
            <v>PZ</v>
          </cell>
          <cell r="F128">
            <v>1</v>
          </cell>
          <cell r="G128" t="str">
            <v>SERVIZI UPS CONTRATTI TRIFASE MODULARI</v>
          </cell>
          <cell r="H128">
            <v>2680.78</v>
          </cell>
          <cell r="I128">
            <v>0.1</v>
          </cell>
          <cell r="J128">
            <v>2412.7020000000002</v>
          </cell>
          <cell r="K128">
            <v>0.15</v>
          </cell>
          <cell r="L128">
            <v>2050.7967000000003</v>
          </cell>
        </row>
        <row r="129">
          <cell r="A129" t="str">
            <v>LG-310509</v>
          </cell>
          <cell r="B129" t="str">
            <v>UPS</v>
          </cell>
          <cell r="C129" t="str">
            <v>Contratto Assistenza Trimod 40 Standard E</v>
          </cell>
          <cell r="D129" t="str">
            <v>3245063105096</v>
          </cell>
          <cell r="E129" t="str">
            <v>PZ</v>
          </cell>
          <cell r="F129">
            <v>1</v>
          </cell>
          <cell r="G129" t="str">
            <v>SERVIZI UPS CONTRATTI TRIFASE MODULARI</v>
          </cell>
          <cell r="H129">
            <v>2010.6</v>
          </cell>
          <cell r="I129">
            <v>0.1</v>
          </cell>
          <cell r="J129">
            <v>1809.54</v>
          </cell>
          <cell r="K129">
            <v>0.15</v>
          </cell>
          <cell r="L129">
            <v>1538.1089999999999</v>
          </cell>
        </row>
        <row r="130">
          <cell r="A130" t="str">
            <v>LG-310510</v>
          </cell>
          <cell r="B130" t="str">
            <v>UPS</v>
          </cell>
          <cell r="C130" t="str">
            <v>Contratto Assistenza Trimod 60 Standard A</v>
          </cell>
          <cell r="D130" t="str">
            <v>3245063105102</v>
          </cell>
          <cell r="E130" t="str">
            <v>PZ</v>
          </cell>
          <cell r="F130">
            <v>1</v>
          </cell>
          <cell r="G130" t="str">
            <v>SERVIZI UPS CONTRATTI TRIFASE MODULARI</v>
          </cell>
          <cell r="H130">
            <v>4490.32</v>
          </cell>
          <cell r="I130">
            <v>0.1</v>
          </cell>
          <cell r="J130">
            <v>4041.2879999999996</v>
          </cell>
          <cell r="K130">
            <v>0.15</v>
          </cell>
          <cell r="L130">
            <v>3435.0947999999999</v>
          </cell>
        </row>
        <row r="131">
          <cell r="A131" t="str">
            <v>LG-310511</v>
          </cell>
          <cell r="B131" t="str">
            <v>UPS</v>
          </cell>
          <cell r="C131" t="str">
            <v>Contratto Assistenza Trimod 60 Standard B</v>
          </cell>
          <cell r="D131" t="str">
            <v>3245063105119</v>
          </cell>
          <cell r="E131" t="str">
            <v>PZ</v>
          </cell>
          <cell r="F131">
            <v>1</v>
          </cell>
          <cell r="G131" t="str">
            <v>SERVIZI UPS CONTRATTI TRIFASE MODULARI</v>
          </cell>
          <cell r="H131">
            <v>3820.11</v>
          </cell>
          <cell r="I131">
            <v>0.1</v>
          </cell>
          <cell r="J131">
            <v>3438.0990000000002</v>
          </cell>
          <cell r="K131">
            <v>0.15</v>
          </cell>
          <cell r="L131">
            <v>2922.3841500000003</v>
          </cell>
        </row>
        <row r="132">
          <cell r="A132" t="str">
            <v>LG-310512</v>
          </cell>
          <cell r="B132" t="str">
            <v>UPS</v>
          </cell>
          <cell r="C132" t="str">
            <v>Contratto Assistenza Trimod 60 Standard C</v>
          </cell>
          <cell r="D132" t="str">
            <v>3245063105126</v>
          </cell>
          <cell r="E132" t="str">
            <v>PZ</v>
          </cell>
          <cell r="F132">
            <v>1</v>
          </cell>
          <cell r="G132" t="str">
            <v>SERVIZI UPS CONTRATTI TRIFASE MODULARI</v>
          </cell>
          <cell r="H132">
            <v>3350.97</v>
          </cell>
          <cell r="I132">
            <v>0.1</v>
          </cell>
          <cell r="J132">
            <v>3015.8729999999996</v>
          </cell>
          <cell r="K132">
            <v>0.15</v>
          </cell>
          <cell r="L132">
            <v>2563.4920499999998</v>
          </cell>
        </row>
        <row r="133">
          <cell r="A133" t="str">
            <v>LG-310513</v>
          </cell>
          <cell r="B133" t="str">
            <v>UPS</v>
          </cell>
          <cell r="C133" t="str">
            <v>Contratto Assistenza Trimod 60 Standard D</v>
          </cell>
          <cell r="D133" t="str">
            <v>3245063105133</v>
          </cell>
          <cell r="E133" t="str">
            <v>PZ</v>
          </cell>
          <cell r="F133">
            <v>1</v>
          </cell>
          <cell r="G133" t="str">
            <v>SERVIZI UPS CONTRATTI TRIFASE MODULARI</v>
          </cell>
          <cell r="H133">
            <v>2915.34</v>
          </cell>
          <cell r="I133">
            <v>0.1</v>
          </cell>
          <cell r="J133">
            <v>2623.806</v>
          </cell>
          <cell r="K133">
            <v>0.15</v>
          </cell>
          <cell r="L133">
            <v>2230.2350999999999</v>
          </cell>
        </row>
        <row r="134">
          <cell r="A134" t="str">
            <v>LG-310514</v>
          </cell>
          <cell r="B134" t="str">
            <v>UPS</v>
          </cell>
          <cell r="C134" t="str">
            <v>Contratto Assistenza Trimod 60 Standard E</v>
          </cell>
          <cell r="D134" t="str">
            <v>3245063105140</v>
          </cell>
          <cell r="E134" t="str">
            <v>PZ</v>
          </cell>
          <cell r="F134">
            <v>1</v>
          </cell>
          <cell r="G134" t="str">
            <v>SERVIZI UPS CONTRATTI TRIFASE MODULARI</v>
          </cell>
          <cell r="H134">
            <v>2462.96</v>
          </cell>
          <cell r="I134">
            <v>0.1</v>
          </cell>
          <cell r="J134">
            <v>2216.6640000000002</v>
          </cell>
          <cell r="K134">
            <v>0.15</v>
          </cell>
          <cell r="L134">
            <v>1884.1644000000001</v>
          </cell>
        </row>
        <row r="135">
          <cell r="A135" t="str">
            <v>LG-310515</v>
          </cell>
          <cell r="B135" t="str">
            <v>UPS</v>
          </cell>
          <cell r="C135" t="str">
            <v>Energy Pack Exchange 1</v>
          </cell>
          <cell r="D135" t="str">
            <v>3245063105157</v>
          </cell>
          <cell r="E135" t="str">
            <v>PZ</v>
          </cell>
          <cell r="F135">
            <v>1</v>
          </cell>
          <cell r="G135" t="str">
            <v>SERVIZI UPS CONTRATTI MONOFASE</v>
          </cell>
          <cell r="H135">
            <v>72.819999999999993</v>
          </cell>
          <cell r="I135">
            <v>0.1</v>
          </cell>
          <cell r="J135">
            <v>65.537999999999997</v>
          </cell>
          <cell r="K135">
            <v>0.15</v>
          </cell>
          <cell r="L135">
            <v>55.707299999999996</v>
          </cell>
        </row>
        <row r="136">
          <cell r="A136" t="str">
            <v>LG-310516</v>
          </cell>
          <cell r="B136" t="str">
            <v>UPS</v>
          </cell>
          <cell r="C136" t="str">
            <v>Energy Pack Exchange 2</v>
          </cell>
          <cell r="D136" t="str">
            <v>3245063105164</v>
          </cell>
          <cell r="E136" t="str">
            <v>PZ</v>
          </cell>
          <cell r="F136">
            <v>1</v>
          </cell>
          <cell r="G136" t="str">
            <v>SERVIZI UPS CONTRATTI MONOFASE</v>
          </cell>
          <cell r="H136">
            <v>89.01</v>
          </cell>
          <cell r="I136">
            <v>0.1</v>
          </cell>
          <cell r="J136">
            <v>80.109000000000009</v>
          </cell>
          <cell r="K136">
            <v>0.15</v>
          </cell>
          <cell r="L136">
            <v>68.092650000000006</v>
          </cell>
        </row>
        <row r="137">
          <cell r="A137" t="str">
            <v>LG-310517</v>
          </cell>
          <cell r="B137" t="str">
            <v>UPS</v>
          </cell>
          <cell r="C137" t="str">
            <v>Energy Pack Exchange 3</v>
          </cell>
          <cell r="D137" t="str">
            <v>3245063105171</v>
          </cell>
          <cell r="E137" t="str">
            <v>PZ</v>
          </cell>
          <cell r="F137">
            <v>1</v>
          </cell>
          <cell r="G137" t="str">
            <v>SERVIZI UPS CONTRATTI MONOFASE</v>
          </cell>
          <cell r="H137">
            <v>105.18</v>
          </cell>
          <cell r="I137">
            <v>0.1</v>
          </cell>
          <cell r="J137">
            <v>94.662000000000006</v>
          </cell>
          <cell r="K137">
            <v>0.15</v>
          </cell>
          <cell r="L137">
            <v>80.462700000000012</v>
          </cell>
        </row>
        <row r="138">
          <cell r="A138" t="str">
            <v>LG-310518</v>
          </cell>
          <cell r="B138" t="str">
            <v>UPS</v>
          </cell>
          <cell r="C138" t="str">
            <v>Energy Pack Exchange 6</v>
          </cell>
          <cell r="D138" t="str">
            <v>3245063105188</v>
          </cell>
          <cell r="E138" t="str">
            <v>PZ</v>
          </cell>
          <cell r="F138">
            <v>1</v>
          </cell>
          <cell r="G138" t="str">
            <v>SERVIZI UPS CONTRATTI MONOFASE</v>
          </cell>
          <cell r="H138">
            <v>153.74</v>
          </cell>
          <cell r="I138">
            <v>0.1</v>
          </cell>
          <cell r="J138">
            <v>138.36600000000001</v>
          </cell>
          <cell r="K138">
            <v>0.15</v>
          </cell>
          <cell r="L138">
            <v>117.61110000000001</v>
          </cell>
        </row>
        <row r="139">
          <cell r="A139" t="str">
            <v>LG-310519</v>
          </cell>
          <cell r="B139" t="str">
            <v>UPS</v>
          </cell>
          <cell r="C139" t="str">
            <v>Energy Pack Exchange 7</v>
          </cell>
          <cell r="D139" t="str">
            <v>3245063105195</v>
          </cell>
          <cell r="E139" t="str">
            <v>PZ</v>
          </cell>
          <cell r="F139">
            <v>1</v>
          </cell>
          <cell r="G139" t="str">
            <v>SERVIZI UPS CONTRATTI MONOFASE</v>
          </cell>
          <cell r="H139">
            <v>299.39999999999998</v>
          </cell>
          <cell r="I139">
            <v>0.1</v>
          </cell>
          <cell r="J139">
            <v>269.45999999999998</v>
          </cell>
          <cell r="K139">
            <v>0.15</v>
          </cell>
          <cell r="L139">
            <v>229.041</v>
          </cell>
        </row>
        <row r="140">
          <cell r="A140" t="str">
            <v>LG-310520</v>
          </cell>
          <cell r="B140" t="str">
            <v>UPS</v>
          </cell>
          <cell r="C140" t="str">
            <v>Energy Pack  4</v>
          </cell>
          <cell r="D140" t="str">
            <v>3245063105201</v>
          </cell>
          <cell r="E140" t="str">
            <v>PZ</v>
          </cell>
          <cell r="F140">
            <v>1</v>
          </cell>
          <cell r="G140" t="str">
            <v>SERVIZI UPS CONTRATTI MONOFASE</v>
          </cell>
          <cell r="H140">
            <v>234.65</v>
          </cell>
          <cell r="I140">
            <v>0.1</v>
          </cell>
          <cell r="J140">
            <v>211.185</v>
          </cell>
          <cell r="K140">
            <v>0.15</v>
          </cell>
          <cell r="L140">
            <v>179.50725</v>
          </cell>
        </row>
        <row r="141">
          <cell r="A141" t="str">
            <v>LG-310521</v>
          </cell>
          <cell r="B141" t="str">
            <v>UPS</v>
          </cell>
          <cell r="C141" t="str">
            <v>Energy Pack Nex Day 1</v>
          </cell>
          <cell r="D141" t="str">
            <v>3245063105218</v>
          </cell>
          <cell r="E141" t="str">
            <v>PZ</v>
          </cell>
          <cell r="F141">
            <v>1</v>
          </cell>
          <cell r="G141" t="str">
            <v>SERVIZI UPS CONTRATTI MONOFASE</v>
          </cell>
          <cell r="H141">
            <v>315.58999999999997</v>
          </cell>
          <cell r="I141">
            <v>0.1</v>
          </cell>
          <cell r="J141">
            <v>284.03099999999995</v>
          </cell>
          <cell r="K141">
            <v>0.15</v>
          </cell>
          <cell r="L141">
            <v>241.42634999999996</v>
          </cell>
        </row>
        <row r="142">
          <cell r="A142" t="str">
            <v>LG-310522</v>
          </cell>
          <cell r="B142" t="str">
            <v>UPS</v>
          </cell>
          <cell r="C142" t="str">
            <v>Energy Pack  5</v>
          </cell>
          <cell r="D142" t="str">
            <v>3245063105225</v>
          </cell>
          <cell r="E142" t="str">
            <v>PZ</v>
          </cell>
          <cell r="F142">
            <v>1</v>
          </cell>
          <cell r="G142" t="str">
            <v>SERVIZI UPS CONTRATTI MONOFASE</v>
          </cell>
          <cell r="H142">
            <v>283.22000000000003</v>
          </cell>
          <cell r="I142">
            <v>0.1</v>
          </cell>
          <cell r="J142">
            <v>254.89800000000002</v>
          </cell>
          <cell r="K142">
            <v>0.15</v>
          </cell>
          <cell r="L142">
            <v>216.66330000000002</v>
          </cell>
        </row>
        <row r="143">
          <cell r="A143" t="str">
            <v>LG-310523</v>
          </cell>
          <cell r="B143" t="str">
            <v>UPS</v>
          </cell>
          <cell r="C143" t="str">
            <v>Energy Pack Nex Day 2</v>
          </cell>
          <cell r="D143" t="str">
            <v>3245063105232</v>
          </cell>
          <cell r="E143" t="str">
            <v>PZ</v>
          </cell>
          <cell r="F143">
            <v>1</v>
          </cell>
          <cell r="G143" t="str">
            <v>SERVIZI UPS CONTRATTI MONOFASE</v>
          </cell>
          <cell r="H143">
            <v>428.86</v>
          </cell>
          <cell r="I143">
            <v>0.1</v>
          </cell>
          <cell r="J143">
            <v>385.97399999999999</v>
          </cell>
          <cell r="K143">
            <v>0.15</v>
          </cell>
          <cell r="L143">
            <v>328.0779</v>
          </cell>
        </row>
        <row r="144">
          <cell r="A144" t="str">
            <v>LG-310524</v>
          </cell>
          <cell r="B144" t="str">
            <v>UPS</v>
          </cell>
          <cell r="C144" t="str">
            <v>Nex Day 1</v>
          </cell>
          <cell r="D144" t="str">
            <v>3245063105249</v>
          </cell>
          <cell r="E144" t="str">
            <v>PZ</v>
          </cell>
          <cell r="F144">
            <v>1</v>
          </cell>
          <cell r="G144" t="str">
            <v>SERVIZI UPS CONTRATTI MONOFASE</v>
          </cell>
          <cell r="H144">
            <v>218.48</v>
          </cell>
          <cell r="I144">
            <v>0.1</v>
          </cell>
          <cell r="J144">
            <v>196.63200000000001</v>
          </cell>
          <cell r="K144">
            <v>0.15</v>
          </cell>
          <cell r="L144">
            <v>167.13720000000001</v>
          </cell>
        </row>
        <row r="145">
          <cell r="A145" t="str">
            <v>LG-310525</v>
          </cell>
          <cell r="B145" t="str">
            <v>UPS</v>
          </cell>
          <cell r="C145" t="str">
            <v>Nex Day 2</v>
          </cell>
          <cell r="D145" t="str">
            <v>3245063105256</v>
          </cell>
          <cell r="E145" t="str">
            <v>PZ</v>
          </cell>
          <cell r="F145">
            <v>1</v>
          </cell>
          <cell r="G145" t="str">
            <v>SERVIZI UPS CONTRATTI MONOFASE</v>
          </cell>
          <cell r="H145">
            <v>307.48</v>
          </cell>
          <cell r="I145">
            <v>0.1</v>
          </cell>
          <cell r="J145">
            <v>276.73200000000003</v>
          </cell>
          <cell r="K145">
            <v>0.15</v>
          </cell>
          <cell r="L145">
            <v>235.22220000000002</v>
          </cell>
        </row>
        <row r="146">
          <cell r="A146" t="str">
            <v>LG-310527</v>
          </cell>
          <cell r="B146" t="str">
            <v>UPS</v>
          </cell>
          <cell r="C146" t="str">
            <v>MESSA IN SERVIZIO UPS TRIMOD-KEOR COMPACT</v>
          </cell>
          <cell r="D146" t="str">
            <v>3245063105270</v>
          </cell>
          <cell r="E146" t="str">
            <v>PZ</v>
          </cell>
          <cell r="F146">
            <v>1</v>
          </cell>
          <cell r="G146" t="str">
            <v>TF INSTALLAZIONI</v>
          </cell>
          <cell r="H146">
            <v>909.08</v>
          </cell>
          <cell r="I146">
            <v>0.45</v>
          </cell>
          <cell r="J146">
            <v>499.99400000000003</v>
          </cell>
          <cell r="K146">
            <v>0.15</v>
          </cell>
          <cell r="L146">
            <v>424.99490000000003</v>
          </cell>
        </row>
        <row r="147">
          <cell r="A147" t="str">
            <v>LG-310531</v>
          </cell>
          <cell r="B147" t="str">
            <v>UPS</v>
          </cell>
          <cell r="C147" t="str">
            <v>CONTR MANUTENZIONE TRIMOD/ARCHIMOD CANONE F</v>
          </cell>
          <cell r="D147" t="str">
            <v>3245063105317</v>
          </cell>
          <cell r="E147" t="str">
            <v>PZ</v>
          </cell>
          <cell r="F147">
            <v>1</v>
          </cell>
          <cell r="G147" t="str">
            <v>SERVIZI UPS CONTRATTI TRIFASE MODULARI</v>
          </cell>
          <cell r="H147">
            <v>797.86</v>
          </cell>
          <cell r="I147">
            <v>0.1</v>
          </cell>
          <cell r="J147">
            <v>718.07400000000007</v>
          </cell>
          <cell r="K147">
            <v>0.15</v>
          </cell>
          <cell r="L147">
            <v>610.36290000000008</v>
          </cell>
        </row>
        <row r="148">
          <cell r="A148" t="str">
            <v>LG-310616</v>
          </cell>
          <cell r="B148" t="str">
            <v>UPS</v>
          </cell>
          <cell r="C148" t="str">
            <v>BAT CAB TRIMOD MCS FOR 20 DRAW</v>
          </cell>
          <cell r="D148" t="str">
            <v>3414971480100</v>
          </cell>
          <cell r="E148" t="str">
            <v>PZ</v>
          </cell>
          <cell r="F148">
            <v>1</v>
          </cell>
          <cell r="G148" t="str">
            <v>TRIMOD MCS</v>
          </cell>
          <cell r="H148">
            <v>4054.84</v>
          </cell>
          <cell r="I148">
            <v>0.45</v>
          </cell>
          <cell r="J148">
            <v>2230.1620000000003</v>
          </cell>
          <cell r="K148">
            <v>0.15</v>
          </cell>
          <cell r="L148">
            <v>1895.6377000000002</v>
          </cell>
        </row>
        <row r="149">
          <cell r="A149" t="str">
            <v>LG-310618</v>
          </cell>
          <cell r="B149" t="str">
            <v>UPS</v>
          </cell>
          <cell r="C149" t="str">
            <v>BAT CAB TRIMOD MCS 3KB</v>
          </cell>
          <cell r="D149" t="str">
            <v>3414972095747</v>
          </cell>
          <cell r="E149" t="str">
            <v>PZ</v>
          </cell>
          <cell r="F149">
            <v>1</v>
          </cell>
          <cell r="G149" t="str">
            <v>TRIMOD MCS</v>
          </cell>
          <cell r="H149">
            <v>7207.46</v>
          </cell>
          <cell r="I149">
            <v>0.45</v>
          </cell>
          <cell r="J149">
            <v>3964.1030000000001</v>
          </cell>
          <cell r="K149">
            <v>0.15</v>
          </cell>
          <cell r="L149">
            <v>3369.4875499999998</v>
          </cell>
        </row>
        <row r="150">
          <cell r="A150" t="str">
            <v>LG-310619</v>
          </cell>
          <cell r="B150" t="str">
            <v>UPS</v>
          </cell>
          <cell r="C150" t="str">
            <v>BAT CAB TRIMOD MCS 5KB</v>
          </cell>
          <cell r="D150" t="str">
            <v>3414972095754</v>
          </cell>
          <cell r="E150" t="str">
            <v>PZ</v>
          </cell>
          <cell r="F150">
            <v>1</v>
          </cell>
          <cell r="G150" t="str">
            <v>TRIMOD MCS</v>
          </cell>
          <cell r="H150">
            <v>10289.77</v>
          </cell>
          <cell r="I150">
            <v>0.45</v>
          </cell>
          <cell r="J150">
            <v>5659.3734999999997</v>
          </cell>
          <cell r="K150">
            <v>0.15</v>
          </cell>
          <cell r="L150">
            <v>4810.4674749999995</v>
          </cell>
        </row>
        <row r="151">
          <cell r="A151" t="str">
            <v>LG-310660</v>
          </cell>
          <cell r="B151" t="str">
            <v>UPS</v>
          </cell>
          <cell r="C151" t="str">
            <v>BATTERY CABINET DK+ 1KVA</v>
          </cell>
          <cell r="D151" t="str">
            <v>3414970827012</v>
          </cell>
          <cell r="E151" t="str">
            <v>PZ</v>
          </cell>
          <cell r="F151">
            <v>1</v>
          </cell>
          <cell r="G151" t="str">
            <v>RACK CONVERTIBLE MF</v>
          </cell>
          <cell r="H151">
            <v>1585.11</v>
          </cell>
          <cell r="I151">
            <v>0.5</v>
          </cell>
          <cell r="J151">
            <v>792.55499999999995</v>
          </cell>
          <cell r="K151">
            <v>0.15</v>
          </cell>
          <cell r="L151">
            <v>673.67174999999997</v>
          </cell>
        </row>
        <row r="152">
          <cell r="A152" t="str">
            <v>LG-310661</v>
          </cell>
          <cell r="B152" t="str">
            <v>UPS</v>
          </cell>
          <cell r="C152" t="str">
            <v>BATTERY CABINET DK+ 2KVA</v>
          </cell>
          <cell r="D152" t="str">
            <v>3414970827029</v>
          </cell>
          <cell r="E152" t="str">
            <v>PZ</v>
          </cell>
          <cell r="F152">
            <v>1</v>
          </cell>
          <cell r="G152" t="str">
            <v>RACK CONVERTIBLE MF</v>
          </cell>
          <cell r="H152">
            <v>1585.11</v>
          </cell>
          <cell r="I152">
            <v>0.5</v>
          </cell>
          <cell r="J152">
            <v>792.55499999999995</v>
          </cell>
          <cell r="K152">
            <v>0.15</v>
          </cell>
          <cell r="L152">
            <v>673.67174999999997</v>
          </cell>
        </row>
        <row r="153">
          <cell r="A153" t="str">
            <v>LG-310662</v>
          </cell>
          <cell r="B153" t="str">
            <v>UPS</v>
          </cell>
          <cell r="C153" t="str">
            <v>BATTERY CABINET DK+ 3KVA</v>
          </cell>
          <cell r="D153" t="str">
            <v>3414970827036</v>
          </cell>
          <cell r="E153" t="str">
            <v>PZ</v>
          </cell>
          <cell r="F153">
            <v>1</v>
          </cell>
          <cell r="G153" t="str">
            <v>RACK CONVERTIBLE MF</v>
          </cell>
          <cell r="H153">
            <v>1719.37</v>
          </cell>
          <cell r="I153">
            <v>0.5</v>
          </cell>
          <cell r="J153">
            <v>859.68499999999995</v>
          </cell>
          <cell r="K153">
            <v>0.15</v>
          </cell>
          <cell r="L153">
            <v>730.73225000000002</v>
          </cell>
        </row>
        <row r="154">
          <cell r="A154" t="str">
            <v>LG-310663</v>
          </cell>
          <cell r="B154" t="str">
            <v>UPS</v>
          </cell>
          <cell r="C154" t="str">
            <v>BATTERY CABINET DK+ 5/6KVA</v>
          </cell>
          <cell r="D154" t="str">
            <v>3414970827043</v>
          </cell>
          <cell r="E154" t="str">
            <v>PZ</v>
          </cell>
          <cell r="F154">
            <v>1</v>
          </cell>
          <cell r="G154" t="str">
            <v>RACK CONVERTIBLE MF</v>
          </cell>
          <cell r="H154">
            <v>1799.53</v>
          </cell>
          <cell r="I154">
            <v>0.5</v>
          </cell>
          <cell r="J154">
            <v>899.76499999999999</v>
          </cell>
          <cell r="K154">
            <v>0.15</v>
          </cell>
          <cell r="L154">
            <v>764.80025000000001</v>
          </cell>
        </row>
        <row r="155">
          <cell r="A155" t="str">
            <v>LG-310664</v>
          </cell>
          <cell r="B155" t="str">
            <v>UPS</v>
          </cell>
          <cell r="C155" t="str">
            <v>BATTERY CABINET DK+ 10KVA</v>
          </cell>
          <cell r="D155" t="str">
            <v>3414970827050</v>
          </cell>
          <cell r="E155" t="str">
            <v>PZ</v>
          </cell>
          <cell r="F155">
            <v>1</v>
          </cell>
          <cell r="G155" t="str">
            <v>RACK CONVERTIBLE MF</v>
          </cell>
          <cell r="H155">
            <v>1975.9</v>
          </cell>
          <cell r="I155">
            <v>0.5</v>
          </cell>
          <cell r="J155">
            <v>987.95</v>
          </cell>
          <cell r="K155">
            <v>0.15</v>
          </cell>
          <cell r="L155">
            <v>839.75750000000005</v>
          </cell>
        </row>
        <row r="156">
          <cell r="A156" t="str">
            <v>LG-310675</v>
          </cell>
          <cell r="B156" t="str">
            <v>UPS</v>
          </cell>
          <cell r="C156" t="str">
            <v>POWER MODULE KEOR MOD 25 KW</v>
          </cell>
          <cell r="D156" t="str">
            <v>3414971211407</v>
          </cell>
          <cell r="E156" t="str">
            <v>PZ</v>
          </cell>
          <cell r="F156">
            <v>1</v>
          </cell>
          <cell r="G156" t="str">
            <v>KEOR MOD</v>
          </cell>
          <cell r="H156">
            <v>6741.23</v>
          </cell>
          <cell r="I156">
            <v>0.45</v>
          </cell>
          <cell r="J156">
            <v>3707.6764999999996</v>
          </cell>
          <cell r="K156">
            <v>0.15</v>
          </cell>
          <cell r="L156">
            <v>3151.5250249999999</v>
          </cell>
        </row>
        <row r="157">
          <cell r="A157" t="str">
            <v>LG-310677</v>
          </cell>
          <cell r="B157" t="str">
            <v>UPS</v>
          </cell>
          <cell r="C157" t="str">
            <v>KIT 2 BATTERY DRAWERS VUOTI PER KEOR MOD</v>
          </cell>
          <cell r="D157" t="str">
            <v>3414971430471</v>
          </cell>
          <cell r="E157" t="str">
            <v>PZ</v>
          </cell>
          <cell r="F157">
            <v>1</v>
          </cell>
          <cell r="G157" t="str">
            <v>KEOR MOD</v>
          </cell>
          <cell r="H157">
            <v>598.65</v>
          </cell>
          <cell r="I157">
            <v>0.45</v>
          </cell>
          <cell r="J157">
            <v>329.25749999999999</v>
          </cell>
          <cell r="K157">
            <v>0.15</v>
          </cell>
          <cell r="L157">
            <v>279.868875</v>
          </cell>
        </row>
        <row r="158">
          <cell r="A158" t="str">
            <v>LG-310678</v>
          </cell>
          <cell r="B158" t="str">
            <v>UPS</v>
          </cell>
          <cell r="C158" t="str">
            <v>KIT 4 BATTERY PACK 9AH KEOR MOD</v>
          </cell>
          <cell r="D158" t="str">
            <v>3414971430488</v>
          </cell>
          <cell r="E158" t="str">
            <v>PZ</v>
          </cell>
          <cell r="F158">
            <v>1</v>
          </cell>
          <cell r="G158" t="str">
            <v>KEOR MOD</v>
          </cell>
          <cell r="H158">
            <v>1903.42</v>
          </cell>
          <cell r="I158">
            <v>0.45</v>
          </cell>
          <cell r="J158">
            <v>1046.8809999999999</v>
          </cell>
          <cell r="K158">
            <v>0.15</v>
          </cell>
          <cell r="L158">
            <v>889.84884999999986</v>
          </cell>
        </row>
        <row r="159">
          <cell r="A159" t="str">
            <v>LG-310679</v>
          </cell>
          <cell r="B159" t="str">
            <v>UPS</v>
          </cell>
          <cell r="C159" t="str">
            <v>KIT 4 BATTERY PACK 11AH KEOR MOD</v>
          </cell>
          <cell r="D159" t="str">
            <v>3414971430495</v>
          </cell>
          <cell r="E159" t="str">
            <v>PZ</v>
          </cell>
          <cell r="F159">
            <v>1</v>
          </cell>
          <cell r="G159" t="str">
            <v>KEOR MOD</v>
          </cell>
          <cell r="H159">
            <v>2794.24</v>
          </cell>
          <cell r="I159">
            <v>0.45</v>
          </cell>
          <cell r="J159">
            <v>1536.8319999999999</v>
          </cell>
          <cell r="K159">
            <v>0.15</v>
          </cell>
          <cell r="L159">
            <v>1306.3072</v>
          </cell>
        </row>
        <row r="160">
          <cell r="A160" t="str">
            <v>LG-310680</v>
          </cell>
          <cell r="B160" t="str">
            <v>UPS</v>
          </cell>
          <cell r="C160" t="str">
            <v>CONTR.ASSIST.ARCHIMOD 20 CANONE A</v>
          </cell>
          <cell r="D160" t="str">
            <v>3245063106802</v>
          </cell>
          <cell r="E160" t="str">
            <v>PZ</v>
          </cell>
          <cell r="F160">
            <v>1</v>
          </cell>
          <cell r="G160" t="str">
            <v>SERVIZI UPS CONTRATTI TRIFASE MODULARI</v>
          </cell>
          <cell r="H160">
            <v>3350.97</v>
          </cell>
          <cell r="I160">
            <v>0.1</v>
          </cell>
          <cell r="J160">
            <v>3015.8729999999996</v>
          </cell>
          <cell r="K160">
            <v>0.15</v>
          </cell>
          <cell r="L160">
            <v>2563.4920499999998</v>
          </cell>
        </row>
        <row r="161">
          <cell r="A161" t="str">
            <v>LG-310681</v>
          </cell>
          <cell r="B161" t="str">
            <v>UPS</v>
          </cell>
          <cell r="C161" t="str">
            <v>CONTR.ASSIST.ARCHIMOD 20 CANONE B</v>
          </cell>
          <cell r="D161" t="str">
            <v>3245063106819</v>
          </cell>
          <cell r="E161" t="str">
            <v>PZ</v>
          </cell>
          <cell r="F161">
            <v>1</v>
          </cell>
          <cell r="G161" t="str">
            <v>SERVIZI UPS CONTRATTI TRIFASE MODULARI</v>
          </cell>
          <cell r="H161">
            <v>2814.81</v>
          </cell>
          <cell r="I161">
            <v>0.1</v>
          </cell>
          <cell r="J161">
            <v>2533.3289999999997</v>
          </cell>
          <cell r="K161">
            <v>0.15</v>
          </cell>
          <cell r="L161">
            <v>2153.3296499999997</v>
          </cell>
        </row>
        <row r="162">
          <cell r="A162" t="str">
            <v>LG-310682</v>
          </cell>
          <cell r="B162" t="str">
            <v>UPS</v>
          </cell>
          <cell r="C162" t="str">
            <v>CONTR.ASSIST.ARCHIMOD 20 CANONE C</v>
          </cell>
          <cell r="D162" t="str">
            <v>3245063106826</v>
          </cell>
          <cell r="E162" t="str">
            <v>PZ</v>
          </cell>
          <cell r="F162">
            <v>1</v>
          </cell>
          <cell r="G162" t="str">
            <v>SERVIZI UPS CONTRATTI TRIFASE MODULARI</v>
          </cell>
          <cell r="H162">
            <v>2010.6</v>
          </cell>
          <cell r="I162">
            <v>0.1</v>
          </cell>
          <cell r="J162">
            <v>1809.54</v>
          </cell>
          <cell r="K162">
            <v>0.15</v>
          </cell>
          <cell r="L162">
            <v>1538.1089999999999</v>
          </cell>
        </row>
        <row r="163">
          <cell r="A163" t="str">
            <v>LG-310683</v>
          </cell>
          <cell r="B163" t="str">
            <v>UPS</v>
          </cell>
          <cell r="C163" t="str">
            <v>CONTR.ASSIST.ARCHIMOD 20 CANONE D</v>
          </cell>
          <cell r="D163" t="str">
            <v>3245063106833</v>
          </cell>
          <cell r="E163" t="str">
            <v>PZ</v>
          </cell>
          <cell r="F163">
            <v>1</v>
          </cell>
          <cell r="G163" t="str">
            <v>SERVIZI UPS CONTRATTI TRIFASE MODULARI</v>
          </cell>
          <cell r="H163">
            <v>1675.51</v>
          </cell>
          <cell r="I163">
            <v>0.1</v>
          </cell>
          <cell r="J163">
            <v>1507.9590000000001</v>
          </cell>
          <cell r="K163">
            <v>0.15</v>
          </cell>
          <cell r="L163">
            <v>1281.7651500000002</v>
          </cell>
        </row>
        <row r="164">
          <cell r="A164" t="str">
            <v>LG-310684</v>
          </cell>
          <cell r="B164" t="str">
            <v>UPS</v>
          </cell>
          <cell r="C164" t="str">
            <v>CONTR.ASSIST.ARCHIMOD 20 CANONE E</v>
          </cell>
          <cell r="D164" t="str">
            <v>3245063106840</v>
          </cell>
          <cell r="E164" t="str">
            <v>PZ</v>
          </cell>
          <cell r="F164">
            <v>1</v>
          </cell>
          <cell r="G164" t="str">
            <v>SERVIZI UPS CONTRATTI TRIFASE MODULARI</v>
          </cell>
          <cell r="H164">
            <v>1340.39</v>
          </cell>
          <cell r="I164">
            <v>0.1</v>
          </cell>
          <cell r="J164">
            <v>1206.3510000000001</v>
          </cell>
          <cell r="K164">
            <v>0.15</v>
          </cell>
          <cell r="L164">
            <v>1025.3983500000002</v>
          </cell>
        </row>
        <row r="165">
          <cell r="A165" t="str">
            <v>LG-310685</v>
          </cell>
          <cell r="B165" t="str">
            <v>UPS</v>
          </cell>
          <cell r="C165" t="str">
            <v>CONTR.ASSIST.ARCHIMOD 40 CANONE A</v>
          </cell>
          <cell r="D165" t="str">
            <v>3245063106857</v>
          </cell>
          <cell r="E165" t="str">
            <v>PZ</v>
          </cell>
          <cell r="F165">
            <v>1</v>
          </cell>
          <cell r="G165" t="str">
            <v>SERVIZI UPS CONTRATTI TRIFASE MODULARI</v>
          </cell>
          <cell r="H165">
            <v>4356.2700000000004</v>
          </cell>
          <cell r="I165">
            <v>0.1</v>
          </cell>
          <cell r="J165">
            <v>3920.6430000000005</v>
          </cell>
          <cell r="K165">
            <v>0.15</v>
          </cell>
          <cell r="L165">
            <v>3332.5465500000005</v>
          </cell>
        </row>
        <row r="166">
          <cell r="A166" t="str">
            <v>LG-310686</v>
          </cell>
          <cell r="B166" t="str">
            <v>UPS</v>
          </cell>
          <cell r="C166" t="str">
            <v>CONTR.ASSIST.ARCHIMOD 40 CANONE B</v>
          </cell>
          <cell r="D166" t="str">
            <v>3245063106864</v>
          </cell>
          <cell r="E166" t="str">
            <v>PZ</v>
          </cell>
          <cell r="F166">
            <v>1</v>
          </cell>
          <cell r="G166" t="str">
            <v>SERVIZI UPS CONTRATTI TRIFASE MODULARI</v>
          </cell>
          <cell r="H166">
            <v>3602.32</v>
          </cell>
          <cell r="I166">
            <v>0.1</v>
          </cell>
          <cell r="J166">
            <v>3242.0880000000002</v>
          </cell>
          <cell r="K166">
            <v>0.15</v>
          </cell>
          <cell r="L166">
            <v>2755.7748000000001</v>
          </cell>
        </row>
        <row r="167">
          <cell r="A167" t="str">
            <v>LG-310687</v>
          </cell>
          <cell r="B167" t="str">
            <v>UPS</v>
          </cell>
          <cell r="C167" t="str">
            <v>CONTR ASS ARCHIMOD 40 KMOD25-50 CANONE C</v>
          </cell>
          <cell r="D167" t="str">
            <v>3245063106871</v>
          </cell>
          <cell r="E167" t="str">
            <v>PZ</v>
          </cell>
          <cell r="F167">
            <v>1</v>
          </cell>
          <cell r="G167" t="str">
            <v>SERVIZI UPS CONTRATTI TRIFASE MODULARI</v>
          </cell>
          <cell r="H167">
            <v>2814.81</v>
          </cell>
          <cell r="I167">
            <v>0.1</v>
          </cell>
          <cell r="J167">
            <v>2533.3289999999997</v>
          </cell>
          <cell r="K167">
            <v>0.15</v>
          </cell>
          <cell r="L167">
            <v>2153.3296499999997</v>
          </cell>
        </row>
        <row r="168">
          <cell r="A168" t="str">
            <v>LG-310688</v>
          </cell>
          <cell r="B168" t="str">
            <v>UPS</v>
          </cell>
          <cell r="C168" t="str">
            <v>CONTR ASS ARCHIMOD 40 KMOD25-50 CANONE D</v>
          </cell>
          <cell r="D168" t="str">
            <v>3245063106888</v>
          </cell>
          <cell r="E168" t="str">
            <v>PZ</v>
          </cell>
          <cell r="F168">
            <v>1</v>
          </cell>
          <cell r="G168" t="str">
            <v>SERVIZI UPS CONTRATTI TRIFASE MODULARI</v>
          </cell>
          <cell r="H168">
            <v>2010.6</v>
          </cell>
          <cell r="I168">
            <v>0.1</v>
          </cell>
          <cell r="J168">
            <v>1809.54</v>
          </cell>
          <cell r="K168">
            <v>0.15</v>
          </cell>
          <cell r="L168">
            <v>1538.1089999999999</v>
          </cell>
        </row>
        <row r="169">
          <cell r="A169" t="str">
            <v>LG-310689</v>
          </cell>
          <cell r="B169" t="str">
            <v>UPS</v>
          </cell>
          <cell r="C169" t="str">
            <v>CONTR ASS ARCHIMOD 40 KMOD25-50 CANONE E</v>
          </cell>
          <cell r="D169" t="str">
            <v>3245063106895</v>
          </cell>
          <cell r="E169" t="str">
            <v>PZ</v>
          </cell>
          <cell r="F169">
            <v>1</v>
          </cell>
          <cell r="G169" t="str">
            <v>SERVIZI UPS CONTRATTI TRIFASE MODULARI</v>
          </cell>
          <cell r="H169">
            <v>1574.97</v>
          </cell>
          <cell r="I169">
            <v>0.1</v>
          </cell>
          <cell r="J169">
            <v>1417.473</v>
          </cell>
          <cell r="K169">
            <v>0.15</v>
          </cell>
          <cell r="L169">
            <v>1204.85205</v>
          </cell>
        </row>
        <row r="170">
          <cell r="A170" t="str">
            <v>LG-310690</v>
          </cell>
          <cell r="B170" t="str">
            <v>UPS</v>
          </cell>
          <cell r="C170" t="str">
            <v>CONTR.ASSIST.ARCHIMOD 60 CANONE A</v>
          </cell>
          <cell r="D170" t="str">
            <v>3245063106901</v>
          </cell>
          <cell r="E170" t="str">
            <v>PZ</v>
          </cell>
          <cell r="F170">
            <v>1</v>
          </cell>
          <cell r="G170" t="str">
            <v>SERVIZI UPS CONTRATTI TRIFASE MODULARI</v>
          </cell>
          <cell r="H170">
            <v>4356.2700000000004</v>
          </cell>
          <cell r="I170">
            <v>0.1</v>
          </cell>
          <cell r="J170">
            <v>3920.6430000000005</v>
          </cell>
          <cell r="K170">
            <v>0.15</v>
          </cell>
          <cell r="L170">
            <v>3332.5465500000005</v>
          </cell>
        </row>
        <row r="171">
          <cell r="A171" t="str">
            <v>LG-310691</v>
          </cell>
          <cell r="B171" t="str">
            <v>UPS</v>
          </cell>
          <cell r="C171" t="str">
            <v>CONTR.ASSIST.ARCHIMOD 60 CANONE B</v>
          </cell>
          <cell r="D171" t="str">
            <v>3245063106918</v>
          </cell>
          <cell r="E171" t="str">
            <v>PZ</v>
          </cell>
          <cell r="F171">
            <v>1</v>
          </cell>
          <cell r="G171" t="str">
            <v>SERVIZI UPS CONTRATTI TRIFASE MODULARI</v>
          </cell>
          <cell r="H171">
            <v>3686.1</v>
          </cell>
          <cell r="I171">
            <v>0.1</v>
          </cell>
          <cell r="J171">
            <v>3317.49</v>
          </cell>
          <cell r="K171">
            <v>0.15</v>
          </cell>
          <cell r="L171">
            <v>2819.8665000000001</v>
          </cell>
        </row>
        <row r="172">
          <cell r="A172" t="str">
            <v>LG-310692</v>
          </cell>
          <cell r="B172" t="str">
            <v>UPS</v>
          </cell>
          <cell r="C172" t="str">
            <v>CONTR ASS ARCHIMOD 60 KMOD75-100 CANONE C</v>
          </cell>
          <cell r="D172" t="str">
            <v>3245063106925</v>
          </cell>
          <cell r="E172" t="str">
            <v>PZ</v>
          </cell>
          <cell r="F172">
            <v>1</v>
          </cell>
          <cell r="G172" t="str">
            <v>SERVIZI UPS CONTRATTI TRIFASE MODULARI</v>
          </cell>
          <cell r="H172">
            <v>3183.44</v>
          </cell>
          <cell r="I172">
            <v>0.1</v>
          </cell>
          <cell r="J172">
            <v>2865.096</v>
          </cell>
          <cell r="K172">
            <v>0.15</v>
          </cell>
          <cell r="L172">
            <v>2435.3316</v>
          </cell>
        </row>
        <row r="173">
          <cell r="A173" t="str">
            <v>LG-310693</v>
          </cell>
          <cell r="B173" t="str">
            <v>UPS</v>
          </cell>
          <cell r="C173" t="str">
            <v>CONTR ASS ARCHIMOD 60 KMOD75-100 CANONE D</v>
          </cell>
          <cell r="D173" t="str">
            <v>3245063106932</v>
          </cell>
          <cell r="E173" t="str">
            <v>PZ</v>
          </cell>
          <cell r="F173">
            <v>1</v>
          </cell>
          <cell r="G173" t="str">
            <v>SERVIZI UPS CONTRATTI TRIFASE MODULARI</v>
          </cell>
          <cell r="H173">
            <v>2462.96</v>
          </cell>
          <cell r="I173">
            <v>0.1</v>
          </cell>
          <cell r="J173">
            <v>2216.6640000000002</v>
          </cell>
          <cell r="K173">
            <v>0.15</v>
          </cell>
          <cell r="L173">
            <v>1884.1644000000001</v>
          </cell>
        </row>
        <row r="174">
          <cell r="A174" t="str">
            <v>LG-310694</v>
          </cell>
          <cell r="B174" t="str">
            <v>UPS</v>
          </cell>
          <cell r="C174" t="str">
            <v>CONTR ASS ARCHIMOD 60 KMOD75-100 CANONE E</v>
          </cell>
          <cell r="D174" t="str">
            <v>3245063106949</v>
          </cell>
          <cell r="E174" t="str">
            <v>PZ</v>
          </cell>
          <cell r="F174">
            <v>1</v>
          </cell>
          <cell r="G174" t="str">
            <v>SERVIZI UPS CONTRATTI TRIFASE MODULARI</v>
          </cell>
          <cell r="H174">
            <v>2010.6</v>
          </cell>
          <cell r="I174">
            <v>0.1</v>
          </cell>
          <cell r="J174">
            <v>1809.54</v>
          </cell>
          <cell r="K174">
            <v>0.15</v>
          </cell>
          <cell r="L174">
            <v>1538.1089999999999</v>
          </cell>
        </row>
        <row r="175">
          <cell r="A175" t="str">
            <v>LG-310695</v>
          </cell>
          <cell r="B175" t="str">
            <v>UPS</v>
          </cell>
          <cell r="C175" t="str">
            <v>CONTR.ASSIST.ARCHIMOD 80 CANONE A</v>
          </cell>
          <cell r="D175" t="str">
            <v>3245063106956</v>
          </cell>
          <cell r="E175" t="str">
            <v>PZ</v>
          </cell>
          <cell r="F175">
            <v>1</v>
          </cell>
          <cell r="G175" t="str">
            <v>SERVIZI UPS CONTRATTI TRIFASE MODULARI</v>
          </cell>
          <cell r="H175">
            <v>4858.91</v>
          </cell>
          <cell r="I175">
            <v>0.1</v>
          </cell>
          <cell r="J175">
            <v>4373.0190000000002</v>
          </cell>
          <cell r="K175">
            <v>0.15</v>
          </cell>
          <cell r="L175">
            <v>3717.0661500000001</v>
          </cell>
        </row>
        <row r="176">
          <cell r="A176" t="str">
            <v>LG-310696</v>
          </cell>
          <cell r="B176" t="str">
            <v>UPS</v>
          </cell>
          <cell r="C176" t="str">
            <v>CONTR.ASSIST.ARCHIMOD 80 CANONE B</v>
          </cell>
          <cell r="D176" t="str">
            <v>3245063106963</v>
          </cell>
          <cell r="E176" t="str">
            <v>PZ</v>
          </cell>
          <cell r="F176">
            <v>1</v>
          </cell>
          <cell r="G176" t="str">
            <v>SERVIZI UPS CONTRATTI TRIFASE MODULARI</v>
          </cell>
          <cell r="H176">
            <v>4188.71</v>
          </cell>
          <cell r="I176">
            <v>0.1</v>
          </cell>
          <cell r="J176">
            <v>3769.8389999999999</v>
          </cell>
          <cell r="K176">
            <v>0.15</v>
          </cell>
          <cell r="L176">
            <v>3204.3631500000001</v>
          </cell>
        </row>
        <row r="177">
          <cell r="A177" t="str">
            <v>LG-310697</v>
          </cell>
          <cell r="B177" t="str">
            <v>UPS</v>
          </cell>
          <cell r="C177" t="str">
            <v>CONTR ASS ARCHIMOD 80 KMOD125 -150 CANONE C</v>
          </cell>
          <cell r="D177" t="str">
            <v>3245063106970</v>
          </cell>
          <cell r="E177" t="str">
            <v>PZ</v>
          </cell>
          <cell r="F177">
            <v>1</v>
          </cell>
          <cell r="G177" t="str">
            <v>SERVIZI UPS CONTRATTI TRIFASE MODULARI</v>
          </cell>
          <cell r="H177">
            <v>3602.32</v>
          </cell>
          <cell r="I177">
            <v>0.1</v>
          </cell>
          <cell r="J177">
            <v>3242.0880000000002</v>
          </cell>
          <cell r="K177">
            <v>0.15</v>
          </cell>
          <cell r="L177">
            <v>2755.7748000000001</v>
          </cell>
        </row>
        <row r="178">
          <cell r="A178" t="str">
            <v>LG-310698</v>
          </cell>
          <cell r="B178" t="str">
            <v>UPS</v>
          </cell>
          <cell r="C178" t="str">
            <v>CONTR ASS ARCHIMOD 80 KMOD125 -150 CANONE D</v>
          </cell>
          <cell r="D178" t="str">
            <v>3245063106987</v>
          </cell>
          <cell r="E178" t="str">
            <v>PZ</v>
          </cell>
          <cell r="F178">
            <v>1</v>
          </cell>
          <cell r="G178" t="str">
            <v>SERVIZI UPS CONTRATTI TRIFASE MODULARI</v>
          </cell>
          <cell r="H178">
            <v>2915.34</v>
          </cell>
          <cell r="I178">
            <v>0.1</v>
          </cell>
          <cell r="J178">
            <v>2623.806</v>
          </cell>
          <cell r="K178">
            <v>0.15</v>
          </cell>
          <cell r="L178">
            <v>2230.2350999999999</v>
          </cell>
        </row>
        <row r="179">
          <cell r="A179" t="str">
            <v>LG-310699</v>
          </cell>
          <cell r="B179" t="str">
            <v>UPS</v>
          </cell>
          <cell r="C179" t="str">
            <v>CONTR ASS ARCHIMOD 80 KMOD125 -150 CANONE E</v>
          </cell>
          <cell r="D179" t="str">
            <v>3245063106994</v>
          </cell>
          <cell r="E179" t="str">
            <v>PZ</v>
          </cell>
          <cell r="F179">
            <v>1</v>
          </cell>
          <cell r="G179" t="str">
            <v>SERVIZI UPS CONTRATTI TRIFASE MODULARI</v>
          </cell>
          <cell r="H179">
            <v>2462.96</v>
          </cell>
          <cell r="I179">
            <v>0.1</v>
          </cell>
          <cell r="J179">
            <v>2216.6640000000002</v>
          </cell>
          <cell r="K179">
            <v>0.15</v>
          </cell>
          <cell r="L179">
            <v>1884.1644000000001</v>
          </cell>
        </row>
        <row r="180">
          <cell r="A180" t="str">
            <v>LG-310700</v>
          </cell>
          <cell r="B180" t="str">
            <v>UPS</v>
          </cell>
          <cell r="C180" t="str">
            <v>CONTR.ASSIST.ARCHIMOD 100 CANONE A</v>
          </cell>
          <cell r="D180" t="str">
            <v>3245063107007</v>
          </cell>
          <cell r="E180" t="str">
            <v>PZ</v>
          </cell>
          <cell r="F180">
            <v>1</v>
          </cell>
          <cell r="G180" t="str">
            <v>SERVIZI UPS CONTRATTI TRIFASE MODULARI</v>
          </cell>
          <cell r="H180">
            <v>5127</v>
          </cell>
          <cell r="I180">
            <v>0.1</v>
          </cell>
          <cell r="J180">
            <v>4614.3</v>
          </cell>
          <cell r="K180">
            <v>0.15</v>
          </cell>
          <cell r="L180">
            <v>3922.1550000000002</v>
          </cell>
        </row>
        <row r="181">
          <cell r="A181" t="str">
            <v>LG-310701</v>
          </cell>
          <cell r="B181" t="str">
            <v>UPS</v>
          </cell>
          <cell r="C181" t="str">
            <v>CONTR.ASSIST.ARCHIMOD 100 CANONE B</v>
          </cell>
          <cell r="D181" t="str">
            <v>3245063107014</v>
          </cell>
          <cell r="E181" t="str">
            <v>PZ</v>
          </cell>
          <cell r="F181">
            <v>1</v>
          </cell>
          <cell r="G181" t="str">
            <v>SERVIZI UPS CONTRATTI TRIFASE MODULARI</v>
          </cell>
          <cell r="H181">
            <v>4691.3500000000004</v>
          </cell>
          <cell r="I181">
            <v>0.1</v>
          </cell>
          <cell r="J181">
            <v>4222.2150000000001</v>
          </cell>
          <cell r="K181">
            <v>0.15</v>
          </cell>
          <cell r="L181">
            <v>3588.8827500000002</v>
          </cell>
        </row>
        <row r="182">
          <cell r="A182" t="str">
            <v>LG-310702</v>
          </cell>
          <cell r="B182" t="str">
            <v>UPS</v>
          </cell>
          <cell r="C182" t="str">
            <v>CONTR ASS ARCHIMOD100 KMOD 175-200 CANONE C</v>
          </cell>
          <cell r="D182" t="str">
            <v>3245063107021</v>
          </cell>
          <cell r="E182" t="str">
            <v>PZ</v>
          </cell>
          <cell r="F182">
            <v>1</v>
          </cell>
          <cell r="G182" t="str">
            <v>SERVIZI UPS CONTRATTI TRIFASE MODULARI</v>
          </cell>
          <cell r="H182">
            <v>4021.17</v>
          </cell>
          <cell r="I182">
            <v>0.1</v>
          </cell>
          <cell r="J182">
            <v>3619.0529999999999</v>
          </cell>
          <cell r="K182">
            <v>0.15</v>
          </cell>
          <cell r="L182">
            <v>3076.1950499999998</v>
          </cell>
        </row>
        <row r="183">
          <cell r="A183" t="str">
            <v>LG-310703</v>
          </cell>
          <cell r="B183" t="str">
            <v>UPS</v>
          </cell>
          <cell r="C183" t="str">
            <v>CONTR ASS ARCHIMOD100 KMOD175-200 CANONE D</v>
          </cell>
          <cell r="D183" t="str">
            <v>3245063107038</v>
          </cell>
          <cell r="E183" t="str">
            <v>PZ</v>
          </cell>
          <cell r="F183">
            <v>1</v>
          </cell>
          <cell r="G183" t="str">
            <v>SERVIZI UPS CONTRATTI TRIFASE MODULARI</v>
          </cell>
          <cell r="H183">
            <v>3350.97</v>
          </cell>
          <cell r="I183">
            <v>0.1</v>
          </cell>
          <cell r="J183">
            <v>3015.8729999999996</v>
          </cell>
          <cell r="K183">
            <v>0.15</v>
          </cell>
          <cell r="L183">
            <v>2563.4920499999998</v>
          </cell>
        </row>
        <row r="184">
          <cell r="A184" t="str">
            <v>LG-310704</v>
          </cell>
          <cell r="B184" t="str">
            <v>UPS</v>
          </cell>
          <cell r="C184" t="str">
            <v>CONTR ASS ARCHIMOD100 KMOD175-200 CANONE E</v>
          </cell>
          <cell r="D184" t="str">
            <v>3245063107045</v>
          </cell>
          <cell r="E184" t="str">
            <v>PZ</v>
          </cell>
          <cell r="F184">
            <v>1</v>
          </cell>
          <cell r="G184" t="str">
            <v>SERVIZI UPS CONTRATTI TRIFASE MODULARI</v>
          </cell>
          <cell r="H184">
            <v>2814.81</v>
          </cell>
          <cell r="I184">
            <v>0.1</v>
          </cell>
          <cell r="J184">
            <v>2533.3289999999997</v>
          </cell>
          <cell r="K184">
            <v>0.15</v>
          </cell>
          <cell r="L184">
            <v>2153.3296499999997</v>
          </cell>
        </row>
        <row r="185">
          <cell r="A185" t="str">
            <v>LG-310705</v>
          </cell>
          <cell r="B185" t="str">
            <v>UPS</v>
          </cell>
          <cell r="C185" t="str">
            <v>CONTR.ASSIST.ARCHIMOD 120 CANONE A</v>
          </cell>
          <cell r="D185" t="str">
            <v>3245063107052</v>
          </cell>
          <cell r="E185" t="str">
            <v>PZ</v>
          </cell>
          <cell r="F185">
            <v>1</v>
          </cell>
          <cell r="G185" t="str">
            <v>SERVIZI UPS CONTRATTI TRIFASE MODULARI</v>
          </cell>
          <cell r="H185">
            <v>5529.11</v>
          </cell>
          <cell r="I185">
            <v>0.1</v>
          </cell>
          <cell r="J185">
            <v>4976.1989999999996</v>
          </cell>
          <cell r="K185">
            <v>0.15</v>
          </cell>
          <cell r="L185">
            <v>4229.7691500000001</v>
          </cell>
        </row>
        <row r="186">
          <cell r="A186" t="str">
            <v>LG-310706</v>
          </cell>
          <cell r="B186" t="str">
            <v>UPS</v>
          </cell>
          <cell r="C186" t="str">
            <v>CONTR.ASSIST.ARCHIMOD 120 CANONE B</v>
          </cell>
          <cell r="D186" t="str">
            <v>3245063107069</v>
          </cell>
          <cell r="E186" t="str">
            <v>PZ</v>
          </cell>
          <cell r="F186">
            <v>1</v>
          </cell>
          <cell r="G186" t="str">
            <v>SERVIZI UPS CONTRATTI TRIFASE MODULARI</v>
          </cell>
          <cell r="H186">
            <v>4858.91</v>
          </cell>
          <cell r="I186">
            <v>0.1</v>
          </cell>
          <cell r="J186">
            <v>4373.0190000000002</v>
          </cell>
          <cell r="K186">
            <v>0.15</v>
          </cell>
          <cell r="L186">
            <v>3717.0661500000001</v>
          </cell>
        </row>
        <row r="187">
          <cell r="A187" t="str">
            <v>LG-310707</v>
          </cell>
          <cell r="B187" t="str">
            <v>UPS</v>
          </cell>
          <cell r="C187" t="str">
            <v>CONTR ASS ARCHIMOD120 KMOD225-250 CANONE C</v>
          </cell>
          <cell r="D187" t="str">
            <v>3245063107076</v>
          </cell>
          <cell r="E187" t="str">
            <v>PZ</v>
          </cell>
          <cell r="F187">
            <v>1</v>
          </cell>
          <cell r="G187" t="str">
            <v>SERVIZI UPS CONTRATTI TRIFASE MODULARI</v>
          </cell>
          <cell r="H187">
            <v>4356.2700000000004</v>
          </cell>
          <cell r="I187">
            <v>0.1</v>
          </cell>
          <cell r="J187">
            <v>3920.6430000000005</v>
          </cell>
          <cell r="K187">
            <v>0.15</v>
          </cell>
          <cell r="L187">
            <v>3332.5465500000005</v>
          </cell>
        </row>
        <row r="188">
          <cell r="A188" t="str">
            <v>LG-310708</v>
          </cell>
          <cell r="B188" t="str">
            <v>UPS</v>
          </cell>
          <cell r="C188" t="str">
            <v>CONTR ASS ARCHIMOD120 KMOD225-250 CANONE D</v>
          </cell>
          <cell r="D188" t="str">
            <v>3245063107083</v>
          </cell>
          <cell r="E188" t="str">
            <v>PZ</v>
          </cell>
          <cell r="F188">
            <v>1</v>
          </cell>
          <cell r="G188" t="str">
            <v>SERVIZI UPS CONTRATTI TRIFASE MODULARI</v>
          </cell>
          <cell r="H188">
            <v>4021.17</v>
          </cell>
          <cell r="I188">
            <v>0.1</v>
          </cell>
          <cell r="J188">
            <v>3619.0529999999999</v>
          </cell>
          <cell r="K188">
            <v>0.15</v>
          </cell>
          <cell r="L188">
            <v>3076.1950499999998</v>
          </cell>
        </row>
        <row r="189">
          <cell r="A189" t="str">
            <v>LG-310709</v>
          </cell>
          <cell r="B189" t="str">
            <v>UPS</v>
          </cell>
          <cell r="C189" t="str">
            <v>CONTR ASS ARCHIMOD120 KMOD225-250 CANONE E</v>
          </cell>
          <cell r="D189" t="str">
            <v>3245063107090</v>
          </cell>
          <cell r="E189" t="str">
            <v>PZ</v>
          </cell>
          <cell r="F189">
            <v>1</v>
          </cell>
          <cell r="G189" t="str">
            <v>SERVIZI UPS CONTRATTI TRIFASE MODULARI</v>
          </cell>
          <cell r="H189">
            <v>3350.97</v>
          </cell>
          <cell r="I189">
            <v>0.1</v>
          </cell>
          <cell r="J189">
            <v>3015.8729999999996</v>
          </cell>
          <cell r="K189">
            <v>0.15</v>
          </cell>
          <cell r="L189">
            <v>2563.4920499999998</v>
          </cell>
        </row>
        <row r="190">
          <cell r="A190" t="str">
            <v>LG-310760</v>
          </cell>
          <cell r="B190" t="str">
            <v>UPS</v>
          </cell>
          <cell r="C190" t="str">
            <v>Cabinet batterie Trimod 1kb 9 Ah</v>
          </cell>
          <cell r="D190" t="str">
            <v>3245063107601</v>
          </cell>
          <cell r="E190" t="str">
            <v>PZ</v>
          </cell>
          <cell r="F190">
            <v>1</v>
          </cell>
          <cell r="G190" t="str">
            <v>TRIMOD UPS</v>
          </cell>
          <cell r="H190">
            <v>4655.6499999999996</v>
          </cell>
          <cell r="I190">
            <v>0.45</v>
          </cell>
          <cell r="J190">
            <v>2560.6074999999996</v>
          </cell>
          <cell r="K190">
            <v>0.15</v>
          </cell>
          <cell r="L190">
            <v>2176.5163749999997</v>
          </cell>
        </row>
        <row r="191">
          <cell r="A191" t="str">
            <v>LG-310761</v>
          </cell>
          <cell r="B191" t="str">
            <v>UPS</v>
          </cell>
          <cell r="C191" t="str">
            <v>Cabinet batterie Trimod 2kb 9 Ah</v>
          </cell>
          <cell r="D191" t="str">
            <v>3245063107618</v>
          </cell>
          <cell r="E191" t="str">
            <v>PZ</v>
          </cell>
          <cell r="F191">
            <v>1</v>
          </cell>
          <cell r="G191" t="str">
            <v>TRIMOD UPS</v>
          </cell>
          <cell r="H191">
            <v>6273.71</v>
          </cell>
          <cell r="I191">
            <v>0.45</v>
          </cell>
          <cell r="J191">
            <v>3450.5405000000001</v>
          </cell>
          <cell r="K191">
            <v>0.15</v>
          </cell>
          <cell r="L191">
            <v>2932.959425</v>
          </cell>
        </row>
        <row r="192">
          <cell r="A192" t="str">
            <v>LG-310762</v>
          </cell>
          <cell r="B192" t="str">
            <v>UPS</v>
          </cell>
          <cell r="C192" t="str">
            <v>Cabinet batterie Trimod 3kb 9 Ah</v>
          </cell>
          <cell r="D192" t="str">
            <v>3245063107625</v>
          </cell>
          <cell r="E192" t="str">
            <v>PZ</v>
          </cell>
          <cell r="F192">
            <v>1</v>
          </cell>
          <cell r="G192" t="str">
            <v>TRIMOD UPS</v>
          </cell>
          <cell r="H192">
            <v>7818.67</v>
          </cell>
          <cell r="I192">
            <v>0.45</v>
          </cell>
          <cell r="J192">
            <v>4300.2685000000001</v>
          </cell>
          <cell r="K192">
            <v>0.15</v>
          </cell>
          <cell r="L192">
            <v>3655.2282250000003</v>
          </cell>
        </row>
        <row r="193">
          <cell r="A193" t="str">
            <v>LG-310763</v>
          </cell>
          <cell r="B193" t="str">
            <v>UPS</v>
          </cell>
          <cell r="C193" t="str">
            <v>Cabinet batterie Trimod 4kb 9 Ah</v>
          </cell>
          <cell r="D193" t="str">
            <v>3245063107632</v>
          </cell>
          <cell r="E193" t="str">
            <v>PZ</v>
          </cell>
          <cell r="F193">
            <v>1</v>
          </cell>
          <cell r="G193" t="str">
            <v>TRIMOD UPS</v>
          </cell>
          <cell r="H193">
            <v>9421.7199999999993</v>
          </cell>
          <cell r="I193">
            <v>0.45</v>
          </cell>
          <cell r="J193">
            <v>5181.9459999999999</v>
          </cell>
          <cell r="K193">
            <v>0.15</v>
          </cell>
          <cell r="L193">
            <v>4404.6540999999997</v>
          </cell>
        </row>
        <row r="194">
          <cell r="A194" t="str">
            <v>LG-310764</v>
          </cell>
          <cell r="B194" t="str">
            <v>UPS</v>
          </cell>
          <cell r="C194" t="str">
            <v>Cabinet batterie Trimod 5kb 9 Ah</v>
          </cell>
          <cell r="D194" t="str">
            <v>3245063107649</v>
          </cell>
          <cell r="E194" t="str">
            <v>PZ</v>
          </cell>
          <cell r="F194">
            <v>1</v>
          </cell>
          <cell r="G194" t="str">
            <v>TRIMOD UPS</v>
          </cell>
          <cell r="H194">
            <v>11939.45</v>
          </cell>
          <cell r="I194">
            <v>0.45</v>
          </cell>
          <cell r="J194">
            <v>6566.6975000000002</v>
          </cell>
          <cell r="K194">
            <v>0.15</v>
          </cell>
          <cell r="L194">
            <v>5581.6928750000006</v>
          </cell>
        </row>
        <row r="195">
          <cell r="A195" t="str">
            <v>LG-310774</v>
          </cell>
          <cell r="B195" t="str">
            <v>UPS</v>
          </cell>
          <cell r="C195" t="str">
            <v>Cabinet batterie Whad 0,8-1,5k</v>
          </cell>
          <cell r="D195" t="str">
            <v>3245063107748</v>
          </cell>
          <cell r="E195" t="str">
            <v>PZ</v>
          </cell>
          <cell r="F195">
            <v>1</v>
          </cell>
          <cell r="G195" t="str">
            <v>TOWER</v>
          </cell>
          <cell r="H195">
            <v>970.65</v>
          </cell>
          <cell r="I195">
            <v>0.5</v>
          </cell>
          <cell r="J195">
            <v>485.32499999999999</v>
          </cell>
          <cell r="K195">
            <v>0.15</v>
          </cell>
          <cell r="L195">
            <v>412.52625</v>
          </cell>
        </row>
        <row r="196">
          <cell r="A196" t="str">
            <v>LG-310775</v>
          </cell>
          <cell r="B196" t="str">
            <v>UPS</v>
          </cell>
          <cell r="C196" t="str">
            <v>Cabinet batterie Megaline + 1 KB</v>
          </cell>
          <cell r="D196" t="str">
            <v>3245063107755</v>
          </cell>
          <cell r="E196" t="str">
            <v>PZ</v>
          </cell>
          <cell r="F196">
            <v>1</v>
          </cell>
          <cell r="G196" t="str">
            <v>MF MODULARI BATTERY TOWER</v>
          </cell>
          <cell r="H196">
            <v>1228.3599999999999</v>
          </cell>
          <cell r="I196">
            <v>0.5</v>
          </cell>
          <cell r="J196">
            <v>614.17999999999995</v>
          </cell>
          <cell r="K196">
            <v>0.15</v>
          </cell>
          <cell r="L196">
            <v>522.053</v>
          </cell>
        </row>
        <row r="197">
          <cell r="A197" t="str">
            <v>LG-310776</v>
          </cell>
          <cell r="B197" t="str">
            <v>UPS</v>
          </cell>
          <cell r="C197" t="str">
            <v>Cabinet batterie Megaline + 2 KB</v>
          </cell>
          <cell r="D197" t="str">
            <v>3245063107762</v>
          </cell>
          <cell r="E197" t="str">
            <v>PZ</v>
          </cell>
          <cell r="F197">
            <v>1</v>
          </cell>
          <cell r="G197" t="str">
            <v>MF MODULARI BATTERY TOWER</v>
          </cell>
          <cell r="H197">
            <v>1486.4</v>
          </cell>
          <cell r="I197">
            <v>0.5</v>
          </cell>
          <cell r="J197">
            <v>743.2</v>
          </cell>
          <cell r="K197">
            <v>0.15</v>
          </cell>
          <cell r="L197">
            <v>631.72</v>
          </cell>
        </row>
        <row r="198">
          <cell r="A198" t="str">
            <v>LG-310777</v>
          </cell>
          <cell r="B198" t="str">
            <v>UPS</v>
          </cell>
          <cell r="C198" t="str">
            <v>Cabinet batterie Megaline + 3 KB</v>
          </cell>
          <cell r="D198" t="str">
            <v>3245063107779</v>
          </cell>
          <cell r="E198" t="str">
            <v>PZ</v>
          </cell>
          <cell r="F198">
            <v>1</v>
          </cell>
          <cell r="G198" t="str">
            <v>MF MODULARI BATTERY TOWER</v>
          </cell>
          <cell r="H198">
            <v>1775.43</v>
          </cell>
          <cell r="I198">
            <v>0.5</v>
          </cell>
          <cell r="J198">
            <v>887.71500000000003</v>
          </cell>
          <cell r="K198">
            <v>0.15</v>
          </cell>
          <cell r="L198">
            <v>754.55775000000006</v>
          </cell>
        </row>
        <row r="199">
          <cell r="A199" t="str">
            <v>LG-310778</v>
          </cell>
          <cell r="B199" t="str">
            <v>UPS</v>
          </cell>
          <cell r="C199" t="str">
            <v>Cabinet batterie Megaline + 4 KB</v>
          </cell>
          <cell r="D199" t="str">
            <v>3245063107786</v>
          </cell>
          <cell r="E199" t="str">
            <v>PZ</v>
          </cell>
          <cell r="F199">
            <v>1</v>
          </cell>
          <cell r="G199" t="str">
            <v>MF MODULARI BATTERY TOWER</v>
          </cell>
          <cell r="H199">
            <v>2002.53</v>
          </cell>
          <cell r="I199">
            <v>0.5</v>
          </cell>
          <cell r="J199">
            <v>1001.265</v>
          </cell>
          <cell r="K199">
            <v>0.15</v>
          </cell>
          <cell r="L199">
            <v>851.07524999999998</v>
          </cell>
        </row>
        <row r="200">
          <cell r="A200" t="str">
            <v>LG-310779</v>
          </cell>
          <cell r="B200" t="str">
            <v>UPS</v>
          </cell>
          <cell r="C200" t="str">
            <v>Cabinet batterie Megaline + 5 KB</v>
          </cell>
          <cell r="D200" t="str">
            <v>3245063107793</v>
          </cell>
          <cell r="E200" t="str">
            <v>PZ</v>
          </cell>
          <cell r="F200">
            <v>1</v>
          </cell>
          <cell r="G200" t="str">
            <v>MF MODULARI BATTERY TOWER</v>
          </cell>
          <cell r="H200">
            <v>2188.31</v>
          </cell>
          <cell r="I200">
            <v>0.5</v>
          </cell>
          <cell r="J200">
            <v>1094.155</v>
          </cell>
          <cell r="K200">
            <v>0.15</v>
          </cell>
          <cell r="L200">
            <v>930.03174999999999</v>
          </cell>
        </row>
        <row r="201">
          <cell r="A201" t="str">
            <v>LG-310780</v>
          </cell>
          <cell r="B201" t="str">
            <v>UPS</v>
          </cell>
          <cell r="C201" t="str">
            <v>Cabinet batterie Megaline + 6 KB</v>
          </cell>
          <cell r="D201" t="str">
            <v/>
          </cell>
          <cell r="E201" t="str">
            <v>PZ</v>
          </cell>
          <cell r="F201">
            <v>1</v>
          </cell>
          <cell r="G201" t="str">
            <v>MF MODULARI BATTERY TOWER</v>
          </cell>
          <cell r="H201">
            <v>2559.94</v>
          </cell>
          <cell r="I201">
            <v>0.5</v>
          </cell>
          <cell r="J201">
            <v>1279.97</v>
          </cell>
          <cell r="K201">
            <v>0.15</v>
          </cell>
          <cell r="L201">
            <v>1087.9745</v>
          </cell>
        </row>
        <row r="202">
          <cell r="A202" t="str">
            <v>LG-310781</v>
          </cell>
          <cell r="B202" t="str">
            <v>UPS</v>
          </cell>
          <cell r="C202" t="str">
            <v>Cabinet batterie Megaline + 7 KB</v>
          </cell>
          <cell r="D202" t="str">
            <v>3245063107816</v>
          </cell>
          <cell r="E202" t="str">
            <v>PZ</v>
          </cell>
          <cell r="F202">
            <v>1</v>
          </cell>
          <cell r="G202" t="str">
            <v>MF MODULARI BATTERY TOWER</v>
          </cell>
          <cell r="H202">
            <v>2745.74</v>
          </cell>
          <cell r="I202">
            <v>0.5</v>
          </cell>
          <cell r="J202">
            <v>1372.87</v>
          </cell>
          <cell r="K202">
            <v>0.15</v>
          </cell>
          <cell r="L202">
            <v>1166.9395</v>
          </cell>
        </row>
        <row r="203">
          <cell r="A203" t="str">
            <v>LG-310782</v>
          </cell>
          <cell r="B203" t="str">
            <v>UPS</v>
          </cell>
          <cell r="C203" t="str">
            <v>Cabinet batterie Megaline + 8 KB</v>
          </cell>
          <cell r="D203" t="str">
            <v>3245063107823</v>
          </cell>
          <cell r="E203" t="str">
            <v>PZ</v>
          </cell>
          <cell r="F203">
            <v>1</v>
          </cell>
          <cell r="G203" t="str">
            <v>MF MODULARI BATTERY TOWER</v>
          </cell>
          <cell r="H203">
            <v>3076.04</v>
          </cell>
          <cell r="I203">
            <v>0.5</v>
          </cell>
          <cell r="J203">
            <v>1538.02</v>
          </cell>
          <cell r="K203">
            <v>0.15</v>
          </cell>
          <cell r="L203">
            <v>1307.317</v>
          </cell>
        </row>
        <row r="204">
          <cell r="A204" t="str">
            <v>LG-310783</v>
          </cell>
          <cell r="B204" t="str">
            <v>UPS</v>
          </cell>
          <cell r="C204" t="str">
            <v>Cabinet batterie Megaline + 9 KB</v>
          </cell>
          <cell r="D204" t="str">
            <v>3245063107830</v>
          </cell>
          <cell r="E204" t="str">
            <v>PZ</v>
          </cell>
          <cell r="F204">
            <v>1</v>
          </cell>
          <cell r="G204" t="str">
            <v>MF MODULARI BATTERY TOWER</v>
          </cell>
          <cell r="H204">
            <v>3313.45</v>
          </cell>
          <cell r="I204">
            <v>0.5</v>
          </cell>
          <cell r="J204">
            <v>1656.7249999999999</v>
          </cell>
          <cell r="K204">
            <v>0.15</v>
          </cell>
          <cell r="L204">
            <v>1408.2162499999999</v>
          </cell>
        </row>
        <row r="205">
          <cell r="A205" t="str">
            <v>LG-310784</v>
          </cell>
          <cell r="B205" t="str">
            <v>UPS</v>
          </cell>
          <cell r="C205" t="str">
            <v>Cabinet batterie Megaline + 10 KB</v>
          </cell>
          <cell r="D205" t="str">
            <v/>
          </cell>
          <cell r="E205" t="str">
            <v>PZ</v>
          </cell>
          <cell r="F205">
            <v>1</v>
          </cell>
          <cell r="G205" t="str">
            <v>MF MODULARI BATTERY TOWER</v>
          </cell>
          <cell r="H205">
            <v>3571.54</v>
          </cell>
          <cell r="I205">
            <v>0.5</v>
          </cell>
          <cell r="J205">
            <v>1785.77</v>
          </cell>
          <cell r="K205">
            <v>0.15</v>
          </cell>
          <cell r="L205">
            <v>1517.9045000000001</v>
          </cell>
        </row>
        <row r="206">
          <cell r="A206" t="str">
            <v>LG-310785</v>
          </cell>
          <cell r="B206" t="str">
            <v>UPS</v>
          </cell>
          <cell r="C206" t="str">
            <v>Caricabatterie aggiuntivo Megaline</v>
          </cell>
          <cell r="D206" t="str">
            <v>3245063107854</v>
          </cell>
          <cell r="E206" t="str">
            <v>PZ</v>
          </cell>
          <cell r="F206">
            <v>1</v>
          </cell>
          <cell r="G206" t="str">
            <v>MF MODULARI ACCESSORI</v>
          </cell>
          <cell r="H206">
            <v>592.51</v>
          </cell>
          <cell r="I206">
            <v>0.5</v>
          </cell>
          <cell r="J206">
            <v>296.255</v>
          </cell>
          <cell r="K206">
            <v>0.15</v>
          </cell>
          <cell r="L206">
            <v>251.81675000000001</v>
          </cell>
        </row>
        <row r="207">
          <cell r="A207" t="str">
            <v>LG-310786</v>
          </cell>
          <cell r="B207" t="str">
            <v>UPS</v>
          </cell>
          <cell r="C207" t="str">
            <v>Cabinet batterie Megaline + 1 KB + CB</v>
          </cell>
          <cell r="D207" t="str">
            <v>3245063107861</v>
          </cell>
          <cell r="E207" t="str">
            <v>PZ</v>
          </cell>
          <cell r="F207">
            <v>1</v>
          </cell>
          <cell r="G207" t="str">
            <v>MF MODULARI BATTERY TOWER</v>
          </cell>
          <cell r="H207">
            <v>1858.02</v>
          </cell>
          <cell r="I207">
            <v>0.5</v>
          </cell>
          <cell r="J207">
            <v>929.01</v>
          </cell>
          <cell r="K207">
            <v>0.15</v>
          </cell>
          <cell r="L207">
            <v>789.6585</v>
          </cell>
        </row>
        <row r="208">
          <cell r="A208" t="str">
            <v>LG-310787</v>
          </cell>
          <cell r="B208" t="str">
            <v>UPS</v>
          </cell>
          <cell r="C208" t="str">
            <v>Cabinet batterie Megaline + 2 KB + CB</v>
          </cell>
          <cell r="D208" t="str">
            <v>3245063107878</v>
          </cell>
          <cell r="E208" t="str">
            <v>PZ</v>
          </cell>
          <cell r="F208">
            <v>1</v>
          </cell>
          <cell r="G208" t="str">
            <v>MF MODULARI BATTERY TOWER</v>
          </cell>
          <cell r="H208">
            <v>2116.08</v>
          </cell>
          <cell r="I208">
            <v>0.5</v>
          </cell>
          <cell r="J208">
            <v>1058.04</v>
          </cell>
          <cell r="K208">
            <v>0.15</v>
          </cell>
          <cell r="L208">
            <v>899.33399999999995</v>
          </cell>
        </row>
        <row r="209">
          <cell r="A209" t="str">
            <v>LG-310788</v>
          </cell>
          <cell r="B209" t="str">
            <v>UPS</v>
          </cell>
          <cell r="C209" t="str">
            <v>Cabinet batterie Megaline + 3 KB + CB</v>
          </cell>
          <cell r="D209" t="str">
            <v>3245063107885</v>
          </cell>
          <cell r="E209" t="str">
            <v>PZ</v>
          </cell>
          <cell r="F209">
            <v>1</v>
          </cell>
          <cell r="G209" t="str">
            <v>MF MODULARI BATTERY TOWER</v>
          </cell>
          <cell r="H209">
            <v>2405.1</v>
          </cell>
          <cell r="I209">
            <v>0.5</v>
          </cell>
          <cell r="J209">
            <v>1202.55</v>
          </cell>
          <cell r="K209">
            <v>0.15</v>
          </cell>
          <cell r="L209">
            <v>1022.1675</v>
          </cell>
        </row>
        <row r="210">
          <cell r="A210" t="str">
            <v>LG-310789</v>
          </cell>
          <cell r="B210" t="str">
            <v>UPS</v>
          </cell>
          <cell r="C210" t="str">
            <v>Cabinet batterie Megaline + 4 KB + CB</v>
          </cell>
          <cell r="D210" t="str">
            <v>3245063107892</v>
          </cell>
          <cell r="E210" t="str">
            <v>PZ</v>
          </cell>
          <cell r="F210">
            <v>1</v>
          </cell>
          <cell r="G210" t="str">
            <v>MF MODULARI BATTERY TOWER</v>
          </cell>
          <cell r="H210">
            <v>2632.19</v>
          </cell>
          <cell r="I210">
            <v>0.5</v>
          </cell>
          <cell r="J210">
            <v>1316.095</v>
          </cell>
          <cell r="K210">
            <v>0.15</v>
          </cell>
          <cell r="L210">
            <v>1118.68075</v>
          </cell>
        </row>
        <row r="211">
          <cell r="A211" t="str">
            <v>LG-310790</v>
          </cell>
          <cell r="B211" t="str">
            <v>UPS</v>
          </cell>
          <cell r="C211" t="str">
            <v>Cabinet batterie Megaline + 5 KB + CB</v>
          </cell>
          <cell r="D211" t="str">
            <v>3245063107908</v>
          </cell>
          <cell r="E211" t="str">
            <v>PZ</v>
          </cell>
          <cell r="F211">
            <v>1</v>
          </cell>
          <cell r="G211" t="str">
            <v>MF MODULARI BATTERY TOWER</v>
          </cell>
          <cell r="H211">
            <v>2818</v>
          </cell>
          <cell r="I211">
            <v>0.5</v>
          </cell>
          <cell r="J211">
            <v>1409</v>
          </cell>
          <cell r="K211">
            <v>0.15</v>
          </cell>
          <cell r="L211">
            <v>1197.6500000000001</v>
          </cell>
        </row>
        <row r="212">
          <cell r="A212" t="str">
            <v>LG-310791</v>
          </cell>
          <cell r="B212" t="str">
            <v>UPS</v>
          </cell>
          <cell r="C212" t="str">
            <v>Cabinet batterie Megaline + 6 KB + CB</v>
          </cell>
          <cell r="D212" t="str">
            <v>3245063107915</v>
          </cell>
          <cell r="E212" t="str">
            <v>PZ</v>
          </cell>
          <cell r="F212">
            <v>1</v>
          </cell>
          <cell r="G212" t="str">
            <v>MF MODULARI BATTERY TOWER</v>
          </cell>
          <cell r="H212">
            <v>3179.27</v>
          </cell>
          <cell r="I212">
            <v>0.5</v>
          </cell>
          <cell r="J212">
            <v>1589.635</v>
          </cell>
          <cell r="K212">
            <v>0.15</v>
          </cell>
          <cell r="L212">
            <v>1351.18975</v>
          </cell>
        </row>
        <row r="213">
          <cell r="A213" t="str">
            <v>LG-310792</v>
          </cell>
          <cell r="B213" t="str">
            <v>UPS</v>
          </cell>
          <cell r="C213" t="str">
            <v>Cabinet batterie Megaline + 7 KB + CB</v>
          </cell>
          <cell r="D213" t="str">
            <v>3245063107922</v>
          </cell>
          <cell r="E213" t="str">
            <v>PZ</v>
          </cell>
          <cell r="F213">
            <v>1</v>
          </cell>
          <cell r="G213" t="str">
            <v>MF MODULARI BATTERY TOWER</v>
          </cell>
          <cell r="H213">
            <v>3375.36</v>
          </cell>
          <cell r="I213">
            <v>0.5</v>
          </cell>
          <cell r="J213">
            <v>1687.68</v>
          </cell>
          <cell r="K213">
            <v>0.15</v>
          </cell>
          <cell r="L213">
            <v>1434.528</v>
          </cell>
        </row>
        <row r="214">
          <cell r="A214" t="str">
            <v>LG-310793</v>
          </cell>
          <cell r="B214" t="str">
            <v>UPS</v>
          </cell>
          <cell r="C214" t="str">
            <v>Cabinet batterie Megaline + 8 KB + CB</v>
          </cell>
          <cell r="D214" t="str">
            <v>3245063107939</v>
          </cell>
          <cell r="E214" t="str">
            <v>PZ</v>
          </cell>
          <cell r="F214">
            <v>1</v>
          </cell>
          <cell r="G214" t="str">
            <v>MF MODULARI BATTERY TOWER</v>
          </cell>
          <cell r="H214">
            <v>3705.7</v>
          </cell>
          <cell r="I214">
            <v>0.5</v>
          </cell>
          <cell r="J214">
            <v>1852.85</v>
          </cell>
          <cell r="K214">
            <v>0.15</v>
          </cell>
          <cell r="L214">
            <v>1574.9224999999999</v>
          </cell>
        </row>
        <row r="215">
          <cell r="A215" t="str">
            <v>LG-310794</v>
          </cell>
          <cell r="B215" t="str">
            <v>UPS</v>
          </cell>
          <cell r="C215" t="str">
            <v>Cabinet batterie Megaline + 9 KB + CB</v>
          </cell>
          <cell r="D215" t="str">
            <v>3245063107946</v>
          </cell>
          <cell r="E215" t="str">
            <v>PZ</v>
          </cell>
          <cell r="F215">
            <v>1</v>
          </cell>
          <cell r="G215" t="str">
            <v>MF MODULARI BATTERY TOWER</v>
          </cell>
          <cell r="H215">
            <v>3943.13</v>
          </cell>
          <cell r="I215">
            <v>0.5</v>
          </cell>
          <cell r="J215">
            <v>1971.5650000000001</v>
          </cell>
          <cell r="K215">
            <v>0.15</v>
          </cell>
          <cell r="L215">
            <v>1675.83025</v>
          </cell>
        </row>
        <row r="216">
          <cell r="A216" t="str">
            <v>LG-310795</v>
          </cell>
          <cell r="B216" t="str">
            <v>UPS</v>
          </cell>
          <cell r="C216" t="str">
            <v>Cabinet batterie Megaline + 10 KB + CB</v>
          </cell>
          <cell r="D216" t="str">
            <v>3245063107953</v>
          </cell>
          <cell r="E216" t="str">
            <v>PZ</v>
          </cell>
          <cell r="F216">
            <v>1</v>
          </cell>
          <cell r="G216" t="str">
            <v>MF MODULARI BATTERY TOWER</v>
          </cell>
          <cell r="H216">
            <v>4201.1499999999996</v>
          </cell>
          <cell r="I216">
            <v>0.5</v>
          </cell>
          <cell r="J216">
            <v>2100.5749999999998</v>
          </cell>
          <cell r="K216">
            <v>0.15</v>
          </cell>
          <cell r="L216">
            <v>1785.48875</v>
          </cell>
        </row>
        <row r="217">
          <cell r="A217" t="str">
            <v>LG-310796</v>
          </cell>
          <cell r="B217" t="str">
            <v>UPS</v>
          </cell>
          <cell r="C217" t="str">
            <v>Cabinet batterie Megaline Rack + 1 KB</v>
          </cell>
          <cell r="D217" t="str">
            <v>3245063107960</v>
          </cell>
          <cell r="E217" t="str">
            <v>PZ</v>
          </cell>
          <cell r="F217">
            <v>1</v>
          </cell>
          <cell r="G217" t="str">
            <v>MF MODULARI BATTERY RACK</v>
          </cell>
          <cell r="H217">
            <v>1145.76</v>
          </cell>
          <cell r="I217">
            <v>0.5</v>
          </cell>
          <cell r="J217">
            <v>572.88</v>
          </cell>
          <cell r="K217">
            <v>0.15</v>
          </cell>
          <cell r="L217">
            <v>486.94799999999998</v>
          </cell>
        </row>
        <row r="218">
          <cell r="A218" t="str">
            <v>LG-310797</v>
          </cell>
          <cell r="B218" t="str">
            <v>UPS</v>
          </cell>
          <cell r="C218" t="str">
            <v>Cabinet batterie Megaline Rack + 2 KB</v>
          </cell>
          <cell r="D218" t="str">
            <v>3245063107977</v>
          </cell>
          <cell r="E218" t="str">
            <v>PZ</v>
          </cell>
          <cell r="F218">
            <v>1</v>
          </cell>
          <cell r="G218" t="str">
            <v>MF MODULARI BATTERY RACK</v>
          </cell>
          <cell r="H218">
            <v>1414.16</v>
          </cell>
          <cell r="I218">
            <v>0.5</v>
          </cell>
          <cell r="J218">
            <v>707.08</v>
          </cell>
          <cell r="K218">
            <v>0.15</v>
          </cell>
          <cell r="L218">
            <v>601.01800000000003</v>
          </cell>
        </row>
        <row r="219">
          <cell r="A219" t="str">
            <v>LG-310798</v>
          </cell>
          <cell r="B219" t="str">
            <v>UPS</v>
          </cell>
          <cell r="C219" t="str">
            <v>Cabinet batterie Megaline Rack + 3 KB</v>
          </cell>
          <cell r="D219" t="str">
            <v>3245063107984</v>
          </cell>
          <cell r="E219" t="str">
            <v>PZ</v>
          </cell>
          <cell r="F219">
            <v>1</v>
          </cell>
          <cell r="G219" t="str">
            <v>MF MODULARI BATTERY RACK</v>
          </cell>
          <cell r="H219">
            <v>1682.53</v>
          </cell>
          <cell r="I219">
            <v>0.5</v>
          </cell>
          <cell r="J219">
            <v>841.26499999999999</v>
          </cell>
          <cell r="K219">
            <v>0.15</v>
          </cell>
          <cell r="L219">
            <v>715.07524999999998</v>
          </cell>
        </row>
        <row r="220">
          <cell r="A220" t="str">
            <v>LG-310799</v>
          </cell>
          <cell r="B220" t="str">
            <v>UPS</v>
          </cell>
          <cell r="C220" t="str">
            <v>Cabinet batterie Megaline Rack + 4 KB</v>
          </cell>
          <cell r="D220" t="str">
            <v>3245063107991</v>
          </cell>
          <cell r="E220" t="str">
            <v>PZ</v>
          </cell>
          <cell r="F220">
            <v>1</v>
          </cell>
          <cell r="G220" t="str">
            <v>MF MODULARI BATTERY RACK</v>
          </cell>
          <cell r="H220">
            <v>1930.27</v>
          </cell>
          <cell r="I220">
            <v>0.5</v>
          </cell>
          <cell r="J220">
            <v>965.13499999999999</v>
          </cell>
          <cell r="K220">
            <v>0.15</v>
          </cell>
          <cell r="L220">
            <v>820.36474999999996</v>
          </cell>
        </row>
        <row r="221">
          <cell r="A221" t="str">
            <v>LG-310800</v>
          </cell>
          <cell r="B221" t="str">
            <v>UPS</v>
          </cell>
          <cell r="C221" t="str">
            <v>Cabinet batterie Megaline rack + 1 KB + CB</v>
          </cell>
          <cell r="D221" t="str">
            <v>3245063108004</v>
          </cell>
          <cell r="E221" t="str">
            <v>PZ</v>
          </cell>
          <cell r="F221">
            <v>1</v>
          </cell>
          <cell r="G221" t="str">
            <v>MF MODULARI BATTERY RACK</v>
          </cell>
          <cell r="H221">
            <v>1775.43</v>
          </cell>
          <cell r="I221">
            <v>0.5</v>
          </cell>
          <cell r="J221">
            <v>887.71500000000003</v>
          </cell>
          <cell r="K221">
            <v>0.15</v>
          </cell>
          <cell r="L221">
            <v>754.55775000000006</v>
          </cell>
        </row>
        <row r="222">
          <cell r="A222" t="str">
            <v>LG-310801</v>
          </cell>
          <cell r="B222" t="str">
            <v>UPS</v>
          </cell>
          <cell r="C222" t="str">
            <v>Cabinet batterie Megaline rack + 2 KB + CB</v>
          </cell>
          <cell r="D222" t="str">
            <v>3245063108011</v>
          </cell>
          <cell r="E222" t="str">
            <v>PZ</v>
          </cell>
          <cell r="F222">
            <v>1</v>
          </cell>
          <cell r="G222" t="str">
            <v>MF MODULARI BATTERY RACK</v>
          </cell>
          <cell r="H222">
            <v>2033.49</v>
          </cell>
          <cell r="I222">
            <v>0.5</v>
          </cell>
          <cell r="J222">
            <v>1016.745</v>
          </cell>
          <cell r="K222">
            <v>0.15</v>
          </cell>
          <cell r="L222">
            <v>864.23325</v>
          </cell>
        </row>
        <row r="223">
          <cell r="A223" t="str">
            <v>LG-310802</v>
          </cell>
          <cell r="B223" t="str">
            <v>UPS</v>
          </cell>
          <cell r="C223" t="str">
            <v>Cabinet batterie Megaline rack + 3 KB + CB</v>
          </cell>
          <cell r="D223" t="str">
            <v>3245063108028</v>
          </cell>
          <cell r="E223" t="str">
            <v>PZ</v>
          </cell>
          <cell r="F223">
            <v>1</v>
          </cell>
          <cell r="G223" t="str">
            <v>MF MODULARI BATTERY RACK</v>
          </cell>
          <cell r="H223">
            <v>2301.86</v>
          </cell>
          <cell r="I223">
            <v>0.5</v>
          </cell>
          <cell r="J223">
            <v>1150.93</v>
          </cell>
          <cell r="K223">
            <v>0.15</v>
          </cell>
          <cell r="L223">
            <v>978.29050000000007</v>
          </cell>
        </row>
        <row r="224">
          <cell r="A224" t="str">
            <v>LG-310803</v>
          </cell>
          <cell r="B224" t="str">
            <v>UPS</v>
          </cell>
          <cell r="C224" t="str">
            <v>Cabinet batterie Megaline rack + 4 KB + CB</v>
          </cell>
          <cell r="D224" t="str">
            <v>3245063108035</v>
          </cell>
          <cell r="E224" t="str">
            <v>PZ</v>
          </cell>
          <cell r="F224">
            <v>1</v>
          </cell>
          <cell r="G224" t="str">
            <v>MF MODULARI BATTERY RACK</v>
          </cell>
          <cell r="H224">
            <v>2570.2399999999998</v>
          </cell>
          <cell r="I224">
            <v>0.5</v>
          </cell>
          <cell r="J224">
            <v>1285.1199999999999</v>
          </cell>
          <cell r="K224">
            <v>0.15</v>
          </cell>
          <cell r="L224">
            <v>1092.3519999999999</v>
          </cell>
        </row>
        <row r="225">
          <cell r="A225" t="str">
            <v>LG-310804</v>
          </cell>
          <cell r="B225" t="str">
            <v>UPS</v>
          </cell>
          <cell r="C225" t="str">
            <v>Cabinet batterie Megaline Rack vuoto</v>
          </cell>
          <cell r="D225" t="str">
            <v/>
          </cell>
          <cell r="E225" t="str">
            <v>PZ</v>
          </cell>
          <cell r="F225">
            <v>1</v>
          </cell>
          <cell r="G225" t="str">
            <v>MF MODULARI BATTERY RACK</v>
          </cell>
          <cell r="H225">
            <v>877.41</v>
          </cell>
          <cell r="I225">
            <v>0.5</v>
          </cell>
          <cell r="J225">
            <v>438.70499999999998</v>
          </cell>
          <cell r="K225">
            <v>0.15</v>
          </cell>
          <cell r="L225">
            <v>372.89924999999999</v>
          </cell>
        </row>
        <row r="226">
          <cell r="A226" t="str">
            <v>LG-310805</v>
          </cell>
          <cell r="B226" t="str">
            <v>UPS</v>
          </cell>
          <cell r="C226" t="str">
            <v>Cabinet batterie Trimod 16C vuoto</v>
          </cell>
          <cell r="D226" t="str">
            <v>3245063108059</v>
          </cell>
          <cell r="E226" t="str">
            <v>PZ</v>
          </cell>
          <cell r="F226">
            <v>1</v>
          </cell>
          <cell r="G226" t="str">
            <v>TRIMOD UPS</v>
          </cell>
          <cell r="H226">
            <v>3761.24</v>
          </cell>
          <cell r="I226">
            <v>0.45</v>
          </cell>
          <cell r="J226">
            <v>2068.6819999999998</v>
          </cell>
          <cell r="K226">
            <v>0.15</v>
          </cell>
          <cell r="L226">
            <v>1758.3797</v>
          </cell>
        </row>
        <row r="227">
          <cell r="A227" t="str">
            <v>LG-310806</v>
          </cell>
          <cell r="B227" t="str">
            <v>UPS</v>
          </cell>
          <cell r="C227" t="str">
            <v>Cabinet batterie Trimod 20C vuoto</v>
          </cell>
          <cell r="D227" t="str">
            <v>3245063108066</v>
          </cell>
          <cell r="E227" t="str">
            <v>PZ</v>
          </cell>
          <cell r="F227">
            <v>1</v>
          </cell>
          <cell r="G227" t="str">
            <v>TRIMOD UPS</v>
          </cell>
          <cell r="H227">
            <v>4844.6099999999997</v>
          </cell>
          <cell r="I227">
            <v>0.45</v>
          </cell>
          <cell r="J227">
            <v>2664.5355</v>
          </cell>
          <cell r="K227">
            <v>0.15</v>
          </cell>
          <cell r="L227">
            <v>2264.8551750000001</v>
          </cell>
        </row>
        <row r="228">
          <cell r="A228" t="str">
            <v>LG-310820</v>
          </cell>
          <cell r="B228" t="str">
            <v>UPS</v>
          </cell>
          <cell r="C228" t="str">
            <v>Cabinet batterie Whad 2-2.5k</v>
          </cell>
          <cell r="D228" t="str">
            <v>3245063108202</v>
          </cell>
          <cell r="E228" t="str">
            <v>PZ</v>
          </cell>
          <cell r="F228">
            <v>1</v>
          </cell>
          <cell r="G228" t="str">
            <v>TOWER</v>
          </cell>
          <cell r="H228">
            <v>1047.3800000000001</v>
          </cell>
          <cell r="I228">
            <v>0.5</v>
          </cell>
          <cell r="J228">
            <v>523.69000000000005</v>
          </cell>
          <cell r="K228">
            <v>0.15</v>
          </cell>
          <cell r="L228">
            <v>445.13650000000007</v>
          </cell>
        </row>
        <row r="229">
          <cell r="A229" t="str">
            <v>LG-310835</v>
          </cell>
          <cell r="B229" t="str">
            <v>UPS</v>
          </cell>
          <cell r="C229" t="str">
            <v>Modulo potenza Megaline 1250VA</v>
          </cell>
          <cell r="D229" t="str">
            <v>3245063108356</v>
          </cell>
          <cell r="E229" t="str">
            <v>PZ</v>
          </cell>
          <cell r="F229">
            <v>1</v>
          </cell>
          <cell r="G229" t="str">
            <v>MF MODULARI ACCESSORI</v>
          </cell>
          <cell r="H229">
            <v>1234.4100000000001</v>
          </cell>
          <cell r="I229">
            <v>0.5</v>
          </cell>
          <cell r="J229">
            <v>617.20500000000004</v>
          </cell>
          <cell r="K229">
            <v>0.15</v>
          </cell>
          <cell r="L229">
            <v>524.62425000000007</v>
          </cell>
        </row>
        <row r="230">
          <cell r="A230" t="str">
            <v>LG-310851</v>
          </cell>
          <cell r="B230" t="str">
            <v>UPS</v>
          </cell>
          <cell r="C230" t="str">
            <v>Caricabatt aggiuntivo Trimod</v>
          </cell>
          <cell r="D230" t="str">
            <v>3245063108516</v>
          </cell>
          <cell r="E230" t="str">
            <v>PZ</v>
          </cell>
          <cell r="F230">
            <v>1</v>
          </cell>
          <cell r="G230" t="str">
            <v>TRIMOD UPS</v>
          </cell>
          <cell r="H230">
            <v>1238.19</v>
          </cell>
          <cell r="I230">
            <v>0.45</v>
          </cell>
          <cell r="J230">
            <v>681.00450000000001</v>
          </cell>
          <cell r="K230">
            <v>0.15</v>
          </cell>
          <cell r="L230">
            <v>578.85382500000003</v>
          </cell>
        </row>
        <row r="231">
          <cell r="A231" t="str">
            <v>LG-310854</v>
          </cell>
          <cell r="B231" t="str">
            <v>UPS</v>
          </cell>
          <cell r="C231" t="str">
            <v>Kit 4 cassetti batterie Trimod vuoti</v>
          </cell>
          <cell r="D231" t="str">
            <v>3245063108547</v>
          </cell>
          <cell r="E231" t="str">
            <v>PZ</v>
          </cell>
          <cell r="F231">
            <v>1</v>
          </cell>
          <cell r="G231" t="str">
            <v>TRIMOD UPS</v>
          </cell>
          <cell r="H231">
            <v>307.77</v>
          </cell>
          <cell r="I231">
            <v>0.45</v>
          </cell>
          <cell r="J231">
            <v>169.27349999999998</v>
          </cell>
          <cell r="K231">
            <v>0.15</v>
          </cell>
          <cell r="L231">
            <v>143.882475</v>
          </cell>
        </row>
        <row r="232">
          <cell r="A232" t="str">
            <v>LG-310857</v>
          </cell>
          <cell r="B232" t="str">
            <v>UPS</v>
          </cell>
          <cell r="C232" t="str">
            <v>Kit espansione batteria Megaline 1C</v>
          </cell>
          <cell r="D232" t="str">
            <v>3245063108578</v>
          </cell>
          <cell r="E232" t="str">
            <v>PZ</v>
          </cell>
          <cell r="F232">
            <v>1</v>
          </cell>
          <cell r="G232" t="str">
            <v>MF MODULARI ACCESSORI</v>
          </cell>
          <cell r="H232">
            <v>276.36</v>
          </cell>
          <cell r="I232">
            <v>0.5</v>
          </cell>
          <cell r="J232">
            <v>138.18</v>
          </cell>
          <cell r="K232">
            <v>0.15</v>
          </cell>
          <cell r="L232">
            <v>117.453</v>
          </cell>
        </row>
        <row r="233">
          <cell r="A233" t="str">
            <v>LG-310858</v>
          </cell>
          <cell r="B233" t="str">
            <v>UPS</v>
          </cell>
          <cell r="C233" t="str">
            <v>Kit espansione batteria Megaline 2C</v>
          </cell>
          <cell r="D233" t="str">
            <v>3245063108585</v>
          </cell>
          <cell r="E233" t="str">
            <v>PZ</v>
          </cell>
          <cell r="F233">
            <v>1</v>
          </cell>
          <cell r="G233" t="str">
            <v>MF MODULARI ACCESSORI</v>
          </cell>
          <cell r="H233">
            <v>297.81</v>
          </cell>
          <cell r="I233">
            <v>0.5</v>
          </cell>
          <cell r="J233">
            <v>148.905</v>
          </cell>
          <cell r="K233">
            <v>0.15</v>
          </cell>
          <cell r="L233">
            <v>126.56925</v>
          </cell>
        </row>
        <row r="234">
          <cell r="A234" t="str">
            <v>LG-310859</v>
          </cell>
          <cell r="B234" t="str">
            <v>UPS</v>
          </cell>
          <cell r="C234" t="str">
            <v>Cabinet batterie Megaline vuoto</v>
          </cell>
          <cell r="D234" t="str">
            <v/>
          </cell>
          <cell r="E234" t="str">
            <v>PZ</v>
          </cell>
          <cell r="F234">
            <v>1</v>
          </cell>
          <cell r="G234" t="str">
            <v>MF MODULARI ACCESSORI</v>
          </cell>
          <cell r="H234">
            <v>967.19</v>
          </cell>
          <cell r="I234">
            <v>0.5</v>
          </cell>
          <cell r="J234">
            <v>483.59500000000003</v>
          </cell>
          <cell r="K234">
            <v>0.15</v>
          </cell>
          <cell r="L234">
            <v>411.05575000000005</v>
          </cell>
        </row>
        <row r="235">
          <cell r="A235" t="str">
            <v>LG-310860</v>
          </cell>
          <cell r="B235" t="str">
            <v>UPS</v>
          </cell>
          <cell r="C235" t="str">
            <v>Cavo Y cabinet aggiuntivo Megaline</v>
          </cell>
          <cell r="D235" t="str">
            <v>3245063108608</v>
          </cell>
          <cell r="E235" t="str">
            <v>PZ</v>
          </cell>
          <cell r="F235">
            <v>1</v>
          </cell>
          <cell r="G235" t="str">
            <v>MF MODULARI ACCESSORI</v>
          </cell>
          <cell r="H235">
            <v>224.97</v>
          </cell>
          <cell r="I235">
            <v>0.5</v>
          </cell>
          <cell r="J235">
            <v>112.485</v>
          </cell>
          <cell r="K235">
            <v>0.15</v>
          </cell>
          <cell r="L235">
            <v>95.612250000000003</v>
          </cell>
        </row>
        <row r="236">
          <cell r="A236" t="str">
            <v>LG-310861</v>
          </cell>
          <cell r="B236" t="str">
            <v>UPS</v>
          </cell>
          <cell r="C236" t="str">
            <v>Prolunga cabinet batterie Megaline</v>
          </cell>
          <cell r="D236" t="str">
            <v/>
          </cell>
          <cell r="E236" t="str">
            <v>PZ</v>
          </cell>
          <cell r="F236">
            <v>1</v>
          </cell>
          <cell r="G236" t="str">
            <v>MF MODULARI ACCESSORI</v>
          </cell>
          <cell r="H236">
            <v>167.11</v>
          </cell>
          <cell r="I236">
            <v>0.5</v>
          </cell>
          <cell r="J236">
            <v>83.555000000000007</v>
          </cell>
          <cell r="K236">
            <v>0.15</v>
          </cell>
          <cell r="L236">
            <v>71.021750000000011</v>
          </cell>
        </row>
        <row r="237">
          <cell r="A237" t="str">
            <v>LG-310869</v>
          </cell>
          <cell r="B237" t="str">
            <v>UPS</v>
          </cell>
          <cell r="C237" t="str">
            <v>POWER MODULE TRIMOD 3.4KVA  HE</v>
          </cell>
          <cell r="D237" t="str">
            <v>3414970328540</v>
          </cell>
          <cell r="E237" t="str">
            <v>PZ</v>
          </cell>
          <cell r="F237">
            <v>1</v>
          </cell>
          <cell r="G237" t="str">
            <v>TRIMOD UPS</v>
          </cell>
          <cell r="H237">
            <v>1730.53</v>
          </cell>
          <cell r="I237">
            <v>0.45</v>
          </cell>
          <cell r="J237">
            <v>951.79149999999993</v>
          </cell>
          <cell r="K237">
            <v>0.15</v>
          </cell>
          <cell r="L237">
            <v>809.02277499999991</v>
          </cell>
        </row>
        <row r="238">
          <cell r="A238" t="str">
            <v>LG-310871</v>
          </cell>
          <cell r="B238" t="str">
            <v>UPS</v>
          </cell>
          <cell r="C238" t="str">
            <v>POWER MODULE TRIMOD 5KVA HE</v>
          </cell>
          <cell r="D238" t="str">
            <v>3414970328533</v>
          </cell>
          <cell r="E238" t="str">
            <v>PZ</v>
          </cell>
          <cell r="F238">
            <v>1</v>
          </cell>
          <cell r="G238" t="str">
            <v>TRIMOD UPS</v>
          </cell>
          <cell r="H238">
            <v>2127.54</v>
          </cell>
          <cell r="I238">
            <v>0.45</v>
          </cell>
          <cell r="J238">
            <v>1170.1469999999999</v>
          </cell>
          <cell r="K238">
            <v>0.15</v>
          </cell>
          <cell r="L238">
            <v>994.6249499999999</v>
          </cell>
        </row>
        <row r="239">
          <cell r="A239" t="str">
            <v>LG-310873</v>
          </cell>
          <cell r="B239" t="str">
            <v>UPS</v>
          </cell>
          <cell r="C239" t="str">
            <v>POWER MODULE TRIMOD-ARCHIMOD 6.7KVA HE</v>
          </cell>
          <cell r="D239" t="str">
            <v>3414970328526</v>
          </cell>
          <cell r="E239" t="str">
            <v>PZ</v>
          </cell>
          <cell r="F239">
            <v>1</v>
          </cell>
          <cell r="G239" t="str">
            <v>TRIMOD UPS</v>
          </cell>
          <cell r="H239">
            <v>3216.37</v>
          </cell>
          <cell r="I239">
            <v>0.45</v>
          </cell>
          <cell r="J239">
            <v>1769.0034999999998</v>
          </cell>
          <cell r="K239">
            <v>0.15</v>
          </cell>
          <cell r="L239">
            <v>1503.652975</v>
          </cell>
        </row>
        <row r="240">
          <cell r="A240" t="str">
            <v>LG-310877</v>
          </cell>
          <cell r="B240" t="str">
            <v>UPS</v>
          </cell>
          <cell r="C240" t="str">
            <v>BY-PASS MANUALE ESTERNO/EPO MEGALINE 1C</v>
          </cell>
          <cell r="D240" t="str">
            <v>3414970373199</v>
          </cell>
          <cell r="E240" t="str">
            <v>PZ</v>
          </cell>
          <cell r="F240">
            <v>1</v>
          </cell>
          <cell r="G240" t="str">
            <v>MF MODULARI ACCESSORI</v>
          </cell>
          <cell r="H240">
            <v>339.01</v>
          </cell>
          <cell r="I240">
            <v>0.5</v>
          </cell>
          <cell r="J240">
            <v>169.505</v>
          </cell>
          <cell r="K240">
            <v>0.15</v>
          </cell>
          <cell r="L240">
            <v>144.07925</v>
          </cell>
        </row>
        <row r="241">
          <cell r="A241" t="str">
            <v>LG-310878</v>
          </cell>
          <cell r="B241" t="str">
            <v>UPS</v>
          </cell>
          <cell r="C241" t="str">
            <v>BY-PASS MANUALE ESTERNO/EPO MEGALINE 2C</v>
          </cell>
          <cell r="D241" t="str">
            <v>3414970373205</v>
          </cell>
          <cell r="E241" t="str">
            <v>PZ</v>
          </cell>
          <cell r="F241">
            <v>1</v>
          </cell>
          <cell r="G241" t="str">
            <v>MF MODULARI ACCESSORI</v>
          </cell>
          <cell r="H241">
            <v>537.62</v>
          </cell>
          <cell r="I241">
            <v>0.5</v>
          </cell>
          <cell r="J241">
            <v>268.81</v>
          </cell>
          <cell r="K241">
            <v>0.15</v>
          </cell>
          <cell r="L241">
            <v>228.48849999999999</v>
          </cell>
        </row>
        <row r="242">
          <cell r="A242" t="str">
            <v>LG-310897</v>
          </cell>
          <cell r="B242" t="str">
            <v>UPS</v>
          </cell>
          <cell r="C242" t="str">
            <v>SM-T-COM SENS TEMPERATURA CS121/CS121SK</v>
          </cell>
          <cell r="D242" t="str">
            <v>3245063108974</v>
          </cell>
          <cell r="E242" t="str">
            <v>PZ</v>
          </cell>
          <cell r="F242">
            <v>1</v>
          </cell>
          <cell r="G242" t="str">
            <v>UPS ACCESSORI</v>
          </cell>
          <cell r="H242">
            <v>373.7</v>
          </cell>
          <cell r="I242">
            <v>0.5</v>
          </cell>
          <cell r="J242">
            <v>186.85</v>
          </cell>
          <cell r="K242">
            <v>0.15</v>
          </cell>
          <cell r="L242">
            <v>158.82249999999999</v>
          </cell>
        </row>
        <row r="243">
          <cell r="A243" t="str">
            <v>LG-310898</v>
          </cell>
          <cell r="B243" t="str">
            <v>UPS</v>
          </cell>
          <cell r="C243" t="str">
            <v>SM-T-H-COM SENS TEMPERATURA/UMIDITA CS121</v>
          </cell>
          <cell r="D243" t="str">
            <v>3245063108981</v>
          </cell>
          <cell r="E243" t="str">
            <v>PZ</v>
          </cell>
          <cell r="F243">
            <v>1</v>
          </cell>
          <cell r="G243" t="str">
            <v>UPS ACCESSORI</v>
          </cell>
          <cell r="H243">
            <v>596.14</v>
          </cell>
          <cell r="I243">
            <v>0.5</v>
          </cell>
          <cell r="J243">
            <v>298.07</v>
          </cell>
          <cell r="K243">
            <v>0.15</v>
          </cell>
          <cell r="L243">
            <v>253.3595</v>
          </cell>
        </row>
        <row r="244">
          <cell r="A244" t="str">
            <v>LG-310899</v>
          </cell>
          <cell r="B244" t="str">
            <v>UPS</v>
          </cell>
          <cell r="C244" t="str">
            <v>SENSOR MANAGER X CS121/CS121SK + SENS SM-T</v>
          </cell>
          <cell r="D244" t="str">
            <v>3245063108998</v>
          </cell>
          <cell r="E244" t="str">
            <v>PZ</v>
          </cell>
          <cell r="F244">
            <v>1</v>
          </cell>
          <cell r="G244" t="str">
            <v>UPS ACCESSORI</v>
          </cell>
          <cell r="H244">
            <v>909.39</v>
          </cell>
          <cell r="I244">
            <v>0.5</v>
          </cell>
          <cell r="J244">
            <v>454.69499999999999</v>
          </cell>
          <cell r="K244">
            <v>0.15</v>
          </cell>
          <cell r="L244">
            <v>386.49074999999999</v>
          </cell>
        </row>
        <row r="245">
          <cell r="A245" t="str">
            <v>LG-310900</v>
          </cell>
          <cell r="B245" t="str">
            <v>UPS</v>
          </cell>
          <cell r="C245" t="str">
            <v>SM-T SENSORE TEMPERATURA X SENSOR MANAGER</v>
          </cell>
          <cell r="D245" t="str">
            <v>3245063109001</v>
          </cell>
          <cell r="E245" t="str">
            <v>PZ</v>
          </cell>
          <cell r="F245">
            <v>1</v>
          </cell>
          <cell r="G245" t="str">
            <v>UPS ACCESSORI</v>
          </cell>
          <cell r="H245">
            <v>295.95</v>
          </cell>
          <cell r="I245">
            <v>0.5</v>
          </cell>
          <cell r="J245">
            <v>147.97499999999999</v>
          </cell>
          <cell r="K245">
            <v>0.15</v>
          </cell>
          <cell r="L245">
            <v>125.77875</v>
          </cell>
        </row>
        <row r="246">
          <cell r="A246" t="str">
            <v>LG-310901</v>
          </cell>
          <cell r="B246" t="str">
            <v>UPS</v>
          </cell>
          <cell r="C246" t="str">
            <v>SM-T-H SENS TEMP/UMIDITA X SENS MANAGER</v>
          </cell>
          <cell r="D246" t="str">
            <v>3245063109018</v>
          </cell>
          <cell r="E246" t="str">
            <v>PZ</v>
          </cell>
          <cell r="F246">
            <v>1</v>
          </cell>
          <cell r="G246" t="str">
            <v>UPS ACCESSORI</v>
          </cell>
          <cell r="H246">
            <v>697.68</v>
          </cell>
          <cell r="I246">
            <v>0.5</v>
          </cell>
          <cell r="J246">
            <v>348.84</v>
          </cell>
          <cell r="K246">
            <v>0.15</v>
          </cell>
          <cell r="L246">
            <v>296.51400000000001</v>
          </cell>
        </row>
        <row r="247">
          <cell r="A247" t="str">
            <v>LG-310902</v>
          </cell>
          <cell r="B247" t="str">
            <v>UPS</v>
          </cell>
          <cell r="C247" t="str">
            <v>SENSORE APERTURA PORTE</v>
          </cell>
          <cell r="D247" t="str">
            <v>3245063109025</v>
          </cell>
          <cell r="E247" t="str">
            <v>PZ</v>
          </cell>
          <cell r="F247">
            <v>1</v>
          </cell>
          <cell r="G247" t="str">
            <v>UPS ACCESSORI</v>
          </cell>
          <cell r="H247">
            <v>180.16</v>
          </cell>
          <cell r="I247">
            <v>0.5</v>
          </cell>
          <cell r="J247">
            <v>90.08</v>
          </cell>
          <cell r="K247">
            <v>0.15</v>
          </cell>
          <cell r="L247">
            <v>76.567999999999998</v>
          </cell>
        </row>
        <row r="248">
          <cell r="A248" t="str">
            <v>LG-310903</v>
          </cell>
          <cell r="B248" t="str">
            <v>UPS</v>
          </cell>
          <cell r="C248" t="str">
            <v>SM-FLASH SEGNALAZIONE LUMINOSA</v>
          </cell>
          <cell r="D248" t="str">
            <v>3245063109032</v>
          </cell>
          <cell r="E248" t="str">
            <v>PZ</v>
          </cell>
          <cell r="F248">
            <v>1</v>
          </cell>
          <cell r="G248" t="str">
            <v>UPS ACCESSORI</v>
          </cell>
          <cell r="H248">
            <v>270.52999999999997</v>
          </cell>
          <cell r="I248">
            <v>0.5</v>
          </cell>
          <cell r="J248">
            <v>135.26499999999999</v>
          </cell>
          <cell r="K248">
            <v>0.15</v>
          </cell>
          <cell r="L248">
            <v>114.97524999999999</v>
          </cell>
        </row>
        <row r="249">
          <cell r="A249" t="str">
            <v>LG-310930</v>
          </cell>
          <cell r="B249" t="str">
            <v>UPS</v>
          </cell>
          <cell r="C249" t="str">
            <v>SNMP CS 141 SK CARD (SLOT)</v>
          </cell>
          <cell r="D249" t="str">
            <v>3414970911940</v>
          </cell>
          <cell r="E249" t="str">
            <v>PZ</v>
          </cell>
          <cell r="F249">
            <v>1</v>
          </cell>
          <cell r="G249" t="str">
            <v>UPS ACCESSORI</v>
          </cell>
          <cell r="H249">
            <v>1121.1400000000001</v>
          </cell>
          <cell r="I249">
            <v>0.5</v>
          </cell>
          <cell r="J249">
            <v>560.57000000000005</v>
          </cell>
          <cell r="K249">
            <v>0.15</v>
          </cell>
          <cell r="L249">
            <v>476.48450000000003</v>
          </cell>
        </row>
        <row r="250">
          <cell r="A250" t="str">
            <v>LG-310931</v>
          </cell>
          <cell r="B250" t="str">
            <v>UPS</v>
          </cell>
          <cell r="C250" t="str">
            <v>SNMP CS 141B SK CARD (SLOT)</v>
          </cell>
          <cell r="D250" t="str">
            <v>3414970911933</v>
          </cell>
          <cell r="E250" t="str">
            <v>PZ</v>
          </cell>
          <cell r="F250">
            <v>1</v>
          </cell>
          <cell r="G250" t="str">
            <v>UPS ACCESSORI</v>
          </cell>
          <cell r="H250">
            <v>744.05</v>
          </cell>
          <cell r="I250">
            <v>0.5</v>
          </cell>
          <cell r="J250">
            <v>372.02499999999998</v>
          </cell>
          <cell r="K250">
            <v>0.15</v>
          </cell>
          <cell r="L250">
            <v>316.22125</v>
          </cell>
        </row>
        <row r="251">
          <cell r="A251" t="str">
            <v>LG-310932</v>
          </cell>
          <cell r="B251" t="str">
            <v>UPS</v>
          </cell>
          <cell r="C251" t="str">
            <v>SMNP CS 141 (EXTERNAL)</v>
          </cell>
          <cell r="D251" t="str">
            <v>3414970911902</v>
          </cell>
          <cell r="E251" t="str">
            <v>PZ</v>
          </cell>
          <cell r="F251">
            <v>1</v>
          </cell>
          <cell r="G251" t="str">
            <v>UPS ACCESSORI</v>
          </cell>
          <cell r="H251">
            <v>1121.1400000000001</v>
          </cell>
          <cell r="I251">
            <v>0.5</v>
          </cell>
          <cell r="J251">
            <v>560.57000000000005</v>
          </cell>
          <cell r="K251">
            <v>0.15</v>
          </cell>
          <cell r="L251">
            <v>476.48450000000003</v>
          </cell>
        </row>
        <row r="252">
          <cell r="A252" t="str">
            <v>LG-310934</v>
          </cell>
          <cell r="B252" t="str">
            <v>UPS</v>
          </cell>
          <cell r="C252" t="str">
            <v>SMNP CS141M WITH RS485 MODBUS INTERFACE</v>
          </cell>
          <cell r="D252" t="str">
            <v>3414970911919</v>
          </cell>
          <cell r="E252" t="str">
            <v>PZ</v>
          </cell>
          <cell r="F252">
            <v>1</v>
          </cell>
          <cell r="G252" t="str">
            <v>UPS ACCESSORI</v>
          </cell>
          <cell r="H252">
            <v>1711.58</v>
          </cell>
          <cell r="I252">
            <v>0.5</v>
          </cell>
          <cell r="J252">
            <v>855.79</v>
          </cell>
          <cell r="K252">
            <v>0.15</v>
          </cell>
          <cell r="L252">
            <v>727.42149999999992</v>
          </cell>
        </row>
        <row r="253">
          <cell r="A253" t="str">
            <v>LG-310935</v>
          </cell>
          <cell r="B253" t="str">
            <v>UPS</v>
          </cell>
          <cell r="C253" t="str">
            <v>SNMP CS141M SK WITH RS485 MODBUS INTERFACE</v>
          </cell>
          <cell r="D253" t="str">
            <v>3414970911926</v>
          </cell>
          <cell r="E253" t="str">
            <v>PZ</v>
          </cell>
          <cell r="F253">
            <v>1</v>
          </cell>
          <cell r="G253" t="str">
            <v>UPS ACCESSORI</v>
          </cell>
          <cell r="H253">
            <v>1711.58</v>
          </cell>
          <cell r="I253">
            <v>0.5</v>
          </cell>
          <cell r="J253">
            <v>855.79</v>
          </cell>
          <cell r="K253">
            <v>0.15</v>
          </cell>
          <cell r="L253">
            <v>727.42149999999992</v>
          </cell>
        </row>
        <row r="254">
          <cell r="A254" t="str">
            <v>LG-310952</v>
          </cell>
          <cell r="B254" t="str">
            <v>UPS</v>
          </cell>
          <cell r="C254" t="str">
            <v>Kit guide supporto rack (2U)</v>
          </cell>
          <cell r="D254" t="str">
            <v>3245063109520</v>
          </cell>
          <cell r="E254" t="str">
            <v>PZ</v>
          </cell>
          <cell r="F254">
            <v>1</v>
          </cell>
          <cell r="G254" t="str">
            <v>RACK CONVERTIBLE MF</v>
          </cell>
          <cell r="H254">
            <v>110.36</v>
          </cell>
          <cell r="I254">
            <v>0.5</v>
          </cell>
          <cell r="J254">
            <v>55.18</v>
          </cell>
          <cell r="K254">
            <v>0.15</v>
          </cell>
          <cell r="L254">
            <v>46.902999999999999</v>
          </cell>
        </row>
        <row r="255">
          <cell r="A255" t="str">
            <v>LG-310953</v>
          </cell>
          <cell r="B255" t="str">
            <v>UPS</v>
          </cell>
          <cell r="C255" t="str">
            <v>Bypass manuale Dk 1,2,3k</v>
          </cell>
          <cell r="D255" t="str">
            <v>3245063109537</v>
          </cell>
          <cell r="E255" t="str">
            <v>PZ</v>
          </cell>
          <cell r="F255">
            <v>1</v>
          </cell>
          <cell r="G255" t="str">
            <v>RACK CONVERTIBLE MF</v>
          </cell>
          <cell r="H255">
            <v>538.71</v>
          </cell>
          <cell r="I255">
            <v>0.5</v>
          </cell>
          <cell r="J255">
            <v>269.35500000000002</v>
          </cell>
          <cell r="K255">
            <v>0.15</v>
          </cell>
          <cell r="L255">
            <v>228.95175</v>
          </cell>
        </row>
        <row r="256">
          <cell r="A256" t="str">
            <v>LG-310962</v>
          </cell>
          <cell r="B256" t="str">
            <v>UPS</v>
          </cell>
          <cell r="C256" t="str">
            <v>KIT 4 BATTERY PACK 9AH KEOR MOD LONG LIFE</v>
          </cell>
          <cell r="D256" t="str">
            <v>3414971430501</v>
          </cell>
          <cell r="E256" t="str">
            <v>PZ</v>
          </cell>
          <cell r="F256">
            <v>1</v>
          </cell>
          <cell r="G256" t="str">
            <v>KEOR MOD</v>
          </cell>
          <cell r="H256">
            <v>2048.8000000000002</v>
          </cell>
          <cell r="I256">
            <v>0.45</v>
          </cell>
          <cell r="J256">
            <v>1126.8400000000001</v>
          </cell>
          <cell r="K256">
            <v>0.15</v>
          </cell>
          <cell r="L256">
            <v>957.81400000000008</v>
          </cell>
        </row>
        <row r="257">
          <cell r="A257" t="str">
            <v>LG-310963</v>
          </cell>
          <cell r="B257" t="str">
            <v>UPS</v>
          </cell>
          <cell r="C257" t="str">
            <v>EXTERNAL MANUAL BYPASS DK (4,5 - 10 KVA)</v>
          </cell>
          <cell r="D257" t="str">
            <v>3414970630773</v>
          </cell>
          <cell r="E257" t="str">
            <v>PZ</v>
          </cell>
          <cell r="F257">
            <v>1</v>
          </cell>
          <cell r="G257" t="str">
            <v>RACK CONVERTIBLE MF</v>
          </cell>
          <cell r="H257">
            <v>866.45</v>
          </cell>
          <cell r="I257">
            <v>0.5</v>
          </cell>
          <cell r="J257">
            <v>433.22500000000002</v>
          </cell>
          <cell r="K257">
            <v>0.15</v>
          </cell>
          <cell r="L257">
            <v>368.24125000000004</v>
          </cell>
        </row>
        <row r="258">
          <cell r="A258" t="str">
            <v>LG-310969</v>
          </cell>
          <cell r="B258" t="str">
            <v>UPS</v>
          </cell>
          <cell r="C258" t="str">
            <v>Scheda rele Daker DK</v>
          </cell>
          <cell r="D258" t="str">
            <v/>
          </cell>
          <cell r="E258" t="str">
            <v>PZ</v>
          </cell>
          <cell r="F258">
            <v>1</v>
          </cell>
          <cell r="G258" t="str">
            <v>RACK CONVERTIBLE MF</v>
          </cell>
          <cell r="H258">
            <v>200.67</v>
          </cell>
          <cell r="I258">
            <v>0.5</v>
          </cell>
          <cell r="J258">
            <v>100.33499999999999</v>
          </cell>
          <cell r="K258">
            <v>0.15</v>
          </cell>
          <cell r="L258">
            <v>85.284750000000003</v>
          </cell>
        </row>
        <row r="259">
          <cell r="A259" t="str">
            <v>LG-310971</v>
          </cell>
          <cell r="B259" t="str">
            <v>UPS</v>
          </cell>
          <cell r="C259" t="str">
            <v>Cavo Y x battery aggiuntivo Whad</v>
          </cell>
          <cell r="D259" t="str">
            <v/>
          </cell>
          <cell r="E259" t="str">
            <v>PZ</v>
          </cell>
          <cell r="F259">
            <v>1</v>
          </cell>
          <cell r="G259" t="str">
            <v>TOWER</v>
          </cell>
          <cell r="H259">
            <v>134.49</v>
          </cell>
          <cell r="I259">
            <v>0.5</v>
          </cell>
          <cell r="J259">
            <v>67.245000000000005</v>
          </cell>
          <cell r="K259">
            <v>0.15</v>
          </cell>
          <cell r="L259">
            <v>57.158250000000002</v>
          </cell>
        </row>
        <row r="260">
          <cell r="A260" t="str">
            <v>LG-310972</v>
          </cell>
          <cell r="B260" t="str">
            <v>UPS</v>
          </cell>
          <cell r="C260" t="str">
            <v>Scheda rele x LL port</v>
          </cell>
          <cell r="D260" t="str">
            <v>3245063109728</v>
          </cell>
          <cell r="E260" t="str">
            <v>PZ</v>
          </cell>
          <cell r="F260">
            <v>1</v>
          </cell>
          <cell r="G260" t="str">
            <v>UPS ACCESSORI</v>
          </cell>
          <cell r="H260">
            <v>146.11000000000001</v>
          </cell>
          <cell r="I260">
            <v>0.5</v>
          </cell>
          <cell r="J260">
            <v>73.055000000000007</v>
          </cell>
          <cell r="K260">
            <v>0.15</v>
          </cell>
          <cell r="L260">
            <v>62.096750000000007</v>
          </cell>
        </row>
        <row r="261">
          <cell r="A261" t="str">
            <v>LG-310973</v>
          </cell>
          <cell r="B261" t="str">
            <v>UPS</v>
          </cell>
          <cell r="C261" t="str">
            <v>Kit guide rack 6U</v>
          </cell>
          <cell r="D261" t="str">
            <v>3245063109735</v>
          </cell>
          <cell r="E261" t="str">
            <v>PZ</v>
          </cell>
          <cell r="F261">
            <v>1</v>
          </cell>
          <cell r="G261" t="str">
            <v>MF MODULARI ACCESSORI</v>
          </cell>
          <cell r="H261">
            <v>440.97</v>
          </cell>
          <cell r="I261">
            <v>0.5</v>
          </cell>
          <cell r="J261">
            <v>220.48500000000001</v>
          </cell>
          <cell r="K261">
            <v>0.15</v>
          </cell>
          <cell r="L261">
            <v>187.41225000000003</v>
          </cell>
        </row>
        <row r="262">
          <cell r="A262" t="str">
            <v>LG-310975</v>
          </cell>
          <cell r="B262" t="str">
            <v>UPS</v>
          </cell>
          <cell r="C262" t="str">
            <v>KIT CAVI PARALLELO UPS KEOR MOD</v>
          </cell>
          <cell r="D262" t="str">
            <v>3414972004930</v>
          </cell>
          <cell r="E262" t="str">
            <v>PZ</v>
          </cell>
          <cell r="F262">
            <v>1</v>
          </cell>
          <cell r="G262" t="str">
            <v>KEOR MOD</v>
          </cell>
          <cell r="H262">
            <v>832.11</v>
          </cell>
          <cell r="I262">
            <v>0.45</v>
          </cell>
          <cell r="J262">
            <v>457.66050000000001</v>
          </cell>
          <cell r="K262">
            <v>0.15</v>
          </cell>
          <cell r="L262">
            <v>389.01142500000003</v>
          </cell>
        </row>
        <row r="263">
          <cell r="A263" t="str">
            <v>LG-310977</v>
          </cell>
          <cell r="B263" t="str">
            <v>UPS</v>
          </cell>
          <cell r="C263" t="str">
            <v>Bypass manuale Whad 5-6k</v>
          </cell>
          <cell r="D263" t="str">
            <v>3245063109773</v>
          </cell>
          <cell r="E263" t="str">
            <v>PZ</v>
          </cell>
          <cell r="F263">
            <v>1</v>
          </cell>
          <cell r="G263" t="str">
            <v>TOWER</v>
          </cell>
          <cell r="H263">
            <v>259.72000000000003</v>
          </cell>
          <cell r="I263">
            <v>0.5</v>
          </cell>
          <cell r="J263">
            <v>129.86000000000001</v>
          </cell>
          <cell r="K263">
            <v>0.15</v>
          </cell>
          <cell r="L263">
            <v>110.38100000000001</v>
          </cell>
        </row>
        <row r="264">
          <cell r="A264" t="str">
            <v>LG-310979</v>
          </cell>
          <cell r="B264" t="str">
            <v>UPS</v>
          </cell>
          <cell r="C264" t="str">
            <v>Kit 5 multipresa 3p standard</v>
          </cell>
          <cell r="D264" t="str">
            <v>3245063109797</v>
          </cell>
          <cell r="E264" t="str">
            <v>PZ</v>
          </cell>
          <cell r="F264">
            <v>1</v>
          </cell>
          <cell r="G264" t="str">
            <v>UPS ACCESSORI</v>
          </cell>
          <cell r="H264">
            <v>146.11000000000001</v>
          </cell>
          <cell r="I264">
            <v>0.5</v>
          </cell>
          <cell r="J264">
            <v>73.055000000000007</v>
          </cell>
          <cell r="K264">
            <v>0.15</v>
          </cell>
          <cell r="L264">
            <v>62.096750000000007</v>
          </cell>
        </row>
        <row r="265">
          <cell r="A265" t="str">
            <v>LG-310987</v>
          </cell>
          <cell r="B265" t="str">
            <v>UPS</v>
          </cell>
          <cell r="C265" t="str">
            <v>BATTERY CAB LONG LIFE KEOR T HPE A</v>
          </cell>
          <cell r="D265" t="str">
            <v>3414971509177</v>
          </cell>
          <cell r="E265" t="str">
            <v>PZ</v>
          </cell>
          <cell r="F265">
            <v>1</v>
          </cell>
          <cell r="G265" t="str">
            <v>TF BATTERY</v>
          </cell>
          <cell r="H265">
            <v>20960.07</v>
          </cell>
          <cell r="I265">
            <v>0.45</v>
          </cell>
          <cell r="J265">
            <v>11528.038499999999</v>
          </cell>
          <cell r="K265">
            <v>0.15</v>
          </cell>
          <cell r="L265">
            <v>9798.8327249999984</v>
          </cell>
        </row>
        <row r="266">
          <cell r="A266" t="str">
            <v>LG-310988</v>
          </cell>
          <cell r="B266" t="str">
            <v>UPS</v>
          </cell>
          <cell r="C266" t="str">
            <v>BATTERY CAB LONG LIFE KEOR T HPE B</v>
          </cell>
          <cell r="D266" t="str">
            <v>3414971509184</v>
          </cell>
          <cell r="E266" t="str">
            <v>PZ</v>
          </cell>
          <cell r="F266">
            <v>2</v>
          </cell>
          <cell r="G266" t="str">
            <v>TF BATTERY</v>
          </cell>
          <cell r="H266">
            <v>22640.02</v>
          </cell>
          <cell r="I266">
            <v>0.45</v>
          </cell>
          <cell r="J266">
            <v>12452.011</v>
          </cell>
          <cell r="K266">
            <v>0.15</v>
          </cell>
          <cell r="L266">
            <v>10584.209350000001</v>
          </cell>
        </row>
        <row r="267">
          <cell r="A267" t="str">
            <v>LG-310989</v>
          </cell>
          <cell r="B267" t="str">
            <v>UPS</v>
          </cell>
          <cell r="C267" t="str">
            <v>BATTERY CAB LONG LIFE KEOR MOD-HP</v>
          </cell>
          <cell r="D267" t="str">
            <v>3414971509191</v>
          </cell>
          <cell r="E267" t="str">
            <v>PZ</v>
          </cell>
          <cell r="F267">
            <v>2</v>
          </cell>
          <cell r="G267" t="str">
            <v>TF BATTERY</v>
          </cell>
          <cell r="H267">
            <v>22931.58</v>
          </cell>
          <cell r="I267">
            <v>0.45</v>
          </cell>
          <cell r="J267">
            <v>12612.369000000001</v>
          </cell>
          <cell r="K267">
            <v>0.15</v>
          </cell>
          <cell r="L267">
            <v>10720.513650000001</v>
          </cell>
        </row>
        <row r="268">
          <cell r="A268" t="str">
            <v>LG-310990</v>
          </cell>
          <cell r="B268" t="str">
            <v>UPS</v>
          </cell>
          <cell r="C268" t="str">
            <v>UPS TRIMOD MCS 1/1 3KW</v>
          </cell>
          <cell r="D268" t="str">
            <v>3414971429956</v>
          </cell>
          <cell r="E268" t="str">
            <v>PZ</v>
          </cell>
          <cell r="F268">
            <v>1</v>
          </cell>
          <cell r="G268" t="str">
            <v>TRIMOD MCS (FLUSSO)</v>
          </cell>
          <cell r="H268">
            <v>8993.4599999999991</v>
          </cell>
          <cell r="I268">
            <v>0.5</v>
          </cell>
          <cell r="J268">
            <v>4496.7299999999996</v>
          </cell>
          <cell r="K268">
            <v>0.15</v>
          </cell>
          <cell r="L268">
            <v>3822.2204999999994</v>
          </cell>
        </row>
        <row r="269">
          <cell r="A269" t="str">
            <v>LG-310991</v>
          </cell>
          <cell r="B269" t="str">
            <v>UPS</v>
          </cell>
          <cell r="C269" t="str">
            <v>UPS TRIMOD MCS 1/1 5KW</v>
          </cell>
          <cell r="D269" t="str">
            <v>3414971429963</v>
          </cell>
          <cell r="E269" t="str">
            <v>PZ</v>
          </cell>
          <cell r="F269">
            <v>1</v>
          </cell>
          <cell r="G269" t="str">
            <v>TRIMOD MCS (FLUSSO)</v>
          </cell>
          <cell r="H269">
            <v>10164.219999999999</v>
          </cell>
          <cell r="I269">
            <v>0.5</v>
          </cell>
          <cell r="J269">
            <v>5082.1099999999997</v>
          </cell>
          <cell r="K269">
            <v>0.15</v>
          </cell>
          <cell r="L269">
            <v>4319.7934999999998</v>
          </cell>
        </row>
        <row r="270">
          <cell r="A270" t="str">
            <v>LG-310992</v>
          </cell>
          <cell r="B270" t="str">
            <v>UPS</v>
          </cell>
          <cell r="C270" t="str">
            <v>UPS TRIMOD MCS 1/1 7KW</v>
          </cell>
          <cell r="D270" t="str">
            <v>3414971429970</v>
          </cell>
          <cell r="E270" t="str">
            <v>PZ</v>
          </cell>
          <cell r="F270">
            <v>1</v>
          </cell>
          <cell r="G270" t="str">
            <v>TRIMOD MCS (FLUSSO)</v>
          </cell>
          <cell r="H270">
            <v>11867.11</v>
          </cell>
          <cell r="I270">
            <v>0.5</v>
          </cell>
          <cell r="J270">
            <v>5933.5550000000003</v>
          </cell>
          <cell r="K270">
            <v>0.15</v>
          </cell>
          <cell r="L270">
            <v>5043.5217499999999</v>
          </cell>
        </row>
        <row r="271">
          <cell r="A271" t="str">
            <v>LG-310993</v>
          </cell>
          <cell r="B271" t="str">
            <v>UPS</v>
          </cell>
          <cell r="C271" t="str">
            <v>UPS TRIMOD MCS 1/1-3/3-3/1-1/3 10KW</v>
          </cell>
          <cell r="D271" t="str">
            <v>3414971429987</v>
          </cell>
          <cell r="E271" t="str">
            <v>PZ</v>
          </cell>
          <cell r="F271">
            <v>1</v>
          </cell>
          <cell r="G271" t="str">
            <v>TRIMOD MCS (FLUSSO)</v>
          </cell>
          <cell r="H271">
            <v>12878.22</v>
          </cell>
          <cell r="I271">
            <v>0.5</v>
          </cell>
          <cell r="J271">
            <v>6439.11</v>
          </cell>
          <cell r="K271">
            <v>0.15</v>
          </cell>
          <cell r="L271">
            <v>5473.2434999999996</v>
          </cell>
        </row>
        <row r="272">
          <cell r="A272" t="str">
            <v>LG-310994</v>
          </cell>
          <cell r="B272" t="str">
            <v>UPS</v>
          </cell>
          <cell r="C272" t="str">
            <v>UPS TRIMOD MCS 1/1-3/3-3/1-1/3 15KW</v>
          </cell>
          <cell r="D272" t="str">
            <v>3414971429994</v>
          </cell>
          <cell r="E272" t="str">
            <v>PZ</v>
          </cell>
          <cell r="F272">
            <v>1</v>
          </cell>
          <cell r="G272" t="str">
            <v>TRIMOD MCS</v>
          </cell>
          <cell r="H272">
            <v>17679.82</v>
          </cell>
          <cell r="I272">
            <v>0.45</v>
          </cell>
          <cell r="J272">
            <v>9723.9009999999998</v>
          </cell>
          <cell r="K272">
            <v>0.15</v>
          </cell>
          <cell r="L272">
            <v>8265.315849999999</v>
          </cell>
        </row>
        <row r="273">
          <cell r="A273" t="str">
            <v>LG-310995</v>
          </cell>
          <cell r="B273" t="str">
            <v>UPS</v>
          </cell>
          <cell r="C273" t="str">
            <v>UPS TRIMOD MCS 1/1-3/3-3/1-1/3 20KW</v>
          </cell>
          <cell r="D273" t="str">
            <v>3414971430006</v>
          </cell>
          <cell r="E273" t="str">
            <v>PZ</v>
          </cell>
          <cell r="F273">
            <v>1</v>
          </cell>
          <cell r="G273" t="str">
            <v>TRIMOD MCS</v>
          </cell>
          <cell r="H273">
            <v>11386.36</v>
          </cell>
          <cell r="I273">
            <v>0.45</v>
          </cell>
          <cell r="J273">
            <v>6262.4980000000005</v>
          </cell>
          <cell r="K273">
            <v>0.15</v>
          </cell>
          <cell r="L273">
            <v>5323.1233000000002</v>
          </cell>
        </row>
        <row r="274">
          <cell r="A274" t="str">
            <v>LG-310996</v>
          </cell>
          <cell r="B274" t="str">
            <v>UPS</v>
          </cell>
          <cell r="C274" t="str">
            <v>UPS TRIMOD MCS 1/1-3/3-3/1-1/3 30KW</v>
          </cell>
          <cell r="D274" t="str">
            <v>3414971430013</v>
          </cell>
          <cell r="E274" t="str">
            <v>PZ</v>
          </cell>
          <cell r="F274">
            <v>1</v>
          </cell>
          <cell r="G274" t="str">
            <v>TRIMOD MCS</v>
          </cell>
          <cell r="H274">
            <v>15228.16</v>
          </cell>
          <cell r="I274">
            <v>0.45</v>
          </cell>
          <cell r="J274">
            <v>8375.4879999999994</v>
          </cell>
          <cell r="K274">
            <v>0.15</v>
          </cell>
          <cell r="L274">
            <v>7119.1647999999996</v>
          </cell>
        </row>
        <row r="275">
          <cell r="A275" t="str">
            <v>LG-310997</v>
          </cell>
          <cell r="B275" t="str">
            <v>UPS</v>
          </cell>
          <cell r="C275" t="str">
            <v>UPS TRIMOD MCS 3/3 40KW</v>
          </cell>
          <cell r="D275" t="str">
            <v>3414971430020</v>
          </cell>
          <cell r="E275" t="str">
            <v>PZ</v>
          </cell>
          <cell r="F275">
            <v>1</v>
          </cell>
          <cell r="G275" t="str">
            <v>TRIMOD MCS</v>
          </cell>
          <cell r="H275">
            <v>17820.740000000002</v>
          </cell>
          <cell r="I275">
            <v>0.45</v>
          </cell>
          <cell r="J275">
            <v>9801.4070000000011</v>
          </cell>
          <cell r="K275">
            <v>0.15</v>
          </cell>
          <cell r="L275">
            <v>8331.1959500000012</v>
          </cell>
        </row>
        <row r="276">
          <cell r="A276" t="str">
            <v>LG-310998</v>
          </cell>
          <cell r="B276" t="str">
            <v>UPS</v>
          </cell>
          <cell r="C276" t="str">
            <v>UPS TRIMOD MCS 3/3 60KW</v>
          </cell>
          <cell r="D276" t="str">
            <v>3414971430037</v>
          </cell>
          <cell r="E276" t="str">
            <v>PZ</v>
          </cell>
          <cell r="F276">
            <v>1</v>
          </cell>
          <cell r="G276" t="str">
            <v>TRIMOD MCS</v>
          </cell>
          <cell r="H276">
            <v>26246.76</v>
          </cell>
          <cell r="I276">
            <v>0.45</v>
          </cell>
          <cell r="J276">
            <v>14435.717999999999</v>
          </cell>
          <cell r="K276">
            <v>0.15</v>
          </cell>
          <cell r="L276">
            <v>12270.3603</v>
          </cell>
        </row>
        <row r="277">
          <cell r="A277" t="str">
            <v>LG-310999</v>
          </cell>
          <cell r="B277" t="str">
            <v>UPS</v>
          </cell>
          <cell r="C277" t="str">
            <v>UPS TRIMOD MCS 3/3 80KW</v>
          </cell>
          <cell r="D277" t="str">
            <v>3414971430044</v>
          </cell>
          <cell r="E277" t="str">
            <v>PZ</v>
          </cell>
          <cell r="F277">
            <v>1</v>
          </cell>
          <cell r="G277" t="str">
            <v>TRIMOD MCS</v>
          </cell>
          <cell r="H277">
            <v>38348.39</v>
          </cell>
          <cell r="I277">
            <v>0.45</v>
          </cell>
          <cell r="J277">
            <v>21091.6145</v>
          </cell>
          <cell r="K277">
            <v>0.15</v>
          </cell>
          <cell r="L277">
            <v>17927.872325</v>
          </cell>
        </row>
        <row r="278">
          <cell r="A278" t="str">
            <v>LG-311000</v>
          </cell>
          <cell r="B278" t="str">
            <v>UPS</v>
          </cell>
          <cell r="C278" t="str">
            <v>UPS TRIMOD MCS EMPTY CAB 3S/12B MIO D 10KW</v>
          </cell>
          <cell r="D278" t="str">
            <v>3414971430051</v>
          </cell>
          <cell r="E278" t="str">
            <v>PZ</v>
          </cell>
          <cell r="F278">
            <v>1</v>
          </cell>
          <cell r="G278" t="str">
            <v>TRIMOD MCS</v>
          </cell>
          <cell r="H278">
            <v>5722.56</v>
          </cell>
          <cell r="I278">
            <v>0.45</v>
          </cell>
          <cell r="J278">
            <v>3147.4080000000004</v>
          </cell>
          <cell r="K278">
            <v>0.15</v>
          </cell>
          <cell r="L278">
            <v>2675.2968000000001</v>
          </cell>
        </row>
        <row r="279">
          <cell r="A279" t="str">
            <v>LG-311001</v>
          </cell>
          <cell r="B279" t="str">
            <v>UPS</v>
          </cell>
          <cell r="C279" t="str">
            <v>UPS TRIMOD MCS EMPTY CAB 3S/12B MIO D 20KW</v>
          </cell>
          <cell r="D279" t="str">
            <v>3414971430068</v>
          </cell>
          <cell r="E279" t="str">
            <v>PZ</v>
          </cell>
          <cell r="F279">
            <v>1</v>
          </cell>
          <cell r="G279" t="str">
            <v>TRIMOD MCS</v>
          </cell>
          <cell r="H279">
            <v>7045.73</v>
          </cell>
          <cell r="I279">
            <v>0.45</v>
          </cell>
          <cell r="J279">
            <v>3875.1514999999995</v>
          </cell>
          <cell r="K279">
            <v>0.15</v>
          </cell>
          <cell r="L279">
            <v>3293.8787749999997</v>
          </cell>
        </row>
        <row r="280">
          <cell r="A280" t="str">
            <v>LG-311002</v>
          </cell>
          <cell r="B280" t="str">
            <v>UPS</v>
          </cell>
          <cell r="C280" t="str">
            <v>UPS TRIMOD MCS EMPTY CAB 3S/16B MIO D 20KW</v>
          </cell>
          <cell r="D280" t="str">
            <v>3414971430075</v>
          </cell>
          <cell r="E280" t="str">
            <v>PZ</v>
          </cell>
          <cell r="F280">
            <v>1</v>
          </cell>
          <cell r="G280" t="str">
            <v>TRIMOD MCS</v>
          </cell>
          <cell r="H280">
            <v>8483.0400000000009</v>
          </cell>
          <cell r="I280">
            <v>0.45</v>
          </cell>
          <cell r="J280">
            <v>4665.6720000000005</v>
          </cell>
          <cell r="K280">
            <v>0.15</v>
          </cell>
          <cell r="L280">
            <v>3965.8212000000003</v>
          </cell>
        </row>
        <row r="281">
          <cell r="A281" t="str">
            <v>LG-311003</v>
          </cell>
          <cell r="B281" t="str">
            <v>UPS</v>
          </cell>
          <cell r="C281" t="str">
            <v>UPS TRIMOD MCS EMPTY CAB 6S MIO D 30KW</v>
          </cell>
          <cell r="D281" t="str">
            <v>3414971430082</v>
          </cell>
          <cell r="E281" t="str">
            <v>PZ</v>
          </cell>
          <cell r="F281">
            <v>1</v>
          </cell>
          <cell r="G281" t="str">
            <v>TRIMOD MCS</v>
          </cell>
          <cell r="H281">
            <v>9093.17</v>
          </cell>
          <cell r="I281">
            <v>0.45</v>
          </cell>
          <cell r="J281">
            <v>5001.2435000000005</v>
          </cell>
          <cell r="K281">
            <v>0.15</v>
          </cell>
          <cell r="L281">
            <v>4251.0569750000004</v>
          </cell>
        </row>
        <row r="282">
          <cell r="A282" t="str">
            <v>LG-311004</v>
          </cell>
          <cell r="B282" t="str">
            <v>UPS</v>
          </cell>
          <cell r="C282" t="str">
            <v>UPS TRIMOD MCS EMPTY CAB 6S 3/3 D 40KW</v>
          </cell>
          <cell r="D282" t="str">
            <v>3414971430099</v>
          </cell>
          <cell r="E282" t="str">
            <v>PZ</v>
          </cell>
          <cell r="F282">
            <v>1</v>
          </cell>
          <cell r="G282" t="str">
            <v>TRIMOD MCS</v>
          </cell>
          <cell r="H282">
            <v>8065.77</v>
          </cell>
          <cell r="I282">
            <v>0.45</v>
          </cell>
          <cell r="J282">
            <v>4436.1735000000008</v>
          </cell>
          <cell r="K282">
            <v>0.15</v>
          </cell>
          <cell r="L282">
            <v>3770.7474750000006</v>
          </cell>
        </row>
        <row r="283">
          <cell r="A283" t="str">
            <v>LG-311005</v>
          </cell>
          <cell r="B283" t="str">
            <v>UPS</v>
          </cell>
          <cell r="C283" t="str">
            <v>UPS TRIMOD MCS EMPTY CAB 9S 3/3 D 60KW</v>
          </cell>
          <cell r="D283" t="str">
            <v>3414971430105</v>
          </cell>
          <cell r="E283" t="str">
            <v>PZ</v>
          </cell>
          <cell r="F283">
            <v>1</v>
          </cell>
          <cell r="G283" t="str">
            <v>TRIMOD MCS</v>
          </cell>
          <cell r="H283">
            <v>10073.84</v>
          </cell>
          <cell r="I283">
            <v>0.45</v>
          </cell>
          <cell r="J283">
            <v>5540.6120000000001</v>
          </cell>
          <cell r="K283">
            <v>0.15</v>
          </cell>
          <cell r="L283">
            <v>4709.5201999999999</v>
          </cell>
        </row>
        <row r="284">
          <cell r="A284" t="str">
            <v>LG-311006</v>
          </cell>
          <cell r="B284" t="str">
            <v>UPS</v>
          </cell>
          <cell r="C284" t="str">
            <v>UPS TRIMOD MCS EMPTY CAB 12S 3/3 D 80KW</v>
          </cell>
          <cell r="D284" t="str">
            <v>3414971430112</v>
          </cell>
          <cell r="E284" t="str">
            <v>PZ</v>
          </cell>
          <cell r="F284">
            <v>1</v>
          </cell>
          <cell r="G284" t="str">
            <v>TRIMOD MCS</v>
          </cell>
          <cell r="H284">
            <v>12362.15</v>
          </cell>
          <cell r="I284">
            <v>0.45</v>
          </cell>
          <cell r="J284">
            <v>6799.1824999999999</v>
          </cell>
          <cell r="K284">
            <v>0.15</v>
          </cell>
          <cell r="L284">
            <v>5779.3051249999999</v>
          </cell>
        </row>
        <row r="285">
          <cell r="A285" t="str">
            <v>LG-311007</v>
          </cell>
          <cell r="B285" t="str">
            <v>UPS</v>
          </cell>
          <cell r="C285" t="str">
            <v>BAT CAB TRIMOD MCS FOR 16 DRAW</v>
          </cell>
          <cell r="D285" t="str">
            <v>3414971430167</v>
          </cell>
          <cell r="E285" t="str">
            <v>PZ</v>
          </cell>
          <cell r="F285">
            <v>1</v>
          </cell>
          <cell r="G285" t="str">
            <v>TRIMOD MCS</v>
          </cell>
          <cell r="H285">
            <v>3811.22</v>
          </cell>
          <cell r="I285">
            <v>0.45</v>
          </cell>
          <cell r="J285">
            <v>2096.1709999999998</v>
          </cell>
          <cell r="K285">
            <v>0.15</v>
          </cell>
          <cell r="L285">
            <v>1781.7453499999999</v>
          </cell>
        </row>
        <row r="286">
          <cell r="A286" t="str">
            <v>LG-311008</v>
          </cell>
          <cell r="B286" t="str">
            <v>UPS</v>
          </cell>
          <cell r="C286" t="str">
            <v>UPS TRIMOD HE 80 KVA 4CM D 0MIN</v>
          </cell>
          <cell r="D286" t="str">
            <v>3414971982192</v>
          </cell>
          <cell r="E286" t="str">
            <v>PZ</v>
          </cell>
          <cell r="F286">
            <v>1</v>
          </cell>
          <cell r="G286" t="str">
            <v>TRIMOD UPS</v>
          </cell>
          <cell r="H286">
            <v>23091.79</v>
          </cell>
          <cell r="I286">
            <v>0.45</v>
          </cell>
          <cell r="J286">
            <v>12700.4845</v>
          </cell>
          <cell r="K286">
            <v>0.15</v>
          </cell>
          <cell r="L286">
            <v>10795.411825000001</v>
          </cell>
        </row>
        <row r="287">
          <cell r="A287" t="str">
            <v>LG-311020</v>
          </cell>
          <cell r="B287" t="str">
            <v>UPS</v>
          </cell>
          <cell r="C287" t="str">
            <v>UPS KEOR T EVO 10 1345H P0</v>
          </cell>
          <cell r="D287" t="str">
            <v>3414971528727</v>
          </cell>
          <cell r="E287" t="str">
            <v>PZ</v>
          </cell>
          <cell r="F287">
            <v>1</v>
          </cell>
          <cell r="G287" t="str">
            <v>TF 10-30 KVA</v>
          </cell>
          <cell r="H287">
            <v>9066.61</v>
          </cell>
          <cell r="I287">
            <v>0.45</v>
          </cell>
          <cell r="J287">
            <v>4986.6355000000003</v>
          </cell>
          <cell r="K287">
            <v>0.15</v>
          </cell>
          <cell r="L287">
            <v>4238.6401750000005</v>
          </cell>
        </row>
        <row r="288">
          <cell r="A288" t="str">
            <v>LG-311021</v>
          </cell>
          <cell r="B288" t="str">
            <v>UPS</v>
          </cell>
          <cell r="C288" t="str">
            <v>UPS KEOR T EVO 10 1345H P1</v>
          </cell>
          <cell r="D288" t="str">
            <v>3414971528857</v>
          </cell>
          <cell r="E288" t="str">
            <v>PZ</v>
          </cell>
          <cell r="F288">
            <v>1</v>
          </cell>
          <cell r="G288" t="str">
            <v>TF 10-30 KVA</v>
          </cell>
          <cell r="H288">
            <v>12924.02</v>
          </cell>
          <cell r="I288">
            <v>0.45</v>
          </cell>
          <cell r="J288">
            <v>7108.2110000000002</v>
          </cell>
          <cell r="K288">
            <v>0.15</v>
          </cell>
          <cell r="L288">
            <v>6041.9793500000005</v>
          </cell>
        </row>
        <row r="289">
          <cell r="A289" t="str">
            <v>LG-311022</v>
          </cell>
          <cell r="B289" t="str">
            <v>UPS</v>
          </cell>
          <cell r="C289" t="str">
            <v>UPS KEOR T EVO 10 1345H P2</v>
          </cell>
          <cell r="D289" t="str">
            <v>3414971528796</v>
          </cell>
          <cell r="E289" t="str">
            <v>PZ</v>
          </cell>
          <cell r="F289">
            <v>1</v>
          </cell>
          <cell r="G289" t="str">
            <v>TF 10-30 KVA</v>
          </cell>
          <cell r="H289">
            <v>14687.89</v>
          </cell>
          <cell r="I289">
            <v>0.45</v>
          </cell>
          <cell r="J289">
            <v>8078.3394999999991</v>
          </cell>
          <cell r="K289">
            <v>0.15</v>
          </cell>
          <cell r="L289">
            <v>6866.5885749999998</v>
          </cell>
        </row>
        <row r="290">
          <cell r="A290" t="str">
            <v>LG-311023</v>
          </cell>
          <cell r="B290" t="str">
            <v>UPS</v>
          </cell>
          <cell r="C290" t="str">
            <v>UPS KEOR T EVO 10 1650H P3</v>
          </cell>
          <cell r="D290" t="str">
            <v>3414971528772</v>
          </cell>
          <cell r="E290" t="str">
            <v>PZ</v>
          </cell>
          <cell r="F290">
            <v>1</v>
          </cell>
          <cell r="G290" t="str">
            <v>TF 10-30 KVA</v>
          </cell>
          <cell r="H290">
            <v>18042.54</v>
          </cell>
          <cell r="I290">
            <v>0.45</v>
          </cell>
          <cell r="J290">
            <v>9923.3970000000008</v>
          </cell>
          <cell r="K290">
            <v>0.15</v>
          </cell>
          <cell r="L290">
            <v>8434.8874500000002</v>
          </cell>
        </row>
        <row r="291">
          <cell r="A291" t="str">
            <v>LG-311024</v>
          </cell>
          <cell r="B291" t="str">
            <v>UPS</v>
          </cell>
          <cell r="C291" t="str">
            <v>UPS KEOR T EVO 15 1345H P0</v>
          </cell>
          <cell r="D291" t="str">
            <v>3414971528611</v>
          </cell>
          <cell r="E291" t="str">
            <v>PZ</v>
          </cell>
          <cell r="F291">
            <v>1</v>
          </cell>
          <cell r="G291" t="str">
            <v>TF 10-30 KVA</v>
          </cell>
          <cell r="H291">
            <v>11539.3</v>
          </cell>
          <cell r="I291">
            <v>0.45</v>
          </cell>
          <cell r="J291">
            <v>6346.6149999999998</v>
          </cell>
          <cell r="K291">
            <v>0.15</v>
          </cell>
          <cell r="L291">
            <v>5394.6227499999995</v>
          </cell>
        </row>
        <row r="292">
          <cell r="A292" t="str">
            <v>LG-311025</v>
          </cell>
          <cell r="B292" t="str">
            <v>UPS</v>
          </cell>
          <cell r="C292" t="str">
            <v>UPS KEOR T EVO 15 1345H P1</v>
          </cell>
          <cell r="D292" t="str">
            <v>3414971528697</v>
          </cell>
          <cell r="E292" t="str">
            <v>PZ</v>
          </cell>
          <cell r="F292">
            <v>1</v>
          </cell>
          <cell r="G292" t="str">
            <v>TF 10-30 KVA</v>
          </cell>
          <cell r="H292">
            <v>15416.5</v>
          </cell>
          <cell r="I292">
            <v>0.45</v>
          </cell>
          <cell r="J292">
            <v>8479.0750000000007</v>
          </cell>
          <cell r="K292">
            <v>0.15</v>
          </cell>
          <cell r="L292">
            <v>7207.2137500000008</v>
          </cell>
        </row>
        <row r="293">
          <cell r="A293" t="str">
            <v>LG-311026</v>
          </cell>
          <cell r="B293" t="str">
            <v>UPS</v>
          </cell>
          <cell r="C293" t="str">
            <v>UPS KEOR T EVO 15 1345H P2</v>
          </cell>
          <cell r="D293" t="str">
            <v>3414971528840</v>
          </cell>
          <cell r="E293" t="str">
            <v>PZ</v>
          </cell>
          <cell r="F293">
            <v>1</v>
          </cell>
          <cell r="G293" t="str">
            <v>TF 10-30 KVA</v>
          </cell>
          <cell r="H293">
            <v>16410.54</v>
          </cell>
          <cell r="I293">
            <v>0.45</v>
          </cell>
          <cell r="J293">
            <v>9025.7970000000005</v>
          </cell>
          <cell r="K293">
            <v>0.15</v>
          </cell>
          <cell r="L293">
            <v>7671.9274500000001</v>
          </cell>
        </row>
        <row r="294">
          <cell r="A294" t="str">
            <v>LG-311027</v>
          </cell>
          <cell r="B294" t="str">
            <v>UPS</v>
          </cell>
          <cell r="C294" t="str">
            <v>UPS KEOR T EVO 15 1650H P3</v>
          </cell>
          <cell r="D294" t="str">
            <v>3414971528734</v>
          </cell>
          <cell r="E294" t="str">
            <v>PZ</v>
          </cell>
          <cell r="F294">
            <v>1</v>
          </cell>
          <cell r="G294" t="str">
            <v>TF 10-30 KVA</v>
          </cell>
          <cell r="H294">
            <v>17951.88</v>
          </cell>
          <cell r="I294">
            <v>0.45</v>
          </cell>
          <cell r="J294">
            <v>9873.5339999999997</v>
          </cell>
          <cell r="K294">
            <v>0.15</v>
          </cell>
          <cell r="L294">
            <v>8392.5038999999997</v>
          </cell>
        </row>
        <row r="295">
          <cell r="A295" t="str">
            <v>LG-311028</v>
          </cell>
          <cell r="B295" t="str">
            <v>UPS</v>
          </cell>
          <cell r="C295" t="str">
            <v>UPS KEOR T EVO 20 1345H P0</v>
          </cell>
          <cell r="D295" t="str">
            <v>3414971528789</v>
          </cell>
          <cell r="E295" t="str">
            <v>PZ</v>
          </cell>
          <cell r="F295">
            <v>1</v>
          </cell>
          <cell r="G295" t="str">
            <v>TF 10-30 KVA</v>
          </cell>
          <cell r="H295">
            <v>11621.72</v>
          </cell>
          <cell r="I295">
            <v>0.45</v>
          </cell>
          <cell r="J295">
            <v>6391.9459999999999</v>
          </cell>
          <cell r="K295">
            <v>0.15</v>
          </cell>
          <cell r="L295">
            <v>5433.1540999999997</v>
          </cell>
        </row>
        <row r="296">
          <cell r="A296" t="str">
            <v>LG-311029</v>
          </cell>
          <cell r="B296" t="str">
            <v>UPS</v>
          </cell>
          <cell r="C296" t="str">
            <v>UPS KEOR T EVO 20 1345H P1</v>
          </cell>
          <cell r="D296" t="str">
            <v>3414971528819</v>
          </cell>
          <cell r="E296" t="str">
            <v>PZ</v>
          </cell>
          <cell r="F296">
            <v>1</v>
          </cell>
          <cell r="G296" t="str">
            <v>TF 10-30 KVA</v>
          </cell>
          <cell r="H296">
            <v>16413.509999999998</v>
          </cell>
          <cell r="I296">
            <v>0.45</v>
          </cell>
          <cell r="J296">
            <v>9027.4304999999986</v>
          </cell>
          <cell r="K296">
            <v>0.15</v>
          </cell>
          <cell r="L296">
            <v>7673.315924999999</v>
          </cell>
        </row>
        <row r="297">
          <cell r="A297" t="str">
            <v>LG-311030</v>
          </cell>
          <cell r="B297" t="str">
            <v>UPS</v>
          </cell>
          <cell r="C297" t="str">
            <v>UPS KEOR T EVO 20 1345H P2</v>
          </cell>
          <cell r="D297" t="str">
            <v>3414971528680</v>
          </cell>
          <cell r="E297" t="str">
            <v>PZ</v>
          </cell>
          <cell r="F297">
            <v>1</v>
          </cell>
          <cell r="G297" t="str">
            <v>TF 10-30 KVA</v>
          </cell>
          <cell r="H297">
            <v>17697.990000000002</v>
          </cell>
          <cell r="I297">
            <v>0.45</v>
          </cell>
          <cell r="J297">
            <v>9733.8945000000003</v>
          </cell>
          <cell r="K297">
            <v>0.15</v>
          </cell>
          <cell r="L297">
            <v>8273.8103250000004</v>
          </cell>
        </row>
        <row r="298">
          <cell r="A298" t="str">
            <v>LG-311031</v>
          </cell>
          <cell r="B298" t="str">
            <v>UPS</v>
          </cell>
          <cell r="C298" t="str">
            <v>UPS KEOR T EVO 20 1650H P3</v>
          </cell>
          <cell r="D298" t="str">
            <v>3414971528666</v>
          </cell>
          <cell r="E298" t="str">
            <v>PZ</v>
          </cell>
          <cell r="F298">
            <v>1</v>
          </cell>
          <cell r="G298" t="str">
            <v>TF 10-30 KVA</v>
          </cell>
          <cell r="H298">
            <v>19765.169999999998</v>
          </cell>
          <cell r="I298">
            <v>0.45</v>
          </cell>
          <cell r="J298">
            <v>10870.843499999999</v>
          </cell>
          <cell r="K298">
            <v>0.15</v>
          </cell>
          <cell r="L298">
            <v>9240.2169749999994</v>
          </cell>
        </row>
        <row r="299">
          <cell r="A299" t="str">
            <v>LG-311032</v>
          </cell>
          <cell r="B299" t="str">
            <v>UPS</v>
          </cell>
          <cell r="C299" t="str">
            <v>UPS KEOR T EVO 30 1345H P0</v>
          </cell>
          <cell r="D299" t="str">
            <v>3414971528758</v>
          </cell>
          <cell r="E299" t="str">
            <v>PZ</v>
          </cell>
          <cell r="F299">
            <v>1</v>
          </cell>
          <cell r="G299" t="str">
            <v>TF 10-30 KVA</v>
          </cell>
          <cell r="H299">
            <v>14671.4</v>
          </cell>
          <cell r="I299">
            <v>0.45</v>
          </cell>
          <cell r="J299">
            <v>8069.2699999999995</v>
          </cell>
          <cell r="K299">
            <v>0.15</v>
          </cell>
          <cell r="L299">
            <v>6858.8794999999991</v>
          </cell>
        </row>
        <row r="300">
          <cell r="A300" t="str">
            <v>LG-311033</v>
          </cell>
          <cell r="B300" t="str">
            <v>UPS</v>
          </cell>
          <cell r="C300" t="str">
            <v>UPS KEOR T EVO 30 1345H P1</v>
          </cell>
          <cell r="D300" t="str">
            <v>3414971528628</v>
          </cell>
          <cell r="E300" t="str">
            <v>PZ</v>
          </cell>
          <cell r="F300">
            <v>1</v>
          </cell>
          <cell r="G300" t="str">
            <v>TF 10-30 KVA</v>
          </cell>
          <cell r="H300">
            <v>20770.740000000002</v>
          </cell>
          <cell r="I300">
            <v>0.45</v>
          </cell>
          <cell r="J300">
            <v>11423.907000000001</v>
          </cell>
          <cell r="K300">
            <v>0.15</v>
          </cell>
          <cell r="L300">
            <v>9710.3209500000012</v>
          </cell>
        </row>
        <row r="301">
          <cell r="A301" t="str">
            <v>LG-311034</v>
          </cell>
          <cell r="B301" t="str">
            <v>UPS</v>
          </cell>
          <cell r="C301" t="str">
            <v>UPS KEOR T EVO 30 1650H P2</v>
          </cell>
          <cell r="D301" t="str">
            <v>3414971528826</v>
          </cell>
          <cell r="E301" t="str">
            <v>PZ</v>
          </cell>
          <cell r="F301">
            <v>1</v>
          </cell>
          <cell r="G301" t="str">
            <v>TF 10-30 KVA</v>
          </cell>
          <cell r="H301">
            <v>23391.83</v>
          </cell>
          <cell r="I301">
            <v>0.45</v>
          </cell>
          <cell r="J301">
            <v>12865.506500000001</v>
          </cell>
          <cell r="K301">
            <v>0.15</v>
          </cell>
          <cell r="L301">
            <v>10935.680525000002</v>
          </cell>
        </row>
        <row r="302">
          <cell r="A302" t="str">
            <v>LG-311035</v>
          </cell>
          <cell r="B302" t="str">
            <v>UPS</v>
          </cell>
          <cell r="C302" t="str">
            <v>UPS KEOR T EVO 30 1650H P3</v>
          </cell>
          <cell r="D302" t="str">
            <v>3414971528802</v>
          </cell>
          <cell r="E302" t="str">
            <v>PZ</v>
          </cell>
          <cell r="F302">
            <v>1</v>
          </cell>
          <cell r="G302" t="str">
            <v>TF 10-30 KVA</v>
          </cell>
          <cell r="H302">
            <v>26293.13</v>
          </cell>
          <cell r="I302">
            <v>0.45</v>
          </cell>
          <cell r="J302">
            <v>14461.2215</v>
          </cell>
          <cell r="K302">
            <v>0.15</v>
          </cell>
          <cell r="L302">
            <v>12292.038274999999</v>
          </cell>
        </row>
        <row r="303">
          <cell r="A303" t="str">
            <v>LG-311036</v>
          </cell>
          <cell r="B303" t="str">
            <v>UPS</v>
          </cell>
          <cell r="C303" t="str">
            <v>UPS KEOR T EVO 40 1650H P0</v>
          </cell>
          <cell r="D303" t="str">
            <v>3414971528642</v>
          </cell>
          <cell r="E303" t="str">
            <v>PZ</v>
          </cell>
          <cell r="F303">
            <v>1</v>
          </cell>
          <cell r="G303" t="str">
            <v>TF 40-100 KVA</v>
          </cell>
          <cell r="H303">
            <v>16155.01</v>
          </cell>
          <cell r="I303">
            <v>0.45</v>
          </cell>
          <cell r="J303">
            <v>8885.2554999999993</v>
          </cell>
          <cell r="K303">
            <v>0.15</v>
          </cell>
          <cell r="L303">
            <v>7552.4671749999998</v>
          </cell>
        </row>
        <row r="304">
          <cell r="A304" t="str">
            <v>LG-311037</v>
          </cell>
          <cell r="B304" t="str">
            <v>UPS</v>
          </cell>
          <cell r="C304" t="str">
            <v>UPS KEOR T EVO 40 1650H P1</v>
          </cell>
          <cell r="D304" t="str">
            <v>3414971528864</v>
          </cell>
          <cell r="E304" t="str">
            <v>PZ</v>
          </cell>
          <cell r="F304">
            <v>1</v>
          </cell>
          <cell r="G304" t="str">
            <v>TF 40-100 KVA</v>
          </cell>
          <cell r="H304">
            <v>25109.52</v>
          </cell>
          <cell r="I304">
            <v>0.45</v>
          </cell>
          <cell r="J304">
            <v>13810.236000000001</v>
          </cell>
          <cell r="K304">
            <v>0.15</v>
          </cell>
          <cell r="L304">
            <v>11738.7006</v>
          </cell>
        </row>
        <row r="305">
          <cell r="A305" t="str">
            <v>LG-311038</v>
          </cell>
          <cell r="B305" t="str">
            <v>UPS</v>
          </cell>
          <cell r="C305" t="str">
            <v>UPS KEOR T EVO 40 1650H P2</v>
          </cell>
          <cell r="D305" t="str">
            <v>3414971528741</v>
          </cell>
          <cell r="E305" t="str">
            <v>PZ</v>
          </cell>
          <cell r="F305">
            <v>1</v>
          </cell>
          <cell r="G305" t="str">
            <v>TF 40-100 KVA</v>
          </cell>
          <cell r="H305">
            <v>27018.46</v>
          </cell>
          <cell r="I305">
            <v>0.45</v>
          </cell>
          <cell r="J305">
            <v>14860.152999999998</v>
          </cell>
          <cell r="K305">
            <v>0.15</v>
          </cell>
          <cell r="L305">
            <v>12631.13005</v>
          </cell>
        </row>
        <row r="306">
          <cell r="A306" t="str">
            <v>LG-311039</v>
          </cell>
          <cell r="B306" t="str">
            <v>UPS</v>
          </cell>
          <cell r="C306" t="str">
            <v>UPS KEOR T EVO 40 1650H P3</v>
          </cell>
          <cell r="D306" t="str">
            <v>3414971528659</v>
          </cell>
          <cell r="E306" t="str">
            <v>PZ</v>
          </cell>
          <cell r="F306">
            <v>1</v>
          </cell>
          <cell r="G306" t="str">
            <v>TF 40-100 KVA</v>
          </cell>
          <cell r="H306">
            <v>30645.11</v>
          </cell>
          <cell r="I306">
            <v>0.45</v>
          </cell>
          <cell r="J306">
            <v>16854.8105</v>
          </cell>
          <cell r="K306">
            <v>0.15</v>
          </cell>
          <cell r="L306">
            <v>14326.588925</v>
          </cell>
        </row>
        <row r="307">
          <cell r="A307" t="str">
            <v>LG-311040</v>
          </cell>
          <cell r="B307" t="str">
            <v>UPS</v>
          </cell>
          <cell r="C307" t="str">
            <v>UPS KEOR T EVO 60 1650H P0</v>
          </cell>
          <cell r="D307" t="str">
            <v>3414971528635</v>
          </cell>
          <cell r="E307" t="str">
            <v>PZ</v>
          </cell>
          <cell r="F307">
            <v>1</v>
          </cell>
          <cell r="G307" t="str">
            <v>TF 40-100 KVA</v>
          </cell>
          <cell r="H307">
            <v>19946.5</v>
          </cell>
          <cell r="I307">
            <v>0.45</v>
          </cell>
          <cell r="J307">
            <v>10970.574999999999</v>
          </cell>
          <cell r="K307">
            <v>0.15</v>
          </cell>
          <cell r="L307">
            <v>9324.9887499999986</v>
          </cell>
        </row>
        <row r="308">
          <cell r="A308" t="str">
            <v>LG-311041</v>
          </cell>
          <cell r="B308" t="str">
            <v>UPS</v>
          </cell>
          <cell r="C308" t="str">
            <v>UPS KEOR T EVO 60 1650H P1</v>
          </cell>
          <cell r="D308" t="str">
            <v>3414971528833</v>
          </cell>
          <cell r="E308" t="str">
            <v>PZ</v>
          </cell>
          <cell r="F308">
            <v>1</v>
          </cell>
          <cell r="G308" t="str">
            <v>TF 40-100 KVA</v>
          </cell>
          <cell r="H308">
            <v>34271.72</v>
          </cell>
          <cell r="I308">
            <v>0.45</v>
          </cell>
          <cell r="J308">
            <v>18849.446</v>
          </cell>
          <cell r="K308">
            <v>0.15</v>
          </cell>
          <cell r="L308">
            <v>16022.0291</v>
          </cell>
        </row>
        <row r="309">
          <cell r="A309" t="str">
            <v>LG-311042</v>
          </cell>
          <cell r="B309" t="str">
            <v>UPS</v>
          </cell>
          <cell r="C309" t="str">
            <v>UPS KEOR T EVO 60 1650H P2</v>
          </cell>
          <cell r="D309" t="str">
            <v>3414971528673</v>
          </cell>
          <cell r="E309" t="str">
            <v>PZ</v>
          </cell>
          <cell r="F309">
            <v>1</v>
          </cell>
          <cell r="G309" t="str">
            <v>TF 40-100 KVA</v>
          </cell>
          <cell r="H309">
            <v>36266.379999999997</v>
          </cell>
          <cell r="I309">
            <v>0.45</v>
          </cell>
          <cell r="J309">
            <v>19946.508999999998</v>
          </cell>
          <cell r="K309">
            <v>0.15</v>
          </cell>
          <cell r="L309">
            <v>16954.532649999997</v>
          </cell>
        </row>
        <row r="310">
          <cell r="A310" t="str">
            <v>LG-311058</v>
          </cell>
          <cell r="B310" t="str">
            <v>UPS</v>
          </cell>
          <cell r="C310" t="str">
            <v>CS102 SK - SNMP CARD</v>
          </cell>
          <cell r="D310" t="str">
            <v>3414972226646</v>
          </cell>
          <cell r="E310" t="str">
            <v>PZ</v>
          </cell>
          <cell r="F310">
            <v>1</v>
          </cell>
          <cell r="G310" t="str">
            <v>UPS ACCESSORI</v>
          </cell>
          <cell r="H310">
            <v>584.22</v>
          </cell>
          <cell r="I310">
            <v>0.5</v>
          </cell>
          <cell r="J310">
            <v>292.11</v>
          </cell>
          <cell r="K310">
            <v>0.15</v>
          </cell>
          <cell r="L310">
            <v>248.29350000000002</v>
          </cell>
        </row>
        <row r="311">
          <cell r="A311" t="str">
            <v>LG-311059</v>
          </cell>
          <cell r="B311" t="str">
            <v>UPS</v>
          </cell>
          <cell r="C311" t="str">
            <v>CS102 SK - SNMP CARD CON WI-FI DONGLE</v>
          </cell>
          <cell r="D311" t="str">
            <v>3414972227070</v>
          </cell>
          <cell r="E311" t="str">
            <v>PZ</v>
          </cell>
          <cell r="F311">
            <v>1</v>
          </cell>
          <cell r="G311" t="str">
            <v>UPS ACCESSORI</v>
          </cell>
          <cell r="H311">
            <v>649.28</v>
          </cell>
          <cell r="I311">
            <v>0.5</v>
          </cell>
          <cell r="J311">
            <v>324.64</v>
          </cell>
          <cell r="K311">
            <v>0.15</v>
          </cell>
          <cell r="L311">
            <v>275.94399999999996</v>
          </cell>
        </row>
        <row r="312">
          <cell r="A312" t="str">
            <v>LG-311060</v>
          </cell>
          <cell r="B312" t="str">
            <v>UPS</v>
          </cell>
          <cell r="C312" t="str">
            <v>UPS KEOR SPE TOWER 750VA</v>
          </cell>
          <cell r="D312" t="str">
            <v>3414972083522</v>
          </cell>
          <cell r="E312" t="str">
            <v>PZ</v>
          </cell>
          <cell r="F312">
            <v>1</v>
          </cell>
          <cell r="G312" t="str">
            <v>SINEWAVE</v>
          </cell>
          <cell r="H312">
            <v>577.54</v>
          </cell>
          <cell r="I312">
            <v>0.5</v>
          </cell>
          <cell r="J312">
            <v>288.77</v>
          </cell>
          <cell r="K312">
            <v>0.15</v>
          </cell>
          <cell r="L312">
            <v>245.4545</v>
          </cell>
        </row>
        <row r="313">
          <cell r="A313" t="str">
            <v>LG-311061</v>
          </cell>
          <cell r="B313" t="str">
            <v>UPS</v>
          </cell>
          <cell r="C313" t="str">
            <v>UPS KEOR SPE TOWER 1KVA</v>
          </cell>
          <cell r="D313" t="str">
            <v>3414972083492</v>
          </cell>
          <cell r="E313" t="str">
            <v>PZ</v>
          </cell>
          <cell r="F313">
            <v>1</v>
          </cell>
          <cell r="G313" t="str">
            <v>SINEWAVE</v>
          </cell>
          <cell r="H313">
            <v>745.04</v>
          </cell>
          <cell r="I313">
            <v>0.5</v>
          </cell>
          <cell r="J313">
            <v>372.52</v>
          </cell>
          <cell r="K313">
            <v>0.15</v>
          </cell>
          <cell r="L313">
            <v>316.642</v>
          </cell>
        </row>
        <row r="314">
          <cell r="A314" t="str">
            <v>LG-311062</v>
          </cell>
          <cell r="B314" t="str">
            <v>UPS</v>
          </cell>
          <cell r="C314" t="str">
            <v>UPS KEOR SPE TOWER 1.5KVA</v>
          </cell>
          <cell r="D314" t="str">
            <v>3414972083485</v>
          </cell>
          <cell r="E314" t="str">
            <v>PZ</v>
          </cell>
          <cell r="F314">
            <v>1</v>
          </cell>
          <cell r="G314" t="str">
            <v>SINEWAVE</v>
          </cell>
          <cell r="H314">
            <v>952.22</v>
          </cell>
          <cell r="I314">
            <v>0.5</v>
          </cell>
          <cell r="J314">
            <v>476.11</v>
          </cell>
          <cell r="K314">
            <v>0.15</v>
          </cell>
          <cell r="L314">
            <v>404.69350000000003</v>
          </cell>
        </row>
        <row r="315">
          <cell r="A315" t="str">
            <v>LG-311063</v>
          </cell>
          <cell r="B315" t="str">
            <v>UPS</v>
          </cell>
          <cell r="C315" t="str">
            <v>UPS KEOR SPE TOWER 2KVA</v>
          </cell>
          <cell r="D315" t="str">
            <v>3414972083508</v>
          </cell>
          <cell r="E315" t="str">
            <v>PZ</v>
          </cell>
          <cell r="F315">
            <v>1</v>
          </cell>
          <cell r="G315" t="str">
            <v>SINEWAVE</v>
          </cell>
          <cell r="H315">
            <v>1220.1600000000001</v>
          </cell>
          <cell r="I315">
            <v>0.5</v>
          </cell>
          <cell r="J315">
            <v>610.08000000000004</v>
          </cell>
          <cell r="K315">
            <v>0.15</v>
          </cell>
          <cell r="L315">
            <v>518.56799999999998</v>
          </cell>
        </row>
        <row r="316">
          <cell r="A316" t="str">
            <v>LG-311064</v>
          </cell>
          <cell r="B316" t="str">
            <v>UPS</v>
          </cell>
          <cell r="C316" t="str">
            <v>UPS KEOR SPE TOWER 3KVA</v>
          </cell>
          <cell r="D316" t="str">
            <v>3414972083515</v>
          </cell>
          <cell r="E316" t="str">
            <v>PZ</v>
          </cell>
          <cell r="F316">
            <v>1</v>
          </cell>
          <cell r="G316" t="str">
            <v>SINEWAVE</v>
          </cell>
          <cell r="H316">
            <v>1672.24</v>
          </cell>
          <cell r="I316">
            <v>0.5</v>
          </cell>
          <cell r="J316">
            <v>836.12</v>
          </cell>
          <cell r="K316">
            <v>0.15</v>
          </cell>
          <cell r="L316">
            <v>710.702</v>
          </cell>
        </row>
        <row r="317">
          <cell r="A317" t="str">
            <v>LG-311087</v>
          </cell>
          <cell r="B317" t="str">
            <v>UPS</v>
          </cell>
          <cell r="C317" t="str">
            <v>UPS KEOR HPE 60KW 0MIN</v>
          </cell>
          <cell r="D317" t="str">
            <v>3414971986947</v>
          </cell>
          <cell r="E317" t="str">
            <v>PZ</v>
          </cell>
          <cell r="F317">
            <v>1</v>
          </cell>
          <cell r="G317" t="str">
            <v>TF 40-100 KVA</v>
          </cell>
          <cell r="H317">
            <v>22774.080000000002</v>
          </cell>
          <cell r="I317">
            <v>0.45</v>
          </cell>
          <cell r="J317">
            <v>12525.744000000001</v>
          </cell>
          <cell r="K317">
            <v>0.15</v>
          </cell>
          <cell r="L317">
            <v>10646.8824</v>
          </cell>
        </row>
        <row r="318">
          <cell r="A318" t="str">
            <v>LG-311088</v>
          </cell>
          <cell r="B318" t="str">
            <v>UPS</v>
          </cell>
          <cell r="C318" t="str">
            <v>UPS KEOR HPE 60KW 8MIN</v>
          </cell>
          <cell r="D318" t="str">
            <v>3414971986954</v>
          </cell>
          <cell r="E318" t="str">
            <v>PZ</v>
          </cell>
          <cell r="F318">
            <v>1</v>
          </cell>
          <cell r="G318" t="str">
            <v>TF 40-100 KVA</v>
          </cell>
          <cell r="H318">
            <v>30720.39</v>
          </cell>
          <cell r="I318">
            <v>0.45</v>
          </cell>
          <cell r="J318">
            <v>16896.214500000002</v>
          </cell>
          <cell r="K318">
            <v>0.15</v>
          </cell>
          <cell r="L318">
            <v>14361.782325000002</v>
          </cell>
        </row>
        <row r="319">
          <cell r="A319" t="str">
            <v>LG-311089</v>
          </cell>
          <cell r="B319" t="str">
            <v>UPS</v>
          </cell>
          <cell r="C319" t="str">
            <v>UPS KEOR HPE 60KW 14MIN</v>
          </cell>
          <cell r="D319" t="str">
            <v>3414971986961</v>
          </cell>
          <cell r="E319" t="str">
            <v>PZ</v>
          </cell>
          <cell r="F319">
            <v>1</v>
          </cell>
          <cell r="G319" t="str">
            <v>TF 40-100 KVA</v>
          </cell>
          <cell r="H319">
            <v>35980.51</v>
          </cell>
          <cell r="I319">
            <v>0.45</v>
          </cell>
          <cell r="J319">
            <v>19789.280500000001</v>
          </cell>
          <cell r="K319">
            <v>0.15</v>
          </cell>
          <cell r="L319">
            <v>16820.888425000001</v>
          </cell>
        </row>
        <row r="320">
          <cell r="A320" t="str">
            <v>LG-311090</v>
          </cell>
          <cell r="B320" t="str">
            <v>UPS</v>
          </cell>
          <cell r="C320" t="str">
            <v>UPS KEOR HPE 80KW 0MIN</v>
          </cell>
          <cell r="D320" t="str">
            <v>3414971986978</v>
          </cell>
          <cell r="E320" t="str">
            <v>PZ</v>
          </cell>
          <cell r="F320">
            <v>1</v>
          </cell>
          <cell r="G320" t="str">
            <v>TF 40-100 KVA</v>
          </cell>
          <cell r="H320">
            <v>24227.71</v>
          </cell>
          <cell r="I320">
            <v>0.45</v>
          </cell>
          <cell r="J320">
            <v>13325.2405</v>
          </cell>
          <cell r="K320">
            <v>0.15</v>
          </cell>
          <cell r="L320">
            <v>11326.454425</v>
          </cell>
        </row>
        <row r="321">
          <cell r="A321" t="str">
            <v>LG-311091</v>
          </cell>
          <cell r="B321" t="str">
            <v>UPS</v>
          </cell>
          <cell r="C321" t="str">
            <v>UPS KEOR HPE 80KW 10MIN</v>
          </cell>
          <cell r="D321" t="str">
            <v>3414971986985</v>
          </cell>
          <cell r="E321" t="str">
            <v>PZ</v>
          </cell>
          <cell r="F321">
            <v>1</v>
          </cell>
          <cell r="G321" t="str">
            <v>TF 40-100 KVA</v>
          </cell>
          <cell r="H321">
            <v>36590.54</v>
          </cell>
          <cell r="I321">
            <v>0.45</v>
          </cell>
          <cell r="J321">
            <v>20124.796999999999</v>
          </cell>
          <cell r="K321">
            <v>0.15</v>
          </cell>
          <cell r="L321">
            <v>17106.077449999997</v>
          </cell>
        </row>
        <row r="322">
          <cell r="A322" t="str">
            <v>LG-311092</v>
          </cell>
          <cell r="B322" t="str">
            <v>UPS</v>
          </cell>
          <cell r="C322" t="str">
            <v>HP PARALLEL CARD</v>
          </cell>
          <cell r="D322" t="str">
            <v>3414971986992</v>
          </cell>
          <cell r="E322" t="str">
            <v>PZ</v>
          </cell>
          <cell r="F322">
            <v>1</v>
          </cell>
          <cell r="G322" t="str">
            <v>TF ACCESSORI HW</v>
          </cell>
          <cell r="H322">
            <v>430.43</v>
          </cell>
          <cell r="I322">
            <v>0.45</v>
          </cell>
          <cell r="J322">
            <v>236.73650000000001</v>
          </cell>
          <cell r="K322">
            <v>0.15</v>
          </cell>
          <cell r="L322">
            <v>201.22602499999999</v>
          </cell>
        </row>
        <row r="323">
          <cell r="A323" t="str">
            <v>LG-311095</v>
          </cell>
          <cell r="B323" t="str">
            <v>UPS</v>
          </cell>
          <cell r="C323" t="str">
            <v>KEOR COMPACT BATT CAB 10KVA</v>
          </cell>
          <cell r="D323" t="str">
            <v>3414972095778</v>
          </cell>
          <cell r="E323" t="str">
            <v>PZ</v>
          </cell>
          <cell r="F323">
            <v>1</v>
          </cell>
          <cell r="G323" t="str">
            <v>KEOR COMPACT</v>
          </cell>
          <cell r="H323">
            <v>6075.48</v>
          </cell>
          <cell r="I323">
            <v>0.5</v>
          </cell>
          <cell r="J323">
            <v>3037.74</v>
          </cell>
          <cell r="K323">
            <v>0.15</v>
          </cell>
          <cell r="L323">
            <v>2582.0789999999997</v>
          </cell>
        </row>
        <row r="324">
          <cell r="A324" t="str">
            <v>LG-311096</v>
          </cell>
          <cell r="B324" t="str">
            <v>UPS</v>
          </cell>
          <cell r="C324" t="str">
            <v>KEOR COMPACT BATT CAB 15KVA</v>
          </cell>
          <cell r="D324" t="str">
            <v>3414972095785</v>
          </cell>
          <cell r="E324" t="str">
            <v>PZ</v>
          </cell>
          <cell r="F324">
            <v>1</v>
          </cell>
          <cell r="G324" t="str">
            <v>KEOR COMPACT</v>
          </cell>
          <cell r="H324">
            <v>6455.2</v>
          </cell>
          <cell r="I324">
            <v>0.5</v>
          </cell>
          <cell r="J324">
            <v>3227.6</v>
          </cell>
          <cell r="K324">
            <v>0.15</v>
          </cell>
          <cell r="L324">
            <v>2743.46</v>
          </cell>
        </row>
        <row r="325">
          <cell r="A325" t="str">
            <v>LG-311097</v>
          </cell>
          <cell r="B325" t="str">
            <v>UPS</v>
          </cell>
          <cell r="C325" t="str">
            <v>KEOR COMPACT BATT CABT 20KVA</v>
          </cell>
          <cell r="D325" t="str">
            <v>3414972095792</v>
          </cell>
          <cell r="E325" t="str">
            <v>PZ</v>
          </cell>
          <cell r="F325">
            <v>1</v>
          </cell>
          <cell r="G325" t="str">
            <v>KEOR COMPACT</v>
          </cell>
          <cell r="H325">
            <v>6834.92</v>
          </cell>
          <cell r="I325">
            <v>0.5</v>
          </cell>
          <cell r="J325">
            <v>3417.46</v>
          </cell>
          <cell r="K325">
            <v>0.15</v>
          </cell>
          <cell r="L325">
            <v>2904.8409999999999</v>
          </cell>
        </row>
        <row r="326">
          <cell r="A326" t="str">
            <v>LG-311098</v>
          </cell>
          <cell r="B326" t="str">
            <v>UPS</v>
          </cell>
          <cell r="C326" t="str">
            <v>KEOR COMPACT PARALLEL KIT</v>
          </cell>
          <cell r="D326" t="str">
            <v>3414972095808</v>
          </cell>
          <cell r="E326" t="str">
            <v>PZ</v>
          </cell>
          <cell r="F326">
            <v>1</v>
          </cell>
          <cell r="G326" t="str">
            <v>KEOR COMPACT</v>
          </cell>
          <cell r="H326">
            <v>152.84</v>
          </cell>
          <cell r="I326">
            <v>0.5</v>
          </cell>
          <cell r="J326">
            <v>76.42</v>
          </cell>
          <cell r="K326">
            <v>0.15</v>
          </cell>
          <cell r="L326">
            <v>64.957000000000008</v>
          </cell>
        </row>
        <row r="327">
          <cell r="A327" t="str">
            <v>LG-311099</v>
          </cell>
          <cell r="B327" t="str">
            <v>UPS</v>
          </cell>
          <cell r="C327" t="str">
            <v>KEOR COMPACT RS485 MODBUS CARD</v>
          </cell>
          <cell r="D327" t="str">
            <v>3414972095815</v>
          </cell>
          <cell r="E327" t="str">
            <v>PZ</v>
          </cell>
          <cell r="F327">
            <v>1</v>
          </cell>
          <cell r="G327" t="str">
            <v>KEOR COMPACT</v>
          </cell>
          <cell r="H327">
            <v>272.92</v>
          </cell>
          <cell r="I327">
            <v>0.5</v>
          </cell>
          <cell r="J327">
            <v>136.46</v>
          </cell>
          <cell r="K327">
            <v>0.15</v>
          </cell>
          <cell r="L327">
            <v>115.99100000000001</v>
          </cell>
        </row>
        <row r="328">
          <cell r="A328" t="str">
            <v>LG-311100</v>
          </cell>
          <cell r="B328" t="str">
            <v>UPS</v>
          </cell>
          <cell r="C328" t="str">
            <v>UPS KEOR COMPACT 10KVA-0</v>
          </cell>
          <cell r="D328" t="str">
            <v>3414972095822</v>
          </cell>
          <cell r="E328" t="str">
            <v>PZ</v>
          </cell>
          <cell r="F328">
            <v>1</v>
          </cell>
          <cell r="G328" t="str">
            <v>KEOR COMPACT</v>
          </cell>
          <cell r="H328">
            <v>6043.62</v>
          </cell>
          <cell r="I328">
            <v>0.5</v>
          </cell>
          <cell r="J328">
            <v>3021.81</v>
          </cell>
          <cell r="K328">
            <v>0.15</v>
          </cell>
          <cell r="L328">
            <v>2568.5385000000001</v>
          </cell>
        </row>
        <row r="329">
          <cell r="A329" t="str">
            <v>LG-311101</v>
          </cell>
          <cell r="B329" t="str">
            <v>UPS</v>
          </cell>
          <cell r="C329" t="str">
            <v>UPS KEOR COMPACT 10KVA-1</v>
          </cell>
          <cell r="D329" t="str">
            <v>3414972095839</v>
          </cell>
          <cell r="E329" t="str">
            <v>PZ</v>
          </cell>
          <cell r="F329">
            <v>1</v>
          </cell>
          <cell r="G329" t="str">
            <v>KEOR COMPACT</v>
          </cell>
          <cell r="H329">
            <v>8817.58</v>
          </cell>
          <cell r="I329">
            <v>0.5</v>
          </cell>
          <cell r="J329">
            <v>4408.79</v>
          </cell>
          <cell r="K329">
            <v>0.15</v>
          </cell>
          <cell r="L329">
            <v>3747.4715000000001</v>
          </cell>
        </row>
        <row r="330">
          <cell r="A330" t="str">
            <v>LG-311102</v>
          </cell>
          <cell r="B330" t="str">
            <v>UPS</v>
          </cell>
          <cell r="C330" t="str">
            <v>UPS KEOR COMPACT 15KVA-0</v>
          </cell>
          <cell r="D330" t="str">
            <v>3414972095846</v>
          </cell>
          <cell r="E330" t="str">
            <v>PZ</v>
          </cell>
          <cell r="F330">
            <v>1</v>
          </cell>
          <cell r="G330" t="str">
            <v>KEOR COMPACT</v>
          </cell>
          <cell r="H330">
            <v>8261.27</v>
          </cell>
          <cell r="I330">
            <v>0.5</v>
          </cell>
          <cell r="J330">
            <v>4130.6350000000002</v>
          </cell>
          <cell r="K330">
            <v>0.15</v>
          </cell>
          <cell r="L330">
            <v>3511.0397500000004</v>
          </cell>
        </row>
        <row r="331">
          <cell r="A331" t="str">
            <v>LG-311103</v>
          </cell>
          <cell r="B331" t="str">
            <v>UPS</v>
          </cell>
          <cell r="C331" t="str">
            <v>UPS KEOR COMPACT 15KVA-1</v>
          </cell>
          <cell r="D331" t="str">
            <v>3414972095853</v>
          </cell>
          <cell r="E331" t="str">
            <v>PZ</v>
          </cell>
          <cell r="F331">
            <v>1</v>
          </cell>
          <cell r="G331" t="str">
            <v>KEOR COMPACT</v>
          </cell>
          <cell r="H331">
            <v>11682.49</v>
          </cell>
          <cell r="I331">
            <v>0.5</v>
          </cell>
          <cell r="J331">
            <v>5841.2449999999999</v>
          </cell>
          <cell r="K331">
            <v>0.15</v>
          </cell>
          <cell r="L331">
            <v>4965.05825</v>
          </cell>
        </row>
        <row r="332">
          <cell r="A332" t="str">
            <v>LG-311104</v>
          </cell>
          <cell r="B332" t="str">
            <v>UPS</v>
          </cell>
          <cell r="C332" t="str">
            <v>UPS KEOR COMPACT 20KVA-0</v>
          </cell>
          <cell r="D332" t="str">
            <v>3414972095860</v>
          </cell>
          <cell r="E332" t="str">
            <v>PZ</v>
          </cell>
          <cell r="F332">
            <v>1</v>
          </cell>
          <cell r="G332" t="str">
            <v>KEOR COMPACT</v>
          </cell>
          <cell r="H332">
            <v>10247.01</v>
          </cell>
          <cell r="I332">
            <v>0.5</v>
          </cell>
          <cell r="J332">
            <v>5123.5050000000001</v>
          </cell>
          <cell r="K332">
            <v>0.15</v>
          </cell>
          <cell r="L332">
            <v>4354.9792500000003</v>
          </cell>
        </row>
        <row r="333">
          <cell r="A333" t="str">
            <v>LG-311105</v>
          </cell>
          <cell r="B333" t="str">
            <v>UPS</v>
          </cell>
          <cell r="C333" t="str">
            <v>UPS KEOR COMPACT 20KVA-1</v>
          </cell>
          <cell r="D333" t="str">
            <v>3414972095877</v>
          </cell>
          <cell r="E333" t="str">
            <v>PZ</v>
          </cell>
          <cell r="F333">
            <v>1</v>
          </cell>
          <cell r="G333" t="str">
            <v>KEOR COMPACT</v>
          </cell>
          <cell r="H333">
            <v>13624.26</v>
          </cell>
          <cell r="I333">
            <v>0.5</v>
          </cell>
          <cell r="J333">
            <v>6812.13</v>
          </cell>
          <cell r="K333">
            <v>0.15</v>
          </cell>
          <cell r="L333">
            <v>5790.3105000000005</v>
          </cell>
        </row>
        <row r="334">
          <cell r="A334" t="str">
            <v>LG-311106</v>
          </cell>
          <cell r="B334" t="str">
            <v>UPS</v>
          </cell>
          <cell r="C334" t="str">
            <v>KEOR COMPACT DRY CONTACT CARD</v>
          </cell>
          <cell r="D334" t="str">
            <v>3414972095884</v>
          </cell>
          <cell r="E334" t="str">
            <v>PZ</v>
          </cell>
          <cell r="F334">
            <v>1</v>
          </cell>
          <cell r="G334" t="str">
            <v>KEOR COMPACT</v>
          </cell>
          <cell r="H334">
            <v>212.21</v>
          </cell>
          <cell r="I334">
            <v>0.5</v>
          </cell>
          <cell r="J334">
            <v>106.105</v>
          </cell>
          <cell r="K334">
            <v>0.15</v>
          </cell>
          <cell r="L334">
            <v>90.189250000000001</v>
          </cell>
        </row>
        <row r="335">
          <cell r="A335" t="str">
            <v>LG-311113</v>
          </cell>
          <cell r="B335" t="str">
            <v>UPS</v>
          </cell>
          <cell r="C335" t="str">
            <v>KIT 4 CASSETTI BATTERIA 9AH</v>
          </cell>
          <cell r="D335" t="str">
            <v>3414972358538</v>
          </cell>
          <cell r="E335" t="str">
            <v>PZ</v>
          </cell>
          <cell r="F335">
            <v>1</v>
          </cell>
          <cell r="G335" t="str">
            <v>TRIMOD UPS</v>
          </cell>
          <cell r="H335">
            <v>1762.56</v>
          </cell>
          <cell r="I335">
            <v>0.45</v>
          </cell>
          <cell r="J335">
            <v>969.4079999999999</v>
          </cell>
          <cell r="K335">
            <v>0.15</v>
          </cell>
          <cell r="L335">
            <v>823.99679999999989</v>
          </cell>
        </row>
        <row r="336">
          <cell r="A336" t="str">
            <v>LG-311114</v>
          </cell>
          <cell r="B336" t="str">
            <v>UPS</v>
          </cell>
          <cell r="C336" t="str">
            <v>KIT 4 CASSETTI BATTERIA 9AH LL</v>
          </cell>
          <cell r="D336" t="str">
            <v>3414972358545</v>
          </cell>
          <cell r="E336" t="str">
            <v>PZ</v>
          </cell>
          <cell r="F336">
            <v>1</v>
          </cell>
          <cell r="G336" t="str">
            <v>TRIMOD MCS</v>
          </cell>
          <cell r="H336">
            <v>2207.61</v>
          </cell>
          <cell r="I336">
            <v>0.45</v>
          </cell>
          <cell r="J336">
            <v>1214.1855</v>
          </cell>
          <cell r="K336">
            <v>0.15</v>
          </cell>
          <cell r="L336">
            <v>1032.057675</v>
          </cell>
        </row>
        <row r="337">
          <cell r="A337" t="str">
            <v>LG-311125</v>
          </cell>
          <cell r="B337" t="str">
            <v>UPS</v>
          </cell>
          <cell r="C337" t="str">
            <v>UPS KEOR HP 60KVA</v>
          </cell>
          <cell r="D337" t="str">
            <v>3414972405652</v>
          </cell>
          <cell r="E337" t="str">
            <v>PZ</v>
          </cell>
          <cell r="F337">
            <v>1</v>
          </cell>
          <cell r="G337" t="str">
            <v>TF 40-100 KVA</v>
          </cell>
          <cell r="H337">
            <v>42960.61</v>
          </cell>
          <cell r="I337">
            <v>0.45</v>
          </cell>
          <cell r="J337">
            <v>23628.335500000001</v>
          </cell>
          <cell r="K337">
            <v>0.15</v>
          </cell>
          <cell r="L337">
            <v>20084.085175</v>
          </cell>
        </row>
        <row r="338">
          <cell r="A338" t="str">
            <v>LG-311126</v>
          </cell>
          <cell r="B338" t="str">
            <v>UPS</v>
          </cell>
          <cell r="C338" t="str">
            <v>UPS KEOR HP 80KVA</v>
          </cell>
          <cell r="D338" t="str">
            <v>3414972405669</v>
          </cell>
          <cell r="E338" t="str">
            <v>PZ</v>
          </cell>
          <cell r="F338">
            <v>1</v>
          </cell>
          <cell r="G338" t="str">
            <v>TF 40-100 KVA</v>
          </cell>
          <cell r="H338">
            <v>44814.02</v>
          </cell>
          <cell r="I338">
            <v>0.45</v>
          </cell>
          <cell r="J338">
            <v>24647.710999999999</v>
          </cell>
          <cell r="K338">
            <v>0.15</v>
          </cell>
          <cell r="L338">
            <v>20950.554349999999</v>
          </cell>
        </row>
        <row r="339">
          <cell r="A339" t="str">
            <v>LG-311150</v>
          </cell>
          <cell r="B339" t="str">
            <v>UPS</v>
          </cell>
          <cell r="C339" t="str">
            <v>CONTR MANUTENZ KEORT KEOR COMPACT 10 STD 1</v>
          </cell>
          <cell r="D339" t="str">
            <v>3414972471114</v>
          </cell>
          <cell r="E339" t="str">
            <v>PZ</v>
          </cell>
          <cell r="F339">
            <v>1</v>
          </cell>
          <cell r="G339" t="str">
            <v>SERVIZI UPS CONTRATTI TRIFASE CONVENZIONALI</v>
          </cell>
          <cell r="H339">
            <v>849.55</v>
          </cell>
          <cell r="I339">
            <v>0.1</v>
          </cell>
          <cell r="J339">
            <v>764.59499999999991</v>
          </cell>
          <cell r="K339">
            <v>0.15</v>
          </cell>
          <cell r="L339">
            <v>649.9057499999999</v>
          </cell>
        </row>
        <row r="340">
          <cell r="A340" t="str">
            <v>LG-311151</v>
          </cell>
          <cell r="B340" t="str">
            <v>UPS</v>
          </cell>
          <cell r="C340" t="str">
            <v>CONTR MANUTENZ KEORT KEOR COMPACT 10 STD 2</v>
          </cell>
          <cell r="D340" t="str">
            <v>3414972471121</v>
          </cell>
          <cell r="E340" t="str">
            <v>PZ</v>
          </cell>
          <cell r="F340">
            <v>1</v>
          </cell>
          <cell r="G340" t="str">
            <v>SERVIZI UPS CONTRATTI TRIFASE CONVENZIONALI</v>
          </cell>
          <cell r="H340">
            <v>948.66</v>
          </cell>
          <cell r="I340">
            <v>0.1</v>
          </cell>
          <cell r="J340">
            <v>853.79399999999998</v>
          </cell>
          <cell r="K340">
            <v>0.15</v>
          </cell>
          <cell r="L340">
            <v>725.72489999999993</v>
          </cell>
        </row>
        <row r="341">
          <cell r="A341" t="str">
            <v>LG-311152</v>
          </cell>
          <cell r="B341" t="str">
            <v>UPS</v>
          </cell>
          <cell r="C341" t="str">
            <v>CONTR MANUTENZ KEORT KEOR COMPACT 15 STD 1</v>
          </cell>
          <cell r="D341" t="str">
            <v>3414972471138</v>
          </cell>
          <cell r="E341" t="str">
            <v>PZ</v>
          </cell>
          <cell r="F341">
            <v>1</v>
          </cell>
          <cell r="G341" t="str">
            <v>SERVIZI UPS CONTRATTI TRIFASE CONVENZIONALI</v>
          </cell>
          <cell r="H341">
            <v>943.95</v>
          </cell>
          <cell r="I341">
            <v>0.1</v>
          </cell>
          <cell r="J341">
            <v>849.55500000000006</v>
          </cell>
          <cell r="K341">
            <v>0.15</v>
          </cell>
          <cell r="L341">
            <v>722.12175000000002</v>
          </cell>
        </row>
        <row r="342">
          <cell r="A342" t="str">
            <v>LG-311153</v>
          </cell>
          <cell r="B342" t="str">
            <v>UPS</v>
          </cell>
          <cell r="C342" t="str">
            <v>CONTR MANUTENZ KEORT KEOR COMPACT 15 STD 2</v>
          </cell>
          <cell r="D342" t="str">
            <v>3414972471145</v>
          </cell>
          <cell r="E342" t="str">
            <v>PZ</v>
          </cell>
          <cell r="F342">
            <v>1</v>
          </cell>
          <cell r="G342" t="str">
            <v>SERVIZI UPS CONTRATTI TRIFASE CONVENZIONALI</v>
          </cell>
          <cell r="H342">
            <v>1047.76</v>
          </cell>
          <cell r="I342">
            <v>0.1</v>
          </cell>
          <cell r="J342">
            <v>942.98399999999992</v>
          </cell>
          <cell r="K342">
            <v>0.15</v>
          </cell>
          <cell r="L342">
            <v>801.53639999999996</v>
          </cell>
        </row>
        <row r="343">
          <cell r="A343" t="str">
            <v>LG-311154</v>
          </cell>
          <cell r="B343" t="str">
            <v>UPS</v>
          </cell>
          <cell r="C343" t="str">
            <v>CONTR MANUTENZ KEORT KEOR COMPACT 20 STD 1</v>
          </cell>
          <cell r="D343" t="str">
            <v>3414972471152</v>
          </cell>
          <cell r="E343" t="str">
            <v>PZ</v>
          </cell>
          <cell r="F343">
            <v>1</v>
          </cell>
          <cell r="G343" t="str">
            <v>SERVIZI UPS CONTRATTI TRIFASE CONVENZIONALI</v>
          </cell>
          <cell r="H343">
            <v>1054.06</v>
          </cell>
          <cell r="I343">
            <v>0.1</v>
          </cell>
          <cell r="J343">
            <v>948.654</v>
          </cell>
          <cell r="K343">
            <v>0.15</v>
          </cell>
          <cell r="L343">
            <v>806.35590000000002</v>
          </cell>
        </row>
        <row r="344">
          <cell r="A344" t="str">
            <v>LG-311155</v>
          </cell>
          <cell r="B344" t="str">
            <v>UPS</v>
          </cell>
          <cell r="C344" t="str">
            <v>CONTR MANUTENZ KEORT KEOR COMPACT 20 STD 2</v>
          </cell>
          <cell r="D344" t="str">
            <v>3414972471169</v>
          </cell>
          <cell r="E344" t="str">
            <v>PZ</v>
          </cell>
          <cell r="F344">
            <v>1</v>
          </cell>
          <cell r="G344" t="str">
            <v>SERVIZI UPS CONTRATTI TRIFASE CONVENZIONALI</v>
          </cell>
          <cell r="H344">
            <v>1132.72</v>
          </cell>
          <cell r="I344">
            <v>0.1</v>
          </cell>
          <cell r="J344">
            <v>1019.448</v>
          </cell>
          <cell r="K344">
            <v>0.15</v>
          </cell>
          <cell r="L344">
            <v>866.5308</v>
          </cell>
        </row>
        <row r="345">
          <cell r="A345" t="str">
            <v>LG-311156</v>
          </cell>
          <cell r="B345" t="str">
            <v>UPS</v>
          </cell>
          <cell r="C345" t="str">
            <v>CONTR MANUTENZIONE KEORT 30 STD 1</v>
          </cell>
          <cell r="D345" t="str">
            <v>3414972471176</v>
          </cell>
          <cell r="E345" t="str">
            <v>PZ</v>
          </cell>
          <cell r="F345">
            <v>1</v>
          </cell>
          <cell r="G345" t="str">
            <v>SERVIZI UPS CONTRATTI TRIFASE CONVENZIONALI</v>
          </cell>
          <cell r="H345">
            <v>1384.44</v>
          </cell>
          <cell r="I345">
            <v>0.1</v>
          </cell>
          <cell r="J345">
            <v>1245.9960000000001</v>
          </cell>
          <cell r="K345">
            <v>0.15</v>
          </cell>
          <cell r="L345">
            <v>1059.0966000000001</v>
          </cell>
        </row>
        <row r="346">
          <cell r="A346" t="str">
            <v>LG-311157</v>
          </cell>
          <cell r="B346" t="str">
            <v>UPS</v>
          </cell>
          <cell r="C346" t="str">
            <v>CONTR MANUTENZIONE KEORT 30 STD 2</v>
          </cell>
          <cell r="D346" t="str">
            <v>3414972471183</v>
          </cell>
          <cell r="E346" t="str">
            <v>PZ</v>
          </cell>
          <cell r="F346">
            <v>1</v>
          </cell>
          <cell r="G346" t="str">
            <v>SERVIZI UPS CONTRATTI TRIFASE CONVENZIONALI</v>
          </cell>
          <cell r="H346">
            <v>1683.36</v>
          </cell>
          <cell r="I346">
            <v>0.1</v>
          </cell>
          <cell r="J346">
            <v>1515.0239999999999</v>
          </cell>
          <cell r="K346">
            <v>0.15</v>
          </cell>
          <cell r="L346">
            <v>1287.7703999999999</v>
          </cell>
        </row>
        <row r="347">
          <cell r="A347" t="str">
            <v>LG-311158</v>
          </cell>
          <cell r="B347" t="str">
            <v>UPS</v>
          </cell>
          <cell r="C347" t="str">
            <v>CONTR MANUTENZIONE KEORT 40 STD 1</v>
          </cell>
          <cell r="D347" t="str">
            <v>3414972471190</v>
          </cell>
          <cell r="E347" t="str">
            <v>PZ</v>
          </cell>
          <cell r="F347">
            <v>1</v>
          </cell>
          <cell r="G347" t="str">
            <v>SERVIZI UPS CONTRATTI TRIFASE CONVENZIONALI</v>
          </cell>
          <cell r="H347">
            <v>2076.6799999999998</v>
          </cell>
          <cell r="I347">
            <v>0.1</v>
          </cell>
          <cell r="J347">
            <v>1869.0119999999997</v>
          </cell>
          <cell r="K347">
            <v>0.15</v>
          </cell>
          <cell r="L347">
            <v>1588.6601999999998</v>
          </cell>
        </row>
        <row r="348">
          <cell r="A348" t="str">
            <v>LG-311159</v>
          </cell>
          <cell r="B348" t="str">
            <v>UPS</v>
          </cell>
          <cell r="C348" t="str">
            <v>CONTR MANUTENZIONE KEORT 40 STD 2</v>
          </cell>
          <cell r="D348" t="str">
            <v>3414972471206</v>
          </cell>
          <cell r="E348" t="str">
            <v>PZ</v>
          </cell>
          <cell r="F348">
            <v>1</v>
          </cell>
          <cell r="G348" t="str">
            <v>SERVIZI UPS CONTRATTI TRIFASE CONVENZIONALI</v>
          </cell>
          <cell r="H348">
            <v>2517.17</v>
          </cell>
          <cell r="I348">
            <v>0.1</v>
          </cell>
          <cell r="J348">
            <v>2265.453</v>
          </cell>
          <cell r="K348">
            <v>0.15</v>
          </cell>
          <cell r="L348">
            <v>1925.6350499999999</v>
          </cell>
        </row>
        <row r="349">
          <cell r="A349" t="str">
            <v>LG-311160</v>
          </cell>
          <cell r="B349" t="str">
            <v>UPS</v>
          </cell>
          <cell r="C349" t="str">
            <v>CONTR MANUTENZIONE KEORT/HPE 60 STD 1</v>
          </cell>
          <cell r="D349" t="str">
            <v>3414972471213</v>
          </cell>
          <cell r="E349" t="str">
            <v>PZ</v>
          </cell>
          <cell r="F349">
            <v>1</v>
          </cell>
          <cell r="G349" t="str">
            <v>SERVIZI UPS CONTRATTI TRIFASE CONVENZIONALI</v>
          </cell>
          <cell r="H349">
            <v>2543.91</v>
          </cell>
          <cell r="I349">
            <v>0.1</v>
          </cell>
          <cell r="J349">
            <v>2289.5189999999998</v>
          </cell>
          <cell r="K349">
            <v>0.15</v>
          </cell>
          <cell r="L349">
            <v>1946.0911499999997</v>
          </cell>
        </row>
        <row r="350">
          <cell r="A350" t="str">
            <v>LG-311161</v>
          </cell>
          <cell r="B350" t="str">
            <v>UPS</v>
          </cell>
          <cell r="C350" t="str">
            <v>CONTR MANUTENZIONE KEORT/HPE 60 STD 2</v>
          </cell>
          <cell r="D350" t="str">
            <v>3414972471220</v>
          </cell>
          <cell r="E350" t="str">
            <v>PZ</v>
          </cell>
          <cell r="F350">
            <v>1</v>
          </cell>
          <cell r="G350" t="str">
            <v>SERVIZI UPS CONTRATTI TRIFASE CONVENZIONALI</v>
          </cell>
          <cell r="H350">
            <v>2737.42</v>
          </cell>
          <cell r="I350">
            <v>0.1</v>
          </cell>
          <cell r="J350">
            <v>2463.6779999999999</v>
          </cell>
          <cell r="K350">
            <v>0.15</v>
          </cell>
          <cell r="L350">
            <v>2094.1262999999999</v>
          </cell>
        </row>
        <row r="351">
          <cell r="A351" t="str">
            <v>LG-311162</v>
          </cell>
          <cell r="B351" t="str">
            <v>UPS</v>
          </cell>
          <cell r="C351" t="str">
            <v>CONTR MANUTENZIONE KEOR HPE 80 STD 1</v>
          </cell>
          <cell r="D351" t="str">
            <v>3414972471237</v>
          </cell>
          <cell r="E351" t="str">
            <v>PZ</v>
          </cell>
          <cell r="F351">
            <v>1</v>
          </cell>
          <cell r="G351" t="str">
            <v>SERVIZI UPS CONTRATTI TRIFASE CONVENZIONALI</v>
          </cell>
          <cell r="H351">
            <v>2543.91</v>
          </cell>
          <cell r="I351">
            <v>0.1</v>
          </cell>
          <cell r="J351">
            <v>2289.5189999999998</v>
          </cell>
          <cell r="K351">
            <v>0.15</v>
          </cell>
          <cell r="L351">
            <v>1946.0911499999997</v>
          </cell>
        </row>
        <row r="352">
          <cell r="A352" t="str">
            <v>LG-311163</v>
          </cell>
          <cell r="B352" t="str">
            <v>UPS</v>
          </cell>
          <cell r="C352" t="str">
            <v>CONTR MANUTENZIONE KEOR HPE 80 STD 2</v>
          </cell>
          <cell r="D352" t="str">
            <v>3414972471244</v>
          </cell>
          <cell r="E352" t="str">
            <v>PZ</v>
          </cell>
          <cell r="F352">
            <v>1</v>
          </cell>
          <cell r="G352" t="str">
            <v>SERVIZI UPS CONTRATTI TRIFASE CONVENZIONALI</v>
          </cell>
          <cell r="H352">
            <v>2737.42</v>
          </cell>
          <cell r="I352">
            <v>0.1</v>
          </cell>
          <cell r="J352">
            <v>2463.6779999999999</v>
          </cell>
          <cell r="K352">
            <v>0.15</v>
          </cell>
          <cell r="L352">
            <v>2094.1262999999999</v>
          </cell>
        </row>
        <row r="353">
          <cell r="A353" t="str">
            <v>LG-311164</v>
          </cell>
          <cell r="B353" t="str">
            <v>UPS</v>
          </cell>
          <cell r="C353" t="str">
            <v>CONTR MANUTENZIONE KEOR HPE 100 STD 1</v>
          </cell>
          <cell r="D353" t="str">
            <v>3414972471251</v>
          </cell>
          <cell r="E353" t="str">
            <v>PZ</v>
          </cell>
          <cell r="F353">
            <v>1</v>
          </cell>
          <cell r="G353" t="str">
            <v>SERVIZI UPS CONTRATTI TRIFASE CONVENZIONALI</v>
          </cell>
          <cell r="H353">
            <v>2907.33</v>
          </cell>
          <cell r="I353">
            <v>0.1</v>
          </cell>
          <cell r="J353">
            <v>2616.5969999999998</v>
          </cell>
          <cell r="K353">
            <v>0.15</v>
          </cell>
          <cell r="L353">
            <v>2224.10745</v>
          </cell>
        </row>
        <row r="354">
          <cell r="A354" t="str">
            <v>LG-311165</v>
          </cell>
          <cell r="B354" t="str">
            <v>UPS</v>
          </cell>
          <cell r="C354" t="str">
            <v>CONTR MANUTENZIONE KEOR HPE 100 STD 2</v>
          </cell>
          <cell r="D354" t="str">
            <v>3414972471268</v>
          </cell>
          <cell r="E354" t="str">
            <v>PZ</v>
          </cell>
          <cell r="F354">
            <v>1</v>
          </cell>
          <cell r="G354" t="str">
            <v>SERVIZI UPS CONTRATTI TRIFASE CONVENZIONALI</v>
          </cell>
          <cell r="H354">
            <v>3146.45</v>
          </cell>
          <cell r="I354">
            <v>0.1</v>
          </cell>
          <cell r="J354">
            <v>2831.8049999999998</v>
          </cell>
          <cell r="K354">
            <v>0.15</v>
          </cell>
          <cell r="L354">
            <v>2407.0342499999997</v>
          </cell>
        </row>
        <row r="355">
          <cell r="A355" t="str">
            <v>LG-311166</v>
          </cell>
          <cell r="B355" t="str">
            <v>UPS</v>
          </cell>
          <cell r="C355" t="str">
            <v>CONTR MANUTENZIONE KEOR HPE 125 STD 1</v>
          </cell>
          <cell r="D355" t="str">
            <v>3414972471275</v>
          </cell>
          <cell r="E355" t="str">
            <v>PZ</v>
          </cell>
          <cell r="F355">
            <v>1</v>
          </cell>
          <cell r="G355" t="str">
            <v>SERVIZI UPS CONTRATTI TRIFASE CONVENZIONALI</v>
          </cell>
          <cell r="H355">
            <v>3461.1</v>
          </cell>
          <cell r="I355">
            <v>0.1</v>
          </cell>
          <cell r="J355">
            <v>3114.99</v>
          </cell>
          <cell r="K355">
            <v>0.15</v>
          </cell>
          <cell r="L355">
            <v>2647.7415000000001</v>
          </cell>
        </row>
        <row r="356">
          <cell r="A356" t="str">
            <v>LG-311167</v>
          </cell>
          <cell r="B356" t="str">
            <v>UPS</v>
          </cell>
          <cell r="C356" t="str">
            <v>CONTR MANUTENZIONE KEOR HPE 125 STD 2</v>
          </cell>
          <cell r="D356" t="str">
            <v>3414972471282</v>
          </cell>
          <cell r="E356" t="str">
            <v>PZ</v>
          </cell>
          <cell r="F356">
            <v>1</v>
          </cell>
          <cell r="G356" t="str">
            <v>SERVIZI UPS CONTRATTI TRIFASE CONVENZIONALI</v>
          </cell>
          <cell r="H356">
            <v>3775.75</v>
          </cell>
          <cell r="I356">
            <v>0.1</v>
          </cell>
          <cell r="J356">
            <v>3398.1750000000002</v>
          </cell>
          <cell r="K356">
            <v>0.15</v>
          </cell>
          <cell r="L356">
            <v>2888.44875</v>
          </cell>
        </row>
        <row r="357">
          <cell r="A357" t="str">
            <v>LG-311168</v>
          </cell>
          <cell r="B357" t="str">
            <v>UPS</v>
          </cell>
          <cell r="C357" t="str">
            <v>CONTR MANUTENZIONE KEOR HPE 160 STD 1</v>
          </cell>
          <cell r="D357" t="str">
            <v>3414972471299</v>
          </cell>
          <cell r="E357" t="str">
            <v>PZ</v>
          </cell>
          <cell r="F357">
            <v>1</v>
          </cell>
          <cell r="G357" t="str">
            <v>SERVIZI UPS CONTRATTI TRIFASE CONVENZIONALI</v>
          </cell>
          <cell r="H357">
            <v>3980.26</v>
          </cell>
          <cell r="I357">
            <v>0.1</v>
          </cell>
          <cell r="J357">
            <v>3582.2340000000004</v>
          </cell>
          <cell r="K357">
            <v>0.15</v>
          </cell>
          <cell r="L357">
            <v>3044.8989000000001</v>
          </cell>
        </row>
        <row r="358">
          <cell r="A358" t="str">
            <v>LG-311169</v>
          </cell>
          <cell r="B358" t="str">
            <v>UPS</v>
          </cell>
          <cell r="C358" t="str">
            <v>CONTR MANUTENZIONE KEOR HPE 160 STD 2</v>
          </cell>
          <cell r="D358" t="str">
            <v>3414972471305</v>
          </cell>
          <cell r="E358" t="str">
            <v>PZ</v>
          </cell>
          <cell r="F358">
            <v>1</v>
          </cell>
          <cell r="G358" t="str">
            <v>SERVIZI UPS CONTRATTI TRIFASE CONVENZIONALI</v>
          </cell>
          <cell r="H358">
            <v>4342.1099999999997</v>
          </cell>
          <cell r="I358">
            <v>0.1</v>
          </cell>
          <cell r="J358">
            <v>3907.8989999999994</v>
          </cell>
          <cell r="K358">
            <v>0.15</v>
          </cell>
          <cell r="L358">
            <v>3321.7141499999998</v>
          </cell>
        </row>
        <row r="359">
          <cell r="A359" t="str">
            <v>LG-311170</v>
          </cell>
          <cell r="B359" t="str">
            <v>UPS</v>
          </cell>
          <cell r="C359" t="str">
            <v>CONTR MANUTENZIONE KEOR HPE 200 STD 1</v>
          </cell>
          <cell r="D359" t="str">
            <v>3414972471312</v>
          </cell>
          <cell r="E359" t="str">
            <v>PZ</v>
          </cell>
          <cell r="F359">
            <v>1</v>
          </cell>
          <cell r="G359" t="str">
            <v>SERVIZI UPS CONTRATTI TRIFASE CONVENZIONALI</v>
          </cell>
          <cell r="H359">
            <v>4577.3100000000004</v>
          </cell>
          <cell r="I359">
            <v>0.1</v>
          </cell>
          <cell r="J359">
            <v>4119.5790000000006</v>
          </cell>
          <cell r="K359">
            <v>0.15</v>
          </cell>
          <cell r="L359">
            <v>3501.6421500000006</v>
          </cell>
        </row>
        <row r="360">
          <cell r="A360" t="str">
            <v>LG-311171</v>
          </cell>
          <cell r="B360" t="str">
            <v>UPS</v>
          </cell>
          <cell r="C360" t="str">
            <v>CONTR MANUTENZIONE KEOR HPE 200 STD 2</v>
          </cell>
          <cell r="D360" t="str">
            <v>3414972471329</v>
          </cell>
          <cell r="E360" t="str">
            <v>PZ</v>
          </cell>
          <cell r="F360">
            <v>1</v>
          </cell>
          <cell r="G360" t="str">
            <v>SERVIZI UPS CONTRATTI TRIFASE CONVENZIONALI</v>
          </cell>
          <cell r="H360">
            <v>4993.41</v>
          </cell>
          <cell r="I360">
            <v>0.1</v>
          </cell>
          <cell r="J360">
            <v>4494.0689999999995</v>
          </cell>
          <cell r="K360">
            <v>0.15</v>
          </cell>
          <cell r="L360">
            <v>3819.9586499999996</v>
          </cell>
        </row>
        <row r="361">
          <cell r="A361" t="str">
            <v>LG-311172</v>
          </cell>
          <cell r="B361" t="str">
            <v>UPS</v>
          </cell>
          <cell r="C361" t="str">
            <v>MESSA IN SERVIZIO UPS KEOR HP-HPE</v>
          </cell>
          <cell r="D361" t="str">
            <v>3414972637053</v>
          </cell>
          <cell r="E361" t="str">
            <v>PZ</v>
          </cell>
          <cell r="F361">
            <v>1</v>
          </cell>
          <cell r="G361" t="str">
            <v>TF INSTALLAZIONI</v>
          </cell>
          <cell r="H361">
            <v>1846.75</v>
          </cell>
          <cell r="I361">
            <v>0.45</v>
          </cell>
          <cell r="J361">
            <v>1015.7125</v>
          </cell>
          <cell r="K361">
            <v>0.15</v>
          </cell>
          <cell r="L361">
            <v>863.35562499999992</v>
          </cell>
        </row>
        <row r="362">
          <cell r="A362" t="str">
            <v>LG-311173</v>
          </cell>
          <cell r="B362" t="str">
            <v>UPS</v>
          </cell>
          <cell r="C362" t="str">
            <v>MESSA IN SERVIZIO UPS KEOR MOD</v>
          </cell>
          <cell r="D362" t="str">
            <v>3414972637039</v>
          </cell>
          <cell r="E362" t="str">
            <v>PZ</v>
          </cell>
          <cell r="F362">
            <v>1</v>
          </cell>
          <cell r="G362" t="str">
            <v>TF INSTALLAZIONI</v>
          </cell>
          <cell r="H362">
            <v>1122.67</v>
          </cell>
          <cell r="I362">
            <v>0.45</v>
          </cell>
          <cell r="J362">
            <v>617.46849999999995</v>
          </cell>
          <cell r="K362">
            <v>0.15</v>
          </cell>
          <cell r="L362">
            <v>524.84822499999996</v>
          </cell>
        </row>
        <row r="363">
          <cell r="A363" t="str">
            <v>LG-311174</v>
          </cell>
          <cell r="B363" t="str">
            <v>UPS</v>
          </cell>
          <cell r="C363" t="str">
            <v>MESSA IN SERVIZIO UPS KEOR T-KEOR T EVO</v>
          </cell>
          <cell r="D363" t="str">
            <v>3414972637046</v>
          </cell>
          <cell r="E363" t="str">
            <v>PZ</v>
          </cell>
          <cell r="F363">
            <v>1</v>
          </cell>
          <cell r="G363" t="str">
            <v>TF INSTALLAZIONI</v>
          </cell>
          <cell r="H363">
            <v>1332.58</v>
          </cell>
          <cell r="I363">
            <v>0.45</v>
          </cell>
          <cell r="J363">
            <v>732.91899999999998</v>
          </cell>
          <cell r="K363">
            <v>0.15</v>
          </cell>
          <cell r="L363">
            <v>622.98114999999996</v>
          </cell>
        </row>
        <row r="364">
          <cell r="A364" t="str">
            <v>LG-953500</v>
          </cell>
          <cell r="B364" t="str">
            <v>UPS</v>
          </cell>
          <cell r="C364" t="str">
            <v>UPS KEOR HPE 250KW</v>
          </cell>
          <cell r="D364" t="str">
            <v>3414971660106</v>
          </cell>
          <cell r="E364" t="str">
            <v>PZ</v>
          </cell>
          <cell r="F364">
            <v>1</v>
          </cell>
          <cell r="G364" t="str">
            <v>TF &gt;120 KVA</v>
          </cell>
          <cell r="H364">
            <v>65494.63</v>
          </cell>
          <cell r="I364">
            <v>0.45</v>
          </cell>
          <cell r="J364">
            <v>36022.046499999997</v>
          </cell>
          <cell r="K364">
            <v>0.15</v>
          </cell>
          <cell r="L364">
            <v>30618.739524999997</v>
          </cell>
        </row>
        <row r="365">
          <cell r="A365" t="str">
            <v>LG-953501</v>
          </cell>
          <cell r="B365" t="str">
            <v>UPS</v>
          </cell>
          <cell r="C365" t="str">
            <v>UPS KEOR HPE 300KW</v>
          </cell>
          <cell r="D365" t="str">
            <v>3414971660113</v>
          </cell>
          <cell r="E365" t="str">
            <v>PZ</v>
          </cell>
          <cell r="F365">
            <v>1</v>
          </cell>
          <cell r="G365" t="str">
            <v>TF &gt;120 KVA</v>
          </cell>
          <cell r="H365">
            <v>71903.89</v>
          </cell>
          <cell r="I365">
            <v>0.45</v>
          </cell>
          <cell r="J365">
            <v>39547.139499999997</v>
          </cell>
          <cell r="K365">
            <v>0.15</v>
          </cell>
          <cell r="L365">
            <v>33615.068574999998</v>
          </cell>
        </row>
        <row r="366">
          <cell r="A366" t="str">
            <v>LG-953502</v>
          </cell>
          <cell r="B366" t="str">
            <v>UPS</v>
          </cell>
          <cell r="C366" t="str">
            <v>UPS KEOR HPE 400KW</v>
          </cell>
          <cell r="D366" t="str">
            <v>3414971769977</v>
          </cell>
          <cell r="E366" t="str">
            <v>PZ</v>
          </cell>
          <cell r="F366">
            <v>1</v>
          </cell>
          <cell r="G366" t="str">
            <v>TF &gt;120 KVA</v>
          </cell>
          <cell r="H366">
            <v>101747.01</v>
          </cell>
          <cell r="I366">
            <v>0.45</v>
          </cell>
          <cell r="J366">
            <v>55960.855499999998</v>
          </cell>
          <cell r="K366">
            <v>0.15</v>
          </cell>
          <cell r="L366">
            <v>47566.727175</v>
          </cell>
        </row>
        <row r="367">
          <cell r="A367" t="str">
            <v>LG-953503</v>
          </cell>
          <cell r="B367" t="str">
            <v>UPS</v>
          </cell>
          <cell r="C367" t="str">
            <v>UPS KEOR HPE 500KW</v>
          </cell>
          <cell r="D367" t="str">
            <v>3414971769984</v>
          </cell>
          <cell r="E367" t="str">
            <v>PZ</v>
          </cell>
          <cell r="F367">
            <v>1</v>
          </cell>
          <cell r="G367" t="str">
            <v>TF &gt;120 KVA</v>
          </cell>
          <cell r="H367">
            <v>125781.74</v>
          </cell>
          <cell r="I367">
            <v>0.45</v>
          </cell>
          <cell r="J367">
            <v>69179.956999999995</v>
          </cell>
          <cell r="K367">
            <v>0.15</v>
          </cell>
          <cell r="L367">
            <v>58802.963449999996</v>
          </cell>
        </row>
        <row r="368">
          <cell r="A368" t="str">
            <v>LG-953517</v>
          </cell>
          <cell r="B368" t="str">
            <v>UPS</v>
          </cell>
          <cell r="C368" t="str">
            <v>HPE MODBUS RS485 CARD</v>
          </cell>
          <cell r="D368" t="str">
            <v>3414971953277</v>
          </cell>
          <cell r="E368" t="str">
            <v>PZ</v>
          </cell>
          <cell r="F368">
            <v>1</v>
          </cell>
          <cell r="G368" t="str">
            <v>TF ACCESSORI HW</v>
          </cell>
          <cell r="H368">
            <v>204.04</v>
          </cell>
          <cell r="I368">
            <v>0.45</v>
          </cell>
          <cell r="J368">
            <v>112.22199999999999</v>
          </cell>
          <cell r="K368">
            <v>0.15</v>
          </cell>
          <cell r="L368">
            <v>95.3887</v>
          </cell>
        </row>
        <row r="369">
          <cell r="A369" t="str">
            <v>LG-960430</v>
          </cell>
          <cell r="B369" t="str">
            <v>UPS</v>
          </cell>
          <cell r="C369" t="str">
            <v>UPS KEOR HP 100kVA</v>
          </cell>
          <cell r="D369" t="str">
            <v>3414970422057</v>
          </cell>
          <cell r="E369" t="str">
            <v>PZ</v>
          </cell>
          <cell r="F369">
            <v>1</v>
          </cell>
          <cell r="G369" t="str">
            <v>TF 40-100 KVA</v>
          </cell>
          <cell r="H369">
            <v>46667.43</v>
          </cell>
          <cell r="I369">
            <v>0.45</v>
          </cell>
          <cell r="J369">
            <v>25667.086500000001</v>
          </cell>
          <cell r="K369">
            <v>0.15</v>
          </cell>
          <cell r="L369">
            <v>21817.023525000001</v>
          </cell>
        </row>
        <row r="370">
          <cell r="A370" t="str">
            <v>LG-960431</v>
          </cell>
          <cell r="B370" t="str">
            <v>UPS</v>
          </cell>
          <cell r="C370" t="str">
            <v>UPS KEOR HP 125kVA</v>
          </cell>
          <cell r="D370" t="str">
            <v>3414970420718</v>
          </cell>
          <cell r="E370" t="str">
            <v>PZ</v>
          </cell>
          <cell r="F370">
            <v>1</v>
          </cell>
          <cell r="G370" t="str">
            <v>TF &gt;120 KVA</v>
          </cell>
          <cell r="H370">
            <v>50673.21</v>
          </cell>
          <cell r="I370">
            <v>0.45</v>
          </cell>
          <cell r="J370">
            <v>27870.265499999998</v>
          </cell>
          <cell r="K370">
            <v>0.15</v>
          </cell>
          <cell r="L370">
            <v>23689.725674999998</v>
          </cell>
        </row>
        <row r="371">
          <cell r="A371" t="str">
            <v>LG-960432</v>
          </cell>
          <cell r="B371" t="str">
            <v>UPS</v>
          </cell>
          <cell r="C371" t="str">
            <v>UPS KEOR HP 160kVA</v>
          </cell>
          <cell r="D371" t="str">
            <v>3414970420725</v>
          </cell>
          <cell r="E371" t="str">
            <v>PZ</v>
          </cell>
          <cell r="F371">
            <v>1</v>
          </cell>
          <cell r="G371" t="str">
            <v>TF &gt;120 KVA</v>
          </cell>
          <cell r="H371">
            <v>55079.59</v>
          </cell>
          <cell r="I371">
            <v>0.45</v>
          </cell>
          <cell r="J371">
            <v>30293.774499999996</v>
          </cell>
          <cell r="K371">
            <v>0.15</v>
          </cell>
          <cell r="L371">
            <v>25749.708324999996</v>
          </cell>
        </row>
        <row r="372">
          <cell r="A372" t="str">
            <v>LG-960433</v>
          </cell>
          <cell r="B372" t="str">
            <v>UPS</v>
          </cell>
          <cell r="C372" t="str">
            <v>UPS KEOR HP 200kVA</v>
          </cell>
          <cell r="D372" t="str">
            <v>3414970420732</v>
          </cell>
          <cell r="E372" t="str">
            <v>PZ</v>
          </cell>
          <cell r="F372">
            <v>1</v>
          </cell>
          <cell r="G372" t="str">
            <v>TF &gt;120 KVA</v>
          </cell>
          <cell r="H372">
            <v>68699.259999999995</v>
          </cell>
          <cell r="I372">
            <v>0.45</v>
          </cell>
          <cell r="J372">
            <v>37784.592999999993</v>
          </cell>
          <cell r="K372">
            <v>0.15</v>
          </cell>
          <cell r="L372">
            <v>32116.904049999994</v>
          </cell>
        </row>
        <row r="373">
          <cell r="A373" t="str">
            <v>LG-960434</v>
          </cell>
          <cell r="B373" t="str">
            <v>UPS</v>
          </cell>
          <cell r="C373" t="str">
            <v>UPS KEOR HP 250kVA</v>
          </cell>
          <cell r="D373" t="str">
            <v>3414970420749</v>
          </cell>
          <cell r="E373" t="str">
            <v>PZ</v>
          </cell>
          <cell r="F373">
            <v>1</v>
          </cell>
          <cell r="G373" t="str">
            <v>TF &gt;120 KVA</v>
          </cell>
          <cell r="H373">
            <v>80516.33</v>
          </cell>
          <cell r="I373">
            <v>0.45</v>
          </cell>
          <cell r="J373">
            <v>44283.981500000002</v>
          </cell>
          <cell r="K373">
            <v>0.15</v>
          </cell>
          <cell r="L373">
            <v>37641.384275000004</v>
          </cell>
        </row>
        <row r="374">
          <cell r="A374" t="str">
            <v>LG-960435</v>
          </cell>
          <cell r="B374" t="str">
            <v>UPS</v>
          </cell>
          <cell r="C374" t="str">
            <v>UPS KEOR HP 300kVA</v>
          </cell>
          <cell r="D374" t="str">
            <v>3414970420756</v>
          </cell>
          <cell r="E374" t="str">
            <v>PZ</v>
          </cell>
          <cell r="F374">
            <v>1</v>
          </cell>
          <cell r="G374" t="str">
            <v>TF &gt;120 KVA</v>
          </cell>
          <cell r="H374">
            <v>83520.67</v>
          </cell>
          <cell r="I374">
            <v>0.45</v>
          </cell>
          <cell r="J374">
            <v>45936.368499999997</v>
          </cell>
          <cell r="K374">
            <v>0.15</v>
          </cell>
          <cell r="L374">
            <v>39045.913224999997</v>
          </cell>
        </row>
        <row r="375">
          <cell r="A375" t="str">
            <v>LG-960436</v>
          </cell>
          <cell r="B375" t="str">
            <v>UPS</v>
          </cell>
          <cell r="C375" t="str">
            <v>UPS KEOR HP 400kVA</v>
          </cell>
          <cell r="D375" t="str">
            <v>3414970420763</v>
          </cell>
          <cell r="E375" t="str">
            <v>PZ</v>
          </cell>
          <cell r="F375">
            <v>1</v>
          </cell>
          <cell r="G375" t="str">
            <v>TF &gt;120 KVA</v>
          </cell>
          <cell r="H375">
            <v>122176.53</v>
          </cell>
          <cell r="I375">
            <v>0.45</v>
          </cell>
          <cell r="J375">
            <v>67197.091499999995</v>
          </cell>
          <cell r="K375">
            <v>0.15</v>
          </cell>
          <cell r="L375">
            <v>57117.527774999995</v>
          </cell>
        </row>
        <row r="376">
          <cell r="A376" t="str">
            <v>LG-960437</v>
          </cell>
          <cell r="B376" t="str">
            <v>UPS</v>
          </cell>
          <cell r="C376" t="str">
            <v>UPS KEOR HP 500kVA</v>
          </cell>
          <cell r="D376" t="str">
            <v>3414970420770</v>
          </cell>
          <cell r="E376" t="str">
            <v>PZ</v>
          </cell>
          <cell r="F376">
            <v>1</v>
          </cell>
          <cell r="G376" t="str">
            <v>TF &gt;120 KVA</v>
          </cell>
          <cell r="H376">
            <v>162634.98000000001</v>
          </cell>
          <cell r="I376">
            <v>0.45</v>
          </cell>
          <cell r="J376">
            <v>89449.239000000001</v>
          </cell>
          <cell r="K376">
            <v>0.15</v>
          </cell>
          <cell r="L376">
            <v>76031.853149999995</v>
          </cell>
        </row>
        <row r="377">
          <cell r="A377" t="str">
            <v>LG-960438</v>
          </cell>
          <cell r="B377" t="str">
            <v>UPS</v>
          </cell>
          <cell r="C377" t="str">
            <v>UPS KEOR HP 600kVA</v>
          </cell>
          <cell r="D377" t="str">
            <v>3414970420787</v>
          </cell>
          <cell r="E377" t="str">
            <v>PZ</v>
          </cell>
          <cell r="F377">
            <v>1</v>
          </cell>
          <cell r="G377" t="str">
            <v>TF &gt;120 KVA</v>
          </cell>
          <cell r="H377">
            <v>177256.1</v>
          </cell>
          <cell r="I377">
            <v>0.45</v>
          </cell>
          <cell r="J377">
            <v>97490.854999999996</v>
          </cell>
          <cell r="K377">
            <v>0.15</v>
          </cell>
          <cell r="L377">
            <v>82867.226750000002</v>
          </cell>
        </row>
        <row r="378">
          <cell r="A378" t="str">
            <v>LG-960439</v>
          </cell>
          <cell r="B378" t="str">
            <v>UPS</v>
          </cell>
          <cell r="C378" t="str">
            <v>UPS KEOR HP 800kVA</v>
          </cell>
          <cell r="D378" t="str">
            <v>3414970420794</v>
          </cell>
          <cell r="E378" t="str">
            <v>PZ</v>
          </cell>
          <cell r="F378">
            <v>1</v>
          </cell>
          <cell r="G378" t="str">
            <v>TF &gt;120 KVA</v>
          </cell>
          <cell r="H378">
            <v>258974.17</v>
          </cell>
          <cell r="I378">
            <v>0.45</v>
          </cell>
          <cell r="J378">
            <v>142435.7935</v>
          </cell>
          <cell r="K378">
            <v>0.15</v>
          </cell>
          <cell r="L378">
            <v>121070.42447500001</v>
          </cell>
        </row>
        <row r="379">
          <cell r="A379" t="str">
            <v>LG-960569</v>
          </cell>
          <cell r="B379" t="str">
            <v>UPS</v>
          </cell>
          <cell r="C379" t="str">
            <v>UPS KEOR HPE 100KW</v>
          </cell>
          <cell r="D379" t="str">
            <v>3414971121591</v>
          </cell>
          <cell r="E379" t="str">
            <v>PZ</v>
          </cell>
          <cell r="F379">
            <v>1</v>
          </cell>
          <cell r="G379" t="str">
            <v>TF 40-100 KVA</v>
          </cell>
          <cell r="H379">
            <v>29260.74</v>
          </cell>
          <cell r="I379">
            <v>0.45</v>
          </cell>
          <cell r="J379">
            <v>16093.407000000001</v>
          </cell>
          <cell r="K379">
            <v>0.15</v>
          </cell>
          <cell r="L379">
            <v>13679.395950000002</v>
          </cell>
        </row>
        <row r="380">
          <cell r="A380" t="str">
            <v>LG-960570</v>
          </cell>
          <cell r="B380" t="str">
            <v>UPS</v>
          </cell>
          <cell r="C380" t="str">
            <v>UPS KEOR HPE 125KW</v>
          </cell>
          <cell r="D380" t="str">
            <v>3414971121607</v>
          </cell>
          <cell r="E380" t="str">
            <v>PZ</v>
          </cell>
          <cell r="F380">
            <v>1</v>
          </cell>
          <cell r="G380" t="str">
            <v>TF &gt;120 KVA</v>
          </cell>
          <cell r="H380">
            <v>33408.269999999997</v>
          </cell>
          <cell r="I380">
            <v>0.45</v>
          </cell>
          <cell r="J380">
            <v>18374.548499999997</v>
          </cell>
          <cell r="K380">
            <v>0.15</v>
          </cell>
          <cell r="L380">
            <v>15618.366224999998</v>
          </cell>
        </row>
        <row r="381">
          <cell r="A381" t="str">
            <v>LG-960571</v>
          </cell>
          <cell r="B381" t="str">
            <v>UPS</v>
          </cell>
          <cell r="C381" t="str">
            <v>UPS KEOR HPE 160KW</v>
          </cell>
          <cell r="D381" t="str">
            <v>3414971121614</v>
          </cell>
          <cell r="E381" t="str">
            <v>PZ</v>
          </cell>
          <cell r="F381">
            <v>1</v>
          </cell>
          <cell r="G381" t="str">
            <v>TF &gt;120 KVA</v>
          </cell>
          <cell r="H381">
            <v>39860.660000000003</v>
          </cell>
          <cell r="I381">
            <v>0.45</v>
          </cell>
          <cell r="J381">
            <v>21923.363000000001</v>
          </cell>
          <cell r="K381">
            <v>0.15</v>
          </cell>
          <cell r="L381">
            <v>18634.858550000001</v>
          </cell>
        </row>
        <row r="382">
          <cell r="A382" t="str">
            <v>LG-960572</v>
          </cell>
          <cell r="B382" t="str">
            <v>UPS</v>
          </cell>
          <cell r="C382" t="str">
            <v>UPS KEOR HPE 200KW</v>
          </cell>
          <cell r="D382" t="str">
            <v>3414971121621</v>
          </cell>
          <cell r="E382" t="str">
            <v>PZ</v>
          </cell>
          <cell r="F382">
            <v>1</v>
          </cell>
          <cell r="G382" t="str">
            <v>TF &gt;120 KVA</v>
          </cell>
          <cell r="H382">
            <v>52075.23</v>
          </cell>
          <cell r="I382">
            <v>0.45</v>
          </cell>
          <cell r="J382">
            <v>28641.376500000002</v>
          </cell>
          <cell r="K382">
            <v>0.15</v>
          </cell>
          <cell r="L382">
            <v>24345.170025000003</v>
          </cell>
        </row>
        <row r="383">
          <cell r="A383" t="str">
            <v>LG-311340</v>
          </cell>
          <cell r="B383" t="str">
            <v>UPS</v>
          </cell>
          <cell r="C383" t="str">
            <v>UPS KEOR DK 1000VA</v>
          </cell>
          <cell r="D383" t="str">
            <v>3414972944724</v>
          </cell>
          <cell r="E383" t="str">
            <v>PZ</v>
          </cell>
          <cell r="F383">
            <v>1</v>
          </cell>
          <cell r="G383" t="str">
            <v>RACK CONVERTIBLE MF</v>
          </cell>
          <cell r="H383">
            <v>921.89</v>
          </cell>
          <cell r="I383">
            <v>0.5</v>
          </cell>
          <cell r="J383">
            <v>460.94499999999999</v>
          </cell>
          <cell r="K383">
            <v>0.15</v>
          </cell>
          <cell r="L383">
            <v>391.80324999999999</v>
          </cell>
        </row>
        <row r="384">
          <cell r="A384" t="str">
            <v>LG-311341</v>
          </cell>
          <cell r="B384" t="str">
            <v>UPS</v>
          </cell>
          <cell r="C384" t="str">
            <v>UPS KEOR DK 2000VA</v>
          </cell>
          <cell r="D384" t="str">
            <v>3414972944731</v>
          </cell>
          <cell r="E384" t="str">
            <v>PZ</v>
          </cell>
          <cell r="F384">
            <v>1</v>
          </cell>
          <cell r="G384" t="str">
            <v>RACK CONVERTIBLE MF</v>
          </cell>
          <cell r="H384">
            <v>1524.62</v>
          </cell>
          <cell r="I384">
            <v>0.5</v>
          </cell>
          <cell r="J384">
            <v>762.31</v>
          </cell>
          <cell r="K384">
            <v>0.15</v>
          </cell>
          <cell r="L384">
            <v>647.96349999999995</v>
          </cell>
        </row>
        <row r="385">
          <cell r="A385" t="str">
            <v>LG-311342</v>
          </cell>
          <cell r="B385" t="str">
            <v>UPS</v>
          </cell>
          <cell r="C385" t="str">
            <v>UPS KEOR DK 3000VA</v>
          </cell>
          <cell r="D385" t="str">
            <v>3414972944748</v>
          </cell>
          <cell r="E385" t="str">
            <v>PZ</v>
          </cell>
          <cell r="F385">
            <v>1</v>
          </cell>
          <cell r="G385" t="str">
            <v>RACK CONVERTIBLE MF</v>
          </cell>
          <cell r="H385">
            <v>1748.41</v>
          </cell>
          <cell r="I385">
            <v>0.5</v>
          </cell>
          <cell r="J385">
            <v>874.20500000000004</v>
          </cell>
          <cell r="K385">
            <v>0.15</v>
          </cell>
          <cell r="L385">
            <v>743.07425000000001</v>
          </cell>
        </row>
        <row r="386">
          <cell r="A386" t="str">
            <v>LG-311348</v>
          </cell>
          <cell r="B386" t="str">
            <v>UPS</v>
          </cell>
          <cell r="C386" t="str">
            <v>UPS KEOR DK 5000VA</v>
          </cell>
          <cell r="D386" t="str">
            <v>3414972944809</v>
          </cell>
          <cell r="E386" t="str">
            <v>PZ</v>
          </cell>
          <cell r="F386">
            <v>1</v>
          </cell>
          <cell r="G386" t="str">
            <v>RACK CONVERTIBLE MF</v>
          </cell>
          <cell r="H386">
            <v>3871.95</v>
          </cell>
          <cell r="I386">
            <v>0.5</v>
          </cell>
          <cell r="J386">
            <v>1935.9749999999999</v>
          </cell>
          <cell r="K386">
            <v>0.15</v>
          </cell>
          <cell r="L386">
            <v>1645.5787499999999</v>
          </cell>
        </row>
        <row r="387">
          <cell r="A387" t="str">
            <v>LG-311349</v>
          </cell>
          <cell r="B387" t="str">
            <v>UPS</v>
          </cell>
          <cell r="C387" t="str">
            <v>UPS KEOR DK 6000VA</v>
          </cell>
          <cell r="D387" t="str">
            <v>3414972944816</v>
          </cell>
          <cell r="E387" t="str">
            <v>PZ</v>
          </cell>
          <cell r="F387">
            <v>1</v>
          </cell>
          <cell r="G387" t="str">
            <v>RACK CONVERTIBLE MF</v>
          </cell>
          <cell r="H387">
            <v>4126.26</v>
          </cell>
          <cell r="I387">
            <v>0.5</v>
          </cell>
          <cell r="J387">
            <v>2063.13</v>
          </cell>
          <cell r="K387">
            <v>0.15</v>
          </cell>
          <cell r="L387">
            <v>1753.6605000000002</v>
          </cell>
        </row>
        <row r="388">
          <cell r="A388" t="str">
            <v>LG-311350</v>
          </cell>
          <cell r="B388" t="str">
            <v>UPS</v>
          </cell>
          <cell r="C388" t="str">
            <v>UPS KEOR DK 5000VA NO BATT</v>
          </cell>
          <cell r="D388" t="str">
            <v>3414972944823</v>
          </cell>
          <cell r="E388" t="str">
            <v>PZ</v>
          </cell>
          <cell r="F388">
            <v>1</v>
          </cell>
          <cell r="G388" t="str">
            <v>RACK CONVERTIBLE MF</v>
          </cell>
          <cell r="H388">
            <v>3509.55</v>
          </cell>
          <cell r="I388">
            <v>0.5</v>
          </cell>
          <cell r="J388">
            <v>1754.7750000000001</v>
          </cell>
          <cell r="K388">
            <v>0.15</v>
          </cell>
          <cell r="L388">
            <v>1491.5587500000001</v>
          </cell>
        </row>
        <row r="389">
          <cell r="A389" t="str">
            <v>LG-311351</v>
          </cell>
          <cell r="B389" t="str">
            <v>UPS</v>
          </cell>
          <cell r="C389" t="str">
            <v>UPS KEOR DK 6000VA NO BATT</v>
          </cell>
          <cell r="D389" t="str">
            <v>3414972944830</v>
          </cell>
          <cell r="E389" t="str">
            <v>PZ</v>
          </cell>
          <cell r="F389">
            <v>1</v>
          </cell>
          <cell r="G389" t="str">
            <v>RACK CONVERTIBLE MF</v>
          </cell>
          <cell r="H389">
            <v>3763.86</v>
          </cell>
          <cell r="I389">
            <v>0.5</v>
          </cell>
          <cell r="J389">
            <v>1881.93</v>
          </cell>
          <cell r="K389">
            <v>0.15</v>
          </cell>
          <cell r="L389">
            <v>1599.6405</v>
          </cell>
        </row>
        <row r="390">
          <cell r="A390" t="str">
            <v>LG-311352</v>
          </cell>
          <cell r="B390" t="str">
            <v>UPS</v>
          </cell>
          <cell r="C390" t="str">
            <v>UPS KEOR DK 10000VA NO BATT</v>
          </cell>
          <cell r="D390" t="str">
            <v>3414972944847</v>
          </cell>
          <cell r="E390" t="str">
            <v>PZ</v>
          </cell>
          <cell r="F390">
            <v>1</v>
          </cell>
          <cell r="G390" t="str">
            <v>RACK CONVERTIBLE MF</v>
          </cell>
          <cell r="H390">
            <v>4194.92</v>
          </cell>
          <cell r="I390">
            <v>0.5</v>
          </cell>
          <cell r="J390">
            <v>2097.46</v>
          </cell>
          <cell r="K390">
            <v>0.15</v>
          </cell>
          <cell r="L390">
            <v>1782.8410000000001</v>
          </cell>
        </row>
        <row r="391">
          <cell r="A391" t="str">
            <v>LG-311360</v>
          </cell>
          <cell r="B391" t="str">
            <v>UPS</v>
          </cell>
          <cell r="C391" t="str">
            <v>CABINET BATTERIA KEOR DK 1KVA</v>
          </cell>
          <cell r="D391" t="str">
            <v>3414972944885</v>
          </cell>
          <cell r="E391" t="str">
            <v>PZ</v>
          </cell>
          <cell r="F391">
            <v>1</v>
          </cell>
          <cell r="G391" t="str">
            <v>RACK CONVERTIBLE MF</v>
          </cell>
          <cell r="H391">
            <v>1424.16</v>
          </cell>
          <cell r="I391">
            <v>0.5</v>
          </cell>
          <cell r="J391">
            <v>712.08</v>
          </cell>
          <cell r="K391">
            <v>0.15</v>
          </cell>
          <cell r="L391">
            <v>605.26800000000003</v>
          </cell>
        </row>
        <row r="392">
          <cell r="A392" t="str">
            <v>LG-311361</v>
          </cell>
          <cell r="B392" t="str">
            <v>UPS</v>
          </cell>
          <cell r="C392" t="str">
            <v>CABINET BATTERIA KEOR DK 2KVA</v>
          </cell>
          <cell r="D392" t="str">
            <v>3414972944892</v>
          </cell>
          <cell r="E392" t="str">
            <v>PZ</v>
          </cell>
          <cell r="F392">
            <v>1</v>
          </cell>
          <cell r="G392" t="str">
            <v>RACK CONVERTIBLE MF</v>
          </cell>
          <cell r="H392">
            <v>1424.16</v>
          </cell>
          <cell r="I392">
            <v>0.5</v>
          </cell>
          <cell r="J392">
            <v>712.08</v>
          </cell>
          <cell r="K392">
            <v>0.15</v>
          </cell>
          <cell r="L392">
            <v>605.26800000000003</v>
          </cell>
        </row>
        <row r="393">
          <cell r="A393" t="str">
            <v>LG-311362</v>
          </cell>
          <cell r="B393" t="str">
            <v>UPS</v>
          </cell>
          <cell r="C393" t="str">
            <v>CABINET BATTERIA KEOR DK 3KVA</v>
          </cell>
          <cell r="D393" t="str">
            <v>3414972944908</v>
          </cell>
          <cell r="E393" t="str">
            <v>PZ</v>
          </cell>
          <cell r="F393">
            <v>1</v>
          </cell>
          <cell r="G393" t="str">
            <v>RACK CONVERTIBLE MF</v>
          </cell>
          <cell r="H393">
            <v>1544.96</v>
          </cell>
          <cell r="I393">
            <v>0.5</v>
          </cell>
          <cell r="J393">
            <v>772.48</v>
          </cell>
          <cell r="K393">
            <v>0.15</v>
          </cell>
          <cell r="L393">
            <v>656.60800000000006</v>
          </cell>
        </row>
        <row r="394">
          <cell r="A394" t="str">
            <v>LG-311363</v>
          </cell>
          <cell r="B394" t="str">
            <v>UPS</v>
          </cell>
          <cell r="C394" t="str">
            <v>CABINET BATTERIA KEOR DK 5/6KVA</v>
          </cell>
          <cell r="D394" t="str">
            <v>3414972944915</v>
          </cell>
          <cell r="E394" t="str">
            <v>PZ</v>
          </cell>
          <cell r="F394">
            <v>1</v>
          </cell>
          <cell r="G394" t="str">
            <v>RACK CONVERTIBLE MF</v>
          </cell>
          <cell r="H394">
            <v>1621.26</v>
          </cell>
          <cell r="I394">
            <v>0.5</v>
          </cell>
          <cell r="J394">
            <v>810.63</v>
          </cell>
          <cell r="K394">
            <v>0.15</v>
          </cell>
          <cell r="L394">
            <v>689.03549999999996</v>
          </cell>
        </row>
        <row r="395">
          <cell r="A395" t="str">
            <v>LG-311364</v>
          </cell>
          <cell r="B395" t="str">
            <v>UPS</v>
          </cell>
          <cell r="C395" t="str">
            <v>CABINET BATTERIA KEOR DK 10KVA</v>
          </cell>
          <cell r="D395" t="str">
            <v>3414972944922</v>
          </cell>
          <cell r="E395" t="str">
            <v>PZ</v>
          </cell>
          <cell r="F395">
            <v>1</v>
          </cell>
          <cell r="G395" t="str">
            <v>RACK CONVERTIBLE MF</v>
          </cell>
          <cell r="H395">
            <v>1778.93</v>
          </cell>
          <cell r="I395">
            <v>0.5</v>
          </cell>
          <cell r="J395">
            <v>889.46500000000003</v>
          </cell>
          <cell r="K395">
            <v>0.15</v>
          </cell>
          <cell r="L395">
            <v>756.04525000000001</v>
          </cell>
        </row>
        <row r="396">
          <cell r="A396" t="str">
            <v>LG-311373</v>
          </cell>
          <cell r="B396" t="str">
            <v>UPS</v>
          </cell>
          <cell r="C396" t="str">
            <v>DRY CONTACT CARD KEOR DK 1-10KVA</v>
          </cell>
          <cell r="D396" t="str">
            <v>3414972968508</v>
          </cell>
          <cell r="E396" t="str">
            <v>PZ</v>
          </cell>
          <cell r="F396">
            <v>1</v>
          </cell>
          <cell r="G396" t="str">
            <v>RACK CONVERTIBLE MF</v>
          </cell>
          <cell r="H396">
            <v>158.94999999999999</v>
          </cell>
          <cell r="I396">
            <v>0.5</v>
          </cell>
          <cell r="J396">
            <v>79.474999999999994</v>
          </cell>
          <cell r="K396">
            <v>0.15</v>
          </cell>
          <cell r="L396">
            <v>67.553749999999994</v>
          </cell>
        </row>
        <row r="397">
          <cell r="A397" t="str">
            <v>LG-311379</v>
          </cell>
          <cell r="B397" t="str">
            <v>UPS</v>
          </cell>
          <cell r="C397" t="str">
            <v>CARICABATTERIA ESTERNO KEOR DK 1-3KVA</v>
          </cell>
          <cell r="D397" t="str">
            <v>3414972969666</v>
          </cell>
          <cell r="E397" t="str">
            <v>PZ</v>
          </cell>
          <cell r="F397">
            <v>1</v>
          </cell>
          <cell r="G397" t="str">
            <v>RACK CONVERTIBLE MF</v>
          </cell>
          <cell r="H397">
            <v>336.96</v>
          </cell>
          <cell r="I397">
            <v>0.5</v>
          </cell>
          <cell r="J397">
            <v>168.48</v>
          </cell>
          <cell r="K397">
            <v>0.15</v>
          </cell>
          <cell r="L397">
            <v>143.208</v>
          </cell>
        </row>
        <row r="398">
          <cell r="A398" t="str">
            <v>LG-311380</v>
          </cell>
          <cell r="B398" t="str">
            <v>UPS</v>
          </cell>
          <cell r="C398" t="str">
            <v>CARICABATTERIA ESTERNO KEOR DK 5-10KVA</v>
          </cell>
          <cell r="D398" t="str">
            <v>3414972969673</v>
          </cell>
          <cell r="E398" t="str">
            <v>PZ</v>
          </cell>
          <cell r="F398">
            <v>1</v>
          </cell>
          <cell r="G398" t="str">
            <v>RACK CONVERTIBLE MF</v>
          </cell>
          <cell r="H398">
            <v>553.13</v>
          </cell>
          <cell r="I398">
            <v>0.5</v>
          </cell>
          <cell r="J398">
            <v>276.565</v>
          </cell>
          <cell r="K398">
            <v>0.15</v>
          </cell>
          <cell r="L398">
            <v>235.08025000000001</v>
          </cell>
        </row>
        <row r="399">
          <cell r="A399" t="str">
            <v>LG-311353</v>
          </cell>
          <cell r="B399" t="str">
            <v>UPS</v>
          </cell>
          <cell r="C399" t="str">
            <v>UPS KEOR DK 10000VA RACK NO BATT</v>
          </cell>
          <cell r="D399" t="str">
            <v>3414972944854</v>
          </cell>
          <cell r="E399" t="str">
            <v>PZ</v>
          </cell>
          <cell r="F399">
            <v>1</v>
          </cell>
          <cell r="G399" t="str">
            <v>RACK CONVERTIBLE MF</v>
          </cell>
          <cell r="H399">
            <v>4482.3</v>
          </cell>
          <cell r="I399">
            <v>0.5</v>
          </cell>
          <cell r="J399">
            <v>2241.15</v>
          </cell>
          <cell r="K399">
            <v>0.15</v>
          </cell>
          <cell r="L399">
            <v>1904.9775</v>
          </cell>
        </row>
        <row r="400">
          <cell r="A400" t="str">
            <v>LG-311354</v>
          </cell>
          <cell r="B400" t="str">
            <v>UPS</v>
          </cell>
          <cell r="C400" t="str">
            <v>UPS KEOR DK 15000VA RACK NO BATT</v>
          </cell>
          <cell r="D400" t="str">
            <v>3414972944861</v>
          </cell>
          <cell r="E400" t="str">
            <v>PZ</v>
          </cell>
          <cell r="F400">
            <v>1</v>
          </cell>
          <cell r="G400" t="str">
            <v>RACK CONVERTIBLE MF</v>
          </cell>
          <cell r="H400">
            <v>5785.66</v>
          </cell>
          <cell r="I400">
            <v>0.5</v>
          </cell>
          <cell r="J400">
            <v>2892.83</v>
          </cell>
          <cell r="K400">
            <v>0.15</v>
          </cell>
          <cell r="L400">
            <v>2458.9054999999998</v>
          </cell>
        </row>
        <row r="401">
          <cell r="A401" t="str">
            <v>LG-311355</v>
          </cell>
          <cell r="B401" t="str">
            <v>UPS</v>
          </cell>
          <cell r="C401" t="str">
            <v>UPS KEOR DK 20000VA RACK NO BATT</v>
          </cell>
          <cell r="D401" t="str">
            <v>3414972944878</v>
          </cell>
          <cell r="E401" t="str">
            <v>PZ</v>
          </cell>
          <cell r="F401">
            <v>1</v>
          </cell>
          <cell r="G401" t="str">
            <v>RACK CONVERTIBLE MF</v>
          </cell>
          <cell r="H401">
            <v>6364.24</v>
          </cell>
          <cell r="I401">
            <v>0.5</v>
          </cell>
          <cell r="J401">
            <v>3182.12</v>
          </cell>
          <cell r="K401">
            <v>0.15</v>
          </cell>
          <cell r="L401">
            <v>2704.8019999999997</v>
          </cell>
        </row>
        <row r="402">
          <cell r="A402" t="str">
            <v>LG-311365</v>
          </cell>
          <cell r="B402" t="str">
            <v>UPS</v>
          </cell>
          <cell r="C402" t="str">
            <v>CABINET BATTERIA KEOR DK RACK 10-15-20KVA</v>
          </cell>
          <cell r="D402" t="str">
            <v>3414972944939</v>
          </cell>
          <cell r="E402" t="str">
            <v>PZ</v>
          </cell>
          <cell r="F402">
            <v>1</v>
          </cell>
          <cell r="G402" t="str">
            <v>RACK CONVERTIBLE MF</v>
          </cell>
          <cell r="H402">
            <v>2358.77</v>
          </cell>
          <cell r="I402">
            <v>0.5</v>
          </cell>
          <cell r="J402">
            <v>1179.385</v>
          </cell>
          <cell r="K402">
            <v>0.15</v>
          </cell>
          <cell r="L402">
            <v>1002.47725</v>
          </cell>
        </row>
        <row r="403">
          <cell r="A403" t="str">
            <v>LG-311374</v>
          </cell>
          <cell r="B403" t="str">
            <v>UPS</v>
          </cell>
          <cell r="C403" t="str">
            <v>DISTRIBUZIONE AGGIUNTIVA KEOR DK R 10-20K</v>
          </cell>
          <cell r="D403" t="str">
            <v>3414972968539</v>
          </cell>
          <cell r="E403" t="str">
            <v>PZ</v>
          </cell>
          <cell r="F403">
            <v>1</v>
          </cell>
          <cell r="G403" t="str">
            <v>RACK CONVERTIBLE MF</v>
          </cell>
          <cell r="H403">
            <v>1786.57</v>
          </cell>
          <cell r="I403">
            <v>0.5</v>
          </cell>
          <cell r="J403">
            <v>893.28499999999997</v>
          </cell>
          <cell r="K403">
            <v>0.15</v>
          </cell>
          <cell r="L403">
            <v>759.29224999999997</v>
          </cell>
        </row>
        <row r="404">
          <cell r="A404" t="str">
            <v>LG-311376</v>
          </cell>
          <cell r="B404" t="str">
            <v>UPS</v>
          </cell>
          <cell r="C404" t="str">
            <v>DRY CONTACT CARD KEOR DK RACK 10-20KVA</v>
          </cell>
          <cell r="D404" t="str">
            <v>3414972968515</v>
          </cell>
          <cell r="E404" t="str">
            <v>PZ</v>
          </cell>
          <cell r="F404">
            <v>1</v>
          </cell>
          <cell r="G404" t="str">
            <v>RACK CONVERTIBLE MF</v>
          </cell>
          <cell r="H404">
            <v>158.94999999999999</v>
          </cell>
          <cell r="I404">
            <v>0.5</v>
          </cell>
          <cell r="J404">
            <v>79.474999999999994</v>
          </cell>
          <cell r="K404">
            <v>0.15</v>
          </cell>
          <cell r="L404">
            <v>67.553749999999994</v>
          </cell>
        </row>
        <row r="405">
          <cell r="A405" t="str">
            <v>LG-311378</v>
          </cell>
          <cell r="B405" t="str">
            <v>UPS</v>
          </cell>
          <cell r="C405" t="str">
            <v>KIT PARALLELLO KEOR DK RACK 10-20KVA</v>
          </cell>
          <cell r="D405" t="str">
            <v>3414972968546</v>
          </cell>
          <cell r="E405" t="str">
            <v>PZ</v>
          </cell>
          <cell r="F405">
            <v>1</v>
          </cell>
          <cell r="G405" t="str">
            <v>RACK CONVERTIBLE MF</v>
          </cell>
          <cell r="H405">
            <v>418.34</v>
          </cell>
          <cell r="I405">
            <v>0.5</v>
          </cell>
          <cell r="J405">
            <v>209.17</v>
          </cell>
          <cell r="K405">
            <v>0.15</v>
          </cell>
          <cell r="L405">
            <v>177.7945</v>
          </cell>
        </row>
        <row r="406">
          <cell r="A406" t="str">
            <v>LG-311018</v>
          </cell>
          <cell r="B406" t="str">
            <v>UPS</v>
          </cell>
          <cell r="C406" t="str">
            <v>UPS KEOR PDU 800VA F/G/I IN 8 GR/IT OUT B</v>
          </cell>
          <cell r="D406" t="str">
            <v>3414971765627</v>
          </cell>
          <cell r="E406" t="str">
            <v>PZ</v>
          </cell>
          <cell r="F406">
            <v>1</v>
          </cell>
          <cell r="G406" t="str">
            <v>INTERACTIVE</v>
          </cell>
          <cell r="H406">
            <v>393.92</v>
          </cell>
          <cell r="I406">
            <v>0.5</v>
          </cell>
          <cell r="J406">
            <v>196.96</v>
          </cell>
          <cell r="K406">
            <v>0.15</v>
          </cell>
          <cell r="L406">
            <v>167.416</v>
          </cell>
        </row>
        <row r="407">
          <cell r="A407" t="str">
            <v>BT-2016NB</v>
          </cell>
          <cell r="B407" t="str">
            <v>MOBILI</v>
          </cell>
          <cell r="C407" t="str">
            <v>spine volanti - std tedesco/italiano avorio</v>
          </cell>
          <cell r="D407" t="str">
            <v>8012199112633</v>
          </cell>
          <cell r="E407" t="str">
            <v>PZ</v>
          </cell>
          <cell r="F407">
            <v>50</v>
          </cell>
          <cell r="G407" t="str">
            <v>SPINE E PRESE ALTRO</v>
          </cell>
          <cell r="H407">
            <v>13.42</v>
          </cell>
          <cell r="I407">
            <v>0.42</v>
          </cell>
          <cell r="J407">
            <v>7.7835999999999999</v>
          </cell>
          <cell r="K407">
            <v>0.15</v>
          </cell>
          <cell r="L407">
            <v>6.6160600000000001</v>
          </cell>
        </row>
        <row r="408">
          <cell r="A408" t="str">
            <v>BT-2016NG</v>
          </cell>
          <cell r="B408" t="str">
            <v>MOBILI</v>
          </cell>
          <cell r="C408" t="str">
            <v>spine volanti - 2P+T 10/16A Shuko grigia</v>
          </cell>
          <cell r="D408" t="str">
            <v>8012199112640</v>
          </cell>
          <cell r="E408" t="str">
            <v>PZ</v>
          </cell>
          <cell r="F408">
            <v>50</v>
          </cell>
          <cell r="G408" t="str">
            <v>SPINE E PRESE ALTRO</v>
          </cell>
          <cell r="H408">
            <v>13.42</v>
          </cell>
          <cell r="I408">
            <v>0.42</v>
          </cell>
          <cell r="J408">
            <v>7.7835999999999999</v>
          </cell>
          <cell r="K408">
            <v>0.15</v>
          </cell>
          <cell r="L408">
            <v>6.6160600000000001</v>
          </cell>
        </row>
        <row r="409">
          <cell r="A409" t="str">
            <v>BT-2020B</v>
          </cell>
          <cell r="B409" t="str">
            <v>MOBILI</v>
          </cell>
          <cell r="C409" t="str">
            <v>spine volanti - 2P 6A per 5020N avorio</v>
          </cell>
          <cell r="D409" t="str">
            <v>8012199112657</v>
          </cell>
          <cell r="E409" t="str">
            <v>PZ</v>
          </cell>
          <cell r="F409">
            <v>14</v>
          </cell>
          <cell r="G409" t="str">
            <v>SPINE E PRESE ALTRO</v>
          </cell>
          <cell r="H409">
            <v>7.32</v>
          </cell>
          <cell r="I409">
            <v>0.42</v>
          </cell>
          <cell r="J409">
            <v>4.2456000000000005</v>
          </cell>
          <cell r="K409">
            <v>0.15</v>
          </cell>
          <cell r="L409">
            <v>3.6087600000000002</v>
          </cell>
        </row>
        <row r="410">
          <cell r="A410" t="str">
            <v>BT-2020G</v>
          </cell>
          <cell r="B410" t="str">
            <v>MOBILI</v>
          </cell>
          <cell r="C410" t="str">
            <v>spine volanti - 2P 6A per 5020N grigia</v>
          </cell>
          <cell r="D410" t="str">
            <v>8012199112664</v>
          </cell>
          <cell r="E410" t="str">
            <v>PZ</v>
          </cell>
          <cell r="F410">
            <v>14</v>
          </cell>
          <cell r="G410" t="str">
            <v>SPINE E PRESE ALTRO</v>
          </cell>
          <cell r="H410">
            <v>7.32</v>
          </cell>
          <cell r="I410">
            <v>0.42</v>
          </cell>
          <cell r="J410">
            <v>4.2456000000000005</v>
          </cell>
          <cell r="K410">
            <v>0.15</v>
          </cell>
          <cell r="L410">
            <v>3.6087600000000002</v>
          </cell>
        </row>
        <row r="411">
          <cell r="A411" t="str">
            <v>BT-2120N</v>
          </cell>
          <cell r="B411" t="str">
            <v>MOBILI</v>
          </cell>
          <cell r="C411" t="str">
            <v>spine volanti - 2P mignon 24V 6A</v>
          </cell>
          <cell r="D411" t="str">
            <v>8012199112671</v>
          </cell>
          <cell r="E411" t="str">
            <v>PZ</v>
          </cell>
          <cell r="F411">
            <v>50</v>
          </cell>
          <cell r="G411" t="str">
            <v>SPINE E PRESE ALTRO</v>
          </cell>
          <cell r="H411">
            <v>3.56</v>
          </cell>
          <cell r="I411">
            <v>0.42</v>
          </cell>
          <cell r="J411">
            <v>2.0648</v>
          </cell>
          <cell r="K411">
            <v>0.15</v>
          </cell>
          <cell r="L411">
            <v>1.75508</v>
          </cell>
        </row>
        <row r="412">
          <cell r="A412" t="str">
            <v>BT-2124N</v>
          </cell>
          <cell r="B412" t="str">
            <v>MOBILI</v>
          </cell>
          <cell r="C412" t="str">
            <v>spine volanti - chiave per predispositori</v>
          </cell>
          <cell r="D412" t="str">
            <v>8012199112688</v>
          </cell>
          <cell r="E412" t="str">
            <v>PZ</v>
          </cell>
          <cell r="F412">
            <v>10</v>
          </cell>
          <cell r="G412" t="str">
            <v>SPINE E PRESE ALTRO</v>
          </cell>
          <cell r="H412">
            <v>3.94</v>
          </cell>
          <cell r="I412">
            <v>0.42</v>
          </cell>
          <cell r="J412">
            <v>2.2852000000000001</v>
          </cell>
          <cell r="K412">
            <v>0.15</v>
          </cell>
          <cell r="L412">
            <v>1.94242</v>
          </cell>
        </row>
        <row r="413">
          <cell r="A413" t="str">
            <v>BT-2200NA</v>
          </cell>
          <cell r="B413" t="str">
            <v>MOBILI</v>
          </cell>
          <cell r="C413" t="str">
            <v>spine volanti - 2P+T 10A irreversibile</v>
          </cell>
          <cell r="D413" t="str">
            <v>8012199112695</v>
          </cell>
          <cell r="E413" t="str">
            <v>PZ</v>
          </cell>
          <cell r="F413">
            <v>90</v>
          </cell>
          <cell r="G413" t="str">
            <v>SPINE E PRESE ALTRO</v>
          </cell>
          <cell r="H413">
            <v>9.2799999999999994</v>
          </cell>
          <cell r="I413">
            <v>0.42</v>
          </cell>
          <cell r="J413">
            <v>5.3823999999999996</v>
          </cell>
          <cell r="K413">
            <v>0.15</v>
          </cell>
          <cell r="L413">
            <v>4.5750399999999996</v>
          </cell>
        </row>
        <row r="414">
          <cell r="A414" t="str">
            <v>BT-2200NN</v>
          </cell>
          <cell r="B414" t="str">
            <v>MOBILI</v>
          </cell>
          <cell r="C414" t="str">
            <v>spine volanti - 2P+T 10A irreversibile</v>
          </cell>
          <cell r="D414" t="str">
            <v>8012199112701</v>
          </cell>
          <cell r="E414" t="str">
            <v>PZ</v>
          </cell>
          <cell r="F414">
            <v>90</v>
          </cell>
          <cell r="G414" t="str">
            <v>SPINE E PRESE ALTRO</v>
          </cell>
          <cell r="H414">
            <v>9.2799999999999994</v>
          </cell>
          <cell r="I414">
            <v>0.42</v>
          </cell>
          <cell r="J414">
            <v>5.3823999999999996</v>
          </cell>
          <cell r="K414">
            <v>0.15</v>
          </cell>
          <cell r="L414">
            <v>4.5750399999999996</v>
          </cell>
        </row>
        <row r="415">
          <cell r="A415" t="str">
            <v>BT-2300NA</v>
          </cell>
          <cell r="B415" t="str">
            <v>MOBILI</v>
          </cell>
          <cell r="C415" t="str">
            <v>spine volanti - 2P+T 16A irreversibile</v>
          </cell>
          <cell r="D415" t="str">
            <v>8012199112718</v>
          </cell>
          <cell r="E415" t="str">
            <v>PZ</v>
          </cell>
          <cell r="F415">
            <v>90</v>
          </cell>
          <cell r="G415" t="str">
            <v>SPINE E PRESE ALTRO</v>
          </cell>
          <cell r="H415">
            <v>10.66</v>
          </cell>
          <cell r="I415">
            <v>0.42</v>
          </cell>
          <cell r="J415">
            <v>6.1828000000000003</v>
          </cell>
          <cell r="K415">
            <v>0.15</v>
          </cell>
          <cell r="L415">
            <v>5.2553800000000006</v>
          </cell>
        </row>
        <row r="416">
          <cell r="A416" t="str">
            <v>BT-2300NN</v>
          </cell>
          <cell r="B416" t="str">
            <v>MOBILI</v>
          </cell>
          <cell r="C416" t="str">
            <v>spine volanti - 2P+T 16A irreversibile</v>
          </cell>
          <cell r="D416" t="str">
            <v>8012199112725</v>
          </cell>
          <cell r="E416" t="str">
            <v>PZ</v>
          </cell>
          <cell r="F416">
            <v>90</v>
          </cell>
          <cell r="G416" t="str">
            <v>SPINE E PRESE ALTRO</v>
          </cell>
          <cell r="H416">
            <v>10.66</v>
          </cell>
          <cell r="I416">
            <v>0.42</v>
          </cell>
          <cell r="J416">
            <v>6.1828000000000003</v>
          </cell>
          <cell r="K416">
            <v>0.15</v>
          </cell>
          <cell r="L416">
            <v>5.2553800000000006</v>
          </cell>
        </row>
        <row r="417">
          <cell r="A417" t="str">
            <v>BT-2528/40</v>
          </cell>
          <cell r="B417" t="str">
            <v>MOBILI</v>
          </cell>
          <cell r="C417" t="str">
            <v>kit - prolunga 2P+T 5m sp 16A/presa st tede</v>
          </cell>
          <cell r="D417" t="str">
            <v>8012199829050</v>
          </cell>
          <cell r="E417" t="str">
            <v>PZ</v>
          </cell>
          <cell r="F417">
            <v>6</v>
          </cell>
          <cell r="G417" t="str">
            <v>PROLUNGHE DOMESTICHE</v>
          </cell>
          <cell r="H417">
            <v>17.559999999999999</v>
          </cell>
          <cell r="I417">
            <v>0.42</v>
          </cell>
          <cell r="J417">
            <v>10.184799999999999</v>
          </cell>
          <cell r="K417">
            <v>0.15</v>
          </cell>
          <cell r="L417">
            <v>8.6570799999999988</v>
          </cell>
        </row>
        <row r="418">
          <cell r="A418" t="str">
            <v>BT-2528B</v>
          </cell>
          <cell r="B418" t="str">
            <v>MOBILI</v>
          </cell>
          <cell r="C418" t="str">
            <v>kit - prolunga 5m 2p+T sp.16A/pr.10/16A bia</v>
          </cell>
          <cell r="D418" t="str">
            <v>8012199808604</v>
          </cell>
          <cell r="E418" t="str">
            <v>PZ</v>
          </cell>
          <cell r="F418">
            <v>10</v>
          </cell>
          <cell r="G418" t="str">
            <v>PROLUNGHE DOMESTICHE</v>
          </cell>
          <cell r="H418">
            <v>15.87</v>
          </cell>
          <cell r="I418">
            <v>0.42</v>
          </cell>
          <cell r="J418">
            <v>9.2045999999999992</v>
          </cell>
          <cell r="K418">
            <v>0.15</v>
          </cell>
          <cell r="L418">
            <v>7.8239099999999997</v>
          </cell>
        </row>
        <row r="419">
          <cell r="A419" t="str">
            <v>BT-2528N</v>
          </cell>
          <cell r="B419" t="str">
            <v>MOBILI</v>
          </cell>
          <cell r="C419" t="str">
            <v>kit - prolunga 5m 2p+T sp16A/pr.10/16A nera</v>
          </cell>
          <cell r="D419" t="str">
            <v>8012199808611</v>
          </cell>
          <cell r="E419" t="str">
            <v>PZ</v>
          </cell>
          <cell r="F419">
            <v>10</v>
          </cell>
          <cell r="G419" t="str">
            <v>PROLUNGHE DOMESTICHE</v>
          </cell>
          <cell r="H419">
            <v>15.87</v>
          </cell>
          <cell r="I419">
            <v>0.42</v>
          </cell>
          <cell r="J419">
            <v>9.2045999999999992</v>
          </cell>
          <cell r="K419">
            <v>0.15</v>
          </cell>
          <cell r="L419">
            <v>7.8239099999999997</v>
          </cell>
        </row>
        <row r="420">
          <cell r="A420" t="str">
            <v>BT-2536B</v>
          </cell>
          <cell r="B420" t="str">
            <v>MOBILI</v>
          </cell>
          <cell r="C420" t="str">
            <v>kit - prolunga 3m 2p+T sp./pr.10A bianca</v>
          </cell>
          <cell r="D420" t="str">
            <v>8012199808628</v>
          </cell>
          <cell r="E420" t="str">
            <v>PZ</v>
          </cell>
          <cell r="F420">
            <v>10</v>
          </cell>
          <cell r="G420" t="str">
            <v>PROLUNGHE DOMESTICHE</v>
          </cell>
          <cell r="H420">
            <v>10.050000000000001</v>
          </cell>
          <cell r="I420">
            <v>0.42</v>
          </cell>
          <cell r="J420">
            <v>5.8290000000000006</v>
          </cell>
          <cell r="K420">
            <v>0.15</v>
          </cell>
          <cell r="L420">
            <v>4.9546500000000009</v>
          </cell>
        </row>
        <row r="421">
          <cell r="A421" t="str">
            <v>BT-2536N</v>
          </cell>
          <cell r="B421" t="str">
            <v>MOBILI</v>
          </cell>
          <cell r="C421" t="str">
            <v>kit - prolunga 3m 2p+T sp./pr.10A nera</v>
          </cell>
          <cell r="D421" t="str">
            <v>8012199808635</v>
          </cell>
          <cell r="E421" t="str">
            <v>PZ</v>
          </cell>
          <cell r="F421">
            <v>10</v>
          </cell>
          <cell r="G421" t="str">
            <v>PROLUNGHE DOMESTICHE</v>
          </cell>
          <cell r="H421">
            <v>10.050000000000001</v>
          </cell>
          <cell r="I421">
            <v>0.42</v>
          </cell>
          <cell r="J421">
            <v>5.8290000000000006</v>
          </cell>
          <cell r="K421">
            <v>0.15</v>
          </cell>
          <cell r="L421">
            <v>4.9546500000000009</v>
          </cell>
        </row>
        <row r="422">
          <cell r="A422" t="str">
            <v>BT-2537B</v>
          </cell>
          <cell r="B422" t="str">
            <v>MOBILI</v>
          </cell>
          <cell r="C422" t="str">
            <v>kit - prolunga 5m 2p+T sp./pr.10A bianca</v>
          </cell>
          <cell r="D422" t="str">
            <v>8012199808642</v>
          </cell>
          <cell r="E422" t="str">
            <v>PZ</v>
          </cell>
          <cell r="F422">
            <v>10</v>
          </cell>
          <cell r="G422" t="str">
            <v>PROLUNGHE DOMESTICHE</v>
          </cell>
          <cell r="H422">
            <v>12.61</v>
          </cell>
          <cell r="I422">
            <v>0.42</v>
          </cell>
          <cell r="J422">
            <v>7.3137999999999996</v>
          </cell>
          <cell r="K422">
            <v>0.15</v>
          </cell>
          <cell r="L422">
            <v>6.2167300000000001</v>
          </cell>
        </row>
        <row r="423">
          <cell r="A423" t="str">
            <v>BT-2537N</v>
          </cell>
          <cell r="B423" t="str">
            <v>MOBILI</v>
          </cell>
          <cell r="C423" t="str">
            <v>kit - prolunga 5m 2p+T sp./pr.10A nera</v>
          </cell>
          <cell r="D423" t="str">
            <v>8012199808659</v>
          </cell>
          <cell r="E423" t="str">
            <v>PZ</v>
          </cell>
          <cell r="F423">
            <v>10</v>
          </cell>
          <cell r="G423" t="str">
            <v>PROLUNGHE DOMESTICHE</v>
          </cell>
          <cell r="H423">
            <v>12.61</v>
          </cell>
          <cell r="I423">
            <v>0.42</v>
          </cell>
          <cell r="J423">
            <v>7.3137999999999996</v>
          </cell>
          <cell r="K423">
            <v>0.15</v>
          </cell>
          <cell r="L423">
            <v>6.2167300000000001</v>
          </cell>
        </row>
        <row r="424">
          <cell r="A424" t="str">
            <v>BT-3630USD</v>
          </cell>
          <cell r="B424" t="str">
            <v>MOBILI</v>
          </cell>
          <cell r="C424" t="str">
            <v>Ultraslim-Multipresa 10A bianco</v>
          </cell>
          <cell r="D424" t="str">
            <v>8005543721636</v>
          </cell>
          <cell r="E424" t="str">
            <v>PZ</v>
          </cell>
          <cell r="F424">
            <v>10</v>
          </cell>
          <cell r="G424" t="str">
            <v>MULTIPRESE SLIM</v>
          </cell>
          <cell r="H424">
            <v>10.42</v>
          </cell>
          <cell r="I424">
            <v>0.42</v>
          </cell>
          <cell r="J424">
            <v>6.0436000000000005</v>
          </cell>
          <cell r="K424">
            <v>0.15</v>
          </cell>
          <cell r="L424">
            <v>5.1370600000000008</v>
          </cell>
        </row>
        <row r="425">
          <cell r="A425" t="str">
            <v>BT-3631USD</v>
          </cell>
          <cell r="B425" t="str">
            <v>MOBILI</v>
          </cell>
          <cell r="C425" t="str">
            <v>Ultraslim-Multipresa 10/16A bianco</v>
          </cell>
          <cell r="D425" t="str">
            <v>8005543721650</v>
          </cell>
          <cell r="E425" t="str">
            <v>PZ</v>
          </cell>
          <cell r="F425">
            <v>10</v>
          </cell>
          <cell r="G425" t="str">
            <v>MULTIPRESE SLIM</v>
          </cell>
          <cell r="H425">
            <v>11.73</v>
          </cell>
          <cell r="I425">
            <v>0.42</v>
          </cell>
          <cell r="J425">
            <v>6.8034000000000008</v>
          </cell>
          <cell r="K425">
            <v>0.15</v>
          </cell>
          <cell r="L425">
            <v>5.782890000000001</v>
          </cell>
        </row>
        <row r="426">
          <cell r="A426" t="str">
            <v>BT-3631USDB</v>
          </cell>
          <cell r="B426" t="str">
            <v>MOBILI</v>
          </cell>
          <cell r="C426" t="str">
            <v>Ultraslim-Multipresa 10/16A int. Safe bia</v>
          </cell>
          <cell r="D426" t="str">
            <v>8005543721674</v>
          </cell>
          <cell r="E426" t="str">
            <v>PZ</v>
          </cell>
          <cell r="F426">
            <v>10</v>
          </cell>
          <cell r="G426" t="str">
            <v>MULTIPRESE SLIM</v>
          </cell>
          <cell r="H426">
            <v>13.06</v>
          </cell>
          <cell r="I426">
            <v>0.42</v>
          </cell>
          <cell r="J426">
            <v>7.5748000000000006</v>
          </cell>
          <cell r="K426">
            <v>0.15</v>
          </cell>
          <cell r="L426">
            <v>6.4385800000000009</v>
          </cell>
        </row>
        <row r="427">
          <cell r="A427" t="str">
            <v>BT-3631USGB</v>
          </cell>
          <cell r="B427" t="str">
            <v>MOBILI</v>
          </cell>
          <cell r="C427" t="str">
            <v>Ultraslim-Multipresa 10/16A int. Safe gri</v>
          </cell>
          <cell r="D427" t="str">
            <v>8005543721698</v>
          </cell>
          <cell r="E427" t="str">
            <v>PZ</v>
          </cell>
          <cell r="F427">
            <v>10</v>
          </cell>
          <cell r="G427" t="str">
            <v>MULTIPRESE SLIM</v>
          </cell>
          <cell r="H427">
            <v>13.06</v>
          </cell>
          <cell r="I427">
            <v>0.42</v>
          </cell>
          <cell r="J427">
            <v>7.5748000000000006</v>
          </cell>
          <cell r="K427">
            <v>0.15</v>
          </cell>
          <cell r="L427">
            <v>6.4385800000000009</v>
          </cell>
        </row>
        <row r="428">
          <cell r="A428" t="str">
            <v>BT-3632DB</v>
          </cell>
          <cell r="B428" t="str">
            <v>MOBILI</v>
          </cell>
          <cell r="C428" t="str">
            <v>prl BTRE 3m sp.10A,2 pr.bip+P30+int auto b</v>
          </cell>
          <cell r="D428" t="str">
            <v>8005543529072</v>
          </cell>
          <cell r="E428" t="str">
            <v>PZ</v>
          </cell>
          <cell r="F428">
            <v>10</v>
          </cell>
          <cell r="G428" t="str">
            <v>PROLUNGHE DOMESTICHE</v>
          </cell>
          <cell r="H428">
            <v>18.18</v>
          </cell>
          <cell r="I428">
            <v>0.42</v>
          </cell>
          <cell r="J428">
            <v>10.5444</v>
          </cell>
          <cell r="K428">
            <v>0.15</v>
          </cell>
          <cell r="L428">
            <v>8.9627400000000002</v>
          </cell>
        </row>
        <row r="429">
          <cell r="A429" t="str">
            <v>BT-3632GB</v>
          </cell>
          <cell r="B429" t="str">
            <v>MOBILI</v>
          </cell>
          <cell r="C429" t="str">
            <v>prl BTRE 3m sp.10A,2 pr.bip+P30+int auto g</v>
          </cell>
          <cell r="D429" t="str">
            <v>8005543529096</v>
          </cell>
          <cell r="E429" t="str">
            <v>PZ</v>
          </cell>
          <cell r="F429">
            <v>10</v>
          </cell>
          <cell r="G429" t="str">
            <v>PROLUNGHE DOMESTICHE</v>
          </cell>
          <cell r="H429">
            <v>18.18</v>
          </cell>
          <cell r="I429">
            <v>0.42</v>
          </cell>
          <cell r="J429">
            <v>10.5444</v>
          </cell>
          <cell r="K429">
            <v>0.15</v>
          </cell>
          <cell r="L429">
            <v>8.9627400000000002</v>
          </cell>
        </row>
        <row r="430">
          <cell r="A430" t="str">
            <v>BT-3633DB</v>
          </cell>
          <cell r="B430" t="str">
            <v>MOBILI</v>
          </cell>
          <cell r="C430" t="str">
            <v>prol BTRE 3m sp 16A,2 pr 10/16+1 P30+int bi</v>
          </cell>
          <cell r="D430" t="str">
            <v>8005543404102</v>
          </cell>
          <cell r="E430" t="str">
            <v>PZ</v>
          </cell>
          <cell r="F430">
            <v>10</v>
          </cell>
          <cell r="G430" t="str">
            <v>PROLUNGHE DOMESTICHE</v>
          </cell>
          <cell r="H430">
            <v>17.18</v>
          </cell>
          <cell r="I430">
            <v>0.42</v>
          </cell>
          <cell r="J430">
            <v>9.9644000000000013</v>
          </cell>
          <cell r="K430">
            <v>0.15</v>
          </cell>
          <cell r="L430">
            <v>8.4697400000000016</v>
          </cell>
        </row>
        <row r="431">
          <cell r="A431" t="str">
            <v>BT-3633GB</v>
          </cell>
          <cell r="B431" t="str">
            <v>MOBILI</v>
          </cell>
          <cell r="C431" t="str">
            <v>prol BTRE 3m sp 16A,2 pr 10/16+1 P30+int gr</v>
          </cell>
          <cell r="D431" t="str">
            <v>8005543404126</v>
          </cell>
          <cell r="E431" t="str">
            <v>PZ</v>
          </cell>
          <cell r="F431">
            <v>10</v>
          </cell>
          <cell r="G431" t="str">
            <v>PROLUNGHE DOMESTICHE</v>
          </cell>
          <cell r="H431">
            <v>17.18</v>
          </cell>
          <cell r="I431">
            <v>0.42</v>
          </cell>
          <cell r="J431">
            <v>9.9644000000000013</v>
          </cell>
          <cell r="K431">
            <v>0.15</v>
          </cell>
          <cell r="L431">
            <v>8.4697400000000016</v>
          </cell>
        </row>
        <row r="432">
          <cell r="A432" t="str">
            <v>BT-3635DB</v>
          </cell>
          <cell r="B432" t="str">
            <v>MOBILI</v>
          </cell>
          <cell r="C432" t="str">
            <v>prol BTRE 5m sp 16A,2 pr 10/16+1 P30+int bi</v>
          </cell>
          <cell r="D432" t="str">
            <v>8005543404140</v>
          </cell>
          <cell r="E432" t="str">
            <v>PZ</v>
          </cell>
          <cell r="F432">
            <v>10</v>
          </cell>
          <cell r="G432" t="str">
            <v>PROLUNGHE DOMESTICHE</v>
          </cell>
          <cell r="H432">
            <v>21.38</v>
          </cell>
          <cell r="I432">
            <v>0.42</v>
          </cell>
          <cell r="J432">
            <v>12.400399999999999</v>
          </cell>
          <cell r="K432">
            <v>0.15</v>
          </cell>
          <cell r="L432">
            <v>10.54034</v>
          </cell>
        </row>
        <row r="433">
          <cell r="A433" t="str">
            <v>BT-3635GB</v>
          </cell>
          <cell r="B433" t="str">
            <v>MOBILI</v>
          </cell>
          <cell r="C433" t="str">
            <v>prol BTRE 5m sp 16A,2 pr 10/16+1 P30+int gr</v>
          </cell>
          <cell r="D433" t="str">
            <v>8005543404164</v>
          </cell>
          <cell r="E433" t="str">
            <v>PZ</v>
          </cell>
          <cell r="F433">
            <v>10</v>
          </cell>
          <cell r="G433" t="str">
            <v>PROLUNGHE DOMESTICHE</v>
          </cell>
          <cell r="H433">
            <v>21.38</v>
          </cell>
          <cell r="I433">
            <v>0.42</v>
          </cell>
          <cell r="J433">
            <v>12.400399999999999</v>
          </cell>
          <cell r="K433">
            <v>0.15</v>
          </cell>
          <cell r="L433">
            <v>10.54034</v>
          </cell>
        </row>
        <row r="434">
          <cell r="A434" t="str">
            <v>BT-3636DB</v>
          </cell>
          <cell r="B434" t="str">
            <v>MOBILI</v>
          </cell>
          <cell r="C434" t="str">
            <v>SLIM6-Multipresa 10/16A int. safe bianco</v>
          </cell>
          <cell r="D434" t="str">
            <v>8005543691458</v>
          </cell>
          <cell r="E434" t="str">
            <v>PZ</v>
          </cell>
          <cell r="F434">
            <v>12</v>
          </cell>
          <cell r="G434" t="str">
            <v>MULTIPRESE SLIM</v>
          </cell>
          <cell r="H434">
            <v>18.440000000000001</v>
          </cell>
          <cell r="I434">
            <v>0.42</v>
          </cell>
          <cell r="J434">
            <v>10.6952</v>
          </cell>
          <cell r="K434">
            <v>0.15</v>
          </cell>
          <cell r="L434">
            <v>9.0909200000000006</v>
          </cell>
        </row>
        <row r="435">
          <cell r="A435" t="str">
            <v>BT-3636DBF</v>
          </cell>
          <cell r="B435" t="str">
            <v>MOBILI</v>
          </cell>
          <cell r="C435" t="str">
            <v>SLIM6-Multip 10/16A int. safe+salvaf bianco</v>
          </cell>
          <cell r="D435" t="str">
            <v>8005543691472</v>
          </cell>
          <cell r="E435" t="str">
            <v>PZ</v>
          </cell>
          <cell r="F435">
            <v>12</v>
          </cell>
          <cell r="G435" t="str">
            <v>MULTIPRESE SLIM</v>
          </cell>
          <cell r="H435">
            <v>26.69</v>
          </cell>
          <cell r="I435">
            <v>0.42</v>
          </cell>
          <cell r="J435">
            <v>15.480200000000002</v>
          </cell>
          <cell r="K435">
            <v>0.15</v>
          </cell>
          <cell r="L435">
            <v>13.158170000000002</v>
          </cell>
        </row>
        <row r="436">
          <cell r="A436" t="str">
            <v>BT-3636DBU</v>
          </cell>
          <cell r="B436" t="str">
            <v>MOBILI</v>
          </cell>
          <cell r="C436" t="str">
            <v>SLIM Multip 4 prese + 2 usb int safe bianco</v>
          </cell>
          <cell r="D436" t="str">
            <v>8005543691496</v>
          </cell>
          <cell r="E436" t="str">
            <v>PZ</v>
          </cell>
          <cell r="F436">
            <v>12</v>
          </cell>
          <cell r="G436" t="str">
            <v>MULTIPRESE SLIM</v>
          </cell>
          <cell r="H436">
            <v>20.36</v>
          </cell>
          <cell r="I436">
            <v>0.42</v>
          </cell>
          <cell r="J436">
            <v>11.8088</v>
          </cell>
          <cell r="K436">
            <v>0.15</v>
          </cell>
          <cell r="L436">
            <v>10.03748</v>
          </cell>
        </row>
        <row r="437">
          <cell r="A437" t="str">
            <v>BT-3636GB</v>
          </cell>
          <cell r="B437" t="str">
            <v>MOBILI</v>
          </cell>
          <cell r="C437" t="str">
            <v>SLIM6-Multipresa 10/16A int. safe grigio</v>
          </cell>
          <cell r="D437" t="str">
            <v>8005543691519</v>
          </cell>
          <cell r="E437" t="str">
            <v>PZ</v>
          </cell>
          <cell r="F437">
            <v>12</v>
          </cell>
          <cell r="G437" t="str">
            <v>MULTIPRESE SLIM</v>
          </cell>
          <cell r="H437">
            <v>18.440000000000001</v>
          </cell>
          <cell r="I437">
            <v>0.42</v>
          </cell>
          <cell r="J437">
            <v>10.6952</v>
          </cell>
          <cell r="K437">
            <v>0.15</v>
          </cell>
          <cell r="L437">
            <v>9.0909200000000006</v>
          </cell>
        </row>
        <row r="438">
          <cell r="A438" t="str">
            <v>BT-3636GBF</v>
          </cell>
          <cell r="B438" t="str">
            <v>MOBILI</v>
          </cell>
          <cell r="C438" t="str">
            <v>Multip SLIM 6prese+int aut+salvaf grigio</v>
          </cell>
          <cell r="D438" t="str">
            <v>8005543725863</v>
          </cell>
          <cell r="E438" t="str">
            <v>PZ</v>
          </cell>
          <cell r="F438">
            <v>12</v>
          </cell>
          <cell r="G438" t="str">
            <v>MULTIPRESE SLIM</v>
          </cell>
          <cell r="H438">
            <v>26.69</v>
          </cell>
          <cell r="I438">
            <v>0.42</v>
          </cell>
          <cell r="J438">
            <v>15.480200000000002</v>
          </cell>
          <cell r="K438">
            <v>0.15</v>
          </cell>
          <cell r="L438">
            <v>13.158170000000002</v>
          </cell>
        </row>
        <row r="439">
          <cell r="A439" t="str">
            <v>BT-3636GBU</v>
          </cell>
          <cell r="B439" t="str">
            <v>MOBILI</v>
          </cell>
          <cell r="C439" t="str">
            <v>SLIM Multip 4 prese + 2 usb int safe grigio</v>
          </cell>
          <cell r="D439" t="str">
            <v>8005543691533</v>
          </cell>
          <cell r="E439" t="str">
            <v>PZ</v>
          </cell>
          <cell r="F439">
            <v>12</v>
          </cell>
          <cell r="G439" t="str">
            <v>MULTIPRESE SLIM</v>
          </cell>
          <cell r="H439">
            <v>20.36</v>
          </cell>
          <cell r="I439">
            <v>0.42</v>
          </cell>
          <cell r="J439">
            <v>11.8088</v>
          </cell>
          <cell r="K439">
            <v>0.15</v>
          </cell>
          <cell r="L439">
            <v>10.03748</v>
          </cell>
        </row>
        <row r="440">
          <cell r="A440" t="str">
            <v>BT-3659D</v>
          </cell>
          <cell r="B440" t="str">
            <v>MOBILI</v>
          </cell>
          <cell r="C440" t="str">
            <v>SLIM6-Multipresa 10/16A senza cavo bianco</v>
          </cell>
          <cell r="D440" t="str">
            <v>8005543697207</v>
          </cell>
          <cell r="E440" t="str">
            <v>PZ</v>
          </cell>
          <cell r="F440">
            <v>12</v>
          </cell>
          <cell r="G440" t="str">
            <v>MULTIPRESE SLIM</v>
          </cell>
          <cell r="H440">
            <v>10.85</v>
          </cell>
          <cell r="I440">
            <v>0.42</v>
          </cell>
          <cell r="J440">
            <v>6.2930000000000001</v>
          </cell>
          <cell r="K440">
            <v>0.15</v>
          </cell>
          <cell r="L440">
            <v>5.3490500000000001</v>
          </cell>
        </row>
        <row r="441">
          <cell r="A441" t="str">
            <v>BT-3659G</v>
          </cell>
          <cell r="B441" t="str">
            <v>MOBILI</v>
          </cell>
          <cell r="C441" t="str">
            <v>SLIM6-Multipresa 10/16A senza cavo grigio</v>
          </cell>
          <cell r="D441" t="str">
            <v>8005543697221</v>
          </cell>
          <cell r="E441" t="str">
            <v>PZ</v>
          </cell>
          <cell r="F441">
            <v>12</v>
          </cell>
          <cell r="G441" t="str">
            <v>MULTIPRESE SLIM</v>
          </cell>
          <cell r="H441">
            <v>10.85</v>
          </cell>
          <cell r="I441">
            <v>0.42</v>
          </cell>
          <cell r="J441">
            <v>6.2930000000000001</v>
          </cell>
          <cell r="K441">
            <v>0.15</v>
          </cell>
          <cell r="L441">
            <v>5.3490500000000001</v>
          </cell>
        </row>
        <row r="442">
          <cell r="A442" t="str">
            <v>BT-3682D</v>
          </cell>
          <cell r="B442" t="str">
            <v>MOBILI</v>
          </cell>
          <cell r="C442" t="str">
            <v>Multipresa 5 schuko/bipas senza cavo bianco</v>
          </cell>
          <cell r="D442" t="str">
            <v>8005543697894</v>
          </cell>
          <cell r="E442" t="str">
            <v>PZ</v>
          </cell>
          <cell r="F442">
            <v>10</v>
          </cell>
          <cell r="G442" t="str">
            <v>MULTIPRESE POKER</v>
          </cell>
          <cell r="H442">
            <v>11.85</v>
          </cell>
          <cell r="I442">
            <v>0.42</v>
          </cell>
          <cell r="J442">
            <v>6.8730000000000002</v>
          </cell>
          <cell r="K442">
            <v>0.15</v>
          </cell>
          <cell r="L442">
            <v>5.8420500000000004</v>
          </cell>
        </row>
        <row r="443">
          <cell r="A443" t="str">
            <v>BT-3682G</v>
          </cell>
          <cell r="B443" t="str">
            <v>MOBILI</v>
          </cell>
          <cell r="C443" t="str">
            <v>Multipresa 5 schuko/bipas senza cavo grigio</v>
          </cell>
          <cell r="D443" t="str">
            <v>8005543697245</v>
          </cell>
          <cell r="E443" t="str">
            <v>PZ</v>
          </cell>
          <cell r="F443">
            <v>10</v>
          </cell>
          <cell r="G443" t="str">
            <v>MULTIPRESE POKER</v>
          </cell>
          <cell r="H443">
            <v>11.85</v>
          </cell>
          <cell r="I443">
            <v>0.42</v>
          </cell>
          <cell r="J443">
            <v>6.8730000000000002</v>
          </cell>
          <cell r="K443">
            <v>0.15</v>
          </cell>
          <cell r="L443">
            <v>5.8420500000000004</v>
          </cell>
        </row>
        <row r="444">
          <cell r="A444" t="str">
            <v>BT-3684DB</v>
          </cell>
          <cell r="B444" t="str">
            <v>MOBILI</v>
          </cell>
          <cell r="C444" t="str">
            <v>Multipresa 4 schuko/bipas+inter. bianco</v>
          </cell>
          <cell r="D444" t="str">
            <v>8005543697269</v>
          </cell>
          <cell r="E444" t="str">
            <v>PZ</v>
          </cell>
          <cell r="F444">
            <v>12</v>
          </cell>
          <cell r="G444" t="str">
            <v>MULTIPRESE POKER</v>
          </cell>
          <cell r="H444">
            <v>18.190000000000001</v>
          </cell>
          <cell r="I444">
            <v>0.42</v>
          </cell>
          <cell r="J444">
            <v>10.5502</v>
          </cell>
          <cell r="K444">
            <v>0.15</v>
          </cell>
          <cell r="L444">
            <v>8.96767</v>
          </cell>
        </row>
        <row r="445">
          <cell r="A445" t="str">
            <v>BT-3684DBF</v>
          </cell>
          <cell r="B445" t="str">
            <v>MOBILI</v>
          </cell>
          <cell r="C445" t="str">
            <v>Multipresa 4 schuko/bip+inter+salvaf bianco</v>
          </cell>
          <cell r="D445" t="str">
            <v>8005543697283</v>
          </cell>
          <cell r="E445" t="str">
            <v>PZ</v>
          </cell>
          <cell r="F445">
            <v>12</v>
          </cell>
          <cell r="G445" t="str">
            <v>MULTIPRESE POKER</v>
          </cell>
          <cell r="H445">
            <v>27.14</v>
          </cell>
          <cell r="I445">
            <v>0.42</v>
          </cell>
          <cell r="J445">
            <v>15.741200000000001</v>
          </cell>
          <cell r="K445">
            <v>0.15</v>
          </cell>
          <cell r="L445">
            <v>13.380020000000002</v>
          </cell>
        </row>
        <row r="446">
          <cell r="A446" t="str">
            <v>BT-3684DBU</v>
          </cell>
          <cell r="B446" t="str">
            <v>MOBILI</v>
          </cell>
          <cell r="C446" t="str">
            <v>Multipresa 4 schuko/bipas+inter+2usb bianco</v>
          </cell>
          <cell r="D446" t="str">
            <v>8005543697306</v>
          </cell>
          <cell r="E446" t="str">
            <v>PZ</v>
          </cell>
          <cell r="F446">
            <v>12</v>
          </cell>
          <cell r="G446" t="str">
            <v>MULTIPRESE POKER</v>
          </cell>
          <cell r="H446">
            <v>23.24</v>
          </cell>
          <cell r="I446">
            <v>0.42</v>
          </cell>
          <cell r="J446">
            <v>13.479199999999999</v>
          </cell>
          <cell r="K446">
            <v>0.15</v>
          </cell>
          <cell r="L446">
            <v>11.457319999999999</v>
          </cell>
        </row>
        <row r="447">
          <cell r="A447" t="str">
            <v>BT-3684GB</v>
          </cell>
          <cell r="B447" t="str">
            <v>MOBILI</v>
          </cell>
          <cell r="C447" t="str">
            <v>Multipresa 4 schuko/bipas+inter. grigio</v>
          </cell>
          <cell r="D447" t="str">
            <v>8005543697320</v>
          </cell>
          <cell r="E447" t="str">
            <v>PZ</v>
          </cell>
          <cell r="F447">
            <v>12</v>
          </cell>
          <cell r="G447" t="str">
            <v>MULTIPRESE POKER</v>
          </cell>
          <cell r="H447">
            <v>18.190000000000001</v>
          </cell>
          <cell r="I447">
            <v>0.42</v>
          </cell>
          <cell r="J447">
            <v>10.5502</v>
          </cell>
          <cell r="K447">
            <v>0.15</v>
          </cell>
          <cell r="L447">
            <v>8.96767</v>
          </cell>
        </row>
        <row r="448">
          <cell r="A448" t="str">
            <v>BT-3684GBF</v>
          </cell>
          <cell r="B448" t="str">
            <v>MOBILI</v>
          </cell>
          <cell r="C448" t="str">
            <v>Multip POKER 4schuko+inter+salvaf grigio</v>
          </cell>
          <cell r="D448" t="str">
            <v>8005543725887</v>
          </cell>
          <cell r="E448" t="str">
            <v>PZ</v>
          </cell>
          <cell r="F448">
            <v>12</v>
          </cell>
          <cell r="G448" t="str">
            <v>MULTIPRESE POKER</v>
          </cell>
          <cell r="H448">
            <v>27.14</v>
          </cell>
          <cell r="I448">
            <v>0.42</v>
          </cell>
          <cell r="J448">
            <v>15.741200000000001</v>
          </cell>
          <cell r="K448">
            <v>0.15</v>
          </cell>
          <cell r="L448">
            <v>13.380020000000002</v>
          </cell>
        </row>
        <row r="449">
          <cell r="A449" t="str">
            <v>BT-3684GBU</v>
          </cell>
          <cell r="B449" t="str">
            <v>MOBILI</v>
          </cell>
          <cell r="C449" t="str">
            <v>Multipresa 4 schuko/bipas+inter+2usb grigio</v>
          </cell>
          <cell r="D449" t="str">
            <v>8005543697375</v>
          </cell>
          <cell r="E449" t="str">
            <v>PZ</v>
          </cell>
          <cell r="F449">
            <v>12</v>
          </cell>
          <cell r="G449" t="str">
            <v>MULTIPRESE POKER</v>
          </cell>
          <cell r="H449">
            <v>23.24</v>
          </cell>
          <cell r="I449">
            <v>0.42</v>
          </cell>
          <cell r="J449">
            <v>13.479199999999999</v>
          </cell>
          <cell r="K449">
            <v>0.15</v>
          </cell>
          <cell r="L449">
            <v>11.457319999999999</v>
          </cell>
        </row>
        <row r="450">
          <cell r="A450" t="str">
            <v>BT-3685D</v>
          </cell>
          <cell r="B450" t="str">
            <v>MOBILI</v>
          </cell>
          <cell r="C450" t="str">
            <v>Multipresa 5 schuko/bipasso bianco</v>
          </cell>
          <cell r="D450" t="str">
            <v>8005543697399</v>
          </cell>
          <cell r="E450" t="str">
            <v>PZ</v>
          </cell>
          <cell r="F450">
            <v>12</v>
          </cell>
          <cell r="G450" t="str">
            <v>MULTIPRESE POKER</v>
          </cell>
          <cell r="H450">
            <v>15.68</v>
          </cell>
          <cell r="I450">
            <v>0.42</v>
          </cell>
          <cell r="J450">
            <v>9.0944000000000003</v>
          </cell>
          <cell r="K450">
            <v>0.15</v>
          </cell>
          <cell r="L450">
            <v>7.7302400000000002</v>
          </cell>
        </row>
        <row r="451">
          <cell r="A451" t="str">
            <v>BT-3685G</v>
          </cell>
          <cell r="B451" t="str">
            <v>MOBILI</v>
          </cell>
          <cell r="C451" t="str">
            <v>Multipresa 5 schuko/bipasso grigio</v>
          </cell>
          <cell r="D451" t="str">
            <v>8005543697344</v>
          </cell>
          <cell r="E451" t="str">
            <v>PZ</v>
          </cell>
          <cell r="F451">
            <v>12</v>
          </cell>
          <cell r="G451" t="str">
            <v>MULTIPRESE POKER</v>
          </cell>
          <cell r="H451">
            <v>15.68</v>
          </cell>
          <cell r="I451">
            <v>0.42</v>
          </cell>
          <cell r="J451">
            <v>9.0944000000000003</v>
          </cell>
          <cell r="K451">
            <v>0.15</v>
          </cell>
          <cell r="L451">
            <v>7.7302400000000002</v>
          </cell>
        </row>
        <row r="452">
          <cell r="A452" t="str">
            <v>BT-3693DB</v>
          </cell>
          <cell r="B452" t="str">
            <v>MOBILI</v>
          </cell>
          <cell r="C452" t="str">
            <v>mult-SLOT3 2+1 prese,sp.10A+int aut bianca</v>
          </cell>
          <cell r="D452" t="str">
            <v>8005543486245</v>
          </cell>
          <cell r="E452" t="str">
            <v>PZ</v>
          </cell>
          <cell r="F452">
            <v>10</v>
          </cell>
          <cell r="G452" t="str">
            <v>MULTIPRESE SLOT</v>
          </cell>
          <cell r="H452">
            <v>12.33</v>
          </cell>
          <cell r="I452">
            <v>0.42</v>
          </cell>
          <cell r="J452">
            <v>7.1514000000000006</v>
          </cell>
          <cell r="K452">
            <v>0.15</v>
          </cell>
          <cell r="L452">
            <v>6.0786900000000008</v>
          </cell>
        </row>
        <row r="453">
          <cell r="A453" t="str">
            <v>BT-3693GB</v>
          </cell>
          <cell r="B453" t="str">
            <v>MOBILI</v>
          </cell>
          <cell r="C453" t="str">
            <v>mult-SLOT3 2+1 prese,sp.10A+int aut grigia</v>
          </cell>
          <cell r="D453" t="str">
            <v>8005543486269</v>
          </cell>
          <cell r="E453" t="str">
            <v>PZ</v>
          </cell>
          <cell r="F453">
            <v>10</v>
          </cell>
          <cell r="G453" t="str">
            <v>MULTIPRESE SLOT</v>
          </cell>
          <cell r="H453">
            <v>12.33</v>
          </cell>
          <cell r="I453">
            <v>0.42</v>
          </cell>
          <cell r="J453">
            <v>7.1514000000000006</v>
          </cell>
          <cell r="K453">
            <v>0.15</v>
          </cell>
          <cell r="L453">
            <v>6.0786900000000008</v>
          </cell>
        </row>
        <row r="454">
          <cell r="A454" t="str">
            <v>BT-3695DB</v>
          </cell>
          <cell r="B454" t="str">
            <v>MOBILI</v>
          </cell>
          <cell r="C454" t="str">
            <v>mult-SLOT6 4+2 prese,sp.10A+int aut bianca</v>
          </cell>
          <cell r="D454" t="str">
            <v>8005543529034</v>
          </cell>
          <cell r="E454" t="str">
            <v>PZ</v>
          </cell>
          <cell r="F454">
            <v>12</v>
          </cell>
          <cell r="G454" t="str">
            <v>MULTIPRESE SLOT</v>
          </cell>
          <cell r="H454">
            <v>22.86</v>
          </cell>
          <cell r="I454">
            <v>0.42</v>
          </cell>
          <cell r="J454">
            <v>13.258800000000001</v>
          </cell>
          <cell r="K454">
            <v>0.15</v>
          </cell>
          <cell r="L454">
            <v>11.26998</v>
          </cell>
        </row>
        <row r="455">
          <cell r="A455" t="str">
            <v>BT-3695GB</v>
          </cell>
          <cell r="B455" t="str">
            <v>MOBILI</v>
          </cell>
          <cell r="C455" t="str">
            <v>mult-SLOT6 4+2 prese,sp.10A+int aut grigia</v>
          </cell>
          <cell r="D455" t="str">
            <v>8005543529058</v>
          </cell>
          <cell r="E455" t="str">
            <v>PZ</v>
          </cell>
          <cell r="F455">
            <v>12</v>
          </cell>
          <cell r="G455" t="str">
            <v>MULTIPRESE SLOT</v>
          </cell>
          <cell r="H455">
            <v>22.86</v>
          </cell>
          <cell r="I455">
            <v>0.42</v>
          </cell>
          <cell r="J455">
            <v>13.258800000000001</v>
          </cell>
          <cell r="K455">
            <v>0.15</v>
          </cell>
          <cell r="L455">
            <v>11.26998</v>
          </cell>
        </row>
        <row r="456">
          <cell r="A456" t="str">
            <v>BT-3696DB5</v>
          </cell>
          <cell r="B456" t="str">
            <v>MOBILI</v>
          </cell>
          <cell r="C456" t="str">
            <v>mult-SLOT6 4+2 prese,sp.16A+int,cavo5m bia</v>
          </cell>
          <cell r="D456" t="str">
            <v>8005543732533</v>
          </cell>
          <cell r="E456" t="str">
            <v>PZ</v>
          </cell>
          <cell r="F456">
            <v>10</v>
          </cell>
          <cell r="G456" t="str">
            <v>MULTIPRESE SLOT</v>
          </cell>
          <cell r="H456">
            <v>22.86</v>
          </cell>
          <cell r="I456">
            <v>0.42</v>
          </cell>
          <cell r="J456">
            <v>13.258800000000001</v>
          </cell>
          <cell r="K456">
            <v>0.15</v>
          </cell>
          <cell r="L456">
            <v>11.26998</v>
          </cell>
        </row>
        <row r="457">
          <cell r="A457" t="str">
            <v>BT-3699DB</v>
          </cell>
          <cell r="B457" t="str">
            <v>MOBILI</v>
          </cell>
          <cell r="C457" t="str">
            <v>mult-SLOT9 6+3 prese,sp.10A+int aut bianca</v>
          </cell>
          <cell r="D457" t="str">
            <v>8005543485392</v>
          </cell>
          <cell r="E457" t="str">
            <v>PZ</v>
          </cell>
          <cell r="F457">
            <v>10</v>
          </cell>
          <cell r="G457" t="str">
            <v>MULTIPRESE SLOT</v>
          </cell>
          <cell r="H457">
            <v>29.02</v>
          </cell>
          <cell r="I457">
            <v>0.42</v>
          </cell>
          <cell r="J457">
            <v>16.831600000000002</v>
          </cell>
          <cell r="K457">
            <v>0.15</v>
          </cell>
          <cell r="L457">
            <v>14.306860000000002</v>
          </cell>
        </row>
        <row r="458">
          <cell r="A458" t="str">
            <v>BT-3699DBF</v>
          </cell>
          <cell r="B458" t="str">
            <v>MOBILI</v>
          </cell>
          <cell r="C458" t="str">
            <v>mult-SLOT9 6+3 prese,sp.10A+int aut+spd bia</v>
          </cell>
          <cell r="D458" t="str">
            <v>8005543485415</v>
          </cell>
          <cell r="E458" t="str">
            <v>PZ</v>
          </cell>
          <cell r="F458">
            <v>10</v>
          </cell>
          <cell r="G458" t="str">
            <v>MULTIPRESE SLOT</v>
          </cell>
          <cell r="H458">
            <v>37.64</v>
          </cell>
          <cell r="I458">
            <v>0.42</v>
          </cell>
          <cell r="J458">
            <v>21.831200000000003</v>
          </cell>
          <cell r="K458">
            <v>0.15</v>
          </cell>
          <cell r="L458">
            <v>18.556520000000003</v>
          </cell>
        </row>
        <row r="459">
          <cell r="A459" t="str">
            <v>BT-3699GB</v>
          </cell>
          <cell r="B459" t="str">
            <v>MOBILI</v>
          </cell>
          <cell r="C459" t="str">
            <v>mult-SLOT9 6+3 prese,sp.10A+int aut grigia</v>
          </cell>
          <cell r="D459" t="str">
            <v>8005543485439</v>
          </cell>
          <cell r="E459" t="str">
            <v>PZ</v>
          </cell>
          <cell r="F459">
            <v>10</v>
          </cell>
          <cell r="G459" t="str">
            <v>MULTIPRESE SLOT</v>
          </cell>
          <cell r="H459">
            <v>29.02</v>
          </cell>
          <cell r="I459">
            <v>0.42</v>
          </cell>
          <cell r="J459">
            <v>16.831600000000002</v>
          </cell>
          <cell r="K459">
            <v>0.15</v>
          </cell>
          <cell r="L459">
            <v>14.306860000000002</v>
          </cell>
        </row>
        <row r="460">
          <cell r="A460" t="str">
            <v>BT-62B</v>
          </cell>
          <cell r="B460" t="str">
            <v>MOBILI</v>
          </cell>
          <cell r="C460" t="str">
            <v>serie 62 - interruttore volante 2A bianco</v>
          </cell>
          <cell r="D460" t="str">
            <v>8012199007304</v>
          </cell>
          <cell r="E460" t="str">
            <v>PZ</v>
          </cell>
          <cell r="F460">
            <v>55</v>
          </cell>
          <cell r="G460" t="str">
            <v>PRODOTTI MOBILI ALTRO</v>
          </cell>
          <cell r="H460">
            <v>7.62</v>
          </cell>
          <cell r="I460">
            <v>0.42</v>
          </cell>
          <cell r="J460">
            <v>4.4196</v>
          </cell>
          <cell r="K460">
            <v>0.15</v>
          </cell>
          <cell r="L460">
            <v>3.7566600000000001</v>
          </cell>
        </row>
        <row r="461">
          <cell r="A461" t="str">
            <v>BT-63B</v>
          </cell>
          <cell r="B461" t="str">
            <v>MOBILI</v>
          </cell>
          <cell r="C461" t="str">
            <v>serie 62 - deviatore volante 2A bianco</v>
          </cell>
          <cell r="D461" t="str">
            <v>8012199007311</v>
          </cell>
          <cell r="E461" t="str">
            <v>PZ</v>
          </cell>
          <cell r="F461">
            <v>55</v>
          </cell>
          <cell r="G461" t="str">
            <v>PRODOTTI MOBILI ALTRO</v>
          </cell>
          <cell r="H461">
            <v>8.83</v>
          </cell>
          <cell r="I461">
            <v>0.42</v>
          </cell>
          <cell r="J461">
            <v>5.1214000000000004</v>
          </cell>
          <cell r="K461">
            <v>0.15</v>
          </cell>
          <cell r="L461">
            <v>4.3531900000000006</v>
          </cell>
        </row>
        <row r="462">
          <cell r="A462" t="str">
            <v>BT-65B</v>
          </cell>
          <cell r="B462" t="str">
            <v>MOBILI</v>
          </cell>
          <cell r="C462" t="str">
            <v>serie 62 - pulsante volante 2A bianco</v>
          </cell>
          <cell r="D462" t="str">
            <v>8012199007328</v>
          </cell>
          <cell r="E462" t="str">
            <v>PZ</v>
          </cell>
          <cell r="F462">
            <v>55</v>
          </cell>
          <cell r="G462" t="str">
            <v>PRODOTTI MOBILI ALTRO</v>
          </cell>
          <cell r="H462">
            <v>7.89</v>
          </cell>
          <cell r="I462">
            <v>0.42</v>
          </cell>
          <cell r="J462">
            <v>4.5762</v>
          </cell>
          <cell r="K462">
            <v>0.15</v>
          </cell>
          <cell r="L462">
            <v>3.8897699999999999</v>
          </cell>
        </row>
        <row r="463">
          <cell r="A463" t="str">
            <v>BT-S147N</v>
          </cell>
          <cell r="B463" t="str">
            <v>MOBILI</v>
          </cell>
          <cell r="C463" t="str">
            <v>kit - interruttore da pavimento nero</v>
          </cell>
          <cell r="D463" t="str">
            <v>8012199784052</v>
          </cell>
          <cell r="E463" t="str">
            <v>PZ</v>
          </cell>
          <cell r="F463">
            <v>12</v>
          </cell>
          <cell r="G463" t="str">
            <v>PRODOTTI MOBILI ALTRO</v>
          </cell>
          <cell r="H463">
            <v>7.43</v>
          </cell>
          <cell r="I463">
            <v>0.42</v>
          </cell>
          <cell r="J463">
            <v>4.3094000000000001</v>
          </cell>
          <cell r="K463">
            <v>0.15</v>
          </cell>
          <cell r="L463">
            <v>3.6629900000000002</v>
          </cell>
        </row>
        <row r="464">
          <cell r="A464" t="str">
            <v>BT-S148N</v>
          </cell>
          <cell r="B464" t="str">
            <v>MOBILI</v>
          </cell>
          <cell r="C464" t="str">
            <v>kit - interruttore pavimento nero con cavo</v>
          </cell>
          <cell r="D464" t="str">
            <v>8012199784069</v>
          </cell>
          <cell r="E464" t="str">
            <v>PZ</v>
          </cell>
          <cell r="F464">
            <v>6</v>
          </cell>
          <cell r="G464" t="str">
            <v>PRODOTTI MOBILI ALTRO</v>
          </cell>
          <cell r="H464">
            <v>14.81</v>
          </cell>
          <cell r="I464">
            <v>0.42</v>
          </cell>
          <cell r="J464">
            <v>8.5898000000000003</v>
          </cell>
          <cell r="K464">
            <v>0.15</v>
          </cell>
          <cell r="L464">
            <v>7.3013300000000001</v>
          </cell>
        </row>
        <row r="465">
          <cell r="A465" t="str">
            <v>BT-S150B</v>
          </cell>
          <cell r="B465" t="str">
            <v>MOBILI</v>
          </cell>
          <cell r="C465" t="str">
            <v>kit - cavo per abat jour 2 metri bianco</v>
          </cell>
          <cell r="D465" t="str">
            <v>8012199784076</v>
          </cell>
          <cell r="E465" t="str">
            <v>PZ</v>
          </cell>
          <cell r="F465">
            <v>12</v>
          </cell>
          <cell r="G465" t="str">
            <v>PRODOTTI MOBILI ALTRO</v>
          </cell>
          <cell r="H465">
            <v>7.04</v>
          </cell>
          <cell r="I465">
            <v>0.42</v>
          </cell>
          <cell r="J465">
            <v>4.0831999999999997</v>
          </cell>
          <cell r="K465">
            <v>0.15</v>
          </cell>
          <cell r="L465">
            <v>3.47072</v>
          </cell>
        </row>
        <row r="466">
          <cell r="A466" t="str">
            <v>BT-S150N</v>
          </cell>
          <cell r="B466" t="str">
            <v>MOBILI</v>
          </cell>
          <cell r="C466" t="str">
            <v>kit - cavo per abat jour 2 metri nero</v>
          </cell>
          <cell r="D466" t="str">
            <v>8012199784083</v>
          </cell>
          <cell r="E466" t="str">
            <v>PZ</v>
          </cell>
          <cell r="F466">
            <v>12</v>
          </cell>
          <cell r="G466" t="str">
            <v>PRODOTTI MOBILI ALTRO</v>
          </cell>
          <cell r="H466">
            <v>7.04</v>
          </cell>
          <cell r="I466">
            <v>0.42</v>
          </cell>
          <cell r="J466">
            <v>4.0831999999999997</v>
          </cell>
          <cell r="K466">
            <v>0.15</v>
          </cell>
          <cell r="L466">
            <v>3.47072</v>
          </cell>
        </row>
        <row r="467">
          <cell r="A467" t="str">
            <v>BT-S2011</v>
          </cell>
          <cell r="B467" t="str">
            <v>MOBILI</v>
          </cell>
          <cell r="C467" t="str">
            <v>kit - 10 morsetti per cavi da 2,5mmq</v>
          </cell>
          <cell r="D467" t="str">
            <v>8012199427904</v>
          </cell>
          <cell r="E467" t="str">
            <v>PZ</v>
          </cell>
          <cell r="F467">
            <v>12</v>
          </cell>
          <cell r="G467" t="str">
            <v>PRODOTTI MOBILI ALTRO</v>
          </cell>
          <cell r="H467">
            <v>4.17</v>
          </cell>
          <cell r="I467">
            <v>0.42</v>
          </cell>
          <cell r="J467">
            <v>2.4186000000000001</v>
          </cell>
          <cell r="K467">
            <v>0.15</v>
          </cell>
          <cell r="L467">
            <v>2.0558100000000001</v>
          </cell>
        </row>
        <row r="468">
          <cell r="A468" t="str">
            <v>BT-S2012</v>
          </cell>
          <cell r="B468" t="str">
            <v>MOBILI</v>
          </cell>
          <cell r="C468" t="str">
            <v>kit - 10 morsetti per cavi da 6mmq</v>
          </cell>
          <cell r="D468" t="str">
            <v>8012199419268</v>
          </cell>
          <cell r="E468" t="str">
            <v>PZ</v>
          </cell>
          <cell r="F468">
            <v>12</v>
          </cell>
          <cell r="G468" t="str">
            <v>PRODOTTI MOBILI ALTRO</v>
          </cell>
          <cell r="H468">
            <v>5.04</v>
          </cell>
          <cell r="I468">
            <v>0.42</v>
          </cell>
          <cell r="J468">
            <v>2.9232</v>
          </cell>
          <cell r="K468">
            <v>0.15</v>
          </cell>
          <cell r="L468">
            <v>2.4847200000000003</v>
          </cell>
        </row>
        <row r="469">
          <cell r="A469" t="str">
            <v>BT-S2013</v>
          </cell>
          <cell r="B469" t="str">
            <v>MOBILI</v>
          </cell>
          <cell r="C469" t="str">
            <v>kit - 5 morsetti per cavi da 10mmq</v>
          </cell>
          <cell r="D469" t="str">
            <v>8012199419299</v>
          </cell>
          <cell r="E469" t="str">
            <v>PZ</v>
          </cell>
          <cell r="F469">
            <v>12</v>
          </cell>
          <cell r="G469" t="str">
            <v>PRODOTTI MOBILI ALTRO</v>
          </cell>
          <cell r="H469">
            <v>6.3</v>
          </cell>
          <cell r="I469">
            <v>0.42</v>
          </cell>
          <cell r="J469">
            <v>3.6539999999999999</v>
          </cell>
          <cell r="K469">
            <v>0.15</v>
          </cell>
          <cell r="L469">
            <v>3.1059000000000001</v>
          </cell>
        </row>
        <row r="470">
          <cell r="A470" t="str">
            <v>BT-S2016NB</v>
          </cell>
          <cell r="B470" t="str">
            <v>MOBILI</v>
          </cell>
          <cell r="C470" t="str">
            <v>kit - spina vol 2P+T 10/16A st tedesc avor</v>
          </cell>
          <cell r="D470" t="str">
            <v>8005543165362</v>
          </cell>
          <cell r="E470" t="str">
            <v>PZ</v>
          </cell>
          <cell r="F470">
            <v>12</v>
          </cell>
          <cell r="G470" t="str">
            <v>SPINE E PRESE PROFESSIONAL</v>
          </cell>
          <cell r="H470">
            <v>7.9</v>
          </cell>
          <cell r="I470">
            <v>0.42</v>
          </cell>
          <cell r="J470">
            <v>4.5820000000000007</v>
          </cell>
          <cell r="K470">
            <v>0.15</v>
          </cell>
          <cell r="L470">
            <v>3.8947000000000007</v>
          </cell>
        </row>
        <row r="471">
          <cell r="A471" t="str">
            <v>BT-S2016NBE</v>
          </cell>
          <cell r="B471" t="str">
            <v>MOBILI</v>
          </cell>
          <cell r="C471" t="str">
            <v>Kit - spina volante 2P+T st tedesc avorio</v>
          </cell>
          <cell r="D471" t="str">
            <v>8012199368498</v>
          </cell>
          <cell r="E471" t="str">
            <v>PZ</v>
          </cell>
          <cell r="F471">
            <v>40</v>
          </cell>
          <cell r="G471" t="str">
            <v>SPINE E PRESE PROFESSIONAL</v>
          </cell>
          <cell r="H471">
            <v>6.61</v>
          </cell>
          <cell r="I471">
            <v>0.42</v>
          </cell>
          <cell r="J471">
            <v>3.8338000000000001</v>
          </cell>
          <cell r="K471">
            <v>0.15</v>
          </cell>
          <cell r="L471">
            <v>3.2587299999999999</v>
          </cell>
        </row>
        <row r="472">
          <cell r="A472" t="str">
            <v>BT-S2018GE</v>
          </cell>
          <cell r="B472" t="str">
            <v>MOBILI</v>
          </cell>
          <cell r="C472" t="str">
            <v>Spina caucciu bi-materia 2P+T st. ted. IP44</v>
          </cell>
          <cell r="D472" t="str">
            <v>8005543440834</v>
          </cell>
          <cell r="E472" t="str">
            <v>PZ</v>
          </cell>
          <cell r="F472">
            <v>10</v>
          </cell>
          <cell r="G472" t="str">
            <v>SPINE E PRESE PROFESSIONAL</v>
          </cell>
          <cell r="H472">
            <v>5.4</v>
          </cell>
          <cell r="I472">
            <v>0.42</v>
          </cell>
          <cell r="J472">
            <v>3.1320000000000001</v>
          </cell>
          <cell r="K472">
            <v>0.15</v>
          </cell>
          <cell r="L472">
            <v>2.6622000000000003</v>
          </cell>
        </row>
        <row r="473">
          <cell r="A473" t="str">
            <v>BT-S2019GE</v>
          </cell>
          <cell r="B473" t="str">
            <v>MOBILI</v>
          </cell>
          <cell r="C473" t="str">
            <v>Presa caucciu bi-materia stdr ted. IP44</v>
          </cell>
          <cell r="D473" t="str">
            <v>8005543441183</v>
          </cell>
          <cell r="E473" t="str">
            <v>PZ</v>
          </cell>
          <cell r="F473">
            <v>10</v>
          </cell>
          <cell r="G473" t="str">
            <v>SPINE E PRESE PROFESSIONAL</v>
          </cell>
          <cell r="H473">
            <v>6.3</v>
          </cell>
          <cell r="I473">
            <v>0.42</v>
          </cell>
          <cell r="J473">
            <v>3.6539999999999999</v>
          </cell>
          <cell r="K473">
            <v>0.15</v>
          </cell>
          <cell r="L473">
            <v>3.1059000000000001</v>
          </cell>
        </row>
        <row r="474">
          <cell r="A474" t="str">
            <v>BT-S2020DE</v>
          </cell>
          <cell r="B474" t="str">
            <v>MOBILI</v>
          </cell>
          <cell r="C474" t="str">
            <v>Spina 2P+T st. franco/ted orient sspaz Bia</v>
          </cell>
          <cell r="D474" t="str">
            <v>8005543486122</v>
          </cell>
          <cell r="E474" t="str">
            <v>PZ</v>
          </cell>
          <cell r="F474">
            <v>12</v>
          </cell>
          <cell r="G474" t="str">
            <v>SPINE E PRESE PROFESSIONAL</v>
          </cell>
          <cell r="H474">
            <v>4.0999999999999996</v>
          </cell>
          <cell r="I474">
            <v>0.42</v>
          </cell>
          <cell r="J474">
            <v>2.3780000000000001</v>
          </cell>
          <cell r="K474">
            <v>0.15</v>
          </cell>
          <cell r="L474">
            <v>2.0213000000000001</v>
          </cell>
        </row>
        <row r="475">
          <cell r="A475" t="str">
            <v>BT-S2020GE</v>
          </cell>
          <cell r="B475" t="str">
            <v>MOBILI</v>
          </cell>
          <cell r="C475" t="str">
            <v>Spina 2P+T st. franco/ted orient sspaz Gri</v>
          </cell>
          <cell r="D475" t="str">
            <v>8005543486153</v>
          </cell>
          <cell r="E475" t="str">
            <v>PZ</v>
          </cell>
          <cell r="F475">
            <v>12</v>
          </cell>
          <cell r="G475" t="str">
            <v>SPINE E PRESE PROFESSIONAL</v>
          </cell>
          <cell r="H475">
            <v>4.0999999999999996</v>
          </cell>
          <cell r="I475">
            <v>0.42</v>
          </cell>
          <cell r="J475">
            <v>2.3780000000000001</v>
          </cell>
          <cell r="K475">
            <v>0.15</v>
          </cell>
          <cell r="L475">
            <v>2.0213000000000001</v>
          </cell>
        </row>
        <row r="476">
          <cell r="A476" t="str">
            <v>BT-S2027GE</v>
          </cell>
          <cell r="B476" t="str">
            <v>MOBILI</v>
          </cell>
          <cell r="C476" t="str">
            <v>Spina 10A IP44 Caucciu bi-materia</v>
          </cell>
          <cell r="D476" t="str">
            <v>8005543648506</v>
          </cell>
          <cell r="E476" t="str">
            <v>PZ</v>
          </cell>
          <cell r="F476">
            <v>12</v>
          </cell>
          <cell r="G476" t="str">
            <v>SPINE E PRESE PROFESSIONAL</v>
          </cell>
          <cell r="H476">
            <v>3.86</v>
          </cell>
          <cell r="I476">
            <v>0.42</v>
          </cell>
          <cell r="J476">
            <v>2.2387999999999999</v>
          </cell>
          <cell r="K476">
            <v>0.15</v>
          </cell>
          <cell r="L476">
            <v>1.9029799999999999</v>
          </cell>
        </row>
        <row r="477">
          <cell r="A477" t="str">
            <v>BT-S2028GE</v>
          </cell>
          <cell r="B477" t="str">
            <v>MOBILI</v>
          </cell>
          <cell r="C477" t="str">
            <v>Spina 16A IP44 Caucciu bi-materia</v>
          </cell>
          <cell r="D477" t="str">
            <v>8005543648537</v>
          </cell>
          <cell r="E477" t="str">
            <v>PZ</v>
          </cell>
          <cell r="F477">
            <v>12</v>
          </cell>
          <cell r="G477" t="str">
            <v>SPINE E PRESE PROFESSIONAL</v>
          </cell>
          <cell r="H477">
            <v>4.13</v>
          </cell>
          <cell r="I477">
            <v>0.42</v>
          </cell>
          <cell r="J477">
            <v>2.3954</v>
          </cell>
          <cell r="K477">
            <v>0.15</v>
          </cell>
          <cell r="L477">
            <v>2.0360900000000002</v>
          </cell>
        </row>
        <row r="478">
          <cell r="A478" t="str">
            <v>BT-S2029GE</v>
          </cell>
          <cell r="B478" t="str">
            <v>MOBILI</v>
          </cell>
          <cell r="C478" t="str">
            <v>Presa 10/16A IP44 Caucciu bi-materia</v>
          </cell>
          <cell r="D478" t="str">
            <v>8005543648568</v>
          </cell>
          <cell r="E478" t="str">
            <v>PZ</v>
          </cell>
          <cell r="F478">
            <v>12</v>
          </cell>
          <cell r="G478" t="str">
            <v>SPINE E PRESE PROFESSIONAL</v>
          </cell>
          <cell r="H478">
            <v>4.6900000000000004</v>
          </cell>
          <cell r="I478">
            <v>0.42</v>
          </cell>
          <cell r="J478">
            <v>2.7202000000000002</v>
          </cell>
          <cell r="K478">
            <v>0.15</v>
          </cell>
          <cell r="L478">
            <v>2.3121700000000001</v>
          </cell>
        </row>
        <row r="479">
          <cell r="A479" t="str">
            <v>BT-S2132/2</v>
          </cell>
          <cell r="B479" t="str">
            <v>MOBILI</v>
          </cell>
          <cell r="C479" t="str">
            <v>kit - coppia di spine TV volanti d=9,5mm</v>
          </cell>
          <cell r="D479" t="str">
            <v>8005543166185</v>
          </cell>
          <cell r="E479" t="str">
            <v>PZ</v>
          </cell>
          <cell r="F479">
            <v>12</v>
          </cell>
          <cell r="G479" t="str">
            <v>PRODOTTI MOBILI ALTRO</v>
          </cell>
          <cell r="H479">
            <v>2.94</v>
          </cell>
          <cell r="I479">
            <v>0.42</v>
          </cell>
          <cell r="J479">
            <v>1.7052</v>
          </cell>
          <cell r="K479">
            <v>0.15</v>
          </cell>
          <cell r="L479">
            <v>1.4494199999999999</v>
          </cell>
        </row>
        <row r="480">
          <cell r="A480" t="str">
            <v>BT-S2133</v>
          </cell>
          <cell r="B480" t="str">
            <v>MOBILI</v>
          </cell>
          <cell r="C480" t="str">
            <v>kit - spina + presa TV volanti d=9,5mm</v>
          </cell>
          <cell r="D480" t="str">
            <v>8005543382431</v>
          </cell>
          <cell r="E480" t="str">
            <v>PZ</v>
          </cell>
          <cell r="F480">
            <v>12</v>
          </cell>
          <cell r="G480" t="str">
            <v>PRODOTTI MOBILI ALTRO</v>
          </cell>
          <cell r="H480">
            <v>2.92</v>
          </cell>
          <cell r="I480">
            <v>0.42</v>
          </cell>
          <cell r="J480">
            <v>1.6936</v>
          </cell>
          <cell r="K480">
            <v>0.15</v>
          </cell>
          <cell r="L480">
            <v>1.43956</v>
          </cell>
        </row>
        <row r="481">
          <cell r="A481" t="str">
            <v>BT-S2135</v>
          </cell>
          <cell r="B481" t="str">
            <v>MOBILI</v>
          </cell>
          <cell r="C481" t="str">
            <v>kit - presa TV/SAT a squadra d=9,5mm</v>
          </cell>
          <cell r="D481" t="str">
            <v>8012199676562</v>
          </cell>
          <cell r="E481" t="str">
            <v>PZ</v>
          </cell>
          <cell r="F481">
            <v>12</v>
          </cell>
          <cell r="G481" t="str">
            <v>PRODOTTI MOBILI ALTRO</v>
          </cell>
          <cell r="H481">
            <v>5.51</v>
          </cell>
          <cell r="I481">
            <v>0.42</v>
          </cell>
          <cell r="J481">
            <v>3.1957999999999998</v>
          </cell>
          <cell r="K481">
            <v>0.15</v>
          </cell>
          <cell r="L481">
            <v>2.7164299999999999</v>
          </cell>
        </row>
        <row r="482">
          <cell r="A482" t="str">
            <v>BT-S2136</v>
          </cell>
          <cell r="B482" t="str">
            <v>MOBILI</v>
          </cell>
          <cell r="C482" t="str">
            <v>adattatore TV1 spina TV/2 prese d.9,5mm</v>
          </cell>
          <cell r="D482" t="str">
            <v>8005543162521</v>
          </cell>
          <cell r="E482" t="str">
            <v>PZ</v>
          </cell>
          <cell r="F482">
            <v>12</v>
          </cell>
          <cell r="G482" t="str">
            <v>PRODOTTI MOBILI ALTRO</v>
          </cell>
          <cell r="H482">
            <v>9.42</v>
          </cell>
          <cell r="I482">
            <v>0.42</v>
          </cell>
          <cell r="J482">
            <v>5.4635999999999996</v>
          </cell>
          <cell r="K482">
            <v>0.15</v>
          </cell>
          <cell r="L482">
            <v>4.6440599999999996</v>
          </cell>
        </row>
        <row r="483">
          <cell r="A483" t="str">
            <v>BT-S2137</v>
          </cell>
          <cell r="B483" t="str">
            <v>MOBILI</v>
          </cell>
          <cell r="C483" t="str">
            <v>kit - spina TV a squadra d=9,5mm schermata</v>
          </cell>
          <cell r="D483" t="str">
            <v>8012199419329</v>
          </cell>
          <cell r="E483" t="str">
            <v>PZ</v>
          </cell>
          <cell r="F483">
            <v>12</v>
          </cell>
          <cell r="G483" t="str">
            <v>PRODOTTI MOBILI ALTRO</v>
          </cell>
          <cell r="H483">
            <v>4.7300000000000004</v>
          </cell>
          <cell r="I483">
            <v>0.42</v>
          </cell>
          <cell r="J483">
            <v>2.7434000000000003</v>
          </cell>
          <cell r="K483">
            <v>0.15</v>
          </cell>
          <cell r="L483">
            <v>2.3318900000000005</v>
          </cell>
        </row>
        <row r="484">
          <cell r="A484" t="str">
            <v>BT-S2150N</v>
          </cell>
          <cell r="B484" t="str">
            <v>MOBILI</v>
          </cell>
          <cell r="C484" t="str">
            <v>kit - prolunga TV 1,5m 2 spine+adattatore</v>
          </cell>
          <cell r="D484" t="str">
            <v>8012199731780</v>
          </cell>
          <cell r="E484" t="str">
            <v>PZ</v>
          </cell>
          <cell r="F484">
            <v>10</v>
          </cell>
          <cell r="G484" t="str">
            <v>PRODOTTI MOBILI ALTRO</v>
          </cell>
          <cell r="H484">
            <v>5.79</v>
          </cell>
          <cell r="I484">
            <v>0.42</v>
          </cell>
          <cell r="J484">
            <v>3.3582000000000001</v>
          </cell>
          <cell r="K484">
            <v>0.15</v>
          </cell>
          <cell r="L484">
            <v>2.8544700000000001</v>
          </cell>
        </row>
        <row r="485">
          <cell r="A485" t="str">
            <v>BT-S2151</v>
          </cell>
          <cell r="B485" t="str">
            <v>MOBILI</v>
          </cell>
          <cell r="C485" t="str">
            <v>kit - prolunga TV 1 spina 1 presa d=9,5 2m</v>
          </cell>
          <cell r="D485" t="str">
            <v>8012199419381</v>
          </cell>
          <cell r="E485" t="str">
            <v>PZ</v>
          </cell>
          <cell r="F485">
            <v>10</v>
          </cell>
          <cell r="G485" t="str">
            <v>PRODOTTI MOBILI ALTRO</v>
          </cell>
          <cell r="H485">
            <v>6.34</v>
          </cell>
          <cell r="I485">
            <v>0.42</v>
          </cell>
          <cell r="J485">
            <v>3.6772</v>
          </cell>
          <cell r="K485">
            <v>0.15</v>
          </cell>
          <cell r="L485">
            <v>3.1256200000000001</v>
          </cell>
        </row>
        <row r="486">
          <cell r="A486" t="str">
            <v>BT-S2152</v>
          </cell>
          <cell r="B486" t="str">
            <v>MOBILI</v>
          </cell>
          <cell r="C486" t="str">
            <v>kit - prolunga SCART 21 poli 1,5m</v>
          </cell>
          <cell r="D486" t="str">
            <v>8012199419411</v>
          </cell>
          <cell r="E486" t="str">
            <v>PZ</v>
          </cell>
          <cell r="F486">
            <v>6</v>
          </cell>
          <cell r="G486" t="str">
            <v>PRODOTTI MOBILI ALTRO</v>
          </cell>
          <cell r="H486">
            <v>19.739999999999998</v>
          </cell>
          <cell r="I486">
            <v>0.42</v>
          </cell>
          <cell r="J486">
            <v>11.449199999999999</v>
          </cell>
          <cell r="K486">
            <v>0.15</v>
          </cell>
          <cell r="L486">
            <v>9.731819999999999</v>
          </cell>
        </row>
        <row r="487">
          <cell r="A487" t="str">
            <v>BT-S2154</v>
          </cell>
          <cell r="B487" t="str">
            <v>MOBILI</v>
          </cell>
          <cell r="C487" t="str">
            <v>kit - 2 connettori TV SAT tipo F d=5mm</v>
          </cell>
          <cell r="D487" t="str">
            <v>8012199419473</v>
          </cell>
          <cell r="E487" t="str">
            <v>PZ</v>
          </cell>
          <cell r="F487">
            <v>12</v>
          </cell>
          <cell r="G487" t="str">
            <v>PRODOTTI MOBILI ALTRO</v>
          </cell>
          <cell r="H487">
            <v>3.77</v>
          </cell>
          <cell r="I487">
            <v>0.42</v>
          </cell>
          <cell r="J487">
            <v>2.1866000000000003</v>
          </cell>
          <cell r="K487">
            <v>0.15</v>
          </cell>
          <cell r="L487">
            <v>1.8586100000000003</v>
          </cell>
        </row>
        <row r="488">
          <cell r="A488" t="str">
            <v>BT-S2155</v>
          </cell>
          <cell r="B488" t="str">
            <v>MOBILI</v>
          </cell>
          <cell r="C488" t="str">
            <v>kit - 2 connettori TV SAT tipo F d=7mm</v>
          </cell>
          <cell r="D488" t="str">
            <v>8012199419503</v>
          </cell>
          <cell r="E488" t="str">
            <v>PZ</v>
          </cell>
          <cell r="F488">
            <v>12</v>
          </cell>
          <cell r="G488" t="str">
            <v>PRODOTTI MOBILI ALTRO</v>
          </cell>
          <cell r="H488">
            <v>4.01</v>
          </cell>
          <cell r="I488">
            <v>0.42</v>
          </cell>
          <cell r="J488">
            <v>2.3258000000000001</v>
          </cell>
          <cell r="K488">
            <v>0.15</v>
          </cell>
          <cell r="L488">
            <v>1.9769300000000001</v>
          </cell>
        </row>
        <row r="489">
          <cell r="A489" t="str">
            <v>BT-S2156</v>
          </cell>
          <cell r="B489" t="str">
            <v>MOBILI</v>
          </cell>
          <cell r="C489" t="str">
            <v>kit - prolunga SAT/TV 2 spine F 3m nero</v>
          </cell>
          <cell r="D489" t="str">
            <v>8012199419534</v>
          </cell>
          <cell r="E489" t="str">
            <v>PZ</v>
          </cell>
          <cell r="F489">
            <v>10</v>
          </cell>
          <cell r="G489" t="str">
            <v>PRODOTTI MOBILI ALTRO</v>
          </cell>
          <cell r="H489">
            <v>7.85</v>
          </cell>
          <cell r="I489">
            <v>0.42</v>
          </cell>
          <cell r="J489">
            <v>4.5529999999999999</v>
          </cell>
          <cell r="K489">
            <v>0.15</v>
          </cell>
          <cell r="L489">
            <v>3.87005</v>
          </cell>
        </row>
        <row r="490">
          <cell r="A490" t="str">
            <v>BT-S2162</v>
          </cell>
          <cell r="B490" t="str">
            <v>MOBILI</v>
          </cell>
          <cell r="C490" t="str">
            <v>Prolunga HDMI Maschio-Maschio 2 mt</v>
          </cell>
          <cell r="D490" t="str">
            <v>8005543530627</v>
          </cell>
          <cell r="E490" t="str">
            <v>PZ</v>
          </cell>
          <cell r="F490">
            <v>10</v>
          </cell>
          <cell r="G490" t="str">
            <v>PRODOTTI MOBILI ALTRO</v>
          </cell>
          <cell r="H490">
            <v>8.89</v>
          </cell>
          <cell r="I490">
            <v>0.42</v>
          </cell>
          <cell r="J490">
            <v>5.1562000000000001</v>
          </cell>
          <cell r="K490">
            <v>0.15</v>
          </cell>
          <cell r="L490">
            <v>4.3827699999999998</v>
          </cell>
        </row>
        <row r="491">
          <cell r="A491" t="str">
            <v>BT-S2163</v>
          </cell>
          <cell r="B491" t="str">
            <v>MOBILI</v>
          </cell>
          <cell r="C491" t="str">
            <v>Prol HDMI Maschio-Maschio 3D+Ethern. 2 mt</v>
          </cell>
          <cell r="D491" t="str">
            <v>8005543530641</v>
          </cell>
          <cell r="E491" t="str">
            <v>PZ</v>
          </cell>
          <cell r="F491">
            <v>10</v>
          </cell>
          <cell r="G491" t="str">
            <v>PRODOTTI MOBILI ALTRO</v>
          </cell>
          <cell r="H491">
            <v>15.74</v>
          </cell>
          <cell r="I491">
            <v>0.42</v>
          </cell>
          <cell r="J491">
            <v>9.1292000000000009</v>
          </cell>
          <cell r="K491">
            <v>0.15</v>
          </cell>
          <cell r="L491">
            <v>7.7598200000000013</v>
          </cell>
        </row>
        <row r="492">
          <cell r="A492" t="str">
            <v>BT-S2465TA</v>
          </cell>
          <cell r="B492" t="str">
            <v>MOBILI</v>
          </cell>
          <cell r="C492" t="str">
            <v>kit - spina corner salvasp.2P+T 10A bianco</v>
          </cell>
          <cell r="D492" t="str">
            <v>8005543166499</v>
          </cell>
          <cell r="E492" t="str">
            <v>PZ</v>
          </cell>
          <cell r="F492">
            <v>18</v>
          </cell>
          <cell r="G492" t="str">
            <v>SPINE E PRESE CORNER</v>
          </cell>
          <cell r="H492">
            <v>2.38</v>
          </cell>
          <cell r="I492">
            <v>0.42</v>
          </cell>
          <cell r="J492">
            <v>1.3803999999999998</v>
          </cell>
          <cell r="K492">
            <v>0.15</v>
          </cell>
          <cell r="L492">
            <v>1.1733399999999998</v>
          </cell>
        </row>
        <row r="493">
          <cell r="A493" t="str">
            <v>BT-S2465TAE</v>
          </cell>
          <cell r="B493" t="str">
            <v>MOBILI</v>
          </cell>
          <cell r="C493" t="str">
            <v>Kit - spina corner salvasp. 2P+T 10A bianco</v>
          </cell>
          <cell r="D493" t="str">
            <v>8012199368580</v>
          </cell>
          <cell r="E493" t="str">
            <v>PZ</v>
          </cell>
          <cell r="F493">
            <v>60</v>
          </cell>
          <cell r="G493" t="str">
            <v>SPINE E PRESE CORNER</v>
          </cell>
          <cell r="H493">
            <v>2.0099999999999998</v>
          </cell>
          <cell r="I493">
            <v>0.42</v>
          </cell>
          <cell r="J493">
            <v>1.1657999999999999</v>
          </cell>
          <cell r="K493">
            <v>0.15</v>
          </cell>
          <cell r="L493">
            <v>0.99092999999999998</v>
          </cell>
        </row>
        <row r="494">
          <cell r="A494" t="str">
            <v>BT-S2465TAP</v>
          </cell>
          <cell r="B494" t="str">
            <v>MOBILI</v>
          </cell>
          <cell r="C494" t="str">
            <v>kit - spina + presa corner 2P+T 10A bianco</v>
          </cell>
          <cell r="D494" t="str">
            <v>8005543167007</v>
          </cell>
          <cell r="E494" t="str">
            <v>PZ</v>
          </cell>
          <cell r="F494">
            <v>12</v>
          </cell>
          <cell r="G494" t="str">
            <v>SPINE E PRESE CORNER</v>
          </cell>
          <cell r="H494">
            <v>5.18</v>
          </cell>
          <cell r="I494">
            <v>0.42</v>
          </cell>
          <cell r="J494">
            <v>3.0044</v>
          </cell>
          <cell r="K494">
            <v>0.15</v>
          </cell>
          <cell r="L494">
            <v>2.5537399999999999</v>
          </cell>
        </row>
        <row r="495">
          <cell r="A495" t="str">
            <v>BT-S2465TG</v>
          </cell>
          <cell r="B495" t="str">
            <v>MOBILI</v>
          </cell>
          <cell r="C495" t="str">
            <v>kit - spina corner salvasp.2P+T 10A grigio</v>
          </cell>
          <cell r="D495" t="str">
            <v>8005543166505</v>
          </cell>
          <cell r="E495" t="str">
            <v>PZ</v>
          </cell>
          <cell r="F495">
            <v>18</v>
          </cell>
          <cell r="G495" t="str">
            <v>SPINE E PRESE CORNER</v>
          </cell>
          <cell r="H495">
            <v>2.4</v>
          </cell>
          <cell r="I495">
            <v>0.42</v>
          </cell>
          <cell r="J495">
            <v>1.3919999999999999</v>
          </cell>
          <cell r="K495">
            <v>0.15</v>
          </cell>
          <cell r="L495">
            <v>1.1831999999999998</v>
          </cell>
        </row>
        <row r="496">
          <cell r="A496" t="str">
            <v>BT-S2465TGE</v>
          </cell>
          <cell r="B496" t="str">
            <v>MOBILI</v>
          </cell>
          <cell r="C496" t="str">
            <v>Kit - spina corner salvasp. 2P+T 10A grigio</v>
          </cell>
          <cell r="D496" t="str">
            <v>8012199368610</v>
          </cell>
          <cell r="E496" t="str">
            <v>PZ</v>
          </cell>
          <cell r="F496">
            <v>60</v>
          </cell>
          <cell r="G496" t="str">
            <v>SPINE E PRESE CORNER</v>
          </cell>
          <cell r="H496">
            <v>2.0099999999999998</v>
          </cell>
          <cell r="I496">
            <v>0.42</v>
          </cell>
          <cell r="J496">
            <v>1.1657999999999999</v>
          </cell>
          <cell r="K496">
            <v>0.15</v>
          </cell>
          <cell r="L496">
            <v>0.99092999999999998</v>
          </cell>
        </row>
        <row r="497">
          <cell r="A497" t="str">
            <v>BT-S2465TGP</v>
          </cell>
          <cell r="B497" t="str">
            <v>MOBILI</v>
          </cell>
          <cell r="C497" t="str">
            <v>kit - spina + presa corner 2P+T 10A grigio</v>
          </cell>
          <cell r="D497" t="str">
            <v>8005543167014</v>
          </cell>
          <cell r="E497" t="str">
            <v>PZ</v>
          </cell>
          <cell r="F497">
            <v>12</v>
          </cell>
          <cell r="G497" t="str">
            <v>SPINE E PRESE CORNER</v>
          </cell>
          <cell r="H497">
            <v>5.09</v>
          </cell>
          <cell r="I497">
            <v>0.42</v>
          </cell>
          <cell r="J497">
            <v>2.9521999999999999</v>
          </cell>
          <cell r="K497">
            <v>0.15</v>
          </cell>
          <cell r="L497">
            <v>2.5093700000000001</v>
          </cell>
        </row>
        <row r="498">
          <cell r="A498" t="str">
            <v>BT-S2466TA</v>
          </cell>
          <cell r="B498" t="str">
            <v>MOBILI</v>
          </cell>
          <cell r="C498" t="str">
            <v>kit - spina corner salvasp.2P+T 16A bianco</v>
          </cell>
          <cell r="D498" t="str">
            <v>8005543166512</v>
          </cell>
          <cell r="E498" t="str">
            <v>PZ</v>
          </cell>
          <cell r="F498">
            <v>18</v>
          </cell>
          <cell r="G498" t="str">
            <v>SPINE E PRESE CORNER</v>
          </cell>
          <cell r="H498">
            <v>2.69</v>
          </cell>
          <cell r="I498">
            <v>0.42</v>
          </cell>
          <cell r="J498">
            <v>1.5602</v>
          </cell>
          <cell r="K498">
            <v>0.15</v>
          </cell>
          <cell r="L498">
            <v>1.3261700000000001</v>
          </cell>
        </row>
        <row r="499">
          <cell r="A499" t="str">
            <v>BT-S2466TAE</v>
          </cell>
          <cell r="B499" t="str">
            <v>MOBILI</v>
          </cell>
          <cell r="C499" t="str">
            <v>Kit - spina corner salvasp. 2P+T 16A bianco</v>
          </cell>
          <cell r="D499" t="str">
            <v>8012199374406</v>
          </cell>
          <cell r="E499" t="str">
            <v>PZ</v>
          </cell>
          <cell r="F499">
            <v>60</v>
          </cell>
          <cell r="G499" t="str">
            <v>SPINE E PRESE CORNER</v>
          </cell>
          <cell r="H499">
            <v>2.25</v>
          </cell>
          <cell r="I499">
            <v>0.42</v>
          </cell>
          <cell r="J499">
            <v>1.3050000000000002</v>
          </cell>
          <cell r="K499">
            <v>0.15</v>
          </cell>
          <cell r="L499">
            <v>1.1092500000000001</v>
          </cell>
        </row>
        <row r="500">
          <cell r="A500" t="str">
            <v>BT-S2466TAP</v>
          </cell>
          <cell r="B500" t="str">
            <v>MOBILI</v>
          </cell>
          <cell r="C500" t="str">
            <v>kit - spina + presa corner 2P+T 16A bianco</v>
          </cell>
          <cell r="D500" t="str">
            <v>8005543167021</v>
          </cell>
          <cell r="E500" t="str">
            <v>PZ</v>
          </cell>
          <cell r="F500">
            <v>12</v>
          </cell>
          <cell r="G500" t="str">
            <v>SPINE E PRESE CORNER</v>
          </cell>
          <cell r="H500">
            <v>5.56</v>
          </cell>
          <cell r="I500">
            <v>0.42</v>
          </cell>
          <cell r="J500">
            <v>3.2247999999999997</v>
          </cell>
          <cell r="K500">
            <v>0.15</v>
          </cell>
          <cell r="L500">
            <v>2.7410799999999997</v>
          </cell>
        </row>
        <row r="501">
          <cell r="A501" t="str">
            <v>BT-S2466TG</v>
          </cell>
          <cell r="B501" t="str">
            <v>MOBILI</v>
          </cell>
          <cell r="C501" t="str">
            <v>kit - spina corner salvasp.2P+T 16A grigio</v>
          </cell>
          <cell r="D501" t="str">
            <v>8005543166529</v>
          </cell>
          <cell r="E501" t="str">
            <v>PZ</v>
          </cell>
          <cell r="F501">
            <v>18</v>
          </cell>
          <cell r="G501" t="str">
            <v>SPINE E PRESE CORNER</v>
          </cell>
          <cell r="H501">
            <v>2.72</v>
          </cell>
          <cell r="I501">
            <v>0.42</v>
          </cell>
          <cell r="J501">
            <v>1.5776000000000001</v>
          </cell>
          <cell r="K501">
            <v>0.15</v>
          </cell>
          <cell r="L501">
            <v>1.3409600000000002</v>
          </cell>
        </row>
        <row r="502">
          <cell r="A502" t="str">
            <v>BT-S2466TGE</v>
          </cell>
          <cell r="B502" t="str">
            <v>MOBILI</v>
          </cell>
          <cell r="C502" t="str">
            <v>Kit - spina corner salvasp. 2P+T 16A grigio</v>
          </cell>
          <cell r="D502" t="str">
            <v>8012199374437</v>
          </cell>
          <cell r="E502" t="str">
            <v>PZ</v>
          </cell>
          <cell r="F502">
            <v>60</v>
          </cell>
          <cell r="G502" t="str">
            <v>SPINE E PRESE CORNER</v>
          </cell>
          <cell r="H502">
            <v>2.25</v>
          </cell>
          <cell r="I502">
            <v>0.42</v>
          </cell>
          <cell r="J502">
            <v>1.3050000000000002</v>
          </cell>
          <cell r="K502">
            <v>0.15</v>
          </cell>
          <cell r="L502">
            <v>1.1092500000000001</v>
          </cell>
        </row>
        <row r="503">
          <cell r="A503" t="str">
            <v>BT-S2466TGP</v>
          </cell>
          <cell r="B503" t="str">
            <v>MOBILI</v>
          </cell>
          <cell r="C503" t="str">
            <v>kit - spina + presa corner 2P+T 16A grigio</v>
          </cell>
          <cell r="D503" t="str">
            <v>8005543167038</v>
          </cell>
          <cell r="E503" t="str">
            <v>PZ</v>
          </cell>
          <cell r="F503">
            <v>12</v>
          </cell>
          <cell r="G503" t="str">
            <v>SPINE E PRESE CORNER</v>
          </cell>
          <cell r="H503">
            <v>5.56</v>
          </cell>
          <cell r="I503">
            <v>0.42</v>
          </cell>
          <cell r="J503">
            <v>3.2247999999999997</v>
          </cell>
          <cell r="K503">
            <v>0.15</v>
          </cell>
          <cell r="L503">
            <v>2.7410799999999997</v>
          </cell>
        </row>
        <row r="504">
          <cell r="A504" t="str">
            <v>BT-S2467TA</v>
          </cell>
          <cell r="B504" t="str">
            <v>MOBILI</v>
          </cell>
          <cell r="C504" t="str">
            <v>kit - spina corner squadra 2P+T 10A bianco</v>
          </cell>
          <cell r="D504" t="str">
            <v>8012199452920</v>
          </cell>
          <cell r="E504" t="str">
            <v>PZ</v>
          </cell>
          <cell r="F504">
            <v>12</v>
          </cell>
          <cell r="G504" t="str">
            <v>SPINE E PRESE CORNER</v>
          </cell>
          <cell r="H504">
            <v>2.85</v>
          </cell>
          <cell r="I504">
            <v>0.42</v>
          </cell>
          <cell r="J504">
            <v>1.653</v>
          </cell>
          <cell r="K504">
            <v>0.15</v>
          </cell>
          <cell r="L504">
            <v>1.4050500000000001</v>
          </cell>
        </row>
        <row r="505">
          <cell r="A505" t="str">
            <v>BT-S2467TAE</v>
          </cell>
          <cell r="B505" t="str">
            <v>MOBILI</v>
          </cell>
          <cell r="C505" t="str">
            <v>kit - spina corner squadra 2P+T 10A bianco</v>
          </cell>
          <cell r="D505" t="str">
            <v>8012199453002</v>
          </cell>
          <cell r="E505" t="str">
            <v>PZ</v>
          </cell>
          <cell r="F505">
            <v>50</v>
          </cell>
          <cell r="G505" t="str">
            <v>SPINE E PRESE CORNER</v>
          </cell>
          <cell r="H505">
            <v>2.44</v>
          </cell>
          <cell r="I505">
            <v>0.42</v>
          </cell>
          <cell r="J505">
            <v>1.4152</v>
          </cell>
          <cell r="K505">
            <v>0.15</v>
          </cell>
          <cell r="L505">
            <v>1.20292</v>
          </cell>
        </row>
        <row r="506">
          <cell r="A506" t="str">
            <v>BT-S2467TG</v>
          </cell>
          <cell r="B506" t="str">
            <v>MOBILI</v>
          </cell>
          <cell r="C506" t="str">
            <v>kit - spina corner squadra 2P+T 10A grigio</v>
          </cell>
          <cell r="D506" t="str">
            <v>8012199452937</v>
          </cell>
          <cell r="E506" t="str">
            <v>PZ</v>
          </cell>
          <cell r="F506">
            <v>12</v>
          </cell>
          <cell r="G506" t="str">
            <v>SPINE E PRESE CORNER</v>
          </cell>
          <cell r="H506">
            <v>2.85</v>
          </cell>
          <cell r="I506">
            <v>0.42</v>
          </cell>
          <cell r="J506">
            <v>1.653</v>
          </cell>
          <cell r="K506">
            <v>0.15</v>
          </cell>
          <cell r="L506">
            <v>1.4050500000000001</v>
          </cell>
        </row>
        <row r="507">
          <cell r="A507" t="str">
            <v>BT-S2467TGE</v>
          </cell>
          <cell r="B507" t="str">
            <v>MOBILI</v>
          </cell>
          <cell r="C507" t="str">
            <v>kit - spina corner squadra 2P+T 10A grigio</v>
          </cell>
          <cell r="D507" t="str">
            <v>8012199455754</v>
          </cell>
          <cell r="E507" t="str">
            <v>PZ</v>
          </cell>
          <cell r="F507">
            <v>50</v>
          </cell>
          <cell r="G507" t="str">
            <v>SPINE E PRESE CORNER</v>
          </cell>
          <cell r="H507">
            <v>2.44</v>
          </cell>
          <cell r="I507">
            <v>0.42</v>
          </cell>
          <cell r="J507">
            <v>1.4152</v>
          </cell>
          <cell r="K507">
            <v>0.15</v>
          </cell>
          <cell r="L507">
            <v>1.20292</v>
          </cell>
        </row>
        <row r="508">
          <cell r="A508" t="str">
            <v>BT-S2468TA</v>
          </cell>
          <cell r="B508" t="str">
            <v>MOBILI</v>
          </cell>
          <cell r="C508" t="str">
            <v>kit - spina corner squadra 2P+T 16A bianco</v>
          </cell>
          <cell r="D508" t="str">
            <v>8012199452944</v>
          </cell>
          <cell r="E508" t="str">
            <v>PZ</v>
          </cell>
          <cell r="F508">
            <v>12</v>
          </cell>
          <cell r="G508" t="str">
            <v>SPINE E PRESE CORNER</v>
          </cell>
          <cell r="H508">
            <v>3.08</v>
          </cell>
          <cell r="I508">
            <v>0.42</v>
          </cell>
          <cell r="J508">
            <v>1.7864</v>
          </cell>
          <cell r="K508">
            <v>0.15</v>
          </cell>
          <cell r="L508">
            <v>1.51844</v>
          </cell>
        </row>
        <row r="509">
          <cell r="A509" t="str">
            <v>BT-S2468TAE</v>
          </cell>
          <cell r="B509" t="str">
            <v>MOBILI</v>
          </cell>
          <cell r="C509" t="str">
            <v>kit - spina corner squadra 2P+T 16A bianco</v>
          </cell>
          <cell r="D509" t="str">
            <v>8012199453019</v>
          </cell>
          <cell r="E509" t="str">
            <v>PZ</v>
          </cell>
          <cell r="F509">
            <v>50</v>
          </cell>
          <cell r="G509" t="str">
            <v>SPINE E PRESE CORNER</v>
          </cell>
          <cell r="H509">
            <v>2.68</v>
          </cell>
          <cell r="I509">
            <v>0.42</v>
          </cell>
          <cell r="J509">
            <v>1.5544000000000002</v>
          </cell>
          <cell r="K509">
            <v>0.15</v>
          </cell>
          <cell r="L509">
            <v>1.3212400000000002</v>
          </cell>
        </row>
        <row r="510">
          <cell r="A510" t="str">
            <v>BT-S2468TG</v>
          </cell>
          <cell r="B510" t="str">
            <v>MOBILI</v>
          </cell>
          <cell r="C510" t="str">
            <v>kit - spina corner squadra 2P+T 16A grigio</v>
          </cell>
          <cell r="D510" t="str">
            <v>8012199452951</v>
          </cell>
          <cell r="E510" t="str">
            <v>PZ</v>
          </cell>
          <cell r="F510">
            <v>12</v>
          </cell>
          <cell r="G510" t="str">
            <v>SPINE E PRESE CORNER</v>
          </cell>
          <cell r="H510">
            <v>3.08</v>
          </cell>
          <cell r="I510">
            <v>0.42</v>
          </cell>
          <cell r="J510">
            <v>1.7864</v>
          </cell>
          <cell r="K510">
            <v>0.15</v>
          </cell>
          <cell r="L510">
            <v>1.51844</v>
          </cell>
        </row>
        <row r="511">
          <cell r="A511" t="str">
            <v>BT-S2468TGE</v>
          </cell>
          <cell r="B511" t="str">
            <v>MOBILI</v>
          </cell>
          <cell r="C511" t="str">
            <v>kit - spina corner squadra 2P+T 16A grigio</v>
          </cell>
          <cell r="D511" t="str">
            <v>8012199453026</v>
          </cell>
          <cell r="E511" t="str">
            <v>PZ</v>
          </cell>
          <cell r="F511">
            <v>50</v>
          </cell>
          <cell r="G511" t="str">
            <v>SPINE E PRESE CORNER</v>
          </cell>
          <cell r="H511">
            <v>2.68</v>
          </cell>
          <cell r="I511">
            <v>0.42</v>
          </cell>
          <cell r="J511">
            <v>1.5544000000000002</v>
          </cell>
          <cell r="K511">
            <v>0.15</v>
          </cell>
          <cell r="L511">
            <v>1.3212400000000002</v>
          </cell>
        </row>
        <row r="512">
          <cell r="A512" t="str">
            <v>BT-S2468TJE</v>
          </cell>
          <cell r="B512" t="str">
            <v>MOBILI</v>
          </cell>
          <cell r="C512" t="str">
            <v>kit - spina corner squadra 2P+T 16A arancio</v>
          </cell>
          <cell r="D512" t="str">
            <v>8005543490518</v>
          </cell>
          <cell r="E512" t="str">
            <v>PZ</v>
          </cell>
          <cell r="F512">
            <v>50</v>
          </cell>
          <cell r="G512" t="str">
            <v>SPINE E PRESE CORNER</v>
          </cell>
          <cell r="H512">
            <v>2.89</v>
          </cell>
          <cell r="I512">
            <v>0.42</v>
          </cell>
          <cell r="J512">
            <v>1.6762000000000001</v>
          </cell>
          <cell r="K512">
            <v>0.15</v>
          </cell>
          <cell r="L512">
            <v>1.4247700000000001</v>
          </cell>
        </row>
        <row r="513">
          <cell r="A513" t="str">
            <v>BT-S2492AE</v>
          </cell>
          <cell r="B513" t="str">
            <v>MOBILI</v>
          </cell>
          <cell r="C513" t="str">
            <v>kit - spina volante 2P 10A avorio</v>
          </cell>
          <cell r="D513" t="str">
            <v>8012199364094</v>
          </cell>
          <cell r="E513" t="str">
            <v>PZ</v>
          </cell>
          <cell r="F513">
            <v>50</v>
          </cell>
          <cell r="G513" t="str">
            <v>SPINE E PRESE PROFESSIONAL</v>
          </cell>
          <cell r="H513">
            <v>2.1800000000000002</v>
          </cell>
          <cell r="I513">
            <v>0.42</v>
          </cell>
          <cell r="J513">
            <v>1.2644000000000002</v>
          </cell>
          <cell r="K513">
            <v>0.15</v>
          </cell>
          <cell r="L513">
            <v>1.0747400000000003</v>
          </cell>
        </row>
        <row r="514">
          <cell r="A514" t="str">
            <v>BT-S2492GE</v>
          </cell>
          <cell r="B514" t="str">
            <v>MOBILI</v>
          </cell>
          <cell r="C514" t="str">
            <v>kit - spina volante 2P 10A grigia</v>
          </cell>
          <cell r="D514" t="str">
            <v>8012199364124</v>
          </cell>
          <cell r="E514" t="str">
            <v>PZ</v>
          </cell>
          <cell r="F514">
            <v>50</v>
          </cell>
          <cell r="G514" t="str">
            <v>SPINE E PRESE PROFESSIONAL</v>
          </cell>
          <cell r="H514">
            <v>2.1800000000000002</v>
          </cell>
          <cell r="I514">
            <v>0.42</v>
          </cell>
          <cell r="J514">
            <v>1.2644000000000002</v>
          </cell>
          <cell r="K514">
            <v>0.15</v>
          </cell>
          <cell r="L514">
            <v>1.0747400000000003</v>
          </cell>
        </row>
        <row r="515">
          <cell r="A515" t="str">
            <v>BT-S2495TA</v>
          </cell>
          <cell r="B515" t="str">
            <v>MOBILI</v>
          </cell>
          <cell r="C515" t="str">
            <v>kit - spina salvaspazio 2P+T 10A avorio</v>
          </cell>
          <cell r="D515" t="str">
            <v>8005543120088</v>
          </cell>
          <cell r="E515" t="str">
            <v>PZ</v>
          </cell>
          <cell r="F515">
            <v>12</v>
          </cell>
          <cell r="G515" t="str">
            <v>SPINE E PRESE PROFESSIONAL</v>
          </cell>
          <cell r="H515">
            <v>3.39</v>
          </cell>
          <cell r="I515">
            <v>0.42</v>
          </cell>
          <cell r="J515">
            <v>1.9662000000000002</v>
          </cell>
          <cell r="K515">
            <v>0.15</v>
          </cell>
          <cell r="L515">
            <v>1.6712700000000003</v>
          </cell>
        </row>
        <row r="516">
          <cell r="A516" t="str">
            <v>BT-S2495TAE</v>
          </cell>
          <cell r="B516" t="str">
            <v>MOBILI</v>
          </cell>
          <cell r="C516" t="str">
            <v>kit - spina salvaspazio 2P+T 10A avorio</v>
          </cell>
          <cell r="D516" t="str">
            <v>8012199365862</v>
          </cell>
          <cell r="E516" t="str">
            <v>PZ</v>
          </cell>
          <cell r="F516">
            <v>50</v>
          </cell>
          <cell r="G516" t="str">
            <v>SPINE E PRESE PROFESSIONAL</v>
          </cell>
          <cell r="H516">
            <v>2.72</v>
          </cell>
          <cell r="I516">
            <v>0.42</v>
          </cell>
          <cell r="J516">
            <v>1.5776000000000001</v>
          </cell>
          <cell r="K516">
            <v>0.15</v>
          </cell>
          <cell r="L516">
            <v>1.3409600000000002</v>
          </cell>
        </row>
        <row r="517">
          <cell r="A517" t="str">
            <v>BT-S2495TG</v>
          </cell>
          <cell r="B517" t="str">
            <v>MOBILI</v>
          </cell>
          <cell r="C517" t="str">
            <v>kit - spina salvaspazio 2P+T 10A grigia</v>
          </cell>
          <cell r="D517" t="str">
            <v>8005543120071</v>
          </cell>
          <cell r="E517" t="str">
            <v>PZ</v>
          </cell>
          <cell r="F517">
            <v>12</v>
          </cell>
          <cell r="G517" t="str">
            <v>SPINE E PRESE PROFESSIONAL</v>
          </cell>
          <cell r="H517">
            <v>3.39</v>
          </cell>
          <cell r="I517">
            <v>0.42</v>
          </cell>
          <cell r="J517">
            <v>1.9662000000000002</v>
          </cell>
          <cell r="K517">
            <v>0.15</v>
          </cell>
          <cell r="L517">
            <v>1.6712700000000003</v>
          </cell>
        </row>
        <row r="518">
          <cell r="A518" t="str">
            <v>BT-S2495TGE</v>
          </cell>
          <cell r="B518" t="str">
            <v>MOBILI</v>
          </cell>
          <cell r="C518" t="str">
            <v>kit - spina salvaspazio 2P+T 10A grigio</v>
          </cell>
          <cell r="D518" t="str">
            <v>8012199365893</v>
          </cell>
          <cell r="E518" t="str">
            <v>PZ</v>
          </cell>
          <cell r="F518">
            <v>50</v>
          </cell>
          <cell r="G518" t="str">
            <v>SPINE E PRESE PROFESSIONAL</v>
          </cell>
          <cell r="H518">
            <v>2.72</v>
          </cell>
          <cell r="I518">
            <v>0.42</v>
          </cell>
          <cell r="J518">
            <v>1.5776000000000001</v>
          </cell>
          <cell r="K518">
            <v>0.15</v>
          </cell>
          <cell r="L518">
            <v>1.3409600000000002</v>
          </cell>
        </row>
        <row r="519">
          <cell r="A519" t="str">
            <v>BT-S2496TA</v>
          </cell>
          <cell r="B519" t="str">
            <v>MOBILI</v>
          </cell>
          <cell r="C519" t="str">
            <v>kit - spina salvaspazio 2P+T 16A avorio</v>
          </cell>
          <cell r="D519" t="str">
            <v>8005543120101</v>
          </cell>
          <cell r="E519" t="str">
            <v>PZ</v>
          </cell>
          <cell r="F519">
            <v>12</v>
          </cell>
          <cell r="G519" t="str">
            <v>SPINE E PRESE PROFESSIONAL</v>
          </cell>
          <cell r="H519">
            <v>4.04</v>
          </cell>
          <cell r="I519">
            <v>0.42</v>
          </cell>
          <cell r="J519">
            <v>2.3432000000000004</v>
          </cell>
          <cell r="K519">
            <v>0.15</v>
          </cell>
          <cell r="L519">
            <v>1.9917200000000004</v>
          </cell>
        </row>
        <row r="520">
          <cell r="A520" t="str">
            <v>BT-S2496TAE</v>
          </cell>
          <cell r="B520" t="str">
            <v>MOBILI</v>
          </cell>
          <cell r="C520" t="str">
            <v>kit - spina salvaspazio 2P+T 16A avorio</v>
          </cell>
          <cell r="D520" t="str">
            <v>8012199365923</v>
          </cell>
          <cell r="E520" t="str">
            <v>PZ</v>
          </cell>
          <cell r="F520">
            <v>40</v>
          </cell>
          <cell r="G520" t="str">
            <v>SPINE E PRESE PROFESSIONAL</v>
          </cell>
          <cell r="H520">
            <v>3.21</v>
          </cell>
          <cell r="I520">
            <v>0.42</v>
          </cell>
          <cell r="J520">
            <v>1.8618000000000001</v>
          </cell>
          <cell r="K520">
            <v>0.15</v>
          </cell>
          <cell r="L520">
            <v>1.5825300000000002</v>
          </cell>
        </row>
        <row r="521">
          <cell r="A521" t="str">
            <v>BT-S2496TG</v>
          </cell>
          <cell r="B521" t="str">
            <v>MOBILI</v>
          </cell>
          <cell r="C521" t="str">
            <v>kit - spina salvaspazio 2P+T 16A grigio</v>
          </cell>
          <cell r="D521" t="str">
            <v>8005543120095</v>
          </cell>
          <cell r="E521" t="str">
            <v>PZ</v>
          </cell>
          <cell r="F521">
            <v>12</v>
          </cell>
          <cell r="G521" t="str">
            <v>SPINE E PRESE PROFESSIONAL</v>
          </cell>
          <cell r="H521">
            <v>4.04</v>
          </cell>
          <cell r="I521">
            <v>0.42</v>
          </cell>
          <cell r="J521">
            <v>2.3432000000000004</v>
          </cell>
          <cell r="K521">
            <v>0.15</v>
          </cell>
          <cell r="L521">
            <v>1.9917200000000004</v>
          </cell>
        </row>
        <row r="522">
          <cell r="A522" t="str">
            <v>BT-S2496TGE</v>
          </cell>
          <cell r="B522" t="str">
            <v>MOBILI</v>
          </cell>
          <cell r="C522" t="str">
            <v>kit - spina salvaspazio 2P+T 16A grigio</v>
          </cell>
          <cell r="D522" t="str">
            <v>8012199365954</v>
          </cell>
          <cell r="E522" t="str">
            <v>PZ</v>
          </cell>
          <cell r="F522">
            <v>40</v>
          </cell>
          <cell r="G522" t="str">
            <v>SPINE E PRESE PROFESSIONAL</v>
          </cell>
          <cell r="H522">
            <v>3.21</v>
          </cell>
          <cell r="I522">
            <v>0.42</v>
          </cell>
          <cell r="J522">
            <v>1.8618000000000001</v>
          </cell>
          <cell r="K522">
            <v>0.15</v>
          </cell>
          <cell r="L522">
            <v>1.5825300000000002</v>
          </cell>
        </row>
        <row r="523">
          <cell r="A523" t="str">
            <v>BT-S2515N</v>
          </cell>
          <cell r="B523" t="str">
            <v>MOBILI</v>
          </cell>
          <cell r="C523" t="str">
            <v>kit - avvolgicavo 3x1,5 15m 4 pr. Plurist</v>
          </cell>
          <cell r="D523" t="str">
            <v>8005543599990</v>
          </cell>
          <cell r="E523" t="str">
            <v>PZ</v>
          </cell>
          <cell r="F523">
            <v>1</v>
          </cell>
          <cell r="G523" t="str">
            <v>AVVOLGICAVI</v>
          </cell>
          <cell r="H523">
            <v>41.29</v>
          </cell>
          <cell r="I523">
            <v>0.42</v>
          </cell>
          <cell r="J523">
            <v>23.9482</v>
          </cell>
          <cell r="K523">
            <v>0.15</v>
          </cell>
          <cell r="L523">
            <v>20.355969999999999</v>
          </cell>
        </row>
        <row r="524">
          <cell r="A524" t="str">
            <v>BT-S2515X40</v>
          </cell>
          <cell r="B524" t="str">
            <v>MOBILI</v>
          </cell>
          <cell r="C524" t="str">
            <v>kit-prolunga 2P+T 15m sp.16A/pr. st tedes</v>
          </cell>
          <cell r="D524" t="str">
            <v>8005543404225</v>
          </cell>
          <cell r="E524" t="str">
            <v>PZ</v>
          </cell>
          <cell r="F524">
            <v>3</v>
          </cell>
          <cell r="G524" t="str">
            <v>PROLUNGHE GARDEN</v>
          </cell>
          <cell r="H524">
            <v>34.11</v>
          </cell>
          <cell r="I524">
            <v>0.42</v>
          </cell>
          <cell r="J524">
            <v>19.783799999999999</v>
          </cell>
          <cell r="K524">
            <v>0.15</v>
          </cell>
          <cell r="L524">
            <v>16.816230000000001</v>
          </cell>
        </row>
        <row r="525">
          <cell r="A525" t="str">
            <v>BT-S2525N</v>
          </cell>
          <cell r="B525" t="str">
            <v>MOBILI</v>
          </cell>
          <cell r="C525" t="str">
            <v>kit - avvolgicavo 3x1,5 25m 4 pr. Plurist</v>
          </cell>
          <cell r="D525" t="str">
            <v>8005543600009</v>
          </cell>
          <cell r="E525" t="str">
            <v>PZ</v>
          </cell>
          <cell r="F525">
            <v>1</v>
          </cell>
          <cell r="G525" t="str">
            <v>AVVOLGICAVI</v>
          </cell>
          <cell r="H525">
            <v>59.34</v>
          </cell>
          <cell r="I525">
            <v>0.42</v>
          </cell>
          <cell r="J525">
            <v>34.417200000000001</v>
          </cell>
          <cell r="K525">
            <v>0.15</v>
          </cell>
          <cell r="L525">
            <v>29.254620000000003</v>
          </cell>
        </row>
        <row r="526">
          <cell r="A526" t="str">
            <v>BT-S2529N</v>
          </cell>
          <cell r="B526" t="str">
            <v>MOBILI</v>
          </cell>
          <cell r="C526" t="str">
            <v>kit - prolunga TV 3m 2 spine+adattatore</v>
          </cell>
          <cell r="D526" t="str">
            <v>8012199731797</v>
          </cell>
          <cell r="E526" t="str">
            <v>PZ</v>
          </cell>
          <cell r="F526">
            <v>10</v>
          </cell>
          <cell r="G526" t="str">
            <v>PRODOTTI MOBILI ALTRO</v>
          </cell>
          <cell r="H526">
            <v>10.75</v>
          </cell>
          <cell r="I526">
            <v>0.42</v>
          </cell>
          <cell r="J526">
            <v>6.2350000000000003</v>
          </cell>
          <cell r="K526">
            <v>0.15</v>
          </cell>
          <cell r="L526">
            <v>5.2997500000000004</v>
          </cell>
        </row>
        <row r="527">
          <cell r="A527" t="str">
            <v>BT-S2533/40</v>
          </cell>
          <cell r="B527" t="str">
            <v>MOBILI</v>
          </cell>
          <cell r="C527" t="str">
            <v>kit - prolunga 2P+T 25m sp.16A/pr. st tedes</v>
          </cell>
          <cell r="D527" t="str">
            <v>8012199374468</v>
          </cell>
          <cell r="E527" t="str">
            <v>PZ</v>
          </cell>
          <cell r="F527">
            <v>2</v>
          </cell>
          <cell r="G527" t="str">
            <v>PROLUNGHE GARDEN</v>
          </cell>
          <cell r="H527">
            <v>49.05</v>
          </cell>
          <cell r="I527">
            <v>0.42</v>
          </cell>
          <cell r="J527">
            <v>28.448999999999998</v>
          </cell>
          <cell r="K527">
            <v>0.15</v>
          </cell>
          <cell r="L527">
            <v>24.181649999999998</v>
          </cell>
        </row>
        <row r="528">
          <cell r="A528" t="str">
            <v>BT-S2587B</v>
          </cell>
          <cell r="B528" t="str">
            <v>MOBILI</v>
          </cell>
          <cell r="C528" t="str">
            <v>kit - cavo spirale 2 plug 4/4 2,5m bianco</v>
          </cell>
          <cell r="D528" t="str">
            <v>8012199419718</v>
          </cell>
          <cell r="E528" t="str">
            <v>PZ</v>
          </cell>
          <cell r="F528">
            <v>6</v>
          </cell>
          <cell r="G528" t="str">
            <v>PRODOTTI MOBILI ALTRO</v>
          </cell>
          <cell r="H528">
            <v>6.73</v>
          </cell>
          <cell r="I528">
            <v>0.42</v>
          </cell>
          <cell r="J528">
            <v>3.9034000000000004</v>
          </cell>
          <cell r="K528">
            <v>0.15</v>
          </cell>
          <cell r="L528">
            <v>3.3178900000000002</v>
          </cell>
        </row>
        <row r="529">
          <cell r="A529" t="str">
            <v>BT-S2587N</v>
          </cell>
          <cell r="B529" t="str">
            <v>MOBILI</v>
          </cell>
          <cell r="C529" t="str">
            <v>kit - cavo spirale 2 plug 4/4 2,5m nero</v>
          </cell>
          <cell r="D529" t="str">
            <v>8012199419770</v>
          </cell>
          <cell r="E529" t="str">
            <v>PZ</v>
          </cell>
          <cell r="F529">
            <v>6</v>
          </cell>
          <cell r="G529" t="str">
            <v>PRODOTTI MOBILI ALTRO</v>
          </cell>
          <cell r="H529">
            <v>6.8</v>
          </cell>
          <cell r="I529">
            <v>0.42</v>
          </cell>
          <cell r="J529">
            <v>3.944</v>
          </cell>
          <cell r="K529">
            <v>0.15</v>
          </cell>
          <cell r="L529">
            <v>3.3523999999999998</v>
          </cell>
        </row>
        <row r="530">
          <cell r="A530" t="str">
            <v>BT-S2588N</v>
          </cell>
          <cell r="B530" t="str">
            <v>MOBILI</v>
          </cell>
          <cell r="C530" t="str">
            <v>kit - prolunga telefon 2 RJ11 2,5m nero</v>
          </cell>
          <cell r="D530" t="str">
            <v>8012199419831</v>
          </cell>
          <cell r="E530" t="str">
            <v>PZ</v>
          </cell>
          <cell r="F530">
            <v>6</v>
          </cell>
          <cell r="G530" t="str">
            <v>PRODOTTI MOBILI ALTRO</v>
          </cell>
          <cell r="H530">
            <v>6.55</v>
          </cell>
          <cell r="I530">
            <v>0.42</v>
          </cell>
          <cell r="J530">
            <v>3.7989999999999999</v>
          </cell>
          <cell r="K530">
            <v>0.15</v>
          </cell>
          <cell r="L530">
            <v>3.2291499999999997</v>
          </cell>
        </row>
        <row r="531">
          <cell r="A531" t="str">
            <v>BT-S2595</v>
          </cell>
          <cell r="B531" t="str">
            <v>MOBILI</v>
          </cell>
          <cell r="C531" t="str">
            <v>kit - prolunga telef 1spina 2prese RJ11 5m</v>
          </cell>
          <cell r="D531" t="str">
            <v>8012199420042</v>
          </cell>
          <cell r="E531" t="str">
            <v>PZ</v>
          </cell>
          <cell r="F531">
            <v>6</v>
          </cell>
          <cell r="G531" t="str">
            <v>PRODOTTI MOBILI ALTRO</v>
          </cell>
          <cell r="H531">
            <v>9.74</v>
          </cell>
          <cell r="I531">
            <v>0.42</v>
          </cell>
          <cell r="J531">
            <v>5.6492000000000004</v>
          </cell>
          <cell r="K531">
            <v>0.15</v>
          </cell>
          <cell r="L531">
            <v>4.8018200000000002</v>
          </cell>
        </row>
        <row r="532">
          <cell r="A532" t="str">
            <v>BT-S2603D</v>
          </cell>
          <cell r="B532" t="str">
            <v>MOBILI</v>
          </cell>
          <cell r="C532" t="str">
            <v>kit - connettore Jack Jack 3.5mm</v>
          </cell>
          <cell r="D532" t="str">
            <v>8005543545096</v>
          </cell>
          <cell r="E532" t="str">
            <v>PZ</v>
          </cell>
          <cell r="F532">
            <v>12</v>
          </cell>
          <cell r="G532" t="str">
            <v>PRODOTTI MOBILI ALTRO</v>
          </cell>
          <cell r="H532">
            <v>14.24</v>
          </cell>
          <cell r="I532">
            <v>0.42</v>
          </cell>
          <cell r="J532">
            <v>8.2591999999999999</v>
          </cell>
          <cell r="K532">
            <v>0.15</v>
          </cell>
          <cell r="L532">
            <v>7.0203199999999999</v>
          </cell>
        </row>
        <row r="533">
          <cell r="A533" t="str">
            <v>BT-S2615</v>
          </cell>
          <cell r="B533" t="str">
            <v>MOBILI</v>
          </cell>
          <cell r="C533" t="str">
            <v>Avvolgicavo 15m, 4 pr. Plurist, 1 sp. 16A</v>
          </cell>
          <cell r="D533" t="str">
            <v>8005543769553</v>
          </cell>
          <cell r="E533" t="str">
            <v>PZ</v>
          </cell>
          <cell r="F533">
            <v>1</v>
          </cell>
          <cell r="G533" t="str">
            <v>AVVOLGICAVI</v>
          </cell>
          <cell r="H533">
            <v>43.77</v>
          </cell>
          <cell r="I533">
            <v>0.42</v>
          </cell>
          <cell r="J533">
            <v>25.386600000000001</v>
          </cell>
          <cell r="K533">
            <v>0.15</v>
          </cell>
          <cell r="L533">
            <v>21.578610000000001</v>
          </cell>
        </row>
        <row r="534">
          <cell r="A534" t="str">
            <v>BT-S2620</v>
          </cell>
          <cell r="B534" t="str">
            <v>MOBILI</v>
          </cell>
          <cell r="C534" t="str">
            <v>Avvolgicavo 20m, 4 pr. Plurist, 1 sp. 16A</v>
          </cell>
          <cell r="D534" t="str">
            <v>8005543769560</v>
          </cell>
          <cell r="E534" t="str">
            <v>PZ</v>
          </cell>
          <cell r="F534">
            <v>1</v>
          </cell>
          <cell r="G534" t="str">
            <v>AVVOLGICAVI</v>
          </cell>
          <cell r="H534">
            <v>54.34</v>
          </cell>
          <cell r="I534">
            <v>0.42</v>
          </cell>
          <cell r="J534">
            <v>31.517200000000003</v>
          </cell>
          <cell r="K534">
            <v>0.15</v>
          </cell>
          <cell r="L534">
            <v>26.789620000000003</v>
          </cell>
        </row>
        <row r="535">
          <cell r="A535" t="str">
            <v>BT-S2625</v>
          </cell>
          <cell r="B535" t="str">
            <v>MOBILI</v>
          </cell>
          <cell r="C535" t="str">
            <v>Avvolgicavo 25m, 4 pr. Plurist, 1 sp. 16A</v>
          </cell>
          <cell r="D535" t="str">
            <v>8005543769577</v>
          </cell>
          <cell r="E535" t="str">
            <v>PZ</v>
          </cell>
          <cell r="F535">
            <v>1</v>
          </cell>
          <cell r="G535" t="str">
            <v>AVVOLGICAVI</v>
          </cell>
          <cell r="H535">
            <v>62.9</v>
          </cell>
          <cell r="I535">
            <v>0.42</v>
          </cell>
          <cell r="J535">
            <v>36.481999999999999</v>
          </cell>
          <cell r="K535">
            <v>0.15</v>
          </cell>
          <cell r="L535">
            <v>31.009699999999999</v>
          </cell>
        </row>
        <row r="536">
          <cell r="A536" t="str">
            <v>BT-S2630</v>
          </cell>
          <cell r="B536" t="str">
            <v>MOBILI</v>
          </cell>
          <cell r="C536" t="str">
            <v>Avvolgicavo 30m, 4 pr. Plurist, 1 sp. 16A</v>
          </cell>
          <cell r="D536" t="str">
            <v>8005543769584</v>
          </cell>
          <cell r="E536" t="str">
            <v>PZ</v>
          </cell>
          <cell r="F536">
            <v>1</v>
          </cell>
          <cell r="G536" t="str">
            <v>AVVOLGICAVI</v>
          </cell>
          <cell r="H536">
            <v>69.45</v>
          </cell>
          <cell r="I536">
            <v>0.42</v>
          </cell>
          <cell r="J536">
            <v>40.281000000000006</v>
          </cell>
          <cell r="K536">
            <v>0.15</v>
          </cell>
          <cell r="L536">
            <v>34.238850000000006</v>
          </cell>
        </row>
        <row r="537">
          <cell r="A537" t="str">
            <v>BT-S2611</v>
          </cell>
          <cell r="B537" t="str">
            <v>MOBILI</v>
          </cell>
          <cell r="C537" t="str">
            <v>kit - Adattatore Type-C/Usb OTG</v>
          </cell>
          <cell r="D537" t="str">
            <v>8005543627082</v>
          </cell>
          <cell r="E537" t="str">
            <v>PZ</v>
          </cell>
          <cell r="F537">
            <v>12</v>
          </cell>
          <cell r="G537" t="str">
            <v>PRODOTTI MOBILI ALTRO</v>
          </cell>
          <cell r="H537">
            <v>9.34</v>
          </cell>
          <cell r="I537">
            <v>0.42</v>
          </cell>
          <cell r="J537">
            <v>5.4172000000000002</v>
          </cell>
          <cell r="K537">
            <v>0.15</v>
          </cell>
          <cell r="L537">
            <v>4.6046200000000006</v>
          </cell>
        </row>
        <row r="538">
          <cell r="A538" t="str">
            <v>BT-S2612D</v>
          </cell>
          <cell r="B538" t="str">
            <v>MOBILI</v>
          </cell>
          <cell r="C538" t="str">
            <v>kit - USB connettori 3 in 1</v>
          </cell>
          <cell r="D538" t="str">
            <v>8005543482759</v>
          </cell>
          <cell r="E538" t="str">
            <v>PZ</v>
          </cell>
          <cell r="F538">
            <v>12</v>
          </cell>
          <cell r="G538" t="str">
            <v>PRODOTTI MOBILI ALTRO</v>
          </cell>
          <cell r="H538">
            <v>13.36</v>
          </cell>
          <cell r="I538">
            <v>0.42</v>
          </cell>
          <cell r="J538">
            <v>7.7488000000000001</v>
          </cell>
          <cell r="K538">
            <v>0.15</v>
          </cell>
          <cell r="L538">
            <v>6.5864799999999999</v>
          </cell>
        </row>
        <row r="539">
          <cell r="A539" t="str">
            <v>BT-S2614G</v>
          </cell>
          <cell r="B539" t="str">
            <v>MOBILI</v>
          </cell>
          <cell r="C539" t="str">
            <v>kit - 2 pr. USB car charger 12V-2.1A max</v>
          </cell>
          <cell r="D539" t="str">
            <v>8005543510049</v>
          </cell>
          <cell r="E539" t="str">
            <v>PZ</v>
          </cell>
          <cell r="F539">
            <v>12</v>
          </cell>
          <cell r="G539" t="str">
            <v>PRODOTTI MOBILI ALTRO</v>
          </cell>
          <cell r="H539">
            <v>13.26</v>
          </cell>
          <cell r="I539">
            <v>0.42</v>
          </cell>
          <cell r="J539">
            <v>7.6908000000000003</v>
          </cell>
          <cell r="K539">
            <v>0.15</v>
          </cell>
          <cell r="L539">
            <v>6.5371800000000002</v>
          </cell>
        </row>
        <row r="540">
          <cell r="A540" t="str">
            <v>BT-S2616D</v>
          </cell>
          <cell r="B540" t="str">
            <v>MOBILI</v>
          </cell>
          <cell r="C540" t="str">
            <v>kit - USB connettore 1 for All</v>
          </cell>
          <cell r="D540" t="str">
            <v>8005543545058</v>
          </cell>
          <cell r="E540" t="str">
            <v>PZ</v>
          </cell>
          <cell r="F540">
            <v>12</v>
          </cell>
          <cell r="G540" t="str">
            <v>PRODOTTI MOBILI ALTRO</v>
          </cell>
          <cell r="H540">
            <v>26.04</v>
          </cell>
          <cell r="I540">
            <v>0.42</v>
          </cell>
          <cell r="J540">
            <v>15.103199999999999</v>
          </cell>
          <cell r="K540">
            <v>0.15</v>
          </cell>
          <cell r="L540">
            <v>12.837719999999999</v>
          </cell>
        </row>
        <row r="541">
          <cell r="A541" t="str">
            <v>BT-S2617DL</v>
          </cell>
          <cell r="B541" t="str">
            <v>MOBILI</v>
          </cell>
          <cell r="C541" t="str">
            <v>kit - Usb Power Bank + luce</v>
          </cell>
          <cell r="D541" t="str">
            <v>8005543570005</v>
          </cell>
          <cell r="E541" t="str">
            <v>PZ</v>
          </cell>
          <cell r="F541">
            <v>12</v>
          </cell>
          <cell r="G541" t="str">
            <v>PRODOTTI MOBILI ALTRO</v>
          </cell>
          <cell r="H541">
            <v>34.19</v>
          </cell>
          <cell r="I541">
            <v>0.42</v>
          </cell>
          <cell r="J541">
            <v>19.830199999999998</v>
          </cell>
          <cell r="K541">
            <v>0.15</v>
          </cell>
          <cell r="L541">
            <v>16.855669999999996</v>
          </cell>
        </row>
        <row r="542">
          <cell r="A542" t="str">
            <v>BT-S2618D</v>
          </cell>
          <cell r="B542" t="str">
            <v>MOBILI</v>
          </cell>
          <cell r="C542" t="str">
            <v>USB Travel Kit con pochette</v>
          </cell>
          <cell r="D542" t="str">
            <v>8005543560976</v>
          </cell>
          <cell r="E542" t="str">
            <v>PZ</v>
          </cell>
          <cell r="F542">
            <v>12</v>
          </cell>
          <cell r="G542" t="str">
            <v>PRODOTTI MOBILI ALTRO</v>
          </cell>
          <cell r="H542">
            <v>55.94</v>
          </cell>
          <cell r="I542">
            <v>0.42</v>
          </cell>
          <cell r="J542">
            <v>32.4452</v>
          </cell>
          <cell r="K542">
            <v>0.15</v>
          </cell>
          <cell r="L542">
            <v>27.578420000000001</v>
          </cell>
        </row>
        <row r="543">
          <cell r="A543" t="str">
            <v>BT-S2619D</v>
          </cell>
          <cell r="B543" t="str">
            <v>MOBILI</v>
          </cell>
          <cell r="C543" t="str">
            <v>kit - USB connettore Type C</v>
          </cell>
          <cell r="D543" t="str">
            <v>8005543595985</v>
          </cell>
          <cell r="E543" t="str">
            <v>PZ</v>
          </cell>
          <cell r="F543">
            <v>12</v>
          </cell>
          <cell r="G543" t="str">
            <v>PRODOTTI MOBILI ALTRO</v>
          </cell>
          <cell r="H543">
            <v>11.95</v>
          </cell>
          <cell r="I543">
            <v>0.42</v>
          </cell>
          <cell r="J543">
            <v>6.931</v>
          </cell>
          <cell r="K543">
            <v>0.15</v>
          </cell>
          <cell r="L543">
            <v>5.8913500000000001</v>
          </cell>
        </row>
        <row r="544">
          <cell r="A544" t="str">
            <v>BT-S2620W</v>
          </cell>
          <cell r="B544" t="str">
            <v>MOBILI</v>
          </cell>
          <cell r="C544" t="str">
            <v>kit - Caricabatterie Wireless Standard QI</v>
          </cell>
          <cell r="D544" t="str">
            <v>8005543627105</v>
          </cell>
          <cell r="E544" t="str">
            <v>PZ</v>
          </cell>
          <cell r="F544">
            <v>12</v>
          </cell>
          <cell r="G544" t="str">
            <v>PRODOTTI MOBILI ALTRO</v>
          </cell>
          <cell r="H544">
            <v>33.39</v>
          </cell>
          <cell r="I544">
            <v>0.42</v>
          </cell>
          <cell r="J544">
            <v>19.366199999999999</v>
          </cell>
          <cell r="K544">
            <v>0.15</v>
          </cell>
          <cell r="L544">
            <v>16.461269999999999</v>
          </cell>
        </row>
        <row r="545">
          <cell r="A545" t="str">
            <v>BT-S2670TA</v>
          </cell>
          <cell r="B545" t="str">
            <v>MOBILI</v>
          </cell>
          <cell r="C545" t="str">
            <v>kit - presa volante 2P+T 10/16A bianca</v>
          </cell>
          <cell r="D545" t="str">
            <v>8012199780375</v>
          </cell>
          <cell r="E545" t="str">
            <v>PZ</v>
          </cell>
          <cell r="F545">
            <v>18</v>
          </cell>
          <cell r="G545" t="str">
            <v>SPINE E PRESE CORNER</v>
          </cell>
          <cell r="H545">
            <v>3.41</v>
          </cell>
          <cell r="I545">
            <v>0.42</v>
          </cell>
          <cell r="J545">
            <v>1.9778000000000002</v>
          </cell>
          <cell r="K545">
            <v>0.15</v>
          </cell>
          <cell r="L545">
            <v>1.6811300000000002</v>
          </cell>
        </row>
        <row r="546">
          <cell r="A546" t="str">
            <v>BT-S2670TAE</v>
          </cell>
          <cell r="B546" t="str">
            <v>MOBILI</v>
          </cell>
          <cell r="C546" t="str">
            <v>kit - presa volante 2P+T 10/16A bianca</v>
          </cell>
          <cell r="D546" t="str">
            <v>8012199780412</v>
          </cell>
          <cell r="E546" t="str">
            <v>PZ</v>
          </cell>
          <cell r="F546">
            <v>40</v>
          </cell>
          <cell r="G546" t="str">
            <v>SPINE E PRESE CORNER</v>
          </cell>
          <cell r="H546">
            <v>2.97</v>
          </cell>
          <cell r="I546">
            <v>0.42</v>
          </cell>
          <cell r="J546">
            <v>1.7226000000000001</v>
          </cell>
          <cell r="K546">
            <v>0.15</v>
          </cell>
          <cell r="L546">
            <v>1.46421</v>
          </cell>
        </row>
        <row r="547">
          <cell r="A547" t="str">
            <v>BT-S2670TG</v>
          </cell>
          <cell r="B547" t="str">
            <v>MOBILI</v>
          </cell>
          <cell r="C547" t="str">
            <v>kit - presa volante 2P+T 10/16A grigia</v>
          </cell>
          <cell r="D547" t="str">
            <v>8012199780382</v>
          </cell>
          <cell r="E547" t="str">
            <v>PZ</v>
          </cell>
          <cell r="F547">
            <v>18</v>
          </cell>
          <cell r="G547" t="str">
            <v>SPINE E PRESE CORNER</v>
          </cell>
          <cell r="H547">
            <v>3.47</v>
          </cell>
          <cell r="I547">
            <v>0.42</v>
          </cell>
          <cell r="J547">
            <v>2.0125999999999999</v>
          </cell>
          <cell r="K547">
            <v>0.15</v>
          </cell>
          <cell r="L547">
            <v>1.71071</v>
          </cell>
        </row>
        <row r="548">
          <cell r="A548" t="str">
            <v>BT-S2670TGE</v>
          </cell>
          <cell r="B548" t="str">
            <v>MOBILI</v>
          </cell>
          <cell r="C548" t="str">
            <v>kit - presa volante 2P+T 10/16A grigia</v>
          </cell>
          <cell r="D548" t="str">
            <v>8012199780429</v>
          </cell>
          <cell r="E548" t="str">
            <v>PZ</v>
          </cell>
          <cell r="F548">
            <v>40</v>
          </cell>
          <cell r="G548" t="str">
            <v>SPINE E PRESE CORNER</v>
          </cell>
          <cell r="H548">
            <v>2.94</v>
          </cell>
          <cell r="I548">
            <v>0.42</v>
          </cell>
          <cell r="J548">
            <v>1.7052</v>
          </cell>
          <cell r="K548">
            <v>0.15</v>
          </cell>
          <cell r="L548">
            <v>1.4494199999999999</v>
          </cell>
        </row>
        <row r="549">
          <cell r="A549" t="str">
            <v>BT-S2672TAE</v>
          </cell>
          <cell r="B549" t="str">
            <v>MOBILI</v>
          </cell>
          <cell r="C549" t="str">
            <v>kit - presa volante 2P+T 10A bianca</v>
          </cell>
          <cell r="D549" t="str">
            <v>8012199780436</v>
          </cell>
          <cell r="E549" t="str">
            <v>PZ</v>
          </cell>
          <cell r="F549">
            <v>40</v>
          </cell>
          <cell r="G549" t="str">
            <v>SPINE E PRESE CORNER</v>
          </cell>
          <cell r="H549">
            <v>2.7</v>
          </cell>
          <cell r="I549">
            <v>0.42</v>
          </cell>
          <cell r="J549">
            <v>1.5660000000000001</v>
          </cell>
          <cell r="K549">
            <v>0.15</v>
          </cell>
          <cell r="L549">
            <v>1.3311000000000002</v>
          </cell>
        </row>
        <row r="550">
          <cell r="A550" t="str">
            <v>BT-S2672TGE</v>
          </cell>
          <cell r="B550" t="str">
            <v>MOBILI</v>
          </cell>
          <cell r="C550" t="str">
            <v>kit - presa volante 2P+T 10A grigia</v>
          </cell>
          <cell r="D550" t="str">
            <v>8012199780443</v>
          </cell>
          <cell r="E550" t="str">
            <v>PZ</v>
          </cell>
          <cell r="F550">
            <v>40</v>
          </cell>
          <cell r="G550" t="str">
            <v>SPINE E PRESE CORNER</v>
          </cell>
          <cell r="H550">
            <v>2.7</v>
          </cell>
          <cell r="I550">
            <v>0.42</v>
          </cell>
          <cell r="J550">
            <v>1.5660000000000001</v>
          </cell>
          <cell r="K550">
            <v>0.15</v>
          </cell>
          <cell r="L550">
            <v>1.3311000000000002</v>
          </cell>
        </row>
        <row r="551">
          <cell r="A551" t="str">
            <v>BT-S2674TAE</v>
          </cell>
          <cell r="B551" t="str">
            <v>MOBILI</v>
          </cell>
          <cell r="C551" t="str">
            <v>Presa volante tipo P30 2P+T bianca</v>
          </cell>
          <cell r="D551" t="str">
            <v>8005543465103</v>
          </cell>
          <cell r="E551" t="str">
            <v>PZ</v>
          </cell>
          <cell r="F551">
            <v>12</v>
          </cell>
          <cell r="G551" t="str">
            <v>SPINE E PRESE CORNER</v>
          </cell>
          <cell r="H551">
            <v>4.38</v>
          </cell>
          <cell r="I551">
            <v>0.42</v>
          </cell>
          <cell r="J551">
            <v>2.5404</v>
          </cell>
          <cell r="K551">
            <v>0.15</v>
          </cell>
          <cell r="L551">
            <v>2.1593399999999998</v>
          </cell>
        </row>
        <row r="552">
          <cell r="A552" t="str">
            <v>BT-S2674TGE</v>
          </cell>
          <cell r="B552" t="str">
            <v>MOBILI</v>
          </cell>
          <cell r="C552" t="str">
            <v>Presa volante tipo P30 2P+T grigia</v>
          </cell>
          <cell r="D552" t="str">
            <v>8005543465134</v>
          </cell>
          <cell r="E552" t="str">
            <v>PZ</v>
          </cell>
          <cell r="F552">
            <v>12</v>
          </cell>
          <cell r="G552" t="str">
            <v>SPINE E PRESE CORNER</v>
          </cell>
          <cell r="H552">
            <v>4.38</v>
          </cell>
          <cell r="I552">
            <v>0.42</v>
          </cell>
          <cell r="J552">
            <v>2.5404</v>
          </cell>
          <cell r="K552">
            <v>0.15</v>
          </cell>
          <cell r="L552">
            <v>2.1593399999999998</v>
          </cell>
        </row>
        <row r="553">
          <cell r="A553" t="str">
            <v>BT-S2676TAE</v>
          </cell>
          <cell r="B553" t="str">
            <v>MOBILI</v>
          </cell>
          <cell r="C553" t="str">
            <v>Presa std tedesco bipas 10/16A 2P+T bianca</v>
          </cell>
          <cell r="D553" t="str">
            <v>8005543465165</v>
          </cell>
          <cell r="E553" t="str">
            <v>PZ</v>
          </cell>
          <cell r="F553">
            <v>12</v>
          </cell>
          <cell r="G553" t="str">
            <v>SPINE E PRESE CORNER</v>
          </cell>
          <cell r="H553">
            <v>5.07</v>
          </cell>
          <cell r="I553">
            <v>0.42</v>
          </cell>
          <cell r="J553">
            <v>2.9406000000000003</v>
          </cell>
          <cell r="K553">
            <v>0.15</v>
          </cell>
          <cell r="L553">
            <v>2.4995100000000003</v>
          </cell>
        </row>
        <row r="554">
          <cell r="A554" t="str">
            <v>BT-S2676TGE</v>
          </cell>
          <cell r="B554" t="str">
            <v>MOBILI</v>
          </cell>
          <cell r="C554" t="str">
            <v>Presa std tedesco bipas 10/16A 2P+T grigia</v>
          </cell>
          <cell r="D554" t="str">
            <v>8005543465196</v>
          </cell>
          <cell r="E554" t="str">
            <v>PZ</v>
          </cell>
          <cell r="F554">
            <v>12</v>
          </cell>
          <cell r="G554" t="str">
            <v>SPINE E PRESE CORNER</v>
          </cell>
          <cell r="H554">
            <v>5.07</v>
          </cell>
          <cell r="I554">
            <v>0.42</v>
          </cell>
          <cell r="J554">
            <v>2.9406000000000003</v>
          </cell>
          <cell r="K554">
            <v>0.15</v>
          </cell>
          <cell r="L554">
            <v>2.4995100000000003</v>
          </cell>
        </row>
        <row r="555">
          <cell r="A555" t="str">
            <v>BT-S2676TJE</v>
          </cell>
          <cell r="B555" t="str">
            <v>MOBILI</v>
          </cell>
          <cell r="C555" t="str">
            <v>presa stdr tedesco/bipas 10/16A 2P+T aran</v>
          </cell>
          <cell r="D555" t="str">
            <v>8005543482858</v>
          </cell>
          <cell r="E555" t="str">
            <v>PZ</v>
          </cell>
          <cell r="F555">
            <v>12</v>
          </cell>
          <cell r="G555" t="str">
            <v>SPINE E PRESE CORNER</v>
          </cell>
          <cell r="H555">
            <v>5.33</v>
          </cell>
          <cell r="I555">
            <v>0.42</v>
          </cell>
          <cell r="J555">
            <v>3.0914000000000001</v>
          </cell>
          <cell r="K555">
            <v>0.15</v>
          </cell>
          <cell r="L555">
            <v>2.6276900000000003</v>
          </cell>
        </row>
        <row r="556">
          <cell r="A556" t="str">
            <v>BT-S3603D</v>
          </cell>
          <cell r="B556" t="str">
            <v>MOBILI</v>
          </cell>
          <cell r="C556" t="str">
            <v>kit - adattatore Tris 3 prese 10A sp 10A</v>
          </cell>
          <cell r="D556" t="str">
            <v>8012199417158</v>
          </cell>
          <cell r="E556" t="str">
            <v>PZ</v>
          </cell>
          <cell r="F556">
            <v>12</v>
          </cell>
          <cell r="G556" t="str">
            <v>ADATTATORI STANDARD</v>
          </cell>
          <cell r="H556">
            <v>4.18</v>
          </cell>
          <cell r="I556">
            <v>0.42</v>
          </cell>
          <cell r="J556">
            <v>2.4243999999999999</v>
          </cell>
          <cell r="K556">
            <v>0.15</v>
          </cell>
          <cell r="L556">
            <v>2.06074</v>
          </cell>
        </row>
        <row r="557">
          <cell r="A557" t="str">
            <v>BT-S3603DE</v>
          </cell>
          <cell r="B557" t="str">
            <v>MOBILI</v>
          </cell>
          <cell r="C557" t="str">
            <v>kit - adattatore Tris 3 sp 10A bco</v>
          </cell>
          <cell r="D557" t="str">
            <v>8012199474861</v>
          </cell>
          <cell r="E557" t="str">
            <v>PZ</v>
          </cell>
          <cell r="F557">
            <v>40</v>
          </cell>
          <cell r="G557" t="str">
            <v>ADATTATORI STANDARD</v>
          </cell>
          <cell r="H557">
            <v>3.8</v>
          </cell>
          <cell r="I557">
            <v>0.42</v>
          </cell>
          <cell r="J557">
            <v>2.2039999999999997</v>
          </cell>
          <cell r="K557">
            <v>0.15</v>
          </cell>
          <cell r="L557">
            <v>1.8733999999999997</v>
          </cell>
        </row>
        <row r="558">
          <cell r="A558" t="str">
            <v>BT-S3603G</v>
          </cell>
          <cell r="B558" t="str">
            <v>MOBILI</v>
          </cell>
          <cell r="C558" t="str">
            <v>kit - adattatore Tris 3 prese 10A sp 10A</v>
          </cell>
          <cell r="D558" t="str">
            <v>8012199417189</v>
          </cell>
          <cell r="E558" t="str">
            <v>PZ</v>
          </cell>
          <cell r="F558">
            <v>12</v>
          </cell>
          <cell r="G558" t="str">
            <v>ADATTATORI STANDARD</v>
          </cell>
          <cell r="H558">
            <v>4.18</v>
          </cell>
          <cell r="I558">
            <v>0.42</v>
          </cell>
          <cell r="J558">
            <v>2.4243999999999999</v>
          </cell>
          <cell r="K558">
            <v>0.15</v>
          </cell>
          <cell r="L558">
            <v>2.06074</v>
          </cell>
        </row>
        <row r="559">
          <cell r="A559" t="str">
            <v>BT-S3603GE</v>
          </cell>
          <cell r="B559" t="str">
            <v>MOBILI</v>
          </cell>
          <cell r="C559" t="str">
            <v>kit - adattatore Tris 3 sp 10A gr.</v>
          </cell>
          <cell r="D559" t="str">
            <v>8012199474878</v>
          </cell>
          <cell r="E559" t="str">
            <v>PZ</v>
          </cell>
          <cell r="F559">
            <v>40</v>
          </cell>
          <cell r="G559" t="str">
            <v>ADATTATORI STANDARD</v>
          </cell>
          <cell r="H559">
            <v>3.8</v>
          </cell>
          <cell r="I559">
            <v>0.42</v>
          </cell>
          <cell r="J559">
            <v>2.2039999999999997</v>
          </cell>
          <cell r="K559">
            <v>0.15</v>
          </cell>
          <cell r="L559">
            <v>1.8733999999999997</v>
          </cell>
        </row>
        <row r="560">
          <cell r="A560" t="str">
            <v>BT-S3604D</v>
          </cell>
          <cell r="B560" t="str">
            <v>MOBILI</v>
          </cell>
          <cell r="C560" t="str">
            <v>kit - adattatore Tris 3 bipasso 16A bco</v>
          </cell>
          <cell r="D560" t="str">
            <v>8012199417219</v>
          </cell>
          <cell r="E560" t="str">
            <v>PZ</v>
          </cell>
          <cell r="F560">
            <v>12</v>
          </cell>
          <cell r="G560" t="str">
            <v>ADATTATORI STANDARD</v>
          </cell>
          <cell r="H560">
            <v>4.7</v>
          </cell>
          <cell r="I560">
            <v>0.42</v>
          </cell>
          <cell r="J560">
            <v>2.726</v>
          </cell>
          <cell r="K560">
            <v>0.15</v>
          </cell>
          <cell r="L560">
            <v>2.3170999999999999</v>
          </cell>
        </row>
        <row r="561">
          <cell r="A561" t="str">
            <v>BT-S3604DE</v>
          </cell>
          <cell r="B561" t="str">
            <v>MOBILI</v>
          </cell>
          <cell r="C561" t="str">
            <v>kit - adattatore Tris 3 bipasso sp 16A bco</v>
          </cell>
          <cell r="D561" t="str">
            <v>8012199474885</v>
          </cell>
          <cell r="E561" t="str">
            <v>PZ</v>
          </cell>
          <cell r="F561">
            <v>40</v>
          </cell>
          <cell r="G561" t="str">
            <v>ADATTATORI STANDARD</v>
          </cell>
          <cell r="H561">
            <v>4.2</v>
          </cell>
          <cell r="I561">
            <v>0.42</v>
          </cell>
          <cell r="J561">
            <v>2.4359999999999999</v>
          </cell>
          <cell r="K561">
            <v>0.15</v>
          </cell>
          <cell r="L561">
            <v>2.0705999999999998</v>
          </cell>
        </row>
        <row r="562">
          <cell r="A562" t="str">
            <v>BT-S3604G</v>
          </cell>
          <cell r="B562" t="str">
            <v>MOBILI</v>
          </cell>
          <cell r="C562" t="str">
            <v>kit - adattatore Tris 3 bipasso 16A grig</v>
          </cell>
          <cell r="D562" t="str">
            <v>8012199417240</v>
          </cell>
          <cell r="E562" t="str">
            <v>PZ</v>
          </cell>
          <cell r="F562">
            <v>12</v>
          </cell>
          <cell r="G562" t="str">
            <v>ADATTATORI STANDARD</v>
          </cell>
          <cell r="H562">
            <v>4.7</v>
          </cell>
          <cell r="I562">
            <v>0.42</v>
          </cell>
          <cell r="J562">
            <v>2.726</v>
          </cell>
          <cell r="K562">
            <v>0.15</v>
          </cell>
          <cell r="L562">
            <v>2.3170999999999999</v>
          </cell>
        </row>
        <row r="563">
          <cell r="A563" t="str">
            <v>BT-S3604GE</v>
          </cell>
          <cell r="B563" t="str">
            <v>MOBILI</v>
          </cell>
          <cell r="C563" t="str">
            <v>kit - adattatore Tris 3 bipasso sp 16A gr.</v>
          </cell>
          <cell r="D563" t="str">
            <v>8012199474892</v>
          </cell>
          <cell r="E563" t="str">
            <v>PZ</v>
          </cell>
          <cell r="F563">
            <v>40</v>
          </cell>
          <cell r="G563" t="str">
            <v>ADATTATORI STANDARD</v>
          </cell>
          <cell r="H563">
            <v>4.2</v>
          </cell>
          <cell r="I563">
            <v>0.42</v>
          </cell>
          <cell r="J563">
            <v>2.4359999999999999</v>
          </cell>
          <cell r="K563">
            <v>0.15</v>
          </cell>
          <cell r="L563">
            <v>2.0705999999999998</v>
          </cell>
        </row>
        <row r="564">
          <cell r="A564" t="str">
            <v>BT-S3605DE</v>
          </cell>
          <cell r="B564" t="str">
            <v>MOBILI</v>
          </cell>
          <cell r="C564" t="str">
            <v>kit - adattatore Corner 3 pr 10A sp 10A bco</v>
          </cell>
          <cell r="D564" t="str">
            <v>8012199474908</v>
          </cell>
          <cell r="E564" t="str">
            <v>PZ</v>
          </cell>
          <cell r="F564">
            <v>12</v>
          </cell>
          <cell r="G564" t="str">
            <v>ADATTATORI COMFORT E ADVANCED</v>
          </cell>
          <cell r="H564">
            <v>6.7</v>
          </cell>
          <cell r="I564">
            <v>0.42</v>
          </cell>
          <cell r="J564">
            <v>3.8860000000000001</v>
          </cell>
          <cell r="K564">
            <v>0.15</v>
          </cell>
          <cell r="L564">
            <v>3.3031000000000001</v>
          </cell>
        </row>
        <row r="565">
          <cell r="A565" t="str">
            <v>BT-S3605GE</v>
          </cell>
          <cell r="B565" t="str">
            <v>MOBILI</v>
          </cell>
          <cell r="C565" t="str">
            <v>kit - adattatore Corner 3 pr 10A sp 10A gr</v>
          </cell>
          <cell r="D565" t="str">
            <v>8012199474915</v>
          </cell>
          <cell r="E565" t="str">
            <v>PZ</v>
          </cell>
          <cell r="F565">
            <v>12</v>
          </cell>
          <cell r="G565" t="str">
            <v>ADATTATORI COMFORT E ADVANCED</v>
          </cell>
          <cell r="H565">
            <v>6.71</v>
          </cell>
          <cell r="I565">
            <v>0.42</v>
          </cell>
          <cell r="J565">
            <v>3.8917999999999999</v>
          </cell>
          <cell r="K565">
            <v>0.15</v>
          </cell>
          <cell r="L565">
            <v>3.30803</v>
          </cell>
        </row>
        <row r="566">
          <cell r="A566" t="str">
            <v>BT-S3606DE</v>
          </cell>
          <cell r="B566" t="str">
            <v>MOBILI</v>
          </cell>
          <cell r="C566" t="str">
            <v>kit - adattat.Corner 3 bipasso sp 16A bco</v>
          </cell>
          <cell r="D566" t="str">
            <v>8012199474922</v>
          </cell>
          <cell r="E566" t="str">
            <v>PZ</v>
          </cell>
          <cell r="F566">
            <v>12</v>
          </cell>
          <cell r="G566" t="str">
            <v>ADATTATORI COMFORT E ADVANCED</v>
          </cell>
          <cell r="H566">
            <v>6.87</v>
          </cell>
          <cell r="I566">
            <v>0.42</v>
          </cell>
          <cell r="J566">
            <v>3.9846000000000004</v>
          </cell>
          <cell r="K566">
            <v>0.15</v>
          </cell>
          <cell r="L566">
            <v>3.3869100000000003</v>
          </cell>
        </row>
        <row r="567">
          <cell r="A567" t="str">
            <v>BT-S3606GE</v>
          </cell>
          <cell r="B567" t="str">
            <v>MOBILI</v>
          </cell>
          <cell r="C567" t="str">
            <v>kit - adattat.Corner 3 bipasso sp 16A gr</v>
          </cell>
          <cell r="D567" t="str">
            <v>8012199474939</v>
          </cell>
          <cell r="E567" t="str">
            <v>PZ</v>
          </cell>
          <cell r="F567">
            <v>12</v>
          </cell>
          <cell r="G567" t="str">
            <v>ADATTATORI COMFORT E ADVANCED</v>
          </cell>
          <cell r="H567">
            <v>6.84</v>
          </cell>
          <cell r="I567">
            <v>0.42</v>
          </cell>
          <cell r="J567">
            <v>3.9672000000000001</v>
          </cell>
          <cell r="K567">
            <v>0.15</v>
          </cell>
          <cell r="L567">
            <v>3.3721200000000002</v>
          </cell>
        </row>
        <row r="568">
          <cell r="A568" t="str">
            <v>BT-S3610D</v>
          </cell>
          <cell r="B568" t="str">
            <v>MOBILI</v>
          </cell>
          <cell r="C568" t="str">
            <v>kit - adatt. Tris 1st tedes 2pres 10A bco</v>
          </cell>
          <cell r="D568" t="str">
            <v>8012199524689</v>
          </cell>
          <cell r="E568" t="str">
            <v>PZ</v>
          </cell>
          <cell r="F568">
            <v>12</v>
          </cell>
          <cell r="G568" t="str">
            <v>ADATTATORI STANDARD</v>
          </cell>
          <cell r="H568">
            <v>5.32</v>
          </cell>
          <cell r="I568">
            <v>0.42</v>
          </cell>
          <cell r="J568">
            <v>3.0856000000000003</v>
          </cell>
          <cell r="K568">
            <v>0.15</v>
          </cell>
          <cell r="L568">
            <v>2.6227600000000004</v>
          </cell>
        </row>
        <row r="569">
          <cell r="A569" t="str">
            <v>BT-S3610DB</v>
          </cell>
          <cell r="B569" t="str">
            <v>MOBILI</v>
          </cell>
          <cell r="C569" t="str">
            <v>kit - adat Safe 1 pr. st ted+2 10A+INT Bi</v>
          </cell>
          <cell r="D569" t="str">
            <v>8005543511084</v>
          </cell>
          <cell r="E569" t="str">
            <v>PZ</v>
          </cell>
          <cell r="F569">
            <v>12</v>
          </cell>
          <cell r="G569" t="str">
            <v>ADATTATORI COMFORT E ADVANCED</v>
          </cell>
          <cell r="H569">
            <v>8.36</v>
          </cell>
          <cell r="I569">
            <v>0.42</v>
          </cell>
          <cell r="J569">
            <v>4.8487999999999998</v>
          </cell>
          <cell r="K569">
            <v>0.15</v>
          </cell>
          <cell r="L569">
            <v>4.12148</v>
          </cell>
        </row>
        <row r="570">
          <cell r="A570" t="str">
            <v>BT-S3610DBOX</v>
          </cell>
          <cell r="B570" t="str">
            <v>MOBILI</v>
          </cell>
          <cell r="C570" t="str">
            <v>Esp - adat. Tris 1st tedes 2pres 10A bco</v>
          </cell>
          <cell r="D570" t="str">
            <v>8005543546482</v>
          </cell>
          <cell r="E570" t="str">
            <v>PZ</v>
          </cell>
          <cell r="F570">
            <v>120</v>
          </cell>
          <cell r="G570" t="str">
            <v>ADATTATORI STANDARD</v>
          </cell>
          <cell r="H570">
            <v>4.25</v>
          </cell>
          <cell r="I570">
            <v>0.42</v>
          </cell>
          <cell r="J570">
            <v>2.4649999999999999</v>
          </cell>
          <cell r="K570">
            <v>0.15</v>
          </cell>
          <cell r="L570">
            <v>2.0952500000000001</v>
          </cell>
        </row>
        <row r="571">
          <cell r="A571" t="str">
            <v>BT-S3610DE</v>
          </cell>
          <cell r="B571" t="str">
            <v>MOBILI</v>
          </cell>
          <cell r="C571" t="str">
            <v>kit - adatt. Tris 1st tedes 2pres 10A bco</v>
          </cell>
          <cell r="D571" t="str">
            <v>8012199524726</v>
          </cell>
          <cell r="E571" t="str">
            <v>PZ</v>
          </cell>
          <cell r="F571">
            <v>40</v>
          </cell>
          <cell r="G571" t="str">
            <v>ADATTATORI STANDARD</v>
          </cell>
          <cell r="H571">
            <v>4.6500000000000004</v>
          </cell>
          <cell r="I571">
            <v>0.42</v>
          </cell>
          <cell r="J571">
            <v>2.6970000000000001</v>
          </cell>
          <cell r="K571">
            <v>0.15</v>
          </cell>
          <cell r="L571">
            <v>2.2924500000000001</v>
          </cell>
        </row>
        <row r="572">
          <cell r="A572" t="str">
            <v>BT-S3610DF</v>
          </cell>
          <cell r="B572" t="str">
            <v>MOBILI</v>
          </cell>
          <cell r="C572" t="str">
            <v>kit - adat sp10A 1p P30+ 2p10A+salvaf bia</v>
          </cell>
          <cell r="D572" t="str">
            <v>8005543667132</v>
          </cell>
          <cell r="E572" t="str">
            <v>PZ</v>
          </cell>
          <cell r="F572">
            <v>12</v>
          </cell>
          <cell r="G572" t="str">
            <v>ADATTATORI COMFORT E ADVANCED</v>
          </cell>
          <cell r="H572">
            <v>13.16</v>
          </cell>
          <cell r="I572">
            <v>0.42</v>
          </cell>
          <cell r="J572">
            <v>7.6328000000000005</v>
          </cell>
          <cell r="K572">
            <v>0.15</v>
          </cell>
          <cell r="L572">
            <v>6.4878800000000005</v>
          </cell>
        </row>
        <row r="573">
          <cell r="A573" t="str">
            <v>BT-S3610G</v>
          </cell>
          <cell r="B573" t="str">
            <v>MOBILI</v>
          </cell>
          <cell r="C573" t="str">
            <v>kit - adattat. Tris 1st tedesc 2pres 10A gr</v>
          </cell>
          <cell r="D573" t="str">
            <v>8012199524696</v>
          </cell>
          <cell r="E573" t="str">
            <v>PZ</v>
          </cell>
          <cell r="F573">
            <v>12</v>
          </cell>
          <cell r="G573" t="str">
            <v>ADATTATORI STANDARD</v>
          </cell>
          <cell r="H573">
            <v>5.31</v>
          </cell>
          <cell r="I573">
            <v>0.42</v>
          </cell>
          <cell r="J573">
            <v>3.0797999999999996</v>
          </cell>
          <cell r="K573">
            <v>0.15</v>
          </cell>
          <cell r="L573">
            <v>2.6178299999999997</v>
          </cell>
        </row>
        <row r="574">
          <cell r="A574" t="str">
            <v>BT-S3610GB</v>
          </cell>
          <cell r="B574" t="str">
            <v>MOBILI</v>
          </cell>
          <cell r="C574" t="str">
            <v>kit - adat Safe 1 pr. st ted+2 10A+INT Gr</v>
          </cell>
          <cell r="D574" t="str">
            <v>8005543511107</v>
          </cell>
          <cell r="E574" t="str">
            <v>PZ</v>
          </cell>
          <cell r="F574">
            <v>12</v>
          </cell>
          <cell r="G574" t="str">
            <v>ADATTATORI COMFORT E ADVANCED</v>
          </cell>
          <cell r="H574">
            <v>8.36</v>
          </cell>
          <cell r="I574">
            <v>0.42</v>
          </cell>
          <cell r="J574">
            <v>4.8487999999999998</v>
          </cell>
          <cell r="K574">
            <v>0.15</v>
          </cell>
          <cell r="L574">
            <v>4.12148</v>
          </cell>
        </row>
        <row r="575">
          <cell r="A575" t="str">
            <v>BT-S3610GE</v>
          </cell>
          <cell r="B575" t="str">
            <v>MOBILI</v>
          </cell>
          <cell r="C575" t="str">
            <v>kit - adatt. Tris 1st tedesc 2pres 10A gr</v>
          </cell>
          <cell r="D575" t="str">
            <v>8012199524733</v>
          </cell>
          <cell r="E575" t="str">
            <v>PZ</v>
          </cell>
          <cell r="F575">
            <v>40</v>
          </cell>
          <cell r="G575" t="str">
            <v>ADATTATORI STANDARD</v>
          </cell>
          <cell r="H575">
            <v>4.6500000000000004</v>
          </cell>
          <cell r="I575">
            <v>0.42</v>
          </cell>
          <cell r="J575">
            <v>2.6970000000000001</v>
          </cell>
          <cell r="K575">
            <v>0.15</v>
          </cell>
          <cell r="L575">
            <v>2.2924500000000001</v>
          </cell>
        </row>
        <row r="576">
          <cell r="A576" t="str">
            <v>BT-S3611D</v>
          </cell>
          <cell r="B576" t="str">
            <v>MOBILI</v>
          </cell>
          <cell r="C576" t="str">
            <v>kit - adattat. Tris 1 st tedes 2bipasso bco</v>
          </cell>
          <cell r="D576" t="str">
            <v>8012199524702</v>
          </cell>
          <cell r="E576" t="str">
            <v>PZ</v>
          </cell>
          <cell r="F576">
            <v>12</v>
          </cell>
          <cell r="G576" t="str">
            <v>ADATTATORI STANDARD</v>
          </cell>
          <cell r="H576">
            <v>5.54</v>
          </cell>
          <cell r="I576">
            <v>0.42</v>
          </cell>
          <cell r="J576">
            <v>3.2132000000000001</v>
          </cell>
          <cell r="K576">
            <v>0.15</v>
          </cell>
          <cell r="L576">
            <v>2.73122</v>
          </cell>
        </row>
        <row r="577">
          <cell r="A577" t="str">
            <v>BT-S3611DBOX</v>
          </cell>
          <cell r="B577" t="str">
            <v>MOBILI</v>
          </cell>
          <cell r="C577" t="str">
            <v>Esp - adat. Tris 1 st tedes 2bipasso bco</v>
          </cell>
          <cell r="D577" t="str">
            <v>8005543546505</v>
          </cell>
          <cell r="E577" t="str">
            <v>PZ</v>
          </cell>
          <cell r="F577">
            <v>120</v>
          </cell>
          <cell r="G577" t="str">
            <v>ADATTATORI STANDARD</v>
          </cell>
          <cell r="H577">
            <v>4.46</v>
          </cell>
          <cell r="I577">
            <v>0.42</v>
          </cell>
          <cell r="J577">
            <v>2.5868000000000002</v>
          </cell>
          <cell r="K577">
            <v>0.15</v>
          </cell>
          <cell r="L577">
            <v>2.1987800000000002</v>
          </cell>
        </row>
        <row r="578">
          <cell r="A578" t="str">
            <v>BT-S3611DE</v>
          </cell>
          <cell r="B578" t="str">
            <v>MOBILI</v>
          </cell>
          <cell r="C578" t="str">
            <v>kit - adatt. Tris 1 st tedes 2bipasso bco</v>
          </cell>
          <cell r="D578" t="str">
            <v>8012199524740</v>
          </cell>
          <cell r="E578" t="str">
            <v>PZ</v>
          </cell>
          <cell r="F578">
            <v>40</v>
          </cell>
          <cell r="G578" t="str">
            <v>ADATTATORI STANDARD</v>
          </cell>
          <cell r="H578">
            <v>4.91</v>
          </cell>
          <cell r="I578">
            <v>0.42</v>
          </cell>
          <cell r="J578">
            <v>2.8478000000000003</v>
          </cell>
          <cell r="K578">
            <v>0.15</v>
          </cell>
          <cell r="L578">
            <v>2.4206300000000001</v>
          </cell>
        </row>
        <row r="579">
          <cell r="A579" t="str">
            <v>BT-S3611G</v>
          </cell>
          <cell r="B579" t="str">
            <v>MOBILI</v>
          </cell>
          <cell r="C579" t="str">
            <v>kit - adatt. Tris 1 st tedesc 2bipasso gr</v>
          </cell>
          <cell r="D579" t="str">
            <v>8012199524719</v>
          </cell>
          <cell r="E579" t="str">
            <v>PZ</v>
          </cell>
          <cell r="F579">
            <v>12</v>
          </cell>
          <cell r="G579" t="str">
            <v>ADATTATORI STANDARD</v>
          </cell>
          <cell r="H579">
            <v>5.54</v>
          </cell>
          <cell r="I579">
            <v>0.42</v>
          </cell>
          <cell r="J579">
            <v>3.2132000000000001</v>
          </cell>
          <cell r="K579">
            <v>0.15</v>
          </cell>
          <cell r="L579">
            <v>2.73122</v>
          </cell>
        </row>
        <row r="580">
          <cell r="A580" t="str">
            <v>BT-S3611GE</v>
          </cell>
          <cell r="B580" t="str">
            <v>MOBILI</v>
          </cell>
          <cell r="C580" t="str">
            <v>kit - adattat.Tris 1 st tedesc 2bipasso gr</v>
          </cell>
          <cell r="D580" t="str">
            <v>8012199524757</v>
          </cell>
          <cell r="E580" t="str">
            <v>PZ</v>
          </cell>
          <cell r="F580">
            <v>40</v>
          </cell>
          <cell r="G580" t="str">
            <v>ADATTATORI STANDARD</v>
          </cell>
          <cell r="H580">
            <v>4.91</v>
          </cell>
          <cell r="I580">
            <v>0.42</v>
          </cell>
          <cell r="J580">
            <v>2.8478000000000003</v>
          </cell>
          <cell r="K580">
            <v>0.15</v>
          </cell>
          <cell r="L580">
            <v>2.4206300000000001</v>
          </cell>
        </row>
        <row r="581">
          <cell r="A581" t="str">
            <v>BT-S3613DAC</v>
          </cell>
          <cell r="B581" t="str">
            <v>MOBILI</v>
          </cell>
          <cell r="C581" t="str">
            <v>Adatt. B3 1 pr. st ted+2 10A+USB bianco</v>
          </cell>
          <cell r="D581" t="str">
            <v>8005543758700</v>
          </cell>
          <cell r="E581" t="str">
            <v>PZ</v>
          </cell>
          <cell r="F581">
            <v>12</v>
          </cell>
          <cell r="G581" t="str">
            <v>ADATTATORI COMFORT E ADVANCED</v>
          </cell>
          <cell r="H581">
            <v>19.25</v>
          </cell>
          <cell r="I581">
            <v>0.42</v>
          </cell>
          <cell r="J581">
            <v>11.165000000000001</v>
          </cell>
          <cell r="K581">
            <v>0.15</v>
          </cell>
          <cell r="L581">
            <v>9.4902500000000014</v>
          </cell>
        </row>
        <row r="582">
          <cell r="A582" t="str">
            <v>BT-S3613GAC</v>
          </cell>
          <cell r="B582" t="str">
            <v>MOBILI</v>
          </cell>
          <cell r="C582" t="str">
            <v>Adatt. B3 1 pr. st ted+2 10A+USB grigio</v>
          </cell>
          <cell r="D582" t="str">
            <v>8005543758717</v>
          </cell>
          <cell r="E582" t="str">
            <v>PZ</v>
          </cell>
          <cell r="F582">
            <v>12</v>
          </cell>
          <cell r="G582" t="str">
            <v>ADATTATORI COMFORT E ADVANCED</v>
          </cell>
          <cell r="H582">
            <v>19.25</v>
          </cell>
          <cell r="I582">
            <v>0.42</v>
          </cell>
          <cell r="J582">
            <v>11.165000000000001</v>
          </cell>
          <cell r="K582">
            <v>0.15</v>
          </cell>
          <cell r="L582">
            <v>9.4902500000000014</v>
          </cell>
        </row>
        <row r="583">
          <cell r="A583" t="str">
            <v>BT-S3614D</v>
          </cell>
          <cell r="B583" t="str">
            <v>MOBILI</v>
          </cell>
          <cell r="C583" t="str">
            <v>kit - adatt. B4 2 pr. st ted+2 bip bco</v>
          </cell>
          <cell r="D583" t="str">
            <v>8005543440391</v>
          </cell>
          <cell r="E583" t="str">
            <v>PZ</v>
          </cell>
          <cell r="F583">
            <v>20</v>
          </cell>
          <cell r="G583" t="str">
            <v>ADATTATORI COMFORT E ADVANCED</v>
          </cell>
          <cell r="H583">
            <v>11.11</v>
          </cell>
          <cell r="I583">
            <v>0.42</v>
          </cell>
          <cell r="J583">
            <v>6.4437999999999995</v>
          </cell>
          <cell r="K583">
            <v>0.15</v>
          </cell>
          <cell r="L583">
            <v>5.4772299999999996</v>
          </cell>
        </row>
        <row r="584">
          <cell r="A584" t="str">
            <v>BT-S3614G</v>
          </cell>
          <cell r="B584" t="str">
            <v>MOBILI</v>
          </cell>
          <cell r="C584" t="str">
            <v>kit - adatt. B4 2 pr. st ted+2 bip gri</v>
          </cell>
          <cell r="D584" t="str">
            <v>8005543440414</v>
          </cell>
          <cell r="E584" t="str">
            <v>PZ</v>
          </cell>
          <cell r="F584">
            <v>20</v>
          </cell>
          <cell r="G584" t="str">
            <v>ADATTATORI COMFORT E ADVANCED</v>
          </cell>
          <cell r="H584">
            <v>11.11</v>
          </cell>
          <cell r="I584">
            <v>0.42</v>
          </cell>
          <cell r="J584">
            <v>6.4437999999999995</v>
          </cell>
          <cell r="K584">
            <v>0.15</v>
          </cell>
          <cell r="L584">
            <v>5.4772299999999996</v>
          </cell>
        </row>
        <row r="585">
          <cell r="A585" t="str">
            <v>BT-S3615DE</v>
          </cell>
          <cell r="B585" t="str">
            <v>MOBILI</v>
          </cell>
          <cell r="C585" t="str">
            <v>kit - adatt Corner 2 pr 10A+1 pr. P30 bia</v>
          </cell>
          <cell r="D585" t="str">
            <v>8005543488133</v>
          </cell>
          <cell r="E585" t="str">
            <v>PZ</v>
          </cell>
          <cell r="F585">
            <v>12</v>
          </cell>
          <cell r="G585" t="str">
            <v>ADATTATORI COMFORT E ADVANCED</v>
          </cell>
          <cell r="H585">
            <v>8.5500000000000007</v>
          </cell>
          <cell r="I585">
            <v>0.42</v>
          </cell>
          <cell r="J585">
            <v>4.9590000000000005</v>
          </cell>
          <cell r="K585">
            <v>0.15</v>
          </cell>
          <cell r="L585">
            <v>4.2151500000000004</v>
          </cell>
        </row>
        <row r="586">
          <cell r="A586" t="str">
            <v>BT-S3615GE</v>
          </cell>
          <cell r="B586" t="str">
            <v>MOBILI</v>
          </cell>
          <cell r="C586" t="str">
            <v>kit - adatt Corner 2 pr 10A+1 pr. P30 gri</v>
          </cell>
          <cell r="D586" t="str">
            <v>8005543488157</v>
          </cell>
          <cell r="E586" t="str">
            <v>PZ</v>
          </cell>
          <cell r="F586">
            <v>12</v>
          </cell>
          <cell r="G586" t="str">
            <v>ADATTATORI COMFORT E ADVANCED</v>
          </cell>
          <cell r="H586">
            <v>8.5500000000000007</v>
          </cell>
          <cell r="I586">
            <v>0.42</v>
          </cell>
          <cell r="J586">
            <v>4.9590000000000005</v>
          </cell>
          <cell r="K586">
            <v>0.15</v>
          </cell>
          <cell r="L586">
            <v>4.2151500000000004</v>
          </cell>
        </row>
        <row r="587">
          <cell r="A587" t="str">
            <v>BT-S3616DE</v>
          </cell>
          <cell r="B587" t="str">
            <v>MOBILI</v>
          </cell>
          <cell r="C587" t="str">
            <v>kit - adatt Corner 2 pr bip+1 pr. P30 bia</v>
          </cell>
          <cell r="D587" t="str">
            <v>8005543488171</v>
          </cell>
          <cell r="E587" t="str">
            <v>PZ</v>
          </cell>
          <cell r="F587">
            <v>12</v>
          </cell>
          <cell r="G587" t="str">
            <v>ADATTATORI COMFORT E ADVANCED</v>
          </cell>
          <cell r="H587">
            <v>8.76</v>
          </cell>
          <cell r="I587">
            <v>0.42</v>
          </cell>
          <cell r="J587">
            <v>5.0808</v>
          </cell>
          <cell r="K587">
            <v>0.15</v>
          </cell>
          <cell r="L587">
            <v>4.3186799999999996</v>
          </cell>
        </row>
        <row r="588">
          <cell r="A588" t="str">
            <v>BT-S3616GE</v>
          </cell>
          <cell r="B588" t="str">
            <v>MOBILI</v>
          </cell>
          <cell r="C588" t="str">
            <v>kit - adatt Corner 2 pr bip+1 pr. P30 gri</v>
          </cell>
          <cell r="D588" t="str">
            <v>8005543488195</v>
          </cell>
          <cell r="E588" t="str">
            <v>PZ</v>
          </cell>
          <cell r="F588">
            <v>12</v>
          </cell>
          <cell r="G588" t="str">
            <v>ADATTATORI COMFORT E ADVANCED</v>
          </cell>
          <cell r="H588">
            <v>8.76</v>
          </cell>
          <cell r="I588">
            <v>0.42</v>
          </cell>
          <cell r="J588">
            <v>5.0808</v>
          </cell>
          <cell r="K588">
            <v>0.15</v>
          </cell>
          <cell r="L588">
            <v>4.3186799999999996</v>
          </cell>
        </row>
        <row r="589">
          <cell r="A589" t="str">
            <v>BT-S3623D</v>
          </cell>
          <cell r="B589" t="str">
            <v>MOBILI</v>
          </cell>
          <cell r="C589" t="str">
            <v>kit - adattatore spina 10A/presa P30 bco</v>
          </cell>
          <cell r="D589" t="str">
            <v>8012199652481</v>
          </cell>
          <cell r="E589" t="str">
            <v>PZ</v>
          </cell>
          <cell r="F589">
            <v>12</v>
          </cell>
          <cell r="G589" t="str">
            <v>ADATTATORI STANDARD</v>
          </cell>
          <cell r="H589">
            <v>3.57</v>
          </cell>
          <cell r="I589">
            <v>0.42</v>
          </cell>
          <cell r="J589">
            <v>2.0705999999999998</v>
          </cell>
          <cell r="K589">
            <v>0.15</v>
          </cell>
          <cell r="L589">
            <v>1.7600099999999999</v>
          </cell>
        </row>
        <row r="590">
          <cell r="A590" t="str">
            <v>BT-S3623DBOX</v>
          </cell>
          <cell r="B590" t="str">
            <v>MOBILI</v>
          </cell>
          <cell r="C590" t="str">
            <v>Esp - adattat. spina 10A/presa P30 bco</v>
          </cell>
          <cell r="D590" t="str">
            <v>8005543546499</v>
          </cell>
          <cell r="E590" t="str">
            <v>PZ</v>
          </cell>
          <cell r="F590">
            <v>160</v>
          </cell>
          <cell r="G590" t="str">
            <v>ADATTATORI STANDARD</v>
          </cell>
          <cell r="H590">
            <v>2.89</v>
          </cell>
          <cell r="I590">
            <v>0.42</v>
          </cell>
          <cell r="J590">
            <v>1.6762000000000001</v>
          </cell>
          <cell r="K590">
            <v>0.15</v>
          </cell>
          <cell r="L590">
            <v>1.4247700000000001</v>
          </cell>
        </row>
        <row r="591">
          <cell r="A591" t="str">
            <v>BT-S3623DE</v>
          </cell>
          <cell r="B591" t="str">
            <v>MOBILI</v>
          </cell>
          <cell r="C591" t="str">
            <v>kit - adattatore spina 10A/presa P30 bco</v>
          </cell>
          <cell r="D591" t="str">
            <v>8012199652528</v>
          </cell>
          <cell r="E591" t="str">
            <v>PZ</v>
          </cell>
          <cell r="F591">
            <v>40</v>
          </cell>
          <cell r="G591" t="str">
            <v>ADATTATORI STANDARD</v>
          </cell>
          <cell r="H591">
            <v>3.19</v>
          </cell>
          <cell r="I591">
            <v>0.42</v>
          </cell>
          <cell r="J591">
            <v>1.8502000000000001</v>
          </cell>
          <cell r="K591">
            <v>0.15</v>
          </cell>
          <cell r="L591">
            <v>1.57267</v>
          </cell>
        </row>
        <row r="592">
          <cell r="A592" t="str">
            <v>BT-S3623G</v>
          </cell>
          <cell r="B592" t="str">
            <v>MOBILI</v>
          </cell>
          <cell r="C592" t="str">
            <v>kit - adattatore spina 10A/presa P30 grigio</v>
          </cell>
          <cell r="D592" t="str">
            <v>8012199652498</v>
          </cell>
          <cell r="E592" t="str">
            <v>PZ</v>
          </cell>
          <cell r="F592">
            <v>12</v>
          </cell>
          <cell r="G592" t="str">
            <v>ADATTATORI STANDARD</v>
          </cell>
          <cell r="H592">
            <v>3.57</v>
          </cell>
          <cell r="I592">
            <v>0.42</v>
          </cell>
          <cell r="J592">
            <v>2.0705999999999998</v>
          </cell>
          <cell r="K592">
            <v>0.15</v>
          </cell>
          <cell r="L592">
            <v>1.7600099999999999</v>
          </cell>
        </row>
        <row r="593">
          <cell r="A593" t="str">
            <v>BT-S3623GE</v>
          </cell>
          <cell r="B593" t="str">
            <v>MOBILI</v>
          </cell>
          <cell r="C593" t="str">
            <v>kit - adattatore spina 10A/presa P30 grigio</v>
          </cell>
          <cell r="D593" t="str">
            <v>8012199652535</v>
          </cell>
          <cell r="E593" t="str">
            <v>PZ</v>
          </cell>
          <cell r="F593">
            <v>40</v>
          </cell>
          <cell r="G593" t="str">
            <v>ADATTATORI STANDARD</v>
          </cell>
          <cell r="H593">
            <v>3.19</v>
          </cell>
          <cell r="I593">
            <v>0.42</v>
          </cell>
          <cell r="J593">
            <v>1.8502000000000001</v>
          </cell>
          <cell r="K593">
            <v>0.15</v>
          </cell>
          <cell r="L593">
            <v>1.57267</v>
          </cell>
        </row>
        <row r="594">
          <cell r="A594" t="str">
            <v>BT-S3624D</v>
          </cell>
          <cell r="B594" t="str">
            <v>MOBILI</v>
          </cell>
          <cell r="C594" t="str">
            <v>kit - adattatore spina 16A/presa P30 bco</v>
          </cell>
          <cell r="D594" t="str">
            <v>8012199652504</v>
          </cell>
          <cell r="E594" t="str">
            <v>PZ</v>
          </cell>
          <cell r="F594">
            <v>12</v>
          </cell>
          <cell r="G594" t="str">
            <v>ADATTATORI STANDARD</v>
          </cell>
          <cell r="H594">
            <v>3.84</v>
          </cell>
          <cell r="I594">
            <v>0.42</v>
          </cell>
          <cell r="J594">
            <v>2.2271999999999998</v>
          </cell>
          <cell r="K594">
            <v>0.15</v>
          </cell>
          <cell r="L594">
            <v>1.8931199999999999</v>
          </cell>
        </row>
        <row r="595">
          <cell r="A595" t="str">
            <v>BT-S3624DBOX</v>
          </cell>
          <cell r="B595" t="str">
            <v>MOBILI</v>
          </cell>
          <cell r="C595" t="str">
            <v>Esp - adattat. spina 16A/presa P30 bco</v>
          </cell>
          <cell r="D595" t="str">
            <v>8005543546512</v>
          </cell>
          <cell r="E595" t="str">
            <v>PZ</v>
          </cell>
          <cell r="F595">
            <v>160</v>
          </cell>
          <cell r="G595" t="str">
            <v>ADATTATORI STANDARD</v>
          </cell>
          <cell r="H595">
            <v>3.11</v>
          </cell>
          <cell r="I595">
            <v>0.42</v>
          </cell>
          <cell r="J595">
            <v>1.8038000000000001</v>
          </cell>
          <cell r="K595">
            <v>0.15</v>
          </cell>
          <cell r="L595">
            <v>1.5332300000000001</v>
          </cell>
        </row>
        <row r="596">
          <cell r="A596" t="str">
            <v>BT-S3624DE</v>
          </cell>
          <cell r="B596" t="str">
            <v>MOBILI</v>
          </cell>
          <cell r="C596" t="str">
            <v>kit - adattatore spina 16A/presa P30 bco</v>
          </cell>
          <cell r="D596" t="str">
            <v>8012199652542</v>
          </cell>
          <cell r="E596" t="str">
            <v>PZ</v>
          </cell>
          <cell r="F596">
            <v>40</v>
          </cell>
          <cell r="G596" t="str">
            <v>ADATTATORI STANDARD</v>
          </cell>
          <cell r="H596">
            <v>3.36</v>
          </cell>
          <cell r="I596">
            <v>0.42</v>
          </cell>
          <cell r="J596">
            <v>1.9488000000000001</v>
          </cell>
          <cell r="K596">
            <v>0.15</v>
          </cell>
          <cell r="L596">
            <v>1.6564800000000002</v>
          </cell>
        </row>
        <row r="597">
          <cell r="A597" t="str">
            <v>BT-S3624G</v>
          </cell>
          <cell r="B597" t="str">
            <v>MOBILI</v>
          </cell>
          <cell r="C597" t="str">
            <v>kit - adattatore spina 16A/presa P30 grigio</v>
          </cell>
          <cell r="D597" t="str">
            <v>8012199652511</v>
          </cell>
          <cell r="E597" t="str">
            <v>PZ</v>
          </cell>
          <cell r="F597">
            <v>12</v>
          </cell>
          <cell r="G597" t="str">
            <v>ADATTATORI STANDARD</v>
          </cell>
          <cell r="H597">
            <v>3.84</v>
          </cell>
          <cell r="I597">
            <v>0.42</v>
          </cell>
          <cell r="J597">
            <v>2.2271999999999998</v>
          </cell>
          <cell r="K597">
            <v>0.15</v>
          </cell>
          <cell r="L597">
            <v>1.8931199999999999</v>
          </cell>
        </row>
        <row r="598">
          <cell r="A598" t="str">
            <v>BT-S3624GE</v>
          </cell>
          <cell r="B598" t="str">
            <v>MOBILI</v>
          </cell>
          <cell r="C598" t="str">
            <v>kit - adattatore spina 16A/presa P30 grigio</v>
          </cell>
          <cell r="D598" t="str">
            <v>8012199652559</v>
          </cell>
          <cell r="E598" t="str">
            <v>PZ</v>
          </cell>
          <cell r="F598">
            <v>40</v>
          </cell>
          <cell r="G598" t="str">
            <v>ADATTATORI STANDARD</v>
          </cell>
          <cell r="H598">
            <v>3.36</v>
          </cell>
          <cell r="I598">
            <v>0.42</v>
          </cell>
          <cell r="J598">
            <v>1.9488000000000001</v>
          </cell>
          <cell r="K598">
            <v>0.15</v>
          </cell>
          <cell r="L598">
            <v>1.6564800000000002</v>
          </cell>
        </row>
        <row r="599">
          <cell r="A599" t="str">
            <v>BT-S3625D</v>
          </cell>
          <cell r="B599" t="str">
            <v>MOBILI</v>
          </cell>
          <cell r="C599" t="str">
            <v>kit - adattat. spinast tede/presa bip bia</v>
          </cell>
          <cell r="D599" t="str">
            <v>8012199822655</v>
          </cell>
          <cell r="E599" t="str">
            <v>PZ</v>
          </cell>
          <cell r="F599">
            <v>12</v>
          </cell>
          <cell r="G599" t="str">
            <v>ADATTATORI STANDARD</v>
          </cell>
          <cell r="H599">
            <v>5.58</v>
          </cell>
          <cell r="I599">
            <v>0.42</v>
          </cell>
          <cell r="J599">
            <v>3.2364000000000002</v>
          </cell>
          <cell r="K599">
            <v>0.15</v>
          </cell>
          <cell r="L599">
            <v>2.7509399999999999</v>
          </cell>
        </row>
        <row r="600">
          <cell r="A600" t="str">
            <v>BT-S3625DA</v>
          </cell>
          <cell r="B600" t="str">
            <v>MOBILI</v>
          </cell>
          <cell r="C600" t="str">
            <v>kit - adat sp Std Ted+Crepusc Dimmer Bi</v>
          </cell>
          <cell r="D600" t="str">
            <v>8005543515754</v>
          </cell>
          <cell r="E600" t="str">
            <v>PZ</v>
          </cell>
          <cell r="F600">
            <v>12</v>
          </cell>
          <cell r="G600" t="str">
            <v>ADATTATORI COMFORT E ADVANCED</v>
          </cell>
          <cell r="H600">
            <v>18.59</v>
          </cell>
          <cell r="I600">
            <v>0.42</v>
          </cell>
          <cell r="J600">
            <v>10.7822</v>
          </cell>
          <cell r="K600">
            <v>0.15</v>
          </cell>
          <cell r="L600">
            <v>9.1648700000000005</v>
          </cell>
        </row>
        <row r="601">
          <cell r="A601" t="str">
            <v>BT-S3625DE</v>
          </cell>
          <cell r="B601" t="str">
            <v>MOBILI</v>
          </cell>
          <cell r="C601" t="str">
            <v>kit - adattat. spina st tedes/presa bip bia</v>
          </cell>
          <cell r="D601" t="str">
            <v>8012199822693</v>
          </cell>
          <cell r="E601" t="str">
            <v>PZ</v>
          </cell>
          <cell r="F601">
            <v>40</v>
          </cell>
          <cell r="G601" t="str">
            <v>ADATTATORI STANDARD</v>
          </cell>
          <cell r="H601">
            <v>5</v>
          </cell>
          <cell r="I601">
            <v>0.42</v>
          </cell>
          <cell r="J601">
            <v>2.9</v>
          </cell>
          <cell r="K601">
            <v>0.15</v>
          </cell>
          <cell r="L601">
            <v>2.4649999999999999</v>
          </cell>
        </row>
        <row r="602">
          <cell r="A602" t="str">
            <v>BT-S3625DL</v>
          </cell>
          <cell r="B602" t="str">
            <v>MOBILI</v>
          </cell>
          <cell r="C602" t="str">
            <v>kit - adat sp Std Ted +luce emergenza Bi</v>
          </cell>
          <cell r="D602" t="str">
            <v>8005543515778</v>
          </cell>
          <cell r="E602" t="str">
            <v>PZ</v>
          </cell>
          <cell r="F602">
            <v>12</v>
          </cell>
          <cell r="G602" t="str">
            <v>ADATTATORI COMFORT E ADVANCED</v>
          </cell>
          <cell r="H602">
            <v>26.13</v>
          </cell>
          <cell r="I602">
            <v>0.42</v>
          </cell>
          <cell r="J602">
            <v>15.1554</v>
          </cell>
          <cell r="K602">
            <v>0.15</v>
          </cell>
          <cell r="L602">
            <v>12.88209</v>
          </cell>
        </row>
        <row r="603">
          <cell r="A603" t="str">
            <v>BT-S3625DU</v>
          </cell>
          <cell r="B603" t="str">
            <v>MOBILI</v>
          </cell>
          <cell r="C603" t="str">
            <v>kit - adatt sp. Std Ted presa USB 1,5A Bi</v>
          </cell>
          <cell r="D603" t="str">
            <v>8005543515792</v>
          </cell>
          <cell r="E603" t="str">
            <v>PZ</v>
          </cell>
          <cell r="F603">
            <v>12</v>
          </cell>
          <cell r="G603" t="str">
            <v>ADATTATORI COMFORT E ADVANCED</v>
          </cell>
          <cell r="H603">
            <v>17.3</v>
          </cell>
          <cell r="I603">
            <v>0.42</v>
          </cell>
          <cell r="J603">
            <v>10.034000000000001</v>
          </cell>
          <cell r="K603">
            <v>0.15</v>
          </cell>
          <cell r="L603">
            <v>8.5289000000000001</v>
          </cell>
        </row>
        <row r="604">
          <cell r="A604" t="str">
            <v>BT-S3625G</v>
          </cell>
          <cell r="B604" t="str">
            <v>MOBILI</v>
          </cell>
          <cell r="C604" t="str">
            <v>kit - adattat. spina st tedesc/presa bip ne</v>
          </cell>
          <cell r="D604" t="str">
            <v>8012199822679</v>
          </cell>
          <cell r="E604" t="str">
            <v>PZ</v>
          </cell>
          <cell r="F604">
            <v>12</v>
          </cell>
          <cell r="G604" t="str">
            <v>ADATTATORI STANDARD</v>
          </cell>
          <cell r="H604">
            <v>5.58</v>
          </cell>
          <cell r="I604">
            <v>0.42</v>
          </cell>
          <cell r="J604">
            <v>3.2364000000000002</v>
          </cell>
          <cell r="K604">
            <v>0.15</v>
          </cell>
          <cell r="L604">
            <v>2.7509399999999999</v>
          </cell>
        </row>
        <row r="605">
          <cell r="A605" t="str">
            <v>BT-S3625GA</v>
          </cell>
          <cell r="B605" t="str">
            <v>MOBILI</v>
          </cell>
          <cell r="C605" t="str">
            <v>kit - adat sp Std Ted +Crepusc Dimmer Gr</v>
          </cell>
          <cell r="D605" t="str">
            <v>8005543515815</v>
          </cell>
          <cell r="E605" t="str">
            <v>PZ</v>
          </cell>
          <cell r="F605">
            <v>12</v>
          </cell>
          <cell r="G605" t="str">
            <v>ADATTATORI COMFORT E ADVANCED</v>
          </cell>
          <cell r="H605">
            <v>18.59</v>
          </cell>
          <cell r="I605">
            <v>0.42</v>
          </cell>
          <cell r="J605">
            <v>10.7822</v>
          </cell>
          <cell r="K605">
            <v>0.15</v>
          </cell>
          <cell r="L605">
            <v>9.1648700000000005</v>
          </cell>
        </row>
        <row r="606">
          <cell r="A606" t="str">
            <v>BT-S3625GE</v>
          </cell>
          <cell r="B606" t="str">
            <v>MOBILI</v>
          </cell>
          <cell r="C606" t="str">
            <v>kit - adattat. spina st tedesc/presa bip ne</v>
          </cell>
          <cell r="D606" t="str">
            <v>8012199822716</v>
          </cell>
          <cell r="E606" t="str">
            <v>PZ</v>
          </cell>
          <cell r="F606">
            <v>40</v>
          </cell>
          <cell r="G606" t="str">
            <v>ADATTATORI STANDARD</v>
          </cell>
          <cell r="H606">
            <v>4.9400000000000004</v>
          </cell>
          <cell r="I606">
            <v>0.42</v>
          </cell>
          <cell r="J606">
            <v>2.8652000000000002</v>
          </cell>
          <cell r="K606">
            <v>0.15</v>
          </cell>
          <cell r="L606">
            <v>2.4354200000000001</v>
          </cell>
        </row>
        <row r="607">
          <cell r="A607" t="str">
            <v>BT-S3625GL</v>
          </cell>
          <cell r="B607" t="str">
            <v>MOBILI</v>
          </cell>
          <cell r="C607" t="str">
            <v>kit - adat sp Std Ted +luce emergenza Gr</v>
          </cell>
          <cell r="D607" t="str">
            <v>8005543515839</v>
          </cell>
          <cell r="E607" t="str">
            <v>PZ</v>
          </cell>
          <cell r="F607">
            <v>12</v>
          </cell>
          <cell r="G607" t="str">
            <v>ADATTATORI COMFORT E ADVANCED</v>
          </cell>
          <cell r="H607">
            <v>26.13</v>
          </cell>
          <cell r="I607">
            <v>0.42</v>
          </cell>
          <cell r="J607">
            <v>15.1554</v>
          </cell>
          <cell r="K607">
            <v>0.15</v>
          </cell>
          <cell r="L607">
            <v>12.88209</v>
          </cell>
        </row>
        <row r="608">
          <cell r="A608" t="str">
            <v>BT-S3625GU</v>
          </cell>
          <cell r="B608" t="str">
            <v>MOBILI</v>
          </cell>
          <cell r="C608" t="str">
            <v>kit - adatt sp. Std Ted presa USB 1,5A Gr</v>
          </cell>
          <cell r="D608" t="str">
            <v>8005543515853</v>
          </cell>
          <cell r="E608" t="str">
            <v>PZ</v>
          </cell>
          <cell r="F608">
            <v>12</v>
          </cell>
          <cell r="G608" t="str">
            <v>ADATTATORI COMFORT E ADVANCED</v>
          </cell>
          <cell r="H608">
            <v>17.3</v>
          </cell>
          <cell r="I608">
            <v>0.42</v>
          </cell>
          <cell r="J608">
            <v>10.034000000000001</v>
          </cell>
          <cell r="K608">
            <v>0.15</v>
          </cell>
          <cell r="L608">
            <v>8.5289000000000001</v>
          </cell>
        </row>
        <row r="609">
          <cell r="A609" t="str">
            <v>BT-S3626D</v>
          </cell>
          <cell r="B609" t="str">
            <v>MOBILI</v>
          </cell>
          <cell r="C609" t="str">
            <v>Adat tris pr std ted, sp std ted bco</v>
          </cell>
          <cell r="D609" t="str">
            <v>8005543759936</v>
          </cell>
          <cell r="E609" t="str">
            <v>PZ</v>
          </cell>
          <cell r="F609">
            <v>10</v>
          </cell>
          <cell r="G609" t="str">
            <v>ADATTATORI COMFORT E ADVANCED</v>
          </cell>
          <cell r="H609">
            <v>6.09</v>
          </cell>
          <cell r="I609">
            <v>0.42</v>
          </cell>
          <cell r="J609">
            <v>3.5322</v>
          </cell>
          <cell r="K609">
            <v>0.15</v>
          </cell>
          <cell r="L609">
            <v>3.00237</v>
          </cell>
        </row>
        <row r="610">
          <cell r="A610" t="str">
            <v>BT-S3626DR</v>
          </cell>
          <cell r="B610" t="str">
            <v>MOBILI</v>
          </cell>
          <cell r="C610" t="str">
            <v>Adat tris pr std ted, sp std ted bco rotat</v>
          </cell>
          <cell r="D610" t="str">
            <v>8005543759912</v>
          </cell>
          <cell r="E610" t="str">
            <v>PZ</v>
          </cell>
          <cell r="F610">
            <v>10</v>
          </cell>
          <cell r="G610" t="str">
            <v>ADATTATORI COMFORT E ADVANCED</v>
          </cell>
          <cell r="H610">
            <v>8.89</v>
          </cell>
          <cell r="I610">
            <v>0.42</v>
          </cell>
          <cell r="J610">
            <v>5.1562000000000001</v>
          </cell>
          <cell r="K610">
            <v>0.15</v>
          </cell>
          <cell r="L610">
            <v>4.3827699999999998</v>
          </cell>
        </row>
        <row r="611">
          <cell r="A611" t="str">
            <v>BT-S3626DRAC</v>
          </cell>
          <cell r="B611" t="str">
            <v>MOBILI</v>
          </cell>
          <cell r="C611" t="str">
            <v>Adat tris pr std ted, sp std ted bco, USB</v>
          </cell>
          <cell r="D611" t="str">
            <v>8005543759929</v>
          </cell>
          <cell r="E611" t="str">
            <v>PZ</v>
          </cell>
          <cell r="F611">
            <v>10</v>
          </cell>
          <cell r="G611" t="str">
            <v>ADATTATORI COMFORT E ADVANCED</v>
          </cell>
          <cell r="H611">
            <v>18.829999999999998</v>
          </cell>
          <cell r="I611">
            <v>0.42</v>
          </cell>
          <cell r="J611">
            <v>10.921399999999998</v>
          </cell>
          <cell r="K611">
            <v>0.15</v>
          </cell>
          <cell r="L611">
            <v>9.2831899999999994</v>
          </cell>
        </row>
        <row r="612">
          <cell r="A612" t="str">
            <v>BT-S370B</v>
          </cell>
          <cell r="B612" t="str">
            <v>MOBILI</v>
          </cell>
          <cell r="C612" t="str">
            <v>kit - morsettiera nylon 12 morsetti 2,5mmq</v>
          </cell>
          <cell r="D612" t="str">
            <v>8005543161630</v>
          </cell>
          <cell r="E612" t="str">
            <v>PZ</v>
          </cell>
          <cell r="F612">
            <v>12</v>
          </cell>
          <cell r="G612" t="str">
            <v>PRODOTTI MOBILI ALTRO</v>
          </cell>
          <cell r="H612">
            <v>5.23</v>
          </cell>
          <cell r="I612">
            <v>0.42</v>
          </cell>
          <cell r="J612">
            <v>3.0334000000000003</v>
          </cell>
          <cell r="K612">
            <v>0.15</v>
          </cell>
          <cell r="L612">
            <v>2.5783900000000002</v>
          </cell>
        </row>
        <row r="613">
          <cell r="A613" t="str">
            <v>BT-S3711DBU</v>
          </cell>
          <cell r="B613" t="str">
            <v>MOBILI</v>
          </cell>
          <cell r="C613" t="str">
            <v>MdS.2pr10/16+1prP30+2usb+sp10A+int bia</v>
          </cell>
          <cell r="D613" t="str">
            <v>8005543708408</v>
          </cell>
          <cell r="E613" t="str">
            <v>PZ</v>
          </cell>
          <cell r="F613">
            <v>4</v>
          </cell>
          <cell r="G613" t="str">
            <v>MULTIPRESE SCRIVANIA</v>
          </cell>
          <cell r="H613">
            <v>37.14</v>
          </cell>
          <cell r="I613">
            <v>0.42</v>
          </cell>
          <cell r="J613">
            <v>21.541200000000003</v>
          </cell>
          <cell r="K613">
            <v>0.15</v>
          </cell>
          <cell r="L613">
            <v>18.310020000000002</v>
          </cell>
        </row>
        <row r="614">
          <cell r="A614" t="str">
            <v>BT-S3711GBU</v>
          </cell>
          <cell r="B614" t="str">
            <v>MOBILI</v>
          </cell>
          <cell r="C614" t="str">
            <v>MdS.2pr10/16+1prP30+2usb+sp10A+int gri</v>
          </cell>
          <cell r="D614" t="str">
            <v>8005543708422</v>
          </cell>
          <cell r="E614" t="str">
            <v>PZ</v>
          </cell>
          <cell r="F614">
            <v>4</v>
          </cell>
          <cell r="G614" t="str">
            <v>MULTIPRESE SCRIVANIA</v>
          </cell>
          <cell r="H614">
            <v>37.14</v>
          </cell>
          <cell r="I614">
            <v>0.42</v>
          </cell>
          <cell r="J614">
            <v>21.541200000000003</v>
          </cell>
          <cell r="K614">
            <v>0.15</v>
          </cell>
          <cell r="L614">
            <v>18.310020000000002</v>
          </cell>
        </row>
        <row r="615">
          <cell r="A615" t="str">
            <v>BT-S3713DBU</v>
          </cell>
          <cell r="B615" t="str">
            <v>MOBILI</v>
          </cell>
          <cell r="C615" t="str">
            <v>Multip scriv.2m sp10A 3pr P30+2 USB+int bi</v>
          </cell>
          <cell r="D615" t="str">
            <v>8005543594063</v>
          </cell>
          <cell r="E615" t="str">
            <v>PZ</v>
          </cell>
          <cell r="F615">
            <v>3</v>
          </cell>
          <cell r="G615" t="str">
            <v>MULTIPRESE SCRIVANIA</v>
          </cell>
          <cell r="H615">
            <v>51.52</v>
          </cell>
          <cell r="I615">
            <v>0.42</v>
          </cell>
          <cell r="J615">
            <v>29.881600000000002</v>
          </cell>
          <cell r="K615">
            <v>0.15</v>
          </cell>
          <cell r="L615">
            <v>25.399360000000001</v>
          </cell>
        </row>
        <row r="616">
          <cell r="A616" t="str">
            <v>BT-S3713GBU</v>
          </cell>
          <cell r="B616" t="str">
            <v>MOBILI</v>
          </cell>
          <cell r="C616" t="str">
            <v>Multip scriv.2m sp10A 3pr P30+2 USB+int gr</v>
          </cell>
          <cell r="D616" t="str">
            <v>8005543594087</v>
          </cell>
          <cell r="E616" t="str">
            <v>PZ</v>
          </cell>
          <cell r="F616">
            <v>3</v>
          </cell>
          <cell r="G616" t="str">
            <v>MULTIPRESE SCRIVANIA</v>
          </cell>
          <cell r="H616">
            <v>51.52</v>
          </cell>
          <cell r="I616">
            <v>0.42</v>
          </cell>
          <cell r="J616">
            <v>29.881600000000002</v>
          </cell>
          <cell r="K616">
            <v>0.15</v>
          </cell>
          <cell r="L616">
            <v>25.399360000000001</v>
          </cell>
        </row>
        <row r="617">
          <cell r="A617" t="str">
            <v>BT-S371B</v>
          </cell>
          <cell r="B617" t="str">
            <v>MOBILI</v>
          </cell>
          <cell r="C617" t="str">
            <v>kit - morsettiera nylon 12 morsetti 4mmq</v>
          </cell>
          <cell r="D617" t="str">
            <v>8005543161647</v>
          </cell>
          <cell r="E617" t="str">
            <v>PZ</v>
          </cell>
          <cell r="F617">
            <v>12</v>
          </cell>
          <cell r="G617" t="str">
            <v>PRODOTTI MOBILI ALTRO</v>
          </cell>
          <cell r="H617">
            <v>6.19</v>
          </cell>
          <cell r="I617">
            <v>0.42</v>
          </cell>
          <cell r="J617">
            <v>3.5902000000000003</v>
          </cell>
          <cell r="K617">
            <v>0.15</v>
          </cell>
          <cell r="L617">
            <v>3.0516700000000001</v>
          </cell>
        </row>
        <row r="618">
          <cell r="A618" t="str">
            <v>BT-S391</v>
          </cell>
          <cell r="B618" t="str">
            <v>MOBILI</v>
          </cell>
          <cell r="C618" t="str">
            <v>kit - 30 graffette per cavi piatti 2x1mm</v>
          </cell>
          <cell r="D618" t="str">
            <v>8005543382394</v>
          </cell>
          <cell r="E618" t="str">
            <v>PZ</v>
          </cell>
          <cell r="F618">
            <v>12</v>
          </cell>
          <cell r="G618" t="str">
            <v>PRODOTTI MOBILI ALTRO</v>
          </cell>
          <cell r="H618">
            <v>3.34</v>
          </cell>
          <cell r="I618">
            <v>0.42</v>
          </cell>
          <cell r="J618">
            <v>1.9372</v>
          </cell>
          <cell r="K618">
            <v>0.15</v>
          </cell>
          <cell r="L618">
            <v>1.64662</v>
          </cell>
        </row>
        <row r="619">
          <cell r="A619" t="str">
            <v>BT-S392</v>
          </cell>
          <cell r="B619" t="str">
            <v>MOBILI</v>
          </cell>
          <cell r="C619" t="str">
            <v>kit - 30 graffette per cavi tondi d=5mm</v>
          </cell>
          <cell r="D619" t="str">
            <v>8005543382400</v>
          </cell>
          <cell r="E619" t="str">
            <v>PZ</v>
          </cell>
          <cell r="F619">
            <v>12</v>
          </cell>
          <cell r="G619" t="str">
            <v>PRODOTTI MOBILI ALTRO</v>
          </cell>
          <cell r="H619">
            <v>3.23</v>
          </cell>
          <cell r="I619">
            <v>0.42</v>
          </cell>
          <cell r="J619">
            <v>1.8734</v>
          </cell>
          <cell r="K619">
            <v>0.15</v>
          </cell>
          <cell r="L619">
            <v>1.59239</v>
          </cell>
        </row>
        <row r="620">
          <cell r="A620" t="str">
            <v>BT-S393</v>
          </cell>
          <cell r="B620" t="str">
            <v>MOBILI</v>
          </cell>
          <cell r="C620" t="str">
            <v>kit - 30 graffette per cavi tondi d=7mm</v>
          </cell>
          <cell r="D620" t="str">
            <v>8005543382417</v>
          </cell>
          <cell r="E620" t="str">
            <v>PZ</v>
          </cell>
          <cell r="F620">
            <v>12</v>
          </cell>
          <cell r="G620" t="str">
            <v>PRODOTTI MOBILI ALTRO</v>
          </cell>
          <cell r="H620">
            <v>3.42</v>
          </cell>
          <cell r="I620">
            <v>0.42</v>
          </cell>
          <cell r="J620">
            <v>1.9836</v>
          </cell>
          <cell r="K620">
            <v>0.15</v>
          </cell>
          <cell r="L620">
            <v>1.6860600000000001</v>
          </cell>
        </row>
        <row r="621">
          <cell r="A621" t="str">
            <v>BT-S393B</v>
          </cell>
          <cell r="B621" t="str">
            <v>MOBILI</v>
          </cell>
          <cell r="C621" t="str">
            <v>kit - morsettiera nylon 12 morsetti 6mmq</v>
          </cell>
          <cell r="D621" t="str">
            <v>8012199676579</v>
          </cell>
          <cell r="E621" t="str">
            <v>PZ</v>
          </cell>
          <cell r="F621">
            <v>12</v>
          </cell>
          <cell r="G621" t="str">
            <v>PRODOTTI MOBILI ALTRO</v>
          </cell>
          <cell r="H621">
            <v>6.9</v>
          </cell>
          <cell r="I621">
            <v>0.42</v>
          </cell>
          <cell r="J621">
            <v>4.0020000000000007</v>
          </cell>
          <cell r="K621">
            <v>0.15</v>
          </cell>
          <cell r="L621">
            <v>3.4017000000000008</v>
          </cell>
        </row>
        <row r="622">
          <cell r="A622" t="str">
            <v>BT-S394</v>
          </cell>
          <cell r="B622" t="str">
            <v>MOBILI</v>
          </cell>
          <cell r="C622" t="str">
            <v>kit - 30 graffette per cavi tondi d=9mm</v>
          </cell>
          <cell r="D622" t="str">
            <v>8005543382424</v>
          </cell>
          <cell r="E622" t="str">
            <v>PZ</v>
          </cell>
          <cell r="F622">
            <v>12</v>
          </cell>
          <cell r="G622" t="str">
            <v>PRODOTTI MOBILI ALTRO</v>
          </cell>
          <cell r="H622">
            <v>3.43</v>
          </cell>
          <cell r="I622">
            <v>0.42</v>
          </cell>
          <cell r="J622">
            <v>1.9894000000000001</v>
          </cell>
          <cell r="K622">
            <v>0.15</v>
          </cell>
          <cell r="L622">
            <v>1.69099</v>
          </cell>
        </row>
        <row r="623">
          <cell r="A623" t="str">
            <v>BT-S62B</v>
          </cell>
          <cell r="B623" t="str">
            <v>MOBILI</v>
          </cell>
          <cell r="C623" t="str">
            <v>kit - interruttore volante serie 62 2A</v>
          </cell>
          <cell r="D623" t="str">
            <v>8005543165591</v>
          </cell>
          <cell r="E623" t="str">
            <v>PZ</v>
          </cell>
          <cell r="F623">
            <v>12</v>
          </cell>
          <cell r="G623" t="str">
            <v>PRODOTTI MOBILI ALTRO</v>
          </cell>
          <cell r="H623">
            <v>8.0500000000000007</v>
          </cell>
          <cell r="I623">
            <v>0.42</v>
          </cell>
          <cell r="J623">
            <v>4.6690000000000005</v>
          </cell>
          <cell r="K623">
            <v>0.15</v>
          </cell>
          <cell r="L623">
            <v>3.9686500000000002</v>
          </cell>
        </row>
        <row r="624">
          <cell r="A624" t="str">
            <v>BT-S63B</v>
          </cell>
          <cell r="B624" t="str">
            <v>MOBILI</v>
          </cell>
          <cell r="C624" t="str">
            <v>kit - deviatore volante serie 62 2A</v>
          </cell>
          <cell r="D624" t="str">
            <v>8005543165614</v>
          </cell>
          <cell r="E624" t="str">
            <v>PZ</v>
          </cell>
          <cell r="F624">
            <v>12</v>
          </cell>
          <cell r="G624" t="str">
            <v>PRODOTTI MOBILI ALTRO</v>
          </cell>
          <cell r="H624">
            <v>9.33</v>
          </cell>
          <cell r="I624">
            <v>0.42</v>
          </cell>
          <cell r="J624">
            <v>5.4114000000000004</v>
          </cell>
          <cell r="K624">
            <v>0.15</v>
          </cell>
          <cell r="L624">
            <v>4.5996900000000007</v>
          </cell>
        </row>
        <row r="625">
          <cell r="A625" t="str">
            <v>BT-S65B</v>
          </cell>
          <cell r="B625" t="str">
            <v>MOBILI</v>
          </cell>
          <cell r="C625" t="str">
            <v>kit - pulsante volante serie 62 2A</v>
          </cell>
          <cell r="D625" t="str">
            <v>8005543165621</v>
          </cell>
          <cell r="E625" t="str">
            <v>PZ</v>
          </cell>
          <cell r="F625">
            <v>12</v>
          </cell>
          <cell r="G625" t="str">
            <v>PRODOTTI MOBILI ALTRO</v>
          </cell>
          <cell r="H625">
            <v>8.2799999999999994</v>
          </cell>
          <cell r="I625">
            <v>0.42</v>
          </cell>
          <cell r="J625">
            <v>4.8023999999999996</v>
          </cell>
          <cell r="K625">
            <v>0.15</v>
          </cell>
          <cell r="L625">
            <v>4.0820399999999992</v>
          </cell>
        </row>
        <row r="626">
          <cell r="A626" t="str">
            <v>BT-S700B</v>
          </cell>
          <cell r="B626" t="str">
            <v>MOBILI</v>
          </cell>
          <cell r="C626" t="str">
            <v>kit - 2 portalampade mignon bianco</v>
          </cell>
          <cell r="D626" t="str">
            <v>8005543140895</v>
          </cell>
          <cell r="E626" t="str">
            <v>PZ</v>
          </cell>
          <cell r="F626">
            <v>12</v>
          </cell>
          <cell r="G626" t="str">
            <v>PRODOTTI MOBILI ALTRO</v>
          </cell>
          <cell r="H626">
            <v>5.0999999999999996</v>
          </cell>
          <cell r="I626">
            <v>0.42</v>
          </cell>
          <cell r="J626">
            <v>2.9579999999999997</v>
          </cell>
          <cell r="K626">
            <v>0.15</v>
          </cell>
          <cell r="L626">
            <v>2.5143</v>
          </cell>
        </row>
        <row r="627">
          <cell r="A627" t="str">
            <v>BT-S700N</v>
          </cell>
          <cell r="B627" t="str">
            <v>MOBILI</v>
          </cell>
          <cell r="C627" t="str">
            <v>kit - 2 portalampade mignon nero</v>
          </cell>
          <cell r="D627" t="str">
            <v>8005543140901</v>
          </cell>
          <cell r="E627" t="str">
            <v>PZ</v>
          </cell>
          <cell r="F627">
            <v>12</v>
          </cell>
          <cell r="G627" t="str">
            <v>PRODOTTI MOBILI ALTRO</v>
          </cell>
          <cell r="H627">
            <v>4.51</v>
          </cell>
          <cell r="I627">
            <v>0.42</v>
          </cell>
          <cell r="J627">
            <v>2.6158000000000001</v>
          </cell>
          <cell r="K627">
            <v>0.15</v>
          </cell>
          <cell r="L627">
            <v>2.22343</v>
          </cell>
        </row>
        <row r="628">
          <cell r="A628" t="str">
            <v>BT-S701B</v>
          </cell>
          <cell r="B628" t="str">
            <v>MOBILI</v>
          </cell>
          <cell r="C628" t="str">
            <v>kit - 2 portalampade mignon filett.bianco</v>
          </cell>
          <cell r="D628" t="str">
            <v>8005543140918</v>
          </cell>
          <cell r="E628" t="str">
            <v>PZ</v>
          </cell>
          <cell r="F628">
            <v>6</v>
          </cell>
          <cell r="G628" t="str">
            <v>PRODOTTI MOBILI ALTRO</v>
          </cell>
          <cell r="H628">
            <v>6.38</v>
          </cell>
          <cell r="I628">
            <v>0.42</v>
          </cell>
          <cell r="J628">
            <v>3.7004000000000001</v>
          </cell>
          <cell r="K628">
            <v>0.15</v>
          </cell>
          <cell r="L628">
            <v>3.14534</v>
          </cell>
        </row>
        <row r="629">
          <cell r="A629" t="str">
            <v>BT-S701N</v>
          </cell>
          <cell r="B629" t="str">
            <v>MOBILI</v>
          </cell>
          <cell r="C629" t="str">
            <v>kit - 2 portalampade mignon filettati nero</v>
          </cell>
          <cell r="D629" t="str">
            <v>8005543140925</v>
          </cell>
          <cell r="E629" t="str">
            <v>PZ</v>
          </cell>
          <cell r="F629">
            <v>6</v>
          </cell>
          <cell r="G629" t="str">
            <v>PRODOTTI MOBILI ALTRO</v>
          </cell>
          <cell r="H629">
            <v>5.36</v>
          </cell>
          <cell r="I629">
            <v>0.42</v>
          </cell>
          <cell r="J629">
            <v>3.1088000000000005</v>
          </cell>
          <cell r="K629">
            <v>0.15</v>
          </cell>
          <cell r="L629">
            <v>2.6424800000000004</v>
          </cell>
        </row>
        <row r="630">
          <cell r="A630" t="str">
            <v>BT-S760B</v>
          </cell>
          <cell r="B630" t="str">
            <v>MOBILI</v>
          </cell>
          <cell r="C630" t="str">
            <v>kit - 2 portalampade Edison bianco</v>
          </cell>
          <cell r="D630" t="str">
            <v>8005543140932</v>
          </cell>
          <cell r="E630" t="str">
            <v>PZ</v>
          </cell>
          <cell r="F630">
            <v>6</v>
          </cell>
          <cell r="G630" t="str">
            <v>PRODOTTI MOBILI ALTRO</v>
          </cell>
          <cell r="H630">
            <v>5.95</v>
          </cell>
          <cell r="I630">
            <v>0.42</v>
          </cell>
          <cell r="J630">
            <v>3.4510000000000001</v>
          </cell>
          <cell r="K630">
            <v>0.15</v>
          </cell>
          <cell r="L630">
            <v>2.9333499999999999</v>
          </cell>
        </row>
        <row r="631">
          <cell r="A631" t="str">
            <v>BT-S760N</v>
          </cell>
          <cell r="B631" t="str">
            <v>MOBILI</v>
          </cell>
          <cell r="C631" t="str">
            <v>kit - 2 portalampade Edison nero</v>
          </cell>
          <cell r="D631" t="str">
            <v>8005543140949</v>
          </cell>
          <cell r="E631" t="str">
            <v>PZ</v>
          </cell>
          <cell r="F631">
            <v>6</v>
          </cell>
          <cell r="G631" t="str">
            <v>PRODOTTI MOBILI ALTRO</v>
          </cell>
          <cell r="H631">
            <v>5.34</v>
          </cell>
          <cell r="I631">
            <v>0.42</v>
          </cell>
          <cell r="J631">
            <v>3.0972</v>
          </cell>
          <cell r="K631">
            <v>0.15</v>
          </cell>
          <cell r="L631">
            <v>2.6326200000000002</v>
          </cell>
        </row>
        <row r="632">
          <cell r="A632" t="str">
            <v>BT-S761B</v>
          </cell>
          <cell r="B632" t="str">
            <v>MOBILI</v>
          </cell>
          <cell r="C632" t="str">
            <v>kit - 2 portalampade Edison filett.bianco</v>
          </cell>
          <cell r="D632" t="str">
            <v>8005543140956</v>
          </cell>
          <cell r="E632" t="str">
            <v>PZ</v>
          </cell>
          <cell r="F632">
            <v>6</v>
          </cell>
          <cell r="G632" t="str">
            <v>PRODOTTI MOBILI ALTRO</v>
          </cell>
          <cell r="H632">
            <v>8.18</v>
          </cell>
          <cell r="I632">
            <v>0.42</v>
          </cell>
          <cell r="J632">
            <v>4.7444000000000006</v>
          </cell>
          <cell r="K632">
            <v>0.15</v>
          </cell>
          <cell r="L632">
            <v>4.0327400000000004</v>
          </cell>
        </row>
        <row r="633">
          <cell r="A633" t="str">
            <v>BT-S761N</v>
          </cell>
          <cell r="B633" t="str">
            <v>MOBILI</v>
          </cell>
          <cell r="C633" t="str">
            <v>kit - 2 portalampade Edison filettati nero</v>
          </cell>
          <cell r="D633" t="str">
            <v>8005543140963</v>
          </cell>
          <cell r="E633" t="str">
            <v>PZ</v>
          </cell>
          <cell r="F633">
            <v>6</v>
          </cell>
          <cell r="G633" t="str">
            <v>PRODOTTI MOBILI ALTRO</v>
          </cell>
          <cell r="H633">
            <v>6.87</v>
          </cell>
          <cell r="I633">
            <v>0.42</v>
          </cell>
          <cell r="J633">
            <v>3.9846000000000004</v>
          </cell>
          <cell r="K633">
            <v>0.15</v>
          </cell>
          <cell r="L633">
            <v>3.3869100000000003</v>
          </cell>
        </row>
        <row r="634">
          <cell r="A634" t="str">
            <v>BT-S769B</v>
          </cell>
          <cell r="B634" t="str">
            <v>MOBILI</v>
          </cell>
          <cell r="C634" t="str">
            <v>kit - portalampada a soffitto bianco</v>
          </cell>
          <cell r="D634" t="str">
            <v>8005543140970</v>
          </cell>
          <cell r="E634" t="str">
            <v>PZ</v>
          </cell>
          <cell r="F634">
            <v>12</v>
          </cell>
          <cell r="G634" t="str">
            <v>PRODOTTI MOBILI ALTRO</v>
          </cell>
          <cell r="H634">
            <v>6.71</v>
          </cell>
          <cell r="I634">
            <v>0.42</v>
          </cell>
          <cell r="J634">
            <v>3.8917999999999999</v>
          </cell>
          <cell r="K634">
            <v>0.15</v>
          </cell>
          <cell r="L634">
            <v>3.30803</v>
          </cell>
        </row>
        <row r="635">
          <cell r="A635" t="str">
            <v>BT-S784D</v>
          </cell>
          <cell r="B635" t="str">
            <v>MOBILI</v>
          </cell>
          <cell r="C635" t="str">
            <v>kit - portalampada E27 da soffitto bianco</v>
          </cell>
          <cell r="D635" t="str">
            <v>8005543478394</v>
          </cell>
          <cell r="E635" t="str">
            <v>PZ</v>
          </cell>
          <cell r="F635">
            <v>12</v>
          </cell>
          <cell r="G635" t="str">
            <v>PRODOTTI MOBILI ALTRO</v>
          </cell>
          <cell r="H635">
            <v>3.51</v>
          </cell>
          <cell r="I635">
            <v>0.42</v>
          </cell>
          <cell r="J635">
            <v>2.0358000000000001</v>
          </cell>
          <cell r="K635">
            <v>0.15</v>
          </cell>
          <cell r="L635">
            <v>1.7304300000000001</v>
          </cell>
        </row>
        <row r="636">
          <cell r="A636" t="str">
            <v>BT-S784G</v>
          </cell>
          <cell r="B636" t="str">
            <v>MOBILI</v>
          </cell>
          <cell r="C636" t="str">
            <v>kit - portalampada E27 da soffitto nero</v>
          </cell>
          <cell r="D636" t="str">
            <v>8005543478417</v>
          </cell>
          <cell r="E636" t="str">
            <v>PZ</v>
          </cell>
          <cell r="F636">
            <v>12</v>
          </cell>
          <cell r="G636" t="str">
            <v>PRODOTTI MOBILI ALTRO</v>
          </cell>
          <cell r="H636">
            <v>3.51</v>
          </cell>
          <cell r="I636">
            <v>0.42</v>
          </cell>
          <cell r="J636">
            <v>2.0358000000000001</v>
          </cell>
          <cell r="K636">
            <v>0.15</v>
          </cell>
          <cell r="L636">
            <v>1.7304300000000001</v>
          </cell>
        </row>
        <row r="637">
          <cell r="A637" t="str">
            <v>BT-S785D</v>
          </cell>
          <cell r="B637" t="str">
            <v>MOBILI</v>
          </cell>
          <cell r="C637" t="str">
            <v>kit - portalampada E27 da parete bianco</v>
          </cell>
          <cell r="D637" t="str">
            <v>8005543478431</v>
          </cell>
          <cell r="E637" t="str">
            <v>PZ</v>
          </cell>
          <cell r="F637">
            <v>12</v>
          </cell>
          <cell r="G637" t="str">
            <v>PRODOTTI MOBILI ALTRO</v>
          </cell>
          <cell r="H637">
            <v>3.51</v>
          </cell>
          <cell r="I637">
            <v>0.42</v>
          </cell>
          <cell r="J637">
            <v>2.0358000000000001</v>
          </cell>
          <cell r="K637">
            <v>0.15</v>
          </cell>
          <cell r="L637">
            <v>1.7304300000000001</v>
          </cell>
        </row>
        <row r="638">
          <cell r="A638" t="str">
            <v>BT-S785G</v>
          </cell>
          <cell r="B638" t="str">
            <v>MOBILI</v>
          </cell>
          <cell r="C638" t="str">
            <v>kit - portalampada E27 da parete nero</v>
          </cell>
          <cell r="D638" t="str">
            <v>8005543478455</v>
          </cell>
          <cell r="E638" t="str">
            <v>PZ</v>
          </cell>
          <cell r="F638">
            <v>12</v>
          </cell>
          <cell r="G638" t="str">
            <v>PRODOTTI MOBILI ALTRO</v>
          </cell>
          <cell r="H638">
            <v>3.51</v>
          </cell>
          <cell r="I638">
            <v>0.42</v>
          </cell>
          <cell r="J638">
            <v>2.0358000000000001</v>
          </cell>
          <cell r="K638">
            <v>0.15</v>
          </cell>
          <cell r="L638">
            <v>1.7304300000000001</v>
          </cell>
        </row>
        <row r="639">
          <cell r="A639" t="str">
            <v>BT-S790D</v>
          </cell>
          <cell r="B639" t="str">
            <v>MOBILI</v>
          </cell>
          <cell r="C639" t="str">
            <v>kit - Portalampada E27 parete/soffitto PIR</v>
          </cell>
          <cell r="D639" t="str">
            <v>8005543504543</v>
          </cell>
          <cell r="E639" t="str">
            <v>PZ</v>
          </cell>
          <cell r="F639">
            <v>4</v>
          </cell>
          <cell r="G639" t="str">
            <v>PRODOTTI MOBILI ALTRO</v>
          </cell>
          <cell r="H639">
            <v>46.27</v>
          </cell>
          <cell r="I639">
            <v>0.42</v>
          </cell>
          <cell r="J639">
            <v>26.836600000000004</v>
          </cell>
          <cell r="K639">
            <v>0.15</v>
          </cell>
          <cell r="L639">
            <v>22.811110000000003</v>
          </cell>
        </row>
        <row r="640">
          <cell r="A640" t="str">
            <v>BT-SN2019B</v>
          </cell>
          <cell r="B640" t="str">
            <v>MOBILI</v>
          </cell>
          <cell r="C640" t="str">
            <v>Nastro Isolante 19mm x 20m Bianco</v>
          </cell>
          <cell r="D640" t="str">
            <v>8005543668801</v>
          </cell>
          <cell r="E640" t="str">
            <v>PZ</v>
          </cell>
          <cell r="F640">
            <v>100</v>
          </cell>
          <cell r="G640" t="str">
            <v>NASTRI ISOLANTI</v>
          </cell>
          <cell r="H640">
            <v>1.33</v>
          </cell>
          <cell r="I640">
            <v>0.42</v>
          </cell>
          <cell r="J640">
            <v>0.77140000000000009</v>
          </cell>
          <cell r="K640">
            <v>0.15</v>
          </cell>
          <cell r="L640">
            <v>0.65569000000000011</v>
          </cell>
        </row>
        <row r="641">
          <cell r="A641" t="str">
            <v>BT-SN2019N</v>
          </cell>
          <cell r="B641" t="str">
            <v>MOBILI</v>
          </cell>
          <cell r="C641" t="str">
            <v>Nastro Isolante 19mm x 20m Nero</v>
          </cell>
          <cell r="D641" t="str">
            <v>8005543668825</v>
          </cell>
          <cell r="E641" t="str">
            <v>PZ</v>
          </cell>
          <cell r="F641">
            <v>100</v>
          </cell>
          <cell r="G641" t="str">
            <v>NASTRI ISOLANTI</v>
          </cell>
          <cell r="H641">
            <v>1.33</v>
          </cell>
          <cell r="I641">
            <v>0.42</v>
          </cell>
          <cell r="J641">
            <v>0.77140000000000009</v>
          </cell>
          <cell r="K641">
            <v>0.15</v>
          </cell>
          <cell r="L641">
            <v>0.65569000000000011</v>
          </cell>
        </row>
        <row r="642">
          <cell r="A642" t="str">
            <v>BT-SN2025B</v>
          </cell>
          <cell r="B642" t="str">
            <v>MOBILI</v>
          </cell>
          <cell r="C642" t="str">
            <v>Nastro Isolante 25mm x 20m Bianco</v>
          </cell>
          <cell r="D642" t="str">
            <v>8005543668788</v>
          </cell>
          <cell r="E642" t="str">
            <v>PZ</v>
          </cell>
          <cell r="F642">
            <v>80</v>
          </cell>
          <cell r="G642" t="str">
            <v>NASTRI ISOLANTI</v>
          </cell>
          <cell r="H642">
            <v>1.74</v>
          </cell>
          <cell r="I642">
            <v>0.42</v>
          </cell>
          <cell r="J642">
            <v>1.0091999999999999</v>
          </cell>
          <cell r="K642">
            <v>0.15</v>
          </cell>
          <cell r="L642">
            <v>0.85781999999999992</v>
          </cell>
        </row>
        <row r="643">
          <cell r="A643" t="str">
            <v>BT-SN2025N</v>
          </cell>
          <cell r="B643" t="str">
            <v>MOBILI</v>
          </cell>
          <cell r="C643" t="str">
            <v>Nastro Isolante 25mm x 20m Nero</v>
          </cell>
          <cell r="D643" t="str">
            <v>8005543668764</v>
          </cell>
          <cell r="E643" t="str">
            <v>PZ</v>
          </cell>
          <cell r="F643">
            <v>80</v>
          </cell>
          <cell r="G643" t="str">
            <v>NASTRI ISOLANTI</v>
          </cell>
          <cell r="H643">
            <v>1.74</v>
          </cell>
          <cell r="I643">
            <v>0.42</v>
          </cell>
          <cell r="J643">
            <v>1.0091999999999999</v>
          </cell>
          <cell r="K643">
            <v>0.15</v>
          </cell>
          <cell r="L643">
            <v>0.85781999999999992</v>
          </cell>
        </row>
        <row r="644">
          <cell r="A644" t="str">
            <v>LG-031524</v>
          </cell>
          <cell r="B644" t="str">
            <v>MOBILI</v>
          </cell>
          <cell r="C644" t="str">
            <v>GAFFETTE-Fixfor grigio cavo mm. 5</v>
          </cell>
          <cell r="D644" t="str">
            <v>3414970010728</v>
          </cell>
          <cell r="E644" t="str">
            <v>PZ</v>
          </cell>
          <cell r="F644">
            <v>2000</v>
          </cell>
          <cell r="G644" t="str">
            <v>FISSAGGIO E ILLUMINAZIONE</v>
          </cell>
          <cell r="H644">
            <v>8.57</v>
          </cell>
          <cell r="I644">
            <v>0.42</v>
          </cell>
          <cell r="J644">
            <v>4.9706000000000001</v>
          </cell>
          <cell r="K644">
            <v>0.15</v>
          </cell>
          <cell r="L644">
            <v>4.2250100000000002</v>
          </cell>
        </row>
        <row r="645">
          <cell r="A645" t="str">
            <v>LG-031525</v>
          </cell>
          <cell r="B645" t="str">
            <v>MOBILI</v>
          </cell>
          <cell r="C645" t="str">
            <v>GAFFETTE-Fixfor grigio cavo mm. 6</v>
          </cell>
          <cell r="D645" t="str">
            <v>3414970010780</v>
          </cell>
          <cell r="E645" t="str">
            <v>PZ</v>
          </cell>
          <cell r="F645">
            <v>1000</v>
          </cell>
          <cell r="G645" t="str">
            <v>FISSAGGIO E ILLUMINAZIONE</v>
          </cell>
          <cell r="H645">
            <v>8.99</v>
          </cell>
          <cell r="I645">
            <v>0.42</v>
          </cell>
          <cell r="J645">
            <v>5.2141999999999999</v>
          </cell>
          <cell r="K645">
            <v>0.15</v>
          </cell>
          <cell r="L645">
            <v>4.4320699999999995</v>
          </cell>
        </row>
        <row r="646">
          <cell r="A646" t="str">
            <v>LG-031526</v>
          </cell>
          <cell r="B646" t="str">
            <v>MOBILI</v>
          </cell>
          <cell r="C646" t="str">
            <v>GAFFETTE-Fixfor grigio cavo mm. 7</v>
          </cell>
          <cell r="D646" t="str">
            <v>3414970010902</v>
          </cell>
          <cell r="E646" t="str">
            <v>PZ</v>
          </cell>
          <cell r="F646">
            <v>1000</v>
          </cell>
          <cell r="G646" t="str">
            <v>FISSAGGIO E ILLUMINAZIONE</v>
          </cell>
          <cell r="H646">
            <v>11.63</v>
          </cell>
          <cell r="I646">
            <v>0.42</v>
          </cell>
          <cell r="J646">
            <v>6.745400000000001</v>
          </cell>
          <cell r="K646">
            <v>0.15</v>
          </cell>
          <cell r="L646">
            <v>5.7335900000000013</v>
          </cell>
        </row>
        <row r="647">
          <cell r="A647" t="str">
            <v>LG-031527</v>
          </cell>
          <cell r="B647" t="str">
            <v>MOBILI</v>
          </cell>
          <cell r="C647" t="str">
            <v>GAFFETTE-Fixfor grigio cavo mm. 8</v>
          </cell>
          <cell r="D647" t="str">
            <v>3414970010810</v>
          </cell>
          <cell r="E647" t="str">
            <v>PZ</v>
          </cell>
          <cell r="F647">
            <v>1000</v>
          </cell>
          <cell r="G647" t="str">
            <v>FISSAGGIO E ILLUMINAZIONE</v>
          </cell>
          <cell r="H647">
            <v>9.6199999999999992</v>
          </cell>
          <cell r="I647">
            <v>0.42</v>
          </cell>
          <cell r="J647">
            <v>5.5796000000000001</v>
          </cell>
          <cell r="K647">
            <v>0.15</v>
          </cell>
          <cell r="L647">
            <v>4.7426599999999999</v>
          </cell>
        </row>
        <row r="648">
          <cell r="A648" t="str">
            <v>LG-031528</v>
          </cell>
          <cell r="B648" t="str">
            <v>MOBILI</v>
          </cell>
          <cell r="C648" t="str">
            <v>GAFFETTE-Fixfor grigio cavo mm. 9</v>
          </cell>
          <cell r="D648" t="str">
            <v>3414970010742</v>
          </cell>
          <cell r="E648" t="str">
            <v>PZ</v>
          </cell>
          <cell r="F648">
            <v>1000</v>
          </cell>
          <cell r="G648" t="str">
            <v>FISSAGGIO E ILLUMINAZIONE</v>
          </cell>
          <cell r="H648">
            <v>12.08</v>
          </cell>
          <cell r="I648">
            <v>0.42</v>
          </cell>
          <cell r="J648">
            <v>7.0064000000000002</v>
          </cell>
          <cell r="K648">
            <v>0.15</v>
          </cell>
          <cell r="L648">
            <v>5.9554400000000003</v>
          </cell>
        </row>
        <row r="649">
          <cell r="A649" t="str">
            <v>LG-031529</v>
          </cell>
          <cell r="B649" t="str">
            <v>MOBILI</v>
          </cell>
          <cell r="C649" t="str">
            <v>GAFFETTE-Fixfor grigio cavo mm. 10</v>
          </cell>
          <cell r="D649" t="str">
            <v>3245060315290</v>
          </cell>
          <cell r="E649" t="str">
            <v>PZ</v>
          </cell>
          <cell r="F649">
            <v>100</v>
          </cell>
          <cell r="G649" t="str">
            <v>FISSAGGIO E ILLUMINAZIONE</v>
          </cell>
          <cell r="H649">
            <v>13.96</v>
          </cell>
          <cell r="I649">
            <v>0.42</v>
          </cell>
          <cell r="J649">
            <v>8.0968000000000018</v>
          </cell>
          <cell r="K649">
            <v>0.15</v>
          </cell>
          <cell r="L649">
            <v>6.8822800000000015</v>
          </cell>
        </row>
        <row r="650">
          <cell r="A650" t="str">
            <v>LG-031530</v>
          </cell>
          <cell r="B650" t="str">
            <v>MOBILI</v>
          </cell>
          <cell r="C650" t="str">
            <v>GAFFETTE-Fixfor grigio cavo mm. 12</v>
          </cell>
          <cell r="D650" t="str">
            <v>3245060315306</v>
          </cell>
          <cell r="E650" t="str">
            <v>PZ</v>
          </cell>
          <cell r="F650">
            <v>100</v>
          </cell>
          <cell r="G650" t="str">
            <v>FISSAGGIO E ILLUMINAZIONE</v>
          </cell>
          <cell r="H650">
            <v>17.559999999999999</v>
          </cell>
          <cell r="I650">
            <v>0.42</v>
          </cell>
          <cell r="J650">
            <v>10.184799999999999</v>
          </cell>
          <cell r="K650">
            <v>0.15</v>
          </cell>
          <cell r="L650">
            <v>8.6570799999999988</v>
          </cell>
        </row>
        <row r="651">
          <cell r="A651" t="str">
            <v>LG-031531</v>
          </cell>
          <cell r="B651" t="str">
            <v>MOBILI</v>
          </cell>
          <cell r="C651" t="str">
            <v>GAFFETTE-Fixfor grigio cavo mm. 14</v>
          </cell>
          <cell r="D651" t="str">
            <v>3245060315313</v>
          </cell>
          <cell r="E651" t="str">
            <v>PZ</v>
          </cell>
          <cell r="F651">
            <v>100</v>
          </cell>
          <cell r="G651" t="str">
            <v>FISSAGGIO E ILLUMINAZIONE</v>
          </cell>
          <cell r="H651">
            <v>25.1</v>
          </cell>
          <cell r="I651">
            <v>0.42</v>
          </cell>
          <cell r="J651">
            <v>14.558000000000002</v>
          </cell>
          <cell r="K651">
            <v>0.15</v>
          </cell>
          <cell r="L651">
            <v>12.374300000000002</v>
          </cell>
        </row>
        <row r="652">
          <cell r="A652" t="str">
            <v>LG-031532</v>
          </cell>
          <cell r="B652" t="str">
            <v>MOBILI</v>
          </cell>
          <cell r="C652" t="str">
            <v>GAFFETTE-Fixfor grigio cavo mm. 16</v>
          </cell>
          <cell r="D652" t="str">
            <v>3245060315320</v>
          </cell>
          <cell r="E652" t="str">
            <v>PZ</v>
          </cell>
          <cell r="F652">
            <v>100</v>
          </cell>
          <cell r="G652" t="str">
            <v>FISSAGGIO E ILLUMINAZIONE</v>
          </cell>
          <cell r="H652">
            <v>26.68</v>
          </cell>
          <cell r="I652">
            <v>0.42</v>
          </cell>
          <cell r="J652">
            <v>15.474400000000001</v>
          </cell>
          <cell r="K652">
            <v>0.15</v>
          </cell>
          <cell r="L652">
            <v>13.15324</v>
          </cell>
        </row>
        <row r="653">
          <cell r="A653" t="str">
            <v>LG-031534</v>
          </cell>
          <cell r="B653" t="str">
            <v>MOBILI</v>
          </cell>
          <cell r="C653" t="str">
            <v>GAFFETTE-Fixfor grigio cavo mm. 19</v>
          </cell>
          <cell r="D653" t="str">
            <v>3245060315344</v>
          </cell>
          <cell r="E653" t="str">
            <v>PZ</v>
          </cell>
          <cell r="F653">
            <v>60</v>
          </cell>
          <cell r="G653" t="str">
            <v>FISSAGGIO E ILLUMINAZIONE</v>
          </cell>
          <cell r="H653">
            <v>28.06</v>
          </cell>
          <cell r="I653">
            <v>0.42</v>
          </cell>
          <cell r="J653">
            <v>16.274799999999999</v>
          </cell>
          <cell r="K653">
            <v>0.15</v>
          </cell>
          <cell r="L653">
            <v>13.83358</v>
          </cell>
        </row>
        <row r="654">
          <cell r="A654" t="str">
            <v>LG-031535</v>
          </cell>
          <cell r="B654" t="str">
            <v>MOBILI</v>
          </cell>
          <cell r="C654" t="str">
            <v>GAFFETTE-Fixfor grigio cavo mm. 22</v>
          </cell>
          <cell r="D654" t="str">
            <v>3245060315351</v>
          </cell>
          <cell r="E654" t="str">
            <v>PZ</v>
          </cell>
          <cell r="F654">
            <v>40</v>
          </cell>
          <cell r="G654" t="str">
            <v>FISSAGGIO E ILLUMINAZIONE</v>
          </cell>
          <cell r="H654">
            <v>52.75</v>
          </cell>
          <cell r="I654">
            <v>0.42</v>
          </cell>
          <cell r="J654">
            <v>30.595000000000002</v>
          </cell>
          <cell r="K654">
            <v>0.15</v>
          </cell>
          <cell r="L654">
            <v>26.005750000000003</v>
          </cell>
        </row>
        <row r="655">
          <cell r="A655" t="str">
            <v>LG-031536</v>
          </cell>
          <cell r="B655" t="str">
            <v>MOBILI</v>
          </cell>
          <cell r="C655" t="str">
            <v>GAFFETTE-Fixfor grigio cavo mm. 29</v>
          </cell>
          <cell r="D655" t="str">
            <v>3245060315368</v>
          </cell>
          <cell r="E655" t="str">
            <v>PZ</v>
          </cell>
          <cell r="F655">
            <v>20</v>
          </cell>
          <cell r="G655" t="str">
            <v>FISSAGGIO E ILLUMINAZIONE</v>
          </cell>
          <cell r="H655">
            <v>100.23</v>
          </cell>
          <cell r="I655">
            <v>0.42</v>
          </cell>
          <cell r="J655">
            <v>58.133400000000002</v>
          </cell>
          <cell r="K655">
            <v>0.15</v>
          </cell>
          <cell r="L655">
            <v>49.41339</v>
          </cell>
        </row>
        <row r="656">
          <cell r="A656" t="str">
            <v>LG-031550</v>
          </cell>
          <cell r="B656" t="str">
            <v>MOBILI</v>
          </cell>
          <cell r="C656" t="str">
            <v>GAFFETTE-Fixfor bianco piattina 2X0,75</v>
          </cell>
          <cell r="D656" t="str">
            <v>3414970010872</v>
          </cell>
          <cell r="E656" t="str">
            <v>PZ</v>
          </cell>
          <cell r="F656">
            <v>2000</v>
          </cell>
          <cell r="G656" t="str">
            <v>FISSAGGIO E ILLUMINAZIONE</v>
          </cell>
          <cell r="H656">
            <v>7.77</v>
          </cell>
          <cell r="I656">
            <v>0.42</v>
          </cell>
          <cell r="J656">
            <v>4.5065999999999997</v>
          </cell>
          <cell r="K656">
            <v>0.15</v>
          </cell>
          <cell r="L656">
            <v>3.8306099999999996</v>
          </cell>
        </row>
        <row r="657">
          <cell r="A657" t="str">
            <v>LG-031551</v>
          </cell>
          <cell r="B657" t="str">
            <v>MOBILI</v>
          </cell>
          <cell r="C657" t="str">
            <v>GAFFETTE-Fixfor bianco piattina 2 X 1</v>
          </cell>
          <cell r="D657" t="str">
            <v>3414970010827</v>
          </cell>
          <cell r="E657" t="str">
            <v>PZ</v>
          </cell>
          <cell r="F657">
            <v>2000</v>
          </cell>
          <cell r="G657" t="str">
            <v>FISSAGGIO E ILLUMINAZIONE</v>
          </cell>
          <cell r="H657">
            <v>11.81</v>
          </cell>
          <cell r="I657">
            <v>0.42</v>
          </cell>
          <cell r="J657">
            <v>6.8498000000000001</v>
          </cell>
          <cell r="K657">
            <v>0.15</v>
          </cell>
          <cell r="L657">
            <v>5.82233</v>
          </cell>
        </row>
        <row r="658">
          <cell r="A658" t="str">
            <v>LG-031554</v>
          </cell>
          <cell r="B658" t="str">
            <v>MOBILI</v>
          </cell>
          <cell r="C658" t="str">
            <v>GAFFETTE-Fixfor bianco cavo mm. 5</v>
          </cell>
          <cell r="D658" t="str">
            <v>3414970010704</v>
          </cell>
          <cell r="E658" t="str">
            <v>PZ</v>
          </cell>
          <cell r="F658">
            <v>2000</v>
          </cell>
          <cell r="G658" t="str">
            <v>FISSAGGIO E ILLUMINAZIONE</v>
          </cell>
          <cell r="H658">
            <v>8.57</v>
          </cell>
          <cell r="I658">
            <v>0.42</v>
          </cell>
          <cell r="J658">
            <v>4.9706000000000001</v>
          </cell>
          <cell r="K658">
            <v>0.15</v>
          </cell>
          <cell r="L658">
            <v>4.2250100000000002</v>
          </cell>
        </row>
        <row r="659">
          <cell r="A659" t="str">
            <v>LG-031555</v>
          </cell>
          <cell r="B659" t="str">
            <v>MOBILI</v>
          </cell>
          <cell r="C659" t="str">
            <v>GAFFETTE-Fixfor bianco cavo mm. 6</v>
          </cell>
          <cell r="D659" t="str">
            <v>3414970010865</v>
          </cell>
          <cell r="E659" t="str">
            <v>PZ</v>
          </cell>
          <cell r="F659">
            <v>1000</v>
          </cell>
          <cell r="G659" t="str">
            <v>FISSAGGIO E ILLUMINAZIONE</v>
          </cell>
          <cell r="H659">
            <v>10.53</v>
          </cell>
          <cell r="I659">
            <v>0.42</v>
          </cell>
          <cell r="J659">
            <v>6.1074000000000002</v>
          </cell>
          <cell r="K659">
            <v>0.15</v>
          </cell>
          <cell r="L659">
            <v>5.1912900000000004</v>
          </cell>
        </row>
        <row r="660">
          <cell r="A660" t="str">
            <v>LG-031556</v>
          </cell>
          <cell r="B660" t="str">
            <v>MOBILI</v>
          </cell>
          <cell r="C660" t="str">
            <v>GAFFETTE-Fixfor bianco cavo mm. 7</v>
          </cell>
          <cell r="D660" t="str">
            <v>3414970010803</v>
          </cell>
          <cell r="E660" t="str">
            <v>PZ</v>
          </cell>
          <cell r="F660">
            <v>1000</v>
          </cell>
          <cell r="G660" t="str">
            <v>FISSAGGIO E ILLUMINAZIONE</v>
          </cell>
          <cell r="H660">
            <v>9.6199999999999992</v>
          </cell>
          <cell r="I660">
            <v>0.42</v>
          </cell>
          <cell r="J660">
            <v>5.5796000000000001</v>
          </cell>
          <cell r="K660">
            <v>0.15</v>
          </cell>
          <cell r="L660">
            <v>4.7426599999999999</v>
          </cell>
        </row>
        <row r="661">
          <cell r="A661" t="str">
            <v>LG-031557</v>
          </cell>
          <cell r="B661" t="str">
            <v>MOBILI</v>
          </cell>
          <cell r="C661" t="str">
            <v>GAFFETTE-Fixfor bianco cavo mm. 8</v>
          </cell>
          <cell r="D661" t="str">
            <v>3414970010735</v>
          </cell>
          <cell r="E661" t="str">
            <v>PZ</v>
          </cell>
          <cell r="F661">
            <v>1000</v>
          </cell>
          <cell r="G661" t="str">
            <v>FISSAGGIO E ILLUMINAZIONE</v>
          </cell>
          <cell r="H661">
            <v>9.51</v>
          </cell>
          <cell r="I661">
            <v>0.42</v>
          </cell>
          <cell r="J661">
            <v>5.5158000000000005</v>
          </cell>
          <cell r="K661">
            <v>0.15</v>
          </cell>
          <cell r="L661">
            <v>4.6884300000000003</v>
          </cell>
        </row>
        <row r="662">
          <cell r="A662" t="str">
            <v>LG-031558</v>
          </cell>
          <cell r="B662" t="str">
            <v>MOBILI</v>
          </cell>
          <cell r="C662" t="str">
            <v>GAFFETTE-Fixfor bianco cavo mm. 9</v>
          </cell>
          <cell r="D662" t="str">
            <v>3414970010889</v>
          </cell>
          <cell r="E662" t="str">
            <v>PZ</v>
          </cell>
          <cell r="F662">
            <v>1000</v>
          </cell>
          <cell r="G662" t="str">
            <v>FISSAGGIO E ILLUMINAZIONE</v>
          </cell>
          <cell r="H662">
            <v>12.42</v>
          </cell>
          <cell r="I662">
            <v>0.42</v>
          </cell>
          <cell r="J662">
            <v>7.2035999999999998</v>
          </cell>
          <cell r="K662">
            <v>0.15</v>
          </cell>
          <cell r="L662">
            <v>6.1230599999999997</v>
          </cell>
        </row>
        <row r="663">
          <cell r="A663" t="str">
            <v>LG-031559</v>
          </cell>
          <cell r="B663" t="str">
            <v>MOBILI</v>
          </cell>
          <cell r="C663" t="str">
            <v>GAFFETTE-Fixfor bianco cavo mm. 10</v>
          </cell>
          <cell r="D663" t="str">
            <v>3245060315597</v>
          </cell>
          <cell r="E663" t="str">
            <v>PZ</v>
          </cell>
          <cell r="F663">
            <v>100</v>
          </cell>
          <cell r="G663" t="str">
            <v>FISSAGGIO E ILLUMINAZIONE</v>
          </cell>
          <cell r="H663">
            <v>17.64</v>
          </cell>
          <cell r="I663">
            <v>0.42</v>
          </cell>
          <cell r="J663">
            <v>10.231200000000001</v>
          </cell>
          <cell r="K663">
            <v>0.15</v>
          </cell>
          <cell r="L663">
            <v>8.6965200000000014</v>
          </cell>
        </row>
        <row r="664">
          <cell r="A664" t="str">
            <v>LG-031576</v>
          </cell>
          <cell r="B664" t="str">
            <v>MOBILI</v>
          </cell>
          <cell r="C664" t="str">
            <v>GAFFETTE-Multifix grigio da 5 A 7</v>
          </cell>
          <cell r="D664" t="str">
            <v>3414970010773</v>
          </cell>
          <cell r="E664" t="str">
            <v>PZ</v>
          </cell>
          <cell r="F664">
            <v>2000</v>
          </cell>
          <cell r="G664" t="str">
            <v>FISSAGGIO E ILLUMINAZIONE</v>
          </cell>
          <cell r="H664">
            <v>15.53</v>
          </cell>
          <cell r="I664">
            <v>0.42</v>
          </cell>
          <cell r="J664">
            <v>9.0074000000000005</v>
          </cell>
          <cell r="K664">
            <v>0.15</v>
          </cell>
          <cell r="L664">
            <v>7.6562900000000003</v>
          </cell>
        </row>
        <row r="665">
          <cell r="A665" t="str">
            <v>LG-031577</v>
          </cell>
          <cell r="B665" t="str">
            <v>MOBILI</v>
          </cell>
          <cell r="C665" t="str">
            <v>GAFFETTE-Multifix grigio da 7 A 10</v>
          </cell>
          <cell r="D665" t="str">
            <v>3414970010841</v>
          </cell>
          <cell r="E665" t="str">
            <v>PZ</v>
          </cell>
          <cell r="F665">
            <v>1000</v>
          </cell>
          <cell r="G665" t="str">
            <v>FISSAGGIO E ILLUMINAZIONE</v>
          </cell>
          <cell r="H665">
            <v>17.14</v>
          </cell>
          <cell r="I665">
            <v>0.42</v>
          </cell>
          <cell r="J665">
            <v>9.9412000000000003</v>
          </cell>
          <cell r="K665">
            <v>0.15</v>
          </cell>
          <cell r="L665">
            <v>8.4500200000000003</v>
          </cell>
        </row>
        <row r="666">
          <cell r="A666" t="str">
            <v>LG-031578</v>
          </cell>
          <cell r="B666" t="str">
            <v>MOBILI</v>
          </cell>
          <cell r="C666" t="str">
            <v>GAFFETTE-Multifix grigio da 10 A 14</v>
          </cell>
          <cell r="D666" t="str">
            <v>3245060315788</v>
          </cell>
          <cell r="E666" t="str">
            <v>PZ</v>
          </cell>
          <cell r="F666">
            <v>100</v>
          </cell>
          <cell r="G666" t="str">
            <v>FISSAGGIO E ILLUMINAZIONE</v>
          </cell>
          <cell r="H666">
            <v>27.19</v>
          </cell>
          <cell r="I666">
            <v>0.42</v>
          </cell>
          <cell r="J666">
            <v>15.770200000000001</v>
          </cell>
          <cell r="K666">
            <v>0.15</v>
          </cell>
          <cell r="L666">
            <v>13.404670000000001</v>
          </cell>
        </row>
        <row r="667">
          <cell r="A667" t="str">
            <v>LG-031579</v>
          </cell>
          <cell r="B667" t="str">
            <v>MOBILI</v>
          </cell>
          <cell r="C667" t="str">
            <v>GAFFETTE-Multifix grigio da 14 A 20</v>
          </cell>
          <cell r="D667" t="str">
            <v>3245060315795</v>
          </cell>
          <cell r="E667" t="str">
            <v>PZ</v>
          </cell>
          <cell r="F667">
            <v>100</v>
          </cell>
          <cell r="G667" t="str">
            <v>FISSAGGIO E ILLUMINAZIONE</v>
          </cell>
          <cell r="H667">
            <v>45.7</v>
          </cell>
          <cell r="I667">
            <v>0.42</v>
          </cell>
          <cell r="J667">
            <v>26.506000000000004</v>
          </cell>
          <cell r="K667">
            <v>0.15</v>
          </cell>
          <cell r="L667">
            <v>22.530100000000004</v>
          </cell>
        </row>
        <row r="668">
          <cell r="A668" t="str">
            <v>LG-034000</v>
          </cell>
          <cell r="B668" t="str">
            <v>MOBILI</v>
          </cell>
          <cell r="C668" t="str">
            <v>MORSETTI A MANTELLO-Lista da 10 2x6mmq</v>
          </cell>
          <cell r="D668" t="str">
            <v/>
          </cell>
          <cell r="E668" t="str">
            <v>PZ</v>
          </cell>
          <cell r="F668">
            <v>10</v>
          </cell>
          <cell r="G668" t="str">
            <v>FISSAGGIO E ILLUMINAZIONE</v>
          </cell>
          <cell r="H668">
            <v>29.39</v>
          </cell>
          <cell r="I668">
            <v>0.42</v>
          </cell>
          <cell r="J668">
            <v>17.046199999999999</v>
          </cell>
          <cell r="K668">
            <v>0.15</v>
          </cell>
          <cell r="L668">
            <v>14.489269999999999</v>
          </cell>
        </row>
        <row r="669">
          <cell r="A669" t="str">
            <v>LG-034001</v>
          </cell>
          <cell r="B669" t="str">
            <v>MOBILI</v>
          </cell>
          <cell r="C669" t="str">
            <v>MORSETTI A MANTELLO-Lista da 10 2x10mmq</v>
          </cell>
          <cell r="D669" t="str">
            <v>3245060340018</v>
          </cell>
          <cell r="E669" t="str">
            <v>PZ</v>
          </cell>
          <cell r="F669">
            <v>10</v>
          </cell>
          <cell r="G669" t="str">
            <v>FISSAGGIO E ILLUMINAZIONE</v>
          </cell>
          <cell r="H669">
            <v>36.159999999999997</v>
          </cell>
          <cell r="I669">
            <v>0.42</v>
          </cell>
          <cell r="J669">
            <v>20.972799999999999</v>
          </cell>
          <cell r="K669">
            <v>0.15</v>
          </cell>
          <cell r="L669">
            <v>17.826879999999999</v>
          </cell>
        </row>
        <row r="670">
          <cell r="A670" t="str">
            <v>LG-034002</v>
          </cell>
          <cell r="B670" t="str">
            <v>MOBILI</v>
          </cell>
          <cell r="C670" t="str">
            <v>MORSETTI A MANTELLO-Lista da 10 2x16mmq</v>
          </cell>
          <cell r="D670" t="str">
            <v>3245060340025</v>
          </cell>
          <cell r="E670" t="str">
            <v>PZ</v>
          </cell>
          <cell r="F670">
            <v>10</v>
          </cell>
          <cell r="G670" t="str">
            <v>FISSAGGIO E ILLUMINAZIONE</v>
          </cell>
          <cell r="H670">
            <v>37.32</v>
          </cell>
          <cell r="I670">
            <v>0.42</v>
          </cell>
          <cell r="J670">
            <v>21.645600000000002</v>
          </cell>
          <cell r="K670">
            <v>0.15</v>
          </cell>
          <cell r="L670">
            <v>18.398760000000003</v>
          </cell>
        </row>
        <row r="671">
          <cell r="A671" t="str">
            <v>LG-034003</v>
          </cell>
          <cell r="B671" t="str">
            <v>MOBILI</v>
          </cell>
          <cell r="C671" t="str">
            <v>MORSETTI A MANTELLO-Lista da 10 2x25mmq</v>
          </cell>
          <cell r="D671" t="str">
            <v>3245060340032</v>
          </cell>
          <cell r="E671" t="str">
            <v>PZ</v>
          </cell>
          <cell r="F671">
            <v>10</v>
          </cell>
          <cell r="G671" t="str">
            <v>FISSAGGIO E ILLUMINAZIONE</v>
          </cell>
          <cell r="H671">
            <v>55.69</v>
          </cell>
          <cell r="I671">
            <v>0.42</v>
          </cell>
          <cell r="J671">
            <v>32.300200000000004</v>
          </cell>
          <cell r="K671">
            <v>0.15</v>
          </cell>
          <cell r="L671">
            <v>27.455170000000003</v>
          </cell>
        </row>
        <row r="672">
          <cell r="A672" t="str">
            <v>LG-034004</v>
          </cell>
          <cell r="B672" t="str">
            <v>MOBILI</v>
          </cell>
          <cell r="C672" t="str">
            <v>MORSETTI A MANTELLO-Lista da 10 2x35mmq</v>
          </cell>
          <cell r="D672" t="str">
            <v>3245060340049</v>
          </cell>
          <cell r="E672" t="str">
            <v>PZ</v>
          </cell>
          <cell r="F672">
            <v>10</v>
          </cell>
          <cell r="G672" t="str">
            <v>FISSAGGIO E ILLUMINAZIONE</v>
          </cell>
          <cell r="H672">
            <v>69.59</v>
          </cell>
          <cell r="I672">
            <v>0.42</v>
          </cell>
          <cell r="J672">
            <v>40.362200000000001</v>
          </cell>
          <cell r="K672">
            <v>0.15</v>
          </cell>
          <cell r="L672">
            <v>34.307870000000001</v>
          </cell>
        </row>
        <row r="673">
          <cell r="A673" t="str">
            <v>LG-034030</v>
          </cell>
          <cell r="B673" t="str">
            <v>MOBILI</v>
          </cell>
          <cell r="C673" t="str">
            <v>MORSETTI ANTITRANCIATURA-Volante 2x6mmq</v>
          </cell>
          <cell r="D673" t="str">
            <v>3245060340308</v>
          </cell>
          <cell r="E673" t="str">
            <v>PZ</v>
          </cell>
          <cell r="F673">
            <v>20</v>
          </cell>
          <cell r="G673" t="str">
            <v>FISSAGGIO E ILLUMINAZIONE</v>
          </cell>
          <cell r="H673">
            <v>11.21</v>
          </cell>
          <cell r="I673">
            <v>0.42</v>
          </cell>
          <cell r="J673">
            <v>6.5018000000000002</v>
          </cell>
          <cell r="K673">
            <v>0.15</v>
          </cell>
          <cell r="L673">
            <v>5.5265300000000002</v>
          </cell>
        </row>
        <row r="674">
          <cell r="A674" t="str">
            <v>LG-034031</v>
          </cell>
          <cell r="B674" t="str">
            <v>MOBILI</v>
          </cell>
          <cell r="C674" t="str">
            <v>MORSETTI ANTITRANCIATURA-Volante 2x10mmq</v>
          </cell>
          <cell r="D674" t="str">
            <v>3245060340315</v>
          </cell>
          <cell r="E674" t="str">
            <v>PZ</v>
          </cell>
          <cell r="F674">
            <v>20</v>
          </cell>
          <cell r="G674" t="str">
            <v>FISSAGGIO E ILLUMINAZIONE</v>
          </cell>
          <cell r="H674">
            <v>10.93</v>
          </cell>
          <cell r="I674">
            <v>0.42</v>
          </cell>
          <cell r="J674">
            <v>6.3394000000000004</v>
          </cell>
          <cell r="K674">
            <v>0.15</v>
          </cell>
          <cell r="L674">
            <v>5.38849</v>
          </cell>
        </row>
        <row r="675">
          <cell r="A675" t="str">
            <v>LG-034032</v>
          </cell>
          <cell r="B675" t="str">
            <v>MOBILI</v>
          </cell>
          <cell r="C675" t="str">
            <v>MORSETTI ANTITRANCIATURA-Volante 2x18mmq</v>
          </cell>
          <cell r="D675" t="str">
            <v>3245060340322</v>
          </cell>
          <cell r="E675" t="str">
            <v>PZ</v>
          </cell>
          <cell r="F675">
            <v>20</v>
          </cell>
          <cell r="G675" t="str">
            <v>FISSAGGIO E ILLUMINAZIONE</v>
          </cell>
          <cell r="H675">
            <v>12.08</v>
          </cell>
          <cell r="I675">
            <v>0.42</v>
          </cell>
          <cell r="J675">
            <v>7.0064000000000002</v>
          </cell>
          <cell r="K675">
            <v>0.15</v>
          </cell>
          <cell r="L675">
            <v>5.9554400000000003</v>
          </cell>
        </row>
        <row r="676">
          <cell r="A676" t="str">
            <v>LG-034033</v>
          </cell>
          <cell r="B676" t="str">
            <v>MOBILI</v>
          </cell>
          <cell r="C676" t="str">
            <v>MORSETTI ANTITRANCIATURA-Volante 2x30mmq</v>
          </cell>
          <cell r="D676" t="str">
            <v>3245060340339</v>
          </cell>
          <cell r="E676" t="str">
            <v>PZ</v>
          </cell>
          <cell r="F676">
            <v>20</v>
          </cell>
          <cell r="G676" t="str">
            <v>FISSAGGIO E ILLUMINAZIONE</v>
          </cell>
          <cell r="H676">
            <v>15.71</v>
          </cell>
          <cell r="I676">
            <v>0.42</v>
          </cell>
          <cell r="J676">
            <v>9.1118000000000006</v>
          </cell>
          <cell r="K676">
            <v>0.15</v>
          </cell>
          <cell r="L676">
            <v>7.7450300000000007</v>
          </cell>
        </row>
        <row r="677">
          <cell r="A677" t="str">
            <v>LG-034034</v>
          </cell>
          <cell r="B677" t="str">
            <v>MOBILI</v>
          </cell>
          <cell r="C677" t="str">
            <v>MORSETTI ANTITRANCIATURA-Volante 2x50mmq</v>
          </cell>
          <cell r="D677" t="str">
            <v>3245060340346</v>
          </cell>
          <cell r="E677" t="str">
            <v>PZ</v>
          </cell>
          <cell r="F677">
            <v>10</v>
          </cell>
          <cell r="G677" t="str">
            <v>FISSAGGIO E ILLUMINAZIONE</v>
          </cell>
          <cell r="H677">
            <v>26.36</v>
          </cell>
          <cell r="I677">
            <v>0.42</v>
          </cell>
          <cell r="J677">
            <v>15.2888</v>
          </cell>
          <cell r="K677">
            <v>0.15</v>
          </cell>
          <cell r="L677">
            <v>12.995480000000001</v>
          </cell>
        </row>
        <row r="678">
          <cell r="A678" t="str">
            <v>LG-034042</v>
          </cell>
          <cell r="B678" t="str">
            <v>MOBILI</v>
          </cell>
          <cell r="C678" t="str">
            <v>MORSETTI ANTITRANCIATURA-Fisso 2x18mmq</v>
          </cell>
          <cell r="D678" t="str">
            <v>3245060340421</v>
          </cell>
          <cell r="E678" t="str">
            <v>PZ</v>
          </cell>
          <cell r="F678">
            <v>20</v>
          </cell>
          <cell r="G678" t="str">
            <v>FISSAGGIO E ILLUMINAZIONE</v>
          </cell>
          <cell r="H678">
            <v>12.34</v>
          </cell>
          <cell r="I678">
            <v>0.42</v>
          </cell>
          <cell r="J678">
            <v>7.1572000000000005</v>
          </cell>
          <cell r="K678">
            <v>0.15</v>
          </cell>
          <cell r="L678">
            <v>6.0836200000000007</v>
          </cell>
        </row>
        <row r="679">
          <cell r="A679" t="str">
            <v>LG-034043</v>
          </cell>
          <cell r="B679" t="str">
            <v>MOBILI</v>
          </cell>
          <cell r="C679" t="str">
            <v>MORSETTI ANTITRANCIATURA-Fisso 2x30mmq</v>
          </cell>
          <cell r="D679" t="str">
            <v>3245060340438</v>
          </cell>
          <cell r="E679" t="str">
            <v>PZ</v>
          </cell>
          <cell r="F679">
            <v>20</v>
          </cell>
          <cell r="G679" t="str">
            <v>FISSAGGIO E ILLUMINAZIONE</v>
          </cell>
          <cell r="H679">
            <v>15.94</v>
          </cell>
          <cell r="I679">
            <v>0.42</v>
          </cell>
          <cell r="J679">
            <v>9.2452000000000005</v>
          </cell>
          <cell r="K679">
            <v>0.15</v>
          </cell>
          <cell r="L679">
            <v>7.8584200000000006</v>
          </cell>
        </row>
        <row r="680">
          <cell r="A680" t="str">
            <v>LG-034044</v>
          </cell>
          <cell r="B680" t="str">
            <v>MOBILI</v>
          </cell>
          <cell r="C680" t="str">
            <v>MORSETTI ANTITRANCIATURA-Fisso 2x50mmq</v>
          </cell>
          <cell r="D680" t="str">
            <v>3245060340445</v>
          </cell>
          <cell r="E680" t="str">
            <v>PZ</v>
          </cell>
          <cell r="F680">
            <v>10</v>
          </cell>
          <cell r="G680" t="str">
            <v>FISSAGGIO E ILLUMINAZIONE</v>
          </cell>
          <cell r="H680">
            <v>27.04</v>
          </cell>
          <cell r="I680">
            <v>0.42</v>
          </cell>
          <cell r="J680">
            <v>15.683199999999999</v>
          </cell>
          <cell r="K680">
            <v>0.15</v>
          </cell>
          <cell r="L680">
            <v>13.330719999999999</v>
          </cell>
        </row>
        <row r="681">
          <cell r="A681" t="str">
            <v>LG-034045</v>
          </cell>
          <cell r="B681" t="str">
            <v>MOBILI</v>
          </cell>
          <cell r="C681" t="str">
            <v>MORSETTI ANTITRANCIATURA-Fisso 2x75mmq</v>
          </cell>
          <cell r="D681" t="str">
            <v>3245060340452</v>
          </cell>
          <cell r="E681" t="str">
            <v>PZ</v>
          </cell>
          <cell r="F681">
            <v>10</v>
          </cell>
          <cell r="G681" t="str">
            <v>FISSAGGIO E ILLUMINAZIONE</v>
          </cell>
          <cell r="H681">
            <v>43.61</v>
          </cell>
          <cell r="I681">
            <v>0.42</v>
          </cell>
          <cell r="J681">
            <v>25.293800000000001</v>
          </cell>
          <cell r="K681">
            <v>0.15</v>
          </cell>
          <cell r="L681">
            <v>21.49973</v>
          </cell>
        </row>
        <row r="682">
          <cell r="A682" t="str">
            <v>LG-034388</v>
          </cell>
          <cell r="B682" t="str">
            <v>MOBILI</v>
          </cell>
          <cell r="C682" t="str">
            <v>Barretta di Sezionamento Alta 150x45mm</v>
          </cell>
          <cell r="D682" t="str">
            <v>3245060343880</v>
          </cell>
          <cell r="E682" t="str">
            <v>PZ</v>
          </cell>
          <cell r="F682">
            <v>5</v>
          </cell>
          <cell r="G682" t="str">
            <v>FISSAGGIO E ILLUMINAZIONE</v>
          </cell>
          <cell r="H682">
            <v>49.77</v>
          </cell>
          <cell r="I682">
            <v>0.42</v>
          </cell>
          <cell r="J682">
            <v>28.866600000000002</v>
          </cell>
          <cell r="K682">
            <v>0.15</v>
          </cell>
          <cell r="L682">
            <v>24.536610000000003</v>
          </cell>
        </row>
        <row r="683">
          <cell r="A683" t="str">
            <v>LG-034389</v>
          </cell>
          <cell r="B683" t="str">
            <v>MOBILI</v>
          </cell>
          <cell r="C683" t="str">
            <v>Barretta di Sezionamento Bassa 95x20mm</v>
          </cell>
          <cell r="D683" t="str">
            <v>3245060343897</v>
          </cell>
          <cell r="E683" t="str">
            <v>PZ</v>
          </cell>
          <cell r="F683">
            <v>10</v>
          </cell>
          <cell r="G683" t="str">
            <v>FISSAGGIO E ILLUMINAZIONE</v>
          </cell>
          <cell r="H683">
            <v>33.81</v>
          </cell>
          <cell r="I683">
            <v>0.42</v>
          </cell>
          <cell r="J683">
            <v>19.6098</v>
          </cell>
          <cell r="K683">
            <v>0.15</v>
          </cell>
          <cell r="L683">
            <v>16.668330000000001</v>
          </cell>
        </row>
        <row r="684">
          <cell r="A684" t="str">
            <v>LG-049282</v>
          </cell>
          <cell r="B684" t="str">
            <v>MOBILI</v>
          </cell>
          <cell r="C684" t="str">
            <v>INT. ORARI-Crepuscolare LUNA 220V</v>
          </cell>
          <cell r="D684" t="str">
            <v>3245060492823</v>
          </cell>
          <cell r="E684" t="str">
            <v>PZ</v>
          </cell>
          <cell r="F684">
            <v>1</v>
          </cell>
          <cell r="G684" t="str">
            <v>FISSAGGIO E ILLUMINAZIONE</v>
          </cell>
          <cell r="H684">
            <v>69.599999999999994</v>
          </cell>
          <cell r="I684">
            <v>0.42</v>
          </cell>
          <cell r="J684">
            <v>40.367999999999995</v>
          </cell>
          <cell r="K684">
            <v>0.15</v>
          </cell>
          <cell r="L684">
            <v>34.312799999999996</v>
          </cell>
        </row>
        <row r="685">
          <cell r="A685" t="str">
            <v>LG-049783</v>
          </cell>
          <cell r="B685" t="str">
            <v>MOBILI</v>
          </cell>
          <cell r="C685" t="str">
            <v>INT. ORARI-Temporizzatore da parete</v>
          </cell>
          <cell r="D685" t="str">
            <v>4010957497835</v>
          </cell>
          <cell r="E685" t="str">
            <v>PZ</v>
          </cell>
          <cell r="F685">
            <v>1</v>
          </cell>
          <cell r="G685" t="str">
            <v>FISSAGGIO E ILLUMINAZIONE</v>
          </cell>
          <cell r="H685">
            <v>65.27</v>
          </cell>
          <cell r="I685">
            <v>0.42</v>
          </cell>
          <cell r="J685">
            <v>37.8566</v>
          </cell>
          <cell r="K685">
            <v>0.15</v>
          </cell>
          <cell r="L685">
            <v>32.178110000000004</v>
          </cell>
        </row>
        <row r="686">
          <cell r="A686" t="str">
            <v>LG-091911</v>
          </cell>
          <cell r="B686" t="str">
            <v>MOBILI</v>
          </cell>
          <cell r="C686" t="str">
            <v>PASSACAVO D=4-25mm per scat fino a 105x105</v>
          </cell>
          <cell r="D686" t="str">
            <v>3245060919115</v>
          </cell>
          <cell r="E686" t="str">
            <v>PZ</v>
          </cell>
          <cell r="F686">
            <v>50</v>
          </cell>
          <cell r="G686" t="str">
            <v>FISSAGGIO E ILLUMINAZIONE</v>
          </cell>
          <cell r="H686">
            <v>0.97</v>
          </cell>
          <cell r="I686">
            <v>0.42</v>
          </cell>
          <cell r="J686">
            <v>0.56259999999999999</v>
          </cell>
          <cell r="K686">
            <v>0.15</v>
          </cell>
          <cell r="L686">
            <v>0.47821000000000002</v>
          </cell>
        </row>
        <row r="687">
          <cell r="A687" t="str">
            <v>LG-091914</v>
          </cell>
          <cell r="B687" t="str">
            <v>MOBILI</v>
          </cell>
          <cell r="C687" t="str">
            <v>PASSACAVO Dmax=20mm x scatola fino 155X110</v>
          </cell>
          <cell r="D687" t="str">
            <v>3245060919146</v>
          </cell>
          <cell r="E687" t="str">
            <v>PZ</v>
          </cell>
          <cell r="F687">
            <v>50</v>
          </cell>
          <cell r="G687" t="str">
            <v>FISSAGGIO E ILLUMINAZIONE</v>
          </cell>
          <cell r="H687">
            <v>0.49</v>
          </cell>
          <cell r="I687">
            <v>0.42</v>
          </cell>
          <cell r="J687">
            <v>0.28420000000000001</v>
          </cell>
          <cell r="K687">
            <v>0.15</v>
          </cell>
          <cell r="L687">
            <v>0.24157000000000001</v>
          </cell>
        </row>
        <row r="688">
          <cell r="A688" t="str">
            <v>LG-091915</v>
          </cell>
          <cell r="B688" t="str">
            <v>MOBILI</v>
          </cell>
          <cell r="C688" t="str">
            <v>PASSACAVO Dmax=25mm x scatola fino 220X170</v>
          </cell>
          <cell r="D688" t="str">
            <v/>
          </cell>
          <cell r="E688" t="str">
            <v>PZ</v>
          </cell>
          <cell r="F688">
            <v>50</v>
          </cell>
          <cell r="G688" t="str">
            <v>FISSAGGIO E ILLUMINAZIONE</v>
          </cell>
          <cell r="H688">
            <v>0.53</v>
          </cell>
          <cell r="I688">
            <v>0.42</v>
          </cell>
          <cell r="J688">
            <v>0.30740000000000001</v>
          </cell>
          <cell r="K688">
            <v>0.15</v>
          </cell>
          <cell r="L688">
            <v>0.26129000000000002</v>
          </cell>
        </row>
        <row r="689">
          <cell r="A689" t="str">
            <v>LG-091916</v>
          </cell>
          <cell r="B689" t="str">
            <v>MOBILI</v>
          </cell>
          <cell r="C689" t="str">
            <v>PASSACAVO Dmax=32mm x scatola fino 360X270</v>
          </cell>
          <cell r="D689" t="str">
            <v>3245060919160</v>
          </cell>
          <cell r="E689" t="str">
            <v>PZ</v>
          </cell>
          <cell r="F689">
            <v>50</v>
          </cell>
          <cell r="G689" t="str">
            <v>FISSAGGIO E ILLUMINAZIONE</v>
          </cell>
          <cell r="H689">
            <v>1.1399999999999999</v>
          </cell>
          <cell r="I689">
            <v>0.42</v>
          </cell>
          <cell r="J689">
            <v>0.66120000000000001</v>
          </cell>
          <cell r="K689">
            <v>0.15</v>
          </cell>
          <cell r="L689">
            <v>0.56201999999999996</v>
          </cell>
        </row>
        <row r="690">
          <cell r="A690" t="str">
            <v>LG-092001</v>
          </cell>
          <cell r="B690" t="str">
            <v>MOBILI</v>
          </cell>
          <cell r="C690" t="str">
            <v>Plexo-Scat IP.55 D=60mm P=40mm 4 Passacavi</v>
          </cell>
          <cell r="D690" t="str">
            <v>3245060920012</v>
          </cell>
          <cell r="E690" t="str">
            <v>PZ</v>
          </cell>
          <cell r="F690">
            <v>5</v>
          </cell>
          <cell r="G690" t="str">
            <v>FISSAGGIO E ILLUMINAZIONE</v>
          </cell>
          <cell r="H690">
            <v>2.33</v>
          </cell>
          <cell r="I690">
            <v>0.42</v>
          </cell>
          <cell r="J690">
            <v>1.3513999999999999</v>
          </cell>
          <cell r="K690">
            <v>0.15</v>
          </cell>
          <cell r="L690">
            <v>1.14869</v>
          </cell>
        </row>
        <row r="691">
          <cell r="A691" t="str">
            <v>LG-092002</v>
          </cell>
          <cell r="B691" t="str">
            <v>MOBILI</v>
          </cell>
          <cell r="C691" t="str">
            <v>PLEXO-SCATOLA DI DERIVAZIONE D70MM IP55 GRI</v>
          </cell>
          <cell r="D691" t="str">
            <v>3245060920029</v>
          </cell>
          <cell r="E691" t="str">
            <v>PZ</v>
          </cell>
          <cell r="F691">
            <v>5</v>
          </cell>
          <cell r="G691" t="str">
            <v>FISSAGGIO E ILLUMINAZIONE</v>
          </cell>
          <cell r="H691">
            <v>2.4900000000000002</v>
          </cell>
          <cell r="I691">
            <v>0.42</v>
          </cell>
          <cell r="J691">
            <v>1.4442000000000002</v>
          </cell>
          <cell r="K691">
            <v>0.15</v>
          </cell>
          <cell r="L691">
            <v>1.2275700000000001</v>
          </cell>
        </row>
        <row r="692">
          <cell r="A692" t="str">
            <v>LG-092005</v>
          </cell>
          <cell r="B692" t="str">
            <v>MOBILI</v>
          </cell>
          <cell r="C692" t="str">
            <v>Plexo-Scat IP.55 65x65x40mm 7 Passacavi</v>
          </cell>
          <cell r="D692" t="str">
            <v>3245060920050</v>
          </cell>
          <cell r="E692" t="str">
            <v>PZ</v>
          </cell>
          <cell r="F692">
            <v>5</v>
          </cell>
          <cell r="G692" t="str">
            <v>FISSAGGIO E ILLUMINAZIONE</v>
          </cell>
          <cell r="H692">
            <v>2.9</v>
          </cell>
          <cell r="I692">
            <v>0.42</v>
          </cell>
          <cell r="J692">
            <v>1.6819999999999999</v>
          </cell>
          <cell r="K692">
            <v>0.15</v>
          </cell>
          <cell r="L692">
            <v>1.4297</v>
          </cell>
        </row>
        <row r="693">
          <cell r="A693" t="str">
            <v>LG-092011</v>
          </cell>
          <cell r="B693" t="str">
            <v>MOBILI</v>
          </cell>
          <cell r="C693" t="str">
            <v>Plexo-Scat IP.55 80x80x45mm Non forata</v>
          </cell>
          <cell r="D693" t="str">
            <v>3245060920111</v>
          </cell>
          <cell r="E693" t="str">
            <v>PZ</v>
          </cell>
          <cell r="F693">
            <v>5</v>
          </cell>
          <cell r="G693" t="str">
            <v>FISSAGGIO E ILLUMINAZIONE</v>
          </cell>
          <cell r="H693">
            <v>3.11</v>
          </cell>
          <cell r="I693">
            <v>0.42</v>
          </cell>
          <cell r="J693">
            <v>1.8038000000000001</v>
          </cell>
          <cell r="K693">
            <v>0.15</v>
          </cell>
          <cell r="L693">
            <v>1.5332300000000001</v>
          </cell>
        </row>
        <row r="694">
          <cell r="A694" t="str">
            <v>LG-092012</v>
          </cell>
          <cell r="B694" t="str">
            <v>MOBILI</v>
          </cell>
          <cell r="C694" t="str">
            <v>PLEXO-SCATOLA DI DERIVAZIONE 80X80X45 G</v>
          </cell>
          <cell r="D694" t="str">
            <v>3245060920128</v>
          </cell>
          <cell r="E694" t="str">
            <v>PZ</v>
          </cell>
          <cell r="F694">
            <v>5</v>
          </cell>
          <cell r="G694" t="str">
            <v>FISSAGGIO E ILLUMINAZIONE</v>
          </cell>
          <cell r="H694">
            <v>3.44</v>
          </cell>
          <cell r="I694">
            <v>0.42</v>
          </cell>
          <cell r="J694">
            <v>1.9952000000000001</v>
          </cell>
          <cell r="K694">
            <v>0.15</v>
          </cell>
          <cell r="L694">
            <v>1.6959200000000001</v>
          </cell>
        </row>
        <row r="695">
          <cell r="A695" t="str">
            <v>LG-092014</v>
          </cell>
          <cell r="B695" t="str">
            <v>MOBILI</v>
          </cell>
          <cell r="C695" t="str">
            <v>Plexo-Scat IP.55 80x80x45mm 7 Prefatture</v>
          </cell>
          <cell r="D695" t="str">
            <v>3245060920142</v>
          </cell>
          <cell r="E695" t="str">
            <v>PZ</v>
          </cell>
          <cell r="F695">
            <v>5</v>
          </cell>
          <cell r="G695" t="str">
            <v>FISSAGGIO E ILLUMINAZIONE</v>
          </cell>
          <cell r="H695">
            <v>3.11</v>
          </cell>
          <cell r="I695">
            <v>0.42</v>
          </cell>
          <cell r="J695">
            <v>1.8038000000000001</v>
          </cell>
          <cell r="K695">
            <v>0.15</v>
          </cell>
          <cell r="L695">
            <v>1.5332300000000001</v>
          </cell>
        </row>
        <row r="696">
          <cell r="A696" t="str">
            <v>LG-092020</v>
          </cell>
          <cell r="B696" t="str">
            <v>MOBILI</v>
          </cell>
          <cell r="C696" t="str">
            <v>Plexo-Scat IP.55 105x105x55mm Non forata</v>
          </cell>
          <cell r="D696" t="str">
            <v>3245060920203</v>
          </cell>
          <cell r="E696" t="str">
            <v>PZ</v>
          </cell>
          <cell r="F696">
            <v>5</v>
          </cell>
          <cell r="G696" t="str">
            <v>FISSAGGIO E ILLUMINAZIONE</v>
          </cell>
          <cell r="H696">
            <v>6.01</v>
          </cell>
          <cell r="I696">
            <v>0.42</v>
          </cell>
          <cell r="J696">
            <v>3.4857999999999998</v>
          </cell>
          <cell r="K696">
            <v>0.15</v>
          </cell>
          <cell r="L696">
            <v>2.9629300000000001</v>
          </cell>
        </row>
        <row r="697">
          <cell r="A697" t="str">
            <v>LG-092022</v>
          </cell>
          <cell r="B697" t="str">
            <v>MOBILI</v>
          </cell>
          <cell r="C697" t="str">
            <v>PLEXO SCATOLA DERIVAZION</v>
          </cell>
          <cell r="D697" t="str">
            <v>3245060920227</v>
          </cell>
          <cell r="E697" t="str">
            <v>PZ</v>
          </cell>
          <cell r="F697">
            <v>5</v>
          </cell>
          <cell r="G697" t="str">
            <v>FISSAGGIO E ILLUMINAZIONE</v>
          </cell>
          <cell r="H697">
            <v>6.42</v>
          </cell>
          <cell r="I697">
            <v>0.42</v>
          </cell>
          <cell r="J697">
            <v>3.7236000000000002</v>
          </cell>
          <cell r="K697">
            <v>0.15</v>
          </cell>
          <cell r="L697">
            <v>3.1650600000000004</v>
          </cell>
        </row>
        <row r="698">
          <cell r="A698" t="str">
            <v>LG-092024</v>
          </cell>
          <cell r="B698" t="str">
            <v>MOBILI</v>
          </cell>
          <cell r="C698" t="str">
            <v>Plexo-Scat IP.55 105x105x55mm 7 Prefatture</v>
          </cell>
          <cell r="D698" t="str">
            <v>3245060920241</v>
          </cell>
          <cell r="E698" t="str">
            <v>PZ</v>
          </cell>
          <cell r="F698">
            <v>5</v>
          </cell>
          <cell r="G698" t="str">
            <v>FISSAGGIO E ILLUMINAZIONE</v>
          </cell>
          <cell r="H698">
            <v>6.01</v>
          </cell>
          <cell r="I698">
            <v>0.42</v>
          </cell>
          <cell r="J698">
            <v>3.4857999999999998</v>
          </cell>
          <cell r="K698">
            <v>0.15</v>
          </cell>
          <cell r="L698">
            <v>2.9629300000000001</v>
          </cell>
        </row>
        <row r="699">
          <cell r="A699" t="str">
            <v>LG-092156</v>
          </cell>
          <cell r="B699" t="str">
            <v>MOBILI</v>
          </cell>
          <cell r="C699" t="str">
            <v>PLEXO Scat.130X130X74 10 passacavi IP55</v>
          </cell>
          <cell r="D699" t="str">
            <v>3245060921569</v>
          </cell>
          <cell r="E699" t="str">
            <v>PZ</v>
          </cell>
          <cell r="F699">
            <v>1</v>
          </cell>
          <cell r="G699" t="str">
            <v>FISSAGGIO E ILLUMINAZIONE</v>
          </cell>
          <cell r="H699">
            <v>10.87</v>
          </cell>
          <cell r="I699">
            <v>0.42</v>
          </cell>
          <cell r="J699">
            <v>6.3045999999999998</v>
          </cell>
          <cell r="K699">
            <v>0.15</v>
          </cell>
          <cell r="L699">
            <v>5.3589099999999998</v>
          </cell>
        </row>
        <row r="700">
          <cell r="A700" t="str">
            <v>LG-092166</v>
          </cell>
          <cell r="B700" t="str">
            <v>MOBILI</v>
          </cell>
          <cell r="C700" t="str">
            <v>PLEXO Scat.155X110X74 10 passacavi IP55</v>
          </cell>
          <cell r="D700" t="str">
            <v>3245060921668</v>
          </cell>
          <cell r="E700" t="str">
            <v>PZ</v>
          </cell>
          <cell r="F700">
            <v>1</v>
          </cell>
          <cell r="G700" t="str">
            <v>FISSAGGIO E ILLUMINAZIONE</v>
          </cell>
          <cell r="H700">
            <v>10.87</v>
          </cell>
          <cell r="I700">
            <v>0.42</v>
          </cell>
          <cell r="J700">
            <v>6.3045999999999998</v>
          </cell>
          <cell r="K700">
            <v>0.15</v>
          </cell>
          <cell r="L700">
            <v>5.3589099999999998</v>
          </cell>
        </row>
        <row r="701">
          <cell r="A701" t="str">
            <v>LG-092176</v>
          </cell>
          <cell r="B701" t="str">
            <v>MOBILI</v>
          </cell>
          <cell r="C701" t="str">
            <v>PLEXO Scat.180X140X86 10 passacavi IP55</v>
          </cell>
          <cell r="D701" t="str">
            <v>3245060921767</v>
          </cell>
          <cell r="E701" t="str">
            <v>PZ</v>
          </cell>
          <cell r="F701">
            <v>1</v>
          </cell>
          <cell r="G701" t="str">
            <v>FISSAGGIO E ILLUMINAZIONE</v>
          </cell>
          <cell r="H701">
            <v>20.51</v>
          </cell>
          <cell r="I701">
            <v>0.42</v>
          </cell>
          <cell r="J701">
            <v>11.895800000000001</v>
          </cell>
          <cell r="K701">
            <v>0.15</v>
          </cell>
          <cell r="L701">
            <v>10.11143</v>
          </cell>
        </row>
        <row r="702">
          <cell r="A702" t="str">
            <v>LG-092186</v>
          </cell>
          <cell r="B702" t="str">
            <v>MOBILI</v>
          </cell>
          <cell r="C702" t="str">
            <v>PLEXO Scat.220X170X86 14 passacavi IP55</v>
          </cell>
          <cell r="D702" t="str">
            <v>3245060921866</v>
          </cell>
          <cell r="E702" t="str">
            <v>PZ</v>
          </cell>
          <cell r="F702">
            <v>1</v>
          </cell>
          <cell r="G702" t="str">
            <v>FISSAGGIO E ILLUMINAZIONE</v>
          </cell>
          <cell r="H702">
            <v>32.32</v>
          </cell>
          <cell r="I702">
            <v>0.42</v>
          </cell>
          <cell r="J702">
            <v>18.745600000000003</v>
          </cell>
          <cell r="K702">
            <v>0.15</v>
          </cell>
          <cell r="L702">
            <v>15.933760000000003</v>
          </cell>
        </row>
        <row r="703">
          <cell r="A703" t="str">
            <v>LG-092196</v>
          </cell>
          <cell r="B703" t="str">
            <v>MOBILI</v>
          </cell>
          <cell r="C703" t="str">
            <v>PLEXO Scat.310X240X124 24 passacavi IP55</v>
          </cell>
          <cell r="D703" t="str">
            <v>3245060921965</v>
          </cell>
          <cell r="E703" t="str">
            <v>PZ</v>
          </cell>
          <cell r="F703">
            <v>1</v>
          </cell>
          <cell r="G703" t="str">
            <v>FISSAGGIO E ILLUMINAZIONE</v>
          </cell>
          <cell r="H703">
            <v>73.72</v>
          </cell>
          <cell r="I703">
            <v>0.42</v>
          </cell>
          <cell r="J703">
            <v>42.757599999999996</v>
          </cell>
          <cell r="K703">
            <v>0.15</v>
          </cell>
          <cell r="L703">
            <v>36.343959999999996</v>
          </cell>
        </row>
        <row r="704">
          <cell r="A704" t="str">
            <v>LG-032260</v>
          </cell>
          <cell r="B704" t="str">
            <v>VDI</v>
          </cell>
          <cell r="C704" t="str">
            <v>btnet - cordone SC/SC fibra 50/125 OM4 1m</v>
          </cell>
          <cell r="D704" t="str">
            <v>3414972057929</v>
          </cell>
          <cell r="E704" t="str">
            <v>PZ</v>
          </cell>
          <cell r="F704">
            <v>5</v>
          </cell>
          <cell r="G704" t="str">
            <v>CONNESSIONI OTTICHE E PIGTAIL</v>
          </cell>
          <cell r="H704">
            <v>82.7</v>
          </cell>
          <cell r="I704">
            <v>0.42</v>
          </cell>
          <cell r="J704">
            <v>47.966000000000001</v>
          </cell>
          <cell r="K704">
            <v>0.15</v>
          </cell>
          <cell r="L704">
            <v>40.771100000000004</v>
          </cell>
        </row>
        <row r="705">
          <cell r="A705" t="str">
            <v>LG-032261</v>
          </cell>
          <cell r="B705" t="str">
            <v>VDI</v>
          </cell>
          <cell r="C705" t="str">
            <v>btnet - cordone SC/SC fibra 50/125 OM4 2m</v>
          </cell>
          <cell r="D705" t="str">
            <v>3414972057950</v>
          </cell>
          <cell r="E705" t="str">
            <v>PZ</v>
          </cell>
          <cell r="F705">
            <v>5</v>
          </cell>
          <cell r="G705" t="str">
            <v>CONNESSIONI OTTICHE E PIGTAIL</v>
          </cell>
          <cell r="H705">
            <v>89.29</v>
          </cell>
          <cell r="I705">
            <v>0.42</v>
          </cell>
          <cell r="J705">
            <v>51.788200000000003</v>
          </cell>
          <cell r="K705">
            <v>0.15</v>
          </cell>
          <cell r="L705">
            <v>44.019970000000001</v>
          </cell>
        </row>
        <row r="706">
          <cell r="A706" t="str">
            <v>LG-032263</v>
          </cell>
          <cell r="B706" t="str">
            <v>VDI</v>
          </cell>
          <cell r="C706" t="str">
            <v>btnet - cordone SC/LC fibra 50/125 OM4 1m</v>
          </cell>
          <cell r="D706" t="str">
            <v>3414972058018</v>
          </cell>
          <cell r="E706" t="str">
            <v>PZ</v>
          </cell>
          <cell r="F706">
            <v>5</v>
          </cell>
          <cell r="G706" t="str">
            <v>CONNESSIONI OTTICHE E PIGTAIL</v>
          </cell>
          <cell r="H706">
            <v>82.7</v>
          </cell>
          <cell r="I706">
            <v>0.42</v>
          </cell>
          <cell r="J706">
            <v>47.966000000000001</v>
          </cell>
          <cell r="K706">
            <v>0.15</v>
          </cell>
          <cell r="L706">
            <v>40.771100000000004</v>
          </cell>
        </row>
        <row r="707">
          <cell r="A707" t="str">
            <v>LG-032264</v>
          </cell>
          <cell r="B707" t="str">
            <v>VDI</v>
          </cell>
          <cell r="C707" t="str">
            <v>btnet - cordone SC/LC fibra 50/125 OM4 2m</v>
          </cell>
          <cell r="D707" t="str">
            <v>3414972058049</v>
          </cell>
          <cell r="E707" t="str">
            <v>PZ</v>
          </cell>
          <cell r="F707">
            <v>5</v>
          </cell>
          <cell r="G707" t="str">
            <v>CONNESSIONI OTTICHE E PIGTAIL</v>
          </cell>
          <cell r="H707">
            <v>89.29</v>
          </cell>
          <cell r="I707">
            <v>0.42</v>
          </cell>
          <cell r="J707">
            <v>51.788200000000003</v>
          </cell>
          <cell r="K707">
            <v>0.15</v>
          </cell>
          <cell r="L707">
            <v>44.019970000000001</v>
          </cell>
        </row>
        <row r="708">
          <cell r="A708" t="str">
            <v>LG-032266</v>
          </cell>
          <cell r="B708" t="str">
            <v>VDI</v>
          </cell>
          <cell r="C708" t="str">
            <v>btnet - cordone LC/LC fibra 50/125 OM4 1m</v>
          </cell>
          <cell r="D708" t="str">
            <v>3414972058100</v>
          </cell>
          <cell r="E708" t="str">
            <v>PZ</v>
          </cell>
          <cell r="F708">
            <v>5</v>
          </cell>
          <cell r="G708" t="str">
            <v>CONNESSIONI OTTICHE E PIGTAIL</v>
          </cell>
          <cell r="H708">
            <v>85.63</v>
          </cell>
          <cell r="I708">
            <v>0.42</v>
          </cell>
          <cell r="J708">
            <v>49.665399999999998</v>
          </cell>
          <cell r="K708">
            <v>0.15</v>
          </cell>
          <cell r="L708">
            <v>42.215589999999999</v>
          </cell>
        </row>
        <row r="709">
          <cell r="A709" t="str">
            <v>LG-032267</v>
          </cell>
          <cell r="B709" t="str">
            <v>VDI</v>
          </cell>
          <cell r="C709" t="str">
            <v>btnet - cordone LC/LC fibra 50/125 OM4 2m</v>
          </cell>
          <cell r="D709" t="str">
            <v>3414972058131</v>
          </cell>
          <cell r="E709" t="str">
            <v>PZ</v>
          </cell>
          <cell r="F709">
            <v>5</v>
          </cell>
          <cell r="G709" t="str">
            <v>CONNESSIONI OTTICHE E PIGTAIL</v>
          </cell>
          <cell r="H709">
            <v>92.55</v>
          </cell>
          <cell r="I709">
            <v>0.42</v>
          </cell>
          <cell r="J709">
            <v>53.679000000000002</v>
          </cell>
          <cell r="K709">
            <v>0.15</v>
          </cell>
          <cell r="L709">
            <v>45.62715</v>
          </cell>
        </row>
        <row r="710">
          <cell r="A710" t="str">
            <v>LG-032502</v>
          </cell>
          <cell r="B710" t="str">
            <v>VDI</v>
          </cell>
          <cell r="C710" t="str">
            <v>cavo 4 fibre loose OS2</v>
          </cell>
          <cell r="D710" t="str">
            <v>3414970964892</v>
          </cell>
          <cell r="E710" t="str">
            <v>MT</v>
          </cell>
          <cell r="F710">
            <v>2000</v>
          </cell>
          <cell r="G710" t="str">
            <v>LAN LG OTTICO</v>
          </cell>
          <cell r="H710">
            <v>2.34</v>
          </cell>
          <cell r="I710">
            <v>0.42</v>
          </cell>
          <cell r="J710">
            <v>1.3572</v>
          </cell>
          <cell r="K710">
            <v>0.15</v>
          </cell>
          <cell r="L710">
            <v>1.1536200000000001</v>
          </cell>
        </row>
        <row r="711">
          <cell r="A711" t="str">
            <v>LG-032503</v>
          </cell>
          <cell r="B711" t="str">
            <v>VDI</v>
          </cell>
          <cell r="C711" t="str">
            <v>cavo 8 fibre loose OS2</v>
          </cell>
          <cell r="D711" t="str">
            <v>3414970964915</v>
          </cell>
          <cell r="E711" t="str">
            <v>MT</v>
          </cell>
          <cell r="F711">
            <v>2000</v>
          </cell>
          <cell r="G711" t="str">
            <v>LAN LG OTTICO</v>
          </cell>
          <cell r="H711">
            <v>2.85</v>
          </cell>
          <cell r="I711">
            <v>0.42</v>
          </cell>
          <cell r="J711">
            <v>1.653</v>
          </cell>
          <cell r="K711">
            <v>0.15</v>
          </cell>
          <cell r="L711">
            <v>1.4050500000000001</v>
          </cell>
        </row>
        <row r="712">
          <cell r="A712" t="str">
            <v>LG-032523</v>
          </cell>
          <cell r="B712" t="str">
            <v>VDI</v>
          </cell>
          <cell r="C712" t="str">
            <v>cavo 4 fibre loose OS2  corrugato a</v>
          </cell>
          <cell r="D712" t="str">
            <v>3414970964939</v>
          </cell>
          <cell r="E712" t="str">
            <v>MT</v>
          </cell>
          <cell r="F712">
            <v>2000</v>
          </cell>
          <cell r="G712" t="str">
            <v>LAN LG OTTICO</v>
          </cell>
          <cell r="H712">
            <v>3.1</v>
          </cell>
          <cell r="I712">
            <v>0.42</v>
          </cell>
          <cell r="J712">
            <v>1.798</v>
          </cell>
          <cell r="K712">
            <v>0.15</v>
          </cell>
          <cell r="L712">
            <v>1.5283</v>
          </cell>
        </row>
        <row r="713">
          <cell r="A713" t="str">
            <v>LG-032524</v>
          </cell>
          <cell r="B713" t="str">
            <v>VDI</v>
          </cell>
          <cell r="C713" t="str">
            <v>cavo 8 fibre loose OS2 corrugato ac</v>
          </cell>
          <cell r="D713" t="str">
            <v>3414970964953</v>
          </cell>
          <cell r="E713" t="str">
            <v>MT</v>
          </cell>
          <cell r="F713">
            <v>2000</v>
          </cell>
          <cell r="G713" t="str">
            <v>LAN LG OTTICO</v>
          </cell>
          <cell r="H713">
            <v>3.57</v>
          </cell>
          <cell r="I713">
            <v>0.42</v>
          </cell>
          <cell r="J713">
            <v>2.0705999999999998</v>
          </cell>
          <cell r="K713">
            <v>0.15</v>
          </cell>
          <cell r="L713">
            <v>1.7600099999999999</v>
          </cell>
        </row>
        <row r="714">
          <cell r="A714" t="str">
            <v>LG-032537</v>
          </cell>
          <cell r="B714" t="str">
            <v>VDI</v>
          </cell>
          <cell r="C714" t="str">
            <v>cavo 4 fibre loose OM3</v>
          </cell>
          <cell r="D714" t="str">
            <v>3414970964991</v>
          </cell>
          <cell r="E714" t="str">
            <v>MT</v>
          </cell>
          <cell r="F714">
            <v>2000</v>
          </cell>
          <cell r="G714" t="str">
            <v>LAN LG OTTICO</v>
          </cell>
          <cell r="H714">
            <v>1.95</v>
          </cell>
          <cell r="I714">
            <v>0.42</v>
          </cell>
          <cell r="J714">
            <v>1.131</v>
          </cell>
          <cell r="K714">
            <v>0.15</v>
          </cell>
          <cell r="L714">
            <v>0.96135000000000004</v>
          </cell>
        </row>
        <row r="715">
          <cell r="A715" t="str">
            <v>LG-032538</v>
          </cell>
          <cell r="B715" t="str">
            <v>VDI</v>
          </cell>
          <cell r="C715" t="str">
            <v>cavo 8 fibre loose OM3</v>
          </cell>
          <cell r="D715" t="str">
            <v>3414970965011</v>
          </cell>
          <cell r="E715" t="str">
            <v>MT</v>
          </cell>
          <cell r="F715">
            <v>2000</v>
          </cell>
          <cell r="G715" t="str">
            <v>LAN LG OTTICO</v>
          </cell>
          <cell r="H715">
            <v>3.1</v>
          </cell>
          <cell r="I715">
            <v>0.42</v>
          </cell>
          <cell r="J715">
            <v>1.798</v>
          </cell>
          <cell r="K715">
            <v>0.15</v>
          </cell>
          <cell r="L715">
            <v>1.5283</v>
          </cell>
        </row>
        <row r="716">
          <cell r="A716" t="str">
            <v>LG-032539</v>
          </cell>
          <cell r="B716" t="str">
            <v>VDI</v>
          </cell>
          <cell r="C716" t="str">
            <v>cavo 12 fibre loose OM3</v>
          </cell>
          <cell r="D716" t="str">
            <v>3414970965035</v>
          </cell>
          <cell r="E716" t="str">
            <v>MT</v>
          </cell>
          <cell r="F716">
            <v>2000</v>
          </cell>
          <cell r="G716" t="str">
            <v>LAN LG OTTICO</v>
          </cell>
          <cell r="H716">
            <v>4.22</v>
          </cell>
          <cell r="I716">
            <v>0.42</v>
          </cell>
          <cell r="J716">
            <v>2.4476</v>
          </cell>
          <cell r="K716">
            <v>0.15</v>
          </cell>
          <cell r="L716">
            <v>2.08046</v>
          </cell>
        </row>
        <row r="717">
          <cell r="A717" t="str">
            <v>LG-032540</v>
          </cell>
          <cell r="B717" t="str">
            <v>VDI</v>
          </cell>
          <cell r="C717" t="str">
            <v>cavo 8 fibre loose OM3 corrugato ac</v>
          </cell>
          <cell r="D717" t="str">
            <v>3414970965059</v>
          </cell>
          <cell r="E717" t="str">
            <v>MT</v>
          </cell>
          <cell r="F717">
            <v>2000</v>
          </cell>
          <cell r="G717" t="str">
            <v>LAN LG OTTICO</v>
          </cell>
          <cell r="H717">
            <v>4.24</v>
          </cell>
          <cell r="I717">
            <v>0.42</v>
          </cell>
          <cell r="J717">
            <v>2.4592000000000001</v>
          </cell>
          <cell r="K717">
            <v>0.15</v>
          </cell>
          <cell r="L717">
            <v>2.0903200000000002</v>
          </cell>
        </row>
        <row r="718">
          <cell r="A718" t="str">
            <v>LG-032541</v>
          </cell>
          <cell r="B718" t="str">
            <v>VDI</v>
          </cell>
          <cell r="C718" t="str">
            <v>cavo 12 fibre loose OM3 corrugato a</v>
          </cell>
          <cell r="D718" t="str">
            <v>3414970965073</v>
          </cell>
          <cell r="E718" t="str">
            <v>MT</v>
          </cell>
          <cell r="F718">
            <v>2000</v>
          </cell>
          <cell r="G718" t="str">
            <v>LAN LG OTTICO</v>
          </cell>
          <cell r="H718">
            <v>5.36</v>
          </cell>
          <cell r="I718">
            <v>0.42</v>
          </cell>
          <cell r="J718">
            <v>3.1088000000000005</v>
          </cell>
          <cell r="K718">
            <v>0.15</v>
          </cell>
          <cell r="L718">
            <v>2.6424800000000004</v>
          </cell>
        </row>
        <row r="719">
          <cell r="A719" t="str">
            <v>LG-032543</v>
          </cell>
          <cell r="B719" t="str">
            <v>VDI</v>
          </cell>
          <cell r="C719" t="str">
            <v>cavo 4 fibre loose OM4</v>
          </cell>
          <cell r="D719" t="str">
            <v>3414970965110</v>
          </cell>
          <cell r="E719" t="str">
            <v>MT</v>
          </cell>
          <cell r="F719">
            <v>2000</v>
          </cell>
          <cell r="G719" t="str">
            <v>LAN LG OTTICO</v>
          </cell>
          <cell r="H719">
            <v>3.03</v>
          </cell>
          <cell r="I719">
            <v>0.42</v>
          </cell>
          <cell r="J719">
            <v>1.7573999999999999</v>
          </cell>
          <cell r="K719">
            <v>0.15</v>
          </cell>
          <cell r="L719">
            <v>1.49379</v>
          </cell>
        </row>
        <row r="720">
          <cell r="A720" t="str">
            <v>LG-032544</v>
          </cell>
          <cell r="B720" t="str">
            <v>VDI</v>
          </cell>
          <cell r="C720" t="str">
            <v>cavo 8 fibre loose OM4</v>
          </cell>
          <cell r="D720" t="str">
            <v>3414970965134</v>
          </cell>
          <cell r="E720" t="str">
            <v>MT</v>
          </cell>
          <cell r="F720">
            <v>2000</v>
          </cell>
          <cell r="G720" t="str">
            <v>LAN LG OTTICO</v>
          </cell>
          <cell r="H720">
            <v>5.22</v>
          </cell>
          <cell r="I720">
            <v>0.42</v>
          </cell>
          <cell r="J720">
            <v>3.0276000000000001</v>
          </cell>
          <cell r="K720">
            <v>0.15</v>
          </cell>
          <cell r="L720">
            <v>2.5734599999999999</v>
          </cell>
        </row>
        <row r="721">
          <cell r="A721" t="str">
            <v>LG-032545</v>
          </cell>
          <cell r="B721" t="str">
            <v>VDI</v>
          </cell>
          <cell r="C721" t="str">
            <v>cavo 12 fibre loose OM4</v>
          </cell>
          <cell r="D721" t="str">
            <v>3414970965158</v>
          </cell>
          <cell r="E721" t="str">
            <v>MT</v>
          </cell>
          <cell r="F721">
            <v>2000</v>
          </cell>
          <cell r="G721" t="str">
            <v>LAN LG OTTICO</v>
          </cell>
          <cell r="H721">
            <v>7.44</v>
          </cell>
          <cell r="I721">
            <v>0.42</v>
          </cell>
          <cell r="J721">
            <v>4.3152000000000008</v>
          </cell>
          <cell r="K721">
            <v>0.15</v>
          </cell>
          <cell r="L721">
            <v>3.6679200000000005</v>
          </cell>
        </row>
        <row r="722">
          <cell r="A722" t="str">
            <v>LG-032547</v>
          </cell>
          <cell r="B722" t="str">
            <v>VDI</v>
          </cell>
          <cell r="C722" t="str">
            <v>cavo 8 fibre loose OM4 corrugato ac</v>
          </cell>
          <cell r="D722" t="str">
            <v>3414970965196</v>
          </cell>
          <cell r="E722" t="str">
            <v>MT</v>
          </cell>
          <cell r="F722">
            <v>2000</v>
          </cell>
          <cell r="G722" t="str">
            <v>LAN LG OTTICO</v>
          </cell>
          <cell r="H722">
            <v>6.93</v>
          </cell>
          <cell r="I722">
            <v>0.42</v>
          </cell>
          <cell r="J722">
            <v>4.0194000000000001</v>
          </cell>
          <cell r="K722">
            <v>0.15</v>
          </cell>
          <cell r="L722">
            <v>3.41649</v>
          </cell>
        </row>
        <row r="723">
          <cell r="A723" t="str">
            <v>LG-032548</v>
          </cell>
          <cell r="B723" t="str">
            <v>VDI</v>
          </cell>
          <cell r="C723" t="str">
            <v>cavo 12 fibre loose OM4 corrugato a</v>
          </cell>
          <cell r="D723" t="str">
            <v>3414970965219</v>
          </cell>
          <cell r="E723" t="str">
            <v>MT</v>
          </cell>
          <cell r="F723">
            <v>2000</v>
          </cell>
          <cell r="G723" t="str">
            <v>LAN LG OTTICO</v>
          </cell>
          <cell r="H723">
            <v>9.08</v>
          </cell>
          <cell r="I723">
            <v>0.42</v>
          </cell>
          <cell r="J723">
            <v>5.2664</v>
          </cell>
          <cell r="K723">
            <v>0.15</v>
          </cell>
          <cell r="L723">
            <v>4.4764400000000002</v>
          </cell>
        </row>
        <row r="724">
          <cell r="A724" t="str">
            <v>LG-032549</v>
          </cell>
          <cell r="B724" t="str">
            <v>VDI</v>
          </cell>
          <cell r="C724" t="str">
            <v>Cavo 12 fibre loose OM4 Cca</v>
          </cell>
          <cell r="D724" t="str">
            <v>3414971744707</v>
          </cell>
          <cell r="E724" t="str">
            <v>MT</v>
          </cell>
          <cell r="F724">
            <v>2000</v>
          </cell>
          <cell r="G724" t="str">
            <v>LAN LG OTTICO</v>
          </cell>
          <cell r="H724">
            <v>11.18</v>
          </cell>
          <cell r="I724">
            <v>0.42</v>
          </cell>
          <cell r="J724">
            <v>6.4843999999999999</v>
          </cell>
          <cell r="K724">
            <v>0.15</v>
          </cell>
          <cell r="L724">
            <v>5.5117399999999996</v>
          </cell>
        </row>
        <row r="725">
          <cell r="A725" t="str">
            <v>LG-032600</v>
          </cell>
          <cell r="B725" t="str">
            <v>VDI</v>
          </cell>
          <cell r="C725" t="str">
            <v>btnet - cordone SC/SC  fibra 9/125 OS2 1m</v>
          </cell>
          <cell r="D725" t="str">
            <v>3245060326005</v>
          </cell>
          <cell r="E725" t="str">
            <v>PZ</v>
          </cell>
          <cell r="F725">
            <v>5</v>
          </cell>
          <cell r="G725" t="str">
            <v>CONNESSIONI OTTICHE E PIGTAIL</v>
          </cell>
          <cell r="H725">
            <v>73.540000000000006</v>
          </cell>
          <cell r="I725">
            <v>0.42</v>
          </cell>
          <cell r="J725">
            <v>42.653200000000005</v>
          </cell>
          <cell r="K725">
            <v>0.15</v>
          </cell>
          <cell r="L725">
            <v>36.255220000000008</v>
          </cell>
        </row>
        <row r="726">
          <cell r="A726" t="str">
            <v>LG-032601</v>
          </cell>
          <cell r="B726" t="str">
            <v>VDI</v>
          </cell>
          <cell r="C726" t="str">
            <v>btnet - cordone SC/SC  fibra 9/125 OS2 2m</v>
          </cell>
          <cell r="D726" t="str">
            <v>3245060326012</v>
          </cell>
          <cell r="E726" t="str">
            <v>PZ</v>
          </cell>
          <cell r="F726">
            <v>5</v>
          </cell>
          <cell r="G726" t="str">
            <v>CONNESSIONI OTTICHE E PIGTAIL</v>
          </cell>
          <cell r="H726">
            <v>94.46</v>
          </cell>
          <cell r="I726">
            <v>0.42</v>
          </cell>
          <cell r="J726">
            <v>54.786799999999999</v>
          </cell>
          <cell r="K726">
            <v>0.15</v>
          </cell>
          <cell r="L726">
            <v>46.568780000000004</v>
          </cell>
        </row>
        <row r="727">
          <cell r="A727" t="str">
            <v>LG-032603</v>
          </cell>
          <cell r="B727" t="str">
            <v>VDI</v>
          </cell>
          <cell r="C727" t="str">
            <v>btnet - cordone SC/LC  fibra 9/125 OS2 1m</v>
          </cell>
          <cell r="D727" t="str">
            <v>3245060326036</v>
          </cell>
          <cell r="E727" t="str">
            <v>PZ</v>
          </cell>
          <cell r="F727">
            <v>5</v>
          </cell>
          <cell r="G727" t="str">
            <v>CONNESSIONI OTTICHE E PIGTAIL</v>
          </cell>
          <cell r="H727">
            <v>85.3</v>
          </cell>
          <cell r="I727">
            <v>0.42</v>
          </cell>
          <cell r="J727">
            <v>49.473999999999997</v>
          </cell>
          <cell r="K727">
            <v>0.15</v>
          </cell>
          <cell r="L727">
            <v>42.052899999999994</v>
          </cell>
        </row>
        <row r="728">
          <cell r="A728" t="str">
            <v>LG-032604</v>
          </cell>
          <cell r="B728" t="str">
            <v>VDI</v>
          </cell>
          <cell r="C728" t="str">
            <v>btnet - cordone SC/LC  fibra 9/125 OS2 2m</v>
          </cell>
          <cell r="D728" t="str">
            <v>3245060326043</v>
          </cell>
          <cell r="E728" t="str">
            <v>PZ</v>
          </cell>
          <cell r="F728">
            <v>5</v>
          </cell>
          <cell r="G728" t="str">
            <v>CONNESSIONI OTTICHE E PIGTAIL</v>
          </cell>
          <cell r="H728">
            <v>96</v>
          </cell>
          <cell r="I728">
            <v>0.42</v>
          </cell>
          <cell r="J728">
            <v>55.68</v>
          </cell>
          <cell r="K728">
            <v>0.15</v>
          </cell>
          <cell r="L728">
            <v>47.328000000000003</v>
          </cell>
        </row>
        <row r="729">
          <cell r="A729" t="str">
            <v>LG-032606</v>
          </cell>
          <cell r="B729" t="str">
            <v>VDI</v>
          </cell>
          <cell r="C729" t="str">
            <v>btnet - cordone LC/LC  fibra 9/125 OS2 1m</v>
          </cell>
          <cell r="D729" t="str">
            <v>3245060326067</v>
          </cell>
          <cell r="E729" t="str">
            <v>PZ</v>
          </cell>
          <cell r="F729">
            <v>5</v>
          </cell>
          <cell r="G729" t="str">
            <v>CONNESSIONI OTTICHE E PIGTAIL</v>
          </cell>
          <cell r="H729">
            <v>87.69</v>
          </cell>
          <cell r="I729">
            <v>0.42</v>
          </cell>
          <cell r="J729">
            <v>50.860199999999999</v>
          </cell>
          <cell r="K729">
            <v>0.15</v>
          </cell>
          <cell r="L729">
            <v>43.231169999999999</v>
          </cell>
        </row>
        <row r="730">
          <cell r="A730" t="str">
            <v>LG-032607</v>
          </cell>
          <cell r="B730" t="str">
            <v>VDI</v>
          </cell>
          <cell r="C730" t="str">
            <v>btnet - cordone LC/LC  fibra 9/125 OS2 2m</v>
          </cell>
          <cell r="D730" t="str">
            <v>3245060326074</v>
          </cell>
          <cell r="E730" t="str">
            <v>PZ</v>
          </cell>
          <cell r="F730">
            <v>5</v>
          </cell>
          <cell r="G730" t="str">
            <v>CONNESSIONI OTTICHE E PIGTAIL</v>
          </cell>
          <cell r="H730">
            <v>96</v>
          </cell>
          <cell r="I730">
            <v>0.42</v>
          </cell>
          <cell r="J730">
            <v>55.68</v>
          </cell>
          <cell r="K730">
            <v>0.15</v>
          </cell>
          <cell r="L730">
            <v>47.328000000000003</v>
          </cell>
        </row>
        <row r="731">
          <cell r="A731" t="str">
            <v>LG-032609</v>
          </cell>
          <cell r="B731" t="str">
            <v>VDI</v>
          </cell>
          <cell r="C731" t="str">
            <v>btnet - cordone SC/SC  fibra 50/125 OM3 1m</v>
          </cell>
          <cell r="D731" t="str">
            <v>3245060326098</v>
          </cell>
          <cell r="E731" t="str">
            <v>PZ</v>
          </cell>
          <cell r="F731">
            <v>5</v>
          </cell>
          <cell r="G731" t="str">
            <v>CONNESSIONI OTTICHE E PIGTAIL</v>
          </cell>
          <cell r="H731">
            <v>64.02</v>
          </cell>
          <cell r="I731">
            <v>0.42</v>
          </cell>
          <cell r="J731">
            <v>37.131599999999999</v>
          </cell>
          <cell r="K731">
            <v>0.15</v>
          </cell>
          <cell r="L731">
            <v>31.561859999999999</v>
          </cell>
        </row>
        <row r="732">
          <cell r="A732" t="str">
            <v>LG-032610</v>
          </cell>
          <cell r="B732" t="str">
            <v>VDI</v>
          </cell>
          <cell r="C732" t="str">
            <v>btnet - cordone SC/SC  fibra 50/125 OM3 2m</v>
          </cell>
          <cell r="D732" t="str">
            <v>3245060326104</v>
          </cell>
          <cell r="E732" t="str">
            <v>PZ</v>
          </cell>
          <cell r="F732">
            <v>5</v>
          </cell>
          <cell r="G732" t="str">
            <v>CONNESSIONI OTTICHE E PIGTAIL</v>
          </cell>
          <cell r="H732">
            <v>73.36</v>
          </cell>
          <cell r="I732">
            <v>0.42</v>
          </cell>
          <cell r="J732">
            <v>42.5488</v>
          </cell>
          <cell r="K732">
            <v>0.15</v>
          </cell>
          <cell r="L732">
            <v>36.16648</v>
          </cell>
        </row>
        <row r="733">
          <cell r="A733" t="str">
            <v>LG-032612</v>
          </cell>
          <cell r="B733" t="str">
            <v>VDI</v>
          </cell>
          <cell r="C733" t="str">
            <v>btnet - cordone SC/LC  fibra 50/125 OM3 1m</v>
          </cell>
          <cell r="D733" t="str">
            <v>3245060326128</v>
          </cell>
          <cell r="E733" t="str">
            <v>PZ</v>
          </cell>
          <cell r="F733">
            <v>5</v>
          </cell>
          <cell r="G733" t="str">
            <v>CONNESSIONI OTTICHE E PIGTAIL</v>
          </cell>
          <cell r="H733">
            <v>64.02</v>
          </cell>
          <cell r="I733">
            <v>0.42</v>
          </cell>
          <cell r="J733">
            <v>37.131599999999999</v>
          </cell>
          <cell r="K733">
            <v>0.15</v>
          </cell>
          <cell r="L733">
            <v>31.561859999999999</v>
          </cell>
        </row>
        <row r="734">
          <cell r="A734" t="str">
            <v>LG-032613</v>
          </cell>
          <cell r="B734" t="str">
            <v>VDI</v>
          </cell>
          <cell r="C734" t="str">
            <v>btnet - cordone SC/LC  fibra 50/125 OM3 2m</v>
          </cell>
          <cell r="D734" t="str">
            <v>3245060326135</v>
          </cell>
          <cell r="E734" t="str">
            <v>PZ</v>
          </cell>
          <cell r="F734">
            <v>5</v>
          </cell>
          <cell r="G734" t="str">
            <v>CONNESSIONI OTTICHE E PIGTAIL</v>
          </cell>
          <cell r="H734">
            <v>70.17</v>
          </cell>
          <cell r="I734">
            <v>0.42</v>
          </cell>
          <cell r="J734">
            <v>40.698599999999999</v>
          </cell>
          <cell r="K734">
            <v>0.15</v>
          </cell>
          <cell r="L734">
            <v>34.593809999999998</v>
          </cell>
        </row>
        <row r="735">
          <cell r="A735" t="str">
            <v>LG-032615</v>
          </cell>
          <cell r="B735" t="str">
            <v>VDI</v>
          </cell>
          <cell r="C735" t="str">
            <v>btnet - cordone LC/LC  fibra 50/125 OM3 1m</v>
          </cell>
          <cell r="D735" t="str">
            <v>3245060326159</v>
          </cell>
          <cell r="E735" t="str">
            <v>PZ</v>
          </cell>
          <cell r="F735">
            <v>5</v>
          </cell>
          <cell r="G735" t="str">
            <v>CONNESSIONI OTTICHE E PIGTAIL</v>
          </cell>
          <cell r="H735">
            <v>71.900000000000006</v>
          </cell>
          <cell r="I735">
            <v>0.42</v>
          </cell>
          <cell r="J735">
            <v>41.702000000000005</v>
          </cell>
          <cell r="K735">
            <v>0.15</v>
          </cell>
          <cell r="L735">
            <v>35.446700000000007</v>
          </cell>
        </row>
        <row r="736">
          <cell r="A736" t="str">
            <v>LG-032616</v>
          </cell>
          <cell r="B736" t="str">
            <v>VDI</v>
          </cell>
          <cell r="C736" t="str">
            <v>btnet - cordone LC/LC  fibra 50/125 OM3 2m</v>
          </cell>
          <cell r="D736" t="str">
            <v>3245060326166</v>
          </cell>
          <cell r="E736" t="str">
            <v>PZ</v>
          </cell>
          <cell r="F736">
            <v>5</v>
          </cell>
          <cell r="G736" t="str">
            <v>CONNESSIONI OTTICHE E PIGTAIL</v>
          </cell>
          <cell r="H736">
            <v>82.67</v>
          </cell>
          <cell r="I736">
            <v>0.42</v>
          </cell>
          <cell r="J736">
            <v>47.948599999999999</v>
          </cell>
          <cell r="K736">
            <v>0.15</v>
          </cell>
          <cell r="L736">
            <v>40.756309999999999</v>
          </cell>
        </row>
        <row r="737">
          <cell r="A737" t="str">
            <v>LG-046491</v>
          </cell>
          <cell r="B737" t="str">
            <v>VDI</v>
          </cell>
          <cell r="C737" t="str">
            <v>Kit luce 19</v>
          </cell>
          <cell r="D737" t="str">
            <v>3414970968494</v>
          </cell>
          <cell r="E737" t="str">
            <v>PZ</v>
          </cell>
          <cell r="F737">
            <v>1</v>
          </cell>
          <cell r="G737" t="str">
            <v>RACK SERVER</v>
          </cell>
          <cell r="H737">
            <v>151.85</v>
          </cell>
          <cell r="I737">
            <v>0.42</v>
          </cell>
          <cell r="J737">
            <v>88.073000000000008</v>
          </cell>
          <cell r="K737">
            <v>0.15</v>
          </cell>
          <cell r="L737">
            <v>74.862050000000011</v>
          </cell>
        </row>
        <row r="738">
          <cell r="A738" t="str">
            <v>LG-046532</v>
          </cell>
          <cell r="B738" t="str">
            <v>VDI</v>
          </cell>
          <cell r="C738" t="str">
            <v>Pannelli ciechi 19</v>
          </cell>
          <cell r="D738" t="str">
            <v>3245060465322</v>
          </cell>
          <cell r="E738" t="str">
            <v>PZ</v>
          </cell>
          <cell r="F738">
            <v>1</v>
          </cell>
          <cell r="G738" t="str">
            <v>RACK SERVER</v>
          </cell>
          <cell r="H738">
            <v>11.78</v>
          </cell>
          <cell r="I738">
            <v>0.42</v>
          </cell>
          <cell r="J738">
            <v>6.8323999999999998</v>
          </cell>
          <cell r="K738">
            <v>0.15</v>
          </cell>
          <cell r="L738">
            <v>5.8075399999999995</v>
          </cell>
        </row>
        <row r="739">
          <cell r="A739" t="str">
            <v>LG-046533</v>
          </cell>
          <cell r="B739" t="str">
            <v>VDI</v>
          </cell>
          <cell r="C739" t="str">
            <v>Pannelli ciechi 19</v>
          </cell>
          <cell r="D739" t="str">
            <v>3245060465339</v>
          </cell>
          <cell r="E739" t="str">
            <v>PZ</v>
          </cell>
          <cell r="F739">
            <v>1</v>
          </cell>
          <cell r="G739" t="str">
            <v>RACK SERVER</v>
          </cell>
          <cell r="H739">
            <v>36.51</v>
          </cell>
          <cell r="I739">
            <v>0.42</v>
          </cell>
          <cell r="J739">
            <v>21.175799999999999</v>
          </cell>
          <cell r="K739">
            <v>0.15</v>
          </cell>
          <cell r="L739">
            <v>17.99943</v>
          </cell>
        </row>
        <row r="740">
          <cell r="A740" t="str">
            <v>LG-413111</v>
          </cell>
          <cell r="B740" t="str">
            <v>VDI</v>
          </cell>
          <cell r="C740" t="str">
            <v>Switch Gigabit 5 porte con 4 porte PoE</v>
          </cell>
          <cell r="D740" t="str">
            <v>3414972326971</v>
          </cell>
          <cell r="E740" t="str">
            <v>PZ</v>
          </cell>
          <cell r="F740">
            <v>1</v>
          </cell>
          <cell r="G740" t="str">
            <v>FTTH E CABLAGGIO RESIDENZIALE</v>
          </cell>
          <cell r="H740">
            <v>161.05000000000001</v>
          </cell>
          <cell r="I740">
            <v>0.42</v>
          </cell>
          <cell r="J740">
            <v>93.409000000000006</v>
          </cell>
          <cell r="K740">
            <v>0.15</v>
          </cell>
          <cell r="L740">
            <v>79.397649999999999</v>
          </cell>
        </row>
        <row r="741">
          <cell r="A741" t="str">
            <v>LG-446800</v>
          </cell>
          <cell r="B741" t="str">
            <v>VDI</v>
          </cell>
          <cell r="C741" t="str">
            <v>Armadio Server 42U 42U 600 X1000 RAL 9005 c</v>
          </cell>
          <cell r="D741" t="str">
            <v>3414972027243</v>
          </cell>
          <cell r="E741" t="str">
            <v>PZ</v>
          </cell>
          <cell r="F741">
            <v>1</v>
          </cell>
          <cell r="G741" t="str">
            <v>RACK SERVER</v>
          </cell>
          <cell r="H741">
            <v>1925.68</v>
          </cell>
          <cell r="I741">
            <v>0.42</v>
          </cell>
          <cell r="J741">
            <v>1116.8944000000001</v>
          </cell>
          <cell r="K741">
            <v>0.15</v>
          </cell>
          <cell r="L741">
            <v>949.36024000000009</v>
          </cell>
        </row>
        <row r="742">
          <cell r="A742" t="str">
            <v>LG-446801</v>
          </cell>
          <cell r="B742" t="str">
            <v>VDI</v>
          </cell>
          <cell r="C742" t="str">
            <v>Armadio Server 42U 42U 600 X1200 RAL 9005 c</v>
          </cell>
          <cell r="D742" t="str">
            <v>3414972027250</v>
          </cell>
          <cell r="E742" t="str">
            <v>PZ</v>
          </cell>
          <cell r="F742">
            <v>1</v>
          </cell>
          <cell r="G742" t="str">
            <v>RACK SERVER</v>
          </cell>
          <cell r="H742">
            <v>2515.83</v>
          </cell>
          <cell r="I742">
            <v>0.42</v>
          </cell>
          <cell r="J742">
            <v>1459.1813999999999</v>
          </cell>
          <cell r="K742">
            <v>0.15</v>
          </cell>
          <cell r="L742">
            <v>1240.3041899999998</v>
          </cell>
        </row>
        <row r="743">
          <cell r="A743" t="str">
            <v>LG-446802</v>
          </cell>
          <cell r="B743" t="str">
            <v>VDI</v>
          </cell>
          <cell r="C743" t="str">
            <v>Armadio Server 42U 42U 800 X1000 RAL 9005 c</v>
          </cell>
          <cell r="D743" t="str">
            <v>3414972027267</v>
          </cell>
          <cell r="E743" t="str">
            <v>PZ</v>
          </cell>
          <cell r="F743">
            <v>1</v>
          </cell>
          <cell r="G743" t="str">
            <v>RACK SERVER</v>
          </cell>
          <cell r="H743">
            <v>2102.87</v>
          </cell>
          <cell r="I743">
            <v>0.42</v>
          </cell>
          <cell r="J743">
            <v>1219.6646000000001</v>
          </cell>
          <cell r="K743">
            <v>0.15</v>
          </cell>
          <cell r="L743">
            <v>1036.7149100000001</v>
          </cell>
        </row>
        <row r="744">
          <cell r="A744" t="str">
            <v>LG-446803</v>
          </cell>
          <cell r="B744" t="str">
            <v>VDI</v>
          </cell>
          <cell r="C744" t="str">
            <v>Armadio Server 42U 42U 800 X1200 RAL 9005 c</v>
          </cell>
          <cell r="D744" t="str">
            <v>3414972027274</v>
          </cell>
          <cell r="E744" t="str">
            <v>PZ</v>
          </cell>
          <cell r="F744">
            <v>1</v>
          </cell>
          <cell r="G744" t="str">
            <v>RACK SERVER</v>
          </cell>
          <cell r="H744">
            <v>2407.2199999999998</v>
          </cell>
          <cell r="I744">
            <v>0.42</v>
          </cell>
          <cell r="J744">
            <v>1396.1876</v>
          </cell>
          <cell r="K744">
            <v>0.15</v>
          </cell>
          <cell r="L744">
            <v>1186.75946</v>
          </cell>
        </row>
        <row r="745">
          <cell r="A745" t="str">
            <v>LG-446804</v>
          </cell>
          <cell r="B745" t="str">
            <v>VDI</v>
          </cell>
          <cell r="C745" t="str">
            <v>Armadio Server 47U 42U 600 X1000 RAL 9005 c</v>
          </cell>
          <cell r="D745" t="str">
            <v>3414972027281</v>
          </cell>
          <cell r="E745" t="str">
            <v>PZ</v>
          </cell>
          <cell r="F745">
            <v>1</v>
          </cell>
          <cell r="G745" t="str">
            <v>RACK SERVER</v>
          </cell>
          <cell r="H745">
            <v>2462.5500000000002</v>
          </cell>
          <cell r="I745">
            <v>0.42</v>
          </cell>
          <cell r="J745">
            <v>1428.2790000000002</v>
          </cell>
          <cell r="K745">
            <v>0.15</v>
          </cell>
          <cell r="L745">
            <v>1214.0371500000001</v>
          </cell>
        </row>
        <row r="746">
          <cell r="A746" t="str">
            <v>LG-446805</v>
          </cell>
          <cell r="B746" t="str">
            <v>VDI</v>
          </cell>
          <cell r="C746" t="str">
            <v>Armadio Server 47U 42U 600 X1200 RAL 9005 c</v>
          </cell>
          <cell r="D746" t="str">
            <v>3414972027298</v>
          </cell>
          <cell r="E746" t="str">
            <v>PZ</v>
          </cell>
          <cell r="F746">
            <v>1</v>
          </cell>
          <cell r="G746" t="str">
            <v>RACK SERVER</v>
          </cell>
          <cell r="H746">
            <v>2697.22</v>
          </cell>
          <cell r="I746">
            <v>0.42</v>
          </cell>
          <cell r="J746">
            <v>1564.3876</v>
          </cell>
          <cell r="K746">
            <v>0.15</v>
          </cell>
          <cell r="L746">
            <v>1329.72946</v>
          </cell>
        </row>
        <row r="747">
          <cell r="A747" t="str">
            <v>LG-446806</v>
          </cell>
          <cell r="B747" t="str">
            <v>VDI</v>
          </cell>
          <cell r="C747" t="str">
            <v>Armadio Server 47U 42U 800 X1000 RAL 9005 c</v>
          </cell>
          <cell r="D747" t="str">
            <v>3414972027304</v>
          </cell>
          <cell r="E747" t="str">
            <v>PZ</v>
          </cell>
          <cell r="F747">
            <v>1</v>
          </cell>
          <cell r="G747" t="str">
            <v>RACK SERVER</v>
          </cell>
          <cell r="H747">
            <v>2720.84</v>
          </cell>
          <cell r="I747">
            <v>0.42</v>
          </cell>
          <cell r="J747">
            <v>1578.0872000000002</v>
          </cell>
          <cell r="K747">
            <v>0.15</v>
          </cell>
          <cell r="L747">
            <v>1341.3741200000002</v>
          </cell>
        </row>
        <row r="748">
          <cell r="A748" t="str">
            <v>LG-446807</v>
          </cell>
          <cell r="B748" t="str">
            <v>VDI</v>
          </cell>
          <cell r="C748" t="str">
            <v>Armadio Server 47U 42U 800 X1000 RAL 9005 c</v>
          </cell>
          <cell r="D748" t="str">
            <v>3414972027311</v>
          </cell>
          <cell r="E748" t="str">
            <v>PZ</v>
          </cell>
          <cell r="F748">
            <v>1</v>
          </cell>
          <cell r="G748" t="str">
            <v>RACK SERVER</v>
          </cell>
          <cell r="H748">
            <v>3308.05</v>
          </cell>
          <cell r="I748">
            <v>0.42</v>
          </cell>
          <cell r="J748">
            <v>1918.6690000000001</v>
          </cell>
          <cell r="K748">
            <v>0.15</v>
          </cell>
          <cell r="L748">
            <v>1630.8686500000001</v>
          </cell>
        </row>
        <row r="749">
          <cell r="A749" t="str">
            <v>LG-446820</v>
          </cell>
          <cell r="B749" t="str">
            <v>VDI</v>
          </cell>
          <cell r="C749" t="str">
            <v>LINKEO 42U 600X1000 RAL 9005</v>
          </cell>
          <cell r="D749" t="str">
            <v>3414972027328</v>
          </cell>
          <cell r="E749" t="str">
            <v>PZ</v>
          </cell>
          <cell r="F749">
            <v>1</v>
          </cell>
          <cell r="G749" t="str">
            <v>RACK SERVER</v>
          </cell>
          <cell r="H749">
            <v>838.96</v>
          </cell>
          <cell r="I749">
            <v>0.42</v>
          </cell>
          <cell r="J749">
            <v>486.59680000000003</v>
          </cell>
          <cell r="K749">
            <v>0.15</v>
          </cell>
          <cell r="L749">
            <v>413.60728000000006</v>
          </cell>
        </row>
        <row r="750">
          <cell r="A750" t="str">
            <v>LG-446821</v>
          </cell>
          <cell r="B750" t="str">
            <v>VDI</v>
          </cell>
          <cell r="C750" t="str">
            <v>LINKEO 42U 600X1200 RAL 9005</v>
          </cell>
          <cell r="D750" t="str">
            <v>3414972027335</v>
          </cell>
          <cell r="E750" t="str">
            <v>PZ</v>
          </cell>
          <cell r="F750">
            <v>1</v>
          </cell>
          <cell r="G750" t="str">
            <v>RACK SERVER</v>
          </cell>
          <cell r="H750">
            <v>937.54</v>
          </cell>
          <cell r="I750">
            <v>0.42</v>
          </cell>
          <cell r="J750">
            <v>543.77319999999997</v>
          </cell>
          <cell r="K750">
            <v>0.15</v>
          </cell>
          <cell r="L750">
            <v>462.20722000000001</v>
          </cell>
        </row>
        <row r="751">
          <cell r="A751" t="str">
            <v>LG-446822</v>
          </cell>
          <cell r="B751" t="str">
            <v>VDI</v>
          </cell>
          <cell r="C751" t="str">
            <v>LINKEO 42U 800X1000 RAL 9005</v>
          </cell>
          <cell r="D751" t="str">
            <v>3414972027342</v>
          </cell>
          <cell r="E751" t="str">
            <v>PZ</v>
          </cell>
          <cell r="F751">
            <v>1</v>
          </cell>
          <cell r="G751" t="str">
            <v>RACK SERVER</v>
          </cell>
          <cell r="H751">
            <v>984.68</v>
          </cell>
          <cell r="I751">
            <v>0.42</v>
          </cell>
          <cell r="J751">
            <v>571.11439999999993</v>
          </cell>
          <cell r="K751">
            <v>0.15</v>
          </cell>
          <cell r="L751">
            <v>485.44723999999997</v>
          </cell>
        </row>
        <row r="752">
          <cell r="A752" t="str">
            <v>LG-446823</v>
          </cell>
          <cell r="B752" t="str">
            <v>VDI</v>
          </cell>
          <cell r="C752" t="str">
            <v>LINKEO 42U 800X1200 RAL 9005</v>
          </cell>
          <cell r="D752" t="str">
            <v>3414972027359</v>
          </cell>
          <cell r="E752" t="str">
            <v>PZ</v>
          </cell>
          <cell r="F752">
            <v>1</v>
          </cell>
          <cell r="G752" t="str">
            <v>RACK SERVER</v>
          </cell>
          <cell r="H752">
            <v>1052.78</v>
          </cell>
          <cell r="I752">
            <v>0.42</v>
          </cell>
          <cell r="J752">
            <v>610.61239999999998</v>
          </cell>
          <cell r="K752">
            <v>0.15</v>
          </cell>
          <cell r="L752">
            <v>519.02053999999998</v>
          </cell>
        </row>
        <row r="753">
          <cell r="A753" t="str">
            <v>LG-446840</v>
          </cell>
          <cell r="B753" t="str">
            <v>VDI</v>
          </cell>
          <cell r="C753" t="str">
            <v>LINKEO 42U 600MM 80% PERF PORTA SINGOLA</v>
          </cell>
          <cell r="D753" t="str">
            <v>3414972027403</v>
          </cell>
          <cell r="E753" t="str">
            <v>PZ</v>
          </cell>
          <cell r="F753">
            <v>1</v>
          </cell>
          <cell r="G753" t="str">
            <v>RACK SERVER</v>
          </cell>
          <cell r="H753">
            <v>271.05</v>
          </cell>
          <cell r="I753">
            <v>0.42</v>
          </cell>
          <cell r="J753">
            <v>157.209</v>
          </cell>
          <cell r="K753">
            <v>0.15</v>
          </cell>
          <cell r="L753">
            <v>133.62765000000002</v>
          </cell>
        </row>
        <row r="754">
          <cell r="A754" t="str">
            <v>LG-446841</v>
          </cell>
          <cell r="B754" t="str">
            <v>VDI</v>
          </cell>
          <cell r="C754" t="str">
            <v>LINKEO 42U 800MM 80% PERF PORTA SINGOLA</v>
          </cell>
          <cell r="D754" t="str">
            <v>3414972027410</v>
          </cell>
          <cell r="E754" t="str">
            <v>PZ</v>
          </cell>
          <cell r="F754">
            <v>1</v>
          </cell>
          <cell r="G754" t="str">
            <v>RACK SERVER</v>
          </cell>
          <cell r="H754">
            <v>301.08999999999997</v>
          </cell>
          <cell r="I754">
            <v>0.42</v>
          </cell>
          <cell r="J754">
            <v>174.63219999999998</v>
          </cell>
          <cell r="K754">
            <v>0.15</v>
          </cell>
          <cell r="L754">
            <v>148.43736999999999</v>
          </cell>
        </row>
        <row r="755">
          <cell r="A755" t="str">
            <v>LG-446850</v>
          </cell>
          <cell r="B755" t="str">
            <v>VDI</v>
          </cell>
          <cell r="C755" t="str">
            <v>LINKEO 42U 600MM 80% PERF PORTA DOPPIA</v>
          </cell>
          <cell r="D755" t="str">
            <v>3414972027441</v>
          </cell>
          <cell r="E755" t="str">
            <v>PZ</v>
          </cell>
          <cell r="F755">
            <v>1</v>
          </cell>
          <cell r="G755" t="str">
            <v>RACK SERVER</v>
          </cell>
          <cell r="H755">
            <v>328.09</v>
          </cell>
          <cell r="I755">
            <v>0.42</v>
          </cell>
          <cell r="J755">
            <v>190.29219999999998</v>
          </cell>
          <cell r="K755">
            <v>0.15</v>
          </cell>
          <cell r="L755">
            <v>161.74836999999999</v>
          </cell>
        </row>
        <row r="756">
          <cell r="A756" t="str">
            <v>LG-446851</v>
          </cell>
          <cell r="B756" t="str">
            <v>VDI</v>
          </cell>
          <cell r="C756" t="str">
            <v>LINKEO 42U 800MM 80% PERF PORTA DOPPIA</v>
          </cell>
          <cell r="D756" t="str">
            <v>3414972027458</v>
          </cell>
          <cell r="E756" t="str">
            <v>PZ</v>
          </cell>
          <cell r="F756">
            <v>1</v>
          </cell>
          <cell r="G756" t="str">
            <v>RACK SERVER</v>
          </cell>
          <cell r="H756">
            <v>361.93</v>
          </cell>
          <cell r="I756">
            <v>0.42</v>
          </cell>
          <cell r="J756">
            <v>209.9194</v>
          </cell>
          <cell r="K756">
            <v>0.15</v>
          </cell>
          <cell r="L756">
            <v>178.43149</v>
          </cell>
        </row>
        <row r="757">
          <cell r="A757" t="str">
            <v>LG-446860</v>
          </cell>
          <cell r="B757" t="str">
            <v>VDI</v>
          </cell>
          <cell r="C757" t="str">
            <v>LINKEO 42U 1000MM 2 PANNELLI LATERALI+SERR</v>
          </cell>
          <cell r="D757" t="str">
            <v>3414972027489</v>
          </cell>
          <cell r="E757" t="str">
            <v>PZ</v>
          </cell>
          <cell r="F757">
            <v>1</v>
          </cell>
          <cell r="G757" t="str">
            <v>RACK SERVER</v>
          </cell>
          <cell r="H757">
            <v>317.95999999999998</v>
          </cell>
          <cell r="I757">
            <v>0.42</v>
          </cell>
          <cell r="J757">
            <v>184.41679999999999</v>
          </cell>
          <cell r="K757">
            <v>0.15</v>
          </cell>
          <cell r="L757">
            <v>156.75427999999999</v>
          </cell>
        </row>
        <row r="758">
          <cell r="A758" t="str">
            <v>LG-446861</v>
          </cell>
          <cell r="B758" t="str">
            <v>VDI</v>
          </cell>
          <cell r="C758" t="str">
            <v>LINKEO 42U 1200MM 2 PANNELLI LATERALI+SERR</v>
          </cell>
          <cell r="D758" t="str">
            <v>3414972027496</v>
          </cell>
          <cell r="E758" t="str">
            <v>PZ</v>
          </cell>
          <cell r="F758">
            <v>1</v>
          </cell>
          <cell r="G758" t="str">
            <v>RACK SERVER</v>
          </cell>
          <cell r="H758">
            <v>500.73</v>
          </cell>
          <cell r="I758">
            <v>0.42</v>
          </cell>
          <cell r="J758">
            <v>290.42340000000002</v>
          </cell>
          <cell r="K758">
            <v>0.15</v>
          </cell>
          <cell r="L758">
            <v>246.85989000000001</v>
          </cell>
        </row>
        <row r="759">
          <cell r="A759" t="str">
            <v>LG-446870</v>
          </cell>
          <cell r="B759" t="str">
            <v>VDI</v>
          </cell>
          <cell r="C759" t="str">
            <v>Zoccolo per armadi larg. 600mm prof. 1000mm</v>
          </cell>
          <cell r="D759" t="str">
            <v>3414972027526</v>
          </cell>
          <cell r="E759" t="str">
            <v>PZ</v>
          </cell>
          <cell r="F759">
            <v>1</v>
          </cell>
          <cell r="G759" t="str">
            <v>RACK SERVER</v>
          </cell>
          <cell r="H759">
            <v>418.39</v>
          </cell>
          <cell r="I759">
            <v>0.42</v>
          </cell>
          <cell r="J759">
            <v>242.6662</v>
          </cell>
          <cell r="K759">
            <v>0.15</v>
          </cell>
          <cell r="L759">
            <v>206.26627000000002</v>
          </cell>
        </row>
        <row r="760">
          <cell r="A760" t="str">
            <v>LG-446871</v>
          </cell>
          <cell r="B760" t="str">
            <v>VDI</v>
          </cell>
          <cell r="C760" t="str">
            <v>Zoccolo per armadi larg. 600mm prof. 1200mm</v>
          </cell>
          <cell r="D760" t="str">
            <v>3414972027533</v>
          </cell>
          <cell r="E760" t="str">
            <v>PZ</v>
          </cell>
          <cell r="F760">
            <v>1</v>
          </cell>
          <cell r="G760" t="str">
            <v>RACK SERVER</v>
          </cell>
          <cell r="H760">
            <v>492.81</v>
          </cell>
          <cell r="I760">
            <v>0.42</v>
          </cell>
          <cell r="J760">
            <v>285.82979999999998</v>
          </cell>
          <cell r="K760">
            <v>0.15</v>
          </cell>
          <cell r="L760">
            <v>242.95532999999998</v>
          </cell>
        </row>
        <row r="761">
          <cell r="A761" t="str">
            <v>LG-446872</v>
          </cell>
          <cell r="B761" t="str">
            <v>VDI</v>
          </cell>
          <cell r="C761" t="str">
            <v>Zoccolo per armadi larg. 800mm prof. 1000mm</v>
          </cell>
          <cell r="D761" t="str">
            <v>3414972027540</v>
          </cell>
          <cell r="E761" t="str">
            <v>PZ</v>
          </cell>
          <cell r="F761">
            <v>1</v>
          </cell>
          <cell r="G761" t="str">
            <v>RACK SERVER</v>
          </cell>
          <cell r="H761">
            <v>440.09</v>
          </cell>
          <cell r="I761">
            <v>0.42</v>
          </cell>
          <cell r="J761">
            <v>255.25219999999999</v>
          </cell>
          <cell r="K761">
            <v>0.15</v>
          </cell>
          <cell r="L761">
            <v>216.96436999999997</v>
          </cell>
        </row>
        <row r="762">
          <cell r="A762" t="str">
            <v>LG-446873</v>
          </cell>
          <cell r="B762" t="str">
            <v>VDI</v>
          </cell>
          <cell r="C762" t="str">
            <v>Zoccolo per armadi larg. 800mm prof. 1200mm</v>
          </cell>
          <cell r="D762" t="str">
            <v>3414972027557</v>
          </cell>
          <cell r="E762" t="str">
            <v>PZ</v>
          </cell>
          <cell r="F762">
            <v>1</v>
          </cell>
          <cell r="G762" t="str">
            <v>RACK SERVER</v>
          </cell>
          <cell r="H762">
            <v>505.19</v>
          </cell>
          <cell r="I762">
            <v>0.42</v>
          </cell>
          <cell r="J762">
            <v>293.0102</v>
          </cell>
          <cell r="K762">
            <v>0.15</v>
          </cell>
          <cell r="L762">
            <v>249.05867000000001</v>
          </cell>
        </row>
        <row r="763">
          <cell r="A763" t="str">
            <v>LG-446880</v>
          </cell>
          <cell r="B763" t="str">
            <v>VDI</v>
          </cell>
          <cell r="C763" t="str">
            <v>Kit 4 ruote (2 frontali bloccabili)</v>
          </cell>
          <cell r="D763" t="str">
            <v>3414972027564</v>
          </cell>
          <cell r="E763" t="str">
            <v>PZ</v>
          </cell>
          <cell r="F763">
            <v>1</v>
          </cell>
          <cell r="G763" t="str">
            <v>RACK SERVER</v>
          </cell>
          <cell r="H763">
            <v>57.41</v>
          </cell>
          <cell r="I763">
            <v>0.42</v>
          </cell>
          <cell r="J763">
            <v>33.297799999999995</v>
          </cell>
          <cell r="K763">
            <v>0.15</v>
          </cell>
          <cell r="L763">
            <v>28.303129999999996</v>
          </cell>
        </row>
        <row r="764">
          <cell r="A764" t="str">
            <v>LG-446881</v>
          </cell>
          <cell r="B764" t="str">
            <v>VDI</v>
          </cell>
          <cell r="C764" t="str">
            <v>PIEDINI DI SOLLEVAMENTO M10X70 (1set=4 pezz</v>
          </cell>
          <cell r="D764" t="str">
            <v>3414972027571</v>
          </cell>
          <cell r="E764" t="str">
            <v>PZ</v>
          </cell>
          <cell r="F764">
            <v>1</v>
          </cell>
          <cell r="G764" t="str">
            <v>RACK SERVER</v>
          </cell>
          <cell r="H764">
            <v>19.63</v>
          </cell>
          <cell r="I764">
            <v>0.42</v>
          </cell>
          <cell r="J764">
            <v>11.385399999999999</v>
          </cell>
          <cell r="K764">
            <v>0.15</v>
          </cell>
          <cell r="L764">
            <v>9.6775899999999986</v>
          </cell>
        </row>
        <row r="765">
          <cell r="A765" t="str">
            <v>LG-446886</v>
          </cell>
          <cell r="B765" t="str">
            <v>VDI</v>
          </cell>
          <cell r="C765" t="str">
            <v>Barre anti-ribaltamento</v>
          </cell>
          <cell r="D765" t="str">
            <v>3414972027601</v>
          </cell>
          <cell r="E765" t="str">
            <v>PZ</v>
          </cell>
          <cell r="F765">
            <v>1</v>
          </cell>
          <cell r="G765" t="str">
            <v>RACK SERVER</v>
          </cell>
          <cell r="H765">
            <v>90.57</v>
          </cell>
          <cell r="I765">
            <v>0.42</v>
          </cell>
          <cell r="J765">
            <v>52.5306</v>
          </cell>
          <cell r="K765">
            <v>0.15</v>
          </cell>
          <cell r="L765">
            <v>44.651009999999999</v>
          </cell>
        </row>
        <row r="766">
          <cell r="A766" t="str">
            <v>LG-446887</v>
          </cell>
          <cell r="B766" t="str">
            <v>VDI</v>
          </cell>
          <cell r="C766" t="str">
            <v>Kit fissaggio armadio al pavimento</v>
          </cell>
          <cell r="D766" t="str">
            <v>3414972027618</v>
          </cell>
          <cell r="E766" t="str">
            <v>PZ</v>
          </cell>
          <cell r="F766">
            <v>2</v>
          </cell>
          <cell r="G766" t="str">
            <v>RACK SERVER</v>
          </cell>
          <cell r="H766">
            <v>33.35</v>
          </cell>
          <cell r="I766">
            <v>0.42</v>
          </cell>
          <cell r="J766">
            <v>19.343000000000004</v>
          </cell>
          <cell r="K766">
            <v>0.15</v>
          </cell>
          <cell r="L766">
            <v>16.441550000000003</v>
          </cell>
        </row>
        <row r="767">
          <cell r="A767" t="str">
            <v>LG-446891</v>
          </cell>
          <cell r="B767" t="str">
            <v>VDI</v>
          </cell>
          <cell r="C767" t="str">
            <v>Gestione cavi verticale a pettine 42U (kit</v>
          </cell>
          <cell r="D767" t="str">
            <v>3414972027625</v>
          </cell>
          <cell r="E767" t="str">
            <v>PZ</v>
          </cell>
          <cell r="F767">
            <v>1</v>
          </cell>
          <cell r="G767" t="str">
            <v>RACK SERVER</v>
          </cell>
          <cell r="H767">
            <v>501.85</v>
          </cell>
          <cell r="I767">
            <v>0.42</v>
          </cell>
          <cell r="J767">
            <v>291.07299999999998</v>
          </cell>
          <cell r="K767">
            <v>0.15</v>
          </cell>
          <cell r="L767">
            <v>247.41204999999999</v>
          </cell>
        </row>
        <row r="768">
          <cell r="A768" t="str">
            <v>LG-446892</v>
          </cell>
          <cell r="B768" t="str">
            <v>VDI</v>
          </cell>
          <cell r="C768" t="str">
            <v>Gestione cavi verticale a pettine 47U (kit</v>
          </cell>
          <cell r="D768" t="str">
            <v>3414972027632</v>
          </cell>
          <cell r="E768" t="str">
            <v>PZ</v>
          </cell>
          <cell r="F768">
            <v>1</v>
          </cell>
          <cell r="G768" t="str">
            <v>RACK SERVER</v>
          </cell>
          <cell r="H768">
            <v>591.95000000000005</v>
          </cell>
          <cell r="I768">
            <v>0.42</v>
          </cell>
          <cell r="J768">
            <v>343.33100000000002</v>
          </cell>
          <cell r="K768">
            <v>0.15</v>
          </cell>
          <cell r="L768">
            <v>291.83135000000004</v>
          </cell>
        </row>
        <row r="769">
          <cell r="A769" t="str">
            <v>LG-446893</v>
          </cell>
          <cell r="B769" t="str">
            <v>VDI</v>
          </cell>
          <cell r="C769" t="str">
            <v>Gestione cavi vertical 42U metallo (kit di</v>
          </cell>
          <cell r="D769" t="str">
            <v>3414972027649</v>
          </cell>
          <cell r="E769" t="str">
            <v>PZ</v>
          </cell>
          <cell r="F769">
            <v>1</v>
          </cell>
          <cell r="G769" t="str">
            <v>RACK SERVER</v>
          </cell>
          <cell r="H769">
            <v>314.7</v>
          </cell>
          <cell r="I769">
            <v>0.42</v>
          </cell>
          <cell r="J769">
            <v>182.52600000000001</v>
          </cell>
          <cell r="K769">
            <v>0.15</v>
          </cell>
          <cell r="L769">
            <v>155.14710000000002</v>
          </cell>
        </row>
        <row r="770">
          <cell r="A770" t="str">
            <v>LG-446894</v>
          </cell>
          <cell r="B770" t="str">
            <v>VDI</v>
          </cell>
          <cell r="C770" t="str">
            <v>Gestione cavi vertical 47U metallo (kit di</v>
          </cell>
          <cell r="D770" t="str">
            <v>3414972027656</v>
          </cell>
          <cell r="E770" t="str">
            <v>PZ</v>
          </cell>
          <cell r="F770">
            <v>1</v>
          </cell>
          <cell r="G770" t="str">
            <v>RACK SERVER</v>
          </cell>
          <cell r="H770">
            <v>343.88</v>
          </cell>
          <cell r="I770">
            <v>0.42</v>
          </cell>
          <cell r="J770">
            <v>199.4504</v>
          </cell>
          <cell r="K770">
            <v>0.15</v>
          </cell>
          <cell r="L770">
            <v>169.53283999999999</v>
          </cell>
        </row>
        <row r="771">
          <cell r="A771" t="str">
            <v>LG-446895</v>
          </cell>
          <cell r="B771" t="str">
            <v>VDI</v>
          </cell>
          <cell r="C771" t="str">
            <v>Griglia passacavi verticale larg.100mm 42U</v>
          </cell>
          <cell r="D771" t="str">
            <v>3414972027663</v>
          </cell>
          <cell r="E771" t="str">
            <v>PZ</v>
          </cell>
          <cell r="F771">
            <v>1</v>
          </cell>
          <cell r="G771" t="str">
            <v>RACK SERVER</v>
          </cell>
          <cell r="H771">
            <v>43.08</v>
          </cell>
          <cell r="I771">
            <v>0.42</v>
          </cell>
          <cell r="J771">
            <v>24.9864</v>
          </cell>
          <cell r="K771">
            <v>0.15</v>
          </cell>
          <cell r="L771">
            <v>21.238440000000001</v>
          </cell>
        </row>
        <row r="772">
          <cell r="A772" t="str">
            <v>LG-446896</v>
          </cell>
          <cell r="B772" t="str">
            <v>VDI</v>
          </cell>
          <cell r="C772" t="str">
            <v>Griglia passacavi verticale larg.100mm 47U</v>
          </cell>
          <cell r="D772" t="str">
            <v>3414972027670</v>
          </cell>
          <cell r="E772" t="str">
            <v>PZ</v>
          </cell>
          <cell r="F772">
            <v>1</v>
          </cell>
          <cell r="G772" t="str">
            <v>RACK SERVER</v>
          </cell>
          <cell r="H772">
            <v>55.61</v>
          </cell>
          <cell r="I772">
            <v>0.42</v>
          </cell>
          <cell r="J772">
            <v>32.253799999999998</v>
          </cell>
          <cell r="K772">
            <v>0.15</v>
          </cell>
          <cell r="L772">
            <v>27.41573</v>
          </cell>
        </row>
        <row r="773">
          <cell r="A773" t="str">
            <v>LG-446897</v>
          </cell>
          <cell r="B773" t="str">
            <v>VDI</v>
          </cell>
          <cell r="C773" t="str">
            <v>Staffe per PDU (2 pezzi)</v>
          </cell>
          <cell r="D773" t="str">
            <v>3414972027687</v>
          </cell>
          <cell r="E773" t="str">
            <v>PZ</v>
          </cell>
          <cell r="F773">
            <v>2</v>
          </cell>
          <cell r="G773" t="str">
            <v>RACK SERVER</v>
          </cell>
          <cell r="H773">
            <v>50.67</v>
          </cell>
          <cell r="I773">
            <v>0.42</v>
          </cell>
          <cell r="J773">
            <v>29.3886</v>
          </cell>
          <cell r="K773">
            <v>0.15</v>
          </cell>
          <cell r="L773">
            <v>24.980309999999999</v>
          </cell>
        </row>
        <row r="774">
          <cell r="A774" t="str">
            <v>LG-446898</v>
          </cell>
          <cell r="B774" t="str">
            <v>VDI</v>
          </cell>
          <cell r="C774" t="str">
            <v>Kit di messa a terra con barra</v>
          </cell>
          <cell r="D774" t="str">
            <v>3414972027694</v>
          </cell>
          <cell r="E774" t="str">
            <v>PZ</v>
          </cell>
          <cell r="F774">
            <v>1</v>
          </cell>
          <cell r="G774" t="str">
            <v>RACK SERVER</v>
          </cell>
          <cell r="H774">
            <v>15.4</v>
          </cell>
          <cell r="I774">
            <v>0.42</v>
          </cell>
          <cell r="J774">
            <v>8.9320000000000004</v>
          </cell>
          <cell r="K774">
            <v>0.15</v>
          </cell>
          <cell r="L774">
            <v>7.5922000000000001</v>
          </cell>
        </row>
        <row r="775">
          <cell r="A775" t="str">
            <v>LG-446901</v>
          </cell>
          <cell r="B775" t="str">
            <v>VDI</v>
          </cell>
          <cell r="C775" t="str">
            <v>4 FAN+TERMOSTATO, 2P+T FRANCO BELG SCHUKO</v>
          </cell>
          <cell r="D775" t="str">
            <v>3414972027700</v>
          </cell>
          <cell r="E775" t="str">
            <v>PZ</v>
          </cell>
          <cell r="F775">
            <v>1</v>
          </cell>
          <cell r="G775" t="str">
            <v>RACK SERVER</v>
          </cell>
          <cell r="H775">
            <v>234.05</v>
          </cell>
          <cell r="I775">
            <v>0.42</v>
          </cell>
          <cell r="J775">
            <v>135.74900000000002</v>
          </cell>
          <cell r="K775">
            <v>0.15</v>
          </cell>
          <cell r="L775">
            <v>115.38665000000002</v>
          </cell>
        </row>
        <row r="776">
          <cell r="A776" t="str">
            <v>LG-446903</v>
          </cell>
          <cell r="B776" t="str">
            <v>VDI</v>
          </cell>
          <cell r="C776" t="str">
            <v>Kit 6 ventole per tetto con termostato, pre</v>
          </cell>
          <cell r="D776" t="str">
            <v>3414972027724</v>
          </cell>
          <cell r="E776" t="str">
            <v>PZ</v>
          </cell>
          <cell r="F776">
            <v>1</v>
          </cell>
          <cell r="G776" t="str">
            <v>RACK SERVER</v>
          </cell>
          <cell r="H776">
            <v>375.39</v>
          </cell>
          <cell r="I776">
            <v>0.42</v>
          </cell>
          <cell r="J776">
            <v>217.72620000000001</v>
          </cell>
          <cell r="K776">
            <v>0.15</v>
          </cell>
          <cell r="L776">
            <v>185.06727000000001</v>
          </cell>
        </row>
        <row r="777">
          <cell r="A777" t="str">
            <v>LG-446943</v>
          </cell>
          <cell r="B777" t="str">
            <v>VDI</v>
          </cell>
          <cell r="C777" t="str">
            <v>Canale sul tetto armadio 600mm H120mm (1 fi</v>
          </cell>
          <cell r="D777" t="str">
            <v>3414972027861</v>
          </cell>
          <cell r="E777" t="str">
            <v>PZ</v>
          </cell>
          <cell r="F777">
            <v>1</v>
          </cell>
          <cell r="G777" t="str">
            <v>RACK SERVER</v>
          </cell>
          <cell r="H777">
            <v>40.840000000000003</v>
          </cell>
          <cell r="I777">
            <v>0.42</v>
          </cell>
          <cell r="J777">
            <v>23.687200000000004</v>
          </cell>
          <cell r="K777">
            <v>0.15</v>
          </cell>
          <cell r="L777">
            <v>20.134120000000003</v>
          </cell>
        </row>
        <row r="778">
          <cell r="A778" t="str">
            <v>LG-446944</v>
          </cell>
          <cell r="B778" t="str">
            <v>VDI</v>
          </cell>
          <cell r="C778" t="str">
            <v>Canale sul tetto armadio 800mm H120mm (1 fi</v>
          </cell>
          <cell r="D778" t="str">
            <v>3414972027878</v>
          </cell>
          <cell r="E778" t="str">
            <v>PZ</v>
          </cell>
          <cell r="F778">
            <v>1</v>
          </cell>
          <cell r="G778" t="str">
            <v>RACK SERVER</v>
          </cell>
          <cell r="H778">
            <v>70.400000000000006</v>
          </cell>
          <cell r="I778">
            <v>0.42</v>
          </cell>
          <cell r="J778">
            <v>40.832000000000008</v>
          </cell>
          <cell r="K778">
            <v>0.15</v>
          </cell>
          <cell r="L778">
            <v>34.707200000000007</v>
          </cell>
        </row>
        <row r="779">
          <cell r="A779" t="str">
            <v>LG-446947</v>
          </cell>
          <cell r="B779" t="str">
            <v>VDI</v>
          </cell>
          <cell r="C779" t="str">
            <v>Kit accoppiamento armadi (2 pezzi)</v>
          </cell>
          <cell r="D779" t="str">
            <v>3414972027908</v>
          </cell>
          <cell r="E779" t="str">
            <v>PZ</v>
          </cell>
          <cell r="F779">
            <v>2</v>
          </cell>
          <cell r="G779" t="str">
            <v>RACK SERVER</v>
          </cell>
          <cell r="H779">
            <v>28.01</v>
          </cell>
          <cell r="I779">
            <v>0.42</v>
          </cell>
          <cell r="J779">
            <v>16.245800000000003</v>
          </cell>
          <cell r="K779">
            <v>0.15</v>
          </cell>
          <cell r="L779">
            <v>13.808930000000002</v>
          </cell>
        </row>
        <row r="780">
          <cell r="A780" t="str">
            <v>LG-446950</v>
          </cell>
          <cell r="B780" t="str">
            <v>VDI</v>
          </cell>
          <cell r="C780" t="str">
            <v>Pannelli gestione flussi d'aria chiusura so</v>
          </cell>
          <cell r="D780" t="str">
            <v>3414972027915</v>
          </cell>
          <cell r="E780" t="str">
            <v>PZ</v>
          </cell>
          <cell r="F780">
            <v>1</v>
          </cell>
          <cell r="G780" t="str">
            <v>RACK SERVER</v>
          </cell>
          <cell r="H780">
            <v>50.01</v>
          </cell>
          <cell r="I780">
            <v>0.42</v>
          </cell>
          <cell r="J780">
            <v>29.005800000000001</v>
          </cell>
          <cell r="K780">
            <v>0.15</v>
          </cell>
          <cell r="L780">
            <v>24.65493</v>
          </cell>
        </row>
        <row r="781">
          <cell r="A781" t="str">
            <v>LG-446951</v>
          </cell>
          <cell r="B781" t="str">
            <v>VDI</v>
          </cell>
          <cell r="C781" t="str">
            <v>Pannelli gestione flussi d'aria chiusura so</v>
          </cell>
          <cell r="D781" t="str">
            <v>3414972027922</v>
          </cell>
          <cell r="E781" t="str">
            <v>PZ</v>
          </cell>
          <cell r="F781">
            <v>1</v>
          </cell>
          <cell r="G781" t="str">
            <v>RACK SERVER</v>
          </cell>
          <cell r="H781">
            <v>62.64</v>
          </cell>
          <cell r="I781">
            <v>0.42</v>
          </cell>
          <cell r="J781">
            <v>36.331200000000003</v>
          </cell>
          <cell r="K781">
            <v>0.15</v>
          </cell>
          <cell r="L781">
            <v>30.881520000000002</v>
          </cell>
        </row>
        <row r="782">
          <cell r="A782" t="str">
            <v>LG-446952</v>
          </cell>
          <cell r="B782" t="str">
            <v>VDI</v>
          </cell>
          <cell r="C782" t="str">
            <v>Gole laterali gestione flusso aria per arma</v>
          </cell>
          <cell r="D782" t="str">
            <v>3414972027939</v>
          </cell>
          <cell r="E782" t="str">
            <v>PZ</v>
          </cell>
          <cell r="F782">
            <v>1</v>
          </cell>
          <cell r="G782" t="str">
            <v>RACK SERVER</v>
          </cell>
          <cell r="H782">
            <v>76.44</v>
          </cell>
          <cell r="I782">
            <v>0.42</v>
          </cell>
          <cell r="J782">
            <v>44.3352</v>
          </cell>
          <cell r="K782">
            <v>0.15</v>
          </cell>
          <cell r="L782">
            <v>37.684919999999998</v>
          </cell>
        </row>
        <row r="783">
          <cell r="A783" t="str">
            <v>LG-446953</v>
          </cell>
          <cell r="B783" t="str">
            <v>VDI</v>
          </cell>
          <cell r="C783" t="str">
            <v>Gole laterali gestione flusso aria per arma</v>
          </cell>
          <cell r="D783" t="str">
            <v>3414972027946</v>
          </cell>
          <cell r="E783" t="str">
            <v>PZ</v>
          </cell>
          <cell r="F783">
            <v>1</v>
          </cell>
          <cell r="G783" t="str">
            <v>RACK SERVER</v>
          </cell>
          <cell r="H783">
            <v>106.45</v>
          </cell>
          <cell r="I783">
            <v>0.42</v>
          </cell>
          <cell r="J783">
            <v>61.741000000000007</v>
          </cell>
          <cell r="K783">
            <v>0.15</v>
          </cell>
          <cell r="L783">
            <v>52.479850000000006</v>
          </cell>
        </row>
        <row r="784">
          <cell r="A784" t="str">
            <v>LG-446954</v>
          </cell>
          <cell r="B784" t="str">
            <v>VDI</v>
          </cell>
          <cell r="C784" t="str">
            <v>Gole laterali gestione flusso aria per arma</v>
          </cell>
          <cell r="D784" t="str">
            <v>3414972027953</v>
          </cell>
          <cell r="E784" t="str">
            <v>PZ</v>
          </cell>
          <cell r="F784">
            <v>1</v>
          </cell>
          <cell r="G784" t="str">
            <v>RACK SERVER</v>
          </cell>
          <cell r="H784">
            <v>82.86</v>
          </cell>
          <cell r="I784">
            <v>0.42</v>
          </cell>
          <cell r="J784">
            <v>48.058799999999998</v>
          </cell>
          <cell r="K784">
            <v>0.15</v>
          </cell>
          <cell r="L784">
            <v>40.849980000000002</v>
          </cell>
        </row>
        <row r="785">
          <cell r="A785" t="str">
            <v>LG-446955</v>
          </cell>
          <cell r="B785" t="str">
            <v>VDI</v>
          </cell>
          <cell r="C785" t="str">
            <v>Gole laterali gestione flusso aria per arma</v>
          </cell>
          <cell r="D785" t="str">
            <v>3414972027960</v>
          </cell>
          <cell r="E785" t="str">
            <v>PZ</v>
          </cell>
          <cell r="F785">
            <v>1</v>
          </cell>
          <cell r="G785" t="str">
            <v>RACK SERVER</v>
          </cell>
          <cell r="H785">
            <v>105.04</v>
          </cell>
          <cell r="I785">
            <v>0.42</v>
          </cell>
          <cell r="J785">
            <v>60.923200000000008</v>
          </cell>
          <cell r="K785">
            <v>0.15</v>
          </cell>
          <cell r="L785">
            <v>51.784720000000007</v>
          </cell>
        </row>
        <row r="786">
          <cell r="A786" t="str">
            <v>LG-646501</v>
          </cell>
          <cell r="B786" t="str">
            <v>VDI</v>
          </cell>
          <cell r="C786" t="str">
            <v>mensola fissa 200mm</v>
          </cell>
          <cell r="D786" t="str">
            <v>3245066465012</v>
          </cell>
          <cell r="E786" t="str">
            <v>PZ</v>
          </cell>
          <cell r="F786">
            <v>1</v>
          </cell>
          <cell r="G786" t="str">
            <v>LAN LG RACK</v>
          </cell>
          <cell r="H786">
            <v>64.739999999999995</v>
          </cell>
          <cell r="I786">
            <v>0.42</v>
          </cell>
          <cell r="J786">
            <v>37.549199999999999</v>
          </cell>
          <cell r="K786">
            <v>0.15</v>
          </cell>
          <cell r="L786">
            <v>31.916820000000001</v>
          </cell>
        </row>
        <row r="787">
          <cell r="A787" t="str">
            <v>LG-646502</v>
          </cell>
          <cell r="B787" t="str">
            <v>VDI</v>
          </cell>
          <cell r="C787" t="str">
            <v>mensola fissa 360mm</v>
          </cell>
          <cell r="D787" t="str">
            <v>3245066465029</v>
          </cell>
          <cell r="E787" t="str">
            <v>PZ</v>
          </cell>
          <cell r="F787">
            <v>1</v>
          </cell>
          <cell r="G787" t="str">
            <v>LAN LG RACK</v>
          </cell>
          <cell r="H787">
            <v>92.14</v>
          </cell>
          <cell r="I787">
            <v>0.42</v>
          </cell>
          <cell r="J787">
            <v>53.441200000000002</v>
          </cell>
          <cell r="K787">
            <v>0.15</v>
          </cell>
          <cell r="L787">
            <v>45.425020000000004</v>
          </cell>
        </row>
        <row r="788">
          <cell r="A788" t="str">
            <v>LG-646505</v>
          </cell>
          <cell r="B788" t="str">
            <v>VDI</v>
          </cell>
          <cell r="C788" t="str">
            <v>legrand - mensola fissa p600 armadio</v>
          </cell>
          <cell r="D788" t="str">
            <v>3245066465050</v>
          </cell>
          <cell r="E788" t="str">
            <v>PZ</v>
          </cell>
          <cell r="F788">
            <v>1</v>
          </cell>
          <cell r="G788" t="str">
            <v>LAN LG RACK</v>
          </cell>
          <cell r="H788">
            <v>107.8</v>
          </cell>
          <cell r="I788">
            <v>0.42</v>
          </cell>
          <cell r="J788">
            <v>62.524000000000001</v>
          </cell>
          <cell r="K788">
            <v>0.15</v>
          </cell>
          <cell r="L788">
            <v>53.145400000000002</v>
          </cell>
        </row>
        <row r="789">
          <cell r="A789" t="str">
            <v>LG-646506</v>
          </cell>
          <cell r="B789" t="str">
            <v>VDI</v>
          </cell>
          <cell r="C789" t="str">
            <v>legrand - mensola fissa p800 armadio</v>
          </cell>
          <cell r="D789" t="str">
            <v>3245066465067</v>
          </cell>
          <cell r="E789" t="str">
            <v>PZ</v>
          </cell>
          <cell r="F789">
            <v>1</v>
          </cell>
          <cell r="G789" t="str">
            <v>LAN LG RACK</v>
          </cell>
          <cell r="H789">
            <v>123.9</v>
          </cell>
          <cell r="I789">
            <v>0.42</v>
          </cell>
          <cell r="J789">
            <v>71.861999999999995</v>
          </cell>
          <cell r="K789">
            <v>0.15</v>
          </cell>
          <cell r="L789">
            <v>61.082699999999996</v>
          </cell>
        </row>
        <row r="790">
          <cell r="A790" t="str">
            <v>LG-646507</v>
          </cell>
          <cell r="B790" t="str">
            <v>VDI</v>
          </cell>
          <cell r="C790" t="str">
            <v>mensola fissa 1000mm</v>
          </cell>
          <cell r="D790" t="str">
            <v>3245066465074</v>
          </cell>
          <cell r="E790" t="str">
            <v>PZ</v>
          </cell>
          <cell r="F790">
            <v>1</v>
          </cell>
          <cell r="G790" t="str">
            <v>LAN LG RACK</v>
          </cell>
          <cell r="H790">
            <v>142.13999999999999</v>
          </cell>
          <cell r="I790">
            <v>0.42</v>
          </cell>
          <cell r="J790">
            <v>82.441199999999995</v>
          </cell>
          <cell r="K790">
            <v>0.15</v>
          </cell>
          <cell r="L790">
            <v>70.075019999999995</v>
          </cell>
        </row>
        <row r="791">
          <cell r="A791" t="str">
            <v>LG-646508</v>
          </cell>
          <cell r="B791" t="str">
            <v>VDI</v>
          </cell>
          <cell r="C791" t="str">
            <v>legrand - mensola estraibile p600</v>
          </cell>
          <cell r="D791" t="str">
            <v>3245066465081</v>
          </cell>
          <cell r="E791" t="str">
            <v>PZ</v>
          </cell>
          <cell r="F791">
            <v>1</v>
          </cell>
          <cell r="G791" t="str">
            <v>LAN LG RACK</v>
          </cell>
          <cell r="H791">
            <v>144.43</v>
          </cell>
          <cell r="I791">
            <v>0.42</v>
          </cell>
          <cell r="J791">
            <v>83.769400000000005</v>
          </cell>
          <cell r="K791">
            <v>0.15</v>
          </cell>
          <cell r="L791">
            <v>71.203990000000005</v>
          </cell>
        </row>
        <row r="792">
          <cell r="A792" t="str">
            <v>LG-646509</v>
          </cell>
          <cell r="B792" t="str">
            <v>VDI</v>
          </cell>
          <cell r="C792" t="str">
            <v>legrand - mensola estraibile p800</v>
          </cell>
          <cell r="D792" t="str">
            <v>3245066465098</v>
          </cell>
          <cell r="E792" t="str">
            <v>PZ</v>
          </cell>
          <cell r="F792">
            <v>1</v>
          </cell>
          <cell r="G792" t="str">
            <v>LAN LG RACK</v>
          </cell>
          <cell r="H792">
            <v>168.5</v>
          </cell>
          <cell r="I792">
            <v>0.42</v>
          </cell>
          <cell r="J792">
            <v>97.73</v>
          </cell>
          <cell r="K792">
            <v>0.15</v>
          </cell>
          <cell r="L792">
            <v>83.07050000000001</v>
          </cell>
        </row>
        <row r="793">
          <cell r="A793" t="str">
            <v>LG-646510</v>
          </cell>
          <cell r="B793" t="str">
            <v>VDI</v>
          </cell>
          <cell r="C793" t="str">
            <v>legrand - mensola estraibile p1000</v>
          </cell>
          <cell r="D793" t="str">
            <v>3245066465104</v>
          </cell>
          <cell r="E793" t="str">
            <v>PZ</v>
          </cell>
          <cell r="F793">
            <v>1</v>
          </cell>
          <cell r="G793" t="str">
            <v>LAN LG RACK</v>
          </cell>
          <cell r="H793">
            <v>233.68</v>
          </cell>
          <cell r="I793">
            <v>0.42</v>
          </cell>
          <cell r="J793">
            <v>135.53440000000001</v>
          </cell>
          <cell r="K793">
            <v>0.15</v>
          </cell>
          <cell r="L793">
            <v>115.20424</v>
          </cell>
        </row>
        <row r="794">
          <cell r="A794" t="str">
            <v>LG-646520</v>
          </cell>
          <cell r="B794" t="str">
            <v>VDI</v>
          </cell>
          <cell r="C794" t="str">
            <v>legrand - pannello gestione cavi 1U</v>
          </cell>
          <cell r="D794" t="str">
            <v>3245066465203</v>
          </cell>
          <cell r="E794" t="str">
            <v>PZ</v>
          </cell>
          <cell r="F794">
            <v>1</v>
          </cell>
          <cell r="G794" t="str">
            <v>LAN LG RACK</v>
          </cell>
          <cell r="H794">
            <v>26.07</v>
          </cell>
          <cell r="I794">
            <v>0.42</v>
          </cell>
          <cell r="J794">
            <v>15.120600000000001</v>
          </cell>
          <cell r="K794">
            <v>0.15</v>
          </cell>
          <cell r="L794">
            <v>12.852510000000002</v>
          </cell>
        </row>
        <row r="795">
          <cell r="A795" t="str">
            <v>LG-646521</v>
          </cell>
          <cell r="B795" t="str">
            <v>VDI</v>
          </cell>
          <cell r="C795" t="str">
            <v>legrand - pannello gestione cavi 2U</v>
          </cell>
          <cell r="D795" t="str">
            <v>3245066465210</v>
          </cell>
          <cell r="E795" t="str">
            <v>PZ</v>
          </cell>
          <cell r="F795">
            <v>1</v>
          </cell>
          <cell r="G795" t="str">
            <v>LAN LG RACK</v>
          </cell>
          <cell r="H795">
            <v>29.79</v>
          </cell>
          <cell r="I795">
            <v>0.42</v>
          </cell>
          <cell r="J795">
            <v>17.278199999999998</v>
          </cell>
          <cell r="K795">
            <v>0.15</v>
          </cell>
          <cell r="L795">
            <v>14.686469999999998</v>
          </cell>
        </row>
        <row r="796">
          <cell r="A796" t="str">
            <v>LG-646815</v>
          </cell>
          <cell r="B796" t="str">
            <v>VDI</v>
          </cell>
          <cell r="C796" t="str">
            <v>legrand-PDU 19P 12 prese C13</v>
          </cell>
          <cell r="D796" t="str">
            <v>3414970765383</v>
          </cell>
          <cell r="E796" t="str">
            <v>PZ</v>
          </cell>
          <cell r="F796">
            <v>1</v>
          </cell>
          <cell r="G796" t="str">
            <v>LAN LG PDU</v>
          </cell>
          <cell r="H796">
            <v>87.26</v>
          </cell>
          <cell r="I796">
            <v>0.42</v>
          </cell>
          <cell r="J796">
            <v>50.610800000000005</v>
          </cell>
          <cell r="K796">
            <v>0.15</v>
          </cell>
          <cell r="L796">
            <v>43.019180000000006</v>
          </cell>
        </row>
        <row r="797">
          <cell r="A797" t="str">
            <v>LG-646857</v>
          </cell>
          <cell r="B797" t="str">
            <v>VDI</v>
          </cell>
          <cell r="C797" t="str">
            <v>PDU 24 prese C13 + DISJ + CORD</v>
          </cell>
          <cell r="D797" t="str">
            <v>3414970765765</v>
          </cell>
          <cell r="E797" t="str">
            <v>PZ</v>
          </cell>
          <cell r="F797">
            <v>1</v>
          </cell>
          <cell r="G797" t="str">
            <v>DATACENTER PDU</v>
          </cell>
          <cell r="H797">
            <v>469.82</v>
          </cell>
          <cell r="I797">
            <v>0.42</v>
          </cell>
          <cell r="J797">
            <v>272.49559999999997</v>
          </cell>
          <cell r="K797">
            <v>0.15</v>
          </cell>
          <cell r="L797">
            <v>231.62125999999998</v>
          </cell>
        </row>
        <row r="798">
          <cell r="A798" t="str">
            <v>LG-646859</v>
          </cell>
          <cell r="B798" t="str">
            <v>VDI</v>
          </cell>
          <cell r="C798" t="str">
            <v>legrand-PDU verticale 12+12 prese  con magn</v>
          </cell>
          <cell r="D798" t="str">
            <v>3414971012554</v>
          </cell>
          <cell r="E798" t="str">
            <v>PZ</v>
          </cell>
          <cell r="F798">
            <v>1</v>
          </cell>
          <cell r="G798" t="str">
            <v>DATACENTER PDU</v>
          </cell>
          <cell r="H798">
            <v>483.38</v>
          </cell>
          <cell r="I798">
            <v>0.42</v>
          </cell>
          <cell r="J798">
            <v>280.36040000000003</v>
          </cell>
          <cell r="K798">
            <v>0.15</v>
          </cell>
          <cell r="L798">
            <v>238.30634000000003</v>
          </cell>
        </row>
        <row r="799">
          <cell r="A799" t="str">
            <v>LG-646861</v>
          </cell>
          <cell r="B799" t="str">
            <v>VDI</v>
          </cell>
          <cell r="C799" t="str">
            <v>PDU 20+4 outlet (C13+C19)+MCB</v>
          </cell>
          <cell r="D799" t="str">
            <v>3414970765789</v>
          </cell>
          <cell r="E799" t="str">
            <v>PZ</v>
          </cell>
          <cell r="F799">
            <v>1</v>
          </cell>
          <cell r="G799" t="str">
            <v>DATACENTER PDU</v>
          </cell>
          <cell r="H799">
            <v>503.81</v>
          </cell>
          <cell r="I799">
            <v>0.42</v>
          </cell>
          <cell r="J799">
            <v>292.20979999999997</v>
          </cell>
          <cell r="K799">
            <v>0.15</v>
          </cell>
          <cell r="L799">
            <v>248.37832999999998</v>
          </cell>
        </row>
        <row r="800">
          <cell r="A800" t="str">
            <v>LG-646870</v>
          </cell>
          <cell r="B800" t="str">
            <v>VDI</v>
          </cell>
          <cell r="C800" t="str">
            <v>PDU Vertical 18+6 outlets</v>
          </cell>
          <cell r="D800" t="str">
            <v>3414970765802</v>
          </cell>
          <cell r="E800" t="str">
            <v>PZ</v>
          </cell>
          <cell r="F800">
            <v>1</v>
          </cell>
          <cell r="G800" t="str">
            <v>DATACENTER PDU</v>
          </cell>
          <cell r="H800">
            <v>727.08</v>
          </cell>
          <cell r="I800">
            <v>0.42</v>
          </cell>
          <cell r="J800">
            <v>421.70640000000003</v>
          </cell>
          <cell r="K800">
            <v>0.15</v>
          </cell>
          <cell r="L800">
            <v>358.45044000000001</v>
          </cell>
        </row>
        <row r="801">
          <cell r="A801" t="str">
            <v>LG-981091</v>
          </cell>
          <cell r="B801" t="str">
            <v>VDI</v>
          </cell>
          <cell r="C801" t="str">
            <v>btnet - porta rack 24U 600X600 linkeo</v>
          </cell>
          <cell r="D801" t="str">
            <v>3414971302563</v>
          </cell>
          <cell r="E801" t="str">
            <v>PZ</v>
          </cell>
          <cell r="F801">
            <v>1</v>
          </cell>
          <cell r="G801" t="str">
            <v>RACK ACCESSORI</v>
          </cell>
          <cell r="H801">
            <v>514.26</v>
          </cell>
          <cell r="I801">
            <v>0.42</v>
          </cell>
          <cell r="J801">
            <v>298.27080000000001</v>
          </cell>
          <cell r="K801">
            <v>0.15</v>
          </cell>
          <cell r="L801">
            <v>253.53018</v>
          </cell>
        </row>
        <row r="802">
          <cell r="A802" t="str">
            <v>LG-981092</v>
          </cell>
          <cell r="B802" t="str">
            <v>VDI</v>
          </cell>
          <cell r="C802" t="str">
            <v>btnet - porta rack 24U 800X800 linkeo</v>
          </cell>
          <cell r="D802" t="str">
            <v>3414971302570</v>
          </cell>
          <cell r="E802" t="str">
            <v>PZ</v>
          </cell>
          <cell r="F802">
            <v>1</v>
          </cell>
          <cell r="G802" t="str">
            <v>RACK ACCESSORI</v>
          </cell>
          <cell r="H802">
            <v>513.52</v>
          </cell>
          <cell r="I802">
            <v>0.42</v>
          </cell>
          <cell r="J802">
            <v>297.84159999999997</v>
          </cell>
          <cell r="K802">
            <v>0.15</v>
          </cell>
          <cell r="L802">
            <v>253.16535999999996</v>
          </cell>
        </row>
        <row r="803">
          <cell r="A803" t="str">
            <v>LG-981093</v>
          </cell>
          <cell r="B803" t="str">
            <v>VDI</v>
          </cell>
          <cell r="C803" t="str">
            <v>btnet - porta rack 33U 600X600 linkeo</v>
          </cell>
          <cell r="D803" t="str">
            <v>3414971302587</v>
          </cell>
          <cell r="E803" t="str">
            <v>PZ</v>
          </cell>
          <cell r="F803">
            <v>1</v>
          </cell>
          <cell r="G803" t="str">
            <v>RACK ACCESSORI</v>
          </cell>
          <cell r="H803">
            <v>531.98</v>
          </cell>
          <cell r="I803">
            <v>0.42</v>
          </cell>
          <cell r="J803">
            <v>308.54840000000002</v>
          </cell>
          <cell r="K803">
            <v>0.15</v>
          </cell>
          <cell r="L803">
            <v>262.26614000000001</v>
          </cell>
        </row>
        <row r="804">
          <cell r="A804" t="str">
            <v>LG-981094</v>
          </cell>
          <cell r="B804" t="str">
            <v>VDI</v>
          </cell>
          <cell r="C804" t="str">
            <v>btnet - porta rack 33U 800X800 linkeo</v>
          </cell>
          <cell r="D804" t="str">
            <v>3414971302594</v>
          </cell>
          <cell r="E804" t="str">
            <v>PZ</v>
          </cell>
          <cell r="F804">
            <v>1</v>
          </cell>
          <cell r="G804" t="str">
            <v>RACK ACCESSORI</v>
          </cell>
          <cell r="H804">
            <v>521.54999999999995</v>
          </cell>
          <cell r="I804">
            <v>0.42</v>
          </cell>
          <cell r="J804">
            <v>302.49900000000002</v>
          </cell>
          <cell r="K804">
            <v>0.15</v>
          </cell>
          <cell r="L804">
            <v>257.12415000000004</v>
          </cell>
        </row>
        <row r="805">
          <cell r="A805" t="str">
            <v>LG-981095</v>
          </cell>
          <cell r="B805" t="str">
            <v>VDI</v>
          </cell>
          <cell r="C805" t="str">
            <v>btnet - porta rack 42U 600 linkeo</v>
          </cell>
          <cell r="D805" t="str">
            <v>3414971302600</v>
          </cell>
          <cell r="E805" t="str">
            <v>PZ</v>
          </cell>
          <cell r="F805">
            <v>1</v>
          </cell>
          <cell r="G805" t="str">
            <v>RACK ACCESSORI</v>
          </cell>
          <cell r="H805">
            <v>562.37</v>
          </cell>
          <cell r="I805">
            <v>0.42</v>
          </cell>
          <cell r="J805">
            <v>326.1746</v>
          </cell>
          <cell r="K805">
            <v>0.15</v>
          </cell>
          <cell r="L805">
            <v>277.24840999999998</v>
          </cell>
        </row>
        <row r="806">
          <cell r="A806" t="str">
            <v>LG-981096</v>
          </cell>
          <cell r="B806" t="str">
            <v>VDI</v>
          </cell>
          <cell r="C806" t="str">
            <v>btnet - porta rack 42U 800 linkeo</v>
          </cell>
          <cell r="D806" t="str">
            <v>3414971302617</v>
          </cell>
          <cell r="E806" t="str">
            <v>PZ</v>
          </cell>
          <cell r="F806">
            <v>1</v>
          </cell>
          <cell r="G806" t="str">
            <v>RACK ACCESSORI</v>
          </cell>
          <cell r="H806">
            <v>595.29999999999995</v>
          </cell>
          <cell r="I806">
            <v>0.42</v>
          </cell>
          <cell r="J806">
            <v>345.274</v>
          </cell>
          <cell r="K806">
            <v>0.15</v>
          </cell>
          <cell r="L806">
            <v>293.48289999999997</v>
          </cell>
        </row>
        <row r="807">
          <cell r="A807" t="str">
            <v>LG-981097</v>
          </cell>
          <cell r="B807" t="str">
            <v>VDI</v>
          </cell>
          <cell r="C807" t="str">
            <v>btnet - porta rack 47U 800 linkeo</v>
          </cell>
          <cell r="D807" t="str">
            <v>3414971302624</v>
          </cell>
          <cell r="E807" t="str">
            <v>PZ</v>
          </cell>
          <cell r="F807">
            <v>1</v>
          </cell>
          <cell r="G807" t="str">
            <v>RACK ACCESSORI</v>
          </cell>
          <cell r="H807">
            <v>609.6</v>
          </cell>
          <cell r="I807">
            <v>0.42</v>
          </cell>
          <cell r="J807">
            <v>353.56800000000004</v>
          </cell>
          <cell r="K807">
            <v>0.15</v>
          </cell>
          <cell r="L807">
            <v>300.53280000000007</v>
          </cell>
        </row>
        <row r="808">
          <cell r="A808" t="str">
            <v>LG-646995</v>
          </cell>
          <cell r="B808" t="str">
            <v>VDI</v>
          </cell>
          <cell r="C808" t="str">
            <v>BASIC PDU, 19 INCHES 1PHASE 16A, 6 P40</v>
          </cell>
          <cell r="D808" t="str">
            <v>3414972652711</v>
          </cell>
          <cell r="E808" t="str">
            <v>PZ</v>
          </cell>
          <cell r="F808">
            <v>1</v>
          </cell>
          <cell r="G808" t="str">
            <v>LAN LG PDU</v>
          </cell>
          <cell r="H808">
            <v>72.150000000000006</v>
          </cell>
          <cell r="I808">
            <v>0.42</v>
          </cell>
          <cell r="J808">
            <v>41.847000000000008</v>
          </cell>
          <cell r="K808">
            <v>0.15</v>
          </cell>
          <cell r="L808">
            <v>35.569950000000006</v>
          </cell>
        </row>
        <row r="809">
          <cell r="A809" t="str">
            <v>LG-646996</v>
          </cell>
          <cell r="B809" t="str">
            <v>VDI</v>
          </cell>
          <cell r="C809" t="str">
            <v>BASIC PDU, 19 INCHES 1PHASE 16A, 6 P40+L+S</v>
          </cell>
          <cell r="D809" t="str">
            <v>3414972652728</v>
          </cell>
          <cell r="E809" t="str">
            <v>PZ</v>
          </cell>
          <cell r="F809">
            <v>1</v>
          </cell>
          <cell r="G809" t="str">
            <v>LAN LG PDU</v>
          </cell>
          <cell r="H809">
            <v>76.59</v>
          </cell>
          <cell r="I809">
            <v>0.42</v>
          </cell>
          <cell r="J809">
            <v>44.422200000000004</v>
          </cell>
          <cell r="K809">
            <v>0.15</v>
          </cell>
          <cell r="L809">
            <v>37.758870000000002</v>
          </cell>
        </row>
        <row r="810">
          <cell r="A810" t="str">
            <v>LG-646997</v>
          </cell>
          <cell r="B810" t="str">
            <v>VDI</v>
          </cell>
          <cell r="C810" t="str">
            <v>BASIC PDU, 19 INCHES 1P 16A, 6 P40 OUT +MCB</v>
          </cell>
          <cell r="D810" t="str">
            <v>3414972652735</v>
          </cell>
          <cell r="E810" t="str">
            <v>PZ</v>
          </cell>
          <cell r="F810">
            <v>1</v>
          </cell>
          <cell r="G810" t="str">
            <v>LAN LG PDU</v>
          </cell>
          <cell r="H810">
            <v>82.14</v>
          </cell>
          <cell r="I810">
            <v>0.42</v>
          </cell>
          <cell r="J810">
            <v>47.641200000000005</v>
          </cell>
          <cell r="K810">
            <v>0.15</v>
          </cell>
          <cell r="L810">
            <v>40.495020000000004</v>
          </cell>
        </row>
        <row r="811">
          <cell r="A811" t="str">
            <v>LG-646998</v>
          </cell>
          <cell r="B811" t="str">
            <v>VDI</v>
          </cell>
          <cell r="C811" t="str">
            <v>BASIC PDU, 19 INCHES 1PHASE 16A, 8 P40 + LS</v>
          </cell>
          <cell r="D811" t="str">
            <v>3414972652742</v>
          </cell>
          <cell r="E811" t="str">
            <v>PZ</v>
          </cell>
          <cell r="F811">
            <v>1</v>
          </cell>
          <cell r="G811" t="str">
            <v>LAN LG PDU</v>
          </cell>
          <cell r="H811">
            <v>79.92</v>
          </cell>
          <cell r="I811">
            <v>0.42</v>
          </cell>
          <cell r="J811">
            <v>46.3536</v>
          </cell>
          <cell r="K811">
            <v>0.15</v>
          </cell>
          <cell r="L811">
            <v>39.400559999999999</v>
          </cell>
        </row>
        <row r="812">
          <cell r="A812" t="str">
            <v>LG-646999</v>
          </cell>
          <cell r="B812" t="str">
            <v>VDI</v>
          </cell>
          <cell r="C812" t="str">
            <v>BASIC PDU, 19 INCHES 1PHASE 16A, 9 P40 OUT</v>
          </cell>
          <cell r="D812" t="str">
            <v>3414972652759</v>
          </cell>
          <cell r="E812" t="str">
            <v>PZ</v>
          </cell>
          <cell r="F812">
            <v>1</v>
          </cell>
          <cell r="G812" t="str">
            <v>LAN LG PDU</v>
          </cell>
          <cell r="H812">
            <v>79.92</v>
          </cell>
          <cell r="I812">
            <v>0.42</v>
          </cell>
          <cell r="J812">
            <v>46.3536</v>
          </cell>
          <cell r="K812">
            <v>0.15</v>
          </cell>
          <cell r="L812">
            <v>39.400559999999999</v>
          </cell>
        </row>
        <row r="813">
          <cell r="A813" t="str">
            <v>LG-032130</v>
          </cell>
          <cell r="B813" t="str">
            <v>VDI</v>
          </cell>
          <cell r="C813" t="str">
            <v>portagiunti</v>
          </cell>
          <cell r="D813" t="str">
            <v>3414970961983</v>
          </cell>
          <cell r="E813" t="str">
            <v>PZ</v>
          </cell>
          <cell r="F813">
            <v>1</v>
          </cell>
          <cell r="G813" t="str">
            <v>LAN LG OTTICO</v>
          </cell>
          <cell r="H813">
            <v>33.57</v>
          </cell>
          <cell r="I813">
            <v>0.42</v>
          </cell>
          <cell r="J813">
            <v>19.470600000000001</v>
          </cell>
          <cell r="K813">
            <v>0.15</v>
          </cell>
          <cell r="L813">
            <v>16.55001</v>
          </cell>
        </row>
        <row r="814">
          <cell r="A814" t="str">
            <v>LG-032161</v>
          </cell>
          <cell r="B814" t="str">
            <v>VDI</v>
          </cell>
          <cell r="C814" t="str">
            <v>pannello ottico completo 24 FIBRE SC MM</v>
          </cell>
          <cell r="D814" t="str">
            <v>3414970958280</v>
          </cell>
          <cell r="E814" t="str">
            <v>PZ</v>
          </cell>
          <cell r="F814">
            <v>1</v>
          </cell>
          <cell r="G814" t="str">
            <v>LAN LG OTTICO</v>
          </cell>
          <cell r="H814">
            <v>172.56</v>
          </cell>
          <cell r="I814">
            <v>0.42</v>
          </cell>
          <cell r="J814">
            <v>100.0848</v>
          </cell>
          <cell r="K814">
            <v>0.15</v>
          </cell>
          <cell r="L814">
            <v>85.07208</v>
          </cell>
        </row>
        <row r="815">
          <cell r="A815" t="str">
            <v>LG-032162</v>
          </cell>
          <cell r="B815" t="str">
            <v>VDI</v>
          </cell>
          <cell r="C815" t="str">
            <v>pannello ottico completo 48 FIBRE LC MM</v>
          </cell>
          <cell r="D815" t="str">
            <v>3414970958303</v>
          </cell>
          <cell r="E815" t="str">
            <v>PZ</v>
          </cell>
          <cell r="F815">
            <v>1</v>
          </cell>
          <cell r="G815" t="str">
            <v>LAN LG OTTICO</v>
          </cell>
          <cell r="H815">
            <v>233.08</v>
          </cell>
          <cell r="I815">
            <v>0.42</v>
          </cell>
          <cell r="J815">
            <v>135.18639999999999</v>
          </cell>
          <cell r="K815">
            <v>0.15</v>
          </cell>
          <cell r="L815">
            <v>114.90844</v>
          </cell>
        </row>
        <row r="816">
          <cell r="A816" t="str">
            <v>LG-032164</v>
          </cell>
          <cell r="B816" t="str">
            <v>VDI</v>
          </cell>
          <cell r="C816" t="str">
            <v>pannello ottico completo  24 fibre SC  SM</v>
          </cell>
          <cell r="D816" t="str">
            <v>3414970958341</v>
          </cell>
          <cell r="E816" t="str">
            <v>PZ</v>
          </cell>
          <cell r="F816">
            <v>1</v>
          </cell>
          <cell r="G816" t="str">
            <v>LAN LG OTTICO</v>
          </cell>
          <cell r="H816">
            <v>214.79</v>
          </cell>
          <cell r="I816">
            <v>0.42</v>
          </cell>
          <cell r="J816">
            <v>124.5782</v>
          </cell>
          <cell r="K816">
            <v>0.15</v>
          </cell>
          <cell r="L816">
            <v>105.89147</v>
          </cell>
        </row>
        <row r="817">
          <cell r="A817" t="str">
            <v>LG-032165</v>
          </cell>
          <cell r="B817" t="str">
            <v>VDI</v>
          </cell>
          <cell r="C817" t="str">
            <v>pannello ottico completo  24 fibre LC  SM</v>
          </cell>
          <cell r="D817" t="str">
            <v>3414970958365</v>
          </cell>
          <cell r="E817" t="str">
            <v>PZ</v>
          </cell>
          <cell r="F817">
            <v>1</v>
          </cell>
          <cell r="G817" t="str">
            <v>LAN LG OTTICO</v>
          </cell>
          <cell r="H817">
            <v>181.22</v>
          </cell>
          <cell r="I817">
            <v>0.42</v>
          </cell>
          <cell r="J817">
            <v>105.10760000000001</v>
          </cell>
          <cell r="K817">
            <v>0.15</v>
          </cell>
          <cell r="L817">
            <v>89.341460000000012</v>
          </cell>
        </row>
        <row r="818">
          <cell r="A818" t="str">
            <v>LG-032166</v>
          </cell>
          <cell r="B818" t="str">
            <v>VDI</v>
          </cell>
          <cell r="C818" t="str">
            <v>pannello ottico completo  24 fibre SC APC S</v>
          </cell>
          <cell r="D818" t="str">
            <v>3414970958389</v>
          </cell>
          <cell r="E818" t="str">
            <v>PZ</v>
          </cell>
          <cell r="F818">
            <v>1</v>
          </cell>
          <cell r="G818" t="str">
            <v>LAN LG OTTICO</v>
          </cell>
          <cell r="H818">
            <v>187.93</v>
          </cell>
          <cell r="I818">
            <v>0.42</v>
          </cell>
          <cell r="J818">
            <v>108.99940000000001</v>
          </cell>
          <cell r="K818">
            <v>0.15</v>
          </cell>
          <cell r="L818">
            <v>92.649490000000014</v>
          </cell>
        </row>
        <row r="819">
          <cell r="A819" t="str">
            <v>LG-032220</v>
          </cell>
          <cell r="B819" t="str">
            <v>VDI</v>
          </cell>
          <cell r="C819" t="str">
            <v>OM3/OM2  1 mt SC MM -pacco da 10</v>
          </cell>
          <cell r="D819" t="str">
            <v>3414970962751</v>
          </cell>
          <cell r="E819" t="str">
            <v>PZ</v>
          </cell>
          <cell r="F819">
            <v>10</v>
          </cell>
          <cell r="G819" t="str">
            <v>LAN LG OTTICO</v>
          </cell>
          <cell r="H819">
            <v>6.36</v>
          </cell>
          <cell r="I819">
            <v>0.42</v>
          </cell>
          <cell r="J819">
            <v>3.6888000000000001</v>
          </cell>
          <cell r="K819">
            <v>0.15</v>
          </cell>
          <cell r="L819">
            <v>3.1354800000000003</v>
          </cell>
        </row>
        <row r="820">
          <cell r="A820" t="str">
            <v>LG-032221</v>
          </cell>
          <cell r="B820" t="str">
            <v>VDI</v>
          </cell>
          <cell r="C820" t="str">
            <v>OM3/OM2  1 mt LC MM -pacco da 10</v>
          </cell>
          <cell r="D820" t="str">
            <v>3414970962782</v>
          </cell>
          <cell r="E820" t="str">
            <v>PZ</v>
          </cell>
          <cell r="F820">
            <v>10</v>
          </cell>
          <cell r="G820" t="str">
            <v>LAN LG OTTICO</v>
          </cell>
          <cell r="H820">
            <v>6.36</v>
          </cell>
          <cell r="I820">
            <v>0.42</v>
          </cell>
          <cell r="J820">
            <v>3.6888000000000001</v>
          </cell>
          <cell r="K820">
            <v>0.15</v>
          </cell>
          <cell r="L820">
            <v>3.1354800000000003</v>
          </cell>
        </row>
        <row r="821">
          <cell r="A821" t="str">
            <v>LG-032223</v>
          </cell>
          <cell r="B821" t="str">
            <v>VDI</v>
          </cell>
          <cell r="C821" t="str">
            <v>OM3/OM2  2 mt SC MM -pacco da 10</v>
          </cell>
          <cell r="D821" t="str">
            <v>3414970962843</v>
          </cell>
          <cell r="E821" t="str">
            <v>PZ</v>
          </cell>
          <cell r="F821">
            <v>10</v>
          </cell>
          <cell r="G821" t="str">
            <v>LAN LG OTTICO</v>
          </cell>
          <cell r="H821">
            <v>7.39</v>
          </cell>
          <cell r="I821">
            <v>0.42</v>
          </cell>
          <cell r="J821">
            <v>4.2862</v>
          </cell>
          <cell r="K821">
            <v>0.15</v>
          </cell>
          <cell r="L821">
            <v>3.6432700000000002</v>
          </cell>
        </row>
        <row r="822">
          <cell r="A822" t="str">
            <v>LG-032224</v>
          </cell>
          <cell r="B822" t="str">
            <v>VDI</v>
          </cell>
          <cell r="C822" t="str">
            <v>OM3/OM2  2 mt LC MM- pacco da 10</v>
          </cell>
          <cell r="D822" t="str">
            <v>3414970962874</v>
          </cell>
          <cell r="E822" t="str">
            <v>PZ</v>
          </cell>
          <cell r="F822">
            <v>10</v>
          </cell>
          <cell r="G822" t="str">
            <v>LAN LG OTTICO</v>
          </cell>
          <cell r="H822">
            <v>7.39</v>
          </cell>
          <cell r="I822">
            <v>0.42</v>
          </cell>
          <cell r="J822">
            <v>4.2862</v>
          </cell>
          <cell r="K822">
            <v>0.15</v>
          </cell>
          <cell r="L822">
            <v>3.6432700000000002</v>
          </cell>
        </row>
        <row r="823">
          <cell r="A823" t="str">
            <v>LG-032233</v>
          </cell>
          <cell r="B823" t="str">
            <v>VDI</v>
          </cell>
          <cell r="C823" t="str">
            <v>OM4   2 mt SC MM- pacco da 10</v>
          </cell>
          <cell r="D823" t="str">
            <v>3414970963147</v>
          </cell>
          <cell r="E823" t="str">
            <v>PZ</v>
          </cell>
          <cell r="F823">
            <v>10</v>
          </cell>
          <cell r="G823" t="str">
            <v>LAN LG OTTICO</v>
          </cell>
          <cell r="H823">
            <v>9.92</v>
          </cell>
          <cell r="I823">
            <v>0.42</v>
          </cell>
          <cell r="J823">
            <v>5.7536000000000005</v>
          </cell>
          <cell r="K823">
            <v>0.15</v>
          </cell>
          <cell r="L823">
            <v>4.8905600000000007</v>
          </cell>
        </row>
        <row r="824">
          <cell r="A824" t="str">
            <v>LG-032234</v>
          </cell>
          <cell r="B824" t="str">
            <v>VDI</v>
          </cell>
          <cell r="C824" t="str">
            <v>OM4  2 mt LC MM- pacco da 10</v>
          </cell>
          <cell r="D824" t="str">
            <v>3414970963178</v>
          </cell>
          <cell r="E824" t="str">
            <v>PZ</v>
          </cell>
          <cell r="F824">
            <v>10</v>
          </cell>
          <cell r="G824" t="str">
            <v>LAN LG OTTICO</v>
          </cell>
          <cell r="H824">
            <v>9.92</v>
          </cell>
          <cell r="I824">
            <v>0.42</v>
          </cell>
          <cell r="J824">
            <v>5.7536000000000005</v>
          </cell>
          <cell r="K824">
            <v>0.15</v>
          </cell>
          <cell r="L824">
            <v>4.8905600000000007</v>
          </cell>
        </row>
        <row r="825">
          <cell r="A825" t="str">
            <v>LG-033049</v>
          </cell>
          <cell r="B825" t="str">
            <v>VDI</v>
          </cell>
          <cell r="C825" t="str">
            <v>kit break out 12</v>
          </cell>
          <cell r="D825" t="str">
            <v>3245060330491</v>
          </cell>
          <cell r="E825" t="str">
            <v>PZ</v>
          </cell>
          <cell r="F825">
            <v>1</v>
          </cell>
          <cell r="G825" t="str">
            <v>LAN LG OTTICO</v>
          </cell>
          <cell r="H825">
            <v>124.45</v>
          </cell>
          <cell r="I825">
            <v>0.42</v>
          </cell>
          <cell r="J825">
            <v>72.181000000000012</v>
          </cell>
          <cell r="K825">
            <v>0.15</v>
          </cell>
          <cell r="L825">
            <v>61.353850000000008</v>
          </cell>
        </row>
        <row r="826">
          <cell r="A826" t="str">
            <v>LG-033154</v>
          </cell>
          <cell r="B826" t="str">
            <v>VDI</v>
          </cell>
          <cell r="C826" t="str">
            <v>STP cat6A keystone connettore</v>
          </cell>
          <cell r="D826" t="str">
            <v>3245060331542</v>
          </cell>
          <cell r="E826" t="str">
            <v>PZ</v>
          </cell>
          <cell r="F826">
            <v>10</v>
          </cell>
          <cell r="G826" t="str">
            <v>LAN LG CONNETTORI DA PDL</v>
          </cell>
          <cell r="H826">
            <v>14.49</v>
          </cell>
          <cell r="I826">
            <v>0.42</v>
          </cell>
          <cell r="J826">
            <v>8.4041999999999994</v>
          </cell>
          <cell r="K826">
            <v>0.15</v>
          </cell>
          <cell r="L826">
            <v>7.1435699999999995</v>
          </cell>
        </row>
        <row r="827">
          <cell r="A827" t="str">
            <v>LG-033155</v>
          </cell>
          <cell r="B827" t="str">
            <v>VDI</v>
          </cell>
          <cell r="C827" t="str">
            <v>UTP cat6A keystone connettore</v>
          </cell>
          <cell r="D827" t="str">
            <v>3245060331559</v>
          </cell>
          <cell r="E827" t="str">
            <v>PZ</v>
          </cell>
          <cell r="F827">
            <v>10</v>
          </cell>
          <cell r="G827" t="str">
            <v>LAN LG CONNETTORI DA PDL</v>
          </cell>
          <cell r="H827">
            <v>11.68</v>
          </cell>
          <cell r="I827">
            <v>0.42</v>
          </cell>
          <cell r="J827">
            <v>6.7744</v>
          </cell>
          <cell r="K827">
            <v>0.15</v>
          </cell>
          <cell r="L827">
            <v>5.7582399999999998</v>
          </cell>
        </row>
        <row r="828">
          <cell r="A828" t="str">
            <v>LG-033161</v>
          </cell>
          <cell r="B828" t="str">
            <v>VDI</v>
          </cell>
          <cell r="C828" t="str">
            <v>btnet - CONNETTORE RJ45 LCS2 CAT6 KST BR</v>
          </cell>
          <cell r="D828" t="str">
            <v>3245060331610</v>
          </cell>
          <cell r="E828" t="str">
            <v>PZ</v>
          </cell>
          <cell r="F828">
            <v>10</v>
          </cell>
          <cell r="G828" t="str">
            <v>LAN LG CONNETTORI DA PDL</v>
          </cell>
          <cell r="H828">
            <v>8.56</v>
          </cell>
          <cell r="I828">
            <v>0.42</v>
          </cell>
          <cell r="J828">
            <v>4.9648000000000003</v>
          </cell>
          <cell r="K828">
            <v>0.15</v>
          </cell>
          <cell r="L828">
            <v>4.2200800000000003</v>
          </cell>
        </row>
        <row r="829">
          <cell r="A829" t="str">
            <v>LG-033181</v>
          </cell>
          <cell r="B829" t="str">
            <v>VDI</v>
          </cell>
          <cell r="C829" t="str">
            <v>UTP cat6 keystone connettore</v>
          </cell>
          <cell r="D829" t="str">
            <v>3245060331818</v>
          </cell>
          <cell r="E829" t="str">
            <v>PZ</v>
          </cell>
          <cell r="F829">
            <v>10</v>
          </cell>
          <cell r="G829" t="str">
            <v>LAN LG CONNETTORI DA PDL</v>
          </cell>
          <cell r="H829">
            <v>8.56</v>
          </cell>
          <cell r="I829">
            <v>0.42</v>
          </cell>
          <cell r="J829">
            <v>4.9648000000000003</v>
          </cell>
          <cell r="K829">
            <v>0.15</v>
          </cell>
          <cell r="L829">
            <v>4.2200800000000003</v>
          </cell>
        </row>
        <row r="830">
          <cell r="A830" t="str">
            <v>LG-033262</v>
          </cell>
          <cell r="B830" t="str">
            <v>VDI</v>
          </cell>
          <cell r="C830" t="str">
            <v>VDI- 4-pair strip tool</v>
          </cell>
          <cell r="D830" t="str">
            <v>3245060332624</v>
          </cell>
          <cell r="E830" t="str">
            <v>PZ</v>
          </cell>
          <cell r="F830">
            <v>1</v>
          </cell>
          <cell r="G830" t="str">
            <v>LAN LG PANNELLI E PATCH CORD</v>
          </cell>
          <cell r="H830">
            <v>54.59</v>
          </cell>
          <cell r="I830">
            <v>0.42</v>
          </cell>
          <cell r="J830">
            <v>31.662200000000002</v>
          </cell>
          <cell r="K830">
            <v>0.15</v>
          </cell>
          <cell r="L830">
            <v>26.912870000000002</v>
          </cell>
        </row>
        <row r="831">
          <cell r="A831" t="str">
            <v>LG-033755</v>
          </cell>
          <cell r="B831" t="str">
            <v>VDI</v>
          </cell>
          <cell r="C831" t="str">
            <v>blocco falso polo</v>
          </cell>
          <cell r="D831" t="str">
            <v>3414970870407</v>
          </cell>
          <cell r="E831" t="str">
            <v>PZ</v>
          </cell>
          <cell r="F831">
            <v>1</v>
          </cell>
          <cell r="G831" t="str">
            <v>CABLING HD</v>
          </cell>
          <cell r="H831">
            <v>9.49</v>
          </cell>
          <cell r="I831">
            <v>0.42</v>
          </cell>
          <cell r="J831">
            <v>5.5042000000000009</v>
          </cell>
          <cell r="K831">
            <v>0.15</v>
          </cell>
          <cell r="L831">
            <v>4.6785700000000006</v>
          </cell>
        </row>
        <row r="832">
          <cell r="A832" t="str">
            <v>LG-033760</v>
          </cell>
          <cell r="B832" t="str">
            <v>VDI</v>
          </cell>
          <cell r="C832" t="str">
            <v>pannello 24 RJ45 CAT 6 UTP 1U</v>
          </cell>
          <cell r="D832" t="str">
            <v>3414970870537</v>
          </cell>
          <cell r="E832" t="str">
            <v>PZ</v>
          </cell>
          <cell r="F832">
            <v>1</v>
          </cell>
          <cell r="G832" t="str">
            <v>LAN LG PANNELLI E PATCH CORD</v>
          </cell>
          <cell r="H832">
            <v>249.49</v>
          </cell>
          <cell r="I832">
            <v>0.42</v>
          </cell>
          <cell r="J832">
            <v>144.70420000000001</v>
          </cell>
          <cell r="K832">
            <v>0.15</v>
          </cell>
          <cell r="L832">
            <v>122.99857000000002</v>
          </cell>
        </row>
        <row r="833">
          <cell r="A833" t="str">
            <v>LG-033762</v>
          </cell>
          <cell r="B833" t="str">
            <v>VDI</v>
          </cell>
          <cell r="C833" t="str">
            <v>pannello 24 RJ45 CAT 6 STP 1U</v>
          </cell>
          <cell r="D833" t="str">
            <v>3414970870575</v>
          </cell>
          <cell r="E833" t="str">
            <v>PZ</v>
          </cell>
          <cell r="F833">
            <v>1</v>
          </cell>
          <cell r="G833" t="str">
            <v>LAN LG PANNELLI E PATCH CORD</v>
          </cell>
          <cell r="H833">
            <v>364.01</v>
          </cell>
          <cell r="I833">
            <v>0.42</v>
          </cell>
          <cell r="J833">
            <v>211.1258</v>
          </cell>
          <cell r="K833">
            <v>0.15</v>
          </cell>
          <cell r="L833">
            <v>179.45693</v>
          </cell>
        </row>
        <row r="834">
          <cell r="A834" t="str">
            <v>LG-033763</v>
          </cell>
          <cell r="B834" t="str">
            <v>VDI</v>
          </cell>
          <cell r="C834" t="str">
            <v>6 connettori RJ45 cat6 UTP da cassetto</v>
          </cell>
          <cell r="D834" t="str">
            <v>3414971522268</v>
          </cell>
          <cell r="E834" t="str">
            <v>PZ</v>
          </cell>
          <cell r="F834">
            <v>1</v>
          </cell>
          <cell r="G834" t="str">
            <v>LAN LG PANNELLI E PATCH CORD</v>
          </cell>
          <cell r="H834">
            <v>53.46</v>
          </cell>
          <cell r="I834">
            <v>0.42</v>
          </cell>
          <cell r="J834">
            <v>31.006800000000002</v>
          </cell>
          <cell r="K834">
            <v>0.15</v>
          </cell>
          <cell r="L834">
            <v>26.355780000000003</v>
          </cell>
        </row>
        <row r="835">
          <cell r="A835" t="str">
            <v>LG-033765</v>
          </cell>
          <cell r="B835" t="str">
            <v>VDI</v>
          </cell>
          <cell r="C835" t="str">
            <v>6 connettori RJ45 cat6 STP da cassett</v>
          </cell>
          <cell r="D835" t="str">
            <v>3414970870650</v>
          </cell>
          <cell r="E835" t="str">
            <v>PZ</v>
          </cell>
          <cell r="F835">
            <v>1</v>
          </cell>
          <cell r="G835" t="str">
            <v>LAN LG PANNELLI E PATCH CORD</v>
          </cell>
          <cell r="H835">
            <v>97.21</v>
          </cell>
          <cell r="I835">
            <v>0.42</v>
          </cell>
          <cell r="J835">
            <v>56.381799999999998</v>
          </cell>
          <cell r="K835">
            <v>0.15</v>
          </cell>
          <cell r="L835">
            <v>47.924529999999997</v>
          </cell>
        </row>
        <row r="836">
          <cell r="A836" t="str">
            <v>LG-033770</v>
          </cell>
          <cell r="B836" t="str">
            <v>VDI</v>
          </cell>
          <cell r="C836" t="str">
            <v>pannello 24 RJ45 CAT 6A UTP 1U</v>
          </cell>
          <cell r="D836" t="str">
            <v>3414970870681</v>
          </cell>
          <cell r="E836" t="str">
            <v>PZ</v>
          </cell>
          <cell r="F836">
            <v>1</v>
          </cell>
          <cell r="G836" t="str">
            <v>LAN LG PANNELLI E PATCH CORD</v>
          </cell>
          <cell r="H836">
            <v>327.31</v>
          </cell>
          <cell r="I836">
            <v>0.42</v>
          </cell>
          <cell r="J836">
            <v>189.8398</v>
          </cell>
          <cell r="K836">
            <v>0.15</v>
          </cell>
          <cell r="L836">
            <v>161.36383000000001</v>
          </cell>
        </row>
        <row r="837">
          <cell r="A837" t="str">
            <v>LG-033772</v>
          </cell>
          <cell r="B837" t="str">
            <v>VDI</v>
          </cell>
          <cell r="C837" t="str">
            <v>pannello 24 RJ45 CAT 6A STP 1U</v>
          </cell>
          <cell r="D837" t="str">
            <v>3414970870704</v>
          </cell>
          <cell r="E837" t="str">
            <v>PZ</v>
          </cell>
          <cell r="F837">
            <v>1</v>
          </cell>
          <cell r="G837" t="str">
            <v>LAN LG PANNELLI E PATCH CORD</v>
          </cell>
          <cell r="H837">
            <v>381.88</v>
          </cell>
          <cell r="I837">
            <v>0.42</v>
          </cell>
          <cell r="J837">
            <v>221.49039999999999</v>
          </cell>
          <cell r="K837">
            <v>0.15</v>
          </cell>
          <cell r="L837">
            <v>188.26684</v>
          </cell>
        </row>
        <row r="838">
          <cell r="A838" t="str">
            <v>LG-033773</v>
          </cell>
          <cell r="B838" t="str">
            <v>VDI</v>
          </cell>
          <cell r="C838" t="str">
            <v>6 connettori RJ45 cat6A UTP da cassetto</v>
          </cell>
          <cell r="D838" t="str">
            <v>3414971522367</v>
          </cell>
          <cell r="E838" t="str">
            <v>PZ</v>
          </cell>
          <cell r="F838">
            <v>1</v>
          </cell>
          <cell r="G838" t="str">
            <v>LAN LG PANNELLI E PATCH CORD</v>
          </cell>
          <cell r="H838">
            <v>87.5</v>
          </cell>
          <cell r="I838">
            <v>0.42</v>
          </cell>
          <cell r="J838">
            <v>50.75</v>
          </cell>
          <cell r="K838">
            <v>0.15</v>
          </cell>
          <cell r="L838">
            <v>43.137500000000003</v>
          </cell>
        </row>
        <row r="839">
          <cell r="A839" t="str">
            <v>LG-033775</v>
          </cell>
          <cell r="B839" t="str">
            <v>VDI</v>
          </cell>
          <cell r="C839" t="str">
            <v>6 connettori RJ45 cat6A STP da cassetto</v>
          </cell>
          <cell r="D839" t="str">
            <v>3414971522381</v>
          </cell>
          <cell r="E839" t="str">
            <v>PZ</v>
          </cell>
          <cell r="F839">
            <v>1</v>
          </cell>
          <cell r="G839" t="str">
            <v>LAN LG PANNELLI E PATCH CORD</v>
          </cell>
          <cell r="H839">
            <v>109.38</v>
          </cell>
          <cell r="I839">
            <v>0.42</v>
          </cell>
          <cell r="J839">
            <v>63.440399999999997</v>
          </cell>
          <cell r="K839">
            <v>0.15</v>
          </cell>
          <cell r="L839">
            <v>53.924340000000001</v>
          </cell>
        </row>
        <row r="840">
          <cell r="A840" t="str">
            <v>LG-033790</v>
          </cell>
          <cell r="B840" t="str">
            <v>VDI</v>
          </cell>
          <cell r="C840" t="str">
            <v>pannello vuoto a cassetti</v>
          </cell>
          <cell r="D840" t="str">
            <v>3414970870780</v>
          </cell>
          <cell r="E840" t="str">
            <v>PZ</v>
          </cell>
          <cell r="F840">
            <v>1</v>
          </cell>
          <cell r="G840" t="str">
            <v>CABLING HD</v>
          </cell>
          <cell r="H840">
            <v>105.07</v>
          </cell>
          <cell r="I840">
            <v>0.42</v>
          </cell>
          <cell r="J840">
            <v>60.940599999999996</v>
          </cell>
          <cell r="K840">
            <v>0.15</v>
          </cell>
          <cell r="L840">
            <v>51.799509999999998</v>
          </cell>
        </row>
        <row r="841">
          <cell r="A841" t="str">
            <v>LG-033793</v>
          </cell>
          <cell r="B841" t="str">
            <v>VDI</v>
          </cell>
          <cell r="C841" t="str">
            <v>pannello alta densit? da equipaggiare 48Rj4</v>
          </cell>
          <cell r="D841" t="str">
            <v>3414970870841</v>
          </cell>
          <cell r="E841" t="str">
            <v>PZ</v>
          </cell>
          <cell r="F841">
            <v>1</v>
          </cell>
          <cell r="G841" t="str">
            <v>CABLING HD</v>
          </cell>
          <cell r="H841">
            <v>142.33000000000001</v>
          </cell>
          <cell r="I841">
            <v>0.42</v>
          </cell>
          <cell r="J841">
            <v>82.551400000000001</v>
          </cell>
          <cell r="K841">
            <v>0.15</v>
          </cell>
          <cell r="L841">
            <v>70.168689999999998</v>
          </cell>
        </row>
        <row r="842">
          <cell r="A842" t="str">
            <v>LG-033794</v>
          </cell>
          <cell r="B842" t="str">
            <v>VDI</v>
          </cell>
          <cell r="C842" t="str">
            <v>pannello angolare alta densit? da equipaggi</v>
          </cell>
          <cell r="D842" t="str">
            <v>3414970870865</v>
          </cell>
          <cell r="E842" t="str">
            <v>PZ</v>
          </cell>
          <cell r="F842">
            <v>1</v>
          </cell>
          <cell r="G842" t="str">
            <v>CABLING HD</v>
          </cell>
          <cell r="H842">
            <v>163.69</v>
          </cell>
          <cell r="I842">
            <v>0.42</v>
          </cell>
          <cell r="J842">
            <v>94.940200000000004</v>
          </cell>
          <cell r="K842">
            <v>0.15</v>
          </cell>
          <cell r="L842">
            <v>80.699170000000009</v>
          </cell>
        </row>
        <row r="843">
          <cell r="A843" t="str">
            <v>LG-046227</v>
          </cell>
          <cell r="B843" t="str">
            <v>VDI</v>
          </cell>
          <cell r="C843" t="str">
            <v>TELAIO RACK 6U</v>
          </cell>
          <cell r="D843" t="str">
            <v>3245060462277</v>
          </cell>
          <cell r="E843" t="str">
            <v>PZ</v>
          </cell>
          <cell r="F843">
            <v>1</v>
          </cell>
          <cell r="G843" t="str">
            <v>LAN LG RACK</v>
          </cell>
          <cell r="H843">
            <v>231.04</v>
          </cell>
          <cell r="I843">
            <v>0.42</v>
          </cell>
          <cell r="J843">
            <v>134.00319999999999</v>
          </cell>
          <cell r="K843">
            <v>0.15</v>
          </cell>
          <cell r="L843">
            <v>113.90271999999999</v>
          </cell>
        </row>
        <row r="844">
          <cell r="A844" t="str">
            <v>LG-046228</v>
          </cell>
          <cell r="B844" t="str">
            <v>VDI</v>
          </cell>
          <cell r="C844" t="str">
            <v>TELAIO RACK 12U</v>
          </cell>
          <cell r="D844" t="str">
            <v>3245060462284</v>
          </cell>
          <cell r="E844" t="str">
            <v>PZ</v>
          </cell>
          <cell r="F844">
            <v>1</v>
          </cell>
          <cell r="G844" t="str">
            <v>LAN LG RACK</v>
          </cell>
          <cell r="H844">
            <v>276.37</v>
          </cell>
          <cell r="I844">
            <v>0.42</v>
          </cell>
          <cell r="J844">
            <v>160.2946</v>
          </cell>
          <cell r="K844">
            <v>0.15</v>
          </cell>
          <cell r="L844">
            <v>136.25040999999999</v>
          </cell>
        </row>
        <row r="845">
          <cell r="A845" t="str">
            <v>LG-046229</v>
          </cell>
          <cell r="B845" t="str">
            <v>VDI</v>
          </cell>
          <cell r="C845" t="str">
            <v>TELAIO RACK 16U</v>
          </cell>
          <cell r="D845" t="str">
            <v>3245060462291</v>
          </cell>
          <cell r="E845" t="str">
            <v>PZ</v>
          </cell>
          <cell r="F845">
            <v>1</v>
          </cell>
          <cell r="G845" t="str">
            <v>LAN LG RACK</v>
          </cell>
          <cell r="H845">
            <v>308.54000000000002</v>
          </cell>
          <cell r="I845">
            <v>0.42</v>
          </cell>
          <cell r="J845">
            <v>178.95320000000001</v>
          </cell>
          <cell r="K845">
            <v>0.15</v>
          </cell>
          <cell r="L845">
            <v>152.11022</v>
          </cell>
        </row>
        <row r="846">
          <cell r="A846" t="str">
            <v>LG-046482</v>
          </cell>
          <cell r="B846" t="str">
            <v>VDI</v>
          </cell>
          <cell r="C846" t="str">
            <v>legrand - kit ruote quadri e armadi</v>
          </cell>
          <cell r="D846" t="str">
            <v>3245060464820</v>
          </cell>
          <cell r="E846" t="str">
            <v>PZ</v>
          </cell>
          <cell r="F846">
            <v>1</v>
          </cell>
          <cell r="G846" t="str">
            <v>LAN LG RACK</v>
          </cell>
          <cell r="H846">
            <v>82.74</v>
          </cell>
          <cell r="I846">
            <v>0.42</v>
          </cell>
          <cell r="J846">
            <v>47.989199999999997</v>
          </cell>
          <cell r="K846">
            <v>0.15</v>
          </cell>
          <cell r="L846">
            <v>40.790819999999997</v>
          </cell>
        </row>
        <row r="847">
          <cell r="A847" t="str">
            <v>LG-051762</v>
          </cell>
          <cell r="B847" t="str">
            <v>VDI</v>
          </cell>
          <cell r="C847" t="str">
            <v>VDI-Cordone RJ45 cat 6  FTP 100 Ohm 1m</v>
          </cell>
          <cell r="D847" t="str">
            <v/>
          </cell>
          <cell r="E847" t="str">
            <v>PZ</v>
          </cell>
          <cell r="F847">
            <v>5</v>
          </cell>
          <cell r="G847" t="str">
            <v>LAN LG PANNELLI E PATCH CORD</v>
          </cell>
          <cell r="H847">
            <v>16.71</v>
          </cell>
          <cell r="I847">
            <v>0.42</v>
          </cell>
          <cell r="J847">
            <v>9.6918000000000006</v>
          </cell>
          <cell r="K847">
            <v>0.15</v>
          </cell>
          <cell r="L847">
            <v>8.2380300000000002</v>
          </cell>
        </row>
        <row r="848">
          <cell r="A848" t="str">
            <v>LG-051763</v>
          </cell>
          <cell r="B848" t="str">
            <v>VDI</v>
          </cell>
          <cell r="C848" t="str">
            <v>VDI-Cordone RJ45 cat 6  FTP 100 Ohm 2m</v>
          </cell>
          <cell r="D848" t="str">
            <v>3245060517632</v>
          </cell>
          <cell r="E848" t="str">
            <v>PZ</v>
          </cell>
          <cell r="F848">
            <v>1</v>
          </cell>
          <cell r="G848" t="str">
            <v>LAN LG PANNELLI E PATCH CORD</v>
          </cell>
          <cell r="H848">
            <v>20.92</v>
          </cell>
          <cell r="I848">
            <v>0.42</v>
          </cell>
          <cell r="J848">
            <v>12.133600000000001</v>
          </cell>
          <cell r="K848">
            <v>0.15</v>
          </cell>
          <cell r="L848">
            <v>10.313560000000001</v>
          </cell>
        </row>
        <row r="849">
          <cell r="A849" t="str">
            <v>LG-051764</v>
          </cell>
          <cell r="B849" t="str">
            <v>VDI</v>
          </cell>
          <cell r="C849" t="str">
            <v>VDI-Cordone RJ45 cat 6  FTP 100 Ohm 3m</v>
          </cell>
          <cell r="D849" t="str">
            <v/>
          </cell>
          <cell r="E849" t="str">
            <v>PZ</v>
          </cell>
          <cell r="F849">
            <v>10</v>
          </cell>
          <cell r="G849" t="str">
            <v>LAN LG PANNELLI E PATCH CORD</v>
          </cell>
          <cell r="H849">
            <v>27.04</v>
          </cell>
          <cell r="I849">
            <v>0.42</v>
          </cell>
          <cell r="J849">
            <v>15.683199999999999</v>
          </cell>
          <cell r="K849">
            <v>0.15</v>
          </cell>
          <cell r="L849">
            <v>13.330719999999999</v>
          </cell>
        </row>
        <row r="850">
          <cell r="A850" t="str">
            <v>LG-051772</v>
          </cell>
          <cell r="B850" t="str">
            <v>VDI</v>
          </cell>
          <cell r="C850" t="str">
            <v>VDI-Cordone RJ45 cat 6  UTP 100 Ohm 1m</v>
          </cell>
          <cell r="D850" t="str">
            <v>3245060517724</v>
          </cell>
          <cell r="E850" t="str">
            <v>PZ</v>
          </cell>
          <cell r="F850">
            <v>20</v>
          </cell>
          <cell r="G850" t="str">
            <v>LAN LG PANNELLI E PATCH CORD</v>
          </cell>
          <cell r="H850">
            <v>7.19</v>
          </cell>
          <cell r="I850">
            <v>0.42</v>
          </cell>
          <cell r="J850">
            <v>4.1702000000000004</v>
          </cell>
          <cell r="K850">
            <v>0.15</v>
          </cell>
          <cell r="L850">
            <v>3.5446700000000004</v>
          </cell>
        </row>
        <row r="851">
          <cell r="A851" t="str">
            <v>LG-051773</v>
          </cell>
          <cell r="B851" t="str">
            <v>VDI</v>
          </cell>
          <cell r="C851" t="str">
            <v>VDI-Cordone RJ45 cat 6  UTP 100 Ohm 2m</v>
          </cell>
          <cell r="D851" t="str">
            <v>3245060517731</v>
          </cell>
          <cell r="E851" t="str">
            <v>PZ</v>
          </cell>
          <cell r="F851">
            <v>1</v>
          </cell>
          <cell r="G851" t="str">
            <v>LAN LG PANNELLI E PATCH CORD</v>
          </cell>
          <cell r="H851">
            <v>7.31</v>
          </cell>
          <cell r="I851">
            <v>0.42</v>
          </cell>
          <cell r="J851">
            <v>4.2397999999999998</v>
          </cell>
          <cell r="K851">
            <v>0.15</v>
          </cell>
          <cell r="L851">
            <v>3.6038299999999999</v>
          </cell>
        </row>
        <row r="852">
          <cell r="A852" t="str">
            <v>LG-051774</v>
          </cell>
          <cell r="B852" t="str">
            <v>VDI</v>
          </cell>
          <cell r="C852" t="str">
            <v>VDI-Cordone RJ45 cat 6  UTP 100 Ohm 3m</v>
          </cell>
          <cell r="D852" t="str">
            <v>3245060517748</v>
          </cell>
          <cell r="E852" t="str">
            <v>PZ</v>
          </cell>
          <cell r="F852">
            <v>10</v>
          </cell>
          <cell r="G852" t="str">
            <v>LAN LG PANNELLI E PATCH CORD</v>
          </cell>
          <cell r="H852">
            <v>8.6999999999999993</v>
          </cell>
          <cell r="I852">
            <v>0.42</v>
          </cell>
          <cell r="J852">
            <v>5.0459999999999994</v>
          </cell>
          <cell r="K852">
            <v>0.15</v>
          </cell>
          <cell r="L852">
            <v>4.2890999999999995</v>
          </cell>
        </row>
        <row r="853">
          <cell r="A853" t="str">
            <v>LG-051775</v>
          </cell>
          <cell r="B853" t="str">
            <v>VDI</v>
          </cell>
          <cell r="C853" t="str">
            <v>cordone 5m cat 6 UTP</v>
          </cell>
          <cell r="D853" t="str">
            <v>3245060517755</v>
          </cell>
          <cell r="E853" t="str">
            <v>PZ</v>
          </cell>
          <cell r="F853">
            <v>1</v>
          </cell>
          <cell r="G853" t="str">
            <v>LAN LG PANNELLI E PATCH CORD</v>
          </cell>
          <cell r="H853">
            <v>11.27</v>
          </cell>
          <cell r="I853">
            <v>0.42</v>
          </cell>
          <cell r="J853">
            <v>6.5366</v>
          </cell>
          <cell r="K853">
            <v>0.15</v>
          </cell>
          <cell r="L853">
            <v>5.5561100000000003</v>
          </cell>
        </row>
        <row r="854">
          <cell r="A854" t="str">
            <v>LG-051780</v>
          </cell>
          <cell r="B854" t="str">
            <v>VDI</v>
          </cell>
          <cell r="C854" t="str">
            <v>cordone 1m cat 6 A S/FTP</v>
          </cell>
          <cell r="D854" t="str">
            <v>3245060517809</v>
          </cell>
          <cell r="E854" t="str">
            <v>PZ</v>
          </cell>
          <cell r="F854">
            <v>1</v>
          </cell>
          <cell r="G854" t="str">
            <v>LAN LG PANNELLI E PATCH CORD</v>
          </cell>
          <cell r="H854">
            <v>9.1199999999999992</v>
          </cell>
          <cell r="I854">
            <v>0.42</v>
          </cell>
          <cell r="J854">
            <v>5.2896000000000001</v>
          </cell>
          <cell r="K854">
            <v>0.15</v>
          </cell>
          <cell r="L854">
            <v>4.4961599999999997</v>
          </cell>
        </row>
        <row r="855">
          <cell r="A855" t="str">
            <v>LG-051781</v>
          </cell>
          <cell r="B855" t="str">
            <v>VDI</v>
          </cell>
          <cell r="C855" t="str">
            <v>cordone 2m cat 6A S/FTP</v>
          </cell>
          <cell r="D855" t="str">
            <v>3245060517816</v>
          </cell>
          <cell r="E855" t="str">
            <v>PZ</v>
          </cell>
          <cell r="F855">
            <v>1</v>
          </cell>
          <cell r="G855" t="str">
            <v>LAN LG PANNELLI E PATCH CORD</v>
          </cell>
          <cell r="H855">
            <v>10.33</v>
          </cell>
          <cell r="I855">
            <v>0.42</v>
          </cell>
          <cell r="J855">
            <v>5.9914000000000005</v>
          </cell>
          <cell r="K855">
            <v>0.15</v>
          </cell>
          <cell r="L855">
            <v>5.0926900000000002</v>
          </cell>
        </row>
        <row r="856">
          <cell r="A856" t="str">
            <v>LG-051782</v>
          </cell>
          <cell r="B856" t="str">
            <v>VDI</v>
          </cell>
          <cell r="C856" t="str">
            <v>cordone 3m cat 6A S/FTP</v>
          </cell>
          <cell r="D856" t="str">
            <v>3245060517823</v>
          </cell>
          <cell r="E856" t="str">
            <v>PZ</v>
          </cell>
          <cell r="F856">
            <v>1</v>
          </cell>
          <cell r="G856" t="str">
            <v>LAN LG PANNELLI E PATCH CORD</v>
          </cell>
          <cell r="H856">
            <v>12.15</v>
          </cell>
          <cell r="I856">
            <v>0.42</v>
          </cell>
          <cell r="J856">
            <v>7.0470000000000006</v>
          </cell>
          <cell r="K856">
            <v>0.15</v>
          </cell>
          <cell r="L856">
            <v>5.9899500000000003</v>
          </cell>
        </row>
        <row r="857">
          <cell r="A857" t="str">
            <v>LG-051850</v>
          </cell>
          <cell r="B857" t="str">
            <v>VDI</v>
          </cell>
          <cell r="C857" t="str">
            <v>cordone 1m cat 6 FTP LSZH verde</v>
          </cell>
          <cell r="D857" t="str">
            <v>3245060518509</v>
          </cell>
          <cell r="E857" t="str">
            <v>PZ</v>
          </cell>
          <cell r="F857">
            <v>1</v>
          </cell>
          <cell r="G857" t="str">
            <v>LAN LG PANNELLI E PATCH CORD</v>
          </cell>
          <cell r="H857">
            <v>16.71</v>
          </cell>
          <cell r="I857">
            <v>0.42</v>
          </cell>
          <cell r="J857">
            <v>9.6918000000000006</v>
          </cell>
          <cell r="K857">
            <v>0.15</v>
          </cell>
          <cell r="L857">
            <v>8.2380300000000002</v>
          </cell>
        </row>
        <row r="858">
          <cell r="A858" t="str">
            <v>LG-051851</v>
          </cell>
          <cell r="B858" t="str">
            <v>VDI</v>
          </cell>
          <cell r="C858" t="str">
            <v>cordone 2m cat 6 FTP LSZH verde</v>
          </cell>
          <cell r="D858" t="str">
            <v>3245060518516</v>
          </cell>
          <cell r="E858" t="str">
            <v>PZ</v>
          </cell>
          <cell r="F858">
            <v>1</v>
          </cell>
          <cell r="G858" t="str">
            <v>LAN LG PANNELLI E PATCH CORD</v>
          </cell>
          <cell r="H858">
            <v>20.92</v>
          </cell>
          <cell r="I858">
            <v>0.42</v>
          </cell>
          <cell r="J858">
            <v>12.133600000000001</v>
          </cell>
          <cell r="K858">
            <v>0.15</v>
          </cell>
          <cell r="L858">
            <v>10.313560000000001</v>
          </cell>
        </row>
        <row r="859">
          <cell r="A859" t="str">
            <v>LG-051852</v>
          </cell>
          <cell r="B859" t="str">
            <v>VDI</v>
          </cell>
          <cell r="C859" t="str">
            <v>cordone 3m cat 6 FTP LSZH verde</v>
          </cell>
          <cell r="D859" t="str">
            <v>3245060518523</v>
          </cell>
          <cell r="E859" t="str">
            <v>PZ</v>
          </cell>
          <cell r="F859">
            <v>1</v>
          </cell>
          <cell r="G859" t="str">
            <v>LAN LG PANNELLI E PATCH CORD</v>
          </cell>
          <cell r="H859">
            <v>27.04</v>
          </cell>
          <cell r="I859">
            <v>0.42</v>
          </cell>
          <cell r="J859">
            <v>15.683199999999999</v>
          </cell>
          <cell r="K859">
            <v>0.15</v>
          </cell>
          <cell r="L859">
            <v>13.330719999999999</v>
          </cell>
        </row>
        <row r="860">
          <cell r="A860" t="str">
            <v>LG-051854</v>
          </cell>
          <cell r="B860" t="str">
            <v>VDI</v>
          </cell>
          <cell r="C860" t="str">
            <v>cordone 1m cat 6 FTP LSZH rosso</v>
          </cell>
          <cell r="D860" t="str">
            <v>3245060518547</v>
          </cell>
          <cell r="E860" t="str">
            <v>PZ</v>
          </cell>
          <cell r="F860">
            <v>1</v>
          </cell>
          <cell r="G860" t="str">
            <v>LAN LG PANNELLI E PATCH CORD</v>
          </cell>
          <cell r="H860">
            <v>16.71</v>
          </cell>
          <cell r="I860">
            <v>0.42</v>
          </cell>
          <cell r="J860">
            <v>9.6918000000000006</v>
          </cell>
          <cell r="K860">
            <v>0.15</v>
          </cell>
          <cell r="L860">
            <v>8.2380300000000002</v>
          </cell>
        </row>
        <row r="861">
          <cell r="A861" t="str">
            <v>LG-051855</v>
          </cell>
          <cell r="B861" t="str">
            <v>VDI</v>
          </cell>
          <cell r="C861" t="str">
            <v>cordone 2m cat 6 FTP LSZH rosso</v>
          </cell>
          <cell r="D861" t="str">
            <v>3245060518554</v>
          </cell>
          <cell r="E861" t="str">
            <v>PZ</v>
          </cell>
          <cell r="F861">
            <v>1</v>
          </cell>
          <cell r="G861" t="str">
            <v>LAN LG PANNELLI E PATCH CORD</v>
          </cell>
          <cell r="H861">
            <v>20.92</v>
          </cell>
          <cell r="I861">
            <v>0.42</v>
          </cell>
          <cell r="J861">
            <v>12.133600000000001</v>
          </cell>
          <cell r="K861">
            <v>0.15</v>
          </cell>
          <cell r="L861">
            <v>10.313560000000001</v>
          </cell>
        </row>
        <row r="862">
          <cell r="A862" t="str">
            <v>LG-051856</v>
          </cell>
          <cell r="B862" t="str">
            <v>VDI</v>
          </cell>
          <cell r="C862" t="str">
            <v>cordone 3m cat 6 FTP LSZH rosso</v>
          </cell>
          <cell r="D862" t="str">
            <v>3245060518561</v>
          </cell>
          <cell r="E862" t="str">
            <v>PZ</v>
          </cell>
          <cell r="F862">
            <v>1</v>
          </cell>
          <cell r="G862" t="str">
            <v>LAN LG PANNELLI E PATCH CORD</v>
          </cell>
          <cell r="H862">
            <v>27.04</v>
          </cell>
          <cell r="I862">
            <v>0.42</v>
          </cell>
          <cell r="J862">
            <v>15.683199999999999</v>
          </cell>
          <cell r="K862">
            <v>0.15</v>
          </cell>
          <cell r="L862">
            <v>13.330719999999999</v>
          </cell>
        </row>
        <row r="863">
          <cell r="A863" t="str">
            <v>LG-051858</v>
          </cell>
          <cell r="B863" t="str">
            <v>VDI</v>
          </cell>
          <cell r="C863" t="str">
            <v>cordone 1m cat 6 UTP verde</v>
          </cell>
          <cell r="D863" t="str">
            <v>3245060518585</v>
          </cell>
          <cell r="E863" t="str">
            <v>PZ</v>
          </cell>
          <cell r="F863">
            <v>1</v>
          </cell>
          <cell r="G863" t="str">
            <v>LAN LG PANNELLI E PATCH CORD</v>
          </cell>
          <cell r="H863">
            <v>5.55</v>
          </cell>
          <cell r="I863">
            <v>0.42</v>
          </cell>
          <cell r="J863">
            <v>3.2189999999999999</v>
          </cell>
          <cell r="K863">
            <v>0.15</v>
          </cell>
          <cell r="L863">
            <v>2.7361499999999999</v>
          </cell>
        </row>
        <row r="864">
          <cell r="A864" t="str">
            <v>LG-051859</v>
          </cell>
          <cell r="B864" t="str">
            <v>VDI</v>
          </cell>
          <cell r="C864" t="str">
            <v>cordone 2m cat 6 UTP verde</v>
          </cell>
          <cell r="D864" t="str">
            <v>3245060518592</v>
          </cell>
          <cell r="E864" t="str">
            <v>PZ</v>
          </cell>
          <cell r="F864">
            <v>1</v>
          </cell>
          <cell r="G864" t="str">
            <v>LAN LG PANNELLI E PATCH CORD</v>
          </cell>
          <cell r="H864">
            <v>6.24</v>
          </cell>
          <cell r="I864">
            <v>0.42</v>
          </cell>
          <cell r="J864">
            <v>3.6192000000000002</v>
          </cell>
          <cell r="K864">
            <v>0.15</v>
          </cell>
          <cell r="L864">
            <v>3.0763199999999999</v>
          </cell>
        </row>
        <row r="865">
          <cell r="A865" t="str">
            <v>LG-051860</v>
          </cell>
          <cell r="B865" t="str">
            <v>VDI</v>
          </cell>
          <cell r="C865" t="str">
            <v>cordone 3m cat 6 UTP verde</v>
          </cell>
          <cell r="D865" t="str">
            <v>3245060518608</v>
          </cell>
          <cell r="E865" t="str">
            <v>PZ</v>
          </cell>
          <cell r="F865">
            <v>1</v>
          </cell>
          <cell r="G865" t="str">
            <v>LAN LG PANNELLI E PATCH CORD</v>
          </cell>
          <cell r="H865">
            <v>7.4</v>
          </cell>
          <cell r="I865">
            <v>0.42</v>
          </cell>
          <cell r="J865">
            <v>4.2919999999999998</v>
          </cell>
          <cell r="K865">
            <v>0.15</v>
          </cell>
          <cell r="L865">
            <v>3.6482000000000001</v>
          </cell>
        </row>
        <row r="866">
          <cell r="A866" t="str">
            <v>LG-051861</v>
          </cell>
          <cell r="B866" t="str">
            <v>VDI</v>
          </cell>
          <cell r="C866" t="str">
            <v>cordone 5m cat 6 UTP verde</v>
          </cell>
          <cell r="D866" t="str">
            <v>3245060518615</v>
          </cell>
          <cell r="E866" t="str">
            <v>PZ</v>
          </cell>
          <cell r="F866">
            <v>1</v>
          </cell>
          <cell r="G866" t="str">
            <v>LAN LG PANNELLI E PATCH CORD</v>
          </cell>
          <cell r="H866">
            <v>9.58</v>
          </cell>
          <cell r="I866">
            <v>0.42</v>
          </cell>
          <cell r="J866">
            <v>5.5564</v>
          </cell>
          <cell r="K866">
            <v>0.15</v>
          </cell>
          <cell r="L866">
            <v>4.7229400000000004</v>
          </cell>
        </row>
        <row r="867">
          <cell r="A867" t="str">
            <v>LG-051862</v>
          </cell>
          <cell r="B867" t="str">
            <v>VDI</v>
          </cell>
          <cell r="C867" t="str">
            <v>cordone 1m cat 6 UTP rosso</v>
          </cell>
          <cell r="D867" t="str">
            <v>3245060518622</v>
          </cell>
          <cell r="E867" t="str">
            <v>PZ</v>
          </cell>
          <cell r="F867">
            <v>1</v>
          </cell>
          <cell r="G867" t="str">
            <v>LAN LG PANNELLI E PATCH CORD</v>
          </cell>
          <cell r="H867">
            <v>5.55</v>
          </cell>
          <cell r="I867">
            <v>0.42</v>
          </cell>
          <cell r="J867">
            <v>3.2189999999999999</v>
          </cell>
          <cell r="K867">
            <v>0.15</v>
          </cell>
          <cell r="L867">
            <v>2.7361499999999999</v>
          </cell>
        </row>
        <row r="868">
          <cell r="A868" t="str">
            <v>LG-051863</v>
          </cell>
          <cell r="B868" t="str">
            <v>VDI</v>
          </cell>
          <cell r="C868" t="str">
            <v>cordone 2m cat 6 UTP rosso</v>
          </cell>
          <cell r="D868" t="str">
            <v>3245060518639</v>
          </cell>
          <cell r="E868" t="str">
            <v>PZ</v>
          </cell>
          <cell r="F868">
            <v>1</v>
          </cell>
          <cell r="G868" t="str">
            <v>LAN LG PANNELLI E PATCH CORD</v>
          </cell>
          <cell r="H868">
            <v>6.24</v>
          </cell>
          <cell r="I868">
            <v>0.42</v>
          </cell>
          <cell r="J868">
            <v>3.6192000000000002</v>
          </cell>
          <cell r="K868">
            <v>0.15</v>
          </cell>
          <cell r="L868">
            <v>3.0763199999999999</v>
          </cell>
        </row>
        <row r="869">
          <cell r="A869" t="str">
            <v>LG-051864</v>
          </cell>
          <cell r="B869" t="str">
            <v>VDI</v>
          </cell>
          <cell r="C869" t="str">
            <v>cordone 3m cat 6 UTP rosso</v>
          </cell>
          <cell r="D869" t="str">
            <v>3245060518646</v>
          </cell>
          <cell r="E869" t="str">
            <v>PZ</v>
          </cell>
          <cell r="F869">
            <v>1</v>
          </cell>
          <cell r="G869" t="str">
            <v>LAN LG PANNELLI E PATCH CORD</v>
          </cell>
          <cell r="H869">
            <v>7.4</v>
          </cell>
          <cell r="I869">
            <v>0.42</v>
          </cell>
          <cell r="J869">
            <v>4.2919999999999998</v>
          </cell>
          <cell r="K869">
            <v>0.15</v>
          </cell>
          <cell r="L869">
            <v>3.6482000000000001</v>
          </cell>
        </row>
        <row r="870">
          <cell r="A870" t="str">
            <v>LG-051865</v>
          </cell>
          <cell r="B870" t="str">
            <v>VDI</v>
          </cell>
          <cell r="C870" t="str">
            <v>cordone 5m cat 6 UTP rosso</v>
          </cell>
          <cell r="D870" t="str">
            <v>3245060518653</v>
          </cell>
          <cell r="E870" t="str">
            <v>PZ</v>
          </cell>
          <cell r="F870">
            <v>1</v>
          </cell>
          <cell r="G870" t="str">
            <v>LAN LG PANNELLI E PATCH CORD</v>
          </cell>
          <cell r="H870">
            <v>9.58</v>
          </cell>
          <cell r="I870">
            <v>0.42</v>
          </cell>
          <cell r="J870">
            <v>5.5564</v>
          </cell>
          <cell r="K870">
            <v>0.15</v>
          </cell>
          <cell r="L870">
            <v>4.7229400000000004</v>
          </cell>
        </row>
        <row r="871">
          <cell r="A871" t="str">
            <v>LG-051866</v>
          </cell>
          <cell r="B871" t="str">
            <v>VDI</v>
          </cell>
          <cell r="C871" t="str">
            <v>cordone 1m cat 6 A S/FTP verde</v>
          </cell>
          <cell r="D871" t="str">
            <v>3245060518660</v>
          </cell>
          <cell r="E871" t="str">
            <v>PZ</v>
          </cell>
          <cell r="F871">
            <v>1</v>
          </cell>
          <cell r="G871" t="str">
            <v>LAN LG PANNELLI E PATCH CORD</v>
          </cell>
          <cell r="H871">
            <v>9.1199999999999992</v>
          </cell>
          <cell r="I871">
            <v>0.42</v>
          </cell>
          <cell r="J871">
            <v>5.2896000000000001</v>
          </cell>
          <cell r="K871">
            <v>0.15</v>
          </cell>
          <cell r="L871">
            <v>4.4961599999999997</v>
          </cell>
        </row>
        <row r="872">
          <cell r="A872" t="str">
            <v>LG-051867</v>
          </cell>
          <cell r="B872" t="str">
            <v>VDI</v>
          </cell>
          <cell r="C872" t="str">
            <v>cordone 2m cat 6A S/FTP verde</v>
          </cell>
          <cell r="D872" t="str">
            <v>3245060518677</v>
          </cell>
          <cell r="E872" t="str">
            <v>PZ</v>
          </cell>
          <cell r="F872">
            <v>1</v>
          </cell>
          <cell r="G872" t="str">
            <v>LAN LG PANNELLI E PATCH CORD</v>
          </cell>
          <cell r="H872">
            <v>10.33</v>
          </cell>
          <cell r="I872">
            <v>0.42</v>
          </cell>
          <cell r="J872">
            <v>5.9914000000000005</v>
          </cell>
          <cell r="K872">
            <v>0.15</v>
          </cell>
          <cell r="L872">
            <v>5.0926900000000002</v>
          </cell>
        </row>
        <row r="873">
          <cell r="A873" t="str">
            <v>LG-051868</v>
          </cell>
          <cell r="B873" t="str">
            <v>VDI</v>
          </cell>
          <cell r="C873" t="str">
            <v>cordone 3m cat 6A S/FTP verde</v>
          </cell>
          <cell r="D873" t="str">
            <v>3245060518684</v>
          </cell>
          <cell r="E873" t="str">
            <v>PZ</v>
          </cell>
          <cell r="F873">
            <v>1</v>
          </cell>
          <cell r="G873" t="str">
            <v>LAN LG PANNELLI E PATCH CORD</v>
          </cell>
          <cell r="H873">
            <v>12.15</v>
          </cell>
          <cell r="I873">
            <v>0.42</v>
          </cell>
          <cell r="J873">
            <v>7.0470000000000006</v>
          </cell>
          <cell r="K873">
            <v>0.15</v>
          </cell>
          <cell r="L873">
            <v>5.9899500000000003</v>
          </cell>
        </row>
        <row r="874">
          <cell r="A874" t="str">
            <v>LG-051870</v>
          </cell>
          <cell r="B874" t="str">
            <v>VDI</v>
          </cell>
          <cell r="C874" t="str">
            <v>cordone 1m cat 6 A S/FTP rosso</v>
          </cell>
          <cell r="D874" t="str">
            <v>3245060518707</v>
          </cell>
          <cell r="E874" t="str">
            <v>PZ</v>
          </cell>
          <cell r="F874">
            <v>1</v>
          </cell>
          <cell r="G874" t="str">
            <v>LAN LG PANNELLI E PATCH CORD</v>
          </cell>
          <cell r="H874">
            <v>12.15</v>
          </cell>
          <cell r="I874">
            <v>0.42</v>
          </cell>
          <cell r="J874">
            <v>7.0470000000000006</v>
          </cell>
          <cell r="K874">
            <v>0.15</v>
          </cell>
          <cell r="L874">
            <v>5.9899500000000003</v>
          </cell>
        </row>
        <row r="875">
          <cell r="A875" t="str">
            <v>LG-051871</v>
          </cell>
          <cell r="B875" t="str">
            <v>VDI</v>
          </cell>
          <cell r="C875" t="str">
            <v>cordone 2m cat 6A S/FTP rosso</v>
          </cell>
          <cell r="D875" t="str">
            <v>3245060518714</v>
          </cell>
          <cell r="E875" t="str">
            <v>PZ</v>
          </cell>
          <cell r="F875">
            <v>1</v>
          </cell>
          <cell r="G875" t="str">
            <v>LAN LG PANNELLI E PATCH CORD</v>
          </cell>
          <cell r="H875">
            <v>12.15</v>
          </cell>
          <cell r="I875">
            <v>0.42</v>
          </cell>
          <cell r="J875">
            <v>7.0470000000000006</v>
          </cell>
          <cell r="K875">
            <v>0.15</v>
          </cell>
          <cell r="L875">
            <v>5.9899500000000003</v>
          </cell>
        </row>
        <row r="876">
          <cell r="A876" t="str">
            <v>LG-051872</v>
          </cell>
          <cell r="B876" t="str">
            <v>VDI</v>
          </cell>
          <cell r="C876" t="str">
            <v>cordone 3m cat 6A S/FTP rosso</v>
          </cell>
          <cell r="D876" t="str">
            <v>3245060518721</v>
          </cell>
          <cell r="E876" t="str">
            <v>PZ</v>
          </cell>
          <cell r="F876">
            <v>1</v>
          </cell>
          <cell r="G876" t="str">
            <v>LAN LG PANNELLI E PATCH CORD</v>
          </cell>
          <cell r="H876">
            <v>12.15</v>
          </cell>
          <cell r="I876">
            <v>0.42</v>
          </cell>
          <cell r="J876">
            <v>7.0470000000000006</v>
          </cell>
          <cell r="K876">
            <v>0.15</v>
          </cell>
          <cell r="L876">
            <v>5.9899500000000003</v>
          </cell>
        </row>
        <row r="877">
          <cell r="A877" t="str">
            <v>LG-632850</v>
          </cell>
          <cell r="B877" t="str">
            <v>VDI</v>
          </cell>
          <cell r="C877" t="str">
            <v>LCS-Pannello 24 RJ45 KS da attrezzare</v>
          </cell>
          <cell r="D877" t="str">
            <v>3414972185509</v>
          </cell>
          <cell r="E877" t="str">
            <v>PZ</v>
          </cell>
          <cell r="F877">
            <v>1</v>
          </cell>
          <cell r="G877" t="str">
            <v>LAN LG PANNELLI E PATCH CORD</v>
          </cell>
          <cell r="H877">
            <v>101.29</v>
          </cell>
          <cell r="I877">
            <v>0.42</v>
          </cell>
          <cell r="J877">
            <v>58.748200000000004</v>
          </cell>
          <cell r="K877">
            <v>0.15</v>
          </cell>
          <cell r="L877">
            <v>49.935970000000005</v>
          </cell>
        </row>
        <row r="878">
          <cell r="A878" t="str">
            <v>LG-632905</v>
          </cell>
          <cell r="B878" t="str">
            <v>VDI</v>
          </cell>
          <cell r="C878" t="str">
            <v>LCS-RJ45 CAT 6A STP KEYSTONE /X24</v>
          </cell>
          <cell r="D878" t="str">
            <v>3414972227216</v>
          </cell>
          <cell r="E878" t="str">
            <v>PZ</v>
          </cell>
          <cell r="F878">
            <v>1</v>
          </cell>
          <cell r="G878" t="str">
            <v>LAN LG CONNETTORI DA PDL</v>
          </cell>
          <cell r="H878">
            <v>347.65</v>
          </cell>
          <cell r="I878">
            <v>0.42</v>
          </cell>
          <cell r="J878">
            <v>201.637</v>
          </cell>
          <cell r="K878">
            <v>0.15</v>
          </cell>
          <cell r="L878">
            <v>171.39144999999999</v>
          </cell>
        </row>
        <row r="879">
          <cell r="A879" t="str">
            <v>LG-632906</v>
          </cell>
          <cell r="B879" t="str">
            <v>VDI</v>
          </cell>
          <cell r="C879" t="str">
            <v>LCS-RJ45 CAT 6A UTP KEYSTONE /X24</v>
          </cell>
          <cell r="D879" t="str">
            <v>3414972227230</v>
          </cell>
          <cell r="E879" t="str">
            <v>PZ</v>
          </cell>
          <cell r="F879">
            <v>1</v>
          </cell>
          <cell r="G879" t="str">
            <v>LAN LG CONNETTORI DA PDL</v>
          </cell>
          <cell r="H879">
            <v>280.02</v>
          </cell>
          <cell r="I879">
            <v>0.42</v>
          </cell>
          <cell r="J879">
            <v>162.41159999999999</v>
          </cell>
          <cell r="K879">
            <v>0.15</v>
          </cell>
          <cell r="L879">
            <v>138.04986</v>
          </cell>
        </row>
        <row r="880">
          <cell r="A880" t="str">
            <v>LG-632907</v>
          </cell>
          <cell r="B880" t="str">
            <v>VDI</v>
          </cell>
          <cell r="C880" t="str">
            <v>LCS-RJ45 CAT 6 STP KEYSTONE /X24</v>
          </cell>
          <cell r="D880" t="str">
            <v>3414972227254</v>
          </cell>
          <cell r="E880" t="str">
            <v>PZ</v>
          </cell>
          <cell r="F880">
            <v>1</v>
          </cell>
          <cell r="G880" t="str">
            <v>LAN LG CONNETTORI DA PDL</v>
          </cell>
          <cell r="H880">
            <v>260.66000000000003</v>
          </cell>
          <cell r="I880">
            <v>0.42</v>
          </cell>
          <cell r="J880">
            <v>151.18280000000001</v>
          </cell>
          <cell r="K880">
            <v>0.15</v>
          </cell>
          <cell r="L880">
            <v>128.50538</v>
          </cell>
        </row>
        <row r="881">
          <cell r="A881" t="str">
            <v>LG-632909</v>
          </cell>
          <cell r="B881" t="str">
            <v>VDI</v>
          </cell>
          <cell r="C881" t="str">
            <v>LCS-RJ45 CAT 6 UTP KEYSTONE /X24</v>
          </cell>
          <cell r="D881" t="str">
            <v>3414972227292</v>
          </cell>
          <cell r="E881" t="str">
            <v>PZ</v>
          </cell>
          <cell r="F881">
            <v>1</v>
          </cell>
          <cell r="G881" t="str">
            <v>LAN LG CONNETTORI DA PDL</v>
          </cell>
          <cell r="H881">
            <v>205.55</v>
          </cell>
          <cell r="I881">
            <v>0.42</v>
          </cell>
          <cell r="J881">
            <v>119.21900000000001</v>
          </cell>
          <cell r="K881">
            <v>0.15</v>
          </cell>
          <cell r="L881">
            <v>101.33615</v>
          </cell>
        </row>
        <row r="882">
          <cell r="A882" t="str">
            <v>LG-646200</v>
          </cell>
          <cell r="B882" t="str">
            <v>VDI</v>
          </cell>
          <cell r="C882" t="str">
            <v>legrand - quadro 6U  prof 450</v>
          </cell>
          <cell r="D882" t="str">
            <v>3414970967770</v>
          </cell>
          <cell r="E882" t="str">
            <v>PZ</v>
          </cell>
          <cell r="F882">
            <v>1</v>
          </cell>
          <cell r="G882" t="str">
            <v>LAN LG RACK</v>
          </cell>
          <cell r="H882">
            <v>205.42</v>
          </cell>
          <cell r="I882">
            <v>0.42</v>
          </cell>
          <cell r="J882">
            <v>119.14359999999999</v>
          </cell>
          <cell r="K882">
            <v>0.15</v>
          </cell>
          <cell r="L882">
            <v>101.27206</v>
          </cell>
        </row>
        <row r="883">
          <cell r="A883" t="str">
            <v>LG-646201</v>
          </cell>
          <cell r="B883" t="str">
            <v>VDI</v>
          </cell>
          <cell r="C883" t="str">
            <v>legrand - quadro 9U  prof 450</v>
          </cell>
          <cell r="D883" t="str">
            <v>3414970967787</v>
          </cell>
          <cell r="E883" t="str">
            <v>PZ</v>
          </cell>
          <cell r="F883">
            <v>1</v>
          </cell>
          <cell r="G883" t="str">
            <v>LAN LG RACK</v>
          </cell>
          <cell r="H883">
            <v>226.94</v>
          </cell>
          <cell r="I883">
            <v>0.42</v>
          </cell>
          <cell r="J883">
            <v>131.62520000000001</v>
          </cell>
          <cell r="K883">
            <v>0.15</v>
          </cell>
          <cell r="L883">
            <v>111.88142000000001</v>
          </cell>
        </row>
        <row r="884">
          <cell r="A884" t="str">
            <v>LG-646202</v>
          </cell>
          <cell r="B884" t="str">
            <v>VDI</v>
          </cell>
          <cell r="C884" t="str">
            <v>legrand - quadro 12U  prof 450</v>
          </cell>
          <cell r="D884" t="str">
            <v>3414970967794</v>
          </cell>
          <cell r="E884" t="str">
            <v>PZ</v>
          </cell>
          <cell r="F884">
            <v>1</v>
          </cell>
          <cell r="G884" t="str">
            <v>LAN LG RACK</v>
          </cell>
          <cell r="H884">
            <v>279.68</v>
          </cell>
          <cell r="I884">
            <v>0.42</v>
          </cell>
          <cell r="J884">
            <v>162.21440000000001</v>
          </cell>
          <cell r="K884">
            <v>0.15</v>
          </cell>
          <cell r="L884">
            <v>137.88224000000002</v>
          </cell>
        </row>
        <row r="885">
          <cell r="A885" t="str">
            <v>LG-646203</v>
          </cell>
          <cell r="B885" t="str">
            <v>VDI</v>
          </cell>
          <cell r="C885" t="str">
            <v>legrand - quadro 15U  prof 450</v>
          </cell>
          <cell r="D885" t="str">
            <v>3414970967800</v>
          </cell>
          <cell r="E885" t="str">
            <v>PZ</v>
          </cell>
          <cell r="F885">
            <v>1</v>
          </cell>
          <cell r="G885" t="str">
            <v>LAN LG RACK</v>
          </cell>
          <cell r="H885">
            <v>312.77999999999997</v>
          </cell>
          <cell r="I885">
            <v>0.42</v>
          </cell>
          <cell r="J885">
            <v>181.41239999999999</v>
          </cell>
          <cell r="K885">
            <v>0.15</v>
          </cell>
          <cell r="L885">
            <v>154.20053999999999</v>
          </cell>
        </row>
        <row r="886">
          <cell r="A886" t="str">
            <v>LG-646212</v>
          </cell>
          <cell r="B886" t="str">
            <v>VDI</v>
          </cell>
          <cell r="C886" t="str">
            <v>legrand - quadro 12U  prof 600</v>
          </cell>
          <cell r="D886" t="str">
            <v>3414970967855</v>
          </cell>
          <cell r="E886" t="str">
            <v>PZ</v>
          </cell>
          <cell r="F886">
            <v>1</v>
          </cell>
          <cell r="G886" t="str">
            <v>LAN LG RACK</v>
          </cell>
          <cell r="H886">
            <v>319.89999999999998</v>
          </cell>
          <cell r="I886">
            <v>0.42</v>
          </cell>
          <cell r="J886">
            <v>185.542</v>
          </cell>
          <cell r="K886">
            <v>0.15</v>
          </cell>
          <cell r="L886">
            <v>157.7107</v>
          </cell>
        </row>
        <row r="887">
          <cell r="A887" t="str">
            <v>LG-646213</v>
          </cell>
          <cell r="B887" t="str">
            <v>VDI</v>
          </cell>
          <cell r="C887" t="str">
            <v>legrand - quadro 15U  prof 600</v>
          </cell>
          <cell r="D887" t="str">
            <v>3414970967862</v>
          </cell>
          <cell r="E887" t="str">
            <v>PZ</v>
          </cell>
          <cell r="F887">
            <v>1</v>
          </cell>
          <cell r="G887" t="str">
            <v>LAN LG RACK</v>
          </cell>
          <cell r="H887">
            <v>355.8</v>
          </cell>
          <cell r="I887">
            <v>0.42</v>
          </cell>
          <cell r="J887">
            <v>206.364</v>
          </cell>
          <cell r="K887">
            <v>0.15</v>
          </cell>
          <cell r="L887">
            <v>175.40940000000001</v>
          </cell>
        </row>
        <row r="888">
          <cell r="A888" t="str">
            <v>LG-646214</v>
          </cell>
          <cell r="B888" t="str">
            <v>VDI</v>
          </cell>
          <cell r="C888" t="str">
            <v>legrand - quadro 18U  prof 600</v>
          </cell>
          <cell r="D888" t="str">
            <v>3414970967879</v>
          </cell>
          <cell r="E888" t="str">
            <v>PZ</v>
          </cell>
          <cell r="F888">
            <v>1</v>
          </cell>
          <cell r="G888" t="str">
            <v>LAN LG RACK</v>
          </cell>
          <cell r="H888">
            <v>497.21</v>
          </cell>
          <cell r="I888">
            <v>0.42</v>
          </cell>
          <cell r="J888">
            <v>288.3818</v>
          </cell>
          <cell r="K888">
            <v>0.15</v>
          </cell>
          <cell r="L888">
            <v>245.12452999999999</v>
          </cell>
        </row>
        <row r="889">
          <cell r="A889" t="str">
            <v>LG-646215</v>
          </cell>
          <cell r="B889" t="str">
            <v>VDI</v>
          </cell>
          <cell r="C889" t="str">
            <v>legrand - quadro 21U  prof 600</v>
          </cell>
          <cell r="D889" t="str">
            <v>3414970967886</v>
          </cell>
          <cell r="E889" t="str">
            <v>PZ</v>
          </cell>
          <cell r="F889">
            <v>1</v>
          </cell>
          <cell r="G889" t="str">
            <v>LAN LG RACK</v>
          </cell>
          <cell r="H889">
            <v>687.11</v>
          </cell>
          <cell r="I889">
            <v>0.42</v>
          </cell>
          <cell r="J889">
            <v>398.52379999999999</v>
          </cell>
          <cell r="K889">
            <v>0.15</v>
          </cell>
          <cell r="L889">
            <v>338.74522999999999</v>
          </cell>
        </row>
        <row r="890">
          <cell r="A890" t="str">
            <v>LG-646221</v>
          </cell>
          <cell r="B890" t="str">
            <v>VDI</v>
          </cell>
          <cell r="C890" t="str">
            <v>legrand - quadro 9U  pivoting</v>
          </cell>
          <cell r="D890" t="str">
            <v>3414970967893</v>
          </cell>
          <cell r="E890" t="str">
            <v>PZ</v>
          </cell>
          <cell r="F890">
            <v>1</v>
          </cell>
          <cell r="G890" t="str">
            <v>LAN LG RACK</v>
          </cell>
          <cell r="H890">
            <v>506.02</v>
          </cell>
          <cell r="I890">
            <v>0.42</v>
          </cell>
          <cell r="J890">
            <v>293.49160000000001</v>
          </cell>
          <cell r="K890">
            <v>0.15</v>
          </cell>
          <cell r="L890">
            <v>249.46786</v>
          </cell>
        </row>
        <row r="891">
          <cell r="A891" t="str">
            <v>LG-646223</v>
          </cell>
          <cell r="B891" t="str">
            <v>VDI</v>
          </cell>
          <cell r="C891" t="str">
            <v>legrand - quadro 15U  pivoting</v>
          </cell>
          <cell r="D891" t="str">
            <v>3414970967916</v>
          </cell>
          <cell r="E891" t="str">
            <v>PZ</v>
          </cell>
          <cell r="F891">
            <v>1</v>
          </cell>
          <cell r="G891" t="str">
            <v>LAN LG RACK</v>
          </cell>
          <cell r="H891">
            <v>556.91999999999996</v>
          </cell>
          <cell r="I891">
            <v>0.42</v>
          </cell>
          <cell r="J891">
            <v>323.0136</v>
          </cell>
          <cell r="K891">
            <v>0.15</v>
          </cell>
          <cell r="L891">
            <v>274.56155999999999</v>
          </cell>
        </row>
        <row r="892">
          <cell r="A892" t="str">
            <v>LG-646238</v>
          </cell>
          <cell r="B892" t="str">
            <v>VDI</v>
          </cell>
          <cell r="C892" t="str">
            <v>legrand - ventole 230V per armadio</v>
          </cell>
          <cell r="D892" t="str">
            <v>3414970967954</v>
          </cell>
          <cell r="E892" t="str">
            <v>PZ</v>
          </cell>
          <cell r="F892">
            <v>1</v>
          </cell>
          <cell r="G892" t="str">
            <v>LAN LG RACK</v>
          </cell>
          <cell r="H892">
            <v>167.81</v>
          </cell>
          <cell r="I892">
            <v>0.42</v>
          </cell>
          <cell r="J892">
            <v>97.329800000000006</v>
          </cell>
          <cell r="K892">
            <v>0.15</v>
          </cell>
          <cell r="L892">
            <v>82.730330000000009</v>
          </cell>
        </row>
        <row r="893">
          <cell r="A893" t="str">
            <v>LG-646240</v>
          </cell>
          <cell r="B893" t="str">
            <v>VDI</v>
          </cell>
          <cell r="C893" t="str">
            <v>LINKEO 19'' ARMADIO -Minibox 569x538x158 3U</v>
          </cell>
          <cell r="D893" t="str">
            <v>3414971599123</v>
          </cell>
          <cell r="E893" t="str">
            <v>PZ</v>
          </cell>
          <cell r="F893">
            <v>1</v>
          </cell>
          <cell r="G893" t="str">
            <v>LAN LG RACK</v>
          </cell>
          <cell r="H893">
            <v>219.98</v>
          </cell>
          <cell r="I893">
            <v>0.42</v>
          </cell>
          <cell r="J893">
            <v>127.58839999999999</v>
          </cell>
          <cell r="K893">
            <v>0.15</v>
          </cell>
          <cell r="L893">
            <v>108.45013999999999</v>
          </cell>
        </row>
        <row r="894">
          <cell r="A894" t="str">
            <v>LG-646242</v>
          </cell>
          <cell r="B894" t="str">
            <v>VDI</v>
          </cell>
          <cell r="C894" t="str">
            <v>legrand - 2 montanti  per armadio 12U</v>
          </cell>
          <cell r="D894" t="str">
            <v>3414970967961</v>
          </cell>
          <cell r="E894" t="str">
            <v>PZ</v>
          </cell>
          <cell r="F894">
            <v>1</v>
          </cell>
          <cell r="G894" t="str">
            <v>LAN LG RACK</v>
          </cell>
          <cell r="H894">
            <v>37.090000000000003</v>
          </cell>
          <cell r="I894">
            <v>0.42</v>
          </cell>
          <cell r="J894">
            <v>21.5122</v>
          </cell>
          <cell r="K894">
            <v>0.15</v>
          </cell>
          <cell r="L894">
            <v>18.28537</v>
          </cell>
        </row>
        <row r="895">
          <cell r="A895" t="str">
            <v>LG-646243</v>
          </cell>
          <cell r="B895" t="str">
            <v>VDI</v>
          </cell>
          <cell r="C895" t="str">
            <v>legrand - 2 montanti  per armadio 15U</v>
          </cell>
          <cell r="D895" t="str">
            <v>3414970967978</v>
          </cell>
          <cell r="E895" t="str">
            <v>PZ</v>
          </cell>
          <cell r="F895">
            <v>1</v>
          </cell>
          <cell r="G895" t="str">
            <v>LAN LG RACK</v>
          </cell>
          <cell r="H895">
            <v>39.450000000000003</v>
          </cell>
          <cell r="I895">
            <v>0.42</v>
          </cell>
          <cell r="J895">
            <v>22.881000000000004</v>
          </cell>
          <cell r="K895">
            <v>0.15</v>
          </cell>
          <cell r="L895">
            <v>19.448850000000004</v>
          </cell>
        </row>
        <row r="896">
          <cell r="A896" t="str">
            <v>LG-646244</v>
          </cell>
          <cell r="B896" t="str">
            <v>VDI</v>
          </cell>
          <cell r="C896" t="str">
            <v>legrand - 2 montanti  per armadio 18U</v>
          </cell>
          <cell r="D896" t="str">
            <v>3414970967985</v>
          </cell>
          <cell r="E896" t="str">
            <v>PZ</v>
          </cell>
          <cell r="F896">
            <v>1</v>
          </cell>
          <cell r="G896" t="str">
            <v>LAN LG RACK</v>
          </cell>
          <cell r="H896">
            <v>51.76</v>
          </cell>
          <cell r="I896">
            <v>0.42</v>
          </cell>
          <cell r="J896">
            <v>30.020800000000001</v>
          </cell>
          <cell r="K896">
            <v>0.15</v>
          </cell>
          <cell r="L896">
            <v>25.517680000000002</v>
          </cell>
        </row>
        <row r="897">
          <cell r="A897" t="str">
            <v>LG-646245</v>
          </cell>
          <cell r="B897" t="str">
            <v>VDI</v>
          </cell>
          <cell r="C897" t="str">
            <v>legrand - 2 montanti  per armadio 21U</v>
          </cell>
          <cell r="D897" t="str">
            <v>3414970967992</v>
          </cell>
          <cell r="E897" t="str">
            <v>PZ</v>
          </cell>
          <cell r="F897">
            <v>1</v>
          </cell>
          <cell r="G897" t="str">
            <v>LAN LG RACK</v>
          </cell>
          <cell r="H897">
            <v>59.44</v>
          </cell>
          <cell r="I897">
            <v>0.42</v>
          </cell>
          <cell r="J897">
            <v>34.475200000000001</v>
          </cell>
          <cell r="K897">
            <v>0.15</v>
          </cell>
          <cell r="L897">
            <v>29.303920000000002</v>
          </cell>
        </row>
        <row r="898">
          <cell r="A898" t="str">
            <v>LG-646337</v>
          </cell>
          <cell r="B898" t="str">
            <v>VDI</v>
          </cell>
          <cell r="C898" t="str">
            <v>legrand - set accoppiamento armadio</v>
          </cell>
          <cell r="D898" t="str">
            <v>3245066463377</v>
          </cell>
          <cell r="E898" t="str">
            <v>PZ</v>
          </cell>
          <cell r="F898">
            <v>1</v>
          </cell>
          <cell r="G898" t="str">
            <v>LAN LG RACK</v>
          </cell>
          <cell r="H898">
            <v>83.98</v>
          </cell>
          <cell r="I898">
            <v>0.42</v>
          </cell>
          <cell r="J898">
            <v>48.708400000000005</v>
          </cell>
          <cell r="K898">
            <v>0.15</v>
          </cell>
          <cell r="L898">
            <v>41.402140000000003</v>
          </cell>
        </row>
        <row r="899">
          <cell r="A899" t="str">
            <v>LG-646340</v>
          </cell>
          <cell r="B899" t="str">
            <v>VDI</v>
          </cell>
          <cell r="C899" t="str">
            <v>coppia di montanti 24U</v>
          </cell>
          <cell r="D899" t="str">
            <v>3245066463407</v>
          </cell>
          <cell r="E899" t="str">
            <v>PZ</v>
          </cell>
          <cell r="F899">
            <v>1</v>
          </cell>
          <cell r="G899" t="str">
            <v>LAN LG RACK</v>
          </cell>
          <cell r="H899">
            <v>37.22</v>
          </cell>
          <cell r="I899">
            <v>0.42</v>
          </cell>
          <cell r="J899">
            <v>21.587600000000002</v>
          </cell>
          <cell r="K899">
            <v>0.15</v>
          </cell>
          <cell r="L899">
            <v>18.349460000000001</v>
          </cell>
        </row>
        <row r="900">
          <cell r="A900" t="str">
            <v>LG-646341</v>
          </cell>
          <cell r="B900" t="str">
            <v>VDI</v>
          </cell>
          <cell r="C900" t="str">
            <v>legrand - 2 montanti  per armadio 33U</v>
          </cell>
          <cell r="D900" t="str">
            <v>3245066463414</v>
          </cell>
          <cell r="E900" t="str">
            <v>PZ</v>
          </cell>
          <cell r="F900">
            <v>1</v>
          </cell>
          <cell r="G900" t="str">
            <v>LAN LG RACK</v>
          </cell>
          <cell r="H900">
            <v>38.020000000000003</v>
          </cell>
          <cell r="I900">
            <v>0.42</v>
          </cell>
          <cell r="J900">
            <v>22.051600000000001</v>
          </cell>
          <cell r="K900">
            <v>0.15</v>
          </cell>
          <cell r="L900">
            <v>18.743860000000002</v>
          </cell>
        </row>
        <row r="901">
          <cell r="A901" t="str">
            <v>LG-646342</v>
          </cell>
          <cell r="B901" t="str">
            <v>VDI</v>
          </cell>
          <cell r="C901" t="str">
            <v>coppia di montanti 42U</v>
          </cell>
          <cell r="D901" t="str">
            <v>3245066463421</v>
          </cell>
          <cell r="E901" t="str">
            <v>PZ</v>
          </cell>
          <cell r="F901">
            <v>1</v>
          </cell>
          <cell r="G901" t="str">
            <v>LAN LG RACK</v>
          </cell>
          <cell r="H901">
            <v>54.5</v>
          </cell>
          <cell r="I901">
            <v>0.42</v>
          </cell>
          <cell r="J901">
            <v>31.61</v>
          </cell>
          <cell r="K901">
            <v>0.15</v>
          </cell>
          <cell r="L901">
            <v>26.868500000000001</v>
          </cell>
        </row>
        <row r="902">
          <cell r="A902" t="str">
            <v>LG-646343</v>
          </cell>
          <cell r="B902" t="str">
            <v>VDI</v>
          </cell>
          <cell r="C902" t="str">
            <v>legrand - 2 montanti  per armadio 47U</v>
          </cell>
          <cell r="D902" t="str">
            <v>3414970968203</v>
          </cell>
          <cell r="E902" t="str">
            <v>PZ</v>
          </cell>
          <cell r="F902">
            <v>1</v>
          </cell>
          <cell r="G902" t="str">
            <v>LAN LG RACK</v>
          </cell>
          <cell r="H902">
            <v>67.19</v>
          </cell>
          <cell r="I902">
            <v>0.42</v>
          </cell>
          <cell r="J902">
            <v>38.970199999999998</v>
          </cell>
          <cell r="K902">
            <v>0.15</v>
          </cell>
          <cell r="L902">
            <v>33.124670000000002</v>
          </cell>
        </row>
        <row r="903">
          <cell r="A903" t="str">
            <v>LG-646400</v>
          </cell>
          <cell r="B903" t="str">
            <v>VDI</v>
          </cell>
          <cell r="C903" t="str">
            <v>legrand - zoccolo per armadio 600x600</v>
          </cell>
          <cell r="D903" t="str">
            <v>3245066464008</v>
          </cell>
          <cell r="E903" t="str">
            <v>PZ</v>
          </cell>
          <cell r="F903">
            <v>1</v>
          </cell>
          <cell r="G903" t="str">
            <v>LAN LG RACK</v>
          </cell>
          <cell r="H903">
            <v>170.35</v>
          </cell>
          <cell r="I903">
            <v>0.42</v>
          </cell>
          <cell r="J903">
            <v>98.802999999999997</v>
          </cell>
          <cell r="K903">
            <v>0.15</v>
          </cell>
          <cell r="L903">
            <v>83.982550000000003</v>
          </cell>
        </row>
        <row r="904">
          <cell r="A904" t="str">
            <v>LG-646401</v>
          </cell>
          <cell r="B904" t="str">
            <v>VDI</v>
          </cell>
          <cell r="C904" t="str">
            <v>legrand - zoccolo per armadio 600x800</v>
          </cell>
          <cell r="D904" t="str">
            <v>3245066464015</v>
          </cell>
          <cell r="E904" t="str">
            <v>PZ</v>
          </cell>
          <cell r="F904">
            <v>1</v>
          </cell>
          <cell r="G904" t="str">
            <v>LAN LG RACK</v>
          </cell>
          <cell r="H904">
            <v>187.89</v>
          </cell>
          <cell r="I904">
            <v>0.42</v>
          </cell>
          <cell r="J904">
            <v>108.97619999999999</v>
          </cell>
          <cell r="K904">
            <v>0.15</v>
          </cell>
          <cell r="L904">
            <v>92.629769999999994</v>
          </cell>
        </row>
        <row r="905">
          <cell r="A905" t="str">
            <v>LG-646402</v>
          </cell>
          <cell r="B905" t="str">
            <v>VDI</v>
          </cell>
          <cell r="C905" t="str">
            <v>legrand - zoccolo per armadio 600x1000</v>
          </cell>
          <cell r="D905" t="str">
            <v>3245066464022</v>
          </cell>
          <cell r="E905" t="str">
            <v>PZ</v>
          </cell>
          <cell r="F905">
            <v>1</v>
          </cell>
          <cell r="G905" t="str">
            <v>LAN LG RACK</v>
          </cell>
          <cell r="H905">
            <v>205.45</v>
          </cell>
          <cell r="I905">
            <v>0.42</v>
          </cell>
          <cell r="J905">
            <v>119.161</v>
          </cell>
          <cell r="K905">
            <v>0.15</v>
          </cell>
          <cell r="L905">
            <v>101.28685</v>
          </cell>
        </row>
        <row r="906">
          <cell r="A906" t="str">
            <v>LG-646403</v>
          </cell>
          <cell r="B906" t="str">
            <v>VDI</v>
          </cell>
          <cell r="C906" t="str">
            <v>legrand - zoccolo per armadio 800x800</v>
          </cell>
          <cell r="D906" t="str">
            <v>3245066464039</v>
          </cell>
          <cell r="E906" t="str">
            <v>PZ</v>
          </cell>
          <cell r="F906">
            <v>1</v>
          </cell>
          <cell r="G906" t="str">
            <v>LAN LG RACK</v>
          </cell>
          <cell r="H906">
            <v>205.45</v>
          </cell>
          <cell r="I906">
            <v>0.42</v>
          </cell>
          <cell r="J906">
            <v>119.161</v>
          </cell>
          <cell r="K906">
            <v>0.15</v>
          </cell>
          <cell r="L906">
            <v>101.28685</v>
          </cell>
        </row>
        <row r="907">
          <cell r="A907" t="str">
            <v>LG-646404</v>
          </cell>
          <cell r="B907" t="str">
            <v>VDI</v>
          </cell>
          <cell r="C907" t="str">
            <v>legrand - zoccolo armadio 800x1000</v>
          </cell>
          <cell r="D907" t="str">
            <v>3245066464046</v>
          </cell>
          <cell r="E907" t="str">
            <v>PZ</v>
          </cell>
          <cell r="F907">
            <v>1</v>
          </cell>
          <cell r="G907" t="str">
            <v>LAN LG RACK</v>
          </cell>
          <cell r="H907">
            <v>223.04</v>
          </cell>
          <cell r="I907">
            <v>0.42</v>
          </cell>
          <cell r="J907">
            <v>129.36320000000001</v>
          </cell>
          <cell r="K907">
            <v>0.15</v>
          </cell>
          <cell r="L907">
            <v>109.95872</v>
          </cell>
        </row>
        <row r="908">
          <cell r="A908" t="str">
            <v>LG-646415</v>
          </cell>
          <cell r="B908" t="str">
            <v>VDI</v>
          </cell>
          <cell r="C908" t="str">
            <v>legrand - supporto per pdu armadio 42U</v>
          </cell>
          <cell r="D908" t="str">
            <v>3414970968234</v>
          </cell>
          <cell r="E908" t="str">
            <v>PZ</v>
          </cell>
          <cell r="F908">
            <v>1</v>
          </cell>
          <cell r="G908" t="str">
            <v>LAN LG RACK</v>
          </cell>
          <cell r="H908">
            <v>85.84</v>
          </cell>
          <cell r="I908">
            <v>0.42</v>
          </cell>
          <cell r="J908">
            <v>49.787200000000006</v>
          </cell>
          <cell r="K908">
            <v>0.15</v>
          </cell>
          <cell r="L908">
            <v>42.319120000000005</v>
          </cell>
        </row>
        <row r="909">
          <cell r="A909" t="str">
            <v>LG-646416</v>
          </cell>
          <cell r="B909" t="str">
            <v>VDI</v>
          </cell>
          <cell r="C909" t="str">
            <v>legrand - supporto per pdu armadio 47U</v>
          </cell>
          <cell r="D909" t="str">
            <v>3414970968241</v>
          </cell>
          <cell r="E909" t="str">
            <v>PZ</v>
          </cell>
          <cell r="F909">
            <v>1</v>
          </cell>
          <cell r="G909" t="str">
            <v>LAN LG RACK</v>
          </cell>
          <cell r="H909">
            <v>109.01</v>
          </cell>
          <cell r="I909">
            <v>0.42</v>
          </cell>
          <cell r="J909">
            <v>63.225800000000007</v>
          </cell>
          <cell r="K909">
            <v>0.15</v>
          </cell>
          <cell r="L909">
            <v>53.741930000000004</v>
          </cell>
        </row>
        <row r="910">
          <cell r="A910" t="str">
            <v>LG-646420</v>
          </cell>
          <cell r="B910" t="str">
            <v>VDI</v>
          </cell>
          <cell r="C910" t="str">
            <v>legrand - passerella cavi armadio 33U</v>
          </cell>
          <cell r="D910" t="str">
            <v>3245066464206</v>
          </cell>
          <cell r="E910" t="str">
            <v>PZ</v>
          </cell>
          <cell r="F910">
            <v>1</v>
          </cell>
          <cell r="G910" t="str">
            <v>LAN LG RACK</v>
          </cell>
          <cell r="H910">
            <v>90.32</v>
          </cell>
          <cell r="I910">
            <v>0.42</v>
          </cell>
          <cell r="J910">
            <v>52.385599999999997</v>
          </cell>
          <cell r="K910">
            <v>0.15</v>
          </cell>
          <cell r="L910">
            <v>44.527760000000001</v>
          </cell>
        </row>
        <row r="911">
          <cell r="A911" t="str">
            <v>LG-646421</v>
          </cell>
          <cell r="B911" t="str">
            <v>VDI</v>
          </cell>
          <cell r="C911" t="str">
            <v>legrand - passerella cavi armadio 42U</v>
          </cell>
          <cell r="D911" t="str">
            <v>3245066464213</v>
          </cell>
          <cell r="E911" t="str">
            <v>PZ</v>
          </cell>
          <cell r="F911">
            <v>1</v>
          </cell>
          <cell r="G911" t="str">
            <v>LAN LG RACK</v>
          </cell>
          <cell r="H911">
            <v>93.72</v>
          </cell>
          <cell r="I911">
            <v>0.42</v>
          </cell>
          <cell r="J911">
            <v>54.357599999999998</v>
          </cell>
          <cell r="K911">
            <v>0.15</v>
          </cell>
          <cell r="L911">
            <v>46.203959999999995</v>
          </cell>
        </row>
        <row r="912">
          <cell r="A912" t="str">
            <v>LG-646422</v>
          </cell>
          <cell r="B912" t="str">
            <v>VDI</v>
          </cell>
          <cell r="C912" t="str">
            <v>legrand - passerella cavi armadio 47U</v>
          </cell>
          <cell r="D912" t="str">
            <v>3414970968265</v>
          </cell>
          <cell r="E912" t="str">
            <v>PZ</v>
          </cell>
          <cell r="F912">
            <v>1</v>
          </cell>
          <cell r="G912" t="str">
            <v>LAN LG RACK</v>
          </cell>
          <cell r="H912">
            <v>107.11</v>
          </cell>
          <cell r="I912">
            <v>0.42</v>
          </cell>
          <cell r="J912">
            <v>62.123800000000003</v>
          </cell>
          <cell r="K912">
            <v>0.15</v>
          </cell>
          <cell r="L912">
            <v>52.805230000000002</v>
          </cell>
        </row>
        <row r="913">
          <cell r="A913" t="str">
            <v>LG-646425</v>
          </cell>
          <cell r="B913" t="str">
            <v>VDI</v>
          </cell>
          <cell r="C913" t="str">
            <v>legrand - set di 6 anelli armadio</v>
          </cell>
          <cell r="D913" t="str">
            <v>3245066464251</v>
          </cell>
          <cell r="E913" t="str">
            <v>PZ</v>
          </cell>
          <cell r="F913">
            <v>1</v>
          </cell>
          <cell r="G913" t="str">
            <v>LAN LG RACK</v>
          </cell>
          <cell r="H913">
            <v>44.3</v>
          </cell>
          <cell r="I913">
            <v>0.42</v>
          </cell>
          <cell r="J913">
            <v>25.693999999999999</v>
          </cell>
          <cell r="K913">
            <v>0.15</v>
          </cell>
          <cell r="L913">
            <v>21.8399</v>
          </cell>
        </row>
        <row r="914">
          <cell r="A914" t="str">
            <v>LG-646426</v>
          </cell>
          <cell r="B914" t="str">
            <v>VDI</v>
          </cell>
          <cell r="C914" t="str">
            <v>legrand - set di 2 passacavi laterali42 800</v>
          </cell>
          <cell r="D914" t="str">
            <v>3414970968272</v>
          </cell>
          <cell r="E914" t="str">
            <v>PZ</v>
          </cell>
          <cell r="F914">
            <v>1</v>
          </cell>
          <cell r="G914" t="str">
            <v>LAN LG RACK</v>
          </cell>
          <cell r="H914">
            <v>272.44</v>
          </cell>
          <cell r="I914">
            <v>0.42</v>
          </cell>
          <cell r="J914">
            <v>158.01519999999999</v>
          </cell>
          <cell r="K914">
            <v>0.15</v>
          </cell>
          <cell r="L914">
            <v>134.31291999999999</v>
          </cell>
        </row>
        <row r="915">
          <cell r="A915" t="str">
            <v>LG-646427</v>
          </cell>
          <cell r="B915" t="str">
            <v>VDI</v>
          </cell>
          <cell r="C915" t="str">
            <v>legrand - set di 2 passacavi laterali 47U</v>
          </cell>
          <cell r="D915" t="str">
            <v>3414970968289</v>
          </cell>
          <cell r="E915" t="str">
            <v>PZ</v>
          </cell>
          <cell r="F915">
            <v>1</v>
          </cell>
          <cell r="G915" t="str">
            <v>LAN LG RACK</v>
          </cell>
          <cell r="H915">
            <v>295.39999999999998</v>
          </cell>
          <cell r="I915">
            <v>0.42</v>
          </cell>
          <cell r="J915">
            <v>171.33199999999999</v>
          </cell>
          <cell r="K915">
            <v>0.15</v>
          </cell>
          <cell r="L915">
            <v>145.63219999999998</v>
          </cell>
        </row>
        <row r="916">
          <cell r="A916" t="str">
            <v>LG-646428</v>
          </cell>
          <cell r="B916" t="str">
            <v>VDI</v>
          </cell>
          <cell r="C916" t="str">
            <v>legrand - spazzole di ricambio</v>
          </cell>
          <cell r="D916" t="str">
            <v>3414970515568</v>
          </cell>
          <cell r="E916" t="str">
            <v>PZ</v>
          </cell>
          <cell r="F916">
            <v>1</v>
          </cell>
          <cell r="G916" t="str">
            <v>LAN LG RACK</v>
          </cell>
          <cell r="H916">
            <v>44.66</v>
          </cell>
          <cell r="I916">
            <v>0.42</v>
          </cell>
          <cell r="J916">
            <v>25.902799999999999</v>
          </cell>
          <cell r="K916">
            <v>0.15</v>
          </cell>
          <cell r="L916">
            <v>22.017379999999999</v>
          </cell>
        </row>
        <row r="917">
          <cell r="A917" t="str">
            <v>LG-646430</v>
          </cell>
          <cell r="B917" t="str">
            <v>VDI</v>
          </cell>
          <cell r="C917" t="str">
            <v>legrand - kit 2 ventole armadio</v>
          </cell>
          <cell r="D917" t="str">
            <v>3245066464305</v>
          </cell>
          <cell r="E917" t="str">
            <v>PZ</v>
          </cell>
          <cell r="F917">
            <v>1</v>
          </cell>
          <cell r="G917" t="str">
            <v>LAN LG RACK</v>
          </cell>
          <cell r="H917">
            <v>182.03</v>
          </cell>
          <cell r="I917">
            <v>0.42</v>
          </cell>
          <cell r="J917">
            <v>105.5774</v>
          </cell>
          <cell r="K917">
            <v>0.15</v>
          </cell>
          <cell r="L917">
            <v>89.740790000000004</v>
          </cell>
        </row>
        <row r="918">
          <cell r="A918" t="str">
            <v>LG-646431</v>
          </cell>
          <cell r="B918" t="str">
            <v>VDI</v>
          </cell>
          <cell r="C918" t="str">
            <v>legrand - kit 4 ventole armadio</v>
          </cell>
          <cell r="D918" t="str">
            <v>3245066464312</v>
          </cell>
          <cell r="E918" t="str">
            <v>PZ</v>
          </cell>
          <cell r="F918">
            <v>1</v>
          </cell>
          <cell r="G918" t="str">
            <v>LAN LG RACK</v>
          </cell>
          <cell r="H918">
            <v>224.16</v>
          </cell>
          <cell r="I918">
            <v>0.42</v>
          </cell>
          <cell r="J918">
            <v>130.0128</v>
          </cell>
          <cell r="K918">
            <v>0.15</v>
          </cell>
          <cell r="L918">
            <v>110.51088</v>
          </cell>
        </row>
        <row r="919">
          <cell r="A919" t="str">
            <v>LG-646750</v>
          </cell>
          <cell r="B919" t="str">
            <v>VDI</v>
          </cell>
          <cell r="C919" t="str">
            <v>legrand - armadio 24U 600X600</v>
          </cell>
          <cell r="D919" t="str">
            <v>3414971001503</v>
          </cell>
          <cell r="E919" t="str">
            <v>PZ</v>
          </cell>
          <cell r="F919">
            <v>1</v>
          </cell>
          <cell r="G919" t="str">
            <v>LAN LG RACK</v>
          </cell>
          <cell r="H919">
            <v>998.06</v>
          </cell>
          <cell r="I919">
            <v>0.42</v>
          </cell>
          <cell r="J919">
            <v>578.87480000000005</v>
          </cell>
          <cell r="K919">
            <v>0.15</v>
          </cell>
          <cell r="L919">
            <v>492.04358000000002</v>
          </cell>
        </row>
        <row r="920">
          <cell r="A920" t="str">
            <v>LG-646751</v>
          </cell>
          <cell r="B920" t="str">
            <v>VDI</v>
          </cell>
          <cell r="C920" t="str">
            <v>legrand - armadio 24U 800X800</v>
          </cell>
          <cell r="D920" t="str">
            <v>3414971001510</v>
          </cell>
          <cell r="E920" t="str">
            <v>PZ</v>
          </cell>
          <cell r="F920">
            <v>1</v>
          </cell>
          <cell r="G920" t="str">
            <v>LAN LG RACK</v>
          </cell>
          <cell r="H920">
            <v>1208.99</v>
          </cell>
          <cell r="I920">
            <v>0.42</v>
          </cell>
          <cell r="J920">
            <v>701.21420000000001</v>
          </cell>
          <cell r="K920">
            <v>0.15</v>
          </cell>
          <cell r="L920">
            <v>596.03206999999998</v>
          </cell>
        </row>
        <row r="921">
          <cell r="A921" t="str">
            <v>LG-646755</v>
          </cell>
          <cell r="B921" t="str">
            <v>VDI</v>
          </cell>
          <cell r="C921" t="str">
            <v>legrand - armadio 33U 600X600</v>
          </cell>
          <cell r="D921" t="str">
            <v>3414971001527</v>
          </cell>
          <cell r="E921" t="str">
            <v>PZ</v>
          </cell>
          <cell r="F921">
            <v>1</v>
          </cell>
          <cell r="G921" t="str">
            <v>LAN LG RACK</v>
          </cell>
          <cell r="H921">
            <v>1083.44</v>
          </cell>
          <cell r="I921">
            <v>0.42</v>
          </cell>
          <cell r="J921">
            <v>628.39520000000005</v>
          </cell>
          <cell r="K921">
            <v>0.15</v>
          </cell>
          <cell r="L921">
            <v>534.13592000000006</v>
          </cell>
        </row>
        <row r="922">
          <cell r="A922" t="str">
            <v>LG-646756</v>
          </cell>
          <cell r="B922" t="str">
            <v>VDI</v>
          </cell>
          <cell r="C922" t="str">
            <v>legrand - armadio 33U 800X800</v>
          </cell>
          <cell r="D922" t="str">
            <v>3414971001534</v>
          </cell>
          <cell r="E922" t="str">
            <v>PZ</v>
          </cell>
          <cell r="F922">
            <v>1</v>
          </cell>
          <cell r="G922" t="str">
            <v>LAN LG RACK</v>
          </cell>
          <cell r="H922">
            <v>1300.22</v>
          </cell>
          <cell r="I922">
            <v>0.42</v>
          </cell>
          <cell r="J922">
            <v>754.12760000000003</v>
          </cell>
          <cell r="K922">
            <v>0.15</v>
          </cell>
          <cell r="L922">
            <v>641.00846000000001</v>
          </cell>
        </row>
        <row r="923">
          <cell r="A923" t="str">
            <v>LG-646760</v>
          </cell>
          <cell r="B923" t="str">
            <v>VDI</v>
          </cell>
          <cell r="C923" t="str">
            <v>legrand - armadio 42U 600X600</v>
          </cell>
          <cell r="D923" t="str">
            <v>3414971001541</v>
          </cell>
          <cell r="E923" t="str">
            <v>PZ</v>
          </cell>
          <cell r="F923">
            <v>1</v>
          </cell>
          <cell r="G923" t="str">
            <v>LAN LG RACK</v>
          </cell>
          <cell r="H923">
            <v>1157.55</v>
          </cell>
          <cell r="I923">
            <v>0.42</v>
          </cell>
          <cell r="J923">
            <v>671.37900000000002</v>
          </cell>
          <cell r="K923">
            <v>0.15</v>
          </cell>
          <cell r="L923">
            <v>570.67214999999999</v>
          </cell>
        </row>
        <row r="924">
          <cell r="A924" t="str">
            <v>LG-646761</v>
          </cell>
          <cell r="B924" t="str">
            <v>VDI</v>
          </cell>
          <cell r="C924" t="str">
            <v>legrand - armadio 42U 600X800</v>
          </cell>
          <cell r="D924" t="str">
            <v>3414971001558</v>
          </cell>
          <cell r="E924" t="str">
            <v>PZ</v>
          </cell>
          <cell r="F924">
            <v>1</v>
          </cell>
          <cell r="G924" t="str">
            <v>LAN LG RACK</v>
          </cell>
          <cell r="H924">
            <v>1369.8</v>
          </cell>
          <cell r="I924">
            <v>0.42</v>
          </cell>
          <cell r="J924">
            <v>794.48400000000004</v>
          </cell>
          <cell r="K924">
            <v>0.15</v>
          </cell>
          <cell r="L924">
            <v>675.31140000000005</v>
          </cell>
        </row>
        <row r="925">
          <cell r="A925" t="str">
            <v>LG-646762</v>
          </cell>
          <cell r="B925" t="str">
            <v>VDI</v>
          </cell>
          <cell r="C925" t="str">
            <v>legrand - armadio 42U 600X1000</v>
          </cell>
          <cell r="D925" t="str">
            <v>3414971001565</v>
          </cell>
          <cell r="E925" t="str">
            <v>PZ</v>
          </cell>
          <cell r="F925">
            <v>1</v>
          </cell>
          <cell r="G925" t="str">
            <v>LAN LG RACK</v>
          </cell>
          <cell r="H925">
            <v>1571.49</v>
          </cell>
          <cell r="I925">
            <v>0.42</v>
          </cell>
          <cell r="J925">
            <v>911.46420000000001</v>
          </cell>
          <cell r="K925">
            <v>0.15</v>
          </cell>
          <cell r="L925">
            <v>774.74457000000007</v>
          </cell>
        </row>
        <row r="926">
          <cell r="A926" t="str">
            <v>LG-646763</v>
          </cell>
          <cell r="B926" t="str">
            <v>VDI</v>
          </cell>
          <cell r="C926" t="str">
            <v>legrand - armadio 42U 800X600</v>
          </cell>
          <cell r="D926" t="str">
            <v>3414971001572</v>
          </cell>
          <cell r="E926" t="str">
            <v>PZ</v>
          </cell>
          <cell r="F926">
            <v>1</v>
          </cell>
          <cell r="G926" t="str">
            <v>LAN LG RACK</v>
          </cell>
          <cell r="H926">
            <v>1378.79</v>
          </cell>
          <cell r="I926">
            <v>0.42</v>
          </cell>
          <cell r="J926">
            <v>799.69820000000004</v>
          </cell>
          <cell r="K926">
            <v>0.15</v>
          </cell>
          <cell r="L926">
            <v>679.74347</v>
          </cell>
        </row>
        <row r="927">
          <cell r="A927" t="str">
            <v>LG-646764</v>
          </cell>
          <cell r="B927" t="str">
            <v>VDI</v>
          </cell>
          <cell r="C927" t="str">
            <v>legrand - armadio 42U 800X800</v>
          </cell>
          <cell r="D927" t="str">
            <v>3414971001589</v>
          </cell>
          <cell r="E927" t="str">
            <v>PZ</v>
          </cell>
          <cell r="F927">
            <v>1</v>
          </cell>
          <cell r="G927" t="str">
            <v>LAN LG RACK</v>
          </cell>
          <cell r="H927">
            <v>1527.74</v>
          </cell>
          <cell r="I927">
            <v>0.42</v>
          </cell>
          <cell r="J927">
            <v>886.08920000000001</v>
          </cell>
          <cell r="K927">
            <v>0.15</v>
          </cell>
          <cell r="L927">
            <v>753.17582000000004</v>
          </cell>
        </row>
        <row r="928">
          <cell r="A928" t="str">
            <v>LG-646765</v>
          </cell>
          <cell r="B928" t="str">
            <v>VDI</v>
          </cell>
          <cell r="C928" t="str">
            <v>legrand - armadio 42U 800X1000</v>
          </cell>
          <cell r="D928" t="str">
            <v>3414971001596</v>
          </cell>
          <cell r="E928" t="str">
            <v>PZ</v>
          </cell>
          <cell r="F928">
            <v>1</v>
          </cell>
          <cell r="G928" t="str">
            <v>LAN LG RACK</v>
          </cell>
          <cell r="H928">
            <v>1627.13</v>
          </cell>
          <cell r="I928">
            <v>0.42</v>
          </cell>
          <cell r="J928">
            <v>943.73540000000014</v>
          </cell>
          <cell r="K928">
            <v>0.15</v>
          </cell>
          <cell r="L928">
            <v>802.17509000000018</v>
          </cell>
        </row>
        <row r="929">
          <cell r="A929" t="str">
            <v>LG-646773</v>
          </cell>
          <cell r="B929" t="str">
            <v>VDI</v>
          </cell>
          <cell r="C929" t="str">
            <v>legrand - armadio 47U 800X800</v>
          </cell>
          <cell r="D929" t="str">
            <v>3414971001640</v>
          </cell>
          <cell r="E929" t="str">
            <v>PZ</v>
          </cell>
          <cell r="F929">
            <v>1</v>
          </cell>
          <cell r="G929" t="str">
            <v>LAN LG RACK</v>
          </cell>
          <cell r="H929">
            <v>1626.05</v>
          </cell>
          <cell r="I929">
            <v>0.42</v>
          </cell>
          <cell r="J929">
            <v>943.10900000000004</v>
          </cell>
          <cell r="K929">
            <v>0.15</v>
          </cell>
          <cell r="L929">
            <v>801.64265</v>
          </cell>
        </row>
        <row r="930">
          <cell r="A930" t="str">
            <v>LG-646774</v>
          </cell>
          <cell r="B930" t="str">
            <v>VDI</v>
          </cell>
          <cell r="C930" t="str">
            <v>legrand - armadio 47U 800X1000</v>
          </cell>
          <cell r="D930" t="str">
            <v>3414971001657</v>
          </cell>
          <cell r="E930" t="str">
            <v>PZ</v>
          </cell>
          <cell r="F930">
            <v>1</v>
          </cell>
          <cell r="G930" t="str">
            <v>LAN LG RACK</v>
          </cell>
          <cell r="H930">
            <v>2053.04</v>
          </cell>
          <cell r="I930">
            <v>0.42</v>
          </cell>
          <cell r="J930">
            <v>1190.7631999999999</v>
          </cell>
          <cell r="K930">
            <v>0.15</v>
          </cell>
          <cell r="L930">
            <v>1012.1487199999999</v>
          </cell>
        </row>
        <row r="931">
          <cell r="A931" t="str">
            <v>LG-646806</v>
          </cell>
          <cell r="B931" t="str">
            <v>VDI</v>
          </cell>
          <cell r="C931" t="str">
            <v>legrand-PDU 19</v>
          </cell>
          <cell r="D931" t="str">
            <v>3414970765222</v>
          </cell>
          <cell r="E931" t="str">
            <v>PZ</v>
          </cell>
          <cell r="F931">
            <v>1</v>
          </cell>
          <cell r="G931" t="str">
            <v>LAN LG PDU</v>
          </cell>
          <cell r="H931">
            <v>74.78</v>
          </cell>
          <cell r="I931">
            <v>0.42</v>
          </cell>
          <cell r="J931">
            <v>43.372399999999999</v>
          </cell>
          <cell r="K931">
            <v>0.15</v>
          </cell>
          <cell r="L931">
            <v>36.866540000000001</v>
          </cell>
        </row>
        <row r="932">
          <cell r="A932" t="str">
            <v>LG-646807</v>
          </cell>
          <cell r="B932" t="str">
            <v>VDI</v>
          </cell>
          <cell r="C932" t="str">
            <v>legrand-PDU 19'' 6 prese C19</v>
          </cell>
          <cell r="D932" t="str">
            <v>3414970765246</v>
          </cell>
          <cell r="E932" t="str">
            <v>PZ</v>
          </cell>
          <cell r="F932">
            <v>1</v>
          </cell>
          <cell r="G932" t="str">
            <v>LAN LG PDU</v>
          </cell>
          <cell r="H932">
            <v>75.650000000000006</v>
          </cell>
          <cell r="I932">
            <v>0.42</v>
          </cell>
          <cell r="J932">
            <v>43.87700000000001</v>
          </cell>
          <cell r="K932">
            <v>0.15</v>
          </cell>
          <cell r="L932">
            <v>37.29545000000001</v>
          </cell>
        </row>
        <row r="933">
          <cell r="A933" t="str">
            <v>LG-646812</v>
          </cell>
          <cell r="B933" t="str">
            <v>VDI</v>
          </cell>
          <cell r="C933" t="str">
            <v>legrand-PDU 19" 9 prese</v>
          </cell>
          <cell r="D933" t="str">
            <v>3414970765321</v>
          </cell>
          <cell r="E933" t="str">
            <v>PZ</v>
          </cell>
          <cell r="F933">
            <v>1</v>
          </cell>
          <cell r="G933" t="str">
            <v>LAN LG PDU</v>
          </cell>
          <cell r="H933">
            <v>75.650000000000006</v>
          </cell>
          <cell r="I933">
            <v>0.42</v>
          </cell>
          <cell r="J933">
            <v>43.87700000000001</v>
          </cell>
          <cell r="K933">
            <v>0.15</v>
          </cell>
          <cell r="L933">
            <v>37.29545000000001</v>
          </cell>
        </row>
        <row r="934">
          <cell r="A934" t="str">
            <v>LG-646814</v>
          </cell>
          <cell r="B934" t="str">
            <v>VDI</v>
          </cell>
          <cell r="C934" t="str">
            <v>legrand-PDU 19'' 10 prese C13</v>
          </cell>
          <cell r="D934" t="str">
            <v>3414970765369</v>
          </cell>
          <cell r="E934" t="str">
            <v>PZ</v>
          </cell>
          <cell r="F934">
            <v>1</v>
          </cell>
          <cell r="G934" t="str">
            <v>LAN LG PDU</v>
          </cell>
          <cell r="H934">
            <v>73.27</v>
          </cell>
          <cell r="I934">
            <v>0.42</v>
          </cell>
          <cell r="J934">
            <v>42.496600000000001</v>
          </cell>
          <cell r="K934">
            <v>0.15</v>
          </cell>
          <cell r="L934">
            <v>36.122109999999999</v>
          </cell>
        </row>
        <row r="935">
          <cell r="A935" t="str">
            <v>LG-646823</v>
          </cell>
          <cell r="B935" t="str">
            <v>VDI</v>
          </cell>
          <cell r="C935" t="str">
            <v>legrand-PDU 19" 8 prese con interruttore lu</v>
          </cell>
          <cell r="D935" t="str">
            <v>3414970765468</v>
          </cell>
          <cell r="E935" t="str">
            <v>PZ</v>
          </cell>
          <cell r="F935">
            <v>1</v>
          </cell>
          <cell r="G935" t="str">
            <v>LAN LG PDU</v>
          </cell>
          <cell r="H935">
            <v>79.44</v>
          </cell>
          <cell r="I935">
            <v>0.42</v>
          </cell>
          <cell r="J935">
            <v>46.075200000000002</v>
          </cell>
          <cell r="K935">
            <v>0.15</v>
          </cell>
          <cell r="L935">
            <v>39.163920000000005</v>
          </cell>
        </row>
        <row r="936">
          <cell r="A936" t="str">
            <v>LG-646831</v>
          </cell>
          <cell r="B936" t="str">
            <v>VDI</v>
          </cell>
          <cell r="C936" t="str">
            <v>legrand-PDU 19" 6 prese con magnetotermico</v>
          </cell>
          <cell r="D936" t="str">
            <v>3414970765529</v>
          </cell>
          <cell r="E936" t="str">
            <v>PZ</v>
          </cell>
          <cell r="F936">
            <v>1</v>
          </cell>
          <cell r="G936" t="str">
            <v>LAN LG PDU</v>
          </cell>
          <cell r="H936">
            <v>83.95</v>
          </cell>
          <cell r="I936">
            <v>0.42</v>
          </cell>
          <cell r="J936">
            <v>48.691000000000003</v>
          </cell>
          <cell r="K936">
            <v>0.15</v>
          </cell>
          <cell r="L936">
            <v>41.387350000000005</v>
          </cell>
        </row>
        <row r="937">
          <cell r="A937" t="str">
            <v>LG-646836</v>
          </cell>
          <cell r="B937" t="str">
            <v>VDI</v>
          </cell>
          <cell r="C937" t="str">
            <v>legrand-PDU 19" 6 prese con interruttore e</v>
          </cell>
          <cell r="D937" t="str">
            <v>3414970765581</v>
          </cell>
          <cell r="E937" t="str">
            <v>PZ</v>
          </cell>
          <cell r="F937">
            <v>1</v>
          </cell>
          <cell r="G937" t="str">
            <v>LAN LG PDU</v>
          </cell>
          <cell r="H937">
            <v>79.44</v>
          </cell>
          <cell r="I937">
            <v>0.42</v>
          </cell>
          <cell r="J937">
            <v>46.075200000000002</v>
          </cell>
          <cell r="K937">
            <v>0.15</v>
          </cell>
          <cell r="L937">
            <v>39.163920000000005</v>
          </cell>
        </row>
        <row r="938">
          <cell r="A938" t="str">
            <v>LG-646890</v>
          </cell>
          <cell r="B938" t="str">
            <v>VDI</v>
          </cell>
          <cell r="C938" t="str">
            <v>legrand-Set 6 protezioni per prese</v>
          </cell>
          <cell r="D938" t="str">
            <v>3414970765826</v>
          </cell>
          <cell r="E938" t="str">
            <v>PZ</v>
          </cell>
          <cell r="F938">
            <v>5</v>
          </cell>
          <cell r="G938" t="str">
            <v>LAN LG PDU</v>
          </cell>
          <cell r="H938">
            <v>12.74</v>
          </cell>
          <cell r="I938">
            <v>0.42</v>
          </cell>
          <cell r="J938">
            <v>7.3892000000000007</v>
          </cell>
          <cell r="K938">
            <v>0.15</v>
          </cell>
          <cell r="L938">
            <v>6.2808200000000003</v>
          </cell>
        </row>
        <row r="939">
          <cell r="A939" t="str">
            <v>LG-646897</v>
          </cell>
          <cell r="B939" t="str">
            <v>VDI</v>
          </cell>
          <cell r="C939" t="str">
            <v>legrand-modulo ricambio per pdu</v>
          </cell>
          <cell r="D939" t="str">
            <v>3414970765970</v>
          </cell>
          <cell r="E939" t="str">
            <v>PZ</v>
          </cell>
          <cell r="F939">
            <v>1</v>
          </cell>
          <cell r="G939" t="str">
            <v>LAN LG PDU</v>
          </cell>
          <cell r="H939">
            <v>52.01</v>
          </cell>
          <cell r="I939">
            <v>0.42</v>
          </cell>
          <cell r="J939">
            <v>30.165800000000001</v>
          </cell>
          <cell r="K939">
            <v>0.15</v>
          </cell>
          <cell r="L939">
            <v>25.640930000000001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GENDA"/>
      <sheetName val="2N-15-4"/>
      <sheetName val="CO-15-4"/>
      <sheetName val="RL-15-4"/>
      <sheetName val="SN-15-4"/>
      <sheetName val="VB-15-4"/>
      <sheetName val="BT-15-4"/>
      <sheetName val="GN-15-4"/>
      <sheetName val="VE-15-4"/>
      <sheetName val="GP-15-4"/>
      <sheetName val="3C-15-4"/>
      <sheetName val="CB-15-4"/>
      <sheetName val="AT-15-4"/>
    </sheetNames>
    <sheetDataSet>
      <sheetData sheetId="0" refreshError="1"/>
      <sheetData sheetId="1" refreshError="1"/>
      <sheetData sheetId="2" refreshError="1"/>
      <sheetData sheetId="3" refreshError="1"/>
      <sheetData sheetId="4" refreshError="1"/>
      <sheetData sheetId="5" refreshError="1"/>
      <sheetData sheetId="6" refreshError="1">
        <row r="1">
          <cell r="B1" t="str">
            <v>Articolo</v>
          </cell>
          <cell r="C1" t="str">
            <v>Cod-logistica</v>
          </cell>
          <cell r="D1" t="str">
            <v>Categoria Prodotto</v>
          </cell>
          <cell r="E1" t="str">
            <v>Descrizione</v>
          </cell>
          <cell r="F1" t="str">
            <v>Rag Soc For</v>
          </cell>
          <cell r="G1" t="str">
            <v>PesoNetto</v>
          </cell>
          <cell r="H1" t="str">
            <v>PesoNetto Intra</v>
          </cell>
          <cell r="I1" t="str">
            <v>Taric</v>
          </cell>
          <cell r="J1" t="str">
            <v>Codice ISO</v>
          </cell>
          <cell r="K1" t="str">
            <v>Provincia di Origine</v>
          </cell>
          <cell r="L1" t="str">
            <v>Natura</v>
          </cell>
          <cell r="M1" t="str">
            <v>Inserito il:</v>
          </cell>
          <cell r="N1" t="str">
            <v>Disabilitato = 1 Abilitato = 0</v>
          </cell>
          <cell r="O1" t="str">
            <v>In Compilazione</v>
          </cell>
          <cell r="P1" t="str">
            <v>Scorta Min.</v>
          </cell>
          <cell r="Q1" t="str">
            <v>Reparto</v>
          </cell>
          <cell r="R1" t="str">
            <v>Ultimo Scarico</v>
          </cell>
          <cell r="S1" t="str">
            <v>Ultimo Carico</v>
          </cell>
          <cell r="T1" t="str">
            <v>For</v>
          </cell>
          <cell r="U1" t="str">
            <v>Cod. Vendor</v>
          </cell>
        </row>
        <row r="2">
          <cell r="B2" t="str">
            <v>BT-20OFK23599-5</v>
          </cell>
          <cell r="C2" t="str">
            <v>00000000000077216</v>
          </cell>
          <cell r="D2" t="str">
            <v>M</v>
          </cell>
          <cell r="E2" t="str">
            <v>BTICINO - 3 isole col. nero FSC Minkels 7200mm, con doppie porte scorr fronte e retro, tetto Dropaway, pann. 600x1200, ill LED</v>
          </cell>
          <cell r="F2" t="str">
            <v>BTICINO S.P.A.</v>
          </cell>
          <cell r="G2">
            <v>0</v>
          </cell>
          <cell r="H2">
            <v>0</v>
          </cell>
          <cell r="K2" t="str">
            <v>TO</v>
          </cell>
          <cell r="L2" t="str">
            <v>Acquisto</v>
          </cell>
          <cell r="M2" t="str">
            <v>28/07/2022 17:20</v>
          </cell>
          <cell r="N2" t="str">
            <v>No</v>
          </cell>
          <cell r="O2" t="str">
            <v>No</v>
          </cell>
          <cell r="P2">
            <v>0</v>
          </cell>
          <cell r="Q2" t="str">
            <v>X</v>
          </cell>
          <cell r="R2" t="str">
            <v>04/10/2022</v>
          </cell>
          <cell r="S2" t="str">
            <v>04/10/2022</v>
          </cell>
          <cell r="T2" t="str">
            <v>00959</v>
          </cell>
          <cell r="U2" t="str">
            <v>20OFK23599-5</v>
          </cell>
        </row>
        <row r="3">
          <cell r="B3" t="str">
            <v>BT-21AN0498-2</v>
          </cell>
          <cell r="C3" t="str">
            <v>00000000000073328</v>
          </cell>
          <cell r="D3" t="str">
            <v>M</v>
          </cell>
          <cell r="E3" t="str">
            <v>BTICINO - Corridoio Modulan Sospeso, comprensiva di spazzole ed accessori di tamponamento+ sidepanel for aisle door</v>
          </cell>
          <cell r="F3" t="str">
            <v>BTICINO S.P.A.</v>
          </cell>
          <cell r="G3">
            <v>0</v>
          </cell>
          <cell r="H3">
            <v>0</v>
          </cell>
          <cell r="K3" t="str">
            <v>TO</v>
          </cell>
          <cell r="L3" t="str">
            <v>Acquisto</v>
          </cell>
          <cell r="M3" t="str">
            <v>20/10/2021 16:22</v>
          </cell>
          <cell r="N3" t="str">
            <v>No</v>
          </cell>
          <cell r="O3" t="str">
            <v>No</v>
          </cell>
          <cell r="P3">
            <v>0</v>
          </cell>
          <cell r="Q3" t="str">
            <v>X</v>
          </cell>
          <cell r="R3" t="str">
            <v>04/01/2022</v>
          </cell>
          <cell r="S3" t="str">
            <v>04/01/2022</v>
          </cell>
          <cell r="T3" t="str">
            <v>00959</v>
          </cell>
          <cell r="U3" t="str">
            <v>21AN0498-2</v>
          </cell>
        </row>
        <row r="4">
          <cell r="B4" t="str">
            <v>BT-21AN0605-2</v>
          </cell>
          <cell r="C4" t="str">
            <v>00000000000073325</v>
          </cell>
          <cell r="D4" t="str">
            <v>M</v>
          </cell>
          <cell r="E4" t="str">
            <v>BTICINO - Corridoio Modulan Sospeso, comprensivo di spazzole ed accessori di tamponamento+ sidepanel for aisle door</v>
          </cell>
          <cell r="F4" t="str">
            <v>BTICINO S.P.A.</v>
          </cell>
          <cell r="G4">
            <v>0</v>
          </cell>
          <cell r="H4">
            <v>0</v>
          </cell>
          <cell r="K4" t="str">
            <v>TO</v>
          </cell>
          <cell r="L4" t="str">
            <v>Acquisto</v>
          </cell>
          <cell r="M4" t="str">
            <v>20/10/2021 14:58</v>
          </cell>
          <cell r="N4" t="str">
            <v>No</v>
          </cell>
          <cell r="O4" t="str">
            <v>No</v>
          </cell>
          <cell r="P4">
            <v>0</v>
          </cell>
          <cell r="Q4" t="str">
            <v>X</v>
          </cell>
          <cell r="R4" t="str">
            <v>15/02/2022</v>
          </cell>
          <cell r="S4" t="str">
            <v>15/02/2022</v>
          </cell>
          <cell r="T4" t="str">
            <v>00959</v>
          </cell>
          <cell r="U4" t="str">
            <v>21AN0605-2</v>
          </cell>
        </row>
        <row r="5">
          <cell r="B5" t="str">
            <v>BT-21AN0642-1</v>
          </cell>
          <cell r="C5" t="str">
            <v>00000000000072687</v>
          </cell>
          <cell r="D5" t="str">
            <v>M</v>
          </cell>
          <cell r="E5" t="str">
            <v>BTICINO - Compartimentazione Modulan, isola 2400mm, doppie porte scorrevoli da un lato e parete con fondo, come da Disegno</v>
          </cell>
          <cell r="F5" t="str">
            <v>BTICINO S.P.A.</v>
          </cell>
          <cell r="G5">
            <v>0</v>
          </cell>
          <cell r="H5">
            <v>0</v>
          </cell>
          <cell r="K5" t="str">
            <v>TO</v>
          </cell>
          <cell r="L5" t="str">
            <v>Acquisto</v>
          </cell>
          <cell r="M5" t="str">
            <v>05/08/2021 12:01</v>
          </cell>
          <cell r="N5" t="str">
            <v>Si</v>
          </cell>
          <cell r="O5" t="str">
            <v>No</v>
          </cell>
          <cell r="P5">
            <v>0</v>
          </cell>
          <cell r="Q5" t="str">
            <v>X</v>
          </cell>
          <cell r="R5" t="str">
            <v>15/10/2021</v>
          </cell>
          <cell r="S5" t="str">
            <v>15/10/2021</v>
          </cell>
          <cell r="T5" t="str">
            <v>00959</v>
          </cell>
          <cell r="U5" t="str">
            <v>21AN0642-1</v>
          </cell>
        </row>
        <row r="6">
          <cell r="B6" t="str">
            <v>BT-21AN0869-1</v>
          </cell>
          <cell r="C6" t="str">
            <v>00000000000073329</v>
          </cell>
          <cell r="D6" t="str">
            <v>M</v>
          </cell>
          <cell r="E6" t="str">
            <v>BTICINO - Portale - double sliding door set - 1200 aisle width - 2200mm heigh +scan 3D</v>
          </cell>
          <cell r="F6" t="str">
            <v>BTICINO S.P.A.</v>
          </cell>
          <cell r="G6">
            <v>0</v>
          </cell>
          <cell r="H6">
            <v>0</v>
          </cell>
          <cell r="K6" t="str">
            <v>TO</v>
          </cell>
          <cell r="L6" t="str">
            <v>Acquisto</v>
          </cell>
          <cell r="M6" t="str">
            <v>20/10/2021 16:28</v>
          </cell>
          <cell r="N6" t="str">
            <v>No</v>
          </cell>
          <cell r="O6" t="str">
            <v>No</v>
          </cell>
          <cell r="P6">
            <v>0</v>
          </cell>
          <cell r="Q6" t="str">
            <v>X</v>
          </cell>
          <cell r="R6" t="str">
            <v>28/03/2022</v>
          </cell>
          <cell r="S6" t="str">
            <v>28/03/2022</v>
          </cell>
          <cell r="T6" t="str">
            <v>00959</v>
          </cell>
          <cell r="U6" t="str">
            <v>21AN0869-1</v>
          </cell>
        </row>
        <row r="7">
          <cell r="B7" t="str">
            <v>BT-21AN0916-1</v>
          </cell>
          <cell r="C7" t="str">
            <v>00000000000073330</v>
          </cell>
          <cell r="D7" t="str">
            <v>M</v>
          </cell>
          <cell r="E7" t="str">
            <v>BTICINO - Panel for containment, 710 width, gasket, surcharge for self- standing panels</v>
          </cell>
          <cell r="F7" t="str">
            <v>BTICINO S.P.A.</v>
          </cell>
          <cell r="G7">
            <v>0</v>
          </cell>
          <cell r="H7">
            <v>0</v>
          </cell>
          <cell r="K7" t="str">
            <v>TO</v>
          </cell>
          <cell r="L7" t="str">
            <v>Acquisto</v>
          </cell>
          <cell r="M7" t="str">
            <v>20/10/2021 16:30</v>
          </cell>
          <cell r="N7" t="str">
            <v>No</v>
          </cell>
          <cell r="O7" t="str">
            <v>No</v>
          </cell>
          <cell r="P7">
            <v>0</v>
          </cell>
          <cell r="Q7" t="str">
            <v>X</v>
          </cell>
          <cell r="R7" t="str">
            <v>23/02/2022</v>
          </cell>
          <cell r="S7" t="str">
            <v>23/02/2022</v>
          </cell>
          <cell r="T7" t="str">
            <v>00959</v>
          </cell>
          <cell r="U7" t="str">
            <v>21AN0916-1</v>
          </cell>
        </row>
        <row r="8">
          <cell r="B8" t="str">
            <v>BT-21AN0918-1</v>
          </cell>
          <cell r="C8" t="str">
            <v>00000000000073327</v>
          </cell>
          <cell r="D8" t="str">
            <v>M</v>
          </cell>
          <cell r="E8" t="str">
            <v>BTICINO - Panel for containment, 710 width, gasket, surcharge for self- standing panels</v>
          </cell>
          <cell r="F8" t="str">
            <v>BTICINO S.P.A.</v>
          </cell>
          <cell r="G8">
            <v>0</v>
          </cell>
          <cell r="H8">
            <v>0</v>
          </cell>
          <cell r="K8" t="str">
            <v>TO</v>
          </cell>
          <cell r="L8" t="str">
            <v>Acquisto</v>
          </cell>
          <cell r="M8" t="str">
            <v>20/10/2021 15:04</v>
          </cell>
          <cell r="N8" t="str">
            <v>No</v>
          </cell>
          <cell r="O8" t="str">
            <v>No</v>
          </cell>
          <cell r="P8">
            <v>0</v>
          </cell>
          <cell r="Q8" t="str">
            <v>X</v>
          </cell>
          <cell r="R8" t="str">
            <v>23/03/2022</v>
          </cell>
          <cell r="S8" t="str">
            <v>23/03/2022</v>
          </cell>
          <cell r="T8" t="str">
            <v>00959</v>
          </cell>
          <cell r="U8" t="str">
            <v>21AN0918-1</v>
          </cell>
        </row>
        <row r="9">
          <cell r="B9" t="str">
            <v>BT-21AN0920-1</v>
          </cell>
          <cell r="C9" t="str">
            <v>00000000000073326</v>
          </cell>
          <cell r="D9" t="str">
            <v>M</v>
          </cell>
          <cell r="E9" t="str">
            <v>BTICINO - Portale - double sliding door set - 1200 aisle width - 2200mm heigh +scan 3D+sidepanel for aisle door</v>
          </cell>
          <cell r="F9" t="str">
            <v>BTICINO S.P.A.</v>
          </cell>
          <cell r="G9">
            <v>0</v>
          </cell>
          <cell r="H9">
            <v>0</v>
          </cell>
          <cell r="K9" t="str">
            <v>TO</v>
          </cell>
          <cell r="L9" t="str">
            <v>Acquisto</v>
          </cell>
          <cell r="M9" t="str">
            <v>20/10/2021 15:01</v>
          </cell>
          <cell r="N9" t="str">
            <v>No</v>
          </cell>
          <cell r="O9" t="str">
            <v>No</v>
          </cell>
          <cell r="P9">
            <v>0</v>
          </cell>
          <cell r="Q9" t="str">
            <v>X</v>
          </cell>
          <cell r="R9" t="str">
            <v>07/03/2022</v>
          </cell>
          <cell r="S9" t="str">
            <v>07/03/2022</v>
          </cell>
          <cell r="T9" t="str">
            <v>00959</v>
          </cell>
          <cell r="U9" t="str">
            <v>21AN0920-1</v>
          </cell>
        </row>
        <row r="10">
          <cell r="B10" t="str">
            <v>BT-22AN0123-3</v>
          </cell>
          <cell r="C10" t="str">
            <v>00000000000076006</v>
          </cell>
          <cell r="D10" t="str">
            <v>M</v>
          </cell>
          <cell r="E10" t="str">
            <v>BTICINO - Forn e mont. di compartim. "ALTA" per 14 isole lunghe 6600mm, con doppia porta scorr., 12 pann self standing 600mm</v>
          </cell>
          <cell r="F10" t="str">
            <v>BTICINO S.P.A.</v>
          </cell>
          <cell r="G10">
            <v>0</v>
          </cell>
          <cell r="H10">
            <v>0</v>
          </cell>
          <cell r="K10" t="str">
            <v>TO</v>
          </cell>
          <cell r="L10" t="str">
            <v>Acquisto</v>
          </cell>
          <cell r="M10" t="str">
            <v>15/04/2022 16:42</v>
          </cell>
          <cell r="N10" t="str">
            <v>No</v>
          </cell>
          <cell r="O10" t="str">
            <v>No</v>
          </cell>
          <cell r="P10">
            <v>0</v>
          </cell>
          <cell r="Q10" t="str">
            <v>X</v>
          </cell>
          <cell r="R10" t="str">
            <v>31/08/2022</v>
          </cell>
          <cell r="S10" t="str">
            <v>31/08/2022</v>
          </cell>
          <cell r="T10" t="str">
            <v>00959</v>
          </cell>
          <cell r="U10" t="str">
            <v>22AN0123-3</v>
          </cell>
        </row>
        <row r="11">
          <cell r="B11" t="str">
            <v>BT-22AN0124-1</v>
          </cell>
          <cell r="C11" t="str">
            <v>00000000000077450</v>
          </cell>
          <cell r="D11" t="str">
            <v>M</v>
          </cell>
          <cell r="E11" t="str">
            <v>BTICINO - Profilo custom per chiusura nuove aree in corridoio Noovle</v>
          </cell>
          <cell r="F11" t="str">
            <v>BTICINO S.P.A.</v>
          </cell>
          <cell r="G11">
            <v>0</v>
          </cell>
          <cell r="H11">
            <v>0</v>
          </cell>
          <cell r="K11" t="str">
            <v>TO</v>
          </cell>
          <cell r="L11" t="str">
            <v>Acquisto</v>
          </cell>
          <cell r="M11" t="str">
            <v>06/09/2022 14:51</v>
          </cell>
          <cell r="N11" t="str">
            <v>No</v>
          </cell>
          <cell r="O11" t="str">
            <v>No</v>
          </cell>
          <cell r="P11">
            <v>0</v>
          </cell>
          <cell r="Q11" t="str">
            <v>X</v>
          </cell>
          <cell r="R11" t="str">
            <v>18/10/2022</v>
          </cell>
          <cell r="S11" t="str">
            <v>18/10/2022</v>
          </cell>
          <cell r="T11" t="str">
            <v>00959</v>
          </cell>
          <cell r="U11" t="str">
            <v>22AN0124-1</v>
          </cell>
        </row>
        <row r="12">
          <cell r="B12" t="str">
            <v>BT-22AN0445-3</v>
          </cell>
          <cell r="C12" t="str">
            <v>00000000000076360</v>
          </cell>
          <cell r="D12" t="str">
            <v>M</v>
          </cell>
          <cell r="E12" t="str">
            <v>BTICINO - Fornitura pannelli Self Standing 600mm + 80mm guarnizione in gomma entrambi i lati completi di 4 piedini sospensione</v>
          </cell>
          <cell r="F12" t="str">
            <v>BTICINO S.P.A.</v>
          </cell>
          <cell r="G12">
            <v>0</v>
          </cell>
          <cell r="H12">
            <v>0</v>
          </cell>
          <cell r="K12" t="str">
            <v>TO</v>
          </cell>
          <cell r="L12" t="str">
            <v>Acquisto</v>
          </cell>
          <cell r="M12" t="str">
            <v>07/06/2022 18:11</v>
          </cell>
          <cell r="N12" t="str">
            <v>No</v>
          </cell>
          <cell r="O12" t="str">
            <v>No</v>
          </cell>
          <cell r="P12">
            <v>0</v>
          </cell>
          <cell r="Q12" t="str">
            <v>X</v>
          </cell>
          <cell r="T12" t="str">
            <v>00959</v>
          </cell>
          <cell r="U12" t="str">
            <v>22AN0445-3</v>
          </cell>
        </row>
        <row r="13">
          <cell r="B13" t="str">
            <v>BT-22AN0445-4</v>
          </cell>
          <cell r="C13" t="str">
            <v>00000000000076547</v>
          </cell>
          <cell r="D13" t="str">
            <v>M</v>
          </cell>
          <cell r="E13" t="str">
            <v>BTICINO - Pannelli Self Standing 600mm più doppia guarnizione 80mm</v>
          </cell>
          <cell r="F13" t="str">
            <v>BTICINO S.P.A.</v>
          </cell>
          <cell r="G13">
            <v>0</v>
          </cell>
          <cell r="H13">
            <v>0</v>
          </cell>
          <cell r="K13" t="str">
            <v>TO</v>
          </cell>
          <cell r="L13" t="str">
            <v>Acquisto</v>
          </cell>
          <cell r="M13" t="str">
            <v>15/06/2022 11:34</v>
          </cell>
          <cell r="N13" t="str">
            <v>No</v>
          </cell>
          <cell r="O13" t="str">
            <v>No</v>
          </cell>
          <cell r="P13">
            <v>0</v>
          </cell>
          <cell r="Q13" t="str">
            <v>X</v>
          </cell>
          <cell r="R13" t="str">
            <v>18/10/2022</v>
          </cell>
          <cell r="S13" t="str">
            <v>18/10/2022</v>
          </cell>
          <cell r="T13" t="str">
            <v>00959</v>
          </cell>
          <cell r="U13" t="str">
            <v>22AN0445-4</v>
          </cell>
        </row>
        <row r="14">
          <cell r="B14" t="str">
            <v>BT-22AN0672-1</v>
          </cell>
          <cell r="C14" t="str">
            <v>00000000000077174</v>
          </cell>
          <cell r="D14" t="str">
            <v>M</v>
          </cell>
          <cell r="E14" t="str">
            <v>BTICINO - 30 Pannelli Modulan Self Standing 600x2200 mm più guarnizioni amboi lati</v>
          </cell>
          <cell r="F14" t="str">
            <v>BTICINO S.P.A.</v>
          </cell>
          <cell r="G14">
            <v>0</v>
          </cell>
          <cell r="H14">
            <v>0</v>
          </cell>
          <cell r="K14" t="str">
            <v>TO</v>
          </cell>
          <cell r="L14" t="str">
            <v>Acquisto</v>
          </cell>
          <cell r="M14" t="str">
            <v>19/07/2022 15:03</v>
          </cell>
          <cell r="N14" t="str">
            <v>No</v>
          </cell>
          <cell r="O14" t="str">
            <v>No</v>
          </cell>
          <cell r="P14">
            <v>0</v>
          </cell>
          <cell r="Q14" t="str">
            <v>X</v>
          </cell>
          <cell r="R14" t="str">
            <v>27/10/2022</v>
          </cell>
          <cell r="S14" t="str">
            <v>27/10/2022</v>
          </cell>
          <cell r="T14" t="str">
            <v>00959</v>
          </cell>
          <cell r="U14" t="str">
            <v>22AN0672-1</v>
          </cell>
        </row>
        <row r="15">
          <cell r="B15" t="str">
            <v>BT-22AN0687-2</v>
          </cell>
          <cell r="C15" t="str">
            <v>00000000000077199</v>
          </cell>
          <cell r="D15" t="str">
            <v>M</v>
          </cell>
          <cell r="E15" t="str">
            <v>BTICINO - 55 Pannelli Modulan Self Standing 600x2200 mm più guarnizioni ambo i lati da 80mm</v>
          </cell>
          <cell r="F15" t="str">
            <v>BTICINO S.P.A.</v>
          </cell>
          <cell r="G15">
            <v>0</v>
          </cell>
          <cell r="H15">
            <v>0</v>
          </cell>
          <cell r="K15" t="str">
            <v>TO</v>
          </cell>
          <cell r="L15" t="str">
            <v>Acquisto</v>
          </cell>
          <cell r="M15" t="str">
            <v>25/07/2022 10:57</v>
          </cell>
          <cell r="N15" t="str">
            <v>No</v>
          </cell>
          <cell r="O15" t="str">
            <v>No</v>
          </cell>
          <cell r="P15">
            <v>0</v>
          </cell>
          <cell r="Q15" t="str">
            <v>X</v>
          </cell>
          <cell r="R15" t="str">
            <v>30/09/2022</v>
          </cell>
          <cell r="S15" t="str">
            <v>30/09/2022</v>
          </cell>
          <cell r="T15" t="str">
            <v>00959</v>
          </cell>
          <cell r="U15" t="str">
            <v>22AN0687-2</v>
          </cell>
        </row>
        <row r="16">
          <cell r="B16" t="str">
            <v>BT-22AN0692-1</v>
          </cell>
          <cell r="C16" t="str">
            <v>00000000000077198</v>
          </cell>
          <cell r="D16" t="str">
            <v>M</v>
          </cell>
          <cell r="E16" t="str">
            <v>BTICINO - 45 Pannelli Modulan Self Standing 600x2200 mm più guarnizioni ambo i lati da 80mm</v>
          </cell>
          <cell r="F16" t="str">
            <v>BTICINO S.P.A.</v>
          </cell>
          <cell r="G16">
            <v>0</v>
          </cell>
          <cell r="H16">
            <v>0</v>
          </cell>
          <cell r="K16" t="str">
            <v>TO</v>
          </cell>
          <cell r="L16" t="str">
            <v>Acquisto</v>
          </cell>
          <cell r="M16" t="str">
            <v>25/07/2022 10:55</v>
          </cell>
          <cell r="N16" t="str">
            <v>No</v>
          </cell>
          <cell r="O16" t="str">
            <v>No</v>
          </cell>
          <cell r="P16">
            <v>0</v>
          </cell>
          <cell r="Q16" t="str">
            <v>X</v>
          </cell>
          <cell r="R16" t="str">
            <v>18/10/2022</v>
          </cell>
          <cell r="S16" t="str">
            <v>18/10/2022</v>
          </cell>
          <cell r="T16" t="str">
            <v>00959</v>
          </cell>
          <cell r="U16" t="str">
            <v>22AN0692-1</v>
          </cell>
        </row>
        <row r="17">
          <cell r="B17" t="str">
            <v>BT-22AN0730-1</v>
          </cell>
          <cell r="C17" t="str">
            <v>00000000000077381</v>
          </cell>
          <cell r="D17" t="str">
            <v>M</v>
          </cell>
          <cell r="E17" t="str">
            <v>BTICINO - Fornitura e montaggio corridoi Modulan lungh 7800mm, largh presunta 3400mm pannelli laterali pendenti soffitto</v>
          </cell>
          <cell r="F17" t="str">
            <v>BTICINO S.P.A.</v>
          </cell>
          <cell r="G17">
            <v>0</v>
          </cell>
          <cell r="H17">
            <v>0</v>
          </cell>
          <cell r="K17" t="str">
            <v>TO</v>
          </cell>
          <cell r="L17" t="str">
            <v>Acquisto</v>
          </cell>
          <cell r="M17" t="str">
            <v>09/08/2022 09:43</v>
          </cell>
          <cell r="N17" t="str">
            <v>No</v>
          </cell>
          <cell r="O17" t="str">
            <v>No</v>
          </cell>
          <cell r="P17">
            <v>0</v>
          </cell>
          <cell r="Q17" t="str">
            <v>X</v>
          </cell>
          <cell r="R17" t="str">
            <v>20/10/2022</v>
          </cell>
          <cell r="S17" t="str">
            <v>20/10/2022</v>
          </cell>
          <cell r="T17" t="str">
            <v>00959</v>
          </cell>
          <cell r="U17" t="str">
            <v>22AN0730-1 V/Modulan</v>
          </cell>
        </row>
        <row r="18">
          <cell r="B18" t="str">
            <v>BT-22AN0876-X</v>
          </cell>
          <cell r="C18" t="str">
            <v>00000000000077571</v>
          </cell>
          <cell r="D18" t="str">
            <v>M</v>
          </cell>
          <cell r="E18" t="str">
            <v>BTICINO - Fornitura e mont. 2 corr. Modulan x S.S.Tic. L= 7800mm, largh 1200mm, pann lat pendenti, porta ingresso sing, chius pos</v>
          </cell>
          <cell r="F18" t="str">
            <v>BTICINO S.P.A.</v>
          </cell>
          <cell r="G18">
            <v>0</v>
          </cell>
          <cell r="H18">
            <v>0</v>
          </cell>
          <cell r="K18" t="str">
            <v>TO</v>
          </cell>
          <cell r="L18" t="str">
            <v>Acquisto</v>
          </cell>
          <cell r="M18" t="str">
            <v>03/10/2022 09:41</v>
          </cell>
          <cell r="N18" t="str">
            <v>No</v>
          </cell>
          <cell r="O18" t="str">
            <v>No</v>
          </cell>
          <cell r="P18">
            <v>0</v>
          </cell>
          <cell r="Q18" t="str">
            <v>X</v>
          </cell>
          <cell r="R18" t="str">
            <v>04/11/2022</v>
          </cell>
          <cell r="S18" t="str">
            <v>04/11/2022</v>
          </cell>
          <cell r="T18" t="str">
            <v>00959</v>
          </cell>
          <cell r="U18" t="str">
            <v>22AN0876-X</v>
          </cell>
        </row>
        <row r="19">
          <cell r="B19" t="str">
            <v>BT-23AN0611-1</v>
          </cell>
          <cell r="C19" t="str">
            <v>00000000000082926</v>
          </cell>
          <cell r="D19" t="str">
            <v>M</v>
          </cell>
          <cell r="E19" t="str">
            <v>BTICINO - BT-23AN0611-1 Compartimentazione MODULAN per due isole (5+5 e 5+4 racks) da 3metriciascuna</v>
          </cell>
          <cell r="F19" t="str">
            <v>BTICINO S.P.A.</v>
          </cell>
          <cell r="G19">
            <v>0</v>
          </cell>
          <cell r="L19" t="str">
            <v>Acquisto</v>
          </cell>
          <cell r="M19" t="str">
            <v>11/01/2024 11:47</v>
          </cell>
          <cell r="N19" t="str">
            <v>No</v>
          </cell>
          <cell r="O19" t="str">
            <v>No</v>
          </cell>
          <cell r="P19">
            <v>0</v>
          </cell>
          <cell r="Q19" t="str">
            <v>X</v>
          </cell>
          <cell r="T19" t="str">
            <v>00959</v>
          </cell>
          <cell r="U19" t="str">
            <v>23AN0611-1</v>
          </cell>
        </row>
        <row r="20">
          <cell r="B20" t="str">
            <v>BT-23AN0611-2</v>
          </cell>
          <cell r="C20" t="str">
            <v>00000000000082945</v>
          </cell>
          <cell r="D20" t="str">
            <v>M</v>
          </cell>
          <cell r="E20" t="str">
            <v>BTICINO - BT-23AN0611-2 Compartimentazione MODULAN per due isole (5+5 e 5+4 racks) da 3mt.ciascuna</v>
          </cell>
          <cell r="F20" t="str">
            <v>BTICINO S.P.A.</v>
          </cell>
          <cell r="G20">
            <v>0</v>
          </cell>
          <cell r="L20" t="str">
            <v>Acquisto</v>
          </cell>
          <cell r="M20" t="str">
            <v>15/01/2024 12:03</v>
          </cell>
          <cell r="N20" t="str">
            <v>No</v>
          </cell>
          <cell r="O20" t="str">
            <v>No</v>
          </cell>
          <cell r="P20">
            <v>0</v>
          </cell>
          <cell r="Q20" t="str">
            <v>X</v>
          </cell>
          <cell r="R20" t="str">
            <v>05/03/2024</v>
          </cell>
          <cell r="S20" t="str">
            <v>05/03/2024</v>
          </cell>
          <cell r="T20" t="str">
            <v>00959</v>
          </cell>
          <cell r="U20" t="str">
            <v>23AN0611-2</v>
          </cell>
        </row>
        <row r="21">
          <cell r="B21" t="str">
            <v>BT-23AN0968-3</v>
          </cell>
          <cell r="C21" t="str">
            <v>00000000000082437</v>
          </cell>
          <cell r="D21" t="str">
            <v>M</v>
          </cell>
          <cell r="E21" t="str">
            <v>BTICINO - Pannello free standing (progetto Moose Expansion)</v>
          </cell>
          <cell r="F21" t="str">
            <v>BTICINO S.P.A.</v>
          </cell>
          <cell r="G21">
            <v>0</v>
          </cell>
          <cell r="L21" t="str">
            <v>Acquisto</v>
          </cell>
          <cell r="M21" t="str">
            <v>26/10/2023 15:47</v>
          </cell>
          <cell r="N21" t="str">
            <v>No</v>
          </cell>
          <cell r="O21" t="str">
            <v>No</v>
          </cell>
          <cell r="P21">
            <v>0</v>
          </cell>
          <cell r="Q21" t="str">
            <v>X</v>
          </cell>
          <cell r="R21" t="str">
            <v>13/12/2023</v>
          </cell>
          <cell r="S21" t="str">
            <v>31/12/2023</v>
          </cell>
          <cell r="T21" t="str">
            <v>00959</v>
          </cell>
          <cell r="U21" t="str">
            <v>23AN0968-3</v>
          </cell>
        </row>
        <row r="22">
          <cell r="B22" t="str">
            <v>BT-2400004100</v>
          </cell>
          <cell r="C22" t="str">
            <v>00000000000080677</v>
          </cell>
          <cell r="D22" t="str">
            <v>M</v>
          </cell>
          <cell r="E22" t="str">
            <v>BTICINO - Batteria 12V 5 Ah</v>
          </cell>
          <cell r="F22" t="str">
            <v>BTICINO S.P.A.</v>
          </cell>
          <cell r="G22">
            <v>0</v>
          </cell>
          <cell r="L22" t="str">
            <v>Acquisto</v>
          </cell>
          <cell r="M22" t="str">
            <v>11/05/2023 09:49</v>
          </cell>
          <cell r="N22" t="str">
            <v>No</v>
          </cell>
          <cell r="O22" t="str">
            <v>No</v>
          </cell>
          <cell r="P22">
            <v>0</v>
          </cell>
          <cell r="Q22" t="str">
            <v>X</v>
          </cell>
          <cell r="R22" t="str">
            <v>24/05/2023</v>
          </cell>
          <cell r="S22" t="str">
            <v>23/05/2023</v>
          </cell>
          <cell r="T22" t="str">
            <v>00959</v>
          </cell>
          <cell r="U22" t="str">
            <v>2400004100</v>
          </cell>
        </row>
        <row r="23">
          <cell r="B23" t="str">
            <v>BT-24AN0037-2</v>
          </cell>
          <cell r="C23" t="str">
            <v>00000000000083682</v>
          </cell>
          <cell r="D23" t="str">
            <v>M</v>
          </cell>
          <cell r="E23" t="str">
            <v>BTICINO - BT-24AN0037-2 - V/Contaiment</v>
          </cell>
          <cell r="F23" t="str">
            <v>BTICINO S.P.A.</v>
          </cell>
          <cell r="G23">
            <v>0</v>
          </cell>
          <cell r="L23" t="str">
            <v>Acquisto</v>
          </cell>
          <cell r="M23" t="str">
            <v>03/04/2024 17:32</v>
          </cell>
          <cell r="N23" t="str">
            <v>No</v>
          </cell>
          <cell r="O23" t="str">
            <v>No</v>
          </cell>
          <cell r="P23">
            <v>0</v>
          </cell>
          <cell r="Q23" t="str">
            <v>X</v>
          </cell>
          <cell r="R23" t="str">
            <v>05/03/2024</v>
          </cell>
          <cell r="S23" t="str">
            <v>05/03/2024</v>
          </cell>
          <cell r="T23" t="str">
            <v>00959</v>
          </cell>
          <cell r="U23" t="str">
            <v>BT-24AN0037-2</v>
          </cell>
        </row>
        <row r="24">
          <cell r="B24" t="str">
            <v>BT-24AN0037-2-1</v>
          </cell>
          <cell r="C24" t="str">
            <v>00000000000083160</v>
          </cell>
          <cell r="D24" t="str">
            <v>M</v>
          </cell>
          <cell r="E24" t="str">
            <v>BTICINO - BT-24AN0037-2 - Corridoi Modulan sospesi x S. StefanoTicino, largh 1200mm, tetto policarbonato chiusura sopra i rack..</v>
          </cell>
          <cell r="F24" t="str">
            <v>BTICINO S.P.A.</v>
          </cell>
          <cell r="G24">
            <v>0</v>
          </cell>
          <cell r="L24" t="str">
            <v>Acquisto</v>
          </cell>
          <cell r="M24" t="str">
            <v>23/01/2024 14:53</v>
          </cell>
          <cell r="N24" t="str">
            <v>No</v>
          </cell>
          <cell r="O24" t="str">
            <v>No</v>
          </cell>
          <cell r="P24">
            <v>0</v>
          </cell>
          <cell r="Q24" t="str">
            <v>X</v>
          </cell>
          <cell r="T24" t="str">
            <v>00959</v>
          </cell>
          <cell r="U24" t="str">
            <v>24AN0037-2-1</v>
          </cell>
        </row>
        <row r="25">
          <cell r="B25" t="str">
            <v>BT-24AN0037-2-2</v>
          </cell>
          <cell r="C25" t="str">
            <v>00000000000083162</v>
          </cell>
          <cell r="D25" t="str">
            <v>M</v>
          </cell>
          <cell r="E25" t="str">
            <v>BTICINO - BT-24AN0037-2 - 24mt spazzole 300mm per vecchia isola PSN e sostituzione diquelle esistenti</v>
          </cell>
          <cell r="F25" t="str">
            <v>BTICINO S.P.A.</v>
          </cell>
          <cell r="G25">
            <v>0</v>
          </cell>
          <cell r="L25" t="str">
            <v>Acquisto</v>
          </cell>
          <cell r="M25" t="str">
            <v>23/01/2024 15:00</v>
          </cell>
          <cell r="N25" t="str">
            <v>No</v>
          </cell>
          <cell r="O25" t="str">
            <v>No</v>
          </cell>
          <cell r="P25">
            <v>0</v>
          </cell>
          <cell r="Q25" t="str">
            <v>X</v>
          </cell>
          <cell r="T25" t="str">
            <v>00959</v>
          </cell>
          <cell r="U25" t="str">
            <v>24AN0037-2-2</v>
          </cell>
        </row>
        <row r="26">
          <cell r="B26" t="str">
            <v>BT-24AN0037-2-3</v>
          </cell>
          <cell r="C26" t="str">
            <v>00000000000083163</v>
          </cell>
          <cell r="D26" t="str">
            <v>M</v>
          </cell>
          <cell r="E26" t="str">
            <v>BTICINO - BT-24AN0037-2 - 1 Single Portal - Cold Corridor - Portal - double sliding door set - 1200aisle width - 2200mm</v>
          </cell>
          <cell r="F26" t="str">
            <v>BTICINO S.P.A.</v>
          </cell>
          <cell r="G26">
            <v>0</v>
          </cell>
          <cell r="L26" t="str">
            <v>Acquisto</v>
          </cell>
          <cell r="M26" t="str">
            <v>23/01/2024 15:15</v>
          </cell>
          <cell r="N26" t="str">
            <v>No</v>
          </cell>
          <cell r="O26" t="str">
            <v>No</v>
          </cell>
          <cell r="P26">
            <v>0</v>
          </cell>
          <cell r="Q26" t="str">
            <v>X</v>
          </cell>
          <cell r="T26" t="str">
            <v>00959</v>
          </cell>
          <cell r="U26" t="str">
            <v>24AN0037-2-3</v>
          </cell>
        </row>
        <row r="27">
          <cell r="B27" t="str">
            <v>BT-24AN0037-2-4</v>
          </cell>
          <cell r="C27" t="str">
            <v>00000000000083164</v>
          </cell>
          <cell r="D27" t="str">
            <v>M</v>
          </cell>
          <cell r="E27" t="str">
            <v>BTICINO - BT-24AN0037-2 - EH-FSS/500 sidepanel for aisle door - pannilli di tamponamento postrack</v>
          </cell>
          <cell r="F27" t="str">
            <v>BTICINO S.P.A.</v>
          </cell>
          <cell r="G27">
            <v>0</v>
          </cell>
          <cell r="L27" t="str">
            <v>Acquisto</v>
          </cell>
          <cell r="M27" t="str">
            <v>23/01/2024 15:18</v>
          </cell>
          <cell r="N27" t="str">
            <v>No</v>
          </cell>
          <cell r="O27" t="str">
            <v>No</v>
          </cell>
          <cell r="P27">
            <v>0</v>
          </cell>
          <cell r="Q27" t="str">
            <v>X</v>
          </cell>
          <cell r="T27" t="str">
            <v>00959</v>
          </cell>
          <cell r="U27" t="str">
            <v>24AN0037-2-4</v>
          </cell>
        </row>
        <row r="28">
          <cell r="B28" t="str">
            <v>BT-2AN0730-1</v>
          </cell>
          <cell r="C28" t="str">
            <v>00000000000077380</v>
          </cell>
          <cell r="D28" t="str">
            <v>M</v>
          </cell>
          <cell r="E28" t="str">
            <v>BTICINO - Fornitura e montaggio corridoi Modulan lungh 7800mm, largh presunta 3400mm pannelli laterali pendenti soffitto</v>
          </cell>
          <cell r="F28" t="str">
            <v>BTICINO S.P.A.</v>
          </cell>
          <cell r="G28">
            <v>0</v>
          </cell>
          <cell r="H28">
            <v>0</v>
          </cell>
          <cell r="K28" t="str">
            <v>TO</v>
          </cell>
          <cell r="L28" t="str">
            <v>Acquisto</v>
          </cell>
          <cell r="M28" t="str">
            <v>09/08/2022 09:36</v>
          </cell>
          <cell r="N28" t="str">
            <v>Si</v>
          </cell>
          <cell r="O28" t="str">
            <v>No</v>
          </cell>
          <cell r="P28">
            <v>0</v>
          </cell>
          <cell r="Q28" t="str">
            <v>X</v>
          </cell>
          <cell r="T28" t="str">
            <v>00959</v>
          </cell>
          <cell r="U28" t="str">
            <v>22AN0730-1 V/Modulan</v>
          </cell>
        </row>
        <row r="29">
          <cell r="B29" t="str">
            <v>BT-69561</v>
          </cell>
          <cell r="C29" t="str">
            <v>00000000000076078</v>
          </cell>
          <cell r="D29" t="str">
            <v>M</v>
          </cell>
          <cell r="E29" t="str">
            <v>BTICINO - RJ 45 socket Plexo - category 6 FTP - IP55 - IK07 - grey/white</v>
          </cell>
          <cell r="F29" t="str">
            <v>BTICINO S.P.A.</v>
          </cell>
          <cell r="G29">
            <v>0</v>
          </cell>
          <cell r="H29">
            <v>0</v>
          </cell>
          <cell r="K29" t="str">
            <v>TO</v>
          </cell>
          <cell r="L29" t="str">
            <v>Acquisto</v>
          </cell>
          <cell r="M29" t="str">
            <v>28/04/2022 17:59</v>
          </cell>
          <cell r="N29" t="str">
            <v>No</v>
          </cell>
          <cell r="O29" t="str">
            <v>No</v>
          </cell>
          <cell r="P29">
            <v>0</v>
          </cell>
          <cell r="Q29" t="str">
            <v>X</v>
          </cell>
          <cell r="R29" t="str">
            <v>22/12/2023</v>
          </cell>
          <cell r="S29" t="str">
            <v>20/05/2022</v>
          </cell>
          <cell r="T29" t="str">
            <v>00959</v>
          </cell>
          <cell r="U29" t="str">
            <v>69561</v>
          </cell>
        </row>
        <row r="30">
          <cell r="B30" t="str">
            <v>BT-70741</v>
          </cell>
          <cell r="C30" t="str">
            <v>00000000000076080</v>
          </cell>
          <cell r="D30" t="str">
            <v>M</v>
          </cell>
          <cell r="E30" t="str">
            <v>BTICINO - Box with glands Plexo IP55 antibacterial-1 gang-modular-Artic white</v>
          </cell>
          <cell r="F30" t="str">
            <v>BTICINO S.P.A.</v>
          </cell>
          <cell r="G30">
            <v>0</v>
          </cell>
          <cell r="H30">
            <v>0</v>
          </cell>
          <cell r="K30" t="str">
            <v>TO</v>
          </cell>
          <cell r="L30" t="str">
            <v>Acquisto</v>
          </cell>
          <cell r="M30" t="str">
            <v>28/04/2022 18:02</v>
          </cell>
          <cell r="N30" t="str">
            <v>No</v>
          </cell>
          <cell r="O30" t="str">
            <v>No</v>
          </cell>
          <cell r="P30">
            <v>0</v>
          </cell>
          <cell r="Q30" t="str">
            <v>X</v>
          </cell>
          <cell r="R30" t="str">
            <v>22/12/2023</v>
          </cell>
          <cell r="S30" t="str">
            <v>26/07/2022</v>
          </cell>
          <cell r="T30" t="str">
            <v>00959</v>
          </cell>
          <cell r="U30" t="str">
            <v>70741</v>
          </cell>
        </row>
        <row r="31">
          <cell r="B31" t="str">
            <v>BT-A0006-000003-000-1</v>
          </cell>
          <cell r="C31" t="str">
            <v>00000000000077582</v>
          </cell>
          <cell r="D31" t="str">
            <v>M</v>
          </cell>
          <cell r="E31" t="str">
            <v>BTICINO - Cilindro europeo</v>
          </cell>
          <cell r="F31" t="str">
            <v>BTICINO S.P.A.</v>
          </cell>
          <cell r="G31">
            <v>0</v>
          </cell>
          <cell r="H31">
            <v>0</v>
          </cell>
          <cell r="K31" t="str">
            <v>TO</v>
          </cell>
          <cell r="L31" t="str">
            <v>Acquisto</v>
          </cell>
          <cell r="M31" t="str">
            <v>03/10/2022 19:27</v>
          </cell>
          <cell r="N31" t="str">
            <v>No</v>
          </cell>
          <cell r="O31" t="str">
            <v>No</v>
          </cell>
          <cell r="P31">
            <v>0</v>
          </cell>
          <cell r="Q31" t="str">
            <v>X</v>
          </cell>
          <cell r="R31" t="str">
            <v>24/11/2022</v>
          </cell>
          <cell r="S31" t="str">
            <v>24/11/2022</v>
          </cell>
          <cell r="T31" t="str">
            <v>00959</v>
          </cell>
          <cell r="U31" t="str">
            <v>A0006-000003-000-1</v>
          </cell>
        </row>
        <row r="32">
          <cell r="B32" t="str">
            <v>BT-A0007-000002-000</v>
          </cell>
          <cell r="C32" t="str">
            <v>00000000000078075</v>
          </cell>
          <cell r="D32" t="str">
            <v>M</v>
          </cell>
          <cell r="E32" t="str">
            <v>BTICINO - Cabinet Roof Components - Roof Brush, D200</v>
          </cell>
          <cell r="F32" t="str">
            <v>BTICINO S.P.A.</v>
          </cell>
          <cell r="G32">
            <v>0</v>
          </cell>
          <cell r="H32">
            <v>0</v>
          </cell>
          <cell r="K32" t="str">
            <v>TO</v>
          </cell>
          <cell r="L32" t="str">
            <v>Acquisto</v>
          </cell>
          <cell r="M32" t="str">
            <v>07/11/2022 11:01</v>
          </cell>
          <cell r="N32" t="str">
            <v>No</v>
          </cell>
          <cell r="O32" t="str">
            <v>No</v>
          </cell>
          <cell r="P32">
            <v>0</v>
          </cell>
          <cell r="Q32" t="str">
            <v>X</v>
          </cell>
          <cell r="R32" t="str">
            <v>13/01/2023</v>
          </cell>
          <cell r="S32" t="str">
            <v>13/01/2023</v>
          </cell>
          <cell r="T32" t="str">
            <v>00959</v>
          </cell>
          <cell r="U32" t="str">
            <v>A0007-000002-000</v>
          </cell>
        </row>
        <row r="33">
          <cell r="B33" t="str">
            <v>BT-A000B-000001-900</v>
          </cell>
          <cell r="C33" t="str">
            <v>00000000000077581</v>
          </cell>
          <cell r="D33" t="str">
            <v>M</v>
          </cell>
          <cell r="E33" t="str">
            <v>BTICINO - 4 ruote</v>
          </cell>
          <cell r="F33" t="str">
            <v>BTICINO S.P.A.</v>
          </cell>
          <cell r="G33">
            <v>0</v>
          </cell>
          <cell r="H33">
            <v>0</v>
          </cell>
          <cell r="K33" t="str">
            <v>TO</v>
          </cell>
          <cell r="L33" t="str">
            <v>Acquisto</v>
          </cell>
          <cell r="M33" t="str">
            <v>03/10/2022 19:25</v>
          </cell>
          <cell r="N33" t="str">
            <v>No</v>
          </cell>
          <cell r="O33" t="str">
            <v>No</v>
          </cell>
          <cell r="P33">
            <v>0</v>
          </cell>
          <cell r="Q33" t="str">
            <v>X</v>
          </cell>
          <cell r="R33" t="str">
            <v>24/11/2022</v>
          </cell>
          <cell r="S33" t="str">
            <v>24/11/2022</v>
          </cell>
          <cell r="T33" t="str">
            <v>00959</v>
          </cell>
          <cell r="U33" t="str">
            <v>A000B-000001-900</v>
          </cell>
        </row>
        <row r="34">
          <cell r="B34" t="str">
            <v>BT-A000W-000001-000-1</v>
          </cell>
          <cell r="C34" t="str">
            <v>00000000000070409</v>
          </cell>
          <cell r="D34" t="str">
            <v>M</v>
          </cell>
          <cell r="E34" t="str">
            <v>BTICINO - V/MINKELS - Front Panel plastic 1U (25 pieces)</v>
          </cell>
          <cell r="F34" t="str">
            <v>BTICINO S.P.A.</v>
          </cell>
          <cell r="G34">
            <v>0</v>
          </cell>
          <cell r="H34">
            <v>0</v>
          </cell>
          <cell r="K34" t="str">
            <v>TO</v>
          </cell>
          <cell r="L34" t="str">
            <v>Acquisto</v>
          </cell>
          <cell r="M34" t="str">
            <v>10/12/2020 11:28</v>
          </cell>
          <cell r="N34" t="str">
            <v>No</v>
          </cell>
          <cell r="O34" t="str">
            <v>No</v>
          </cell>
          <cell r="P34">
            <v>0</v>
          </cell>
          <cell r="Q34" t="str">
            <v>X</v>
          </cell>
          <cell r="R34" t="str">
            <v>23/11/2023</v>
          </cell>
          <cell r="S34" t="str">
            <v>23/11/2023</v>
          </cell>
          <cell r="T34" t="str">
            <v>00959</v>
          </cell>
          <cell r="U34" t="str">
            <v>A000W-000001-000-1</v>
          </cell>
        </row>
        <row r="35">
          <cell r="B35" t="str">
            <v>BT-A0011-030000-400</v>
          </cell>
          <cell r="C35" t="str">
            <v>00000000000080909</v>
          </cell>
          <cell r="D35" t="str">
            <v>M</v>
          </cell>
          <cell r="E35" t="str">
            <v>BTICINO - Roof Divider Panels, W300, White</v>
          </cell>
          <cell r="F35" t="str">
            <v>BTICINO S.P.A.</v>
          </cell>
          <cell r="G35">
            <v>0</v>
          </cell>
          <cell r="L35" t="str">
            <v>Acquisto</v>
          </cell>
          <cell r="M35" t="str">
            <v>09/05/2023 16:36</v>
          </cell>
          <cell r="N35" t="str">
            <v>No</v>
          </cell>
          <cell r="O35" t="str">
            <v>No</v>
          </cell>
          <cell r="P35">
            <v>0</v>
          </cell>
          <cell r="Q35" t="str">
            <v>X</v>
          </cell>
          <cell r="R35" t="str">
            <v>14/07/2023</v>
          </cell>
          <cell r="S35" t="str">
            <v>14/07/2023</v>
          </cell>
          <cell r="T35" t="str">
            <v>00959</v>
          </cell>
          <cell r="U35" t="str">
            <v>A0011-030000-400</v>
          </cell>
        </row>
        <row r="36">
          <cell r="B36" t="str">
            <v>BT-A0011-060000-400</v>
          </cell>
          <cell r="C36" t="str">
            <v>00000000000080908</v>
          </cell>
          <cell r="D36" t="str">
            <v>M</v>
          </cell>
          <cell r="E36" t="str">
            <v>BTICINO - Roof Divider Panels, W600, White</v>
          </cell>
          <cell r="F36" t="str">
            <v>BTICINO S.P.A.</v>
          </cell>
          <cell r="G36">
            <v>0</v>
          </cell>
          <cell r="L36" t="str">
            <v>Acquisto</v>
          </cell>
          <cell r="M36" t="str">
            <v>09/05/2023 16:34</v>
          </cell>
          <cell r="N36" t="str">
            <v>No</v>
          </cell>
          <cell r="O36" t="str">
            <v>No</v>
          </cell>
          <cell r="P36">
            <v>0</v>
          </cell>
          <cell r="Q36" t="str">
            <v>X</v>
          </cell>
          <cell r="R36" t="str">
            <v>14/07/2023</v>
          </cell>
          <cell r="S36" t="str">
            <v>14/07/2023</v>
          </cell>
          <cell r="T36" t="str">
            <v>00959</v>
          </cell>
          <cell r="U36" t="str">
            <v>A0011-060000-400</v>
          </cell>
        </row>
        <row r="37">
          <cell r="B37" t="str">
            <v>BT-A0011-080000-400</v>
          </cell>
          <cell r="C37" t="str">
            <v>00000000000080907</v>
          </cell>
          <cell r="D37" t="str">
            <v>M</v>
          </cell>
          <cell r="E37" t="str">
            <v>BTICINO - Roof Divider Panels, W800, White</v>
          </cell>
          <cell r="F37" t="str">
            <v>BTICINO S.P.A.</v>
          </cell>
          <cell r="G37">
            <v>0</v>
          </cell>
          <cell r="L37" t="str">
            <v>Acquisto</v>
          </cell>
          <cell r="M37" t="str">
            <v>09/05/2023 16:32</v>
          </cell>
          <cell r="N37" t="str">
            <v>No</v>
          </cell>
          <cell r="O37" t="str">
            <v>No</v>
          </cell>
          <cell r="P37">
            <v>0</v>
          </cell>
          <cell r="Q37" t="str">
            <v>X</v>
          </cell>
          <cell r="R37" t="str">
            <v>14/07/2023</v>
          </cell>
          <cell r="S37" t="str">
            <v>14/07/2023</v>
          </cell>
          <cell r="T37" t="str">
            <v>00959</v>
          </cell>
          <cell r="U37" t="str">
            <v>A0011-080000-400</v>
          </cell>
        </row>
        <row r="38">
          <cell r="B38" t="str">
            <v>BT-A0017-000038-400</v>
          </cell>
          <cell r="C38" t="str">
            <v>00000000000081332</v>
          </cell>
          <cell r="D38" t="str">
            <v>M</v>
          </cell>
          <cell r="E38" t="str">
            <v>BTICINO - V/MINKELS - Cable Tray, W300-H38(U), White</v>
          </cell>
          <cell r="F38" t="str">
            <v>BTICINO S.P.A.</v>
          </cell>
          <cell r="G38">
            <v>0</v>
          </cell>
          <cell r="L38" t="str">
            <v>Acquisto</v>
          </cell>
          <cell r="M38" t="str">
            <v>06/06/2023 09:09</v>
          </cell>
          <cell r="N38" t="str">
            <v>No</v>
          </cell>
          <cell r="O38" t="str">
            <v>No</v>
          </cell>
          <cell r="P38">
            <v>0</v>
          </cell>
          <cell r="Q38" t="str">
            <v>X</v>
          </cell>
          <cell r="R38" t="str">
            <v>27/07/2023</v>
          </cell>
          <cell r="S38" t="str">
            <v>27/07/2023</v>
          </cell>
          <cell r="T38" t="str">
            <v>00959</v>
          </cell>
          <cell r="U38" t="str">
            <v>A0017-000038-400</v>
          </cell>
        </row>
        <row r="39">
          <cell r="B39" t="str">
            <v>BT-A0017-000042-400</v>
          </cell>
          <cell r="C39" t="str">
            <v>00000000000081912</v>
          </cell>
          <cell r="D39" t="str">
            <v>M</v>
          </cell>
          <cell r="E39" t="str">
            <v>BTICINO - V/MINKELS - Cable Tray, W300-H42(U), White</v>
          </cell>
          <cell r="F39" t="str">
            <v>BTICINO S.P.A.</v>
          </cell>
          <cell r="G39">
            <v>0</v>
          </cell>
          <cell r="L39" t="str">
            <v>Acquisto</v>
          </cell>
          <cell r="M39" t="str">
            <v>26/07/2023 16:09</v>
          </cell>
          <cell r="N39" t="str">
            <v>No</v>
          </cell>
          <cell r="O39" t="str">
            <v>No</v>
          </cell>
          <cell r="P39">
            <v>0</v>
          </cell>
          <cell r="Q39" t="str">
            <v>X</v>
          </cell>
          <cell r="R39" t="str">
            <v>21/09/2023</v>
          </cell>
          <cell r="S39" t="str">
            <v>21/09/2023</v>
          </cell>
          <cell r="T39" t="str">
            <v>00959</v>
          </cell>
          <cell r="U39" t="str">
            <v>A0017-000042-400</v>
          </cell>
        </row>
        <row r="40">
          <cell r="B40" t="str">
            <v>BT-A001H-001242-900</v>
          </cell>
          <cell r="C40" t="str">
            <v>00000000000077580</v>
          </cell>
          <cell r="D40" t="str">
            <v>M</v>
          </cell>
          <cell r="E40" t="str">
            <v>BTICINO - KIT 2  slide in side panels</v>
          </cell>
          <cell r="F40" t="str">
            <v>BTICINO S.P.A.</v>
          </cell>
          <cell r="G40">
            <v>0</v>
          </cell>
          <cell r="H40">
            <v>0</v>
          </cell>
          <cell r="K40" t="str">
            <v>TO</v>
          </cell>
          <cell r="L40" t="str">
            <v>Acquisto</v>
          </cell>
          <cell r="M40" t="str">
            <v>03/10/2022 19:23</v>
          </cell>
          <cell r="N40" t="str">
            <v>No</v>
          </cell>
          <cell r="O40" t="str">
            <v>No</v>
          </cell>
          <cell r="P40">
            <v>0</v>
          </cell>
          <cell r="Q40" t="str">
            <v>X</v>
          </cell>
          <cell r="T40" t="str">
            <v>00959</v>
          </cell>
          <cell r="U40" t="str">
            <v>A001H-001242-900</v>
          </cell>
        </row>
        <row r="41">
          <cell r="B41" t="str">
            <v>BT-A001H-001247-900</v>
          </cell>
          <cell r="C41" t="str">
            <v>00000000000077979</v>
          </cell>
          <cell r="D41" t="str">
            <v>M</v>
          </cell>
          <cell r="E41" t="str">
            <v>BTICINO - KIT 2  slide in side panels</v>
          </cell>
          <cell r="F41" t="str">
            <v>BTICINO S.P.A.</v>
          </cell>
          <cell r="G41">
            <v>0</v>
          </cell>
          <cell r="H41">
            <v>0</v>
          </cell>
          <cell r="K41" t="str">
            <v>TO</v>
          </cell>
          <cell r="L41" t="str">
            <v>Acquisto</v>
          </cell>
          <cell r="M41" t="str">
            <v>25/10/2022 12:09</v>
          </cell>
          <cell r="N41" t="str">
            <v>No</v>
          </cell>
          <cell r="O41" t="str">
            <v>No</v>
          </cell>
          <cell r="P41">
            <v>0</v>
          </cell>
          <cell r="Q41" t="str">
            <v>X</v>
          </cell>
          <cell r="T41" t="str">
            <v>00959</v>
          </cell>
          <cell r="U41" t="str">
            <v>A001H-001247-900</v>
          </cell>
        </row>
        <row r="42">
          <cell r="B42" t="str">
            <v>BT-A0020-000002-400</v>
          </cell>
          <cell r="C42" t="str">
            <v>00000000000080910</v>
          </cell>
          <cell r="D42" t="str">
            <v>M</v>
          </cell>
          <cell r="E42" t="str">
            <v>BTICINO - Roof Divider Panels End cover, D200, White</v>
          </cell>
          <cell r="F42" t="str">
            <v>BTICINO S.P.A.</v>
          </cell>
          <cell r="G42">
            <v>0</v>
          </cell>
          <cell r="L42" t="str">
            <v>Acquisto</v>
          </cell>
          <cell r="M42" t="str">
            <v>09/05/2023 16:39</v>
          </cell>
          <cell r="N42" t="str">
            <v>No</v>
          </cell>
          <cell r="O42" t="str">
            <v>No</v>
          </cell>
          <cell r="P42">
            <v>0</v>
          </cell>
          <cell r="Q42" t="str">
            <v>X</v>
          </cell>
          <cell r="R42" t="str">
            <v>14/07/2023</v>
          </cell>
          <cell r="S42" t="str">
            <v>14/07/2023</v>
          </cell>
          <cell r="T42" t="str">
            <v>00959</v>
          </cell>
          <cell r="U42" t="str">
            <v>A0020-000002-400</v>
          </cell>
        </row>
        <row r="43">
          <cell r="B43" t="str">
            <v>BT-A0020-000004-900-1</v>
          </cell>
          <cell r="C43" t="str">
            <v>00000000000076199</v>
          </cell>
          <cell r="D43" t="str">
            <v>M</v>
          </cell>
          <cell r="E43" t="str">
            <v>BTICINO - Roof divider panels end cover, D400, Black</v>
          </cell>
          <cell r="F43" t="str">
            <v>BTICINO S.P.A.</v>
          </cell>
          <cell r="G43">
            <v>0</v>
          </cell>
          <cell r="H43">
            <v>0</v>
          </cell>
          <cell r="K43" t="str">
            <v>TO</v>
          </cell>
          <cell r="L43" t="str">
            <v>Acquisto</v>
          </cell>
          <cell r="M43" t="str">
            <v>11/05/2022 11:36</v>
          </cell>
          <cell r="N43" t="str">
            <v>No</v>
          </cell>
          <cell r="O43" t="str">
            <v>No</v>
          </cell>
          <cell r="P43">
            <v>0</v>
          </cell>
          <cell r="Q43" t="str">
            <v>X</v>
          </cell>
          <cell r="R43" t="str">
            <v>17/10/2023</v>
          </cell>
          <cell r="S43" t="str">
            <v>17/10/2023</v>
          </cell>
          <cell r="T43" t="str">
            <v>00959</v>
          </cell>
          <cell r="U43" t="str">
            <v>A0020-000004-900-1</v>
          </cell>
        </row>
        <row r="44">
          <cell r="B44" t="str">
            <v>BT-A0026-000001-000-1</v>
          </cell>
          <cell r="C44" t="str">
            <v>00000000000076200</v>
          </cell>
          <cell r="D44" t="str">
            <v>M</v>
          </cell>
          <cell r="E44" t="str">
            <v>BTICINO - Set of 2 Frame PDU-bracket (1), 1-FOLD</v>
          </cell>
          <cell r="F44" t="str">
            <v>BTICINO S.P.A.</v>
          </cell>
          <cell r="G44">
            <v>0</v>
          </cell>
          <cell r="H44">
            <v>0</v>
          </cell>
          <cell r="K44" t="str">
            <v>TO</v>
          </cell>
          <cell r="L44" t="str">
            <v>Acquisto</v>
          </cell>
          <cell r="M44" t="str">
            <v>11/05/2022 11:38</v>
          </cell>
          <cell r="N44" t="str">
            <v>No</v>
          </cell>
          <cell r="O44" t="str">
            <v>No</v>
          </cell>
          <cell r="P44">
            <v>0</v>
          </cell>
          <cell r="Q44" t="str">
            <v>X</v>
          </cell>
          <cell r="R44" t="str">
            <v>17/10/2023</v>
          </cell>
          <cell r="S44" t="str">
            <v>17/10/2023</v>
          </cell>
          <cell r="T44" t="str">
            <v>00959</v>
          </cell>
          <cell r="U44" t="str">
            <v>A0026-000001-000-1</v>
          </cell>
        </row>
        <row r="45">
          <cell r="B45" t="str">
            <v>BT-A002H-080000-900-1</v>
          </cell>
          <cell r="C45" t="str">
            <v>00000000000076198</v>
          </cell>
          <cell r="D45" t="str">
            <v>M</v>
          </cell>
          <cell r="E45" t="str">
            <v>BTICINO - Roof Divider Panels, W800-2PCS, Black</v>
          </cell>
          <cell r="F45" t="str">
            <v>BTICINO S.P.A.</v>
          </cell>
          <cell r="G45">
            <v>0</v>
          </cell>
          <cell r="H45">
            <v>0</v>
          </cell>
          <cell r="K45" t="str">
            <v>TO</v>
          </cell>
          <cell r="L45" t="str">
            <v>Acquisto</v>
          </cell>
          <cell r="M45" t="str">
            <v>11/05/2022 11:35</v>
          </cell>
          <cell r="N45" t="str">
            <v>No</v>
          </cell>
          <cell r="O45" t="str">
            <v>No</v>
          </cell>
          <cell r="P45">
            <v>0</v>
          </cell>
          <cell r="Q45" t="str">
            <v>X</v>
          </cell>
          <cell r="R45" t="str">
            <v>17/10/2023</v>
          </cell>
          <cell r="S45" t="str">
            <v>17/10/2023</v>
          </cell>
          <cell r="T45" t="str">
            <v>00959</v>
          </cell>
          <cell r="U45" t="str">
            <v>A002H-080000-900-1</v>
          </cell>
        </row>
        <row r="46">
          <cell r="B46" t="str">
            <v>BT-A002K-000001-000-1</v>
          </cell>
          <cell r="C46" t="str">
            <v>00000000000078077</v>
          </cell>
          <cell r="D46" t="str">
            <v>M</v>
          </cell>
          <cell r="E46" t="str">
            <v>BTICINO - Cable Management - In-Rack Cable Guiding Accessoires - Cable Ring, 10PCS</v>
          </cell>
          <cell r="F46" t="str">
            <v>BTICINO S.P.A.</v>
          </cell>
          <cell r="G46">
            <v>0</v>
          </cell>
          <cell r="H46">
            <v>0</v>
          </cell>
          <cell r="K46" t="str">
            <v>TO</v>
          </cell>
          <cell r="L46" t="str">
            <v>Acquisto</v>
          </cell>
          <cell r="M46" t="str">
            <v>07/11/2022 11:04</v>
          </cell>
          <cell r="N46" t="str">
            <v>No</v>
          </cell>
          <cell r="O46" t="str">
            <v>No</v>
          </cell>
          <cell r="P46">
            <v>0</v>
          </cell>
          <cell r="Q46" t="str">
            <v>X</v>
          </cell>
          <cell r="R46" t="str">
            <v>23/11/2023</v>
          </cell>
          <cell r="S46" t="str">
            <v>23/11/2023</v>
          </cell>
          <cell r="T46" t="str">
            <v>00959</v>
          </cell>
          <cell r="U46" t="str">
            <v>A002K-000001-000-1</v>
          </cell>
        </row>
        <row r="47">
          <cell r="B47" t="str">
            <v>BT-A002Y-080000-000</v>
          </cell>
          <cell r="C47" t="str">
            <v>00000000000078069</v>
          </cell>
          <cell r="D47" t="str">
            <v>M</v>
          </cell>
          <cell r="E47" t="str">
            <v>BTICINO - Nexpand Cabinets, Airtight Side - Skirts &amp; Accessoires - Sideskirt brush, D200</v>
          </cell>
          <cell r="F47" t="str">
            <v>BTICINO S.P.A.</v>
          </cell>
          <cell r="G47">
            <v>0</v>
          </cell>
          <cell r="H47">
            <v>0</v>
          </cell>
          <cell r="K47" t="str">
            <v>TO</v>
          </cell>
          <cell r="L47" t="str">
            <v>Acquisto</v>
          </cell>
          <cell r="M47" t="str">
            <v>07/11/2022 10:53</v>
          </cell>
          <cell r="N47" t="str">
            <v>No</v>
          </cell>
          <cell r="O47" t="str">
            <v>No</v>
          </cell>
          <cell r="P47">
            <v>0</v>
          </cell>
          <cell r="Q47" t="str">
            <v>X</v>
          </cell>
          <cell r="R47" t="str">
            <v>14/07/2023</v>
          </cell>
          <cell r="S47" t="str">
            <v>14/07/2023</v>
          </cell>
          <cell r="T47" t="str">
            <v>00959</v>
          </cell>
          <cell r="U47" t="str">
            <v>A002Y-080000-000</v>
          </cell>
        </row>
        <row r="48">
          <cell r="B48" t="str">
            <v>BT-A003B-000001-400</v>
          </cell>
          <cell r="C48" t="str">
            <v>00000000000080905</v>
          </cell>
          <cell r="D48" t="str">
            <v>M</v>
          </cell>
          <cell r="E48" t="str">
            <v>BTICINO - Plinth in combination with Levelling Feet, W600 - H 0-25 mm, White</v>
          </cell>
          <cell r="F48" t="str">
            <v>BTICINO S.P.A.</v>
          </cell>
          <cell r="G48">
            <v>0</v>
          </cell>
          <cell r="L48" t="str">
            <v>Acquisto</v>
          </cell>
          <cell r="M48" t="str">
            <v>09/05/2023 16:23</v>
          </cell>
          <cell r="N48" t="str">
            <v>No</v>
          </cell>
          <cell r="O48" t="str">
            <v>No</v>
          </cell>
          <cell r="P48">
            <v>0</v>
          </cell>
          <cell r="Q48" t="str">
            <v>X</v>
          </cell>
          <cell r="R48" t="str">
            <v>14/07/2023</v>
          </cell>
          <cell r="S48" t="str">
            <v>14/07/2023</v>
          </cell>
          <cell r="T48" t="str">
            <v>00959</v>
          </cell>
          <cell r="U48" t="str">
            <v>A003B-000001-400</v>
          </cell>
        </row>
        <row r="49">
          <cell r="B49" t="str">
            <v>BT-A003B-000002-400</v>
          </cell>
          <cell r="C49" t="str">
            <v>00000000000080906</v>
          </cell>
          <cell r="D49" t="str">
            <v>M</v>
          </cell>
          <cell r="E49" t="str">
            <v>BTICINO - Plinth in combination with Levelling Feet, W800 - H 0-25 mm, White</v>
          </cell>
          <cell r="F49" t="str">
            <v>BTICINO S.P.A.</v>
          </cell>
          <cell r="G49">
            <v>0</v>
          </cell>
          <cell r="L49" t="str">
            <v>Acquisto</v>
          </cell>
          <cell r="M49" t="str">
            <v>09/05/2023 16:29</v>
          </cell>
          <cell r="N49" t="str">
            <v>No</v>
          </cell>
          <cell r="O49" t="str">
            <v>No</v>
          </cell>
          <cell r="P49">
            <v>0</v>
          </cell>
          <cell r="Q49" t="str">
            <v>X</v>
          </cell>
          <cell r="R49" t="str">
            <v>14/07/2023</v>
          </cell>
          <cell r="S49" t="str">
            <v>14/07/2023</v>
          </cell>
          <cell r="T49" t="str">
            <v>00959</v>
          </cell>
          <cell r="U49" t="str">
            <v>A003B-000002-400</v>
          </cell>
        </row>
        <row r="50">
          <cell r="B50" t="str">
            <v>BT-A003W-000002-000</v>
          </cell>
          <cell r="C50" t="str">
            <v>00000000000083513</v>
          </cell>
          <cell r="D50" t="str">
            <v>M</v>
          </cell>
          <cell r="E50" t="str">
            <v>BTICINO - Minkels Free Standing Corridor - Side skirt seal kit - foam - UL94, 48-52U, No coating</v>
          </cell>
          <cell r="F50" t="str">
            <v>BTICINO S.P.A.</v>
          </cell>
          <cell r="G50">
            <v>0</v>
          </cell>
          <cell r="L50" t="str">
            <v>Acquisto</v>
          </cell>
          <cell r="M50" t="str">
            <v>11/03/2024 10:37</v>
          </cell>
          <cell r="N50" t="str">
            <v>No</v>
          </cell>
          <cell r="O50" t="str">
            <v>No</v>
          </cell>
          <cell r="P50">
            <v>0</v>
          </cell>
          <cell r="Q50" t="str">
            <v>X</v>
          </cell>
          <cell r="T50" t="str">
            <v>00959</v>
          </cell>
          <cell r="U50" t="str">
            <v>A003W-000002-000</v>
          </cell>
        </row>
        <row r="51">
          <cell r="B51" t="str">
            <v>BT-A0051-000001-000</v>
          </cell>
          <cell r="C51" t="str">
            <v>00000000000080904</v>
          </cell>
          <cell r="D51" t="str">
            <v>M</v>
          </cell>
          <cell r="E51" t="str">
            <v>BTICINO - Hinge left (2 pieces), &lt;=47 - L 2 PCS, No coating</v>
          </cell>
          <cell r="F51" t="str">
            <v>BTICINO S.P.A.</v>
          </cell>
          <cell r="G51">
            <v>0</v>
          </cell>
          <cell r="L51" t="str">
            <v>Acquisto</v>
          </cell>
          <cell r="M51" t="str">
            <v>09/05/2023 16:20</v>
          </cell>
          <cell r="N51" t="str">
            <v>No</v>
          </cell>
          <cell r="O51" t="str">
            <v>No</v>
          </cell>
          <cell r="P51">
            <v>0</v>
          </cell>
          <cell r="Q51" t="str">
            <v>X</v>
          </cell>
          <cell r="R51" t="str">
            <v>14/07/2023</v>
          </cell>
          <cell r="S51" t="str">
            <v>14/07/2023</v>
          </cell>
          <cell r="T51" t="str">
            <v>00959</v>
          </cell>
          <cell r="U51" t="str">
            <v>A0051-000001-000</v>
          </cell>
        </row>
        <row r="52">
          <cell r="B52" t="str">
            <v>BT-A006K-000001-400</v>
          </cell>
          <cell r="C52" t="str">
            <v>00000000000080911</v>
          </cell>
          <cell r="D52" t="str">
            <v>M</v>
          </cell>
          <cell r="E52" t="str">
            <v>BTICINO - Roof divider panels coupler set, 10PCS, White</v>
          </cell>
          <cell r="F52" t="str">
            <v>BTICINO S.P.A.</v>
          </cell>
          <cell r="G52">
            <v>0</v>
          </cell>
          <cell r="L52" t="str">
            <v>Acquisto</v>
          </cell>
          <cell r="M52" t="str">
            <v>09/05/2023 16:41</v>
          </cell>
          <cell r="N52" t="str">
            <v>No</v>
          </cell>
          <cell r="O52" t="str">
            <v>No</v>
          </cell>
          <cell r="P52">
            <v>0</v>
          </cell>
          <cell r="Q52" t="str">
            <v>X</v>
          </cell>
          <cell r="R52" t="str">
            <v>14/07/2023</v>
          </cell>
          <cell r="S52" t="str">
            <v>14/07/2023</v>
          </cell>
          <cell r="T52" t="str">
            <v>00959</v>
          </cell>
          <cell r="U52" t="str">
            <v>A006K-000001-400</v>
          </cell>
        </row>
        <row r="53">
          <cell r="B53" t="str">
            <v>BT-A0091-000002-900</v>
          </cell>
          <cell r="C53" t="str">
            <v>00000000000083514</v>
          </cell>
          <cell r="D53" t="str">
            <v>M</v>
          </cell>
          <cell r="E53" t="str">
            <v>BTICINO - Minkels Free Standing Corridor - Flexwall steel - 300-400 mm width, 2520 mm high, RAL 9005</v>
          </cell>
          <cell r="F53" t="str">
            <v>BTICINO S.P.A.</v>
          </cell>
          <cell r="G53">
            <v>0</v>
          </cell>
          <cell r="L53" t="str">
            <v>Acquisto</v>
          </cell>
          <cell r="M53" t="str">
            <v>11/03/2024 10:40</v>
          </cell>
          <cell r="N53" t="str">
            <v>No</v>
          </cell>
          <cell r="O53" t="str">
            <v>No</v>
          </cell>
          <cell r="P53">
            <v>0</v>
          </cell>
          <cell r="Q53" t="str">
            <v>X</v>
          </cell>
          <cell r="T53" t="str">
            <v>00959</v>
          </cell>
          <cell r="U53" t="str">
            <v>A0091-000002-900</v>
          </cell>
        </row>
        <row r="54">
          <cell r="B54" t="str">
            <v>BT-A0091-000004-900</v>
          </cell>
          <cell r="C54" t="str">
            <v>00000000000083515</v>
          </cell>
          <cell r="D54" t="str">
            <v>M</v>
          </cell>
          <cell r="E54" t="str">
            <v>BTICINO - Minkels Free Standing Corridor - Flexwall steel - 250-350 mm width, 2520 mm high, RAL 9005</v>
          </cell>
          <cell r="F54" t="str">
            <v>BTICINO S.P.A.</v>
          </cell>
          <cell r="G54">
            <v>0</v>
          </cell>
          <cell r="L54" t="str">
            <v>Acquisto</v>
          </cell>
          <cell r="M54" t="str">
            <v>11/03/2024 10:42</v>
          </cell>
          <cell r="N54" t="str">
            <v>No</v>
          </cell>
          <cell r="O54" t="str">
            <v>No</v>
          </cell>
          <cell r="P54">
            <v>0</v>
          </cell>
          <cell r="Q54" t="str">
            <v>X</v>
          </cell>
          <cell r="T54" t="str">
            <v>00959</v>
          </cell>
          <cell r="U54" t="str">
            <v>A0091-000004-900</v>
          </cell>
        </row>
        <row r="55">
          <cell r="B55" t="str">
            <v>BT-A0091-000006-900</v>
          </cell>
          <cell r="C55" t="str">
            <v>00000000000083516</v>
          </cell>
          <cell r="D55" t="str">
            <v>M</v>
          </cell>
          <cell r="E55" t="str">
            <v>BTICINO - Minkels Free Standing Corridor - Flexwall steel - 300-400 mm width, 2520 mm high, RAL 9005</v>
          </cell>
          <cell r="F55" t="str">
            <v>BTICINO S.P.A.</v>
          </cell>
          <cell r="G55">
            <v>0</v>
          </cell>
          <cell r="L55" t="str">
            <v>Acquisto</v>
          </cell>
          <cell r="M55" t="str">
            <v>11/03/2024 10:45</v>
          </cell>
          <cell r="N55" t="str">
            <v>No</v>
          </cell>
          <cell r="O55" t="str">
            <v>No</v>
          </cell>
          <cell r="P55">
            <v>0</v>
          </cell>
          <cell r="Q55" t="str">
            <v>X</v>
          </cell>
          <cell r="T55" t="str">
            <v>00959</v>
          </cell>
          <cell r="U55" t="str">
            <v>A0091-000006-900</v>
          </cell>
        </row>
        <row r="56">
          <cell r="B56" t="str">
            <v>BT-A0091-000008-900</v>
          </cell>
          <cell r="C56" t="str">
            <v>00000000000083518</v>
          </cell>
          <cell r="D56" t="str">
            <v>M</v>
          </cell>
          <cell r="E56" t="str">
            <v>BTICINO - Minkels Free Standing Corridor - Flexwall steel - 100-175 mm width, 2520 mm high, RAL 9005</v>
          </cell>
          <cell r="F56" t="str">
            <v>BTICINO S.P.A.</v>
          </cell>
          <cell r="G56">
            <v>0</v>
          </cell>
          <cell r="L56" t="str">
            <v>Acquisto</v>
          </cell>
          <cell r="M56" t="str">
            <v>11/03/2024 11:04</v>
          </cell>
          <cell r="N56" t="str">
            <v>No</v>
          </cell>
          <cell r="O56" t="str">
            <v>No</v>
          </cell>
          <cell r="P56">
            <v>0</v>
          </cell>
          <cell r="Q56" t="str">
            <v>X</v>
          </cell>
          <cell r="T56" t="str">
            <v>00959</v>
          </cell>
          <cell r="U56" t="str">
            <v>A0091-000008-900</v>
          </cell>
        </row>
        <row r="57">
          <cell r="B57" t="str">
            <v>BT-A00A0-000003-900</v>
          </cell>
          <cell r="C57" t="str">
            <v>00000000000076197</v>
          </cell>
          <cell r="D57" t="str">
            <v>M</v>
          </cell>
          <cell r="E57" t="str">
            <v>BTICINO - Telescopic cable bridge (150 mm width), D2210-3860, Black</v>
          </cell>
          <cell r="F57" t="str">
            <v>BTICINO S.P.A.</v>
          </cell>
          <cell r="G57">
            <v>0</v>
          </cell>
          <cell r="H57">
            <v>0</v>
          </cell>
          <cell r="K57" t="str">
            <v>TO</v>
          </cell>
          <cell r="L57" t="str">
            <v>Acquisto</v>
          </cell>
          <cell r="M57" t="str">
            <v>11/05/2022 11:32</v>
          </cell>
          <cell r="N57" t="str">
            <v>No</v>
          </cell>
          <cell r="O57" t="str">
            <v>No</v>
          </cell>
          <cell r="P57">
            <v>0</v>
          </cell>
          <cell r="Q57" t="str">
            <v>X</v>
          </cell>
          <cell r="R57" t="str">
            <v>17/10/2023</v>
          </cell>
          <cell r="S57" t="str">
            <v>17/10/2023</v>
          </cell>
          <cell r="T57" t="str">
            <v>00959</v>
          </cell>
          <cell r="U57" t="str">
            <v>A00A0-000003-900</v>
          </cell>
        </row>
        <row r="58">
          <cell r="B58" t="str">
            <v>BT-A00AH-000001-900-1</v>
          </cell>
          <cell r="C58" t="str">
            <v>00000000000083519</v>
          </cell>
          <cell r="D58" t="str">
            <v>M</v>
          </cell>
          <cell r="E58" t="str">
            <v>BTICINO - Minkels Free Standing Corridor - Free- Standing, Top filler HPL package, Size S, 900x320 (w x h), black</v>
          </cell>
          <cell r="F58" t="str">
            <v>BTICINO S.P.A.</v>
          </cell>
          <cell r="G58">
            <v>0</v>
          </cell>
          <cell r="L58" t="str">
            <v>Acquisto</v>
          </cell>
          <cell r="M58" t="str">
            <v>11/03/2024 11:46</v>
          </cell>
          <cell r="N58" t="str">
            <v>No</v>
          </cell>
          <cell r="O58" t="str">
            <v>No</v>
          </cell>
          <cell r="P58">
            <v>0</v>
          </cell>
          <cell r="Q58" t="str">
            <v>X</v>
          </cell>
          <cell r="T58" t="str">
            <v>00959</v>
          </cell>
          <cell r="U58" t="str">
            <v>A00AH-000001-900-1</v>
          </cell>
        </row>
        <row r="59">
          <cell r="B59" t="str">
            <v>BT-A00AH-000002-900-1</v>
          </cell>
          <cell r="C59" t="str">
            <v>00000000000083521</v>
          </cell>
          <cell r="D59" t="str">
            <v>M</v>
          </cell>
          <cell r="E59" t="str">
            <v>BTICINO - Minkels Free Standing Corridor - Free- Standing, Top filler HPL package, Size M, 900x320 (w x h), black</v>
          </cell>
          <cell r="F59" t="str">
            <v>BTICINO S.P.A.</v>
          </cell>
          <cell r="G59">
            <v>0</v>
          </cell>
          <cell r="L59" t="str">
            <v>Acquisto</v>
          </cell>
          <cell r="M59" t="str">
            <v>11/03/2024 11:49</v>
          </cell>
          <cell r="N59" t="str">
            <v>No</v>
          </cell>
          <cell r="O59" t="str">
            <v>No</v>
          </cell>
          <cell r="P59">
            <v>0</v>
          </cell>
          <cell r="Q59" t="str">
            <v>X</v>
          </cell>
          <cell r="T59" t="str">
            <v>00959</v>
          </cell>
          <cell r="U59" t="str">
            <v>A00AH-000002-900-1</v>
          </cell>
        </row>
        <row r="60">
          <cell r="B60" t="str">
            <v>BT-A1BR.2HE-SET</v>
          </cell>
          <cell r="C60" t="str">
            <v>00000000000076076</v>
          </cell>
          <cell r="D60" t="str">
            <v>M</v>
          </cell>
          <cell r="E60" t="str">
            <v>BTICINO - 2U bracket that reduces the width of the profiles from 21” to 19”</v>
          </cell>
          <cell r="F60" t="str">
            <v>BTICINO S.P.A.</v>
          </cell>
          <cell r="G60">
            <v>0</v>
          </cell>
          <cell r="H60">
            <v>0</v>
          </cell>
          <cell r="K60" t="str">
            <v>TO</v>
          </cell>
          <cell r="L60" t="str">
            <v>Acquisto</v>
          </cell>
          <cell r="M60" t="str">
            <v>28/04/2022 17:45</v>
          </cell>
          <cell r="N60" t="str">
            <v>No</v>
          </cell>
          <cell r="O60" t="str">
            <v>No</v>
          </cell>
          <cell r="P60">
            <v>0</v>
          </cell>
          <cell r="Q60" t="str">
            <v>X</v>
          </cell>
          <cell r="R60" t="str">
            <v>30/06/2022</v>
          </cell>
          <cell r="S60" t="str">
            <v>30/06/2022</v>
          </cell>
          <cell r="T60" t="str">
            <v>00959</v>
          </cell>
          <cell r="U60" t="str">
            <v>A1BR.2HE-SET</v>
          </cell>
        </row>
        <row r="61">
          <cell r="B61" t="str">
            <v>BT-A5RT.2200-600</v>
          </cell>
          <cell r="C61" t="str">
            <v>00000000000070407</v>
          </cell>
          <cell r="D61" t="str">
            <v>M</v>
          </cell>
          <cell r="E61" t="str">
            <v>BTICINO - V/MINKELS - Pannelli scorrevoli ciechi FSC 600 x 2200(w x h) - RAL7047, montaggio incluso se ordinati con Freestanding</v>
          </cell>
          <cell r="F61" t="str">
            <v>BTICINO S.P.A.</v>
          </cell>
          <cell r="G61">
            <v>0</v>
          </cell>
          <cell r="H61">
            <v>0</v>
          </cell>
          <cell r="K61" t="str">
            <v>TO</v>
          </cell>
          <cell r="L61" t="str">
            <v>Acquisto</v>
          </cell>
          <cell r="M61" t="str">
            <v>10/12/2020 11:24</v>
          </cell>
          <cell r="N61" t="str">
            <v>Si</v>
          </cell>
          <cell r="O61" t="str">
            <v>No</v>
          </cell>
          <cell r="P61">
            <v>0</v>
          </cell>
          <cell r="Q61" t="str">
            <v>X</v>
          </cell>
          <cell r="R61" t="str">
            <v>15/03/2021</v>
          </cell>
          <cell r="S61" t="str">
            <v>16/03/2021</v>
          </cell>
          <cell r="T61" t="str">
            <v>00959</v>
          </cell>
          <cell r="U61" t="str">
            <v>A5RT.2200-600</v>
          </cell>
        </row>
        <row r="62">
          <cell r="B62" t="str">
            <v>BT-A6D3.50_2200-V.SUP</v>
          </cell>
          <cell r="C62" t="str">
            <v>00000000000070269</v>
          </cell>
          <cell r="D62" t="str">
            <v>M</v>
          </cell>
          <cell r="E62" t="str">
            <v>BTICINO - V/MINKELS - Foam for Vertical Support - 50 mm width, 2200 mm high, RAL 9011</v>
          </cell>
          <cell r="F62" t="str">
            <v>BTICINO S.P.A.</v>
          </cell>
          <cell r="G62">
            <v>0</v>
          </cell>
          <cell r="H62">
            <v>0</v>
          </cell>
          <cell r="K62" t="str">
            <v>TO</v>
          </cell>
          <cell r="L62" t="str">
            <v>Acquisto</v>
          </cell>
          <cell r="M62" t="str">
            <v>20/11/2020 17:38</v>
          </cell>
          <cell r="N62" t="str">
            <v>Si</v>
          </cell>
          <cell r="O62" t="str">
            <v>No</v>
          </cell>
          <cell r="P62">
            <v>0</v>
          </cell>
          <cell r="Q62" t="str">
            <v>X</v>
          </cell>
          <cell r="R62" t="str">
            <v>29/01/2021</v>
          </cell>
          <cell r="S62" t="str">
            <v>20/01/2021</v>
          </cell>
          <cell r="T62" t="str">
            <v>00959</v>
          </cell>
          <cell r="U62" t="str">
            <v>A6D3.50_2200-V.SUP</v>
          </cell>
        </row>
        <row r="63">
          <cell r="B63" t="str">
            <v>BT-ACC-000301</v>
          </cell>
          <cell r="C63" t="str">
            <v>00000000000061212</v>
          </cell>
          <cell r="D63" t="str">
            <v>M</v>
          </cell>
          <cell r="E63" t="str">
            <v>BTICINO - Legrand, cab - cf54/500ez passerella a filo 3m</v>
          </cell>
          <cell r="F63" t="str">
            <v>BTICINO S.P.A.</v>
          </cell>
          <cell r="G63">
            <v>0</v>
          </cell>
          <cell r="H63">
            <v>0</v>
          </cell>
          <cell r="K63" t="str">
            <v>TO</v>
          </cell>
          <cell r="L63" t="str">
            <v>Acquisto</v>
          </cell>
          <cell r="M63" t="str">
            <v>06/05/2019 10:14</v>
          </cell>
          <cell r="N63" t="str">
            <v>Si</v>
          </cell>
          <cell r="O63" t="str">
            <v>No</v>
          </cell>
          <cell r="P63">
            <v>0</v>
          </cell>
          <cell r="Q63" t="str">
            <v>X</v>
          </cell>
          <cell r="R63" t="str">
            <v>31/05/2019</v>
          </cell>
          <cell r="S63" t="str">
            <v>22/05/2019</v>
          </cell>
          <cell r="T63" t="str">
            <v>00959</v>
          </cell>
          <cell r="U63" t="str">
            <v>000301</v>
          </cell>
        </row>
        <row r="64">
          <cell r="B64" t="str">
            <v>BT-ACC-000911</v>
          </cell>
          <cell r="C64" t="str">
            <v>00000000000070270</v>
          </cell>
          <cell r="D64" t="str">
            <v>M</v>
          </cell>
          <cell r="E64" t="str">
            <v>BTICINO - Cablofil - cab - cf105/200ez passerella a filo 3m</v>
          </cell>
          <cell r="F64" t="str">
            <v>BTICINO S.P.A.</v>
          </cell>
          <cell r="G64">
            <v>0</v>
          </cell>
          <cell r="H64">
            <v>0</v>
          </cell>
          <cell r="K64" t="str">
            <v>TO</v>
          </cell>
          <cell r="L64" t="str">
            <v>Acquisto</v>
          </cell>
          <cell r="M64" t="str">
            <v>20/11/2020 17:40</v>
          </cell>
          <cell r="N64" t="str">
            <v>Si</v>
          </cell>
          <cell r="O64" t="str">
            <v>No</v>
          </cell>
          <cell r="P64">
            <v>0</v>
          </cell>
          <cell r="Q64" t="str">
            <v>X</v>
          </cell>
          <cell r="R64" t="str">
            <v>29/01/2021</v>
          </cell>
          <cell r="S64" t="str">
            <v>15/01/2021</v>
          </cell>
          <cell r="T64" t="str">
            <v>00959</v>
          </cell>
          <cell r="U64" t="str">
            <v>000911</v>
          </cell>
        </row>
        <row r="65">
          <cell r="B65" t="str">
            <v>BT-ACC-032110</v>
          </cell>
          <cell r="C65" t="str">
            <v>00000000000082732</v>
          </cell>
          <cell r="D65" t="str">
            <v>M</v>
          </cell>
          <cell r="E65" t="str">
            <v>BTICINO - LEGRAND 032110 - Blocco bussole SC Monomodale  (SC DUPLEX FOR 6 SINGLEMODE FIBERS)</v>
          </cell>
          <cell r="F65" t="str">
            <v>BTICINO S.P.A.</v>
          </cell>
          <cell r="G65">
            <v>0</v>
          </cell>
          <cell r="L65" t="str">
            <v>Acquisto</v>
          </cell>
          <cell r="M65" t="str">
            <v>01/12/2023 12:37</v>
          </cell>
          <cell r="N65" t="str">
            <v>No</v>
          </cell>
          <cell r="O65" t="str">
            <v>No</v>
          </cell>
          <cell r="P65">
            <v>0</v>
          </cell>
          <cell r="Q65" t="str">
            <v>X</v>
          </cell>
          <cell r="R65" t="str">
            <v>19/12/2023</v>
          </cell>
          <cell r="S65" t="str">
            <v>13/12/2023</v>
          </cell>
          <cell r="T65" t="str">
            <v>00959</v>
          </cell>
          <cell r="U65" t="str">
            <v>LG-032110</v>
          </cell>
        </row>
        <row r="66">
          <cell r="B66" t="str">
            <v>BT-ACC-032137</v>
          </cell>
          <cell r="C66" t="str">
            <v>00000000000082731</v>
          </cell>
          <cell r="D66" t="str">
            <v>M</v>
          </cell>
          <cell r="E66" t="str">
            <v>BTICINO - LEGRAND 032137 - Blocco bussole LC Multimodale  (LC duplex block for 12 multimode fibres)</v>
          </cell>
          <cell r="F66" t="str">
            <v>BTICINO S.P.A.</v>
          </cell>
          <cell r="G66">
            <v>0</v>
          </cell>
          <cell r="L66" t="str">
            <v>Acquisto</v>
          </cell>
          <cell r="M66" t="str">
            <v>01/12/2023 12:33</v>
          </cell>
          <cell r="N66" t="str">
            <v>No</v>
          </cell>
          <cell r="O66" t="str">
            <v>No</v>
          </cell>
          <cell r="P66">
            <v>0</v>
          </cell>
          <cell r="Q66" t="str">
            <v>X</v>
          </cell>
          <cell r="R66" t="str">
            <v>21/12/2023</v>
          </cell>
          <cell r="S66" t="str">
            <v>19/12/2023</v>
          </cell>
          <cell r="T66" t="str">
            <v>00959</v>
          </cell>
          <cell r="U66" t="str">
            <v>LG-ACC-032137</v>
          </cell>
        </row>
        <row r="67">
          <cell r="B67" t="str">
            <v>BT-ACC-051772</v>
          </cell>
          <cell r="C67" t="str">
            <v>00000000000080072</v>
          </cell>
          <cell r="D67" t="str">
            <v>M</v>
          </cell>
          <cell r="E67" t="str">
            <v>BTICINO - VDI-Cordone RJ45 cat 6  UTP 100 Ohm 1m</v>
          </cell>
          <cell r="F67" t="str">
            <v>BTICINO S.P.A.</v>
          </cell>
          <cell r="G67">
            <v>0</v>
          </cell>
          <cell r="L67" t="str">
            <v>Acquisto</v>
          </cell>
          <cell r="M67" t="str">
            <v>16/03/2023 15:43</v>
          </cell>
          <cell r="N67" t="str">
            <v>No</v>
          </cell>
          <cell r="O67" t="str">
            <v>No</v>
          </cell>
          <cell r="P67">
            <v>0</v>
          </cell>
          <cell r="Q67" t="str">
            <v>X</v>
          </cell>
          <cell r="R67" t="str">
            <v>09/11/2023</v>
          </cell>
          <cell r="S67" t="str">
            <v>03/10/2023</v>
          </cell>
          <cell r="T67" t="str">
            <v>00959</v>
          </cell>
          <cell r="U67" t="str">
            <v>LG-051772</v>
          </cell>
        </row>
        <row r="68">
          <cell r="B68" t="str">
            <v>BT-ACC-051773</v>
          </cell>
          <cell r="C68" t="str">
            <v>00000000000080073</v>
          </cell>
          <cell r="D68" t="str">
            <v>M</v>
          </cell>
          <cell r="E68" t="str">
            <v>BTICINO - VDI-Cordone RJ45 cat 6  UTP 100 Ohm 2m</v>
          </cell>
          <cell r="F68" t="str">
            <v>BTICINO S.P.A.</v>
          </cell>
          <cell r="G68">
            <v>0</v>
          </cell>
          <cell r="L68" t="str">
            <v>Acquisto</v>
          </cell>
          <cell r="M68" t="str">
            <v>16/03/2023 15:45</v>
          </cell>
          <cell r="N68" t="str">
            <v>No</v>
          </cell>
          <cell r="O68" t="str">
            <v>No</v>
          </cell>
          <cell r="P68">
            <v>0</v>
          </cell>
          <cell r="Q68" t="str">
            <v>X</v>
          </cell>
          <cell r="R68" t="str">
            <v>02/10/2023</v>
          </cell>
          <cell r="S68" t="str">
            <v>02/10/2023</v>
          </cell>
          <cell r="T68" t="str">
            <v>00959</v>
          </cell>
          <cell r="U68" t="str">
            <v>LG-051773</v>
          </cell>
        </row>
        <row r="69">
          <cell r="B69" t="str">
            <v>BT-ACC-051774</v>
          </cell>
          <cell r="C69" t="str">
            <v>00000000000080074</v>
          </cell>
          <cell r="D69" t="str">
            <v>M</v>
          </cell>
          <cell r="E69" t="str">
            <v>BTICINO - VDI-Cordone RJ45 cat 6  UTP 100 Ohm 3m</v>
          </cell>
          <cell r="F69" t="str">
            <v>BTICINO S.P.A.</v>
          </cell>
          <cell r="G69">
            <v>0</v>
          </cell>
          <cell r="L69" t="str">
            <v>Acquisto</v>
          </cell>
          <cell r="M69" t="str">
            <v>16/03/2023 15:47</v>
          </cell>
          <cell r="N69" t="str">
            <v>No</v>
          </cell>
          <cell r="O69" t="str">
            <v>No</v>
          </cell>
          <cell r="P69">
            <v>0</v>
          </cell>
          <cell r="Q69" t="str">
            <v>X</v>
          </cell>
          <cell r="R69" t="str">
            <v>02/10/2023</v>
          </cell>
          <cell r="S69" t="str">
            <v>02/10/2023</v>
          </cell>
          <cell r="T69" t="str">
            <v>00959</v>
          </cell>
          <cell r="U69" t="str">
            <v>LG-051774</v>
          </cell>
        </row>
        <row r="70">
          <cell r="B70" t="str">
            <v>BT-ACC-10701554</v>
          </cell>
          <cell r="C70" t="str">
            <v>00000000000055224</v>
          </cell>
          <cell r="D70" t="str">
            <v>M</v>
          </cell>
          <cell r="E70" t="str">
            <v>BTICINO - Varicon M config RAL9011, 800x1200x2000mm, RAL 9011, 19'' - Kit  antimisc. griglia lat. MSP0406B - Pannello lat. 41U</v>
          </cell>
          <cell r="F70" t="str">
            <v>BTICINO S.P.A.</v>
          </cell>
          <cell r="G70">
            <v>0</v>
          </cell>
          <cell r="H70">
            <v>0</v>
          </cell>
          <cell r="K70" t="str">
            <v>TO</v>
          </cell>
          <cell r="L70" t="str">
            <v>Acquisto</v>
          </cell>
          <cell r="M70" t="str">
            <v>10/07/2018 17:33</v>
          </cell>
          <cell r="N70" t="str">
            <v>Si</v>
          </cell>
          <cell r="O70" t="str">
            <v>No</v>
          </cell>
          <cell r="P70">
            <v>0</v>
          </cell>
          <cell r="Q70" t="str">
            <v>X</v>
          </cell>
          <cell r="R70" t="str">
            <v>17/09/2018</v>
          </cell>
          <cell r="S70" t="str">
            <v>12/09/2018</v>
          </cell>
          <cell r="T70" t="str">
            <v>00959</v>
          </cell>
          <cell r="U70" t="str">
            <v>B111.208012.107.0155</v>
          </cell>
        </row>
        <row r="71">
          <cell r="B71" t="str">
            <v>BT-ACC-10901552</v>
          </cell>
          <cell r="C71" t="str">
            <v>00000000000055225</v>
          </cell>
          <cell r="D71" t="str">
            <v>M</v>
          </cell>
          <cell r="E71" t="str">
            <v>BTICINO - Varicon M config RAL9011, 800x1200x2000mm, RAL 9011, 19''- Kit  antimisc. MSP0406B Pannello laterale - 1200mm x 41U</v>
          </cell>
          <cell r="F71" t="str">
            <v>BTICINO S.P.A.</v>
          </cell>
          <cell r="G71">
            <v>0</v>
          </cell>
          <cell r="H71">
            <v>0</v>
          </cell>
          <cell r="K71" t="str">
            <v>TO</v>
          </cell>
          <cell r="L71" t="str">
            <v>Acquisto</v>
          </cell>
          <cell r="M71" t="str">
            <v>10/07/2018 17:33</v>
          </cell>
          <cell r="N71" t="str">
            <v>Si</v>
          </cell>
          <cell r="O71" t="str">
            <v>No</v>
          </cell>
          <cell r="P71">
            <v>0</v>
          </cell>
          <cell r="Q71" t="str">
            <v>X</v>
          </cell>
          <cell r="R71" t="str">
            <v>20/07/2018</v>
          </cell>
          <cell r="S71" t="str">
            <v>12/07/2018</v>
          </cell>
          <cell r="T71" t="str">
            <v>00959</v>
          </cell>
          <cell r="U71" t="str">
            <v>B111.208012.109.0155</v>
          </cell>
        </row>
        <row r="72">
          <cell r="B72" t="str">
            <v>BT-ACC-10901554</v>
          </cell>
          <cell r="C72" t="str">
            <v>00000000000055226</v>
          </cell>
          <cell r="D72" t="str">
            <v>M</v>
          </cell>
          <cell r="E72" t="str">
            <v>BTICINO - Varicon M config RAL9011, 800x1200x2000mm, RAL 9011, Side skirts, 19'' -  Kit antimisc. -  Griglia discesa cavi lat.</v>
          </cell>
          <cell r="F72" t="str">
            <v>BTICINO S.P.A.</v>
          </cell>
          <cell r="G72">
            <v>0</v>
          </cell>
          <cell r="H72">
            <v>0</v>
          </cell>
          <cell r="K72" t="str">
            <v>TO</v>
          </cell>
          <cell r="L72" t="str">
            <v>Acquisto</v>
          </cell>
          <cell r="M72" t="str">
            <v>10/07/2018 17:33</v>
          </cell>
          <cell r="N72" t="str">
            <v>Si</v>
          </cell>
          <cell r="O72" t="str">
            <v>No</v>
          </cell>
          <cell r="P72">
            <v>0</v>
          </cell>
          <cell r="Q72" t="str">
            <v>X</v>
          </cell>
          <cell r="R72" t="str">
            <v>31/08/2018</v>
          </cell>
          <cell r="S72" t="str">
            <v>01/08/2018</v>
          </cell>
          <cell r="T72" t="str">
            <v>00959</v>
          </cell>
          <cell r="U72" t="str">
            <v>B111.208012.109.0155</v>
          </cell>
        </row>
        <row r="73">
          <cell r="B73" t="str">
            <v>BT-ACC-11101552</v>
          </cell>
          <cell r="C73" t="str">
            <v>00000000000055227</v>
          </cell>
          <cell r="D73" t="str">
            <v>M</v>
          </cell>
          <cell r="E73" t="str">
            <v>BTICINO - Varicon M config RAL9011, 800x1200x2000mm, RAL 9011, Side skirts - Kit antimisc. MSP0406B - Pann. lat. - 1200mm x 41U</v>
          </cell>
          <cell r="F73" t="str">
            <v>BTICINO S.P.A.</v>
          </cell>
          <cell r="G73">
            <v>0</v>
          </cell>
          <cell r="H73">
            <v>0</v>
          </cell>
          <cell r="K73" t="str">
            <v>TO</v>
          </cell>
          <cell r="L73" t="str">
            <v>Acquisto</v>
          </cell>
          <cell r="M73" t="str">
            <v>10/07/2018 17:33</v>
          </cell>
          <cell r="N73" t="str">
            <v>Si</v>
          </cell>
          <cell r="O73" t="str">
            <v>No</v>
          </cell>
          <cell r="P73">
            <v>0</v>
          </cell>
          <cell r="Q73" t="str">
            <v>X</v>
          </cell>
          <cell r="R73" t="str">
            <v>20/07/2018</v>
          </cell>
          <cell r="S73" t="str">
            <v>12/07/2018</v>
          </cell>
          <cell r="T73" t="str">
            <v>00959</v>
          </cell>
          <cell r="U73" t="str">
            <v>B111.208012.111.0155</v>
          </cell>
        </row>
        <row r="74">
          <cell r="B74" t="str">
            <v>BT-ACC-11101554</v>
          </cell>
          <cell r="C74" t="str">
            <v>00000000000055228</v>
          </cell>
          <cell r="D74" t="str">
            <v>M</v>
          </cell>
          <cell r="E74" t="str">
            <v>BTICINO - Varicon M config RAL9011, 800x1200x2000mm, RAL 9011 19'' - Kit antimiscelazione MSP0406B  - Pannello lat. 41U</v>
          </cell>
          <cell r="F74" t="str">
            <v>BTICINO S.P.A.</v>
          </cell>
          <cell r="G74">
            <v>0</v>
          </cell>
          <cell r="H74">
            <v>0</v>
          </cell>
          <cell r="K74" t="str">
            <v>TO</v>
          </cell>
          <cell r="L74" t="str">
            <v>Acquisto</v>
          </cell>
          <cell r="M74" t="str">
            <v>10/07/2018 17:33</v>
          </cell>
          <cell r="N74" t="str">
            <v>Si</v>
          </cell>
          <cell r="O74" t="str">
            <v>No</v>
          </cell>
          <cell r="P74">
            <v>0</v>
          </cell>
          <cell r="Q74" t="str">
            <v>X</v>
          </cell>
          <cell r="R74" t="str">
            <v>17/09/2018</v>
          </cell>
          <cell r="S74" t="str">
            <v>12/09/2018</v>
          </cell>
          <cell r="T74" t="str">
            <v>00959</v>
          </cell>
          <cell r="U74" t="str">
            <v>B111.208012.111.0155</v>
          </cell>
        </row>
        <row r="75">
          <cell r="B75" t="str">
            <v>BT-ACC-11301552</v>
          </cell>
          <cell r="C75" t="str">
            <v>00000000000055229</v>
          </cell>
          <cell r="D75" t="str">
            <v>M</v>
          </cell>
          <cell r="E75" t="str">
            <v>BTICINO - Varicon M config RAL9011, 800x1200x2000mm, RAL 9011, Gole laterali,  Side skirts, 19-inch - Kit antimiscelazione</v>
          </cell>
          <cell r="F75" t="str">
            <v>BTICINO S.P.A.</v>
          </cell>
          <cell r="G75">
            <v>0</v>
          </cell>
          <cell r="H75">
            <v>0</v>
          </cell>
          <cell r="K75" t="str">
            <v>TO</v>
          </cell>
          <cell r="L75" t="str">
            <v>Acquisto</v>
          </cell>
          <cell r="M75" t="str">
            <v>10/07/2018 17:33</v>
          </cell>
          <cell r="N75" t="str">
            <v>Si</v>
          </cell>
          <cell r="O75" t="str">
            <v>No</v>
          </cell>
          <cell r="P75">
            <v>0</v>
          </cell>
          <cell r="Q75" t="str">
            <v>X</v>
          </cell>
          <cell r="R75" t="str">
            <v>20/07/2018</v>
          </cell>
          <cell r="S75" t="str">
            <v>12/07/2018</v>
          </cell>
          <cell r="T75" t="str">
            <v>00959</v>
          </cell>
          <cell r="U75" t="str">
            <v>B111.208012.113.0155</v>
          </cell>
        </row>
        <row r="76">
          <cell r="B76" t="str">
            <v>BT-ACC-11301554</v>
          </cell>
          <cell r="C76" t="str">
            <v>00000000000055230</v>
          </cell>
          <cell r="D76" t="str">
            <v>M</v>
          </cell>
          <cell r="E76" t="str">
            <v>BTICINO - Varicondition DX 22,3kW,  RAL9005 with air filter,  condensation pump and  Modbus SNMP / HTTP module</v>
          </cell>
          <cell r="F76" t="str">
            <v>BTICINO S.P.A.</v>
          </cell>
          <cell r="G76">
            <v>0</v>
          </cell>
          <cell r="H76">
            <v>0</v>
          </cell>
          <cell r="K76" t="str">
            <v>TO</v>
          </cell>
          <cell r="L76" t="str">
            <v>Acquisto</v>
          </cell>
          <cell r="M76" t="str">
            <v>10/07/2018 17:33</v>
          </cell>
          <cell r="N76" t="str">
            <v>Si</v>
          </cell>
          <cell r="O76" t="str">
            <v>No</v>
          </cell>
          <cell r="P76">
            <v>0</v>
          </cell>
          <cell r="Q76" t="str">
            <v>X</v>
          </cell>
          <cell r="R76" t="str">
            <v>31/08/2018</v>
          </cell>
          <cell r="S76" t="str">
            <v>01/08/2018</v>
          </cell>
          <cell r="T76" t="str">
            <v>00959</v>
          </cell>
          <cell r="U76" t="str">
            <v>C201.220-22.113.0155</v>
          </cell>
        </row>
        <row r="77">
          <cell r="B77" t="str">
            <v>BT-ACC-11501552</v>
          </cell>
          <cell r="C77" t="str">
            <v>00000000000055232</v>
          </cell>
          <cell r="D77" t="str">
            <v>M</v>
          </cell>
          <cell r="E77" t="str">
            <v>BTICINO - Varicondition DX 22,3kW,  RAL9005 with air filter,  condensation pump and  Modbus SNMP / HTTP module</v>
          </cell>
          <cell r="F77" t="str">
            <v>BTICINO S.P.A.</v>
          </cell>
          <cell r="G77">
            <v>0</v>
          </cell>
          <cell r="H77">
            <v>0</v>
          </cell>
          <cell r="K77" t="str">
            <v>TO</v>
          </cell>
          <cell r="L77" t="str">
            <v>Acquisto</v>
          </cell>
          <cell r="M77" t="str">
            <v>10/07/2018 17:33</v>
          </cell>
          <cell r="N77" t="str">
            <v>Si</v>
          </cell>
          <cell r="O77" t="str">
            <v>No</v>
          </cell>
          <cell r="P77">
            <v>0</v>
          </cell>
          <cell r="Q77" t="str">
            <v>X</v>
          </cell>
          <cell r="R77" t="str">
            <v>31/07/2018</v>
          </cell>
          <cell r="S77" t="str">
            <v>25/07/2018</v>
          </cell>
          <cell r="T77" t="str">
            <v>00959</v>
          </cell>
          <cell r="U77" t="str">
            <v>C201.220-22.115.0155</v>
          </cell>
        </row>
        <row r="78">
          <cell r="B78" t="str">
            <v>BT-ACC-1E5.01557</v>
          </cell>
          <cell r="C78" t="str">
            <v>00000000000055233</v>
          </cell>
          <cell r="D78" t="str">
            <v>M</v>
          </cell>
          <cell r="E78" t="str">
            <v>BTICINO - Varicon M config RAL9011, 800x1200x2000mm, RAL 9011, 19'' - Kit antimisc., Griglia discesa cavi laterale MSP0406B 41U</v>
          </cell>
          <cell r="F78" t="str">
            <v>BTICINO S.P.A.</v>
          </cell>
          <cell r="G78">
            <v>0</v>
          </cell>
          <cell r="H78">
            <v>0</v>
          </cell>
          <cell r="K78" t="str">
            <v>TO</v>
          </cell>
          <cell r="L78" t="str">
            <v>Acquisto</v>
          </cell>
          <cell r="M78" t="str">
            <v>10/07/2018 17:33</v>
          </cell>
          <cell r="N78" t="str">
            <v>Si</v>
          </cell>
          <cell r="O78" t="str">
            <v>No</v>
          </cell>
          <cell r="P78">
            <v>0</v>
          </cell>
          <cell r="Q78" t="str">
            <v>X</v>
          </cell>
          <cell r="R78" t="str">
            <v>17/09/2018</v>
          </cell>
          <cell r="S78" t="str">
            <v>12/09/2018</v>
          </cell>
          <cell r="T78" t="str">
            <v>00959</v>
          </cell>
          <cell r="U78" t="str">
            <v>B111.208012.1E5.0155</v>
          </cell>
        </row>
        <row r="79">
          <cell r="B79" t="str">
            <v>BT-ACC-1E6.01557</v>
          </cell>
          <cell r="C79" t="str">
            <v>00000000000055234</v>
          </cell>
          <cell r="D79" t="str">
            <v>M</v>
          </cell>
          <cell r="E79" t="str">
            <v>BTICINO - Varicon M config RAL9011, 800x1200x2000mm, RAL 9011,  19'' - Kit antimiscelazione, Griglia discesa cavi laterale</v>
          </cell>
          <cell r="F79" t="str">
            <v>BTICINO S.P.A.</v>
          </cell>
          <cell r="G79">
            <v>0</v>
          </cell>
          <cell r="H79">
            <v>0</v>
          </cell>
          <cell r="K79" t="str">
            <v>TO</v>
          </cell>
          <cell r="L79" t="str">
            <v>Acquisto</v>
          </cell>
          <cell r="M79" t="str">
            <v>10/07/2018 17:33</v>
          </cell>
          <cell r="N79" t="str">
            <v>Si</v>
          </cell>
          <cell r="O79" t="str">
            <v>No</v>
          </cell>
          <cell r="P79">
            <v>0</v>
          </cell>
          <cell r="Q79" t="str">
            <v>X</v>
          </cell>
          <cell r="R79" t="str">
            <v>17/09/2018</v>
          </cell>
          <cell r="S79" t="str">
            <v>12/09/2018</v>
          </cell>
          <cell r="T79" t="str">
            <v>00959</v>
          </cell>
          <cell r="U79" t="str">
            <v>B111.208012.1E6.0155</v>
          </cell>
        </row>
        <row r="80">
          <cell r="B80" t="str">
            <v>BT-ACC-1H3.01557</v>
          </cell>
          <cell r="C80" t="str">
            <v>00000000000055235</v>
          </cell>
          <cell r="D80" t="str">
            <v>M</v>
          </cell>
          <cell r="E80" t="str">
            <v>BTICINO - Varicondition DX 22,3kW,  RAL9005 with air filter,  condensation pump and  Modbus SNMP / HTTP module</v>
          </cell>
          <cell r="F80" t="str">
            <v>BTICINO S.P.A.</v>
          </cell>
          <cell r="G80">
            <v>0</v>
          </cell>
          <cell r="H80">
            <v>0</v>
          </cell>
          <cell r="K80" t="str">
            <v>TO</v>
          </cell>
          <cell r="L80" t="str">
            <v>Acquisto</v>
          </cell>
          <cell r="M80" t="str">
            <v>10/07/2018 17:33</v>
          </cell>
          <cell r="N80" t="str">
            <v>Si</v>
          </cell>
          <cell r="O80" t="str">
            <v>No</v>
          </cell>
          <cell r="P80">
            <v>0</v>
          </cell>
          <cell r="Q80" t="str">
            <v>X</v>
          </cell>
          <cell r="R80" t="str">
            <v>17/09/2018</v>
          </cell>
          <cell r="S80" t="str">
            <v>12/09/2018</v>
          </cell>
          <cell r="T80" t="str">
            <v>00959</v>
          </cell>
          <cell r="U80" t="str">
            <v>C201.220-22.1H3.0155</v>
          </cell>
        </row>
        <row r="81">
          <cell r="B81" t="str">
            <v>BT-ACC-1I8.01557</v>
          </cell>
          <cell r="C81" t="str">
            <v>00000000000055231</v>
          </cell>
          <cell r="D81" t="str">
            <v>M</v>
          </cell>
          <cell r="E81" t="str">
            <v>BTICINO - Varicon M config RAL9011, 600x1200x2000mm, RAL 9011, Gole laterali</v>
          </cell>
          <cell r="F81" t="str">
            <v>BTICINO S.P.A.</v>
          </cell>
          <cell r="G81">
            <v>0</v>
          </cell>
          <cell r="H81">
            <v>0</v>
          </cell>
          <cell r="K81" t="str">
            <v>TO</v>
          </cell>
          <cell r="L81" t="str">
            <v>Acquisto</v>
          </cell>
          <cell r="M81" t="str">
            <v>10/07/2018 17:33</v>
          </cell>
          <cell r="N81" t="str">
            <v>Si</v>
          </cell>
          <cell r="O81" t="str">
            <v>No</v>
          </cell>
          <cell r="P81">
            <v>0</v>
          </cell>
          <cell r="Q81" t="str">
            <v>X</v>
          </cell>
          <cell r="R81" t="str">
            <v>17/09/2018</v>
          </cell>
          <cell r="S81" t="str">
            <v>12/09/2018</v>
          </cell>
          <cell r="T81" t="str">
            <v>00959</v>
          </cell>
          <cell r="U81" t="str">
            <v>B111.206012.1I8.0155</v>
          </cell>
        </row>
        <row r="82">
          <cell r="B82" t="str">
            <v>BT-ACC-254-01-0032-00</v>
          </cell>
          <cell r="C82" t="str">
            <v>00000000000057108</v>
          </cell>
          <cell r="D82" t="str">
            <v>M</v>
          </cell>
          <cell r="E82" t="str">
            <v>Sensor Cable RJ-12(M) to RJ- 45(M) 3M (254-01-0032-00)</v>
          </cell>
          <cell r="F82" t="str">
            <v>BTICINO S.P.A.</v>
          </cell>
          <cell r="G82">
            <v>0</v>
          </cell>
          <cell r="H82">
            <v>0</v>
          </cell>
          <cell r="K82" t="str">
            <v>TO</v>
          </cell>
          <cell r="L82" t="str">
            <v>Acquisto</v>
          </cell>
          <cell r="M82" t="str">
            <v>19/10/2018 16:35</v>
          </cell>
          <cell r="N82" t="str">
            <v>Si</v>
          </cell>
          <cell r="O82" t="str">
            <v>No</v>
          </cell>
          <cell r="P82">
            <v>0</v>
          </cell>
          <cell r="Q82" t="str">
            <v>X</v>
          </cell>
          <cell r="R82" t="str">
            <v>30/11/2018</v>
          </cell>
          <cell r="S82" t="str">
            <v>27/11/2018</v>
          </cell>
          <cell r="T82" t="str">
            <v>00959</v>
          </cell>
          <cell r="U82" t="str">
            <v>254-01-0032-00</v>
          </cell>
        </row>
        <row r="83">
          <cell r="B83" t="str">
            <v>BT-ACC-341896</v>
          </cell>
          <cell r="C83" t="str">
            <v>00000000000061216</v>
          </cell>
          <cell r="D83" t="str">
            <v>M</v>
          </cell>
          <cell r="E83" t="str">
            <v>BTICINO - Legrand, S. SUPPORTO-Bullone T.A M10X30 dacromet</v>
          </cell>
          <cell r="F83" t="str">
            <v>BTICINO S.P.A.</v>
          </cell>
          <cell r="G83">
            <v>0</v>
          </cell>
          <cell r="H83">
            <v>0</v>
          </cell>
          <cell r="K83" t="str">
            <v>TO</v>
          </cell>
          <cell r="L83" t="str">
            <v>Acquisto</v>
          </cell>
          <cell r="M83" t="str">
            <v>06/05/2019 10:22</v>
          </cell>
          <cell r="N83" t="str">
            <v>Si</v>
          </cell>
          <cell r="O83" t="str">
            <v>No</v>
          </cell>
          <cell r="P83">
            <v>0</v>
          </cell>
          <cell r="Q83" t="str">
            <v>X</v>
          </cell>
          <cell r="R83" t="str">
            <v>15/05/2019</v>
          </cell>
          <cell r="S83" t="str">
            <v>22/05/2019</v>
          </cell>
          <cell r="T83" t="str">
            <v>00959</v>
          </cell>
          <cell r="U83" t="str">
            <v>341896</v>
          </cell>
        </row>
        <row r="84">
          <cell r="B84" t="str">
            <v>BT-ACC-343730</v>
          </cell>
          <cell r="C84" t="str">
            <v>00000000000061215</v>
          </cell>
          <cell r="D84" t="str">
            <v>M</v>
          </cell>
          <cell r="E84" t="str">
            <v>BTICINO - Legrand, S. SUPPORTO-PROFILATO S.FF 41X41 S=2,5 3M Z</v>
          </cell>
          <cell r="F84" t="str">
            <v>BTICINO S.P.A.</v>
          </cell>
          <cell r="G84">
            <v>0</v>
          </cell>
          <cell r="H84">
            <v>0</v>
          </cell>
          <cell r="K84" t="str">
            <v>TO</v>
          </cell>
          <cell r="L84" t="str">
            <v>Acquisto</v>
          </cell>
          <cell r="M84" t="str">
            <v>06/05/2019 10:20</v>
          </cell>
          <cell r="N84" t="str">
            <v>Si</v>
          </cell>
          <cell r="O84" t="str">
            <v>No</v>
          </cell>
          <cell r="P84">
            <v>0</v>
          </cell>
          <cell r="Q84" t="str">
            <v>X</v>
          </cell>
          <cell r="R84" t="str">
            <v>15/05/2019</v>
          </cell>
          <cell r="S84" t="str">
            <v>22/05/2019</v>
          </cell>
          <cell r="T84" t="str">
            <v>00959</v>
          </cell>
          <cell r="U84" t="str">
            <v>343730</v>
          </cell>
        </row>
        <row r="85">
          <cell r="B85" t="str">
            <v>BT-ACC-343730 MT</v>
          </cell>
          <cell r="C85" t="str">
            <v>00000000000070271</v>
          </cell>
          <cell r="D85" t="str">
            <v>M</v>
          </cell>
          <cell r="E85" t="str">
            <v>BTICINO - Cablofil - S. SUPPORTO-PROFILATO S.FF 41X41 S=2,5 3M Z</v>
          </cell>
          <cell r="F85" t="str">
            <v>BTICINO S.P.A.</v>
          </cell>
          <cell r="G85">
            <v>0</v>
          </cell>
          <cell r="H85">
            <v>0</v>
          </cell>
          <cell r="K85" t="str">
            <v>TO</v>
          </cell>
          <cell r="L85" t="str">
            <v>Acquisto</v>
          </cell>
          <cell r="M85" t="str">
            <v>20/11/2020 17:46</v>
          </cell>
          <cell r="N85" t="str">
            <v>Si</v>
          </cell>
          <cell r="O85" t="str">
            <v>No</v>
          </cell>
          <cell r="P85">
            <v>0</v>
          </cell>
          <cell r="Q85" t="str">
            <v>X</v>
          </cell>
          <cell r="R85" t="str">
            <v>29/01/2021</v>
          </cell>
          <cell r="S85" t="str">
            <v>20/01/2021</v>
          </cell>
          <cell r="T85" t="str">
            <v>00959</v>
          </cell>
          <cell r="U85" t="str">
            <v>343730</v>
          </cell>
        </row>
        <row r="86">
          <cell r="B86" t="str">
            <v>BT-ACC-348511</v>
          </cell>
          <cell r="C86" t="str">
            <v>00000000000061218</v>
          </cell>
          <cell r="D86" t="str">
            <v>M</v>
          </cell>
          <cell r="E86" t="str">
            <v>BTICINO - Legrand, F31- Giunto mensola EZ</v>
          </cell>
          <cell r="F86" t="str">
            <v>BTICINO S.P.A.</v>
          </cell>
          <cell r="G86">
            <v>0</v>
          </cell>
          <cell r="H86">
            <v>0</v>
          </cell>
          <cell r="K86" t="str">
            <v>TO</v>
          </cell>
          <cell r="L86" t="str">
            <v>Acquisto</v>
          </cell>
          <cell r="M86" t="str">
            <v>06/05/2019 10:26</v>
          </cell>
          <cell r="N86" t="str">
            <v>Si</v>
          </cell>
          <cell r="O86" t="str">
            <v>No</v>
          </cell>
          <cell r="P86">
            <v>0</v>
          </cell>
          <cell r="Q86" t="str">
            <v>X</v>
          </cell>
          <cell r="R86" t="str">
            <v>15/05/2019</v>
          </cell>
          <cell r="S86" t="str">
            <v>22/05/2019</v>
          </cell>
          <cell r="T86" t="str">
            <v>00959</v>
          </cell>
          <cell r="U86" t="str">
            <v>348511</v>
          </cell>
        </row>
        <row r="87">
          <cell r="B87" t="str">
            <v>BT-ACC-349035</v>
          </cell>
          <cell r="C87" t="str">
            <v>00000000000061217</v>
          </cell>
          <cell r="D87" t="str">
            <v>M</v>
          </cell>
          <cell r="E87" t="str">
            <v>BTICINO - Legrand, S. SUPPORTO-Mensola G3 L= 500 Z</v>
          </cell>
          <cell r="F87" t="str">
            <v>BTICINO S.P.A.</v>
          </cell>
          <cell r="G87">
            <v>0</v>
          </cell>
          <cell r="H87">
            <v>0</v>
          </cell>
          <cell r="K87" t="str">
            <v>TO</v>
          </cell>
          <cell r="L87" t="str">
            <v>Acquisto</v>
          </cell>
          <cell r="M87" t="str">
            <v>06/05/2019 10:24</v>
          </cell>
          <cell r="N87" t="str">
            <v>Si</v>
          </cell>
          <cell r="O87" t="str">
            <v>No</v>
          </cell>
          <cell r="P87">
            <v>0</v>
          </cell>
          <cell r="Q87" t="str">
            <v>X</v>
          </cell>
          <cell r="R87" t="str">
            <v>15/05/2019</v>
          </cell>
          <cell r="S87" t="str">
            <v>22/05/2019</v>
          </cell>
          <cell r="T87" t="str">
            <v>00959</v>
          </cell>
          <cell r="U87" t="str">
            <v>349035</v>
          </cell>
        </row>
        <row r="88">
          <cell r="B88" t="str">
            <v>BT-ACC-558081</v>
          </cell>
          <cell r="C88" t="str">
            <v>00000000000061213</v>
          </cell>
          <cell r="D88" t="str">
            <v>M</v>
          </cell>
          <cell r="E88" t="str">
            <v>BTICINO - Legrand, cab - kitasstr ez kit giunzione</v>
          </cell>
          <cell r="F88" t="str">
            <v>BTICINO S.P.A.</v>
          </cell>
          <cell r="G88">
            <v>0</v>
          </cell>
          <cell r="H88">
            <v>0</v>
          </cell>
          <cell r="K88" t="str">
            <v>TO</v>
          </cell>
          <cell r="L88" t="str">
            <v>Acquisto</v>
          </cell>
          <cell r="M88" t="str">
            <v>06/05/2019 10:17</v>
          </cell>
          <cell r="N88" t="str">
            <v>Si</v>
          </cell>
          <cell r="O88" t="str">
            <v>No</v>
          </cell>
          <cell r="P88">
            <v>0</v>
          </cell>
          <cell r="Q88" t="str">
            <v>X</v>
          </cell>
          <cell r="R88" t="str">
            <v>29/01/2021</v>
          </cell>
          <cell r="S88" t="str">
            <v>20/01/2021</v>
          </cell>
          <cell r="T88" t="str">
            <v>00959</v>
          </cell>
          <cell r="U88" t="str">
            <v>558081</v>
          </cell>
        </row>
        <row r="89">
          <cell r="B89" t="str">
            <v>BT-ACC-595203</v>
          </cell>
          <cell r="C89" t="str">
            <v>00000000000061214</v>
          </cell>
          <cell r="D89" t="str">
            <v>M</v>
          </cell>
          <cell r="E89" t="str">
            <v>BTICINO - Legrand, cab - pf41sgc piastra x profilati</v>
          </cell>
          <cell r="F89" t="str">
            <v>BTICINO S.P.A.</v>
          </cell>
          <cell r="G89">
            <v>0</v>
          </cell>
          <cell r="H89">
            <v>0</v>
          </cell>
          <cell r="K89" t="str">
            <v>TO</v>
          </cell>
          <cell r="L89" t="str">
            <v>Acquisto</v>
          </cell>
          <cell r="M89" t="str">
            <v>06/05/2019 10:19</v>
          </cell>
          <cell r="N89" t="str">
            <v>Si</v>
          </cell>
          <cell r="O89" t="str">
            <v>No</v>
          </cell>
          <cell r="P89">
            <v>0</v>
          </cell>
          <cell r="Q89" t="str">
            <v>X</v>
          </cell>
          <cell r="R89" t="str">
            <v>31/05/2019</v>
          </cell>
          <cell r="S89" t="str">
            <v>22/05/2019</v>
          </cell>
          <cell r="T89" t="str">
            <v>00959</v>
          </cell>
          <cell r="U89" t="str">
            <v>595203</v>
          </cell>
        </row>
        <row r="90">
          <cell r="B90" t="str">
            <v>BT-ACC-599007</v>
          </cell>
          <cell r="C90" t="str">
            <v>00000000000070272</v>
          </cell>
          <cell r="D90" t="str">
            <v>M</v>
          </cell>
          <cell r="E90" t="str">
            <v>BTICINO - Cablofil - cab - fs41 dc fastrut</v>
          </cell>
          <cell r="F90" t="str">
            <v>BTICINO S.P.A.</v>
          </cell>
          <cell r="G90">
            <v>0</v>
          </cell>
          <cell r="H90">
            <v>0</v>
          </cell>
          <cell r="K90" t="str">
            <v>TO</v>
          </cell>
          <cell r="L90" t="str">
            <v>Acquisto</v>
          </cell>
          <cell r="M90" t="str">
            <v>20/11/2020 17:48</v>
          </cell>
          <cell r="N90" t="str">
            <v>Si</v>
          </cell>
          <cell r="O90" t="str">
            <v>No</v>
          </cell>
          <cell r="P90">
            <v>0</v>
          </cell>
          <cell r="Q90" t="str">
            <v>X</v>
          </cell>
          <cell r="R90" t="str">
            <v>29/01/2021</v>
          </cell>
          <cell r="S90" t="str">
            <v>20/01/2021</v>
          </cell>
          <cell r="T90" t="str">
            <v>00959</v>
          </cell>
          <cell r="U90" t="str">
            <v>599007</v>
          </cell>
        </row>
        <row r="91">
          <cell r="B91" t="str">
            <v>BT-ACC-646764-DOOR</v>
          </cell>
          <cell r="C91" t="str">
            <v>00000000000065882</v>
          </cell>
          <cell r="D91" t="str">
            <v>M</v>
          </cell>
          <cell r="E91" t="str">
            <v>Legrand  - porta frontale vetro per armadio 42U 800x800, RICAMBIO</v>
          </cell>
          <cell r="F91" t="str">
            <v>BTICINO S.P.A.</v>
          </cell>
          <cell r="G91">
            <v>0</v>
          </cell>
          <cell r="H91">
            <v>0</v>
          </cell>
          <cell r="K91" t="str">
            <v>TO</v>
          </cell>
          <cell r="L91" t="str">
            <v>Acquisto</v>
          </cell>
          <cell r="M91" t="str">
            <v>24/01/2020 10:57</v>
          </cell>
          <cell r="N91" t="str">
            <v>Si</v>
          </cell>
          <cell r="O91" t="str">
            <v>No</v>
          </cell>
          <cell r="P91">
            <v>0</v>
          </cell>
          <cell r="Q91" t="str">
            <v>X</v>
          </cell>
          <cell r="R91" t="str">
            <v>17/02/2020</v>
          </cell>
          <cell r="S91" t="str">
            <v>14/02/2020</v>
          </cell>
          <cell r="T91" t="str">
            <v>00959</v>
          </cell>
        </row>
        <row r="92">
          <cell r="B92" t="str">
            <v>BT-ACC-84010</v>
          </cell>
          <cell r="C92" t="str">
            <v>00000000000077982</v>
          </cell>
          <cell r="D92" t="str">
            <v>M</v>
          </cell>
          <cell r="E92" t="str">
            <v>BTICINO - VGA-HDMI converter w/1600x1200 video &amp; audio, EU power adapt</v>
          </cell>
          <cell r="F92" t="str">
            <v>BTICINO S.P.A.</v>
          </cell>
          <cell r="G92">
            <v>0</v>
          </cell>
          <cell r="H92">
            <v>0</v>
          </cell>
          <cell r="K92" t="str">
            <v>TO</v>
          </cell>
          <cell r="L92" t="str">
            <v>Acquisto</v>
          </cell>
          <cell r="M92" t="str">
            <v>25/10/2022 12:44</v>
          </cell>
          <cell r="N92" t="str">
            <v>No</v>
          </cell>
          <cell r="O92" t="str">
            <v>No</v>
          </cell>
          <cell r="P92">
            <v>0</v>
          </cell>
          <cell r="Q92" t="str">
            <v>X</v>
          </cell>
          <cell r="R92" t="str">
            <v>25/01/2023</v>
          </cell>
          <cell r="S92" t="str">
            <v>25/01/2023</v>
          </cell>
          <cell r="T92" t="str">
            <v>00959</v>
          </cell>
          <cell r="U92" t="str">
            <v>84010</v>
          </cell>
        </row>
        <row r="93">
          <cell r="B93" t="str">
            <v>BT-ACC-A27V.1200-81ME</v>
          </cell>
          <cell r="C93" t="str">
            <v>00000000000059439</v>
          </cell>
          <cell r="D93" t="str">
            <v>M</v>
          </cell>
          <cell r="E93" t="str">
            <v>MSP0406B - Pannello laterale - 1200mm x 41U (d x h) RAL 9011</v>
          </cell>
          <cell r="F93" t="str">
            <v>BTICINO S.P.A.</v>
          </cell>
          <cell r="G93">
            <v>0</v>
          </cell>
          <cell r="H93">
            <v>0</v>
          </cell>
          <cell r="K93" t="str">
            <v>TO</v>
          </cell>
          <cell r="L93" t="str">
            <v>Acquisto</v>
          </cell>
          <cell r="M93" t="str">
            <v>26/03/2019 15:30</v>
          </cell>
          <cell r="N93" t="str">
            <v>Si</v>
          </cell>
          <cell r="O93" t="str">
            <v>No</v>
          </cell>
          <cell r="P93">
            <v>0</v>
          </cell>
          <cell r="Q93" t="str">
            <v>X</v>
          </cell>
          <cell r="R93" t="str">
            <v>28/06/2019</v>
          </cell>
          <cell r="S93" t="str">
            <v>28/06/2019</v>
          </cell>
          <cell r="T93" t="str">
            <v>00959</v>
          </cell>
          <cell r="U93" t="str">
            <v>A27V.1200-81ME</v>
          </cell>
        </row>
        <row r="94">
          <cell r="B94" t="str">
            <v>BT-ACC-A5EP.200D-600B</v>
          </cell>
          <cell r="C94" t="str">
            <v>00000000000061299</v>
          </cell>
          <cell r="D94" t="str">
            <v>M</v>
          </cell>
          <cell r="E94" t="str">
            <v>Cable Duct rack da 600 ( 200mm posteriore)</v>
          </cell>
          <cell r="F94" t="str">
            <v>BTICINO S.P.A.</v>
          </cell>
          <cell r="G94">
            <v>0</v>
          </cell>
          <cell r="H94">
            <v>0</v>
          </cell>
          <cell r="K94" t="str">
            <v>TO</v>
          </cell>
          <cell r="L94" t="str">
            <v>Acquisto</v>
          </cell>
          <cell r="M94" t="str">
            <v>10/05/2019 09:22</v>
          </cell>
          <cell r="N94" t="str">
            <v>Si</v>
          </cell>
          <cell r="O94" t="str">
            <v>No</v>
          </cell>
          <cell r="P94">
            <v>0</v>
          </cell>
          <cell r="Q94" t="str">
            <v>X</v>
          </cell>
          <cell r="R94" t="str">
            <v>28/06/2019</v>
          </cell>
          <cell r="S94" t="str">
            <v>28/06/2019</v>
          </cell>
          <cell r="T94" t="str">
            <v>00959</v>
          </cell>
          <cell r="U94" t="str">
            <v>A5EP.200D-600B</v>
          </cell>
        </row>
        <row r="95">
          <cell r="B95" t="str">
            <v>BT-ACC-A5EP.200D-800B</v>
          </cell>
          <cell r="C95" t="str">
            <v>00000000000059440</v>
          </cell>
          <cell r="D95" t="str">
            <v>M</v>
          </cell>
          <cell r="E95" t="str">
            <v>MCM0301B - Narrow cable duct (200 mm) for 800 mm wide cabinet, RAL 9011</v>
          </cell>
          <cell r="F95" t="str">
            <v>BTICINO S.P.A.</v>
          </cell>
          <cell r="G95">
            <v>0</v>
          </cell>
          <cell r="H95">
            <v>0</v>
          </cell>
          <cell r="K95" t="str">
            <v>TO</v>
          </cell>
          <cell r="L95" t="str">
            <v>Acquisto</v>
          </cell>
          <cell r="M95" t="str">
            <v>26/03/2019 15:39</v>
          </cell>
          <cell r="N95" t="str">
            <v>Si</v>
          </cell>
          <cell r="O95" t="str">
            <v>No</v>
          </cell>
          <cell r="P95">
            <v>0</v>
          </cell>
          <cell r="Q95" t="str">
            <v>X</v>
          </cell>
          <cell r="R95" t="str">
            <v>30/04/2019</v>
          </cell>
          <cell r="S95" t="str">
            <v>19/04/2019</v>
          </cell>
          <cell r="T95" t="str">
            <v>00959</v>
          </cell>
          <cell r="U95" t="str">
            <v>A5EP.200D-800B</v>
          </cell>
        </row>
        <row r="96">
          <cell r="B96" t="str">
            <v>BT-ACC-A5EP.600D-800B</v>
          </cell>
          <cell r="C96" t="str">
            <v>00000000000057089</v>
          </cell>
          <cell r="D96" t="str">
            <v>M</v>
          </cell>
          <cell r="E96" t="str">
            <v>Cable Duct rack da 800mm ( 600 mm a metà divisibile in due sezioni)</v>
          </cell>
          <cell r="F96" t="str">
            <v>BTICINO S.P.A.</v>
          </cell>
          <cell r="G96">
            <v>0</v>
          </cell>
          <cell r="H96">
            <v>0</v>
          </cell>
          <cell r="K96" t="str">
            <v>TO</v>
          </cell>
          <cell r="L96" t="str">
            <v>Acquisto</v>
          </cell>
          <cell r="M96" t="str">
            <v>19/10/2018 15:54</v>
          </cell>
          <cell r="N96" t="str">
            <v>Si</v>
          </cell>
          <cell r="O96" t="str">
            <v>No</v>
          </cell>
          <cell r="P96">
            <v>0</v>
          </cell>
          <cell r="Q96" t="str">
            <v>X</v>
          </cell>
          <cell r="R96" t="str">
            <v>30/04/2019</v>
          </cell>
          <cell r="S96" t="str">
            <v>19/04/2019</v>
          </cell>
          <cell r="T96" t="str">
            <v>00959</v>
          </cell>
          <cell r="U96" t="str">
            <v>A5EP.600D-800B</v>
          </cell>
        </row>
        <row r="97">
          <cell r="B97" t="str">
            <v>BT-ACC-A5ER.200</v>
          </cell>
          <cell r="C97" t="str">
            <v>00000000000057096</v>
          </cell>
          <cell r="D97" t="str">
            <v>M</v>
          </cell>
          <cell r="E97" t="str">
            <v>End of plate cable duct ( 200mm)</v>
          </cell>
          <cell r="F97" t="str">
            <v>BTICINO S.P.A.</v>
          </cell>
          <cell r="G97">
            <v>0</v>
          </cell>
          <cell r="H97">
            <v>0</v>
          </cell>
          <cell r="K97" t="str">
            <v>TO</v>
          </cell>
          <cell r="L97" t="str">
            <v>Acquisto</v>
          </cell>
          <cell r="M97" t="str">
            <v>19/10/2018 16:11</v>
          </cell>
          <cell r="N97" t="str">
            <v>Si</v>
          </cell>
          <cell r="O97" t="str">
            <v>No</v>
          </cell>
          <cell r="P97">
            <v>0</v>
          </cell>
          <cell r="Q97" t="str">
            <v>X</v>
          </cell>
          <cell r="R97" t="str">
            <v>28/06/2019</v>
          </cell>
          <cell r="S97" t="str">
            <v>28/06/2019</v>
          </cell>
          <cell r="T97" t="str">
            <v>00959</v>
          </cell>
          <cell r="U97" t="str">
            <v>A5ER.200</v>
          </cell>
        </row>
        <row r="98">
          <cell r="B98" t="str">
            <v>BT-ACC-A5ER.600</v>
          </cell>
          <cell r="C98" t="str">
            <v>00000000000057097</v>
          </cell>
          <cell r="D98" t="str">
            <v>M</v>
          </cell>
          <cell r="E98" t="str">
            <v>End of plate cable duct ( 600mm)</v>
          </cell>
          <cell r="F98" t="str">
            <v>BTICINO S.P.A.</v>
          </cell>
          <cell r="G98">
            <v>0</v>
          </cell>
          <cell r="H98">
            <v>0</v>
          </cell>
          <cell r="K98" t="str">
            <v>TO</v>
          </cell>
          <cell r="L98" t="str">
            <v>Acquisto</v>
          </cell>
          <cell r="M98" t="str">
            <v>19/10/2018 16:12</v>
          </cell>
          <cell r="N98" t="str">
            <v>Si</v>
          </cell>
          <cell r="O98" t="str">
            <v>No</v>
          </cell>
          <cell r="P98">
            <v>0</v>
          </cell>
          <cell r="Q98" t="str">
            <v>X</v>
          </cell>
          <cell r="R98" t="str">
            <v>28/06/2019</v>
          </cell>
          <cell r="S98" t="str">
            <v>28/06/2019</v>
          </cell>
          <cell r="T98" t="str">
            <v>00959</v>
          </cell>
          <cell r="U98" t="str">
            <v>A5ER.600</v>
          </cell>
        </row>
        <row r="99">
          <cell r="B99" t="str">
            <v>BT-ACC-A5EX.200-300</v>
          </cell>
          <cell r="C99" t="str">
            <v>00000000000057094</v>
          </cell>
          <cell r="D99" t="str">
            <v>M</v>
          </cell>
          <cell r="E99" t="str">
            <v>COVER Cable Duct rack da 300mm (200mm posteriore)</v>
          </cell>
          <cell r="F99" t="str">
            <v>BTICINO S.P.A.</v>
          </cell>
          <cell r="G99">
            <v>0</v>
          </cell>
          <cell r="H99">
            <v>0</v>
          </cell>
          <cell r="K99" t="str">
            <v>TO</v>
          </cell>
          <cell r="L99" t="str">
            <v>Acquisto</v>
          </cell>
          <cell r="M99" t="str">
            <v>19/10/2018 16:06</v>
          </cell>
          <cell r="N99" t="str">
            <v>Si</v>
          </cell>
          <cell r="O99" t="str">
            <v>No</v>
          </cell>
          <cell r="P99">
            <v>0</v>
          </cell>
          <cell r="Q99" t="str">
            <v>X</v>
          </cell>
          <cell r="R99" t="str">
            <v>16/11/2018</v>
          </cell>
          <cell r="S99" t="str">
            <v>07/11/2018</v>
          </cell>
          <cell r="T99" t="str">
            <v>00959</v>
          </cell>
          <cell r="U99" t="str">
            <v>A5EX.200-300</v>
          </cell>
        </row>
        <row r="100">
          <cell r="B100" t="str">
            <v>BT-ACC-A5EX.200-800</v>
          </cell>
          <cell r="C100" t="str">
            <v>00000000000057092</v>
          </cell>
          <cell r="D100" t="str">
            <v>M</v>
          </cell>
          <cell r="E100" t="str">
            <v>COVER Cable Duct rack da 800mm (200mm posteriore)</v>
          </cell>
          <cell r="F100" t="str">
            <v>BTICINO S.P.A.</v>
          </cell>
          <cell r="G100">
            <v>0</v>
          </cell>
          <cell r="H100">
            <v>0</v>
          </cell>
          <cell r="K100" t="str">
            <v>TO</v>
          </cell>
          <cell r="L100" t="str">
            <v>Acquisto</v>
          </cell>
          <cell r="M100" t="str">
            <v>19/10/2018 16:00</v>
          </cell>
          <cell r="N100" t="str">
            <v>Si</v>
          </cell>
          <cell r="O100" t="str">
            <v>No</v>
          </cell>
          <cell r="P100">
            <v>0</v>
          </cell>
          <cell r="Q100" t="str">
            <v>X</v>
          </cell>
          <cell r="R100" t="str">
            <v>16/11/2018</v>
          </cell>
          <cell r="S100" t="str">
            <v>07/11/2018</v>
          </cell>
          <cell r="T100" t="str">
            <v>00959</v>
          </cell>
          <cell r="U100" t="str">
            <v>A5EX.200-800</v>
          </cell>
        </row>
        <row r="101">
          <cell r="B101" t="str">
            <v>BT-ACC-A5EX.600-300</v>
          </cell>
          <cell r="C101" t="str">
            <v>00000000000057095</v>
          </cell>
          <cell r="D101" t="str">
            <v>M</v>
          </cell>
          <cell r="E101" t="str">
            <v>COVER Cable Duct rack da 300mm ( 600 mm a metà divisibile in due sezioni)</v>
          </cell>
          <cell r="F101" t="str">
            <v>BTICINO S.P.A.</v>
          </cell>
          <cell r="G101">
            <v>0</v>
          </cell>
          <cell r="H101">
            <v>0</v>
          </cell>
          <cell r="K101" t="str">
            <v>TO</v>
          </cell>
          <cell r="L101" t="str">
            <v>Acquisto</v>
          </cell>
          <cell r="M101" t="str">
            <v>19/10/2018 16:10</v>
          </cell>
          <cell r="N101" t="str">
            <v>Si</v>
          </cell>
          <cell r="O101" t="str">
            <v>No</v>
          </cell>
          <cell r="P101">
            <v>0</v>
          </cell>
          <cell r="Q101" t="str">
            <v>X</v>
          </cell>
          <cell r="R101" t="str">
            <v>16/11/2018</v>
          </cell>
          <cell r="S101" t="str">
            <v>07/11/2018</v>
          </cell>
          <cell r="T101" t="str">
            <v>00959</v>
          </cell>
          <cell r="U101" t="str">
            <v>A5EX.600-300</v>
          </cell>
        </row>
        <row r="102">
          <cell r="B102" t="str">
            <v>BT-ACC-A5EX.600-800</v>
          </cell>
          <cell r="C102" t="str">
            <v>00000000000057093</v>
          </cell>
          <cell r="D102" t="str">
            <v>M</v>
          </cell>
          <cell r="E102" t="str">
            <v>COVER Cable Duct rack da 800mm (600 mm a metà divisibile in due sezioni)</v>
          </cell>
          <cell r="F102" t="str">
            <v>BTICINO S.P.A.</v>
          </cell>
          <cell r="G102">
            <v>0</v>
          </cell>
          <cell r="H102">
            <v>0</v>
          </cell>
          <cell r="K102" t="str">
            <v>TO</v>
          </cell>
          <cell r="L102" t="str">
            <v>Acquisto</v>
          </cell>
          <cell r="M102" t="str">
            <v>19/10/2018 16:01</v>
          </cell>
          <cell r="N102" t="str">
            <v>Si</v>
          </cell>
          <cell r="O102" t="str">
            <v>No</v>
          </cell>
          <cell r="P102">
            <v>0</v>
          </cell>
          <cell r="Q102" t="str">
            <v>X</v>
          </cell>
          <cell r="R102" t="str">
            <v>16/11/2018</v>
          </cell>
          <cell r="S102" t="str">
            <v>07/11/2018</v>
          </cell>
          <cell r="T102" t="str">
            <v>00959</v>
          </cell>
          <cell r="U102" t="str">
            <v>A5EX.600-800</v>
          </cell>
        </row>
        <row r="103">
          <cell r="B103" t="str">
            <v>BT-ACC-A5FQ.200D-300B</v>
          </cell>
          <cell r="C103" t="str">
            <v>00000000000057090</v>
          </cell>
          <cell r="D103" t="str">
            <v>M</v>
          </cell>
          <cell r="E103" t="str">
            <v>Cable Duct rack da 300mm ( 200mm posteriore)</v>
          </cell>
          <cell r="F103" t="str">
            <v>BTICINO S.P.A.</v>
          </cell>
          <cell r="G103">
            <v>0</v>
          </cell>
          <cell r="H103">
            <v>0</v>
          </cell>
          <cell r="K103" t="str">
            <v>TO</v>
          </cell>
          <cell r="L103" t="str">
            <v>Acquisto</v>
          </cell>
          <cell r="M103" t="str">
            <v>19/10/2018 15:56</v>
          </cell>
          <cell r="N103" t="str">
            <v>Si</v>
          </cell>
          <cell r="O103" t="str">
            <v>No</v>
          </cell>
          <cell r="P103">
            <v>0</v>
          </cell>
          <cell r="Q103" t="str">
            <v>X</v>
          </cell>
          <cell r="R103" t="str">
            <v>16/11/2018</v>
          </cell>
          <cell r="S103" t="str">
            <v>07/11/2018</v>
          </cell>
          <cell r="T103" t="str">
            <v>00959</v>
          </cell>
          <cell r="U103" t="str">
            <v>A5FQ.200D-300B</v>
          </cell>
        </row>
        <row r="104">
          <cell r="B104" t="str">
            <v>BT-ACC-A5FQ.600D-300B</v>
          </cell>
          <cell r="C104" t="str">
            <v>00000000000057091</v>
          </cell>
          <cell r="D104" t="str">
            <v>M</v>
          </cell>
          <cell r="E104" t="str">
            <v>Cable Duct rack da 300mm ( 600 mm a metà divisibile in due sezioni)</v>
          </cell>
          <cell r="F104" t="str">
            <v>BTICINO S.P.A.</v>
          </cell>
          <cell r="G104">
            <v>0</v>
          </cell>
          <cell r="H104">
            <v>0</v>
          </cell>
          <cell r="K104" t="str">
            <v>TO</v>
          </cell>
          <cell r="L104" t="str">
            <v>Acquisto</v>
          </cell>
          <cell r="M104" t="str">
            <v>19/10/2018 15:57</v>
          </cell>
          <cell r="N104" t="str">
            <v>Si</v>
          </cell>
          <cell r="O104" t="str">
            <v>No</v>
          </cell>
          <cell r="P104">
            <v>0</v>
          </cell>
          <cell r="Q104" t="str">
            <v>X</v>
          </cell>
          <cell r="R104" t="str">
            <v>16/11/2018</v>
          </cell>
          <cell r="S104" t="str">
            <v>07/11/2018</v>
          </cell>
          <cell r="T104" t="str">
            <v>00959</v>
          </cell>
          <cell r="U104" t="str">
            <v>A5FQ.600D-300B</v>
          </cell>
        </row>
        <row r="105">
          <cell r="B105" t="str">
            <v>BT-ACC-A5KTPDUTM1V-VL</v>
          </cell>
          <cell r="C105" t="str">
            <v>00000000000057087</v>
          </cell>
          <cell r="D105" t="str">
            <v>M</v>
          </cell>
          <cell r="E105" t="str">
            <v>kit staffe per montaggio PDU zeroU, su rack Varicon</v>
          </cell>
          <cell r="F105" t="str">
            <v>BTICINO S.P.A.</v>
          </cell>
          <cell r="G105">
            <v>0</v>
          </cell>
          <cell r="H105">
            <v>0</v>
          </cell>
          <cell r="K105" t="str">
            <v>TO</v>
          </cell>
          <cell r="L105" t="str">
            <v>Acquisto</v>
          </cell>
          <cell r="M105" t="str">
            <v>19/10/2018 15:50</v>
          </cell>
          <cell r="N105" t="str">
            <v>Si</v>
          </cell>
          <cell r="O105" t="str">
            <v>No</v>
          </cell>
          <cell r="P105">
            <v>0</v>
          </cell>
          <cell r="Q105" t="str">
            <v>X</v>
          </cell>
          <cell r="R105" t="str">
            <v>16/11/2018</v>
          </cell>
          <cell r="S105" t="str">
            <v>07/11/2018</v>
          </cell>
          <cell r="T105" t="str">
            <v>00959</v>
          </cell>
          <cell r="U105" t="str">
            <v>A5KT.PDU-TM-1V-VL</v>
          </cell>
        </row>
        <row r="106">
          <cell r="B106" t="str">
            <v>BT-ACC-A6C9.325-2400</v>
          </cell>
          <cell r="C106" t="str">
            <v>00000000000059438</v>
          </cell>
          <cell r="D106" t="str">
            <v>M</v>
          </cell>
          <cell r="E106" t="str">
            <v>Filler per chiusura spazi vuoti sopra rack, con guarnizioni antimiscelazione</v>
          </cell>
          <cell r="F106" t="str">
            <v>BTICINO S.P.A.</v>
          </cell>
          <cell r="G106">
            <v>0</v>
          </cell>
          <cell r="H106">
            <v>0</v>
          </cell>
          <cell r="K106" t="str">
            <v>TO</v>
          </cell>
          <cell r="L106" t="str">
            <v>Acquisto</v>
          </cell>
          <cell r="M106" t="str">
            <v>26/03/2019 15:28</v>
          </cell>
          <cell r="N106" t="str">
            <v>Si</v>
          </cell>
          <cell r="O106" t="str">
            <v>No</v>
          </cell>
          <cell r="P106">
            <v>0</v>
          </cell>
          <cell r="Q106" t="str">
            <v>X</v>
          </cell>
          <cell r="R106" t="str">
            <v>30/04/2019</v>
          </cell>
          <cell r="S106" t="str">
            <v>19/04/2019</v>
          </cell>
          <cell r="T106" t="str">
            <v>00959</v>
          </cell>
          <cell r="U106" t="str">
            <v>A6C9.325-2400</v>
          </cell>
        </row>
        <row r="107">
          <cell r="B107" t="str">
            <v>BT-ACC-A6M4.900-320</v>
          </cell>
          <cell r="C107" t="str">
            <v>00000000000070900</v>
          </cell>
          <cell r="D107" t="str">
            <v>M</v>
          </cell>
          <cell r="E107" t="str">
            <v>BTICINO - V/MINKELS - Filler sopra rack Google 900x320 HPL, Montaggio incluso se ordinati con freestanding</v>
          </cell>
          <cell r="F107" t="str">
            <v>BTICINO S.P.A.</v>
          </cell>
          <cell r="G107">
            <v>0</v>
          </cell>
          <cell r="H107">
            <v>0</v>
          </cell>
          <cell r="K107" t="str">
            <v>TO</v>
          </cell>
          <cell r="L107" t="str">
            <v>Acquisto</v>
          </cell>
          <cell r="M107" t="str">
            <v>27/01/2021 15:22</v>
          </cell>
          <cell r="N107" t="str">
            <v>Si</v>
          </cell>
          <cell r="O107" t="str">
            <v>No</v>
          </cell>
          <cell r="P107">
            <v>0</v>
          </cell>
          <cell r="Q107" t="str">
            <v>X</v>
          </cell>
          <cell r="R107" t="str">
            <v>15/03/2021</v>
          </cell>
          <cell r="S107" t="str">
            <v>16/03/2021</v>
          </cell>
          <cell r="T107" t="str">
            <v>00959</v>
          </cell>
          <cell r="U107" t="str">
            <v>A6M4.900-320</v>
          </cell>
        </row>
        <row r="108">
          <cell r="B108" t="str">
            <v>BT-ACC-C9103U42P8L</v>
          </cell>
          <cell r="C108" t="str">
            <v>00000000000062522</v>
          </cell>
          <cell r="D108" t="str">
            <v>M</v>
          </cell>
          <cell r="E108" t="str">
            <v>BTICINO - Coppia passacavo  laterale  Linkeo</v>
          </cell>
          <cell r="F108" t="str">
            <v>BTICINO S.P.A.</v>
          </cell>
          <cell r="G108">
            <v>0</v>
          </cell>
          <cell r="H108">
            <v>0</v>
          </cell>
          <cell r="K108" t="str">
            <v>TO</v>
          </cell>
          <cell r="L108" t="str">
            <v>Acquisto</v>
          </cell>
          <cell r="M108" t="str">
            <v>11/07/2019 16:25</v>
          </cell>
          <cell r="N108" t="str">
            <v>No</v>
          </cell>
          <cell r="O108" t="str">
            <v>No</v>
          </cell>
          <cell r="P108">
            <v>0</v>
          </cell>
          <cell r="Q108" t="str">
            <v>X</v>
          </cell>
          <cell r="T108" t="str">
            <v>00959</v>
          </cell>
          <cell r="U108" t="str">
            <v>C9103U42P8L</v>
          </cell>
        </row>
        <row r="109">
          <cell r="B109" t="str">
            <v>BT-ACC-CM-000202</v>
          </cell>
          <cell r="C109" t="str">
            <v>00000000000069519</v>
          </cell>
          <cell r="D109" t="str">
            <v>M</v>
          </cell>
          <cell r="E109" t="str">
            <v>BTICINO - CAB - CF54/400 EZ+ passerella a filo 3m</v>
          </cell>
          <cell r="F109" t="str">
            <v>BTICINO S.P.A.</v>
          </cell>
          <cell r="G109">
            <v>0</v>
          </cell>
          <cell r="H109">
            <v>0</v>
          </cell>
          <cell r="K109" t="str">
            <v>TO</v>
          </cell>
          <cell r="L109" t="str">
            <v>Acquisto</v>
          </cell>
          <cell r="M109" t="str">
            <v>18/09/2020 18:26</v>
          </cell>
          <cell r="N109" t="str">
            <v>Si</v>
          </cell>
          <cell r="O109" t="str">
            <v>No</v>
          </cell>
          <cell r="P109">
            <v>0</v>
          </cell>
          <cell r="Q109" t="str">
            <v>X</v>
          </cell>
          <cell r="R109" t="str">
            <v>15/10/2020</v>
          </cell>
          <cell r="S109" t="str">
            <v>09/10/2020</v>
          </cell>
          <cell r="T109" t="str">
            <v>00959</v>
          </cell>
          <cell r="U109" t="str">
            <v>CM-000202</v>
          </cell>
        </row>
        <row r="110">
          <cell r="B110" t="str">
            <v>BT-ACC-CM-000202/MT</v>
          </cell>
          <cell r="C110" t="str">
            <v>00000000000070310</v>
          </cell>
          <cell r="D110" t="str">
            <v>M</v>
          </cell>
          <cell r="E110" t="str">
            <v>BTICINO - CAB - CF54/400 EZ+ passerella a filo 3m</v>
          </cell>
          <cell r="F110" t="str">
            <v>BTICINO S.P.A.</v>
          </cell>
          <cell r="G110">
            <v>0</v>
          </cell>
          <cell r="H110">
            <v>0</v>
          </cell>
          <cell r="K110" t="str">
            <v>TO</v>
          </cell>
          <cell r="L110" t="str">
            <v>Acquisto</v>
          </cell>
          <cell r="M110" t="str">
            <v>27/11/2020 11:18</v>
          </cell>
          <cell r="N110" t="str">
            <v>Si</v>
          </cell>
          <cell r="O110" t="str">
            <v>No</v>
          </cell>
          <cell r="P110">
            <v>0</v>
          </cell>
          <cell r="Q110" t="str">
            <v>X</v>
          </cell>
          <cell r="R110" t="str">
            <v>31/12/2020</v>
          </cell>
          <cell r="S110" t="str">
            <v>21/12/2020</v>
          </cell>
          <cell r="T110" t="str">
            <v>00959</v>
          </cell>
          <cell r="U110" t="str">
            <v>CM-000202</v>
          </cell>
        </row>
        <row r="111">
          <cell r="B111" t="str">
            <v>BT-ACC-CM-558087</v>
          </cell>
          <cell r="C111" t="str">
            <v>00000000000069521</v>
          </cell>
          <cell r="D111" t="str">
            <v>M</v>
          </cell>
          <cell r="E111" t="str">
            <v>BTICINO - CAB - kitasstr dc kit giunzione</v>
          </cell>
          <cell r="F111" t="str">
            <v>BTICINO S.P.A.</v>
          </cell>
          <cell r="G111">
            <v>0</v>
          </cell>
          <cell r="H111">
            <v>0</v>
          </cell>
          <cell r="K111" t="str">
            <v>TO</v>
          </cell>
          <cell r="L111" t="str">
            <v>Acquisto</v>
          </cell>
          <cell r="M111" t="str">
            <v>18/09/2020 18:32</v>
          </cell>
          <cell r="N111" t="str">
            <v>Si</v>
          </cell>
          <cell r="O111" t="str">
            <v>No</v>
          </cell>
          <cell r="P111">
            <v>0</v>
          </cell>
          <cell r="Q111" t="str">
            <v>X</v>
          </cell>
          <cell r="R111" t="str">
            <v>15/10/2020</v>
          </cell>
          <cell r="S111" t="str">
            <v>09/10/2020</v>
          </cell>
          <cell r="T111" t="str">
            <v>00959</v>
          </cell>
          <cell r="U111" t="str">
            <v>CM-558087</v>
          </cell>
        </row>
        <row r="112">
          <cell r="B112" t="str">
            <v>BT-ACC-CM-558327</v>
          </cell>
          <cell r="C112" t="str">
            <v>00000000000069520</v>
          </cell>
          <cell r="D112" t="str">
            <v>M</v>
          </cell>
          <cell r="E112" t="str">
            <v>BTICINO - CAB - faslock XL DC giunto per curva</v>
          </cell>
          <cell r="F112" t="str">
            <v>BTICINO S.P.A.</v>
          </cell>
          <cell r="G112">
            <v>0</v>
          </cell>
          <cell r="H112">
            <v>0</v>
          </cell>
          <cell r="K112" t="str">
            <v>TO</v>
          </cell>
          <cell r="L112" t="str">
            <v>Acquisto</v>
          </cell>
          <cell r="M112" t="str">
            <v>18/09/2020 18:30</v>
          </cell>
          <cell r="N112" t="str">
            <v>Si</v>
          </cell>
          <cell r="O112" t="str">
            <v>No</v>
          </cell>
          <cell r="P112">
            <v>0</v>
          </cell>
          <cell r="Q112" t="str">
            <v>X</v>
          </cell>
          <cell r="R112" t="str">
            <v>15/10/2020</v>
          </cell>
          <cell r="S112" t="str">
            <v>09/10/2020</v>
          </cell>
          <cell r="T112" t="str">
            <v>00959</v>
          </cell>
          <cell r="U112" t="str">
            <v>CM-558327</v>
          </cell>
        </row>
        <row r="113">
          <cell r="B113" t="str">
            <v>BT-ACC-CVT-HDMI-VGA</v>
          </cell>
          <cell r="C113" t="str">
            <v>00000000000077602</v>
          </cell>
          <cell r="D113" t="str">
            <v>M</v>
          </cell>
          <cell r="E113" t="str">
            <v>BTICINO - HDMI to VGA converter</v>
          </cell>
          <cell r="F113" t="str">
            <v>BTICINO S.P.A.</v>
          </cell>
          <cell r="G113">
            <v>0</v>
          </cell>
          <cell r="H113">
            <v>0</v>
          </cell>
          <cell r="K113" t="str">
            <v>TO</v>
          </cell>
          <cell r="L113" t="str">
            <v>Acquisto</v>
          </cell>
          <cell r="M113" t="str">
            <v>07/10/2022 16:21</v>
          </cell>
          <cell r="N113" t="str">
            <v>No</v>
          </cell>
          <cell r="O113" t="str">
            <v>No</v>
          </cell>
          <cell r="P113">
            <v>0</v>
          </cell>
          <cell r="Q113" t="str">
            <v>X</v>
          </cell>
          <cell r="T113" t="str">
            <v>00959</v>
          </cell>
          <cell r="U113" t="str">
            <v>CVT-HDMI-VGA</v>
          </cell>
        </row>
        <row r="114">
          <cell r="B114" t="str">
            <v>BT-ACC-D2CIM-DVUSBHDM</v>
          </cell>
          <cell r="C114" t="str">
            <v>00000000000082380</v>
          </cell>
          <cell r="D114" t="str">
            <v>M</v>
          </cell>
          <cell r="E114" t="str">
            <v>BTICINO - Legrand - Raritan Dominion KX II Dual USB/HDMI CIM</v>
          </cell>
          <cell r="F114" t="str">
            <v>BTICINO S.P.A.</v>
          </cell>
          <cell r="G114">
            <v>0</v>
          </cell>
          <cell r="L114" t="str">
            <v>Acquisto</v>
          </cell>
          <cell r="M114" t="str">
            <v>18/10/2023 09:49</v>
          </cell>
          <cell r="N114" t="str">
            <v>No</v>
          </cell>
          <cell r="O114" t="str">
            <v>No</v>
          </cell>
          <cell r="P114">
            <v>0</v>
          </cell>
          <cell r="Q114" t="str">
            <v>X</v>
          </cell>
          <cell r="R114" t="str">
            <v>31/10/2023</v>
          </cell>
          <cell r="S114" t="str">
            <v>31/10/2023</v>
          </cell>
          <cell r="T114" t="str">
            <v>00959</v>
          </cell>
          <cell r="U114" t="str">
            <v>D2CIM-DVUSB-HDMI</v>
          </cell>
        </row>
        <row r="115">
          <cell r="B115" t="str">
            <v>BT-ACC-D2CIM-VUSB</v>
          </cell>
          <cell r="C115" t="str">
            <v>00000000000078253</v>
          </cell>
          <cell r="D115" t="str">
            <v>M</v>
          </cell>
          <cell r="E115" t="str">
            <v>BTICINO - Legrand - Basic USB CIM required for virtual media and absolute mouse synchronization</v>
          </cell>
          <cell r="F115" t="str">
            <v>BTICINO S.P.A.</v>
          </cell>
          <cell r="G115">
            <v>0</v>
          </cell>
          <cell r="H115">
            <v>0</v>
          </cell>
          <cell r="K115" t="str">
            <v>TO</v>
          </cell>
          <cell r="L115" t="str">
            <v>Acquisto</v>
          </cell>
          <cell r="M115" t="str">
            <v>22/11/2022 16:30</v>
          </cell>
          <cell r="N115" t="str">
            <v>No</v>
          </cell>
          <cell r="O115" t="str">
            <v>No</v>
          </cell>
          <cell r="P115">
            <v>0</v>
          </cell>
          <cell r="Q115" t="str">
            <v>X</v>
          </cell>
          <cell r="R115" t="str">
            <v>24/05/2023</v>
          </cell>
          <cell r="S115" t="str">
            <v>23/05/2023</v>
          </cell>
          <cell r="T115" t="str">
            <v>00959</v>
          </cell>
          <cell r="U115" t="str">
            <v>D2CIM-VUSB</v>
          </cell>
        </row>
        <row r="116">
          <cell r="B116" t="str">
            <v>BT-ACC-DCIM-USBG2</v>
          </cell>
          <cell r="C116" t="str">
            <v>00000000000062848</v>
          </cell>
          <cell r="D116" t="str">
            <v>M</v>
          </cell>
          <cell r="E116" t="str">
            <v>RARITAN - CIM for USB and Sun USB keyboard and mouse</v>
          </cell>
          <cell r="F116" t="str">
            <v>BTICINO S.P.A.</v>
          </cell>
          <cell r="G116">
            <v>0</v>
          </cell>
          <cell r="H116">
            <v>0</v>
          </cell>
          <cell r="K116" t="str">
            <v>TO</v>
          </cell>
          <cell r="L116" t="str">
            <v>Acquisto</v>
          </cell>
          <cell r="M116" t="str">
            <v>29/08/2019 10:20</v>
          </cell>
          <cell r="N116" t="str">
            <v>Si</v>
          </cell>
          <cell r="O116" t="str">
            <v>No</v>
          </cell>
          <cell r="P116">
            <v>0</v>
          </cell>
          <cell r="Q116" t="str">
            <v>X</v>
          </cell>
          <cell r="R116" t="str">
            <v>03/12/2019</v>
          </cell>
          <cell r="S116" t="str">
            <v>02/12/2019</v>
          </cell>
          <cell r="T116" t="str">
            <v>00959</v>
          </cell>
          <cell r="U116" t="str">
            <v>DCIM-USBG2</v>
          </cell>
        </row>
        <row r="117">
          <cell r="B117" t="str">
            <v>BT-ACC-DPX-T1H1</v>
          </cell>
          <cell r="C117" t="str">
            <v>00000000000057072</v>
          </cell>
          <cell r="D117" t="str">
            <v>M</v>
          </cell>
          <cell r="E117" t="str">
            <v>Sensori  combinati umidita' /temperatura</v>
          </cell>
          <cell r="F117" t="str">
            <v>BTICINO S.P.A.</v>
          </cell>
          <cell r="G117">
            <v>0</v>
          </cell>
          <cell r="H117">
            <v>0</v>
          </cell>
          <cell r="K117" t="str">
            <v>TO</v>
          </cell>
          <cell r="L117" t="str">
            <v>Acquisto</v>
          </cell>
          <cell r="M117" t="str">
            <v>19/10/2018 11:45</v>
          </cell>
          <cell r="N117" t="str">
            <v>Si</v>
          </cell>
          <cell r="O117" t="str">
            <v>No</v>
          </cell>
          <cell r="P117">
            <v>0</v>
          </cell>
          <cell r="Q117" t="str">
            <v>X</v>
          </cell>
          <cell r="R117" t="str">
            <v>31/12/2018</v>
          </cell>
          <cell r="S117" t="str">
            <v>14/12/2018</v>
          </cell>
          <cell r="T117" t="str">
            <v>00959</v>
          </cell>
          <cell r="U117" t="str">
            <v>DPX-T1H1</v>
          </cell>
        </row>
        <row r="118">
          <cell r="B118" t="str">
            <v>BT-ACC-DPX-WSC-35-KIT</v>
          </cell>
          <cell r="C118" t="str">
            <v>00000000000057110</v>
          </cell>
          <cell r="D118" t="str">
            <v>M</v>
          </cell>
          <cell r="E118" t="str">
            <v>Sensore presenza liquidi, con corda lunghezza 3,5mt, Ethernet, SNMP</v>
          </cell>
          <cell r="F118" t="str">
            <v>BTICINO S.P.A.</v>
          </cell>
          <cell r="G118">
            <v>0</v>
          </cell>
          <cell r="H118">
            <v>0</v>
          </cell>
          <cell r="K118" t="str">
            <v>TO</v>
          </cell>
          <cell r="L118" t="str">
            <v>Acquisto</v>
          </cell>
          <cell r="M118" t="str">
            <v>19/10/2018 16:39</v>
          </cell>
          <cell r="N118" t="str">
            <v>Si</v>
          </cell>
          <cell r="O118" t="str">
            <v>No</v>
          </cell>
          <cell r="P118">
            <v>0</v>
          </cell>
          <cell r="Q118" t="str">
            <v>X</v>
          </cell>
          <cell r="R118" t="str">
            <v>28/06/2019</v>
          </cell>
          <cell r="S118" t="str">
            <v>28/06/2019</v>
          </cell>
          <cell r="T118" t="str">
            <v>00959</v>
          </cell>
          <cell r="U118" t="str">
            <v>DPX-WSC-35-KIT</v>
          </cell>
        </row>
        <row r="119">
          <cell r="B119" t="str">
            <v>BT-ACC-DPX-WSF-KIT</v>
          </cell>
          <cell r="C119" t="str">
            <v>00000000000057111</v>
          </cell>
          <cell r="D119" t="str">
            <v>M</v>
          </cell>
          <cell r="E119" t="str">
            <v>Floor Water Sensor plus Contact Closure Sensor</v>
          </cell>
          <cell r="F119" t="str">
            <v>BTICINO S.P.A.</v>
          </cell>
          <cell r="G119">
            <v>0</v>
          </cell>
          <cell r="H119">
            <v>0</v>
          </cell>
          <cell r="K119" t="str">
            <v>TO</v>
          </cell>
          <cell r="L119" t="str">
            <v>Acquisto</v>
          </cell>
          <cell r="M119" t="str">
            <v>19/10/2018 16:41</v>
          </cell>
          <cell r="N119" t="str">
            <v>Si</v>
          </cell>
          <cell r="O119" t="str">
            <v>No</v>
          </cell>
          <cell r="P119">
            <v>0</v>
          </cell>
          <cell r="Q119" t="str">
            <v>X</v>
          </cell>
          <cell r="R119" t="str">
            <v>30/11/2018</v>
          </cell>
          <cell r="S119" t="str">
            <v>27/11/2018</v>
          </cell>
          <cell r="T119" t="str">
            <v>00959</v>
          </cell>
          <cell r="U119" t="str">
            <v>DPX-WSF-KIT</v>
          </cell>
        </row>
        <row r="120">
          <cell r="B120" t="str">
            <v>BT-ACC-DSX2-16M</v>
          </cell>
          <cell r="C120" t="str">
            <v>00000000000078936</v>
          </cell>
          <cell r="D120" t="str">
            <v>M</v>
          </cell>
          <cell r="E120" t="str">
            <v>BTICINO - 16-port serial console server with dual- powerAC, dual Gb LAN. Serial, USB+KVM local console ports. 19" rackmountkit.</v>
          </cell>
          <cell r="F120" t="str">
            <v>BTICINO S.P.A.</v>
          </cell>
          <cell r="G120">
            <v>0</v>
          </cell>
          <cell r="L120" t="str">
            <v>Acquisto</v>
          </cell>
          <cell r="M120" t="str">
            <v>16/01/2023 14:41</v>
          </cell>
          <cell r="N120" t="str">
            <v>No</v>
          </cell>
          <cell r="O120" t="str">
            <v>No</v>
          </cell>
          <cell r="P120">
            <v>0</v>
          </cell>
          <cell r="Q120" t="str">
            <v>X</v>
          </cell>
          <cell r="R120" t="str">
            <v>12/06/2023</v>
          </cell>
          <cell r="S120" t="str">
            <v>12/06/2023</v>
          </cell>
          <cell r="T120" t="str">
            <v>00959</v>
          </cell>
        </row>
        <row r="121">
          <cell r="B121" t="str">
            <v>BT-ACC-DX2-CC2</v>
          </cell>
          <cell r="C121" t="str">
            <v>00000000000061306</v>
          </cell>
          <cell r="D121" t="str">
            <v>M</v>
          </cell>
          <cell r="E121" t="str">
            <v>Dual Contact Closure Sensor - RJ-12 connection to PDU.</v>
          </cell>
          <cell r="F121" t="str">
            <v>BTICINO S.P.A.</v>
          </cell>
          <cell r="G121">
            <v>0</v>
          </cell>
          <cell r="H121">
            <v>0</v>
          </cell>
          <cell r="K121" t="str">
            <v>TO</v>
          </cell>
          <cell r="L121" t="str">
            <v>Acquisto</v>
          </cell>
          <cell r="M121" t="str">
            <v>10/05/2019 09:53</v>
          </cell>
          <cell r="N121" t="str">
            <v>No</v>
          </cell>
          <cell r="O121" t="str">
            <v>No</v>
          </cell>
          <cell r="P121">
            <v>0</v>
          </cell>
          <cell r="Q121" t="str">
            <v>X</v>
          </cell>
          <cell r="R121" t="str">
            <v>12/06/2023</v>
          </cell>
          <cell r="S121" t="str">
            <v>12/06/2023</v>
          </cell>
          <cell r="T121" t="str">
            <v>00959</v>
          </cell>
          <cell r="U121" t="str">
            <v>DX2-CC2</v>
          </cell>
        </row>
        <row r="122">
          <cell r="B122" t="str">
            <v>BT-ACC-DX2-T1</v>
          </cell>
          <cell r="C122" t="str">
            <v>00000000000065982</v>
          </cell>
          <cell r="D122" t="str">
            <v>M</v>
          </cell>
          <cell r="E122" t="str">
            <v>BTICINO - Single Temperature Sensor with Replaceable Sensor Head for Raritan PX3 Rack PDU</v>
          </cell>
          <cell r="F122" t="str">
            <v>BTICINO S.P.A.</v>
          </cell>
          <cell r="G122">
            <v>0</v>
          </cell>
          <cell r="H122">
            <v>0</v>
          </cell>
          <cell r="K122" t="str">
            <v>TO</v>
          </cell>
          <cell r="L122" t="str">
            <v>Acquisto</v>
          </cell>
          <cell r="M122" t="str">
            <v>05/02/2020 16:26</v>
          </cell>
          <cell r="N122" t="str">
            <v>Si</v>
          </cell>
          <cell r="O122" t="str">
            <v>No</v>
          </cell>
          <cell r="P122">
            <v>0</v>
          </cell>
          <cell r="Q122" t="str">
            <v>X</v>
          </cell>
          <cell r="R122" t="str">
            <v>04/05/2020</v>
          </cell>
          <cell r="S122" t="str">
            <v>30/04/2020</v>
          </cell>
          <cell r="T122" t="str">
            <v>00959</v>
          </cell>
          <cell r="U122" t="str">
            <v>DX2-T1</v>
          </cell>
        </row>
        <row r="123">
          <cell r="B123" t="str">
            <v>BT-ACC-DX2-T1H1</v>
          </cell>
          <cell r="C123" t="str">
            <v>00000000000061305</v>
          </cell>
          <cell r="D123" t="str">
            <v>M</v>
          </cell>
          <cell r="E123" t="str">
            <v>BTICINO - Sensori temperatura umidità</v>
          </cell>
          <cell r="F123" t="str">
            <v>BTICINO S.P.A.</v>
          </cell>
          <cell r="G123">
            <v>0</v>
          </cell>
          <cell r="H123">
            <v>0</v>
          </cell>
          <cell r="K123" t="str">
            <v>TO</v>
          </cell>
          <cell r="L123" t="str">
            <v>Acquisto</v>
          </cell>
          <cell r="M123" t="str">
            <v>10/05/2019 09:46</v>
          </cell>
          <cell r="N123" t="str">
            <v>No</v>
          </cell>
          <cell r="O123" t="str">
            <v>No</v>
          </cell>
          <cell r="P123">
            <v>0</v>
          </cell>
          <cell r="Q123" t="str">
            <v>X</v>
          </cell>
          <cell r="R123" t="str">
            <v>26/09/2023</v>
          </cell>
          <cell r="S123" t="str">
            <v>26/09/2023</v>
          </cell>
          <cell r="T123" t="str">
            <v>00959</v>
          </cell>
          <cell r="U123" t="str">
            <v>DX2-T1H1</v>
          </cell>
        </row>
        <row r="124">
          <cell r="B124" t="str">
            <v>BT-ACC-DX2-T2H1</v>
          </cell>
          <cell r="C124" t="str">
            <v>00000000000079645</v>
          </cell>
          <cell r="D124" t="str">
            <v>M</v>
          </cell>
          <cell r="E124" t="str">
            <v>BTICINO - Sensori temperatura umidità, Replaceable Sensor Head for PX3 PDU</v>
          </cell>
          <cell r="F124" t="str">
            <v>BTICINO S.P.A.</v>
          </cell>
          <cell r="G124">
            <v>0</v>
          </cell>
          <cell r="L124" t="str">
            <v>Acquisto</v>
          </cell>
          <cell r="M124" t="str">
            <v>08/02/2023 10:55</v>
          </cell>
          <cell r="N124" t="str">
            <v>No</v>
          </cell>
          <cell r="O124" t="str">
            <v>No</v>
          </cell>
          <cell r="P124">
            <v>0</v>
          </cell>
          <cell r="Q124" t="str">
            <v>X</v>
          </cell>
          <cell r="R124" t="str">
            <v>12/06/2023</v>
          </cell>
          <cell r="S124" t="str">
            <v>12/06/2023</v>
          </cell>
          <cell r="T124" t="str">
            <v>00959</v>
          </cell>
          <cell r="U124" t="str">
            <v>DX2-T2H1</v>
          </cell>
        </row>
        <row r="125">
          <cell r="B125" t="str">
            <v>BT-ACC-DX2-WSF-70-KIT</v>
          </cell>
          <cell r="C125" t="str">
            <v>00000000000079646</v>
          </cell>
          <cell r="D125" t="str">
            <v>M</v>
          </cell>
          <cell r="E125" t="str">
            <v>BTICINO - Sensore Floor water con cavo fisso 7.0m</v>
          </cell>
          <cell r="F125" t="str">
            <v>BTICINO S.P.A.</v>
          </cell>
          <cell r="G125">
            <v>0</v>
          </cell>
          <cell r="L125" t="str">
            <v>Acquisto</v>
          </cell>
          <cell r="M125" t="str">
            <v>08/02/2023 10:59</v>
          </cell>
          <cell r="N125" t="str">
            <v>No</v>
          </cell>
          <cell r="O125" t="str">
            <v>No</v>
          </cell>
          <cell r="P125">
            <v>0</v>
          </cell>
          <cell r="Q125" t="str">
            <v>X</v>
          </cell>
          <cell r="R125" t="str">
            <v>12/06/2023</v>
          </cell>
          <cell r="S125" t="str">
            <v>12/06/2023</v>
          </cell>
          <cell r="T125" t="str">
            <v>00959</v>
          </cell>
          <cell r="U125" t="str">
            <v>DX2-WSF-70-KIT</v>
          </cell>
        </row>
        <row r="126">
          <cell r="B126" t="str">
            <v>BT-ACC-EMTH-2-10</v>
          </cell>
          <cell r="C126" t="str">
            <v>00000000000071617</v>
          </cell>
          <cell r="D126" t="str">
            <v>M</v>
          </cell>
          <cell r="E126" t="str">
            <v>BTICINO - Sonda di temperatura e umidità per PDU Servertech</v>
          </cell>
          <cell r="F126" t="str">
            <v>BTICINO S.P.A.</v>
          </cell>
          <cell r="G126">
            <v>0</v>
          </cell>
          <cell r="H126">
            <v>0</v>
          </cell>
          <cell r="K126" t="str">
            <v>TO</v>
          </cell>
          <cell r="L126" t="str">
            <v>Acquisto</v>
          </cell>
          <cell r="M126" t="str">
            <v>28/04/2021 09:47</v>
          </cell>
          <cell r="N126" t="str">
            <v>Si</v>
          </cell>
          <cell r="O126" t="str">
            <v>No</v>
          </cell>
          <cell r="P126">
            <v>0</v>
          </cell>
          <cell r="Q126" t="str">
            <v>X</v>
          </cell>
          <cell r="R126" t="str">
            <v>10/09/2021</v>
          </cell>
          <cell r="S126" t="str">
            <v>09/09/2021</v>
          </cell>
          <cell r="T126" t="str">
            <v>00959</v>
          </cell>
          <cell r="U126" t="str">
            <v>EMTH-2-10</v>
          </cell>
        </row>
        <row r="127">
          <cell r="B127" t="str">
            <v>BT-ACC-EMTH-2-20</v>
          </cell>
          <cell r="C127" t="str">
            <v>00000000000076321</v>
          </cell>
          <cell r="D127" t="str">
            <v>M</v>
          </cell>
          <cell r="E127" t="str">
            <v>BTICINO - Sonda di temperatura e umidità per PDU Servertech, cavo 6 mt</v>
          </cell>
          <cell r="F127" t="str">
            <v>BTICINO S.P.A.</v>
          </cell>
          <cell r="G127">
            <v>0</v>
          </cell>
          <cell r="H127">
            <v>0</v>
          </cell>
          <cell r="K127" t="str">
            <v>TO</v>
          </cell>
          <cell r="L127" t="str">
            <v>Acquisto</v>
          </cell>
          <cell r="M127" t="str">
            <v>30/05/2022 13:56</v>
          </cell>
          <cell r="N127" t="str">
            <v>No</v>
          </cell>
          <cell r="O127" t="str">
            <v>No</v>
          </cell>
          <cell r="P127">
            <v>0</v>
          </cell>
          <cell r="Q127" t="str">
            <v>X</v>
          </cell>
          <cell r="R127" t="str">
            <v>15/07/2022</v>
          </cell>
          <cell r="S127" t="str">
            <v>14/07/2022</v>
          </cell>
          <cell r="T127" t="str">
            <v>00959</v>
          </cell>
          <cell r="U127" t="str">
            <v>EMTH-2-20</v>
          </cell>
        </row>
        <row r="128">
          <cell r="B128" t="str">
            <v>BT-ACC-FDC200VS</v>
          </cell>
          <cell r="C128" t="str">
            <v>00000000000055197</v>
          </cell>
          <cell r="E128" t="str">
            <v>Motocondensante da 22,4kW, dotata di compressore inverter</v>
          </cell>
          <cell r="F128" t="str">
            <v>BTICINO S.P.A.</v>
          </cell>
          <cell r="G128">
            <v>0</v>
          </cell>
          <cell r="H128">
            <v>0</v>
          </cell>
          <cell r="K128" t="str">
            <v>TO</v>
          </cell>
          <cell r="L128" t="str">
            <v>Acquisto</v>
          </cell>
          <cell r="M128" t="str">
            <v>09/07/2018 17:23</v>
          </cell>
          <cell r="N128" t="str">
            <v>Si</v>
          </cell>
          <cell r="O128" t="str">
            <v>No</v>
          </cell>
          <cell r="P128">
            <v>0</v>
          </cell>
          <cell r="Q128" t="str">
            <v>X</v>
          </cell>
          <cell r="R128" t="str">
            <v>17/09/2018</v>
          </cell>
          <cell r="S128" t="str">
            <v>12/09/2018</v>
          </cell>
          <cell r="T128" t="str">
            <v>00959</v>
          </cell>
          <cell r="U128" t="str">
            <v>FDC200VS</v>
          </cell>
        </row>
        <row r="129">
          <cell r="B129" t="str">
            <v>BT-ACC-FDC200VSA</v>
          </cell>
          <cell r="C129" t="str">
            <v>00000000000057078</v>
          </cell>
          <cell r="D129" t="str">
            <v>M</v>
          </cell>
          <cell r="E129" t="str">
            <v>Monocondensante da 22, 4kW, dotata di compressore inverter</v>
          </cell>
          <cell r="F129" t="str">
            <v>BTICINO S.P.A.</v>
          </cell>
          <cell r="G129">
            <v>0</v>
          </cell>
          <cell r="H129">
            <v>0</v>
          </cell>
          <cell r="K129" t="str">
            <v>TO</v>
          </cell>
          <cell r="L129" t="str">
            <v>Acquisto</v>
          </cell>
          <cell r="M129" t="str">
            <v>19/10/2018 11:57</v>
          </cell>
          <cell r="N129" t="str">
            <v>Si</v>
          </cell>
          <cell r="O129" t="str">
            <v>No</v>
          </cell>
          <cell r="P129">
            <v>0</v>
          </cell>
          <cell r="Q129" t="str">
            <v>X</v>
          </cell>
          <cell r="R129" t="str">
            <v>31/12/2018</v>
          </cell>
          <cell r="S129" t="str">
            <v>14/12/2018</v>
          </cell>
          <cell r="T129" t="str">
            <v>00959</v>
          </cell>
          <cell r="U129" t="str">
            <v>FDC 200 VSA</v>
          </cell>
        </row>
        <row r="130">
          <cell r="B130" t="str">
            <v>BT-ACC-FILLERMET6X22</v>
          </cell>
          <cell r="C130" t="str">
            <v>00000000000071982</v>
          </cell>
          <cell r="D130" t="str">
            <v>M</v>
          </cell>
          <cell r="E130" t="str">
            <v>BTICINO - Pannelli scorrevoli 600x2200 Ral 7024 Codice da ordinare: Fillermet.</v>
          </cell>
          <cell r="F130" t="str">
            <v>BTICINO S.P.A.</v>
          </cell>
          <cell r="G130">
            <v>0</v>
          </cell>
          <cell r="H130">
            <v>0</v>
          </cell>
          <cell r="K130" t="str">
            <v>TO</v>
          </cell>
          <cell r="L130" t="str">
            <v>Acquisto</v>
          </cell>
          <cell r="M130" t="str">
            <v>21/05/2021 10:15</v>
          </cell>
          <cell r="N130" t="str">
            <v>Si</v>
          </cell>
          <cell r="O130" t="str">
            <v>No</v>
          </cell>
          <cell r="P130">
            <v>0</v>
          </cell>
          <cell r="Q130" t="str">
            <v>X</v>
          </cell>
          <cell r="R130" t="str">
            <v>03/06/2021</v>
          </cell>
          <cell r="S130" t="str">
            <v>03/06/2021</v>
          </cell>
          <cell r="T130" t="str">
            <v>00959</v>
          </cell>
          <cell r="U130" t="str">
            <v>Fillermet</v>
          </cell>
        </row>
        <row r="131">
          <cell r="B131" t="str">
            <v>BT-ACC-FREEST</v>
          </cell>
          <cell r="C131" t="str">
            <v>00000000000082948</v>
          </cell>
          <cell r="D131" t="str">
            <v>M</v>
          </cell>
          <cell r="E131" t="str">
            <v>BTICINO - Pannello Free standing in policarbonato trasp., struttura in alluminio estruso anodizzato, gomme perimetrali sigillant</v>
          </cell>
          <cell r="F131" t="str">
            <v>BTICINO S.P.A.</v>
          </cell>
          <cell r="G131">
            <v>0</v>
          </cell>
          <cell r="L131" t="str">
            <v>Acquisto</v>
          </cell>
          <cell r="M131" t="str">
            <v>15/01/2024 14:23</v>
          </cell>
          <cell r="N131" t="str">
            <v>No</v>
          </cell>
          <cell r="O131" t="str">
            <v>No</v>
          </cell>
          <cell r="P131">
            <v>0</v>
          </cell>
          <cell r="Q131" t="str">
            <v>X</v>
          </cell>
          <cell r="R131" t="str">
            <v>21/03/2024</v>
          </cell>
          <cell r="S131" t="str">
            <v>21/03/2024</v>
          </cell>
          <cell r="T131" t="str">
            <v>00959</v>
          </cell>
          <cell r="U131" t="str">
            <v>OPT FREEST</v>
          </cell>
        </row>
        <row r="132">
          <cell r="B132" t="str">
            <v>BT-ACC-GEN303</v>
          </cell>
          <cell r="C132" t="str">
            <v>00000000000071981</v>
          </cell>
          <cell r="D132" t="str">
            <v>M</v>
          </cell>
          <cell r="E132" t="str">
            <v>BTICINO - Pannelli filler sopra rack Google V/Datacenter S. codice ordinare: GEN303</v>
          </cell>
          <cell r="F132" t="str">
            <v>BTICINO S.P.A.</v>
          </cell>
          <cell r="G132">
            <v>0</v>
          </cell>
          <cell r="H132">
            <v>0</v>
          </cell>
          <cell r="K132" t="str">
            <v>TO</v>
          </cell>
          <cell r="L132" t="str">
            <v>Acquisto</v>
          </cell>
          <cell r="M132" t="str">
            <v>21/05/2021 10:09</v>
          </cell>
          <cell r="N132" t="str">
            <v>Si</v>
          </cell>
          <cell r="O132" t="str">
            <v>No</v>
          </cell>
          <cell r="P132">
            <v>0</v>
          </cell>
          <cell r="Q132" t="str">
            <v>X</v>
          </cell>
          <cell r="R132" t="str">
            <v>04/08/2021</v>
          </cell>
          <cell r="S132" t="str">
            <v>04/08/2021</v>
          </cell>
          <cell r="T132" t="str">
            <v>00959</v>
          </cell>
          <cell r="U132" t="str">
            <v>GEN303</v>
          </cell>
        </row>
        <row r="133">
          <cell r="B133" t="str">
            <v>BT-ACC-LEG033775</v>
          </cell>
          <cell r="C133" t="str">
            <v>00000000000067449</v>
          </cell>
          <cell r="D133" t="str">
            <v>M</v>
          </cell>
          <cell r="E133" t="str">
            <v>BTICINO - Legrand, connettori STP C6A, confezione da 6pz</v>
          </cell>
          <cell r="F133" t="str">
            <v>BTICINO S.P.A.</v>
          </cell>
          <cell r="G133">
            <v>0</v>
          </cell>
          <cell r="H133">
            <v>0</v>
          </cell>
          <cell r="K133" t="str">
            <v>TO</v>
          </cell>
          <cell r="L133" t="str">
            <v>Acquisto</v>
          </cell>
          <cell r="M133" t="str">
            <v>21/02/2020 11:34</v>
          </cell>
          <cell r="N133" t="str">
            <v>Si</v>
          </cell>
          <cell r="O133" t="str">
            <v>No</v>
          </cell>
          <cell r="P133">
            <v>0</v>
          </cell>
          <cell r="Q133" t="str">
            <v>X</v>
          </cell>
          <cell r="R133" t="str">
            <v>19/11/2020</v>
          </cell>
          <cell r="S133" t="str">
            <v>11/11/2020</v>
          </cell>
          <cell r="T133" t="str">
            <v>00959</v>
          </cell>
          <cell r="U133" t="str">
            <v>LEG033775</v>
          </cell>
        </row>
        <row r="134">
          <cell r="B134" t="str">
            <v>BT-ACC-LG-033790</v>
          </cell>
          <cell r="C134" t="str">
            <v>00000000000070065</v>
          </cell>
          <cell r="D134" t="str">
            <v>M</v>
          </cell>
          <cell r="E134" t="str">
            <v>BTICINO - Patch panel vuoto senza viti da equipaggiare con 24 connett.</v>
          </cell>
          <cell r="F134" t="str">
            <v>BTICINO S.P.A.</v>
          </cell>
          <cell r="G134">
            <v>0</v>
          </cell>
          <cell r="H134">
            <v>0</v>
          </cell>
          <cell r="K134" t="str">
            <v>TO</v>
          </cell>
          <cell r="L134" t="str">
            <v>Acquisto</v>
          </cell>
          <cell r="M134" t="str">
            <v>26/10/2020 16:30</v>
          </cell>
          <cell r="N134" t="str">
            <v>Si</v>
          </cell>
          <cell r="O134" t="str">
            <v>No</v>
          </cell>
          <cell r="P134">
            <v>0</v>
          </cell>
          <cell r="Q134" t="str">
            <v>X</v>
          </cell>
          <cell r="R134" t="str">
            <v>19/11/2020</v>
          </cell>
          <cell r="S134" t="str">
            <v>17/11/2020</v>
          </cell>
          <cell r="T134" t="str">
            <v>00959</v>
          </cell>
          <cell r="U134" t="str">
            <v>LG-033790</v>
          </cell>
        </row>
        <row r="135">
          <cell r="B135" t="str">
            <v>BT-ACC-LG-646001</v>
          </cell>
          <cell r="C135" t="str">
            <v>00000000000073129</v>
          </cell>
          <cell r="D135" t="str">
            <v>M</v>
          </cell>
          <cell r="E135" t="str">
            <v>BTICINO - SENSORE DI TEMPERATURA E UMIDITA' PER PDU METERED E SWITCHED</v>
          </cell>
          <cell r="F135" t="str">
            <v>BTICINO S.P.A.</v>
          </cell>
          <cell r="G135">
            <v>0</v>
          </cell>
          <cell r="H135">
            <v>0</v>
          </cell>
          <cell r="K135" t="str">
            <v>TO</v>
          </cell>
          <cell r="L135" t="str">
            <v>Acquisto</v>
          </cell>
          <cell r="M135" t="str">
            <v>24/09/2021 11:32</v>
          </cell>
          <cell r="N135" t="str">
            <v>No</v>
          </cell>
          <cell r="O135" t="str">
            <v>No</v>
          </cell>
          <cell r="P135">
            <v>0</v>
          </cell>
          <cell r="Q135" t="str">
            <v>X</v>
          </cell>
          <cell r="R135" t="str">
            <v>21/04/2022</v>
          </cell>
          <cell r="S135" t="str">
            <v>20/04/2022</v>
          </cell>
          <cell r="T135" t="str">
            <v>00959</v>
          </cell>
          <cell r="U135" t="str">
            <v>LG-646001</v>
          </cell>
        </row>
        <row r="136">
          <cell r="B136" t="str">
            <v>BT-ACC-LG-646002</v>
          </cell>
          <cell r="C136" t="str">
            <v>00000000000073130</v>
          </cell>
          <cell r="D136" t="str">
            <v>M</v>
          </cell>
          <cell r="E136" t="str">
            <v>BTICINO - SENSORE DI CHIUSURA CONTATTO PER PDU METERED E SWITCHED</v>
          </cell>
          <cell r="F136" t="str">
            <v>BTICINO S.P.A.</v>
          </cell>
          <cell r="G136">
            <v>0</v>
          </cell>
          <cell r="H136">
            <v>0</v>
          </cell>
          <cell r="K136" t="str">
            <v>TO</v>
          </cell>
          <cell r="L136" t="str">
            <v>Acquisto</v>
          </cell>
          <cell r="M136" t="str">
            <v>24/09/2021 11:34</v>
          </cell>
          <cell r="N136" t="str">
            <v>Si</v>
          </cell>
          <cell r="O136" t="str">
            <v>No</v>
          </cell>
          <cell r="P136">
            <v>0</v>
          </cell>
          <cell r="Q136" t="str">
            <v>X</v>
          </cell>
          <cell r="R136" t="str">
            <v>18/10/2021</v>
          </cell>
          <cell r="S136" t="str">
            <v>15/10/2021</v>
          </cell>
          <cell r="T136" t="str">
            <v>00959</v>
          </cell>
          <cell r="U136" t="str">
            <v>LG-646002</v>
          </cell>
        </row>
        <row r="137">
          <cell r="B137" t="str">
            <v>BT-ACC-MCM0023</v>
          </cell>
          <cell r="C137" t="str">
            <v>00000000000064879</v>
          </cell>
          <cell r="D137" t="str">
            <v>M</v>
          </cell>
          <cell r="E137" t="str">
            <v>BTICINO - Fibre-optic cable guides - Left</v>
          </cell>
          <cell r="F137" t="str">
            <v>BTICINO S.P.A.</v>
          </cell>
          <cell r="G137">
            <v>0</v>
          </cell>
          <cell r="H137">
            <v>0</v>
          </cell>
          <cell r="K137" t="str">
            <v>TO</v>
          </cell>
          <cell r="L137" t="str">
            <v>Acquisto</v>
          </cell>
          <cell r="M137" t="str">
            <v>27/11/2019 12:27</v>
          </cell>
          <cell r="N137" t="str">
            <v>Si</v>
          </cell>
          <cell r="O137" t="str">
            <v>No</v>
          </cell>
          <cell r="P137">
            <v>0</v>
          </cell>
          <cell r="Q137" t="str">
            <v>X</v>
          </cell>
          <cell r="R137" t="str">
            <v>15/01/2020</v>
          </cell>
          <cell r="S137" t="str">
            <v>14/01/2020</v>
          </cell>
          <cell r="T137" t="str">
            <v>00959</v>
          </cell>
          <cell r="U137" t="str">
            <v>MCM0023</v>
          </cell>
        </row>
        <row r="138">
          <cell r="B138" t="str">
            <v>BT-ACC-MCM0024</v>
          </cell>
          <cell r="C138" t="str">
            <v>00000000000064880</v>
          </cell>
          <cell r="D138" t="str">
            <v>M</v>
          </cell>
          <cell r="E138" t="str">
            <v>BTICINO - Fibre-optic cable guides - Right</v>
          </cell>
          <cell r="F138" t="str">
            <v>BTICINO S.P.A.</v>
          </cell>
          <cell r="G138">
            <v>0</v>
          </cell>
          <cell r="H138">
            <v>0</v>
          </cell>
          <cell r="K138" t="str">
            <v>TO</v>
          </cell>
          <cell r="L138" t="str">
            <v>Acquisto</v>
          </cell>
          <cell r="M138" t="str">
            <v>27/11/2019 12:35</v>
          </cell>
          <cell r="N138" t="str">
            <v>Si</v>
          </cell>
          <cell r="O138" t="str">
            <v>No</v>
          </cell>
          <cell r="P138">
            <v>0</v>
          </cell>
          <cell r="Q138" t="str">
            <v>X</v>
          </cell>
          <cell r="R138" t="str">
            <v>15/01/2020</v>
          </cell>
          <cell r="S138" t="str">
            <v>14/01/2020</v>
          </cell>
          <cell r="T138" t="str">
            <v>00959</v>
          </cell>
          <cell r="U138" t="str">
            <v>MCM0024</v>
          </cell>
        </row>
        <row r="139">
          <cell r="B139" t="str">
            <v>BT-ACC-MCM0146</v>
          </cell>
          <cell r="C139" t="str">
            <v>00000000000064881</v>
          </cell>
          <cell r="D139" t="str">
            <v>M</v>
          </cell>
          <cell r="E139" t="str">
            <v>BTICINO - Discesa cavi verticale all'interno dell' armadio con rete metallica larghezza 20 cm</v>
          </cell>
          <cell r="F139" t="str">
            <v>BTICINO S.P.A.</v>
          </cell>
          <cell r="G139">
            <v>0</v>
          </cell>
          <cell r="H139">
            <v>0</v>
          </cell>
          <cell r="K139" t="str">
            <v>TO</v>
          </cell>
          <cell r="L139" t="str">
            <v>Acquisto</v>
          </cell>
          <cell r="M139" t="str">
            <v>27/11/2019 12:37</v>
          </cell>
          <cell r="N139" t="str">
            <v>Si</v>
          </cell>
          <cell r="O139" t="str">
            <v>No</v>
          </cell>
          <cell r="P139">
            <v>0</v>
          </cell>
          <cell r="Q139" t="str">
            <v>X</v>
          </cell>
          <cell r="R139" t="str">
            <v>15/01/2020</v>
          </cell>
          <cell r="S139" t="str">
            <v>14/01/2020</v>
          </cell>
          <cell r="T139" t="str">
            <v>00959</v>
          </cell>
          <cell r="U139" t="str">
            <v>MCM0146</v>
          </cell>
        </row>
        <row r="140">
          <cell r="B140" t="str">
            <v>BT-ACC-MCM0201</v>
          </cell>
          <cell r="C140" t="str">
            <v>00000000000061250</v>
          </cell>
          <cell r="D140" t="str">
            <v>M</v>
          </cell>
          <cell r="E140" t="str">
            <v>BTICINO - Shunting eye vertical 20x, post - 45 x 74mm (w x d)</v>
          </cell>
          <cell r="F140" t="str">
            <v>BTICINO S.P.A.</v>
          </cell>
          <cell r="G140">
            <v>0</v>
          </cell>
          <cell r="H140">
            <v>0</v>
          </cell>
          <cell r="K140" t="str">
            <v>TO</v>
          </cell>
          <cell r="L140" t="str">
            <v>Acquisto</v>
          </cell>
          <cell r="M140" t="str">
            <v>07/05/2019 11:39</v>
          </cell>
          <cell r="N140" t="str">
            <v>Si</v>
          </cell>
          <cell r="O140" t="str">
            <v>No</v>
          </cell>
          <cell r="P140">
            <v>0</v>
          </cell>
          <cell r="Q140" t="str">
            <v>X</v>
          </cell>
          <cell r="R140" t="str">
            <v>27/05/2019</v>
          </cell>
          <cell r="S140" t="str">
            <v>24/05/2019</v>
          </cell>
          <cell r="T140" t="str">
            <v>00959</v>
          </cell>
          <cell r="U140" t="str">
            <v>MCM0201</v>
          </cell>
        </row>
        <row r="141">
          <cell r="B141" t="str">
            <v>BT-ACC-MCM0246</v>
          </cell>
          <cell r="C141" t="str">
            <v>00000000000064882</v>
          </cell>
          <cell r="D141" t="str">
            <v>M</v>
          </cell>
          <cell r="E141" t="str">
            <v>BTICINO - Discesa cavi verticale all'interno dell' armadio con rete metallica larghezza 20 cm</v>
          </cell>
          <cell r="F141" t="str">
            <v>BTICINO S.P.A.</v>
          </cell>
          <cell r="G141">
            <v>0</v>
          </cell>
          <cell r="H141">
            <v>0</v>
          </cell>
          <cell r="K141" t="str">
            <v>TO</v>
          </cell>
          <cell r="L141" t="str">
            <v>Acquisto</v>
          </cell>
          <cell r="M141" t="str">
            <v>27/11/2019 12:40</v>
          </cell>
          <cell r="N141" t="str">
            <v>Si</v>
          </cell>
          <cell r="O141" t="str">
            <v>No</v>
          </cell>
          <cell r="P141">
            <v>0</v>
          </cell>
          <cell r="Q141" t="str">
            <v>X</v>
          </cell>
          <cell r="R141" t="str">
            <v>15/01/2020</v>
          </cell>
          <cell r="S141" t="str">
            <v>14/01/2020</v>
          </cell>
          <cell r="T141" t="str">
            <v>00959</v>
          </cell>
          <cell r="U141" t="str">
            <v>MCM0246</v>
          </cell>
        </row>
        <row r="142">
          <cell r="B142" t="str">
            <v>BT-ACC-MCM0301</v>
          </cell>
          <cell r="C142" t="str">
            <v>00000000000057073</v>
          </cell>
          <cell r="E142" t="str">
            <v>Cable Duct rack da 800mm ( 200mm posteriore)</v>
          </cell>
          <cell r="F142" t="str">
            <v>BTICINO S.P.A.</v>
          </cell>
          <cell r="G142">
            <v>0</v>
          </cell>
          <cell r="H142">
            <v>0</v>
          </cell>
          <cell r="K142" t="str">
            <v>TO</v>
          </cell>
          <cell r="L142" t="str">
            <v>Acquisto</v>
          </cell>
          <cell r="M142" t="str">
            <v>19/10/2018 11:48</v>
          </cell>
          <cell r="N142" t="str">
            <v>Si</v>
          </cell>
          <cell r="O142" t="str">
            <v>No</v>
          </cell>
          <cell r="P142">
            <v>0</v>
          </cell>
          <cell r="Q142" t="str">
            <v>X</v>
          </cell>
          <cell r="R142" t="str">
            <v>15/01/2020</v>
          </cell>
          <cell r="S142" t="str">
            <v>14/01/2020</v>
          </cell>
          <cell r="T142" t="str">
            <v>00959</v>
          </cell>
          <cell r="U142" t="str">
            <v>MCM0301</v>
          </cell>
        </row>
        <row r="143">
          <cell r="B143" t="str">
            <v>BT-ACC-MCM0301B</v>
          </cell>
          <cell r="C143" t="str">
            <v>00000000000055185</v>
          </cell>
          <cell r="E143" t="str">
            <v>Cable Duct rack da 800mm ( 200mm posteriore)</v>
          </cell>
          <cell r="F143" t="str">
            <v>BTICINO S.P.A.</v>
          </cell>
          <cell r="G143">
            <v>0</v>
          </cell>
          <cell r="H143">
            <v>0</v>
          </cell>
          <cell r="K143" t="str">
            <v>TO</v>
          </cell>
          <cell r="L143" t="str">
            <v>Acquisto</v>
          </cell>
          <cell r="M143" t="str">
            <v>09/07/2018 16:58</v>
          </cell>
          <cell r="N143" t="str">
            <v>Si</v>
          </cell>
          <cell r="O143" t="str">
            <v>No</v>
          </cell>
          <cell r="P143">
            <v>0</v>
          </cell>
          <cell r="Q143" t="str">
            <v>X</v>
          </cell>
          <cell r="R143" t="str">
            <v>17/09/2018</v>
          </cell>
          <cell r="S143" t="str">
            <v>12/09/2018</v>
          </cell>
          <cell r="T143" t="str">
            <v>00959</v>
          </cell>
          <cell r="U143" t="str">
            <v>646815</v>
          </cell>
        </row>
        <row r="144">
          <cell r="B144" t="str">
            <v>BT-ACC-MCM0303</v>
          </cell>
          <cell r="C144" t="str">
            <v>00000000000057074</v>
          </cell>
          <cell r="E144" t="str">
            <v>Cable Duct rack da 800mm ( 600 mm a metà divisibile in due sezioni)</v>
          </cell>
          <cell r="F144" t="str">
            <v>BTICINO S.P.A.</v>
          </cell>
          <cell r="G144">
            <v>0</v>
          </cell>
          <cell r="H144">
            <v>0</v>
          </cell>
          <cell r="K144" t="str">
            <v>TO</v>
          </cell>
          <cell r="L144" t="str">
            <v>Acquisto</v>
          </cell>
          <cell r="M144" t="str">
            <v>19/10/2018 11:49</v>
          </cell>
          <cell r="N144" t="str">
            <v>Si</v>
          </cell>
          <cell r="O144" t="str">
            <v>No</v>
          </cell>
          <cell r="P144">
            <v>0</v>
          </cell>
          <cell r="Q144" t="str">
            <v>X</v>
          </cell>
          <cell r="R144" t="str">
            <v>15/01/2020</v>
          </cell>
          <cell r="S144" t="str">
            <v>14/01/2020</v>
          </cell>
          <cell r="T144" t="str">
            <v>00959</v>
          </cell>
          <cell r="U144" t="str">
            <v>MCM0303</v>
          </cell>
        </row>
        <row r="145">
          <cell r="B145" t="str">
            <v>BT-ACC-MCM0303B</v>
          </cell>
          <cell r="C145" t="str">
            <v>00000000000055186</v>
          </cell>
          <cell r="E145" t="str">
            <v>Cable Duct rack da 800mm ( 600 mm a metà divisibile in due sezioni)</v>
          </cell>
          <cell r="F145" t="str">
            <v>BTICINO S.P.A.</v>
          </cell>
          <cell r="G145">
            <v>0</v>
          </cell>
          <cell r="H145">
            <v>0</v>
          </cell>
          <cell r="K145" t="str">
            <v>TO</v>
          </cell>
          <cell r="L145" t="str">
            <v>Acquisto</v>
          </cell>
          <cell r="M145" t="str">
            <v>09/07/2018 17:00</v>
          </cell>
          <cell r="N145" t="str">
            <v>Si</v>
          </cell>
          <cell r="O145" t="str">
            <v>No</v>
          </cell>
          <cell r="P145">
            <v>0</v>
          </cell>
          <cell r="Q145" t="str">
            <v>X</v>
          </cell>
          <cell r="R145" t="str">
            <v>17/09/2018</v>
          </cell>
          <cell r="S145" t="str">
            <v>12/09/2018</v>
          </cell>
          <cell r="T145" t="str">
            <v>00959</v>
          </cell>
          <cell r="U145" t="str">
            <v>646815</v>
          </cell>
        </row>
        <row r="146">
          <cell r="B146" t="str">
            <v>BT-ACC-MCM0307</v>
          </cell>
          <cell r="C146" t="str">
            <v>00000000000057083</v>
          </cell>
          <cell r="E146" t="str">
            <v>Cable Bridge - capacità 150mm, estensione telescopica - colore nero</v>
          </cell>
          <cell r="F146" t="str">
            <v>BTICINO S.P.A.</v>
          </cell>
          <cell r="G146">
            <v>0</v>
          </cell>
          <cell r="H146">
            <v>0</v>
          </cell>
          <cell r="K146" t="str">
            <v>TO</v>
          </cell>
          <cell r="L146" t="str">
            <v>Acquisto</v>
          </cell>
          <cell r="M146" t="str">
            <v>19/10/2018 12:25</v>
          </cell>
          <cell r="N146" t="str">
            <v>Si</v>
          </cell>
          <cell r="O146" t="str">
            <v>No</v>
          </cell>
          <cell r="P146">
            <v>0</v>
          </cell>
          <cell r="Q146" t="str">
            <v>X</v>
          </cell>
          <cell r="R146" t="str">
            <v>31/12/2018</v>
          </cell>
          <cell r="S146" t="str">
            <v>14/12/2018</v>
          </cell>
          <cell r="T146" t="str">
            <v>00959</v>
          </cell>
          <cell r="U146" t="str">
            <v>646815</v>
          </cell>
        </row>
        <row r="147">
          <cell r="B147" t="str">
            <v>BT-ACC-MCM0307B</v>
          </cell>
          <cell r="C147" t="str">
            <v>00000000000055205</v>
          </cell>
          <cell r="E147" t="str">
            <v>Cable Bridge - capacità 150mm, estensione telescopica - colore nero</v>
          </cell>
          <cell r="F147" t="str">
            <v>BTICINO S.P.A.</v>
          </cell>
          <cell r="G147">
            <v>0</v>
          </cell>
          <cell r="H147">
            <v>0</v>
          </cell>
          <cell r="K147" t="str">
            <v>TO</v>
          </cell>
          <cell r="L147" t="str">
            <v>Acquisto</v>
          </cell>
          <cell r="M147" t="str">
            <v>10/07/2018 09:09</v>
          </cell>
          <cell r="N147" t="str">
            <v>Si</v>
          </cell>
          <cell r="O147" t="str">
            <v>No</v>
          </cell>
          <cell r="P147">
            <v>0</v>
          </cell>
          <cell r="Q147" t="str">
            <v>X</v>
          </cell>
          <cell r="R147" t="str">
            <v>17/09/2018</v>
          </cell>
          <cell r="S147" t="str">
            <v>12/09/2018</v>
          </cell>
          <cell r="T147" t="str">
            <v>00959</v>
          </cell>
          <cell r="U147" t="str">
            <v>646815</v>
          </cell>
        </row>
        <row r="148">
          <cell r="B148" t="str">
            <v>BT-ACC-MCM0311B</v>
          </cell>
          <cell r="C148" t="str">
            <v>00000000000055189</v>
          </cell>
          <cell r="E148" t="str">
            <v>COVER Cable Duct rack da 800mm (200mm posteriore)</v>
          </cell>
          <cell r="F148" t="str">
            <v>BTICINO S.P.A.</v>
          </cell>
          <cell r="G148">
            <v>0</v>
          </cell>
          <cell r="H148">
            <v>0</v>
          </cell>
          <cell r="K148" t="str">
            <v>TO</v>
          </cell>
          <cell r="L148" t="str">
            <v>Acquisto</v>
          </cell>
          <cell r="M148" t="str">
            <v>09/07/2018 17:03</v>
          </cell>
          <cell r="N148" t="str">
            <v>Si</v>
          </cell>
          <cell r="O148" t="str">
            <v>No</v>
          </cell>
          <cell r="P148">
            <v>0</v>
          </cell>
          <cell r="Q148" t="str">
            <v>X</v>
          </cell>
          <cell r="R148" t="str">
            <v>17/09/2018</v>
          </cell>
          <cell r="S148" t="str">
            <v>12/09/2018</v>
          </cell>
          <cell r="T148" t="str">
            <v>00959</v>
          </cell>
          <cell r="U148" t="str">
            <v>MCM0311B</v>
          </cell>
        </row>
        <row r="149">
          <cell r="B149" t="str">
            <v>BT-ACC-MCM0313B</v>
          </cell>
          <cell r="C149" t="str">
            <v>00000000000055190</v>
          </cell>
          <cell r="E149" t="str">
            <v>COVER Cable Duct rack da 800mm (600 mm a metà divisibile in due sezioni)</v>
          </cell>
          <cell r="F149" t="str">
            <v>BTICINO S.P.A.</v>
          </cell>
          <cell r="G149">
            <v>0</v>
          </cell>
          <cell r="H149">
            <v>0</v>
          </cell>
          <cell r="K149" t="str">
            <v>TO</v>
          </cell>
          <cell r="L149" t="str">
            <v>Acquisto</v>
          </cell>
          <cell r="M149" t="str">
            <v>09/07/2018 17:05</v>
          </cell>
          <cell r="N149" t="str">
            <v>Si</v>
          </cell>
          <cell r="O149" t="str">
            <v>No</v>
          </cell>
          <cell r="P149">
            <v>0</v>
          </cell>
          <cell r="Q149" t="str">
            <v>X</v>
          </cell>
          <cell r="R149" t="str">
            <v>17/09/2018</v>
          </cell>
          <cell r="S149" t="str">
            <v>12/09/2018</v>
          </cell>
          <cell r="T149" t="str">
            <v>00959</v>
          </cell>
          <cell r="U149" t="str">
            <v>MCM0313B</v>
          </cell>
        </row>
        <row r="150">
          <cell r="B150" t="str">
            <v>BT-ACC-MCM0316</v>
          </cell>
          <cell r="C150" t="str">
            <v>00000000000057081</v>
          </cell>
          <cell r="D150" t="str">
            <v>M</v>
          </cell>
          <cell r="E150" t="str">
            <v>Cable Duct rack da 300mm ( 200mm posteriore)</v>
          </cell>
          <cell r="F150" t="str">
            <v>BTICINO S.P.A.</v>
          </cell>
          <cell r="G150">
            <v>0</v>
          </cell>
          <cell r="H150">
            <v>0</v>
          </cell>
          <cell r="K150" t="str">
            <v>TO</v>
          </cell>
          <cell r="L150" t="str">
            <v>Acquisto</v>
          </cell>
          <cell r="M150" t="str">
            <v>19/10/2018 12:24</v>
          </cell>
          <cell r="N150" t="str">
            <v>Si</v>
          </cell>
          <cell r="O150" t="str">
            <v>No</v>
          </cell>
          <cell r="P150">
            <v>0</v>
          </cell>
          <cell r="Q150" t="str">
            <v>X</v>
          </cell>
          <cell r="R150" t="str">
            <v>31/12/2018</v>
          </cell>
          <cell r="S150" t="str">
            <v>14/12/2018</v>
          </cell>
          <cell r="T150" t="str">
            <v>00959</v>
          </cell>
          <cell r="U150" t="str">
            <v>646815</v>
          </cell>
        </row>
        <row r="151">
          <cell r="B151" t="str">
            <v>BT-ACC-MCM0316B</v>
          </cell>
          <cell r="C151" t="str">
            <v>00000000000055187</v>
          </cell>
          <cell r="E151" t="str">
            <v>Cable Duct rack da 300mm ( 200mm posteriore)</v>
          </cell>
          <cell r="F151" t="str">
            <v>BTICINO S.P.A.</v>
          </cell>
          <cell r="G151">
            <v>0</v>
          </cell>
          <cell r="H151">
            <v>0</v>
          </cell>
          <cell r="K151" t="str">
            <v>TO</v>
          </cell>
          <cell r="L151" t="str">
            <v>Acquisto</v>
          </cell>
          <cell r="M151" t="str">
            <v>09/07/2018 17:01</v>
          </cell>
          <cell r="N151" t="str">
            <v>Si</v>
          </cell>
          <cell r="O151" t="str">
            <v>No</v>
          </cell>
          <cell r="P151">
            <v>0</v>
          </cell>
          <cell r="Q151" t="str">
            <v>X</v>
          </cell>
          <cell r="R151" t="str">
            <v>17/09/2018</v>
          </cell>
          <cell r="S151" t="str">
            <v>12/09/2018</v>
          </cell>
          <cell r="T151" t="str">
            <v>00959</v>
          </cell>
          <cell r="U151" t="str">
            <v>646815</v>
          </cell>
        </row>
        <row r="152">
          <cell r="B152" t="str">
            <v>BT-ACC-MCM0317</v>
          </cell>
          <cell r="C152" t="str">
            <v>00000000000057082</v>
          </cell>
          <cell r="E152" t="str">
            <v>Cable Duct rack da 300mm ( 600 mm a metà divisibile in due sezioni)</v>
          </cell>
          <cell r="F152" t="str">
            <v>BTICINO S.P.A.</v>
          </cell>
          <cell r="G152">
            <v>0</v>
          </cell>
          <cell r="H152">
            <v>0</v>
          </cell>
          <cell r="K152" t="str">
            <v>TO</v>
          </cell>
          <cell r="L152" t="str">
            <v>Acquisto</v>
          </cell>
          <cell r="M152" t="str">
            <v>19/10/2018 12:24</v>
          </cell>
          <cell r="N152" t="str">
            <v>Si</v>
          </cell>
          <cell r="O152" t="str">
            <v>No</v>
          </cell>
          <cell r="P152">
            <v>0</v>
          </cell>
          <cell r="Q152" t="str">
            <v>X</v>
          </cell>
          <cell r="R152" t="str">
            <v>31/12/2018</v>
          </cell>
          <cell r="S152" t="str">
            <v>14/12/2018</v>
          </cell>
          <cell r="T152" t="str">
            <v>00959</v>
          </cell>
          <cell r="U152" t="str">
            <v>646815</v>
          </cell>
        </row>
        <row r="153">
          <cell r="B153" t="str">
            <v>BT-ACC-MCM0317B</v>
          </cell>
          <cell r="C153" t="str">
            <v>00000000000055188</v>
          </cell>
          <cell r="E153" t="str">
            <v>Cable Duct rack da 300mm ( 600 mm a metà divisibile in due sezioni)</v>
          </cell>
          <cell r="F153" t="str">
            <v>BTICINO S.P.A.</v>
          </cell>
          <cell r="G153">
            <v>0</v>
          </cell>
          <cell r="H153">
            <v>0</v>
          </cell>
          <cell r="K153" t="str">
            <v>TO</v>
          </cell>
          <cell r="L153" t="str">
            <v>Acquisto</v>
          </cell>
          <cell r="M153" t="str">
            <v>09/07/2018 17:02</v>
          </cell>
          <cell r="N153" t="str">
            <v>Si</v>
          </cell>
          <cell r="O153" t="str">
            <v>No</v>
          </cell>
          <cell r="P153">
            <v>0</v>
          </cell>
          <cell r="Q153" t="str">
            <v>X</v>
          </cell>
          <cell r="R153" t="str">
            <v>17/09/2018</v>
          </cell>
          <cell r="S153" t="str">
            <v>12/09/2018</v>
          </cell>
          <cell r="T153" t="str">
            <v>00959</v>
          </cell>
          <cell r="U153" t="str">
            <v>646815</v>
          </cell>
        </row>
        <row r="154">
          <cell r="B154" t="str">
            <v>BT-ACC-MCM0318B</v>
          </cell>
          <cell r="C154" t="str">
            <v>00000000000055191</v>
          </cell>
          <cell r="E154" t="str">
            <v>COVER Cable Duct rack da 300mm (200mm posteriore)</v>
          </cell>
          <cell r="F154" t="str">
            <v>BTICINO S.P.A.</v>
          </cell>
          <cell r="G154">
            <v>0</v>
          </cell>
          <cell r="H154">
            <v>0</v>
          </cell>
          <cell r="K154" t="str">
            <v>TO</v>
          </cell>
          <cell r="L154" t="str">
            <v>Acquisto</v>
          </cell>
          <cell r="M154" t="str">
            <v>09/07/2018 17:06</v>
          </cell>
          <cell r="N154" t="str">
            <v>Si</v>
          </cell>
          <cell r="O154" t="str">
            <v>No</v>
          </cell>
          <cell r="P154">
            <v>0</v>
          </cell>
          <cell r="Q154" t="str">
            <v>X</v>
          </cell>
          <cell r="R154" t="str">
            <v>17/09/2018</v>
          </cell>
          <cell r="S154" t="str">
            <v>12/09/2018</v>
          </cell>
          <cell r="T154" t="str">
            <v>00959</v>
          </cell>
          <cell r="U154" t="str">
            <v>MCM0318B</v>
          </cell>
        </row>
        <row r="155">
          <cell r="B155" t="str">
            <v>BT-ACC-MCM0319B</v>
          </cell>
          <cell r="C155" t="str">
            <v>00000000000055192</v>
          </cell>
          <cell r="E155" t="str">
            <v>COVER Cable Duct rack da 300mm (600 mm a metà divisibile in due sezioni)</v>
          </cell>
          <cell r="F155" t="str">
            <v>BTICINO S.P.A.</v>
          </cell>
          <cell r="G155">
            <v>0</v>
          </cell>
          <cell r="H155">
            <v>0</v>
          </cell>
          <cell r="K155" t="str">
            <v>TO</v>
          </cell>
          <cell r="L155" t="str">
            <v>Acquisto</v>
          </cell>
          <cell r="M155" t="str">
            <v>09/07/2018 17:12</v>
          </cell>
          <cell r="N155" t="str">
            <v>Si</v>
          </cell>
          <cell r="O155" t="str">
            <v>No</v>
          </cell>
          <cell r="P155">
            <v>0</v>
          </cell>
          <cell r="Q155" t="str">
            <v>X</v>
          </cell>
          <cell r="R155" t="str">
            <v>17/09/2018</v>
          </cell>
          <cell r="S155" t="str">
            <v>12/09/2018</v>
          </cell>
          <cell r="T155" t="str">
            <v>00959</v>
          </cell>
          <cell r="U155" t="str">
            <v>MCM0319B</v>
          </cell>
        </row>
        <row r="156">
          <cell r="B156" t="str">
            <v>BT-ACC-MCM0320</v>
          </cell>
          <cell r="C156" t="str">
            <v>00000000000057075</v>
          </cell>
          <cell r="E156" t="str">
            <v>End of plate cable duct ( 200mm)</v>
          </cell>
          <cell r="F156" t="str">
            <v>BTICINO S.P.A.</v>
          </cell>
          <cell r="G156">
            <v>0</v>
          </cell>
          <cell r="H156">
            <v>0</v>
          </cell>
          <cell r="K156" t="str">
            <v>TO</v>
          </cell>
          <cell r="L156" t="str">
            <v>Acquisto</v>
          </cell>
          <cell r="M156" t="str">
            <v>19/10/2018 11:51</v>
          </cell>
          <cell r="N156" t="str">
            <v>Si</v>
          </cell>
          <cell r="O156" t="str">
            <v>No</v>
          </cell>
          <cell r="P156">
            <v>0</v>
          </cell>
          <cell r="Q156" t="str">
            <v>X</v>
          </cell>
          <cell r="R156" t="str">
            <v>15/01/2020</v>
          </cell>
          <cell r="S156" t="str">
            <v>14/01/2020</v>
          </cell>
          <cell r="T156" t="str">
            <v>00959</v>
          </cell>
          <cell r="U156" t="str">
            <v>MCM0320</v>
          </cell>
        </row>
        <row r="157">
          <cell r="B157" t="str">
            <v>BT-ACC-MCM0320B</v>
          </cell>
          <cell r="C157" t="str">
            <v>00000000000055193</v>
          </cell>
          <cell r="E157" t="str">
            <v>End of plate cable duct ( 200mm)</v>
          </cell>
          <cell r="F157" t="str">
            <v>BTICINO S.P.A.</v>
          </cell>
          <cell r="G157">
            <v>0</v>
          </cell>
          <cell r="H157">
            <v>0</v>
          </cell>
          <cell r="K157" t="str">
            <v>TO</v>
          </cell>
          <cell r="L157" t="str">
            <v>Acquisto</v>
          </cell>
          <cell r="M157" t="str">
            <v>09/07/2018 17:14</v>
          </cell>
          <cell r="N157" t="str">
            <v>Si</v>
          </cell>
          <cell r="O157" t="str">
            <v>No</v>
          </cell>
          <cell r="P157">
            <v>0</v>
          </cell>
          <cell r="Q157" t="str">
            <v>X</v>
          </cell>
          <cell r="R157" t="str">
            <v>17/09/2018</v>
          </cell>
          <cell r="S157" t="str">
            <v>12/09/2018</v>
          </cell>
          <cell r="T157" t="str">
            <v>00959</v>
          </cell>
          <cell r="U157" t="str">
            <v>MCM0320B</v>
          </cell>
        </row>
        <row r="158">
          <cell r="B158" t="str">
            <v>BT-ACC-MCM0321</v>
          </cell>
          <cell r="C158" t="str">
            <v>00000000000057076</v>
          </cell>
          <cell r="D158" t="str">
            <v>M</v>
          </cell>
          <cell r="E158" t="str">
            <v>End of plate cable duct ( 600mm)</v>
          </cell>
          <cell r="F158" t="str">
            <v>BTICINO S.P.A.</v>
          </cell>
          <cell r="G158">
            <v>0</v>
          </cell>
          <cell r="H158">
            <v>0</v>
          </cell>
          <cell r="K158" t="str">
            <v>TO</v>
          </cell>
          <cell r="L158" t="str">
            <v>Acquisto</v>
          </cell>
          <cell r="M158" t="str">
            <v>19/10/2018 11:52</v>
          </cell>
          <cell r="N158" t="str">
            <v>Si</v>
          </cell>
          <cell r="O158" t="str">
            <v>No</v>
          </cell>
          <cell r="P158">
            <v>0</v>
          </cell>
          <cell r="Q158" t="str">
            <v>X</v>
          </cell>
          <cell r="R158" t="str">
            <v>15/01/2020</v>
          </cell>
          <cell r="S158" t="str">
            <v>14/01/2020</v>
          </cell>
          <cell r="T158" t="str">
            <v>00959</v>
          </cell>
          <cell r="U158" t="str">
            <v>MCM0321</v>
          </cell>
        </row>
        <row r="159">
          <cell r="B159" t="str">
            <v>BT-ACC-MCM0321B</v>
          </cell>
          <cell r="C159" t="str">
            <v>00000000000055194</v>
          </cell>
          <cell r="E159" t="str">
            <v>End of plate cable duct ( 600mm)</v>
          </cell>
          <cell r="F159" t="str">
            <v>BTICINO S.P.A.</v>
          </cell>
          <cell r="G159">
            <v>0</v>
          </cell>
          <cell r="H159">
            <v>0</v>
          </cell>
          <cell r="K159" t="str">
            <v>TO</v>
          </cell>
          <cell r="L159" t="str">
            <v>Acquisto</v>
          </cell>
          <cell r="M159" t="str">
            <v>09/07/2018 17:15</v>
          </cell>
          <cell r="N159" t="str">
            <v>Si</v>
          </cell>
          <cell r="O159" t="str">
            <v>No</v>
          </cell>
          <cell r="P159">
            <v>0</v>
          </cell>
          <cell r="Q159" t="str">
            <v>X</v>
          </cell>
          <cell r="R159" t="str">
            <v>17/09/2018</v>
          </cell>
          <cell r="S159" t="str">
            <v>12/09/2018</v>
          </cell>
          <cell r="T159" t="str">
            <v>00959</v>
          </cell>
          <cell r="U159" t="str">
            <v>MCM0321B</v>
          </cell>
        </row>
        <row r="160">
          <cell r="B160" t="str">
            <v>BT-ACC-MCM1008</v>
          </cell>
          <cell r="C160" t="str">
            <v>00000000000064884</v>
          </cell>
          <cell r="D160" t="str">
            <v>M</v>
          </cell>
          <cell r="E160" t="str">
            <v>BTICINO - Set di 100 anelli guida cavo metallo, per rack larg. 800mm</v>
          </cell>
          <cell r="F160" t="str">
            <v>BTICINO S.P.A.</v>
          </cell>
          <cell r="G160">
            <v>0</v>
          </cell>
          <cell r="H160">
            <v>0</v>
          </cell>
          <cell r="K160" t="str">
            <v>TO</v>
          </cell>
          <cell r="L160" t="str">
            <v>Acquisto</v>
          </cell>
          <cell r="M160" t="str">
            <v>27/11/2019 12:42</v>
          </cell>
          <cell r="N160" t="str">
            <v>Si</v>
          </cell>
          <cell r="O160" t="str">
            <v>No</v>
          </cell>
          <cell r="P160">
            <v>0</v>
          </cell>
          <cell r="Q160" t="str">
            <v>X</v>
          </cell>
          <cell r="R160" t="str">
            <v>15/01/2020</v>
          </cell>
          <cell r="S160" t="str">
            <v>14/01/2020</v>
          </cell>
          <cell r="T160" t="str">
            <v>00959</v>
          </cell>
          <cell r="U160" t="str">
            <v>MCM1008</v>
          </cell>
        </row>
        <row r="161">
          <cell r="B161" t="str">
            <v>BT-ACC-MCM2020</v>
          </cell>
          <cell r="C161" t="str">
            <v>00000000000064883</v>
          </cell>
          <cell r="D161" t="str">
            <v>M</v>
          </cell>
          <cell r="E161" t="str">
            <v>BTICINO - Set 4 cable reel con staffe</v>
          </cell>
          <cell r="F161" t="str">
            <v>BTICINO S.P.A.</v>
          </cell>
          <cell r="G161">
            <v>0</v>
          </cell>
          <cell r="H161">
            <v>0</v>
          </cell>
          <cell r="K161" t="str">
            <v>TO</v>
          </cell>
          <cell r="L161" t="str">
            <v>Acquisto</v>
          </cell>
          <cell r="M161" t="str">
            <v>27/11/2019 12:41</v>
          </cell>
          <cell r="N161" t="str">
            <v>Si</v>
          </cell>
          <cell r="O161" t="str">
            <v>No</v>
          </cell>
          <cell r="P161">
            <v>0</v>
          </cell>
          <cell r="Q161" t="str">
            <v>X</v>
          </cell>
          <cell r="R161" t="str">
            <v>15/01/2020</v>
          </cell>
          <cell r="S161" t="str">
            <v>14/01/2020</v>
          </cell>
          <cell r="T161" t="str">
            <v>00959</v>
          </cell>
          <cell r="U161" t="str">
            <v>MCM2020</v>
          </cell>
        </row>
        <row r="162">
          <cell r="B162" t="str">
            <v>BT-ACC-MCS0011</v>
          </cell>
          <cell r="C162" t="str">
            <v>00000000000064889</v>
          </cell>
          <cell r="D162" t="str">
            <v>M</v>
          </cell>
          <cell r="E162" t="str">
            <v>BTICINO - Strisce di spugna per accoppiamento armadi</v>
          </cell>
          <cell r="F162" t="str">
            <v>BTICINO S.P.A.</v>
          </cell>
          <cell r="G162">
            <v>0</v>
          </cell>
          <cell r="H162">
            <v>0</v>
          </cell>
          <cell r="K162" t="str">
            <v>TO</v>
          </cell>
          <cell r="L162" t="str">
            <v>Acquisto</v>
          </cell>
          <cell r="M162" t="str">
            <v>27/11/2019 15:31</v>
          </cell>
          <cell r="N162" t="str">
            <v>Si</v>
          </cell>
          <cell r="O162" t="str">
            <v>No</v>
          </cell>
          <cell r="P162">
            <v>0</v>
          </cell>
          <cell r="Q162" t="str">
            <v>X</v>
          </cell>
          <cell r="R162" t="str">
            <v>15/01/2020</v>
          </cell>
          <cell r="S162" t="str">
            <v>14/01/2020</v>
          </cell>
          <cell r="T162" t="str">
            <v>00959</v>
          </cell>
          <cell r="U162" t="str">
            <v>MCS0011</v>
          </cell>
        </row>
        <row r="163">
          <cell r="B163" t="str">
            <v>BT-ACC-MCS3622B</v>
          </cell>
          <cell r="C163" t="str">
            <v>00000000000070268</v>
          </cell>
          <cell r="D163" t="str">
            <v>M</v>
          </cell>
          <cell r="E163" t="str">
            <v>BTICINO - V/MINKELS - Side filler steel - 50-70 mm width, 2200 mm high, RAL 9011</v>
          </cell>
          <cell r="F163" t="str">
            <v>BTICINO S.P.A.</v>
          </cell>
          <cell r="G163">
            <v>0</v>
          </cell>
          <cell r="H163">
            <v>0</v>
          </cell>
          <cell r="K163" t="str">
            <v>TO</v>
          </cell>
          <cell r="L163" t="str">
            <v>Acquisto</v>
          </cell>
          <cell r="M163" t="str">
            <v>20/11/2020 17:36</v>
          </cell>
          <cell r="N163" t="str">
            <v>Si</v>
          </cell>
          <cell r="O163" t="str">
            <v>No</v>
          </cell>
          <cell r="P163">
            <v>0</v>
          </cell>
          <cell r="Q163" t="str">
            <v>X</v>
          </cell>
          <cell r="R163" t="str">
            <v>29/01/2021</v>
          </cell>
          <cell r="S163" t="str">
            <v>20/01/2021</v>
          </cell>
          <cell r="T163" t="str">
            <v>00959</v>
          </cell>
          <cell r="U163" t="str">
            <v>MCS3622B</v>
          </cell>
        </row>
        <row r="164">
          <cell r="B164" t="str">
            <v>BT-ACC-MCS5164</v>
          </cell>
          <cell r="C164" t="str">
            <v>00000000000070408</v>
          </cell>
          <cell r="D164" t="str">
            <v>M</v>
          </cell>
          <cell r="E164" t="str">
            <v>BTICINO - V/MINKELS - Filler sopra rack Google 900x320 HPL, Montaggio incluso se ordinati con freestanding</v>
          </cell>
          <cell r="F164" t="str">
            <v>BTICINO S.P.A.</v>
          </cell>
          <cell r="G164">
            <v>0</v>
          </cell>
          <cell r="H164">
            <v>0</v>
          </cell>
          <cell r="K164" t="str">
            <v>TO</v>
          </cell>
          <cell r="L164" t="str">
            <v>Acquisto</v>
          </cell>
          <cell r="M164" t="str">
            <v>10/12/2020 11:26</v>
          </cell>
          <cell r="N164" t="str">
            <v>No</v>
          </cell>
          <cell r="O164" t="str">
            <v>No</v>
          </cell>
          <cell r="P164">
            <v>0</v>
          </cell>
          <cell r="Q164" t="str">
            <v>X</v>
          </cell>
          <cell r="T164" t="str">
            <v>00959</v>
          </cell>
          <cell r="U164" t="str">
            <v>MCS5164</v>
          </cell>
        </row>
        <row r="165">
          <cell r="B165" t="str">
            <v>BT-ACC-MCS5164B</v>
          </cell>
          <cell r="C165" t="str">
            <v>00000000000070267</v>
          </cell>
          <cell r="D165" t="str">
            <v>M</v>
          </cell>
          <cell r="E165" t="str">
            <v>BTICINO - V/MINKELS - Free- Standing, Top filler HPL package, Size S, 900x320 (w x h), RAL9011</v>
          </cell>
          <cell r="F165" t="str">
            <v>BTICINO S.P.A.</v>
          </cell>
          <cell r="G165">
            <v>0</v>
          </cell>
          <cell r="H165">
            <v>0</v>
          </cell>
          <cell r="K165" t="str">
            <v>TO</v>
          </cell>
          <cell r="L165" t="str">
            <v>Acquisto</v>
          </cell>
          <cell r="M165" t="str">
            <v>20/11/2020 17:34</v>
          </cell>
          <cell r="N165" t="str">
            <v>Si</v>
          </cell>
          <cell r="O165" t="str">
            <v>No</v>
          </cell>
          <cell r="P165">
            <v>0</v>
          </cell>
          <cell r="Q165" t="str">
            <v>X</v>
          </cell>
          <cell r="R165" t="str">
            <v>29/01/2021</v>
          </cell>
          <cell r="S165" t="str">
            <v>20/01/2021</v>
          </cell>
          <cell r="T165" t="str">
            <v>00959</v>
          </cell>
          <cell r="U165" t="str">
            <v>MCS5164B</v>
          </cell>
        </row>
        <row r="166">
          <cell r="B166" t="str">
            <v>BT-ACC-MCS7021B</v>
          </cell>
          <cell r="C166" t="str">
            <v>00000000000055207</v>
          </cell>
          <cell r="E166" t="str">
            <v>Dummy cooler</v>
          </cell>
          <cell r="F166" t="str">
            <v>BTICINO S.P.A.</v>
          </cell>
          <cell r="G166">
            <v>0</v>
          </cell>
          <cell r="H166">
            <v>0</v>
          </cell>
          <cell r="K166" t="str">
            <v>TO</v>
          </cell>
          <cell r="L166" t="str">
            <v>Acquisto</v>
          </cell>
          <cell r="M166" t="str">
            <v>10/07/2018 09:27</v>
          </cell>
          <cell r="N166" t="str">
            <v>Si</v>
          </cell>
          <cell r="O166" t="str">
            <v>No</v>
          </cell>
          <cell r="P166">
            <v>0</v>
          </cell>
          <cell r="Q166" t="str">
            <v>X</v>
          </cell>
          <cell r="R166" t="str">
            <v>17/09/2018</v>
          </cell>
          <cell r="S166" t="str">
            <v>12/09/2018</v>
          </cell>
          <cell r="T166" t="str">
            <v>00959</v>
          </cell>
          <cell r="U166" t="str">
            <v>MCS7021B</v>
          </cell>
        </row>
        <row r="167">
          <cell r="B167" t="str">
            <v>BT-ACC-MDCIM-HDMI</v>
          </cell>
          <cell r="C167" t="str">
            <v>00000000000062526</v>
          </cell>
          <cell r="D167" t="str">
            <v>M</v>
          </cell>
          <cell r="E167" t="str">
            <v>BTICINO - MCD CIM for HDMI (with audio) and USB keyboard/mouse (MDCIM- HDMI)</v>
          </cell>
          <cell r="F167" t="str">
            <v>BTICINO S.P.A.</v>
          </cell>
          <cell r="G167">
            <v>0</v>
          </cell>
          <cell r="H167">
            <v>0</v>
          </cell>
          <cell r="K167" t="str">
            <v>TO</v>
          </cell>
          <cell r="L167" t="str">
            <v>Acquisto</v>
          </cell>
          <cell r="M167" t="str">
            <v>11/07/2019 16:37</v>
          </cell>
          <cell r="N167" t="str">
            <v>Si</v>
          </cell>
          <cell r="O167" t="str">
            <v>No</v>
          </cell>
          <cell r="P167">
            <v>0</v>
          </cell>
          <cell r="Q167" t="str">
            <v>X</v>
          </cell>
          <cell r="R167" t="str">
            <v>31/07/2019</v>
          </cell>
          <cell r="S167" t="str">
            <v>30/07/2019</v>
          </cell>
          <cell r="T167" t="str">
            <v>00959</v>
          </cell>
          <cell r="U167" t="str">
            <v>MDCIM-HDMI</v>
          </cell>
        </row>
        <row r="168">
          <cell r="B168" t="str">
            <v>BT-ACC-MDUTP20-VGA</v>
          </cell>
          <cell r="C168" t="str">
            <v>00000000000062523</v>
          </cell>
          <cell r="D168" t="str">
            <v>M</v>
          </cell>
          <cell r="E168" t="str">
            <v>BTICINO - Integrated KVM Cable for VGA, USB and Audio, 2 meters (6 ft) ( MDUTP20-VGA)</v>
          </cell>
          <cell r="F168" t="str">
            <v>BTICINO S.P.A.</v>
          </cell>
          <cell r="G168">
            <v>0</v>
          </cell>
          <cell r="H168">
            <v>0</v>
          </cell>
          <cell r="K168" t="str">
            <v>TO</v>
          </cell>
          <cell r="L168" t="str">
            <v>Acquisto</v>
          </cell>
          <cell r="M168" t="str">
            <v>11/07/2019 16:28</v>
          </cell>
          <cell r="N168" t="str">
            <v>Si</v>
          </cell>
          <cell r="O168" t="str">
            <v>No</v>
          </cell>
          <cell r="P168">
            <v>0</v>
          </cell>
          <cell r="Q168" t="str">
            <v>X</v>
          </cell>
          <cell r="R168" t="str">
            <v>31/07/2019</v>
          </cell>
          <cell r="S168" t="str">
            <v>30/07/2019</v>
          </cell>
          <cell r="T168" t="str">
            <v>00959</v>
          </cell>
          <cell r="U168" t="str">
            <v>MDUTP20-VGA</v>
          </cell>
        </row>
        <row r="169">
          <cell r="B169" t="str">
            <v>BT-ACC-MDUTP40-VGA</v>
          </cell>
          <cell r="C169" t="str">
            <v>00000000000062524</v>
          </cell>
          <cell r="D169" t="str">
            <v>M</v>
          </cell>
          <cell r="E169" t="str">
            <v>BTICINO - Integrated KVM Cable for VGA, USB and Audio, 4 meters (12 ft) ( MDUTP40-VGA)</v>
          </cell>
          <cell r="F169" t="str">
            <v>BTICINO S.P.A.</v>
          </cell>
          <cell r="G169">
            <v>0</v>
          </cell>
          <cell r="H169">
            <v>0</v>
          </cell>
          <cell r="K169" t="str">
            <v>TO</v>
          </cell>
          <cell r="L169" t="str">
            <v>Acquisto</v>
          </cell>
          <cell r="M169" t="str">
            <v>11/07/2019 16:29</v>
          </cell>
          <cell r="N169" t="str">
            <v>Si</v>
          </cell>
          <cell r="O169" t="str">
            <v>No</v>
          </cell>
          <cell r="P169">
            <v>0</v>
          </cell>
          <cell r="Q169" t="str">
            <v>X</v>
          </cell>
          <cell r="R169" t="str">
            <v>31/07/2019</v>
          </cell>
          <cell r="S169" t="str">
            <v>30/07/2019</v>
          </cell>
          <cell r="T169" t="str">
            <v>00959</v>
          </cell>
          <cell r="U169" t="str">
            <v>MDUTP40-VGA</v>
          </cell>
        </row>
        <row r="170">
          <cell r="B170" t="str">
            <v>BT-ACC-MDUTP60-VGA</v>
          </cell>
          <cell r="C170" t="str">
            <v>00000000000062525</v>
          </cell>
          <cell r="D170" t="str">
            <v>M</v>
          </cell>
          <cell r="E170" t="str">
            <v>BTICINO - Integrated KVM Cable for VGA, USB and Audio, 6 meters (18 ft) ( MDUTP60-VGA)</v>
          </cell>
          <cell r="F170" t="str">
            <v>BTICINO S.P.A.</v>
          </cell>
          <cell r="G170">
            <v>0</v>
          </cell>
          <cell r="H170">
            <v>0</v>
          </cell>
          <cell r="K170" t="str">
            <v>TO</v>
          </cell>
          <cell r="L170" t="str">
            <v>Acquisto</v>
          </cell>
          <cell r="M170" t="str">
            <v>11/07/2019 16:31</v>
          </cell>
          <cell r="N170" t="str">
            <v>Si</v>
          </cell>
          <cell r="O170" t="str">
            <v>No</v>
          </cell>
          <cell r="P170">
            <v>0</v>
          </cell>
          <cell r="Q170" t="str">
            <v>X</v>
          </cell>
          <cell r="R170" t="str">
            <v>31/07/2019</v>
          </cell>
          <cell r="S170" t="str">
            <v>30/07/2019</v>
          </cell>
          <cell r="T170" t="str">
            <v>00959</v>
          </cell>
          <cell r="U170" t="str">
            <v>MDUTP60-VGA</v>
          </cell>
        </row>
        <row r="171">
          <cell r="B171" t="str">
            <v>BT-ACC-MFE1105</v>
          </cell>
          <cell r="C171" t="str">
            <v>00000000000064885</v>
          </cell>
          <cell r="D171" t="str">
            <v>M</v>
          </cell>
          <cell r="E171" t="str">
            <v>BTICINO - Pannelli ciechi 1U, RAL9005, toolless, confezione da 25 pezzi</v>
          </cell>
          <cell r="F171" t="str">
            <v>BTICINO S.P.A.</v>
          </cell>
          <cell r="G171">
            <v>0</v>
          </cell>
          <cell r="H171">
            <v>0</v>
          </cell>
          <cell r="K171" t="str">
            <v>TO</v>
          </cell>
          <cell r="L171" t="str">
            <v>Acquisto</v>
          </cell>
          <cell r="M171" t="str">
            <v>27/11/2019 12:44</v>
          </cell>
          <cell r="N171" t="str">
            <v>No</v>
          </cell>
          <cell r="O171" t="str">
            <v>No</v>
          </cell>
          <cell r="P171">
            <v>0</v>
          </cell>
          <cell r="Q171" t="str">
            <v>X</v>
          </cell>
          <cell r="T171" t="str">
            <v>00959</v>
          </cell>
          <cell r="U171" t="str">
            <v>MFE1105</v>
          </cell>
        </row>
        <row r="172">
          <cell r="B172" t="str">
            <v>BT-ACC-MM20.1H7.01557</v>
          </cell>
          <cell r="C172" t="str">
            <v>00000000000055236</v>
          </cell>
          <cell r="D172" t="str">
            <v>M</v>
          </cell>
          <cell r="E172" t="str">
            <v>BTICINO - Varicon Next Gen Corridor  RAL9005, L= 3000mm, with  mechanical doors with self  closers, Illuminazione LED  con PIR</v>
          </cell>
          <cell r="F172" t="str">
            <v>BTICINO S.P.A.</v>
          </cell>
          <cell r="G172">
            <v>0</v>
          </cell>
          <cell r="H172">
            <v>0</v>
          </cell>
          <cell r="K172" t="str">
            <v>TO</v>
          </cell>
          <cell r="L172" t="str">
            <v>Acquisto</v>
          </cell>
          <cell r="M172" t="str">
            <v>10/07/2018 17:33</v>
          </cell>
          <cell r="N172" t="str">
            <v>Si</v>
          </cell>
          <cell r="O172" t="str">
            <v>No</v>
          </cell>
          <cell r="P172">
            <v>0</v>
          </cell>
          <cell r="Q172" t="str">
            <v>X</v>
          </cell>
          <cell r="R172" t="str">
            <v>17/09/2018</v>
          </cell>
          <cell r="S172" t="str">
            <v>12/09/2018</v>
          </cell>
          <cell r="T172" t="str">
            <v>00959</v>
          </cell>
          <cell r="U172" t="str">
            <v>C1230300MM201H701557</v>
          </cell>
        </row>
        <row r="173">
          <cell r="B173" t="str">
            <v>BT-ACC-MM22VMINKELS</v>
          </cell>
          <cell r="C173" t="str">
            <v>00000000000055223</v>
          </cell>
          <cell r="D173" t="str">
            <v>M</v>
          </cell>
          <cell r="E173" t="str">
            <v>BTICINO - Varicon Next Gen Corridor  RAL9005, L= 5100mm, with  mechanical doors with self  closers - Illuminazione LED  con PIR</v>
          </cell>
          <cell r="F173" t="str">
            <v>BTICINO S.P.A.</v>
          </cell>
          <cell r="G173">
            <v>0</v>
          </cell>
          <cell r="H173">
            <v>0</v>
          </cell>
          <cell r="K173" t="str">
            <v>TO</v>
          </cell>
          <cell r="L173" t="str">
            <v>Acquisto</v>
          </cell>
          <cell r="M173" t="str">
            <v>10/07/2018 17:33</v>
          </cell>
          <cell r="N173" t="str">
            <v>Si</v>
          </cell>
          <cell r="O173" t="str">
            <v>No</v>
          </cell>
          <cell r="P173">
            <v>0</v>
          </cell>
          <cell r="Q173" t="str">
            <v>X</v>
          </cell>
          <cell r="R173" t="str">
            <v>31/07/2018</v>
          </cell>
          <cell r="S173" t="str">
            <v>25/07/2018</v>
          </cell>
          <cell r="T173" t="str">
            <v>00959</v>
          </cell>
          <cell r="U173" t="str">
            <v>C123.0300MM22VMINKEL</v>
          </cell>
        </row>
        <row r="174">
          <cell r="B174" t="str">
            <v>BT-ACC-MRM0128</v>
          </cell>
          <cell r="C174" t="str">
            <v>00000000000055195</v>
          </cell>
          <cell r="E174" t="str">
            <v>Magnetic door switch</v>
          </cell>
          <cell r="F174" t="str">
            <v>BTICINO S.P.A.</v>
          </cell>
          <cell r="G174">
            <v>0</v>
          </cell>
          <cell r="H174">
            <v>0</v>
          </cell>
          <cell r="K174" t="str">
            <v>TO</v>
          </cell>
          <cell r="L174" t="str">
            <v>Acquisto</v>
          </cell>
          <cell r="M174" t="str">
            <v>09/07/2018 17:17</v>
          </cell>
          <cell r="N174" t="str">
            <v>Si</v>
          </cell>
          <cell r="O174" t="str">
            <v>No</v>
          </cell>
          <cell r="P174">
            <v>0</v>
          </cell>
          <cell r="Q174" t="str">
            <v>X</v>
          </cell>
          <cell r="R174" t="str">
            <v>31/08/2018</v>
          </cell>
          <cell r="S174" t="str">
            <v>01/08/2018</v>
          </cell>
          <cell r="T174" t="str">
            <v>00959</v>
          </cell>
          <cell r="U174" t="str">
            <v>MRM0128</v>
          </cell>
        </row>
        <row r="175">
          <cell r="B175" t="str">
            <v>BT-ACC-MSM1403</v>
          </cell>
          <cell r="C175" t="str">
            <v>00000000000075053</v>
          </cell>
          <cell r="D175" t="str">
            <v>M</v>
          </cell>
          <cell r="E175" t="str">
            <v>BTICINO - Minkels Msm1403 plint 25mm zijk/blnd 1000mm</v>
          </cell>
          <cell r="F175" t="str">
            <v>BTICINO S.P.A.</v>
          </cell>
          <cell r="G175">
            <v>0</v>
          </cell>
          <cell r="H175">
            <v>0</v>
          </cell>
          <cell r="K175" t="str">
            <v>TO</v>
          </cell>
          <cell r="L175" t="str">
            <v>Acquisto</v>
          </cell>
          <cell r="M175" t="str">
            <v>28/01/2022 16:33</v>
          </cell>
          <cell r="N175" t="str">
            <v>No</v>
          </cell>
          <cell r="O175" t="str">
            <v>No</v>
          </cell>
          <cell r="P175">
            <v>0</v>
          </cell>
          <cell r="Q175" t="str">
            <v>X</v>
          </cell>
          <cell r="T175" t="str">
            <v>00959</v>
          </cell>
          <cell r="U175" t="str">
            <v>MSM1403</v>
          </cell>
        </row>
        <row r="176">
          <cell r="B176" t="str">
            <v>BT-ACC-MSM4100</v>
          </cell>
          <cell r="C176" t="str">
            <v>00000000000057066</v>
          </cell>
          <cell r="D176" t="str">
            <v>M</v>
          </cell>
          <cell r="E176" t="str">
            <v>Staffe di fissaggio a pavimento dei rack</v>
          </cell>
          <cell r="F176" t="str">
            <v>BTICINO S.P.A.</v>
          </cell>
          <cell r="G176">
            <v>0</v>
          </cell>
          <cell r="H176">
            <v>0</v>
          </cell>
          <cell r="K176" t="str">
            <v>TO</v>
          </cell>
          <cell r="L176" t="str">
            <v>Acquisto</v>
          </cell>
          <cell r="M176" t="str">
            <v>19/10/2018 11:28</v>
          </cell>
          <cell r="N176" t="str">
            <v>Si</v>
          </cell>
          <cell r="O176" t="str">
            <v>No</v>
          </cell>
          <cell r="P176">
            <v>0</v>
          </cell>
          <cell r="Q176" t="str">
            <v>X</v>
          </cell>
          <cell r="R176" t="str">
            <v>31/12/2018</v>
          </cell>
          <cell r="S176" t="str">
            <v>14/12/2018</v>
          </cell>
          <cell r="T176" t="str">
            <v>00959</v>
          </cell>
          <cell r="U176" t="str">
            <v>MSM4100</v>
          </cell>
        </row>
        <row r="177">
          <cell r="B177" t="str">
            <v>BT-ACC-SLC14C1310M6PK</v>
          </cell>
          <cell r="C177" t="str">
            <v>00000000000057100</v>
          </cell>
          <cell r="D177" t="str">
            <v>M</v>
          </cell>
          <cell r="E177" t="str">
            <v>BTICINO - Pack of 6 SecureLock locking cables, 1.0M, black, 1 x IEC C-14, 1 x IEC C-13</v>
          </cell>
          <cell r="F177" t="str">
            <v>BTICINO S.P.A.</v>
          </cell>
          <cell r="G177">
            <v>0</v>
          </cell>
          <cell r="H177">
            <v>0</v>
          </cell>
          <cell r="K177" t="str">
            <v>TO</v>
          </cell>
          <cell r="L177" t="str">
            <v>Acquisto</v>
          </cell>
          <cell r="M177" t="str">
            <v>19/10/2018 16:19</v>
          </cell>
          <cell r="N177" t="str">
            <v>No</v>
          </cell>
          <cell r="O177" t="str">
            <v>No</v>
          </cell>
          <cell r="P177">
            <v>0</v>
          </cell>
          <cell r="Q177" t="str">
            <v>X</v>
          </cell>
          <cell r="R177" t="str">
            <v>12/06/2023</v>
          </cell>
          <cell r="S177" t="str">
            <v>12/06/2023</v>
          </cell>
          <cell r="T177" t="str">
            <v>00959</v>
          </cell>
          <cell r="U177" t="str">
            <v>SLC14C13-1.0M-6PK</v>
          </cell>
        </row>
        <row r="178">
          <cell r="B178" t="str">
            <v>BT-ACC-SLC14C1310MK2</v>
          </cell>
          <cell r="C178" t="str">
            <v>00000000000057104</v>
          </cell>
          <cell r="D178" t="str">
            <v>M</v>
          </cell>
          <cell r="E178" t="str">
            <v>Pack of 6 SecureLock locking cables, 1.0M, BLU, 1 x IEC C- 14, 1 x IEC C-13</v>
          </cell>
          <cell r="F178" t="str">
            <v>BTICINO S.P.A.</v>
          </cell>
          <cell r="G178">
            <v>0</v>
          </cell>
          <cell r="H178">
            <v>0</v>
          </cell>
          <cell r="K178" t="str">
            <v>TO</v>
          </cell>
          <cell r="L178" t="str">
            <v>Acquisto</v>
          </cell>
          <cell r="M178" t="str">
            <v>19/10/2018 16:28</v>
          </cell>
          <cell r="N178" t="str">
            <v>Si</v>
          </cell>
          <cell r="O178" t="str">
            <v>No</v>
          </cell>
          <cell r="P178">
            <v>0</v>
          </cell>
          <cell r="Q178" t="str">
            <v>X</v>
          </cell>
          <cell r="R178" t="str">
            <v>30/11/2018</v>
          </cell>
          <cell r="S178" t="str">
            <v>27/11/2018</v>
          </cell>
          <cell r="T178" t="str">
            <v>00959</v>
          </cell>
          <cell r="U178" t="str">
            <v>SLC14C13-1.0MK2-6PK</v>
          </cell>
        </row>
        <row r="179">
          <cell r="B179" t="str">
            <v>BT-ACC-SLC14C1315M6PK</v>
          </cell>
          <cell r="C179" t="str">
            <v>00000000000057101</v>
          </cell>
          <cell r="D179" t="str">
            <v>M</v>
          </cell>
          <cell r="E179" t="str">
            <v>Pack of 6 SecureLock locking cables, 1.5M, black, 1 x IEC C-14, 1 x IEC C-13</v>
          </cell>
          <cell r="F179" t="str">
            <v>BTICINO S.P.A.</v>
          </cell>
          <cell r="G179">
            <v>0</v>
          </cell>
          <cell r="H179">
            <v>0</v>
          </cell>
          <cell r="K179" t="str">
            <v>TO</v>
          </cell>
          <cell r="L179" t="str">
            <v>Acquisto</v>
          </cell>
          <cell r="M179" t="str">
            <v>19/10/2018 16:24</v>
          </cell>
          <cell r="N179" t="str">
            <v>Si</v>
          </cell>
          <cell r="O179" t="str">
            <v>No</v>
          </cell>
          <cell r="P179">
            <v>0</v>
          </cell>
          <cell r="Q179" t="str">
            <v>X</v>
          </cell>
          <cell r="R179" t="str">
            <v>30/11/2018</v>
          </cell>
          <cell r="S179" t="str">
            <v>27/11/2018</v>
          </cell>
          <cell r="T179" t="str">
            <v>00959</v>
          </cell>
          <cell r="U179" t="str">
            <v>SLC14C13-1.5M-6PK</v>
          </cell>
        </row>
        <row r="180">
          <cell r="B180" t="str">
            <v>BT-ACC-SLC14C1315MK2</v>
          </cell>
          <cell r="C180" t="str">
            <v>00000000000057105</v>
          </cell>
          <cell r="D180" t="str">
            <v>M</v>
          </cell>
          <cell r="E180" t="str">
            <v>Pack of 6 SecureLock locking cables, 1.5M, BLU, 1 x IEC C- 14, 1 x IEC C-13</v>
          </cell>
          <cell r="F180" t="str">
            <v>BTICINO S.P.A.</v>
          </cell>
          <cell r="G180">
            <v>0</v>
          </cell>
          <cell r="H180">
            <v>0</v>
          </cell>
          <cell r="K180" t="str">
            <v>TO</v>
          </cell>
          <cell r="L180" t="str">
            <v>Acquisto</v>
          </cell>
          <cell r="M180" t="str">
            <v>19/10/2018 16:30</v>
          </cell>
          <cell r="N180" t="str">
            <v>Si</v>
          </cell>
          <cell r="O180" t="str">
            <v>No</v>
          </cell>
          <cell r="P180">
            <v>0</v>
          </cell>
          <cell r="Q180" t="str">
            <v>X</v>
          </cell>
          <cell r="R180" t="str">
            <v>30/11/2018</v>
          </cell>
          <cell r="S180" t="str">
            <v>27/11/2018</v>
          </cell>
          <cell r="T180" t="str">
            <v>00959</v>
          </cell>
          <cell r="U180" t="str">
            <v>SLC14C13-1.5MK2-6PK</v>
          </cell>
        </row>
        <row r="181">
          <cell r="B181" t="str">
            <v>BT-ACC-SLC14C131MK16P</v>
          </cell>
          <cell r="C181" t="str">
            <v>00000000000079647</v>
          </cell>
          <cell r="D181" t="str">
            <v>M</v>
          </cell>
          <cell r="E181" t="str">
            <v>BTICINO - Pack of 6 SecureLock locking cables, 1.0M, red, 1 x IEC C-14, 1 x IEC C-13</v>
          </cell>
          <cell r="F181" t="str">
            <v>BTICINO S.P.A.</v>
          </cell>
          <cell r="G181">
            <v>0</v>
          </cell>
          <cell r="L181" t="str">
            <v>Acquisto</v>
          </cell>
          <cell r="M181" t="str">
            <v>08/02/2023 11:04</v>
          </cell>
          <cell r="N181" t="str">
            <v>No</v>
          </cell>
          <cell r="O181" t="str">
            <v>No</v>
          </cell>
          <cell r="P181">
            <v>0</v>
          </cell>
          <cell r="Q181" t="str">
            <v>X</v>
          </cell>
          <cell r="R181" t="str">
            <v>12/06/2023</v>
          </cell>
          <cell r="S181" t="str">
            <v>12/06/2023</v>
          </cell>
          <cell r="T181" t="str">
            <v>00959</v>
          </cell>
          <cell r="U181" t="str">
            <v>SLC14C13-1.0MK1-6PK</v>
          </cell>
        </row>
        <row r="182">
          <cell r="B182" t="str">
            <v>BT-ACC-SLC14C1320M6PK</v>
          </cell>
          <cell r="C182" t="str">
            <v>00000000000057102</v>
          </cell>
          <cell r="D182" t="str">
            <v>M</v>
          </cell>
          <cell r="E182" t="str">
            <v>BTICINO - Pack of 6 SecureLock locking cables, 2.0M, black, 1 x IEC C-14, 1 x IEC C-13</v>
          </cell>
          <cell r="F182" t="str">
            <v>BTICINO S.P.A.</v>
          </cell>
          <cell r="G182">
            <v>0</v>
          </cell>
          <cell r="H182">
            <v>0</v>
          </cell>
          <cell r="K182" t="str">
            <v>TO</v>
          </cell>
          <cell r="L182" t="str">
            <v>Acquisto</v>
          </cell>
          <cell r="M182" t="str">
            <v>19/10/2018 16:25</v>
          </cell>
          <cell r="N182" t="str">
            <v>No</v>
          </cell>
          <cell r="O182" t="str">
            <v>No</v>
          </cell>
          <cell r="P182">
            <v>0</v>
          </cell>
          <cell r="Q182" t="str">
            <v>X</v>
          </cell>
          <cell r="R182" t="str">
            <v>12/06/2023</v>
          </cell>
          <cell r="S182" t="str">
            <v>12/06/2023</v>
          </cell>
          <cell r="T182" t="str">
            <v>00959</v>
          </cell>
          <cell r="U182" t="str">
            <v>SLC14C13-2.0M-6PK</v>
          </cell>
        </row>
        <row r="183">
          <cell r="B183" t="str">
            <v>BT-ACC-SLC14C1320MK16</v>
          </cell>
          <cell r="C183" t="str">
            <v>00000000000079648</v>
          </cell>
          <cell r="D183" t="str">
            <v>M</v>
          </cell>
          <cell r="E183" t="str">
            <v>BTICINO - Pack of 6 SecureLock locking cables, 2.0M, red, 1 x IEC C-14, 1 x IEC C-13</v>
          </cell>
          <cell r="F183" t="str">
            <v>BTICINO S.P.A.</v>
          </cell>
          <cell r="G183">
            <v>0</v>
          </cell>
          <cell r="L183" t="str">
            <v>Acquisto</v>
          </cell>
          <cell r="M183" t="str">
            <v>08/02/2023 11:27</v>
          </cell>
          <cell r="N183" t="str">
            <v>No</v>
          </cell>
          <cell r="O183" t="str">
            <v>No</v>
          </cell>
          <cell r="P183">
            <v>0</v>
          </cell>
          <cell r="Q183" t="str">
            <v>X</v>
          </cell>
          <cell r="R183" t="str">
            <v>12/06/2023</v>
          </cell>
          <cell r="S183" t="str">
            <v>12/06/2023</v>
          </cell>
          <cell r="T183" t="str">
            <v>00959</v>
          </cell>
          <cell r="U183" t="str">
            <v>SLC14C13-2.0MK1-6PK</v>
          </cell>
        </row>
        <row r="184">
          <cell r="B184" t="str">
            <v>BT-ACC-SLC14C1320MK2</v>
          </cell>
          <cell r="C184" t="str">
            <v>00000000000057106</v>
          </cell>
          <cell r="D184" t="str">
            <v>M</v>
          </cell>
          <cell r="E184" t="str">
            <v>Pack of 6 SecureLock locking cables, 2.0M, BLU, 1 x IEC C- 14, 1 x IEC C-13</v>
          </cell>
          <cell r="F184" t="str">
            <v>BTICINO S.P.A.</v>
          </cell>
          <cell r="G184">
            <v>0</v>
          </cell>
          <cell r="H184">
            <v>0</v>
          </cell>
          <cell r="K184" t="str">
            <v>TO</v>
          </cell>
          <cell r="L184" t="str">
            <v>Acquisto</v>
          </cell>
          <cell r="M184" t="str">
            <v>19/10/2018 16:31</v>
          </cell>
          <cell r="N184" t="str">
            <v>Si</v>
          </cell>
          <cell r="O184" t="str">
            <v>No</v>
          </cell>
          <cell r="P184">
            <v>0</v>
          </cell>
          <cell r="Q184" t="str">
            <v>X</v>
          </cell>
          <cell r="R184" t="str">
            <v>30/11/2018</v>
          </cell>
          <cell r="S184" t="str">
            <v>27/11/2018</v>
          </cell>
          <cell r="T184" t="str">
            <v>00959</v>
          </cell>
          <cell r="U184" t="str">
            <v>SLC14C13-2.0MK2-6PK</v>
          </cell>
        </row>
        <row r="185">
          <cell r="B185" t="str">
            <v>BT-ACC-SLC20C1915M6PK</v>
          </cell>
          <cell r="C185" t="str">
            <v>00000000000057103</v>
          </cell>
          <cell r="D185" t="str">
            <v>M</v>
          </cell>
          <cell r="E185" t="str">
            <v>Pack of 6 SecureLock locking cables, 1.5M, black, 1 x IEC C-20, 1 x IEC C-19</v>
          </cell>
          <cell r="F185" t="str">
            <v>BTICINO S.P.A.</v>
          </cell>
          <cell r="G185">
            <v>0</v>
          </cell>
          <cell r="H185">
            <v>0</v>
          </cell>
          <cell r="K185" t="str">
            <v>TO</v>
          </cell>
          <cell r="L185" t="str">
            <v>Acquisto</v>
          </cell>
          <cell r="M185" t="str">
            <v>19/10/2018 16:26</v>
          </cell>
          <cell r="N185" t="str">
            <v>Si</v>
          </cell>
          <cell r="O185" t="str">
            <v>No</v>
          </cell>
          <cell r="P185">
            <v>0</v>
          </cell>
          <cell r="Q185" t="str">
            <v>X</v>
          </cell>
          <cell r="R185" t="str">
            <v>30/11/2018</v>
          </cell>
          <cell r="S185" t="str">
            <v>27/11/2018</v>
          </cell>
          <cell r="T185" t="str">
            <v>00959</v>
          </cell>
          <cell r="U185" t="str">
            <v>SLC20C19-1.5M-6PK</v>
          </cell>
        </row>
        <row r="186">
          <cell r="B186" t="str">
            <v>BT-ACC-SLC20C1915MK2</v>
          </cell>
          <cell r="C186" t="str">
            <v>00000000000057107</v>
          </cell>
          <cell r="D186" t="str">
            <v>M</v>
          </cell>
          <cell r="E186" t="str">
            <v>Pack of 6 SecureLock locking cables, 1.5M, BLU, 1 x IEC C- 20, 1 x IEC C-19</v>
          </cell>
          <cell r="F186" t="str">
            <v>BTICINO S.P.A.</v>
          </cell>
          <cell r="G186">
            <v>0</v>
          </cell>
          <cell r="H186">
            <v>0</v>
          </cell>
          <cell r="K186" t="str">
            <v>TO</v>
          </cell>
          <cell r="L186" t="str">
            <v>Acquisto</v>
          </cell>
          <cell r="M186" t="str">
            <v>19/10/2018 16:33</v>
          </cell>
          <cell r="N186" t="str">
            <v>Si</v>
          </cell>
          <cell r="O186" t="str">
            <v>No</v>
          </cell>
          <cell r="P186">
            <v>0</v>
          </cell>
          <cell r="Q186" t="str">
            <v>X</v>
          </cell>
          <cell r="R186" t="str">
            <v>30/11/2018</v>
          </cell>
          <cell r="S186" t="str">
            <v>27/11/2018</v>
          </cell>
          <cell r="T186" t="str">
            <v>00959</v>
          </cell>
          <cell r="U186" t="str">
            <v>SLC20C19-1.5MK2-6PK</v>
          </cell>
        </row>
        <row r="187">
          <cell r="B187" t="str">
            <v>BT-ACC-SRC-0800</v>
          </cell>
          <cell r="C187" t="str">
            <v>00000000000078935</v>
          </cell>
          <cell r="D187" t="str">
            <v>M</v>
          </cell>
          <cell r="E187" t="str">
            <v>BTICINO - 1U Smartrackcontroller 2xC14 Input, 8xRJ45 sensor, 1xRJ45 RS232console, 2xUSB-A, 1xUSB-B, 2xRJ45 feature</v>
          </cell>
          <cell r="F187" t="str">
            <v>BTICINO S.P.A.</v>
          </cell>
          <cell r="G187">
            <v>0</v>
          </cell>
          <cell r="L187" t="str">
            <v>Acquisto</v>
          </cell>
          <cell r="M187" t="str">
            <v>16/01/2023 14:39</v>
          </cell>
          <cell r="N187" t="str">
            <v>No</v>
          </cell>
          <cell r="O187" t="str">
            <v>No</v>
          </cell>
          <cell r="P187">
            <v>0</v>
          </cell>
          <cell r="Q187" t="str">
            <v>X</v>
          </cell>
          <cell r="R187" t="str">
            <v>12/06/2023</v>
          </cell>
          <cell r="S187" t="str">
            <v>12/06/2023</v>
          </cell>
          <cell r="T187" t="str">
            <v>00959</v>
          </cell>
        </row>
        <row r="188">
          <cell r="B188" t="str">
            <v>BT-ACC-ZOCCMINK200</v>
          </cell>
          <cell r="C188" t="str">
            <v>00000000000055221</v>
          </cell>
          <cell r="E188" t="str">
            <v>BTICINO - Zoccolo per rack mink altezza 200</v>
          </cell>
          <cell r="F188" t="str">
            <v>BTICINO S.P.A.</v>
          </cell>
          <cell r="G188">
            <v>0</v>
          </cell>
          <cell r="H188">
            <v>0</v>
          </cell>
          <cell r="K188" t="str">
            <v>TO</v>
          </cell>
          <cell r="L188" t="str">
            <v>Acquisto</v>
          </cell>
          <cell r="M188" t="str">
            <v>10/07/2018 17:45</v>
          </cell>
          <cell r="N188" t="str">
            <v>Si</v>
          </cell>
          <cell r="O188" t="str">
            <v>No</v>
          </cell>
          <cell r="P188">
            <v>0</v>
          </cell>
          <cell r="Q188" t="str">
            <v>X</v>
          </cell>
          <cell r="R188" t="str">
            <v>31/07/2018</v>
          </cell>
          <cell r="S188" t="str">
            <v>11/07/2018</v>
          </cell>
          <cell r="T188" t="str">
            <v>00959</v>
          </cell>
        </row>
        <row r="189">
          <cell r="B189" t="str">
            <v>BT-ACC-ZOCCMINK200DX</v>
          </cell>
          <cell r="C189" t="str">
            <v>00000000000055222</v>
          </cell>
          <cell r="E189" t="str">
            <v>BTICINO - Zoccolo per rack mink altezza 200 DX</v>
          </cell>
          <cell r="F189" t="str">
            <v>BTICINO S.P.A.</v>
          </cell>
          <cell r="G189">
            <v>0</v>
          </cell>
          <cell r="H189">
            <v>0</v>
          </cell>
          <cell r="K189" t="str">
            <v>TO</v>
          </cell>
          <cell r="L189" t="str">
            <v>Acquisto</v>
          </cell>
          <cell r="M189" t="str">
            <v>10/07/2018 17:47</v>
          </cell>
          <cell r="N189" t="str">
            <v>Si</v>
          </cell>
          <cell r="O189" t="str">
            <v>No</v>
          </cell>
          <cell r="P189">
            <v>0</v>
          </cell>
          <cell r="Q189" t="str">
            <v>X</v>
          </cell>
          <cell r="R189" t="str">
            <v>31/07/2018</v>
          </cell>
          <cell r="S189" t="str">
            <v>11/07/2018</v>
          </cell>
          <cell r="T189" t="str">
            <v>00959</v>
          </cell>
        </row>
        <row r="190">
          <cell r="B190" t="str">
            <v>BT-AP-EHAD/W</v>
          </cell>
          <cell r="C190" t="str">
            <v>00000000000071446</v>
          </cell>
          <cell r="D190" t="str">
            <v>M</v>
          </cell>
          <cell r="E190" t="str">
            <v>BTICINO - Surcharge for wall connection</v>
          </cell>
          <cell r="F190" t="str">
            <v>BTICINO S.P.A.</v>
          </cell>
          <cell r="G190">
            <v>0</v>
          </cell>
          <cell r="H190">
            <v>0</v>
          </cell>
          <cell r="K190" t="str">
            <v>TO</v>
          </cell>
          <cell r="L190" t="str">
            <v>Acquisto</v>
          </cell>
          <cell r="M190" t="str">
            <v>07/04/2021 19:56</v>
          </cell>
          <cell r="N190" t="str">
            <v>Si</v>
          </cell>
          <cell r="O190" t="str">
            <v>No</v>
          </cell>
          <cell r="P190">
            <v>0</v>
          </cell>
          <cell r="Q190" t="str">
            <v>X</v>
          </cell>
          <cell r="R190" t="str">
            <v>10/11/2021</v>
          </cell>
          <cell r="S190" t="str">
            <v>10/11/2021</v>
          </cell>
          <cell r="T190" t="str">
            <v>00959</v>
          </cell>
          <cell r="U190" t="str">
            <v>AP-EHAD/W</v>
          </cell>
        </row>
        <row r="191">
          <cell r="B191" t="str">
            <v>BT-B1104061242158580</v>
          </cell>
          <cell r="C191" t="str">
            <v>00000000000080903</v>
          </cell>
          <cell r="D191" t="str">
            <v>M</v>
          </cell>
          <cell r="E191" t="str">
            <v>BTICINO - Server cabinet white, W800 D1200 42U, Side Panels, Airflow, FD S80% RD D80%</v>
          </cell>
          <cell r="F191" t="str">
            <v>BTICINO S.P.A.</v>
          </cell>
          <cell r="G191">
            <v>0</v>
          </cell>
          <cell r="L191" t="str">
            <v>Acquisto</v>
          </cell>
          <cell r="M191" t="str">
            <v>09/05/2023 16:15</v>
          </cell>
          <cell r="N191" t="str">
            <v>No</v>
          </cell>
          <cell r="O191" t="str">
            <v>No</v>
          </cell>
          <cell r="P191">
            <v>0</v>
          </cell>
          <cell r="Q191" t="str">
            <v>X</v>
          </cell>
          <cell r="R191" t="str">
            <v>14/07/2023</v>
          </cell>
          <cell r="S191" t="str">
            <v>14/07/2023</v>
          </cell>
          <cell r="T191" t="str">
            <v>00959</v>
          </cell>
          <cell r="U191" t="str">
            <v>B1104-081242-158580</v>
          </cell>
        </row>
        <row r="192">
          <cell r="B192" t="str">
            <v>BT-B1104061242158581</v>
          </cell>
          <cell r="C192" t="str">
            <v>00000000000080902</v>
          </cell>
          <cell r="D192" t="str">
            <v>M</v>
          </cell>
          <cell r="E192" t="str">
            <v>BTICINO - Server cabinet white, W600 D1200 42U, Side Panels, Airflow, FD S80% RD D80%</v>
          </cell>
          <cell r="F192" t="str">
            <v>BTICINO S.P.A.</v>
          </cell>
          <cell r="G192">
            <v>0</v>
          </cell>
          <cell r="L192" t="str">
            <v>Acquisto</v>
          </cell>
          <cell r="M192" t="str">
            <v>09/05/2023 16:12</v>
          </cell>
          <cell r="N192" t="str">
            <v>No</v>
          </cell>
          <cell r="O192" t="str">
            <v>No</v>
          </cell>
          <cell r="P192">
            <v>0</v>
          </cell>
          <cell r="Q192" t="str">
            <v>X</v>
          </cell>
          <cell r="R192" t="str">
            <v>14/07/2023</v>
          </cell>
          <cell r="S192" t="str">
            <v>14/07/2023</v>
          </cell>
          <cell r="T192" t="str">
            <v>00959</v>
          </cell>
          <cell r="U192" t="str">
            <v>B1104-061242-158581</v>
          </cell>
        </row>
        <row r="193">
          <cell r="B193" t="str">
            <v>BT-B1109-081242000090</v>
          </cell>
          <cell r="C193" t="str">
            <v>00000000000076195</v>
          </cell>
          <cell r="D193" t="str">
            <v>M</v>
          </cell>
          <cell r="E193" t="str">
            <v>BTICINO - Server Cabinet Black 42U 800x1200, Airflow manag, Cable Tray - Front Door: Single 80% - Rear Door: Double 80% perf.</v>
          </cell>
          <cell r="F193" t="str">
            <v>BTICINO S.P.A.</v>
          </cell>
          <cell r="G193">
            <v>0</v>
          </cell>
          <cell r="H193">
            <v>0</v>
          </cell>
          <cell r="K193" t="str">
            <v>TO</v>
          </cell>
          <cell r="L193" t="str">
            <v>Acquisto</v>
          </cell>
          <cell r="M193" t="str">
            <v>11/05/2022 11:25</v>
          </cell>
          <cell r="N193" t="str">
            <v>No</v>
          </cell>
          <cell r="O193" t="str">
            <v>No</v>
          </cell>
          <cell r="P193">
            <v>0</v>
          </cell>
          <cell r="Q193" t="str">
            <v>X</v>
          </cell>
          <cell r="R193" t="str">
            <v>17/10/2023</v>
          </cell>
          <cell r="S193" t="str">
            <v>17/10/2023</v>
          </cell>
          <cell r="T193" t="str">
            <v>00959</v>
          </cell>
          <cell r="U193" t="str">
            <v>B1109-081242-000090</v>
          </cell>
        </row>
        <row r="194">
          <cell r="B194" t="str">
            <v>BT-BUNDLE1</v>
          </cell>
          <cell r="C194" t="str">
            <v>00000000000081508</v>
          </cell>
          <cell r="D194" t="str">
            <v>M</v>
          </cell>
          <cell r="E194" t="str">
            <v>Bticino - KIT Bticino/Legrand UTP Cat6 Non Schermato</v>
          </cell>
          <cell r="G194">
            <v>0</v>
          </cell>
          <cell r="L194" t="str">
            <v>Prodotto finito</v>
          </cell>
          <cell r="M194" t="str">
            <v>20/06/2023 12:48</v>
          </cell>
          <cell r="N194" t="str">
            <v>No</v>
          </cell>
          <cell r="O194" t="str">
            <v>No</v>
          </cell>
          <cell r="P194">
            <v>0</v>
          </cell>
          <cell r="Q194" t="str">
            <v>X</v>
          </cell>
        </row>
        <row r="195">
          <cell r="B195" t="str">
            <v>BT-BUNDLE2</v>
          </cell>
          <cell r="C195" t="str">
            <v>00000000000081511</v>
          </cell>
          <cell r="D195" t="str">
            <v>M</v>
          </cell>
          <cell r="E195" t="str">
            <v>Bticino - KIT Bticino/Legrand FTP Cat6 Schermato</v>
          </cell>
          <cell r="G195">
            <v>0</v>
          </cell>
          <cell r="H195">
            <v>0</v>
          </cell>
          <cell r="L195" t="str">
            <v>Prodotto finito</v>
          </cell>
          <cell r="M195" t="str">
            <v>20/06/2023 14:48</v>
          </cell>
          <cell r="N195" t="str">
            <v>No</v>
          </cell>
          <cell r="O195" t="str">
            <v>No</v>
          </cell>
          <cell r="P195">
            <v>0</v>
          </cell>
          <cell r="Q195" t="str">
            <v>X</v>
          </cell>
        </row>
        <row r="196">
          <cell r="B196" t="str">
            <v>BT-C32240230MW2099999</v>
          </cell>
          <cell r="C196" t="str">
            <v>00000000000080901</v>
          </cell>
          <cell r="D196" t="str">
            <v>M</v>
          </cell>
          <cell r="E196" t="str">
            <v>BTICINO - Nexpand Corridor - Drop Away - 2300 x 1200 x 1978 mm (42 U) White - As per Datasheet</v>
          </cell>
          <cell r="F196" t="str">
            <v>BTICINO S.P.A.</v>
          </cell>
          <cell r="G196">
            <v>0</v>
          </cell>
          <cell r="L196" t="str">
            <v>Acquisto</v>
          </cell>
          <cell r="M196" t="str">
            <v>09/05/2023 16:05</v>
          </cell>
          <cell r="N196" t="str">
            <v>No</v>
          </cell>
          <cell r="O196" t="str">
            <v>No</v>
          </cell>
          <cell r="P196">
            <v>0</v>
          </cell>
          <cell r="Q196" t="str">
            <v>X</v>
          </cell>
          <cell r="R196" t="str">
            <v>14/07/2023</v>
          </cell>
          <cell r="S196" t="str">
            <v>14/07/2023</v>
          </cell>
          <cell r="T196" t="str">
            <v>00959</v>
          </cell>
          <cell r="U196" t="str">
            <v>C3224-0230MW20-</v>
          </cell>
        </row>
        <row r="197">
          <cell r="B197" t="str">
            <v>BT-C42290960MM2516958</v>
          </cell>
          <cell r="C197" t="str">
            <v>00000000000083523</v>
          </cell>
          <cell r="D197" t="str">
            <v>M</v>
          </cell>
          <cell r="E197" t="str">
            <v>BTICINO - C4229-0960MM25-169589 - Minkels Free Standing Corridor - Nexpand FSC DROP AWAY 9600x1200x2500mm Zwart</v>
          </cell>
          <cell r="F197" t="str">
            <v>BTICINO S.P.A.</v>
          </cell>
          <cell r="G197">
            <v>0</v>
          </cell>
          <cell r="L197" t="str">
            <v>Acquisto</v>
          </cell>
          <cell r="M197" t="str">
            <v>11/03/2024 12:00</v>
          </cell>
          <cell r="N197" t="str">
            <v>No</v>
          </cell>
          <cell r="O197" t="str">
            <v>No</v>
          </cell>
          <cell r="P197">
            <v>0</v>
          </cell>
          <cell r="Q197" t="str">
            <v>X</v>
          </cell>
          <cell r="T197" t="str">
            <v>00959</v>
          </cell>
          <cell r="U197" t="str">
            <v>C4229-0960MM25-169589</v>
          </cell>
        </row>
        <row r="198">
          <cell r="B198" t="str">
            <v>BT-C423.0360MM22.1E6.</v>
          </cell>
          <cell r="C198" t="str">
            <v>00000000000070266</v>
          </cell>
          <cell r="D198" t="str">
            <v>M</v>
          </cell>
          <cell r="E198" t="str">
            <v>BTICINO - V/MINKELS - CC FSC DROP AWAY 3600x1200x2200mm 9011</v>
          </cell>
          <cell r="F198" t="str">
            <v>BTICINO S.P.A.</v>
          </cell>
          <cell r="G198">
            <v>0</v>
          </cell>
          <cell r="H198">
            <v>0</v>
          </cell>
          <cell r="K198" t="str">
            <v>TO</v>
          </cell>
          <cell r="L198" t="str">
            <v>Acquisto</v>
          </cell>
          <cell r="M198" t="str">
            <v>20/11/2020 17:30</v>
          </cell>
          <cell r="N198" t="str">
            <v>Si</v>
          </cell>
          <cell r="O198" t="str">
            <v>No</v>
          </cell>
          <cell r="P198">
            <v>0</v>
          </cell>
          <cell r="Q198" t="str">
            <v>X</v>
          </cell>
          <cell r="R198" t="str">
            <v>29/01/2021</v>
          </cell>
          <cell r="S198" t="str">
            <v>20/01/2021</v>
          </cell>
          <cell r="T198" t="str">
            <v>00959</v>
          </cell>
          <cell r="U198" t="str">
            <v>C423.0360MM22.1E6.02935</v>
          </cell>
        </row>
        <row r="199">
          <cell r="B199" t="str">
            <v>BT-C4230720MM22151965</v>
          </cell>
          <cell r="C199" t="str">
            <v>00000000000070406</v>
          </cell>
          <cell r="D199" t="str">
            <v>M</v>
          </cell>
          <cell r="E199" t="str">
            <v>BTICINO - V/MINKELS - Isola Freestanding 7200mm, per corridoio 1380mm, c/ doppie porte scorrevoli fronte e retro, RAL7047</v>
          </cell>
          <cell r="F199" t="str">
            <v>BTICINO S.P.A.</v>
          </cell>
          <cell r="G199">
            <v>0</v>
          </cell>
          <cell r="H199">
            <v>0</v>
          </cell>
          <cell r="K199" t="str">
            <v>TO</v>
          </cell>
          <cell r="L199" t="str">
            <v>Acquisto</v>
          </cell>
          <cell r="M199" t="str">
            <v>10/12/2020 11:19</v>
          </cell>
          <cell r="N199" t="str">
            <v>Si</v>
          </cell>
          <cell r="O199" t="str">
            <v>No</v>
          </cell>
          <cell r="P199">
            <v>0</v>
          </cell>
          <cell r="Q199" t="str">
            <v>X</v>
          </cell>
          <cell r="R199" t="str">
            <v>15/03/2021</v>
          </cell>
          <cell r="S199" t="str">
            <v>16/03/2021</v>
          </cell>
          <cell r="T199" t="str">
            <v>00959</v>
          </cell>
          <cell r="U199" t="str">
            <v>C423.0720MM22.151965</v>
          </cell>
        </row>
        <row r="200">
          <cell r="B200" t="str">
            <v>BT-C9892F12</v>
          </cell>
          <cell r="C200" t="str">
            <v>00000000000011368</v>
          </cell>
          <cell r="D200" t="str">
            <v>M</v>
          </cell>
          <cell r="E200" t="str">
            <v>Cavo f.o. 12x50/125 MM Tight int/est</v>
          </cell>
          <cell r="G200">
            <v>0</v>
          </cell>
          <cell r="H200">
            <v>0</v>
          </cell>
          <cell r="K200" t="str">
            <v>TO</v>
          </cell>
          <cell r="L200" t="str">
            <v>Prodotto finito</v>
          </cell>
          <cell r="M200" t="str">
            <v>22/02/2008 16:36</v>
          </cell>
          <cell r="N200" t="str">
            <v>Si</v>
          </cell>
          <cell r="O200" t="str">
            <v>No</v>
          </cell>
          <cell r="P200">
            <v>1000</v>
          </cell>
          <cell r="Q200" t="str">
            <v>X</v>
          </cell>
          <cell r="R200" t="str">
            <v>15/10/2014</v>
          </cell>
          <cell r="S200" t="str">
            <v>02/01/2012</v>
          </cell>
          <cell r="T200" t="str">
            <v>20TO1002</v>
          </cell>
        </row>
        <row r="201">
          <cell r="B201" t="str">
            <v>BT-C9892F6</v>
          </cell>
          <cell r="C201" t="str">
            <v>00000000000011369</v>
          </cell>
          <cell r="D201" t="str">
            <v>M</v>
          </cell>
          <cell r="E201" t="str">
            <v>Cavo f.o. 6x50/125 MM Tight int/est</v>
          </cell>
          <cell r="G201">
            <v>0</v>
          </cell>
          <cell r="H201">
            <v>0</v>
          </cell>
          <cell r="K201" t="str">
            <v>TO</v>
          </cell>
          <cell r="L201" t="str">
            <v>Prodotto finito</v>
          </cell>
          <cell r="M201" t="str">
            <v>22/02/2008 16:36</v>
          </cell>
          <cell r="N201" t="str">
            <v>Si</v>
          </cell>
          <cell r="O201" t="str">
            <v>No</v>
          </cell>
          <cell r="P201">
            <v>1000</v>
          </cell>
          <cell r="Q201" t="str">
            <v>X</v>
          </cell>
          <cell r="R201" t="str">
            <v>29/01/2013</v>
          </cell>
          <cell r="S201" t="str">
            <v>02/01/2012</v>
          </cell>
          <cell r="T201" t="str">
            <v>20TO1002</v>
          </cell>
        </row>
        <row r="202">
          <cell r="B202" t="str">
            <v>BT-C9893F12L</v>
          </cell>
          <cell r="C202" t="str">
            <v>00000000000028987</v>
          </cell>
          <cell r="D202" t="str">
            <v>M</v>
          </cell>
          <cell r="E202" t="str">
            <v>Cavo f.o. 12x50/125 MM OM3 Loose int/est</v>
          </cell>
          <cell r="G202">
            <v>0</v>
          </cell>
          <cell r="H202">
            <v>0</v>
          </cell>
          <cell r="L202" t="str">
            <v>Acquisto</v>
          </cell>
          <cell r="M202" t="str">
            <v>17/07/2013 17:13</v>
          </cell>
          <cell r="N202" t="str">
            <v>Si</v>
          </cell>
          <cell r="O202" t="str">
            <v>No</v>
          </cell>
          <cell r="P202">
            <v>1000</v>
          </cell>
          <cell r="Q202" t="str">
            <v>X</v>
          </cell>
          <cell r="R202" t="str">
            <v>26/04/2017</v>
          </cell>
          <cell r="S202" t="str">
            <v>21/04/2017</v>
          </cell>
          <cell r="T202" t="str">
            <v>20TO1002</v>
          </cell>
        </row>
        <row r="203">
          <cell r="B203" t="str">
            <v>BT-C9893F6</v>
          </cell>
          <cell r="C203" t="str">
            <v>00000000000011370</v>
          </cell>
          <cell r="D203" t="str">
            <v>M</v>
          </cell>
          <cell r="E203" t="str">
            <v>Cavo f.o. 6x50/125 MM  OM3 Tight int/est</v>
          </cell>
          <cell r="G203">
            <v>0</v>
          </cell>
          <cell r="H203">
            <v>0</v>
          </cell>
          <cell r="K203" t="str">
            <v>TO</v>
          </cell>
          <cell r="L203" t="str">
            <v>Acquisto</v>
          </cell>
          <cell r="M203" t="str">
            <v>29/11/2011 10:00</v>
          </cell>
          <cell r="N203" t="str">
            <v>Si</v>
          </cell>
          <cell r="O203" t="str">
            <v>No</v>
          </cell>
          <cell r="P203">
            <v>1000</v>
          </cell>
          <cell r="Q203" t="str">
            <v>X</v>
          </cell>
          <cell r="R203" t="str">
            <v>28/06/2013</v>
          </cell>
          <cell r="S203" t="str">
            <v>02/01/2012</v>
          </cell>
          <cell r="T203" t="str">
            <v>20TO1002</v>
          </cell>
        </row>
        <row r="204">
          <cell r="B204" t="str">
            <v>BT-C9894F12L</v>
          </cell>
          <cell r="C204" t="str">
            <v>00000000000041093</v>
          </cell>
          <cell r="D204" t="str">
            <v>M</v>
          </cell>
          <cell r="E204" t="str">
            <v>Cavo fibra ottica 12F 50/125um OM4 LSZH</v>
          </cell>
          <cell r="G204">
            <v>0</v>
          </cell>
          <cell r="H204">
            <v>0</v>
          </cell>
          <cell r="L204" t="str">
            <v>Prodotto finito</v>
          </cell>
          <cell r="M204" t="str">
            <v>03/05/2016 14:55</v>
          </cell>
          <cell r="N204" t="str">
            <v>Si</v>
          </cell>
          <cell r="O204" t="str">
            <v>No</v>
          </cell>
          <cell r="P204">
            <v>0</v>
          </cell>
          <cell r="Q204" t="str">
            <v>X</v>
          </cell>
          <cell r="R204" t="str">
            <v>09/02/2017</v>
          </cell>
          <cell r="S204" t="str">
            <v>09/02/2017</v>
          </cell>
          <cell r="T204" t="str">
            <v>20TO1002</v>
          </cell>
        </row>
        <row r="205">
          <cell r="B205" t="str">
            <v>BT-CUSTOM EXT</v>
          </cell>
          <cell r="C205" t="str">
            <v>00000000000079651</v>
          </cell>
          <cell r="D205" t="str">
            <v>M</v>
          </cell>
          <cell r="E205" t="str">
            <v>BTICINO - Condensatore Remoto esecuzione standard Versione Standard; Controllo Assente; Circuito Singolo circuito; Batteria Sta</v>
          </cell>
          <cell r="F205" t="str">
            <v>E.T.A. S.P.A.</v>
          </cell>
          <cell r="G205">
            <v>0</v>
          </cell>
          <cell r="L205" t="str">
            <v>Acquisto</v>
          </cell>
          <cell r="M205" t="str">
            <v>08/02/2023 16:20</v>
          </cell>
          <cell r="N205" t="str">
            <v>No</v>
          </cell>
          <cell r="O205" t="str">
            <v>No</v>
          </cell>
          <cell r="P205">
            <v>0</v>
          </cell>
          <cell r="Q205" t="str">
            <v>X</v>
          </cell>
          <cell r="R205" t="str">
            <v>12/06/2023</v>
          </cell>
          <cell r="S205" t="str">
            <v>12/06/2023</v>
          </cell>
          <cell r="T205" t="str">
            <v>01819</v>
          </cell>
        </row>
        <row r="206">
          <cell r="B206" t="str">
            <v>BT-CUSTOM INT</v>
          </cell>
          <cell r="C206" t="str">
            <v>00000000000079650</v>
          </cell>
          <cell r="D206" t="str">
            <v>M</v>
          </cell>
          <cell r="E206" t="str">
            <v>BTICINO -  Unità espansione diretta condensata ad aria, mandata aria vs il basso con ventilatori centrifughi pale curve avanti</v>
          </cell>
          <cell r="F206" t="str">
            <v>BTICINO S.P.A.</v>
          </cell>
          <cell r="G206">
            <v>0</v>
          </cell>
          <cell r="L206" t="str">
            <v>Acquisto</v>
          </cell>
          <cell r="M206" t="str">
            <v>08/02/2023 16:17</v>
          </cell>
          <cell r="N206" t="str">
            <v>No</v>
          </cell>
          <cell r="O206" t="str">
            <v>No</v>
          </cell>
          <cell r="P206">
            <v>0</v>
          </cell>
          <cell r="Q206" t="str">
            <v>X</v>
          </cell>
          <cell r="R206" t="str">
            <v>12/06/2023</v>
          </cell>
          <cell r="S206" t="str">
            <v>12/06/2023</v>
          </cell>
          <cell r="T206" t="str">
            <v>00959</v>
          </cell>
          <cell r="U206" t="str">
            <v>Custom Int.</v>
          </cell>
        </row>
        <row r="207">
          <cell r="B207" t="str">
            <v>BT-CUSTOMCORMBDA1200</v>
          </cell>
          <cell r="C207" t="str">
            <v>00000000000076288</v>
          </cell>
          <cell r="D207" t="str">
            <v>M</v>
          </cell>
          <cell r="E207" t="str">
            <v>BTICINO - Corridoio (D) 6400mm(W)1200mm, (H) 1978mm, completo di accessori - Colore nero ATTENZIONE LARGHEZZA 1200mm</v>
          </cell>
          <cell r="F207" t="str">
            <v>BTICINO S.P.A.</v>
          </cell>
          <cell r="G207">
            <v>0</v>
          </cell>
          <cell r="H207">
            <v>0</v>
          </cell>
          <cell r="K207" t="str">
            <v>TO</v>
          </cell>
          <cell r="L207" t="str">
            <v>Acquisto</v>
          </cell>
          <cell r="M207" t="str">
            <v>26/05/2022 10:18</v>
          </cell>
          <cell r="N207" t="str">
            <v>No</v>
          </cell>
          <cell r="O207" t="str">
            <v>No</v>
          </cell>
          <cell r="P207">
            <v>0</v>
          </cell>
          <cell r="Q207" t="str">
            <v>X</v>
          </cell>
          <cell r="R207" t="str">
            <v>25/07/2022</v>
          </cell>
          <cell r="S207" t="str">
            <v>25/07/2022</v>
          </cell>
          <cell r="T207" t="str">
            <v>00959</v>
          </cell>
          <cell r="U207" t="str">
            <v>CustomCorridoio1200mm</v>
          </cell>
        </row>
        <row r="208">
          <cell r="B208" t="str">
            <v>BT-CUSTOMNEXCORMBDA</v>
          </cell>
          <cell r="C208" t="str">
            <v>00000000000076196</v>
          </cell>
          <cell r="D208" t="str">
            <v>M</v>
          </cell>
          <cell r="E208" t="str">
            <v>BTICINO - Nexpand Corridor - As described in attached technical document</v>
          </cell>
          <cell r="F208" t="str">
            <v>BTICINO S.P.A.</v>
          </cell>
          <cell r="G208">
            <v>0</v>
          </cell>
          <cell r="H208">
            <v>0</v>
          </cell>
          <cell r="K208" t="str">
            <v>TO</v>
          </cell>
          <cell r="L208" t="str">
            <v>Acquisto</v>
          </cell>
          <cell r="M208" t="str">
            <v>11/05/2022 11:30</v>
          </cell>
          <cell r="N208" t="str">
            <v>No</v>
          </cell>
          <cell r="O208" t="str">
            <v>No</v>
          </cell>
          <cell r="P208">
            <v>0</v>
          </cell>
          <cell r="Q208" t="str">
            <v>X</v>
          </cell>
          <cell r="R208" t="str">
            <v>17/10/2023</v>
          </cell>
          <cell r="S208" t="str">
            <v>17/10/2023</v>
          </cell>
          <cell r="T208" t="str">
            <v>00959</v>
          </cell>
          <cell r="U208" t="str">
            <v>Custom</v>
          </cell>
        </row>
        <row r="209">
          <cell r="B209" t="str">
            <v>BT-CUSTOMRACKGEO</v>
          </cell>
          <cell r="C209" t="str">
            <v>00000000000076075</v>
          </cell>
          <cell r="D209" t="str">
            <v>M</v>
          </cell>
          <cell r="E209" t="str">
            <v>BTICINO - Server Cabinet, BLACK 800x800 42U - With: Side Panels - Front Door: Single 80% perfor, Rear Door: Double 80% perfor</v>
          </cell>
          <cell r="F209" t="str">
            <v>BTICINO S.P.A.</v>
          </cell>
          <cell r="G209">
            <v>0</v>
          </cell>
          <cell r="H209">
            <v>0</v>
          </cell>
          <cell r="K209" t="str">
            <v>TO</v>
          </cell>
          <cell r="L209" t="str">
            <v>Acquisto</v>
          </cell>
          <cell r="M209" t="str">
            <v>28/04/2022 17:41</v>
          </cell>
          <cell r="N209" t="str">
            <v>No</v>
          </cell>
          <cell r="O209" t="str">
            <v>No</v>
          </cell>
          <cell r="P209">
            <v>0</v>
          </cell>
          <cell r="Q209" t="str">
            <v>X</v>
          </cell>
          <cell r="R209" t="str">
            <v>30/06/2022</v>
          </cell>
          <cell r="S209" t="str">
            <v>30/06/2022</v>
          </cell>
          <cell r="T209" t="str">
            <v>00959</v>
          </cell>
          <cell r="U209" t="str">
            <v>B1109-080842-160925</v>
          </cell>
        </row>
        <row r="210">
          <cell r="B210" t="str">
            <v>BT-CVR-032828</v>
          </cell>
          <cell r="C210" t="str">
            <v>00000000000080119</v>
          </cell>
          <cell r="D210" t="str">
            <v>M</v>
          </cell>
          <cell r="E210" t="str">
            <v>BTICINO - LEGRAND cavo non schermato U/UTP Cat.6A, solido AWG 23, LSZH, Cca s1a d1 a1, reel 500m, giallo</v>
          </cell>
          <cell r="F210" t="str">
            <v>BTICINO S.P.A.</v>
          </cell>
          <cell r="G210">
            <v>0</v>
          </cell>
          <cell r="L210" t="str">
            <v>Acquisto</v>
          </cell>
          <cell r="M210" t="str">
            <v>22/03/2023 16:27</v>
          </cell>
          <cell r="N210" t="str">
            <v>No</v>
          </cell>
          <cell r="O210" t="str">
            <v>No</v>
          </cell>
          <cell r="P210">
            <v>0</v>
          </cell>
          <cell r="Q210" t="str">
            <v>X</v>
          </cell>
          <cell r="R210" t="str">
            <v>10/04/2024</v>
          </cell>
          <cell r="S210" t="str">
            <v>25/10/2023</v>
          </cell>
          <cell r="T210" t="str">
            <v>00959</v>
          </cell>
          <cell r="U210" t="str">
            <v>LG-032828</v>
          </cell>
        </row>
        <row r="211">
          <cell r="B211" t="str">
            <v>BT-CVR-032883</v>
          </cell>
          <cell r="C211" t="str">
            <v>00000000000080121</v>
          </cell>
          <cell r="D211" t="str">
            <v>M</v>
          </cell>
          <cell r="E211" t="str">
            <v>BTICINO - LEGRAND cavo schermato F/FTP Cat.6A, solido AWG 23, LSZH, Cca s1a d1 a1, reel 500m, giallo</v>
          </cell>
          <cell r="F211" t="str">
            <v>BTICINO S.P.A.</v>
          </cell>
          <cell r="G211">
            <v>0</v>
          </cell>
          <cell r="L211" t="str">
            <v>Acquisto</v>
          </cell>
          <cell r="M211" t="str">
            <v>22/03/2023 16:30</v>
          </cell>
          <cell r="N211" t="str">
            <v>No</v>
          </cell>
          <cell r="O211" t="str">
            <v>No</v>
          </cell>
          <cell r="P211">
            <v>0</v>
          </cell>
          <cell r="Q211" t="str">
            <v>X</v>
          </cell>
          <cell r="R211" t="str">
            <v>02/04/2024</v>
          </cell>
          <cell r="S211" t="str">
            <v>05/06/2023</v>
          </cell>
          <cell r="T211" t="str">
            <v>00959</v>
          </cell>
          <cell r="U211" t="str">
            <v>LG-032883</v>
          </cell>
        </row>
        <row r="212">
          <cell r="B212" t="str">
            <v>BT-CVR-032886</v>
          </cell>
          <cell r="C212" t="str">
            <v>00000000000080116</v>
          </cell>
          <cell r="D212" t="str">
            <v>M</v>
          </cell>
          <cell r="E212" t="str">
            <v>BTICINO - LEGRAND cavo non schermato U/UTP Cat.6, solido AWG 23, LSZH, Cca s1a d1 a1, box 305m, blu</v>
          </cell>
          <cell r="F212" t="str">
            <v>BTICINO S.P.A.</v>
          </cell>
          <cell r="G212">
            <v>0</v>
          </cell>
          <cell r="L212" t="str">
            <v>Acquisto</v>
          </cell>
          <cell r="M212" t="str">
            <v>22/03/2023 16:23</v>
          </cell>
          <cell r="N212" t="str">
            <v>No</v>
          </cell>
          <cell r="O212" t="str">
            <v>No</v>
          </cell>
          <cell r="P212">
            <v>0</v>
          </cell>
          <cell r="Q212" t="str">
            <v>X</v>
          </cell>
          <cell r="R212" t="str">
            <v>16/02/2024</v>
          </cell>
          <cell r="S212" t="str">
            <v>22/05/2023</v>
          </cell>
          <cell r="T212" t="str">
            <v>00959</v>
          </cell>
          <cell r="U212" t="str">
            <v>LG-032886</v>
          </cell>
        </row>
        <row r="213">
          <cell r="B213" t="str">
            <v>BT-CVR-LG-032886</v>
          </cell>
          <cell r="C213" t="str">
            <v>00000000000075718</v>
          </cell>
          <cell r="D213" t="str">
            <v>M</v>
          </cell>
          <cell r="E213" t="str">
            <v>BTICINO - Cavo rame non schermato U/UTP cat 6, LSZH, Cca s1a,d1,a1, pull box 305m</v>
          </cell>
          <cell r="F213" t="str">
            <v>BTICINO S.P.A.</v>
          </cell>
          <cell r="G213">
            <v>0</v>
          </cell>
          <cell r="H213">
            <v>13.75</v>
          </cell>
          <cell r="K213" t="str">
            <v>TO</v>
          </cell>
          <cell r="L213" t="str">
            <v>Acquisto</v>
          </cell>
          <cell r="M213" t="str">
            <v>24/03/2022 16:24</v>
          </cell>
          <cell r="N213" t="str">
            <v>No</v>
          </cell>
          <cell r="O213" t="str">
            <v>No</v>
          </cell>
          <cell r="P213">
            <v>0</v>
          </cell>
          <cell r="Q213" t="str">
            <v>X</v>
          </cell>
          <cell r="S213" t="str">
            <v>13/04/2022</v>
          </cell>
          <cell r="T213" t="str">
            <v>00959</v>
          </cell>
          <cell r="U213" t="str">
            <v>LG-032886</v>
          </cell>
        </row>
        <row r="214">
          <cell r="B214" t="str">
            <v>BT-D4CBL-DP-HDMI</v>
          </cell>
          <cell r="C214" t="str">
            <v>00000000000077981</v>
          </cell>
          <cell r="D214" t="str">
            <v>M</v>
          </cell>
          <cell r="E214" t="str">
            <v>BTICINO - 6 ft DisplayPort to HDMI cable to connect DKX4-101 to a server with up to 4K DisplayPort video and audio</v>
          </cell>
          <cell r="F214" t="str">
            <v>BTICINO S.P.A.</v>
          </cell>
          <cell r="G214">
            <v>0</v>
          </cell>
          <cell r="H214">
            <v>0</v>
          </cell>
          <cell r="K214" t="str">
            <v>TO</v>
          </cell>
          <cell r="L214" t="str">
            <v>Acquisto</v>
          </cell>
          <cell r="M214" t="str">
            <v>25/10/2022 12:42</v>
          </cell>
          <cell r="N214" t="str">
            <v>No</v>
          </cell>
          <cell r="O214" t="str">
            <v>No</v>
          </cell>
          <cell r="P214">
            <v>0</v>
          </cell>
          <cell r="Q214" t="str">
            <v>X</v>
          </cell>
          <cell r="R214" t="str">
            <v>25/01/2023</v>
          </cell>
          <cell r="S214" t="str">
            <v>25/01/2023</v>
          </cell>
          <cell r="T214" t="str">
            <v>00959</v>
          </cell>
          <cell r="U214" t="str">
            <v>D4CBL-DP-HDMI</v>
          </cell>
        </row>
        <row r="215">
          <cell r="B215" t="str">
            <v>BT-DPX-WSC-35-KIT</v>
          </cell>
          <cell r="C215" t="str">
            <v>00000000000056968</v>
          </cell>
          <cell r="D215" t="str">
            <v>M</v>
          </cell>
          <cell r="E215" t="str">
            <v>Sensore presenza liquidi, con corda lunghezza 3,5mt.</v>
          </cell>
          <cell r="F215" t="str">
            <v>BTICINO S.P.A.</v>
          </cell>
          <cell r="G215">
            <v>0</v>
          </cell>
          <cell r="H215">
            <v>0</v>
          </cell>
          <cell r="K215" t="str">
            <v>TO</v>
          </cell>
          <cell r="L215" t="str">
            <v>Acquisto</v>
          </cell>
          <cell r="M215" t="str">
            <v>11/10/2018 14:23</v>
          </cell>
          <cell r="N215" t="str">
            <v>Si</v>
          </cell>
          <cell r="O215" t="str">
            <v>No</v>
          </cell>
          <cell r="P215">
            <v>0</v>
          </cell>
          <cell r="Q215" t="str">
            <v>X</v>
          </cell>
          <cell r="R215" t="str">
            <v>30/11/2018</v>
          </cell>
          <cell r="S215" t="str">
            <v>29/10/2018</v>
          </cell>
          <cell r="T215" t="str">
            <v>00959</v>
          </cell>
          <cell r="U215" t="str">
            <v>DPX-WSC-35-KIT</v>
          </cell>
        </row>
        <row r="216">
          <cell r="B216" t="str">
            <v>BT-DPX-WSC-70-KIT</v>
          </cell>
          <cell r="C216" t="str">
            <v>00000000000056969</v>
          </cell>
          <cell r="D216" t="str">
            <v>M</v>
          </cell>
          <cell r="E216" t="str">
            <v>Sensore presenza liquidi, con corda lunghezza 7mt.</v>
          </cell>
          <cell r="F216" t="str">
            <v>BTICINO S.P.A.</v>
          </cell>
          <cell r="G216">
            <v>0</v>
          </cell>
          <cell r="H216">
            <v>0</v>
          </cell>
          <cell r="K216" t="str">
            <v>TO</v>
          </cell>
          <cell r="L216" t="str">
            <v>Acquisto</v>
          </cell>
          <cell r="M216" t="str">
            <v>11/10/2018 14:53</v>
          </cell>
          <cell r="N216" t="str">
            <v>Si</v>
          </cell>
          <cell r="O216" t="str">
            <v>No</v>
          </cell>
          <cell r="P216">
            <v>0</v>
          </cell>
          <cell r="Q216" t="str">
            <v>X</v>
          </cell>
          <cell r="R216" t="str">
            <v>30/11/2018</v>
          </cell>
          <cell r="S216" t="str">
            <v>29/10/2018</v>
          </cell>
          <cell r="T216" t="str">
            <v>00959</v>
          </cell>
          <cell r="U216" t="str">
            <v>DPX-WSC-70-KIT</v>
          </cell>
        </row>
        <row r="217">
          <cell r="B217" t="str">
            <v>BT-EHAD-F/1000</v>
          </cell>
          <cell r="C217" t="str">
            <v>00000000000071445</v>
          </cell>
          <cell r="D217" t="str">
            <v>M</v>
          </cell>
          <cell r="E217" t="str">
            <v>BTICINO - Containment cover for aisles 1000mm (tp)</v>
          </cell>
          <cell r="F217" t="str">
            <v>BTICINO S.P.A.</v>
          </cell>
          <cell r="G217">
            <v>0</v>
          </cell>
          <cell r="H217">
            <v>0</v>
          </cell>
          <cell r="K217" t="str">
            <v>TO</v>
          </cell>
          <cell r="L217" t="str">
            <v>Acquisto</v>
          </cell>
          <cell r="M217" t="str">
            <v>07/04/2021 19:54</v>
          </cell>
          <cell r="N217" t="str">
            <v>Si</v>
          </cell>
          <cell r="O217" t="str">
            <v>No</v>
          </cell>
          <cell r="P217">
            <v>0</v>
          </cell>
          <cell r="Q217" t="str">
            <v>X</v>
          </cell>
          <cell r="R217" t="str">
            <v>10/11/2021</v>
          </cell>
          <cell r="S217" t="str">
            <v>10/11/2021</v>
          </cell>
          <cell r="T217" t="str">
            <v>00959</v>
          </cell>
          <cell r="U217" t="str">
            <v>EHAD-F/1000</v>
          </cell>
        </row>
        <row r="218">
          <cell r="B218" t="str">
            <v>BT-EH-ARR-ST</v>
          </cell>
          <cell r="C218" t="str">
            <v>00000000000073120</v>
          </cell>
          <cell r="D218" t="str">
            <v>M</v>
          </cell>
          <cell r="E218" t="str">
            <v>BTICINO - Interlock for Sliding doors</v>
          </cell>
          <cell r="F218" t="str">
            <v>BTICINO S.P.A.</v>
          </cell>
          <cell r="G218">
            <v>0</v>
          </cell>
          <cell r="H218">
            <v>0</v>
          </cell>
          <cell r="K218" t="str">
            <v>TO</v>
          </cell>
          <cell r="L218" t="str">
            <v>Acquisto</v>
          </cell>
          <cell r="M218" t="str">
            <v>23/09/2021 18:15</v>
          </cell>
          <cell r="N218" t="str">
            <v>Si</v>
          </cell>
          <cell r="O218" t="str">
            <v>No</v>
          </cell>
          <cell r="P218">
            <v>0</v>
          </cell>
          <cell r="Q218" t="str">
            <v>X</v>
          </cell>
          <cell r="R218" t="str">
            <v>10/11/2021</v>
          </cell>
          <cell r="S218" t="str">
            <v>10/11/2021</v>
          </cell>
          <cell r="T218" t="str">
            <v>00959</v>
          </cell>
          <cell r="U218" t="str">
            <v>EH-ARR-ST</v>
          </cell>
        </row>
        <row r="219">
          <cell r="B219" t="str">
            <v>BT-EH-FSS/500</v>
          </cell>
          <cell r="C219" t="str">
            <v>00000000000071444</v>
          </cell>
          <cell r="D219" t="str">
            <v>M</v>
          </cell>
          <cell r="E219" t="str">
            <v>BTICINO - Sidepanel for aisle door</v>
          </cell>
          <cell r="F219" t="str">
            <v>BTICINO S.P.A.</v>
          </cell>
          <cell r="G219">
            <v>0</v>
          </cell>
          <cell r="H219">
            <v>0</v>
          </cell>
          <cell r="K219" t="str">
            <v>TO</v>
          </cell>
          <cell r="L219" t="str">
            <v>Acquisto</v>
          </cell>
          <cell r="M219" t="str">
            <v>07/04/2021 19:52</v>
          </cell>
          <cell r="N219" t="str">
            <v>Si</v>
          </cell>
          <cell r="O219" t="str">
            <v>No</v>
          </cell>
          <cell r="P219">
            <v>0</v>
          </cell>
          <cell r="Q219" t="str">
            <v>X</v>
          </cell>
          <cell r="R219" t="str">
            <v>10/11/2021</v>
          </cell>
          <cell r="S219" t="str">
            <v>10/11/2021</v>
          </cell>
          <cell r="T219" t="str">
            <v>00959</v>
          </cell>
          <cell r="U219" t="str">
            <v>EH-FSS/500</v>
          </cell>
        </row>
        <row r="220">
          <cell r="B220" t="str">
            <v>BT-EHST-1F</v>
          </cell>
          <cell r="C220" t="str">
            <v>00000000000071442</v>
          </cell>
          <cell r="D220" t="str">
            <v>M</v>
          </cell>
          <cell r="E220" t="str">
            <v>BTICINO - Sliding door for containment, single-leaf, 1000</v>
          </cell>
          <cell r="F220" t="str">
            <v>BTICINO S.P.A.</v>
          </cell>
          <cell r="G220">
            <v>0</v>
          </cell>
          <cell r="H220">
            <v>0</v>
          </cell>
          <cell r="K220" t="str">
            <v>TO</v>
          </cell>
          <cell r="L220" t="str">
            <v>Acquisto</v>
          </cell>
          <cell r="M220" t="str">
            <v>07/04/2021 19:48</v>
          </cell>
          <cell r="N220" t="str">
            <v>Si</v>
          </cell>
          <cell r="O220" t="str">
            <v>No</v>
          </cell>
          <cell r="P220">
            <v>0</v>
          </cell>
          <cell r="Q220" t="str">
            <v>X</v>
          </cell>
          <cell r="R220" t="str">
            <v>10/11/2021</v>
          </cell>
          <cell r="S220" t="str">
            <v>10/11/2021</v>
          </cell>
          <cell r="T220" t="str">
            <v>00959</v>
          </cell>
          <cell r="U220" t="str">
            <v>EHST-1F</v>
          </cell>
        </row>
        <row r="221">
          <cell r="B221" t="str">
            <v>BT-EOC6060T16UDGLV01M</v>
          </cell>
          <cell r="C221" t="str">
            <v>00000000000081526</v>
          </cell>
          <cell r="D221" t="str">
            <v>M</v>
          </cell>
          <cell r="E221" t="str">
            <v>BTICINO - LEGRAND EOC6060T16UD_GLV_01M59 16U, 19’’ Single skin type 600*600 Wall Mounted Outdoor Cabinet , Load carrying</v>
          </cell>
          <cell r="F221" t="str">
            <v>BTICINO S.P.A.</v>
          </cell>
          <cell r="G221">
            <v>0</v>
          </cell>
          <cell r="L221" t="str">
            <v>Acquisto</v>
          </cell>
          <cell r="M221" t="str">
            <v>21/06/2023 15:36</v>
          </cell>
          <cell r="N221" t="str">
            <v>No</v>
          </cell>
          <cell r="O221" t="str">
            <v>No</v>
          </cell>
          <cell r="P221">
            <v>0</v>
          </cell>
          <cell r="Q221" t="str">
            <v>X</v>
          </cell>
          <cell r="R221" t="str">
            <v>27/02/2024</v>
          </cell>
          <cell r="S221" t="str">
            <v>04/01/2024</v>
          </cell>
          <cell r="T221" t="str">
            <v>00959</v>
          </cell>
          <cell r="U221" t="str">
            <v>EOC6060T16UD_GLV_01M59</v>
          </cell>
        </row>
        <row r="222">
          <cell r="B222" t="str">
            <v>BT-EOC6060T25UZGLV01M</v>
          </cell>
          <cell r="C222" t="str">
            <v>00000000000081525</v>
          </cell>
          <cell r="D222" t="str">
            <v>M</v>
          </cell>
          <cell r="E222" t="str">
            <v>BTICINO - EOC6060T25UZ_ GLV_01M7 - 25U 600x600 19" OUTDOOR CABINET /SINGLE SKIN PLINTH TYPE/RAL7035 SPECIALOUTDOOR PAINT</v>
          </cell>
          <cell r="F222" t="str">
            <v>BTICINO S.P.A.</v>
          </cell>
          <cell r="G222">
            <v>0</v>
          </cell>
          <cell r="L222" t="str">
            <v>Acquisto</v>
          </cell>
          <cell r="M222" t="str">
            <v>21/06/2023 15:31</v>
          </cell>
          <cell r="N222" t="str">
            <v>No</v>
          </cell>
          <cell r="O222" t="str">
            <v>No</v>
          </cell>
          <cell r="P222">
            <v>0</v>
          </cell>
          <cell r="Q222" t="str">
            <v>X</v>
          </cell>
          <cell r="T222" t="str">
            <v>00959</v>
          </cell>
          <cell r="U222" t="str">
            <v>EOC6060T25UZ_GLV_01M7</v>
          </cell>
        </row>
        <row r="223">
          <cell r="B223" t="str">
            <v>BT-FPP-032100</v>
          </cell>
          <cell r="C223" t="str">
            <v>00000000000051263</v>
          </cell>
          <cell r="D223" t="str">
            <v>M</v>
          </cell>
          <cell r="E223" t="str">
            <v>BTICINO - LEGRAND 032100 - Pannello ottico mudulare vuoto</v>
          </cell>
          <cell r="F223" t="str">
            <v>BTICINO S.P.A.</v>
          </cell>
          <cell r="G223">
            <v>0</v>
          </cell>
          <cell r="H223">
            <v>0</v>
          </cell>
          <cell r="K223" t="str">
            <v>TO</v>
          </cell>
          <cell r="L223" t="str">
            <v>Acquisto</v>
          </cell>
          <cell r="M223" t="str">
            <v>20/12/2017 10:55</v>
          </cell>
          <cell r="N223" t="str">
            <v>No</v>
          </cell>
          <cell r="O223" t="str">
            <v>No</v>
          </cell>
          <cell r="P223">
            <v>0</v>
          </cell>
          <cell r="Q223" t="str">
            <v>X</v>
          </cell>
          <cell r="R223" t="str">
            <v>19/12/2023</v>
          </cell>
          <cell r="S223" t="str">
            <v>14/12/2023</v>
          </cell>
          <cell r="T223" t="str">
            <v>00959</v>
          </cell>
        </row>
        <row r="224">
          <cell r="B224" t="str">
            <v>BT-FRV-UPS2416A</v>
          </cell>
          <cell r="C224" t="str">
            <v>00000000000019703</v>
          </cell>
          <cell r="E224" t="str">
            <v>Alimentatore universale 24 Volts/ 6A. Da utilizzare con la piastra di alimentazione FPO- 5000-PSB-CH o FPO-5000- PSB2</v>
          </cell>
          <cell r="F224" t="str">
            <v>BOSCH SECURITY SYSTEMS S.P.A.</v>
          </cell>
          <cell r="G224">
            <v>0</v>
          </cell>
          <cell r="H224">
            <v>0</v>
          </cell>
          <cell r="L224" t="str">
            <v>Acquisto</v>
          </cell>
          <cell r="M224" t="str">
            <v>30/01/2012 09:18</v>
          </cell>
          <cell r="N224" t="str">
            <v>Si</v>
          </cell>
          <cell r="O224" t="str">
            <v>No</v>
          </cell>
          <cell r="P224">
            <v>0</v>
          </cell>
          <cell r="Q224" t="str">
            <v>X</v>
          </cell>
          <cell r="R224" t="str">
            <v>28/03/2012</v>
          </cell>
          <cell r="T224" t="str">
            <v>00127</v>
          </cell>
        </row>
        <row r="225">
          <cell r="B225" t="str">
            <v>BT-GEC250T5</v>
          </cell>
          <cell r="C225" t="str">
            <v>00000000000079800</v>
          </cell>
          <cell r="D225" t="str">
            <v>M</v>
          </cell>
          <cell r="E225" t="str">
            <v>BTICINO - STARLINE Metric end Cap, for G250T5 series [ Silver]</v>
          </cell>
          <cell r="F225" t="str">
            <v>STARLINE HOLDINGS TECHNOLOGY LTD.</v>
          </cell>
          <cell r="G225">
            <v>0</v>
          </cell>
          <cell r="L225" t="str">
            <v>Acquisto</v>
          </cell>
          <cell r="M225" t="str">
            <v>06/03/2023 11:37</v>
          </cell>
          <cell r="N225" t="str">
            <v>No</v>
          </cell>
          <cell r="O225" t="str">
            <v>No</v>
          </cell>
          <cell r="P225">
            <v>0</v>
          </cell>
          <cell r="Q225" t="str">
            <v>X</v>
          </cell>
          <cell r="R225" t="str">
            <v>16/10/2023</v>
          </cell>
          <cell r="S225" t="str">
            <v>16/10/2023</v>
          </cell>
          <cell r="T225" t="str">
            <v>02617</v>
          </cell>
          <cell r="U225" t="str">
            <v>GEC250T5</v>
          </cell>
        </row>
        <row r="226">
          <cell r="B226" t="str">
            <v>BT-GF_LNBL-M030C-STD6</v>
          </cell>
          <cell r="C226" t="str">
            <v>00000000000079834</v>
          </cell>
          <cell r="D226" t="str">
            <v>M</v>
          </cell>
          <cell r="E226" t="str">
            <v>BTICINO - STARLINE GF250T5CGS-LNBLM030C-S TD6, BUSWAY END FEED, STD, 4 POLE + PE, MECHANICAL LUGS, HANGERS &amp; GLAND PLATES + CIR</v>
          </cell>
          <cell r="F226" t="str">
            <v>STARLINE HOLDINGS TECHNOLOGY LTD.</v>
          </cell>
          <cell r="G226">
            <v>0</v>
          </cell>
          <cell r="L226" t="str">
            <v>Acquisto</v>
          </cell>
          <cell r="M226" t="str">
            <v>10/03/2023 15:16</v>
          </cell>
          <cell r="N226" t="str">
            <v>No</v>
          </cell>
          <cell r="O226" t="str">
            <v>No</v>
          </cell>
          <cell r="P226">
            <v>0</v>
          </cell>
          <cell r="Q226" t="str">
            <v>X</v>
          </cell>
          <cell r="R226" t="str">
            <v>16/10/2023</v>
          </cell>
          <cell r="S226" t="str">
            <v>16/10/2023</v>
          </cell>
          <cell r="T226" t="str">
            <v>02617</v>
          </cell>
          <cell r="U226" t="str">
            <v>GF250T5CGS-LNBLM030C-STD6</v>
          </cell>
        </row>
        <row r="227">
          <cell r="B227" t="str">
            <v>BT-GF_LNBL-M030C-STD7</v>
          </cell>
          <cell r="C227" t="str">
            <v>00000000000079835</v>
          </cell>
          <cell r="D227" t="str">
            <v>M</v>
          </cell>
          <cell r="E227" t="str">
            <v>BTICINO - STARLINE GF250T5CGS-LNBLM030C- STD7, BUSWAY END FEED, STD, 4 POLE + PE, MECHANICAL LUGS, HANGERS &amp; GLANDPLATES + C</v>
          </cell>
          <cell r="F227" t="str">
            <v>STARLINE HOLDINGS TECHNOLOGY LTD.</v>
          </cell>
          <cell r="G227">
            <v>0</v>
          </cell>
          <cell r="L227" t="str">
            <v>Acquisto</v>
          </cell>
          <cell r="M227" t="str">
            <v>10/03/2023 15:22</v>
          </cell>
          <cell r="N227" t="str">
            <v>No</v>
          </cell>
          <cell r="O227" t="str">
            <v>No</v>
          </cell>
          <cell r="P227">
            <v>0</v>
          </cell>
          <cell r="Q227" t="str">
            <v>X</v>
          </cell>
          <cell r="R227" t="str">
            <v>16/10/2023</v>
          </cell>
          <cell r="S227" t="str">
            <v>16/10/2023</v>
          </cell>
          <cell r="T227" t="str">
            <v>02617</v>
          </cell>
          <cell r="U227" t="str">
            <v>GF250T5CGS-LNBLM030C-STD7</v>
          </cell>
        </row>
        <row r="228">
          <cell r="B228" t="str">
            <v>BT-GF_LNBR-M030C-STD6</v>
          </cell>
          <cell r="C228" t="str">
            <v>00000000000079836</v>
          </cell>
          <cell r="D228" t="str">
            <v>M</v>
          </cell>
          <cell r="E228" t="str">
            <v>BTICINO - STARLINE GF250T5CGR-LNBRM030C- STD6 BUSWAY END FEED, REV, 4 POLE + PE, MECHANICAL LUGS, HANGERS &amp; GLAND PLATES + CI</v>
          </cell>
          <cell r="F228" t="str">
            <v>STARLINE HOLDINGS TECHNOLOGY LTD.</v>
          </cell>
          <cell r="G228">
            <v>0</v>
          </cell>
          <cell r="L228" t="str">
            <v>Acquisto</v>
          </cell>
          <cell r="M228" t="str">
            <v>10/03/2023 15:24</v>
          </cell>
          <cell r="N228" t="str">
            <v>No</v>
          </cell>
          <cell r="O228" t="str">
            <v>No</v>
          </cell>
          <cell r="P228">
            <v>0</v>
          </cell>
          <cell r="Q228" t="str">
            <v>X</v>
          </cell>
          <cell r="R228" t="str">
            <v>16/10/2023</v>
          </cell>
          <cell r="S228" t="str">
            <v>16/10/2023</v>
          </cell>
          <cell r="T228" t="str">
            <v>02617</v>
          </cell>
          <cell r="U228" t="str">
            <v>GF250T5CGR-LNBRM030C-STD6</v>
          </cell>
        </row>
        <row r="229">
          <cell r="B229" t="str">
            <v>BT-GF_LNBR-M030C-STD7</v>
          </cell>
          <cell r="C229" t="str">
            <v>00000000000079837</v>
          </cell>
          <cell r="D229" t="str">
            <v>M</v>
          </cell>
          <cell r="E229" t="str">
            <v>BTICINO - STARLINE GF250T5CGR-LNBRM030C- STD7 BUSWAY END FEED, REV, 4 POLE + PE, MECHANICAL LUGS, HANGERS &amp; GLANDPLATES + CI</v>
          </cell>
          <cell r="F229" t="str">
            <v>STARLINE HOLDINGS TECHNOLOGY LTD.</v>
          </cell>
          <cell r="G229">
            <v>0</v>
          </cell>
          <cell r="L229" t="str">
            <v>Acquisto</v>
          </cell>
          <cell r="M229" t="str">
            <v>10/03/2023 15:28</v>
          </cell>
          <cell r="N229" t="str">
            <v>No</v>
          </cell>
          <cell r="O229" t="str">
            <v>No</v>
          </cell>
          <cell r="P229">
            <v>0</v>
          </cell>
          <cell r="Q229" t="str">
            <v>X</v>
          </cell>
          <cell r="R229" t="str">
            <v>16/10/2023</v>
          </cell>
          <cell r="S229" t="str">
            <v>16/10/2023</v>
          </cell>
          <cell r="T229" t="str">
            <v>02617</v>
          </cell>
          <cell r="U229" t="str">
            <v>GF250T5CGR-LNBRM030C-STD7</v>
          </cell>
        </row>
        <row r="230">
          <cell r="B230" t="str">
            <v>BT-GF_PM5560-BLUE</v>
          </cell>
          <cell r="C230" t="str">
            <v>00000000000072182</v>
          </cell>
          <cell r="D230" t="str">
            <v>M</v>
          </cell>
          <cell r="E230" t="str">
            <v>BTICINO - STARLINE GF250T5CGS-LLRL-M030C- STD6-PM5560 24,BUSWAY E. FEED,STD,4 POLE+PE,MECH. LUGS,RIR,PM5560,BLUE T. ( 250A,415V)</v>
          </cell>
          <cell r="F230" t="str">
            <v>STARLINE HOLDINGS TECHNOLOGY LTD.</v>
          </cell>
          <cell r="G230">
            <v>0</v>
          </cell>
          <cell r="H230">
            <v>0</v>
          </cell>
          <cell r="K230" t="str">
            <v>TO</v>
          </cell>
          <cell r="L230" t="str">
            <v>Acquisto</v>
          </cell>
          <cell r="M230" t="str">
            <v>13/06/2021 15:18</v>
          </cell>
          <cell r="N230" t="str">
            <v>No</v>
          </cell>
          <cell r="O230" t="str">
            <v>No</v>
          </cell>
          <cell r="P230">
            <v>0</v>
          </cell>
          <cell r="Q230" t="str">
            <v>X</v>
          </cell>
          <cell r="T230" t="str">
            <v>02617</v>
          </cell>
        </row>
        <row r="231">
          <cell r="B231" t="str">
            <v>BT-GF_PM5560-RED</v>
          </cell>
          <cell r="C231" t="str">
            <v>00000000000072181</v>
          </cell>
          <cell r="D231" t="str">
            <v>M</v>
          </cell>
          <cell r="E231" t="str">
            <v>BTICINO - STARLINE GF250T5CGS-LLRL-M030C- STD6-PM5560 24, BUSWAY ENDFEED, STD, 4POLE+PE, MECH. LUGS,RIR,PM5560, RED TAPE (250A-415V</v>
          </cell>
          <cell r="F231" t="str">
            <v>STARLINE HOLDINGS TECHNOLOGY LTD.</v>
          </cell>
          <cell r="G231">
            <v>0</v>
          </cell>
          <cell r="H231">
            <v>0</v>
          </cell>
          <cell r="K231" t="str">
            <v>TO</v>
          </cell>
          <cell r="L231" t="str">
            <v>Acquisto</v>
          </cell>
          <cell r="M231" t="str">
            <v>13/06/2021 15:14</v>
          </cell>
          <cell r="N231" t="str">
            <v>No</v>
          </cell>
          <cell r="O231" t="str">
            <v>No</v>
          </cell>
          <cell r="P231">
            <v>0</v>
          </cell>
          <cell r="Q231" t="str">
            <v>X</v>
          </cell>
          <cell r="T231" t="str">
            <v>02617</v>
          </cell>
        </row>
        <row r="232">
          <cell r="B232" t="str">
            <v>BT-GF_SNSN-M030C-STD6</v>
          </cell>
          <cell r="C232" t="str">
            <v>00000000000070911</v>
          </cell>
          <cell r="D232" t="str">
            <v>M</v>
          </cell>
          <cell r="E232" t="str">
            <v>BTICINO - STARLINE GF250T5CGSSNSN-M030C- STD6, BUSWAY END FEED, STD,4 POLE+PE, MECHANICAL LUGS ( 250AMPS, 415V), System Frame: T5</v>
          </cell>
          <cell r="F232" t="str">
            <v>STARLINE HOLDINGS TECHNOLOGY LTD.</v>
          </cell>
          <cell r="G232">
            <v>0</v>
          </cell>
          <cell r="H232">
            <v>0</v>
          </cell>
          <cell r="K232" t="str">
            <v>TO</v>
          </cell>
          <cell r="L232" t="str">
            <v>Acquisto</v>
          </cell>
          <cell r="M232" t="str">
            <v>28/01/2021 11:58</v>
          </cell>
          <cell r="N232" t="str">
            <v>Si</v>
          </cell>
          <cell r="O232" t="str">
            <v>No</v>
          </cell>
          <cell r="P232">
            <v>0</v>
          </cell>
          <cell r="Q232" t="str">
            <v>X</v>
          </cell>
          <cell r="R232" t="str">
            <v>30/04/2021</v>
          </cell>
          <cell r="S232" t="str">
            <v>30/04/2021</v>
          </cell>
          <cell r="T232" t="str">
            <v>02617</v>
          </cell>
          <cell r="U232" t="str">
            <v>GF250T5CGSSNSN-M030C-STD6</v>
          </cell>
        </row>
        <row r="233">
          <cell r="B233" t="str">
            <v>BT-GF_SNSN-M030C-STD7</v>
          </cell>
          <cell r="C233" t="str">
            <v>00000000000070913</v>
          </cell>
          <cell r="D233" t="str">
            <v>M</v>
          </cell>
          <cell r="E233" t="str">
            <v>BTICINO - STARLINE GF250T5CGSSNSN-M030C- STD7, BUSWAY END FEED, STD, 4 POLE+PE, MECHANICAL LUGS ( 250AMPS, 415V), System Frame: T5</v>
          </cell>
          <cell r="F233" t="str">
            <v>STARLINE HOLDINGS TECHNOLOGY LTD.</v>
          </cell>
          <cell r="G233">
            <v>0</v>
          </cell>
          <cell r="H233">
            <v>0</v>
          </cell>
          <cell r="K233" t="str">
            <v>TO</v>
          </cell>
          <cell r="L233" t="str">
            <v>Acquisto</v>
          </cell>
          <cell r="M233" t="str">
            <v>28/01/2021 12:02</v>
          </cell>
          <cell r="N233" t="str">
            <v>Si</v>
          </cell>
          <cell r="O233" t="str">
            <v>No</v>
          </cell>
          <cell r="P233">
            <v>0</v>
          </cell>
          <cell r="Q233" t="str">
            <v>X</v>
          </cell>
          <cell r="R233" t="str">
            <v>30/04/2021</v>
          </cell>
          <cell r="S233" t="str">
            <v>30/04/2021</v>
          </cell>
          <cell r="T233" t="str">
            <v>02617</v>
          </cell>
          <cell r="U233" t="str">
            <v>GF250T5CGSSNSN-M030C-STD7</v>
          </cell>
        </row>
        <row r="234">
          <cell r="B234" t="str">
            <v>BT-GF_T5CGR-LRJR-STD6</v>
          </cell>
          <cell r="C234" t="str">
            <v>00000000000080785</v>
          </cell>
          <cell r="D234" t="str">
            <v>M</v>
          </cell>
          <cell r="E234" t="str">
            <v>BTICINO - STARLINE GF250T5CGS-LLJL-M030C- STD6 -End Feed-PM5563 meter, cod.SQR000226-1L3</v>
          </cell>
          <cell r="F234" t="str">
            <v>STARLINE HOLDINGS TECHNOLOGY LTD.</v>
          </cell>
          <cell r="G234">
            <v>0</v>
          </cell>
          <cell r="L234" t="str">
            <v>Acquisto</v>
          </cell>
          <cell r="M234" t="str">
            <v>17/04/2023 09:29</v>
          </cell>
          <cell r="N234" t="str">
            <v>No</v>
          </cell>
          <cell r="O234" t="str">
            <v>No</v>
          </cell>
          <cell r="P234">
            <v>0</v>
          </cell>
          <cell r="Q234" t="str">
            <v>X</v>
          </cell>
          <cell r="R234" t="str">
            <v>01/08/2023</v>
          </cell>
          <cell r="S234" t="str">
            <v>01/08/2023</v>
          </cell>
          <cell r="T234" t="str">
            <v>02617</v>
          </cell>
          <cell r="U234" t="str">
            <v>GF250T5CGR-LRJR-M030C-STD6-PM5563-G</v>
          </cell>
        </row>
        <row r="235">
          <cell r="B235" t="str">
            <v>BT-GF_T5CGR-LRJR-STD7</v>
          </cell>
          <cell r="C235" t="str">
            <v>00000000000080786</v>
          </cell>
          <cell r="D235" t="str">
            <v>M</v>
          </cell>
          <cell r="E235" t="str">
            <v>BTICINO - STARLINE GF250T5CGR-LRJR-M030C- STD7 -End Feed-PM5563 meter, cod.SQR000226-1L3</v>
          </cell>
          <cell r="F235" t="str">
            <v>STARLINE HOLDINGS TECHNOLOGY LTD.</v>
          </cell>
          <cell r="G235">
            <v>0</v>
          </cell>
          <cell r="L235" t="str">
            <v>Acquisto</v>
          </cell>
          <cell r="M235" t="str">
            <v>17/04/2023 09:34</v>
          </cell>
          <cell r="N235" t="str">
            <v>No</v>
          </cell>
          <cell r="O235" t="str">
            <v>No</v>
          </cell>
          <cell r="P235">
            <v>0</v>
          </cell>
          <cell r="Q235" t="str">
            <v>X</v>
          </cell>
          <cell r="R235" t="str">
            <v>01/08/2023</v>
          </cell>
          <cell r="S235" t="str">
            <v>01/08/2023</v>
          </cell>
          <cell r="T235" t="str">
            <v>02617</v>
          </cell>
          <cell r="U235" t="str">
            <v>GF250T5CGR-LRJR</v>
          </cell>
        </row>
        <row r="236">
          <cell r="B236" t="str">
            <v>BT-GF_T5CGR-LRRR-STD6</v>
          </cell>
          <cell r="C236" t="str">
            <v>00000000000072281</v>
          </cell>
          <cell r="D236" t="str">
            <v>M</v>
          </cell>
          <cell r="E236" t="str">
            <v>BTICINO - STARLINE GF250T5CGR-LRRR-M030C- STD6-PM5560,  BUSWAY END FEED, REV, 4 POLE + PE, MECH LUGS, RIR, PM5560, RED TAPE</v>
          </cell>
          <cell r="F236" t="str">
            <v>STARLINE HOLDINGS TECHNOLOGY LTD.</v>
          </cell>
          <cell r="G236">
            <v>0</v>
          </cell>
          <cell r="H236">
            <v>0</v>
          </cell>
          <cell r="K236" t="str">
            <v>TO</v>
          </cell>
          <cell r="L236" t="str">
            <v>Acquisto</v>
          </cell>
          <cell r="M236" t="str">
            <v>23/06/2021 15:43</v>
          </cell>
          <cell r="N236" t="str">
            <v>No</v>
          </cell>
          <cell r="O236" t="str">
            <v>No</v>
          </cell>
          <cell r="P236">
            <v>0</v>
          </cell>
          <cell r="Q236" t="str">
            <v>X</v>
          </cell>
          <cell r="R236" t="str">
            <v>15/07/2022</v>
          </cell>
          <cell r="S236" t="str">
            <v>29/07/2022</v>
          </cell>
          <cell r="T236" t="str">
            <v>02617</v>
          </cell>
          <cell r="U236" t="str">
            <v>GF250T5CGR-LRRR-M030C-STD6-PM5560</v>
          </cell>
        </row>
        <row r="237">
          <cell r="B237" t="str">
            <v>BT-GF_T5CGR-LRRR-STD7</v>
          </cell>
          <cell r="C237" t="str">
            <v>00000000000072282</v>
          </cell>
          <cell r="D237" t="str">
            <v>M</v>
          </cell>
          <cell r="E237" t="str">
            <v>BTICINO - STARLINE GF250T5CGR-LRRR-M030C- STD7-PM5560, BUSWAY END FEED, REV, 4 POLE + PE, MECH. LUGS, RIR, PM5560, BLUE TAPE</v>
          </cell>
          <cell r="F237" t="str">
            <v>STARLINE HOLDINGS TECHNOLOGY LTD.</v>
          </cell>
          <cell r="G237">
            <v>0</v>
          </cell>
          <cell r="H237">
            <v>0</v>
          </cell>
          <cell r="K237" t="str">
            <v>TO</v>
          </cell>
          <cell r="L237" t="str">
            <v>Acquisto</v>
          </cell>
          <cell r="M237" t="str">
            <v>23/06/2021 15:49</v>
          </cell>
          <cell r="N237" t="str">
            <v>Si</v>
          </cell>
          <cell r="O237" t="str">
            <v>No</v>
          </cell>
          <cell r="P237">
            <v>0</v>
          </cell>
          <cell r="Q237" t="str">
            <v>X</v>
          </cell>
          <cell r="R237" t="str">
            <v>20/09/2021</v>
          </cell>
          <cell r="S237" t="str">
            <v>20/09/2021</v>
          </cell>
          <cell r="T237" t="str">
            <v>02617</v>
          </cell>
          <cell r="U237" t="str">
            <v>GF250T5CGR-LRRR-M030C-STD7-PM5560</v>
          </cell>
        </row>
        <row r="238">
          <cell r="B238" t="str">
            <v>BT-GF_T5CGR-RRJR-STD6</v>
          </cell>
          <cell r="C238" t="str">
            <v>00000000000072792</v>
          </cell>
          <cell r="D238" t="str">
            <v>M</v>
          </cell>
          <cell r="E238" t="str">
            <v>BTICINO - STARLINE GF250T5CGR-RRJR-M030C- STD6-PM5560-G02,  BUSWAY END FEED, REV, 4 POLE + PE, MECH LUGS PM5560, RED TAPE</v>
          </cell>
          <cell r="F238" t="str">
            <v>STARLINE HOLDINGS TECHNOLOGY LTD.</v>
          </cell>
          <cell r="G238">
            <v>0</v>
          </cell>
          <cell r="H238">
            <v>0</v>
          </cell>
          <cell r="K238" t="str">
            <v>TO</v>
          </cell>
          <cell r="L238" t="str">
            <v>Acquisto</v>
          </cell>
          <cell r="M238" t="str">
            <v>27/08/2021 16:26</v>
          </cell>
          <cell r="N238" t="str">
            <v>No</v>
          </cell>
          <cell r="O238" t="str">
            <v>No</v>
          </cell>
          <cell r="P238">
            <v>0</v>
          </cell>
          <cell r="Q238" t="str">
            <v>X</v>
          </cell>
          <cell r="R238" t="str">
            <v>17/10/2022</v>
          </cell>
          <cell r="S238" t="str">
            <v>17/10/2022</v>
          </cell>
          <cell r="T238" t="str">
            <v>02617</v>
          </cell>
          <cell r="U238" t="str">
            <v>GF250T5CGR-RRJR-M030C-STD6-PM5560-G</v>
          </cell>
        </row>
        <row r="239">
          <cell r="B239" t="str">
            <v>BT-GF_T5CGR-RRJR-STD7</v>
          </cell>
          <cell r="C239" t="str">
            <v>00000000000072793</v>
          </cell>
          <cell r="D239" t="str">
            <v>M</v>
          </cell>
          <cell r="E239" t="str">
            <v>BTICINO - STARLINE GF250T5CGR-RRJR-M030C- STD7-PM5560-G02,  BUSWAY END FEED, REV, 4 POLE + PE, MECH LUGS PM5560, RED TAPE</v>
          </cell>
          <cell r="F239" t="str">
            <v>STARLINE HOLDINGS TECHNOLOGY LTD.</v>
          </cell>
          <cell r="G239">
            <v>0</v>
          </cell>
          <cell r="H239">
            <v>0</v>
          </cell>
          <cell r="K239" t="str">
            <v>TO</v>
          </cell>
          <cell r="L239" t="str">
            <v>Acquisto</v>
          </cell>
          <cell r="M239" t="str">
            <v>27/08/2021 16:30</v>
          </cell>
          <cell r="N239" t="str">
            <v>No</v>
          </cell>
          <cell r="O239" t="str">
            <v>No</v>
          </cell>
          <cell r="P239">
            <v>0</v>
          </cell>
          <cell r="Q239" t="str">
            <v>X</v>
          </cell>
          <cell r="R239" t="str">
            <v>17/10/2022</v>
          </cell>
          <cell r="S239" t="str">
            <v>17/10/2022</v>
          </cell>
          <cell r="T239" t="str">
            <v>02617</v>
          </cell>
          <cell r="U239" t="str">
            <v>GF250T5CGR-RRJR-M030C-STD7-PM5560-G</v>
          </cell>
        </row>
        <row r="240">
          <cell r="B240" t="str">
            <v>BT-GF_T5CGS-LLJL-STD6</v>
          </cell>
          <cell r="C240" t="str">
            <v>00000000000080783</v>
          </cell>
          <cell r="D240" t="str">
            <v>M</v>
          </cell>
          <cell r="E240" t="str">
            <v>BTICINO - STARLINE GF250T5CGS-LLJL-M030C- STD6 - End Feed-PM5563 meter, no display Meter &amp; Rectangular IRwindow,cod. SQR000226-1L1</v>
          </cell>
          <cell r="F240" t="str">
            <v>STARLINE HOLDINGS TECHNOLOGY LTD.</v>
          </cell>
          <cell r="G240">
            <v>0</v>
          </cell>
          <cell r="L240" t="str">
            <v>Acquisto</v>
          </cell>
          <cell r="M240" t="str">
            <v>17/04/2023 09:16</v>
          </cell>
          <cell r="N240" t="str">
            <v>No</v>
          </cell>
          <cell r="O240" t="str">
            <v>No</v>
          </cell>
          <cell r="P240">
            <v>0</v>
          </cell>
          <cell r="Q240" t="str">
            <v>X</v>
          </cell>
          <cell r="R240" t="str">
            <v>01/08/2023</v>
          </cell>
          <cell r="S240" t="str">
            <v>01/08/2023</v>
          </cell>
          <cell r="T240" t="str">
            <v>02617</v>
          </cell>
          <cell r="U240" t="str">
            <v>GF250T5CGS-LLJL-M030C-STD6</v>
          </cell>
        </row>
        <row r="241">
          <cell r="B241" t="str">
            <v>BT-GF_T5CGS-LLJL-STD7</v>
          </cell>
          <cell r="C241" t="str">
            <v>00000000000080784</v>
          </cell>
          <cell r="D241" t="str">
            <v>M</v>
          </cell>
          <cell r="E241" t="str">
            <v>BTICINO - STARLINE GF250T5CGS-LLJL-M030C- STD6 - End Feed-PM5563 meter, cod.SQR000226-1L2</v>
          </cell>
          <cell r="F241" t="str">
            <v>STARLINE HOLDINGS TECHNOLOGY LTD.</v>
          </cell>
          <cell r="G241">
            <v>0</v>
          </cell>
          <cell r="L241" t="str">
            <v>Acquisto</v>
          </cell>
          <cell r="M241" t="str">
            <v>17/04/2023 09:22</v>
          </cell>
          <cell r="N241" t="str">
            <v>No</v>
          </cell>
          <cell r="O241" t="str">
            <v>No</v>
          </cell>
          <cell r="P241">
            <v>0</v>
          </cell>
          <cell r="Q241" t="str">
            <v>X</v>
          </cell>
          <cell r="R241" t="str">
            <v>01/08/2023</v>
          </cell>
          <cell r="S241" t="str">
            <v>01/08/2023</v>
          </cell>
          <cell r="T241" t="str">
            <v>02617</v>
          </cell>
          <cell r="U241" t="str">
            <v>GF250T5CGS-LLJL-M030C-STD7-PM5563-G</v>
          </cell>
        </row>
        <row r="242">
          <cell r="B242" t="str">
            <v>BT-GF_T5CGS-LLRL-STD6</v>
          </cell>
          <cell r="C242" t="str">
            <v>00000000000072279</v>
          </cell>
          <cell r="D242" t="str">
            <v>M</v>
          </cell>
          <cell r="E242" t="str">
            <v>BTICINO - STARLINE GF250T5CGS-LLRL-M030C- STD6-PM5560 , BUSWAY END FEED, STD, 4 POLE + PE, MECH. LUGS, RIR, PM5560, RED TAPE</v>
          </cell>
          <cell r="F242" t="str">
            <v>STARLINE HOLDINGS TECHNOLOGY LTD.</v>
          </cell>
          <cell r="G242">
            <v>0</v>
          </cell>
          <cell r="H242">
            <v>0</v>
          </cell>
          <cell r="K242" t="str">
            <v>TO</v>
          </cell>
          <cell r="L242" t="str">
            <v>Acquisto</v>
          </cell>
          <cell r="M242" t="str">
            <v>23/06/2021 15:33</v>
          </cell>
          <cell r="N242" t="str">
            <v>No</v>
          </cell>
          <cell r="O242" t="str">
            <v>No</v>
          </cell>
          <cell r="P242">
            <v>0</v>
          </cell>
          <cell r="Q242" t="str">
            <v>X</v>
          </cell>
          <cell r="R242" t="str">
            <v>15/07/2022</v>
          </cell>
          <cell r="S242" t="str">
            <v>29/07/2022</v>
          </cell>
          <cell r="T242" t="str">
            <v>02617</v>
          </cell>
          <cell r="U242" t="str">
            <v>GF250T5CGS-LLRL-M030C-STD6-PM5560</v>
          </cell>
        </row>
        <row r="243">
          <cell r="B243" t="str">
            <v>BT-GF_T5CGS-LLRL-STD7</v>
          </cell>
          <cell r="C243" t="str">
            <v>00000000000072280</v>
          </cell>
          <cell r="D243" t="str">
            <v>M</v>
          </cell>
          <cell r="E243" t="str">
            <v>BTICINO - STARLINE GF250T5CGS-LLRL-M030C- STD7-PM5560, BUSWAY END FEED, STD, 4 POLE + PE, MECH LUGS, RIR, PM5560, BLUE TAPE</v>
          </cell>
          <cell r="F243" t="str">
            <v>STARLINE HOLDINGS TECHNOLOGY LTD.</v>
          </cell>
          <cell r="G243">
            <v>0</v>
          </cell>
          <cell r="H243">
            <v>0</v>
          </cell>
          <cell r="K243" t="str">
            <v>TO</v>
          </cell>
          <cell r="L243" t="str">
            <v>Acquisto</v>
          </cell>
          <cell r="M243" t="str">
            <v>23/06/2021 15:37</v>
          </cell>
          <cell r="N243" t="str">
            <v>Si</v>
          </cell>
          <cell r="O243" t="str">
            <v>No</v>
          </cell>
          <cell r="P243">
            <v>0</v>
          </cell>
          <cell r="Q243" t="str">
            <v>X</v>
          </cell>
          <cell r="R243" t="str">
            <v>20/09/2021</v>
          </cell>
          <cell r="S243" t="str">
            <v>20/09/2021</v>
          </cell>
          <cell r="T243" t="str">
            <v>02617</v>
          </cell>
          <cell r="U243" t="str">
            <v>GF250T5CGS-LLRL-M030C-STD7-PM5560</v>
          </cell>
        </row>
        <row r="244">
          <cell r="B244" t="str">
            <v>BT-GF_T5CGS-RLJL-STD6</v>
          </cell>
          <cell r="C244" t="str">
            <v>00000000000072789</v>
          </cell>
          <cell r="D244" t="str">
            <v>M</v>
          </cell>
          <cell r="E244" t="str">
            <v>BTICINO - STARLINE GF250T5CGS-RLJL-M030C- STD6-PM5560-G02 , BUSWAY END FEED, STD, 4 POLE + PE MECH. LUGS, RIR, PM5560, RED TAPE</v>
          </cell>
          <cell r="F244" t="str">
            <v>STARLINE HOLDINGS TECHNOLOGY LTD.</v>
          </cell>
          <cell r="G244">
            <v>0</v>
          </cell>
          <cell r="H244">
            <v>0</v>
          </cell>
          <cell r="K244" t="str">
            <v>TO</v>
          </cell>
          <cell r="L244" t="str">
            <v>Acquisto</v>
          </cell>
          <cell r="M244" t="str">
            <v>27/08/2021 16:07</v>
          </cell>
          <cell r="N244" t="str">
            <v>No</v>
          </cell>
          <cell r="O244" t="str">
            <v>No</v>
          </cell>
          <cell r="P244">
            <v>0</v>
          </cell>
          <cell r="Q244" t="str">
            <v>X</v>
          </cell>
          <cell r="R244" t="str">
            <v>17/10/2022</v>
          </cell>
          <cell r="S244" t="str">
            <v>17/10/2022</v>
          </cell>
          <cell r="T244" t="str">
            <v>02617</v>
          </cell>
          <cell r="U244" t="str">
            <v>GF250T5CGS-RLJL-M030C-STD6-PM5560-G</v>
          </cell>
        </row>
        <row r="245">
          <cell r="B245" t="str">
            <v>BT-GF_T5CGS-RLJL-STD7</v>
          </cell>
          <cell r="C245" t="str">
            <v>00000000000072790</v>
          </cell>
          <cell r="D245" t="str">
            <v>M</v>
          </cell>
          <cell r="E245" t="str">
            <v>BTICINO - STARLINE GF250T5CGS-RLJL-M030C- STD7-PM5560-G02 , BUSWAY END FEED, STD, 4 POLE + PE MECH. LUGS, RIR, PM5560, RED TAPE</v>
          </cell>
          <cell r="F245" t="str">
            <v>STARLINE HOLDINGS TECHNOLOGY LTD.</v>
          </cell>
          <cell r="G245">
            <v>0</v>
          </cell>
          <cell r="H245">
            <v>0</v>
          </cell>
          <cell r="K245" t="str">
            <v>TO</v>
          </cell>
          <cell r="L245" t="str">
            <v>Acquisto</v>
          </cell>
          <cell r="M245" t="str">
            <v>27/08/2021 16:13</v>
          </cell>
          <cell r="N245" t="str">
            <v>No</v>
          </cell>
          <cell r="O245" t="str">
            <v>No</v>
          </cell>
          <cell r="P245">
            <v>0</v>
          </cell>
          <cell r="Q245" t="str">
            <v>X</v>
          </cell>
          <cell r="R245" t="str">
            <v>17/10/2022</v>
          </cell>
          <cell r="S245" t="str">
            <v>17/10/2022</v>
          </cell>
          <cell r="T245" t="str">
            <v>02617</v>
          </cell>
          <cell r="U245" t="str">
            <v>GF250T5CGS-RLJL-M030C-STD7-PM5560-G</v>
          </cell>
        </row>
        <row r="246">
          <cell r="B246" t="str">
            <v>BT-GF_T5CGS-RRJL-STD7</v>
          </cell>
          <cell r="C246" t="str">
            <v>00000000000072791</v>
          </cell>
          <cell r="D246" t="str">
            <v>M</v>
          </cell>
          <cell r="E246" t="str">
            <v>BTICINO - STARLINE GF250T5CGS-RLJL-M030C- STD7-PM5560-G02 , BUSWAY END FEED, STD, 4 POLE + PE MECH. LUGS, RIR, PM5560, RED TAPE</v>
          </cell>
          <cell r="F246" t="str">
            <v>STARLINE HOLDINGS TECHNOLOGY LTD.</v>
          </cell>
          <cell r="G246">
            <v>0</v>
          </cell>
          <cell r="H246">
            <v>0</v>
          </cell>
          <cell r="K246" t="str">
            <v>TO</v>
          </cell>
          <cell r="L246" t="str">
            <v>Acquisto</v>
          </cell>
          <cell r="M246" t="str">
            <v>27/08/2021 16:18</v>
          </cell>
          <cell r="N246" t="str">
            <v>Si</v>
          </cell>
          <cell r="O246" t="str">
            <v>No</v>
          </cell>
          <cell r="P246">
            <v>0</v>
          </cell>
          <cell r="Q246" t="str">
            <v>X</v>
          </cell>
          <cell r="T246" t="str">
            <v>02617</v>
          </cell>
        </row>
        <row r="247">
          <cell r="B247" t="str">
            <v>BT-GF2_LLRL-STD6-G02</v>
          </cell>
          <cell r="C247" t="str">
            <v>00000000000073734</v>
          </cell>
          <cell r="D247" t="str">
            <v>M</v>
          </cell>
          <cell r="E247" t="str">
            <v>BTICINO - STARLINE GF250T5CGS-LLRL-M030C- STD6-PM5560-G02, END FEED, STD, 4 POLE + PE, MECH LUGS, RIR,PM5560, RED TAPE, EXT PS</v>
          </cell>
          <cell r="F247" t="str">
            <v>STARLINE HOLDINGS TECHNOLOGY LTD.</v>
          </cell>
          <cell r="G247">
            <v>0</v>
          </cell>
          <cell r="H247">
            <v>0</v>
          </cell>
          <cell r="K247" t="str">
            <v>TO</v>
          </cell>
          <cell r="L247" t="str">
            <v>Acquisto</v>
          </cell>
          <cell r="M247" t="str">
            <v>19/11/2021 14:18</v>
          </cell>
          <cell r="N247" t="str">
            <v>No</v>
          </cell>
          <cell r="O247" t="str">
            <v>No</v>
          </cell>
          <cell r="P247">
            <v>0</v>
          </cell>
          <cell r="Q247" t="str">
            <v>X</v>
          </cell>
          <cell r="R247" t="str">
            <v>14/07/2022</v>
          </cell>
          <cell r="S247" t="str">
            <v>14/07/2022</v>
          </cell>
          <cell r="T247" t="str">
            <v>02617</v>
          </cell>
        </row>
        <row r="248">
          <cell r="B248" t="str">
            <v>BT-GF2_LLRL-STD7-G02</v>
          </cell>
          <cell r="C248" t="str">
            <v>00000000000073735</v>
          </cell>
          <cell r="D248" t="str">
            <v>M</v>
          </cell>
          <cell r="E248" t="str">
            <v>BTICINO - STARLINE GF250T5CGS-LLRL-M030C- STD7-PM5560-G02, END FEED, STD, 4 POLE + PE, MECH LUGS, RIR,PM5560, RED TAPE, EXT PS</v>
          </cell>
          <cell r="F248" t="str">
            <v>STARLINE HOLDINGS TECHNOLOGY LTD.</v>
          </cell>
          <cell r="G248">
            <v>0</v>
          </cell>
          <cell r="H248">
            <v>0</v>
          </cell>
          <cell r="K248" t="str">
            <v>TO</v>
          </cell>
          <cell r="L248" t="str">
            <v>Acquisto</v>
          </cell>
          <cell r="M248" t="str">
            <v>19/11/2021 14:23</v>
          </cell>
          <cell r="N248" t="str">
            <v>No</v>
          </cell>
          <cell r="O248" t="str">
            <v>No</v>
          </cell>
          <cell r="P248">
            <v>0</v>
          </cell>
          <cell r="Q248" t="str">
            <v>X</v>
          </cell>
          <cell r="R248" t="str">
            <v>22/05/2023</v>
          </cell>
          <cell r="S248" t="str">
            <v>19/05/2023</v>
          </cell>
          <cell r="T248" t="str">
            <v>02617</v>
          </cell>
        </row>
        <row r="249">
          <cell r="B249" t="str">
            <v>BT-GF2_LRRR-STD6-G02</v>
          </cell>
          <cell r="C249" t="str">
            <v>00000000000073736</v>
          </cell>
          <cell r="D249" t="str">
            <v>M</v>
          </cell>
          <cell r="E249" t="str">
            <v>BTICINO - STARLINE GF250T5CGR-LRRR-M030C- STD6-PM5560-G02, END FEED, STD, 4 POLE + PE, MECH LUGS, RIR,PM5560, RED TAPE, EXT PS</v>
          </cell>
          <cell r="F249" t="str">
            <v>STARLINE HOLDINGS TECHNOLOGY LTD.</v>
          </cell>
          <cell r="G249">
            <v>0</v>
          </cell>
          <cell r="H249">
            <v>0</v>
          </cell>
          <cell r="K249" t="str">
            <v>TO</v>
          </cell>
          <cell r="L249" t="str">
            <v>Acquisto</v>
          </cell>
          <cell r="M249" t="str">
            <v>19/11/2021 14:32</v>
          </cell>
          <cell r="N249" t="str">
            <v>No</v>
          </cell>
          <cell r="O249" t="str">
            <v>No</v>
          </cell>
          <cell r="P249">
            <v>0</v>
          </cell>
          <cell r="Q249" t="str">
            <v>X</v>
          </cell>
          <cell r="R249" t="str">
            <v>22/05/2023</v>
          </cell>
          <cell r="S249" t="str">
            <v>19/05/2023</v>
          </cell>
          <cell r="T249" t="str">
            <v>02617</v>
          </cell>
        </row>
        <row r="250">
          <cell r="B250" t="str">
            <v>BT-GF2_LRRR-STD7-G02</v>
          </cell>
          <cell r="C250" t="str">
            <v>00000000000073737</v>
          </cell>
          <cell r="D250" t="str">
            <v>M</v>
          </cell>
          <cell r="E250" t="str">
            <v>BTICINO - STARLINE GF250T5CGR-LRRR-M030C- STD7-PM5560-G02, END FEED, STD, 4 POLE + PE, MECH LUGS, RIR,PM5560, RED TAPE, EXT PS</v>
          </cell>
          <cell r="F250" t="str">
            <v>STARLINE HOLDINGS TECHNOLOGY LTD.</v>
          </cell>
          <cell r="G250">
            <v>0</v>
          </cell>
          <cell r="H250">
            <v>0</v>
          </cell>
          <cell r="K250" t="str">
            <v>TO</v>
          </cell>
          <cell r="L250" t="str">
            <v>Acquisto</v>
          </cell>
          <cell r="M250" t="str">
            <v>19/11/2021 14:35</v>
          </cell>
          <cell r="N250" t="str">
            <v>No</v>
          </cell>
          <cell r="O250" t="str">
            <v>No</v>
          </cell>
          <cell r="P250">
            <v>0</v>
          </cell>
          <cell r="Q250" t="str">
            <v>X</v>
          </cell>
          <cell r="R250" t="str">
            <v>22/06/2022</v>
          </cell>
          <cell r="S250" t="str">
            <v>22/06/2022</v>
          </cell>
          <cell r="T250" t="str">
            <v>02617</v>
          </cell>
        </row>
        <row r="251">
          <cell r="B251" t="str">
            <v>BT-GF4_LLRLM030C-STD6</v>
          </cell>
          <cell r="C251" t="str">
            <v>00000000000072594</v>
          </cell>
          <cell r="D251" t="str">
            <v>M</v>
          </cell>
          <cell r="E251" t="str">
            <v>BTICINO - STARLINE GF400T5CGS-LLRL-M030C- STD6-PM5560, BUSWAY END FEED, STD, 4 POLE+PE, MECH LUGS, RIR, PM5560 RED TAPE(400A,415V</v>
          </cell>
          <cell r="F251" t="str">
            <v>STARLINE HOLDINGS TECHNOLOGY LTD.</v>
          </cell>
          <cell r="G251">
            <v>0</v>
          </cell>
          <cell r="H251">
            <v>0</v>
          </cell>
          <cell r="K251" t="str">
            <v>TO</v>
          </cell>
          <cell r="L251" t="str">
            <v>Acquisto</v>
          </cell>
          <cell r="M251" t="str">
            <v>26/07/2021 14:52</v>
          </cell>
          <cell r="N251" t="str">
            <v>No</v>
          </cell>
          <cell r="O251" t="str">
            <v>No</v>
          </cell>
          <cell r="P251">
            <v>0</v>
          </cell>
          <cell r="Q251" t="str">
            <v>X</v>
          </cell>
          <cell r="T251" t="str">
            <v>02617</v>
          </cell>
          <cell r="U251" t="str">
            <v>GF400T5CGS-LLRL-M030C-STD6-PM5560</v>
          </cell>
        </row>
        <row r="252">
          <cell r="B252" t="str">
            <v>BT-GF4_LLRLM030C-STD7</v>
          </cell>
          <cell r="C252" t="str">
            <v>00000000000072766</v>
          </cell>
          <cell r="D252" t="str">
            <v>M</v>
          </cell>
          <cell r="E252" t="str">
            <v>BTICINO - STARLINE GF400T5CGS-LLRL-M030C- STD7-PM5560, BUSWAY END FEED, STD, 4 POLE+PE, MECH LUGS, RIR, PM5560 BLU TAPE 400A,415V</v>
          </cell>
          <cell r="F252" t="str">
            <v>STARLINE HOLDINGS TECHNOLOGY LTD.</v>
          </cell>
          <cell r="G252">
            <v>0</v>
          </cell>
          <cell r="H252">
            <v>0</v>
          </cell>
          <cell r="K252" t="str">
            <v>TO</v>
          </cell>
          <cell r="L252" t="str">
            <v>Acquisto</v>
          </cell>
          <cell r="M252" t="str">
            <v>25/08/2021 10:34</v>
          </cell>
          <cell r="N252" t="str">
            <v>No</v>
          </cell>
          <cell r="O252" t="str">
            <v>No</v>
          </cell>
          <cell r="P252">
            <v>0</v>
          </cell>
          <cell r="Q252" t="str">
            <v>X</v>
          </cell>
          <cell r="T252" t="str">
            <v>02617</v>
          </cell>
          <cell r="U252" t="str">
            <v>GF400T5CGS-LLRL-M030C-STD7-PM5560</v>
          </cell>
        </row>
        <row r="253">
          <cell r="B253" t="str">
            <v>BT-GF4_LLRLM-STD6-G02</v>
          </cell>
          <cell r="C253" t="str">
            <v>00000000000073160</v>
          </cell>
          <cell r="D253" t="str">
            <v>M</v>
          </cell>
          <cell r="E253" t="str">
            <v>BTICINO - STARLINE GF400T5CGS-LLRL-M030C- STD6-PM5560-G02, BUSWAY END FEED, STD, 4 POLE+PE, MECH LUGS, RIR, PM5560 RED TAPE</v>
          </cell>
          <cell r="F253" t="str">
            <v>STARLINE HOLDINGS TECHNOLOGY LTD.</v>
          </cell>
          <cell r="G253">
            <v>0</v>
          </cell>
          <cell r="H253">
            <v>0</v>
          </cell>
          <cell r="K253" t="str">
            <v>TO</v>
          </cell>
          <cell r="L253" t="str">
            <v>Acquisto</v>
          </cell>
          <cell r="M253" t="str">
            <v>28/09/2021 16:45</v>
          </cell>
          <cell r="N253" t="str">
            <v>No</v>
          </cell>
          <cell r="O253" t="str">
            <v>No</v>
          </cell>
          <cell r="P253">
            <v>0</v>
          </cell>
          <cell r="Q253" t="str">
            <v>X</v>
          </cell>
          <cell r="R253" t="str">
            <v>15/07/2022</v>
          </cell>
          <cell r="S253" t="str">
            <v>29/07/2022</v>
          </cell>
          <cell r="T253" t="str">
            <v>02617</v>
          </cell>
          <cell r="U253" t="str">
            <v>GF400_GS-LLRL-M030C-STD6-PM5560-G02</v>
          </cell>
        </row>
        <row r="254">
          <cell r="B254" t="str">
            <v>BT-GF4_LLRLM-STD7-G02</v>
          </cell>
          <cell r="C254" t="str">
            <v>00000000000073161</v>
          </cell>
          <cell r="D254" t="str">
            <v>M</v>
          </cell>
          <cell r="E254" t="str">
            <v>BTICINO - STARLINE GF400T5CGS-LLRL-M030C- STD7-PM5560-G02, BUSWAY END FEED, STD, 4 POLE+PE, MECH LUGS, RIR, PM5560 BLU TAPE</v>
          </cell>
          <cell r="F254" t="str">
            <v>STARLINE HOLDINGS TECHNOLOGY LTD.</v>
          </cell>
          <cell r="G254">
            <v>0</v>
          </cell>
          <cell r="H254">
            <v>0</v>
          </cell>
          <cell r="K254" t="str">
            <v>TO</v>
          </cell>
          <cell r="L254" t="str">
            <v>Acquisto</v>
          </cell>
          <cell r="M254" t="str">
            <v>28/09/2021 16:48</v>
          </cell>
          <cell r="N254" t="str">
            <v>Si</v>
          </cell>
          <cell r="O254" t="str">
            <v>No</v>
          </cell>
          <cell r="P254">
            <v>0</v>
          </cell>
          <cell r="Q254" t="str">
            <v>X</v>
          </cell>
          <cell r="R254" t="str">
            <v>22/11/2021</v>
          </cell>
          <cell r="S254" t="str">
            <v>22/11/2021</v>
          </cell>
          <cell r="T254" t="str">
            <v>02617</v>
          </cell>
          <cell r="U254" t="str">
            <v>GF400_GS-LLRL-M030C-STD7-PM5560-G02</v>
          </cell>
        </row>
        <row r="255">
          <cell r="B255" t="str">
            <v>BT-GF4_LRRRM030C-STD6</v>
          </cell>
          <cell r="C255" t="str">
            <v>00000000000072767</v>
          </cell>
          <cell r="D255" t="str">
            <v>M</v>
          </cell>
          <cell r="E255" t="str">
            <v>BTICINO - STARLINE GF400T5CGR-LRRR-M030C- STD6-PM5560, BUSWAY END FEED, STD, 4 POLE+PE, MECH LUGS, RIR, PM5560 RED TAPE(400A,415V</v>
          </cell>
          <cell r="F255" t="str">
            <v>STARLINE HOLDINGS TECHNOLOGY LTD.</v>
          </cell>
          <cell r="G255">
            <v>0</v>
          </cell>
          <cell r="H255">
            <v>0</v>
          </cell>
          <cell r="K255" t="str">
            <v>TO</v>
          </cell>
          <cell r="L255" t="str">
            <v>Acquisto</v>
          </cell>
          <cell r="M255" t="str">
            <v>25/08/2021 10:44</v>
          </cell>
          <cell r="N255" t="str">
            <v>No</v>
          </cell>
          <cell r="O255" t="str">
            <v>No</v>
          </cell>
          <cell r="P255">
            <v>0</v>
          </cell>
          <cell r="Q255" t="str">
            <v>X</v>
          </cell>
          <cell r="T255" t="str">
            <v>02617</v>
          </cell>
          <cell r="U255" t="str">
            <v>GF400T5CGR-LRRR-M030C-STD6-PM5560</v>
          </cell>
        </row>
        <row r="256">
          <cell r="B256" t="str">
            <v>BT-GF4_LRRRM030C-STD7</v>
          </cell>
          <cell r="C256" t="str">
            <v>00000000000072768</v>
          </cell>
          <cell r="D256" t="str">
            <v>M</v>
          </cell>
          <cell r="E256" t="str">
            <v>BTICINO - STARLINE GF400T5CGR-LRRR-M030C- STD7-PM5560, BUSWAY END FEED, STD, 4 POLE+PE, MECH LUGS, RIR, PM5560 BLU TAPE(400A,415V</v>
          </cell>
          <cell r="F256" t="str">
            <v>STARLINE HOLDINGS TECHNOLOGY LTD.</v>
          </cell>
          <cell r="G256">
            <v>0</v>
          </cell>
          <cell r="H256">
            <v>0</v>
          </cell>
          <cell r="K256" t="str">
            <v>TO</v>
          </cell>
          <cell r="L256" t="str">
            <v>Acquisto</v>
          </cell>
          <cell r="M256" t="str">
            <v>25/08/2021 10:51</v>
          </cell>
          <cell r="N256" t="str">
            <v>No</v>
          </cell>
          <cell r="O256" t="str">
            <v>No</v>
          </cell>
          <cell r="P256">
            <v>0</v>
          </cell>
          <cell r="Q256" t="str">
            <v>X</v>
          </cell>
          <cell r="T256" t="str">
            <v>02617</v>
          </cell>
          <cell r="U256" t="str">
            <v>GF400T5CGR-LRRR-M030C-STD7-PM5560</v>
          </cell>
        </row>
        <row r="257">
          <cell r="B257" t="str">
            <v>BT-GF4_LRRRM-STD6-G02</v>
          </cell>
          <cell r="C257" t="str">
            <v>00000000000073162</v>
          </cell>
          <cell r="D257" t="str">
            <v>M</v>
          </cell>
          <cell r="E257" t="str">
            <v>BTICINO - STARLINE GF400T5CGR-LRRR-M030C- STD6-PM5560-G02, BUSWAY END FEED, STD, 4 POLE+PE, MECH LUGS, RIR, PM5560 RED TAPE</v>
          </cell>
          <cell r="F257" t="str">
            <v>STARLINE HOLDINGS TECHNOLOGY LTD.</v>
          </cell>
          <cell r="G257">
            <v>0</v>
          </cell>
          <cell r="H257">
            <v>0</v>
          </cell>
          <cell r="K257" t="str">
            <v>TO</v>
          </cell>
          <cell r="L257" t="str">
            <v>Acquisto</v>
          </cell>
          <cell r="M257" t="str">
            <v>28/09/2021 16:50</v>
          </cell>
          <cell r="N257" t="str">
            <v>No</v>
          </cell>
          <cell r="O257" t="str">
            <v>No</v>
          </cell>
          <cell r="P257">
            <v>0</v>
          </cell>
          <cell r="Q257" t="str">
            <v>X</v>
          </cell>
          <cell r="R257" t="str">
            <v>15/07/2022</v>
          </cell>
          <cell r="S257" t="str">
            <v>29/07/2022</v>
          </cell>
          <cell r="T257" t="str">
            <v>02617</v>
          </cell>
          <cell r="U257" t="str">
            <v>GF400_GR-LRRR-M030C-STD6-PM5560-G02</v>
          </cell>
        </row>
        <row r="258">
          <cell r="B258" t="str">
            <v>BT-GF4_LRRRM-STD7-G02</v>
          </cell>
          <cell r="C258" t="str">
            <v>00000000000073163</v>
          </cell>
          <cell r="D258" t="str">
            <v>M</v>
          </cell>
          <cell r="E258" t="str">
            <v>BTICINO - STARLINE GF400T5CGR-LRRR-M030C- STD7-PM5560-G02, BUSWAY END FEED, STD, 4 POLE+PE, MECH LUGS, RIR, PM5560 BLU TAPE</v>
          </cell>
          <cell r="F258" t="str">
            <v>STARLINE HOLDINGS TECHNOLOGY LTD.</v>
          </cell>
          <cell r="G258">
            <v>0</v>
          </cell>
          <cell r="H258">
            <v>0</v>
          </cell>
          <cell r="K258" t="str">
            <v>TO</v>
          </cell>
          <cell r="L258" t="str">
            <v>Acquisto</v>
          </cell>
          <cell r="M258" t="str">
            <v>28/09/2021 16:52</v>
          </cell>
          <cell r="N258" t="str">
            <v>Si</v>
          </cell>
          <cell r="O258" t="str">
            <v>No</v>
          </cell>
          <cell r="P258">
            <v>0</v>
          </cell>
          <cell r="Q258" t="str">
            <v>X</v>
          </cell>
          <cell r="R258" t="str">
            <v>22/11/2021</v>
          </cell>
          <cell r="S258" t="str">
            <v>22/11/2021</v>
          </cell>
          <cell r="T258" t="str">
            <v>02617</v>
          </cell>
          <cell r="U258" t="str">
            <v>GF400_GR-LRRR-M030C-STD7-PM5560-G02</v>
          </cell>
        </row>
        <row r="259">
          <cell r="B259" t="str">
            <v>BT-GFRSNSN-M030C-STD6</v>
          </cell>
          <cell r="C259" t="str">
            <v>00000000000070915</v>
          </cell>
          <cell r="D259" t="str">
            <v>M</v>
          </cell>
          <cell r="E259" t="str">
            <v>BTICINO - STARLINE GF250T5CGRSNSN-M030C- STD6, BUSWAY END FEED, REV, 4 POLE+PE, MECHANICAL LUGS ( 250AMPS,415V),System Frame: T5</v>
          </cell>
          <cell r="F259" t="str">
            <v>STARLINE HOLDINGS TECHNOLOGY LTD.</v>
          </cell>
          <cell r="G259">
            <v>0</v>
          </cell>
          <cell r="H259">
            <v>0</v>
          </cell>
          <cell r="K259" t="str">
            <v>TO</v>
          </cell>
          <cell r="L259" t="str">
            <v>Acquisto</v>
          </cell>
          <cell r="M259" t="str">
            <v>28/01/2021 12:07</v>
          </cell>
          <cell r="N259" t="str">
            <v>Si</v>
          </cell>
          <cell r="O259" t="str">
            <v>No</v>
          </cell>
          <cell r="P259">
            <v>0</v>
          </cell>
          <cell r="Q259" t="str">
            <v>X</v>
          </cell>
          <cell r="R259" t="str">
            <v>30/04/2021</v>
          </cell>
          <cell r="S259" t="str">
            <v>30/04/2021</v>
          </cell>
          <cell r="T259" t="str">
            <v>02617</v>
          </cell>
          <cell r="U259" t="str">
            <v>GF250T5CGRSNSN-M030C-STD6</v>
          </cell>
        </row>
        <row r="260">
          <cell r="B260" t="str">
            <v>BT-GFRSNSN-M030C-STD7</v>
          </cell>
          <cell r="C260" t="str">
            <v>00000000000070916</v>
          </cell>
          <cell r="D260" t="str">
            <v>M</v>
          </cell>
          <cell r="E260" t="str">
            <v>BTICINO - STARLINE GF250T5CGRSNSN-M030C- STD7, BUSWAY END FEED, REV, 4 POLE+PE, MECHANICAL LUGS(250AMPS, 415V), System Frame: T5</v>
          </cell>
          <cell r="F260" t="str">
            <v>STARLINE HOLDINGS TECHNOLOGY LTD.</v>
          </cell>
          <cell r="G260">
            <v>0</v>
          </cell>
          <cell r="H260">
            <v>0</v>
          </cell>
          <cell r="K260" t="str">
            <v>TO</v>
          </cell>
          <cell r="L260" t="str">
            <v>Acquisto</v>
          </cell>
          <cell r="M260" t="str">
            <v>28/01/2021 12:11</v>
          </cell>
          <cell r="N260" t="str">
            <v>Si</v>
          </cell>
          <cell r="O260" t="str">
            <v>No</v>
          </cell>
          <cell r="P260">
            <v>0</v>
          </cell>
          <cell r="Q260" t="str">
            <v>X</v>
          </cell>
          <cell r="R260" t="str">
            <v>30/04/2021</v>
          </cell>
          <cell r="S260" t="str">
            <v>30/04/2021</v>
          </cell>
          <cell r="T260" t="str">
            <v>02617</v>
          </cell>
          <cell r="U260" t="str">
            <v>GF250T5CGRSNSN-M030C-STD7</v>
          </cell>
        </row>
        <row r="261">
          <cell r="B261" t="str">
            <v>BT-GJK250T5-1</v>
          </cell>
          <cell r="C261" t="str">
            <v>00000000000079840</v>
          </cell>
          <cell r="D261" t="str">
            <v>M</v>
          </cell>
          <cell r="E261" t="str">
            <v>BTICINO - STARLINE GJK250T5-1 JOINT KIT, G250T5, 4P [METRIC]</v>
          </cell>
          <cell r="F261" t="str">
            <v>STARLINE HOLDINGS TECHNOLOGY LTD.</v>
          </cell>
          <cell r="G261">
            <v>0</v>
          </cell>
          <cell r="L261" t="str">
            <v>Acquisto</v>
          </cell>
          <cell r="M261" t="str">
            <v>10/03/2023 16:31</v>
          </cell>
          <cell r="N261" t="str">
            <v>No</v>
          </cell>
          <cell r="O261" t="str">
            <v>No</v>
          </cell>
          <cell r="P261">
            <v>0</v>
          </cell>
          <cell r="Q261" t="str">
            <v>X</v>
          </cell>
          <cell r="R261" t="str">
            <v>16/10/2023</v>
          </cell>
          <cell r="S261" t="str">
            <v>16/10/2023</v>
          </cell>
          <cell r="T261" t="str">
            <v>02617</v>
          </cell>
          <cell r="U261" t="str">
            <v>GJK250T5-1</v>
          </cell>
        </row>
        <row r="262">
          <cell r="B262" t="str">
            <v>BT-GJK250T5G-1</v>
          </cell>
          <cell r="C262" t="str">
            <v>00000000000070918</v>
          </cell>
          <cell r="D262" t="str">
            <v>M</v>
          </cell>
          <cell r="E262" t="str">
            <v>BTICINO - STARLINE GJK250T5G-1, JOINT KIT, G250T5, 4P/ISO GND</v>
          </cell>
          <cell r="F262" t="str">
            <v>STARLINE HOLDINGS TECHNOLOGY LTD.</v>
          </cell>
          <cell r="G262">
            <v>0</v>
          </cell>
          <cell r="H262">
            <v>0</v>
          </cell>
          <cell r="K262" t="str">
            <v>TO</v>
          </cell>
          <cell r="L262" t="str">
            <v>Acquisto</v>
          </cell>
          <cell r="M262" t="str">
            <v>28/01/2021 12:16</v>
          </cell>
          <cell r="N262" t="str">
            <v>No</v>
          </cell>
          <cell r="O262" t="str">
            <v>No</v>
          </cell>
          <cell r="P262">
            <v>0</v>
          </cell>
          <cell r="Q262" t="str">
            <v>X</v>
          </cell>
          <cell r="R262" t="str">
            <v>28/07/2023</v>
          </cell>
          <cell r="S262" t="str">
            <v>28/07/2023</v>
          </cell>
          <cell r="T262" t="str">
            <v>02617</v>
          </cell>
          <cell r="U262" t="str">
            <v>GJK250T5G-1</v>
          </cell>
        </row>
        <row r="263">
          <cell r="B263" t="str">
            <v>BT-GJK400T5G-1</v>
          </cell>
          <cell r="C263" t="str">
            <v>00000000000072597</v>
          </cell>
          <cell r="D263" t="str">
            <v>M</v>
          </cell>
          <cell r="E263" t="str">
            <v>BTICINO - STARLINE GJK400T5G-1 Description JOINT KIT, G400 4 POLE/ISO. GND [METRIC] UEC SILVER</v>
          </cell>
          <cell r="F263" t="str">
            <v>STARLINE HOLDINGS TECHNOLOGY LTD.</v>
          </cell>
          <cell r="G263">
            <v>0</v>
          </cell>
          <cell r="H263">
            <v>0</v>
          </cell>
          <cell r="K263" t="str">
            <v>TO</v>
          </cell>
          <cell r="L263" t="str">
            <v>Acquisto</v>
          </cell>
          <cell r="M263" t="str">
            <v>26/07/2021 14:59</v>
          </cell>
          <cell r="N263" t="str">
            <v>Si</v>
          </cell>
          <cell r="O263" t="str">
            <v>No</v>
          </cell>
          <cell r="P263">
            <v>0</v>
          </cell>
          <cell r="Q263" t="str">
            <v>X</v>
          </cell>
          <cell r="R263" t="str">
            <v>22/11/2021</v>
          </cell>
          <cell r="S263" t="str">
            <v>22/11/2021</v>
          </cell>
          <cell r="T263" t="str">
            <v>02617</v>
          </cell>
          <cell r="U263" t="str">
            <v>GJK400T5G-1</v>
          </cell>
        </row>
        <row r="264">
          <cell r="B264" t="str">
            <v>BT-GMCBMT5GE57</v>
          </cell>
          <cell r="C264" t="str">
            <v>00000000000082035</v>
          </cell>
          <cell r="D264" t="str">
            <v>M</v>
          </cell>
          <cell r="E264" t="str">
            <v>BTICINO - STARLINE GMCBMT5GE57-(2)316A6S-( 2)516A6S-KNX-G01</v>
          </cell>
          <cell r="F264" t="str">
            <v>STARLINE HOLDINGS TECHNOLOGY LTD.</v>
          </cell>
          <cell r="G264">
            <v>0</v>
          </cell>
          <cell r="L264" t="str">
            <v>Acquisto</v>
          </cell>
          <cell r="M264" t="str">
            <v>30/08/2023 16:49</v>
          </cell>
          <cell r="N264" t="str">
            <v>No</v>
          </cell>
          <cell r="O264" t="str">
            <v>No</v>
          </cell>
          <cell r="P264">
            <v>0</v>
          </cell>
          <cell r="Q264" t="str">
            <v>X</v>
          </cell>
          <cell r="T264" t="str">
            <v>02617</v>
          </cell>
          <cell r="U264" t="str">
            <v>GMCBMT5GE57-(2)316A6S-(2)516A6S-KNX</v>
          </cell>
        </row>
        <row r="265">
          <cell r="B265" t="str">
            <v>BT-GMCBMT5GE58</v>
          </cell>
          <cell r="C265" t="str">
            <v>00000000000081925</v>
          </cell>
          <cell r="D265" t="str">
            <v>M</v>
          </cell>
          <cell r="E265" t="str">
            <v>BTICINO - STARLINE GMCBMT5GE58-(2)316A6S-( 2)516A6S-KNXG01 - GM CKT BKR, ISO GND, (2)316A6S, ( 2)516A6S, [G01=(1) AUX, ZENNIO RAIL</v>
          </cell>
          <cell r="F265" t="str">
            <v>STARLINE HOLDINGS TECHNOLOGY LTD.</v>
          </cell>
          <cell r="G265">
            <v>0</v>
          </cell>
          <cell r="L265" t="str">
            <v>Acquisto</v>
          </cell>
          <cell r="M265" t="str">
            <v>28/07/2023 11:23</v>
          </cell>
          <cell r="N265" t="str">
            <v>No</v>
          </cell>
          <cell r="O265" t="str">
            <v>No</v>
          </cell>
          <cell r="P265">
            <v>0</v>
          </cell>
          <cell r="Q265" t="str">
            <v>X</v>
          </cell>
          <cell r="R265" t="str">
            <v>17/01/2024</v>
          </cell>
          <cell r="S265" t="str">
            <v>17/01/2024</v>
          </cell>
          <cell r="T265" t="str">
            <v>02617</v>
          </cell>
          <cell r="U265" t="str">
            <v>GMCBMT5GE58-(2)316A6S-(2)516A6S-KNX</v>
          </cell>
        </row>
        <row r="266">
          <cell r="B266" t="str">
            <v>BT-GMCBMT5GE58-(5)316</v>
          </cell>
          <cell r="C266" t="str">
            <v>00000000000083829</v>
          </cell>
          <cell r="D266" t="str">
            <v>M</v>
          </cell>
          <cell r="E266" t="str">
            <v>BTICINO - STARLINE GMCBMT5GE58-(5)316A6S - CKT BKR, ISO GND, (5) 316A6S, [G03=(1)AUX, ZENNIO KNX,WALTHER RECEPTACLES], 16A, 415Y/2</v>
          </cell>
          <cell r="F266" t="str">
            <v>STARLINE HOLDINGS TECHNOLOGY LTD.</v>
          </cell>
          <cell r="G266">
            <v>0</v>
          </cell>
          <cell r="L266" t="str">
            <v>Acquisto</v>
          </cell>
          <cell r="M266" t="str">
            <v>12/04/2024 14:17</v>
          </cell>
          <cell r="N266" t="str">
            <v>No</v>
          </cell>
          <cell r="O266" t="str">
            <v>No</v>
          </cell>
          <cell r="P266">
            <v>0</v>
          </cell>
          <cell r="Q266" t="str">
            <v>X</v>
          </cell>
          <cell r="T266" t="str">
            <v>02617</v>
          </cell>
          <cell r="U266" t="str">
            <v>GMCBMT5GE58-(5)316A6</v>
          </cell>
        </row>
        <row r="267">
          <cell r="B267" t="str">
            <v>BT-GMMB2M5RD-G01</v>
          </cell>
          <cell r="C267" t="str">
            <v>00000000000080791</v>
          </cell>
          <cell r="D267" t="str">
            <v>M</v>
          </cell>
          <cell r="E267" t="str">
            <v>BTICINO - STARLINE, GLOBAL METRIC METER BOX</v>
          </cell>
          <cell r="F267" t="str">
            <v>STARLINE HOLDINGS TECHNOLOGY LTD.</v>
          </cell>
          <cell r="G267">
            <v>0</v>
          </cell>
          <cell r="L267" t="str">
            <v>Acquisto</v>
          </cell>
          <cell r="M267" t="str">
            <v>17/04/2023 10:05</v>
          </cell>
          <cell r="N267" t="str">
            <v>No</v>
          </cell>
          <cell r="O267" t="str">
            <v>No</v>
          </cell>
          <cell r="P267">
            <v>0</v>
          </cell>
          <cell r="Q267" t="str">
            <v>X</v>
          </cell>
          <cell r="R267" t="str">
            <v>01/08/2023</v>
          </cell>
          <cell r="S267" t="str">
            <v>01/08/2023</v>
          </cell>
          <cell r="T267" t="str">
            <v>02617</v>
          </cell>
          <cell r="U267" t="str">
            <v>GMMB-(2)M5RD-G01</v>
          </cell>
        </row>
        <row r="268">
          <cell r="B268" t="str">
            <v>BT-GS_CGSM220CSTD6-T6</v>
          </cell>
          <cell r="C268" t="str">
            <v>00000000000072180</v>
          </cell>
          <cell r="D268" t="str">
            <v>M</v>
          </cell>
          <cell r="E268" t="str">
            <v>BTICINO - STARLINE GS250T5CGS-M220CSTD6 BUSWAY STRAIGHT, 4 POLE + PE, 2.2M (250AMPS, 415V) - System Frame: T6</v>
          </cell>
          <cell r="F268" t="str">
            <v>STARLINE HOLDINGS TECHNOLOGY LTD.</v>
          </cell>
          <cell r="G268">
            <v>0</v>
          </cell>
          <cell r="H268">
            <v>0</v>
          </cell>
          <cell r="K268" t="str">
            <v>TO</v>
          </cell>
          <cell r="L268" t="str">
            <v>Acquisto</v>
          </cell>
          <cell r="M268" t="str">
            <v>13/06/2021 15:03</v>
          </cell>
          <cell r="N268" t="str">
            <v>No</v>
          </cell>
          <cell r="O268" t="str">
            <v>No</v>
          </cell>
          <cell r="P268">
            <v>0</v>
          </cell>
          <cell r="Q268" t="str">
            <v>X</v>
          </cell>
          <cell r="R268" t="str">
            <v>17/10/2022</v>
          </cell>
          <cell r="S268" t="str">
            <v>17/10/2022</v>
          </cell>
          <cell r="T268" t="str">
            <v>02617</v>
          </cell>
        </row>
        <row r="269">
          <cell r="B269" t="str">
            <v>BT-GS_K5CGSM220C-STD6</v>
          </cell>
          <cell r="C269" t="str">
            <v>00000000000072788</v>
          </cell>
          <cell r="D269" t="str">
            <v>M</v>
          </cell>
          <cell r="E269" t="str">
            <v>BTICINO - STARLINE GS250K5CGS-M220C-STD6 BUSWAY STRAIGHT, 4 POLE + PE, 2.2M (250AMPS, 415V), System Frame K5</v>
          </cell>
          <cell r="F269" t="str">
            <v>STARLINE HOLDINGS TECHNOLOGY LTD.</v>
          </cell>
          <cell r="G269">
            <v>0</v>
          </cell>
          <cell r="H269">
            <v>0</v>
          </cell>
          <cell r="K269" t="str">
            <v>TO</v>
          </cell>
          <cell r="L269" t="str">
            <v>Acquisto</v>
          </cell>
          <cell r="M269" t="str">
            <v>27/08/2021 15:58</v>
          </cell>
          <cell r="N269" t="str">
            <v>No</v>
          </cell>
          <cell r="O269" t="str">
            <v>No</v>
          </cell>
          <cell r="P269">
            <v>0</v>
          </cell>
          <cell r="Q269" t="str">
            <v>X</v>
          </cell>
          <cell r="T269" t="str">
            <v>02617</v>
          </cell>
          <cell r="U269" t="str">
            <v>GS250K5CGS-M220C-STD6</v>
          </cell>
        </row>
        <row r="270">
          <cell r="B270" t="str">
            <v>BT-GS_K5CGSM220C-STD7</v>
          </cell>
          <cell r="C270" t="str">
            <v>00000000000072787</v>
          </cell>
          <cell r="D270" t="str">
            <v>M</v>
          </cell>
          <cell r="E270" t="str">
            <v>BTICINO - STARLINE GS250K5CGS-M220C-STD7 BUSWAY STRAIGHT, 4 POLE + PE, 2.2M (250AMPS, 415V), System Frame K5</v>
          </cell>
          <cell r="F270" t="str">
            <v>STARLINE HOLDINGS TECHNOLOGY LTD.</v>
          </cell>
          <cell r="G270">
            <v>0</v>
          </cell>
          <cell r="H270">
            <v>0</v>
          </cell>
          <cell r="K270" t="str">
            <v>TO</v>
          </cell>
          <cell r="L270" t="str">
            <v>Acquisto</v>
          </cell>
          <cell r="M270" t="str">
            <v>27/08/2021 15:54</v>
          </cell>
          <cell r="N270" t="str">
            <v>No</v>
          </cell>
          <cell r="O270" t="str">
            <v>No</v>
          </cell>
          <cell r="P270">
            <v>0</v>
          </cell>
          <cell r="Q270" t="str">
            <v>X</v>
          </cell>
          <cell r="T270" t="str">
            <v>02617</v>
          </cell>
          <cell r="U270" t="str">
            <v>GS250K5CGS-M220C-STD7</v>
          </cell>
        </row>
        <row r="271">
          <cell r="B271" t="str">
            <v>BT-GS_K5CGSM280C-STD6</v>
          </cell>
          <cell r="C271" t="str">
            <v>00000000000072785</v>
          </cell>
          <cell r="D271" t="str">
            <v>M</v>
          </cell>
          <cell r="E271" t="str">
            <v>BTICINO - STARLINE GS250K5CGS-M280C-STD6 BUSWAY STRAIGHT, 4 POLE + PE, 2.8M (250AMPS, 415V), System Frame K5</v>
          </cell>
          <cell r="F271" t="str">
            <v>STARLINE HOLDINGS TECHNOLOGY LTD.</v>
          </cell>
          <cell r="G271">
            <v>0</v>
          </cell>
          <cell r="H271">
            <v>0</v>
          </cell>
          <cell r="K271" t="str">
            <v>TO</v>
          </cell>
          <cell r="L271" t="str">
            <v>Acquisto</v>
          </cell>
          <cell r="M271" t="str">
            <v>27/08/2021 15:41</v>
          </cell>
          <cell r="N271" t="str">
            <v>No</v>
          </cell>
          <cell r="O271" t="str">
            <v>No</v>
          </cell>
          <cell r="P271">
            <v>0</v>
          </cell>
          <cell r="Q271" t="str">
            <v>X</v>
          </cell>
          <cell r="T271" t="str">
            <v>02617</v>
          </cell>
          <cell r="U271" t="str">
            <v>GS250K5CGS-M280C-STD6</v>
          </cell>
        </row>
        <row r="272">
          <cell r="B272" t="str">
            <v>BT-GS_K5CGSM280C-STD7</v>
          </cell>
          <cell r="C272" t="str">
            <v>00000000000072786</v>
          </cell>
          <cell r="D272" t="str">
            <v>M</v>
          </cell>
          <cell r="E272" t="str">
            <v>BTICINO - STARLINE GS250K5CGS-M280C-STD7 BUSWAY STRAIGHT, 4 POLE + PE, 2.8M (250AMPS, 415V), System Frame K5</v>
          </cell>
          <cell r="F272" t="str">
            <v>STARLINE HOLDINGS TECHNOLOGY LTD.</v>
          </cell>
          <cell r="G272">
            <v>0</v>
          </cell>
          <cell r="H272">
            <v>0</v>
          </cell>
          <cell r="K272" t="str">
            <v>TO</v>
          </cell>
          <cell r="L272" t="str">
            <v>Acquisto</v>
          </cell>
          <cell r="M272" t="str">
            <v>27/08/2021 15:47</v>
          </cell>
          <cell r="N272" t="str">
            <v>No</v>
          </cell>
          <cell r="O272" t="str">
            <v>No</v>
          </cell>
          <cell r="P272">
            <v>0</v>
          </cell>
          <cell r="Q272" t="str">
            <v>X</v>
          </cell>
          <cell r="T272" t="str">
            <v>02617</v>
          </cell>
          <cell r="U272" t="str">
            <v>GS250K5CGS-M280C-STD7</v>
          </cell>
        </row>
        <row r="273">
          <cell r="B273" t="str">
            <v>BT-GS_M200CSTD6</v>
          </cell>
          <cell r="C273" t="str">
            <v>00000000000079842</v>
          </cell>
          <cell r="D273" t="str">
            <v>M</v>
          </cell>
          <cell r="E273" t="str">
            <v>BTICINO - STARLINE BUSWAY STRAIGHT, 4 POLE + PE, 2M(250AMPS, 415V)</v>
          </cell>
          <cell r="F273" t="str">
            <v>STARLINE HOLDINGS TECHNOLOGY LTD.</v>
          </cell>
          <cell r="G273">
            <v>0</v>
          </cell>
          <cell r="L273" t="str">
            <v>Acquisto</v>
          </cell>
          <cell r="M273" t="str">
            <v>10/03/2023 16:44</v>
          </cell>
          <cell r="N273" t="str">
            <v>No</v>
          </cell>
          <cell r="O273" t="str">
            <v>No</v>
          </cell>
          <cell r="P273">
            <v>0</v>
          </cell>
          <cell r="Q273" t="str">
            <v>X</v>
          </cell>
          <cell r="R273" t="str">
            <v>03/07/2023</v>
          </cell>
          <cell r="S273" t="str">
            <v>20/06/2023</v>
          </cell>
          <cell r="T273" t="str">
            <v>02617</v>
          </cell>
          <cell r="U273" t="str">
            <v>GS250T5CGS-M200CSTD6</v>
          </cell>
        </row>
        <row r="274">
          <cell r="B274" t="str">
            <v>BT-GS_M200CSTD7</v>
          </cell>
          <cell r="C274" t="str">
            <v>00000000000079843</v>
          </cell>
          <cell r="D274" t="str">
            <v>M</v>
          </cell>
          <cell r="E274" t="str">
            <v>BTICINO - STARLINE GS250T5CGS-M200CSTD7 BUSWAY STRAIGHT, 4 POLE + PE, 2M (250AMPS, 415V)</v>
          </cell>
          <cell r="F274" t="str">
            <v>STARLINE HOLDINGS TECHNOLOGY LTD.</v>
          </cell>
          <cell r="G274">
            <v>0</v>
          </cell>
          <cell r="L274" t="str">
            <v>Acquisto</v>
          </cell>
          <cell r="M274" t="str">
            <v>10/03/2023 16:46</v>
          </cell>
          <cell r="N274" t="str">
            <v>No</v>
          </cell>
          <cell r="O274" t="str">
            <v>No</v>
          </cell>
          <cell r="P274">
            <v>0</v>
          </cell>
          <cell r="Q274" t="str">
            <v>X</v>
          </cell>
          <cell r="R274" t="str">
            <v>03/07/2023</v>
          </cell>
          <cell r="S274" t="str">
            <v>20/06/2023</v>
          </cell>
          <cell r="T274" t="str">
            <v>02617</v>
          </cell>
          <cell r="U274" t="str">
            <v>GS250T5CGS-M200CSTD7</v>
          </cell>
        </row>
        <row r="275">
          <cell r="B275" t="str">
            <v>BT-GS_M250CSTD6</v>
          </cell>
          <cell r="C275" t="str">
            <v>00000000000079838</v>
          </cell>
          <cell r="D275" t="str">
            <v>M</v>
          </cell>
          <cell r="E275" t="str">
            <v>BTICINO - STARLINE GS250T5CGS-M250CSTD6 BUSWAY STRAIGHT, 4 POLE + PE, 2.5M (250AMPS, 415V)</v>
          </cell>
          <cell r="F275" t="str">
            <v>STARLINE HOLDINGS TECHNOLOGY LTD.</v>
          </cell>
          <cell r="G275">
            <v>0</v>
          </cell>
          <cell r="L275" t="str">
            <v>Acquisto</v>
          </cell>
          <cell r="M275" t="str">
            <v>10/03/2023 16:27</v>
          </cell>
          <cell r="N275" t="str">
            <v>No</v>
          </cell>
          <cell r="O275" t="str">
            <v>No</v>
          </cell>
          <cell r="P275">
            <v>0</v>
          </cell>
          <cell r="Q275" t="str">
            <v>X</v>
          </cell>
          <cell r="R275" t="str">
            <v>03/07/2023</v>
          </cell>
          <cell r="S275" t="str">
            <v>03/07/2023</v>
          </cell>
          <cell r="T275" t="str">
            <v>02617</v>
          </cell>
          <cell r="U275" t="str">
            <v>GS250T5CGS-M250CSTD6</v>
          </cell>
        </row>
        <row r="276">
          <cell r="B276" t="str">
            <v>BT-GS_M250CSTD7</v>
          </cell>
          <cell r="C276" t="str">
            <v>00000000000079839</v>
          </cell>
          <cell r="D276" t="str">
            <v>M</v>
          </cell>
          <cell r="E276" t="str">
            <v>BTICINO - STARLINE GS250T5CGS-M250CSTD7 BUSWAY STRAIGHT, 4 POLE + PE, 2.5M (250AMPS, 415V)</v>
          </cell>
          <cell r="F276" t="str">
            <v>STARLINE HOLDINGS TECHNOLOGY LTD.</v>
          </cell>
          <cell r="G276">
            <v>0</v>
          </cell>
          <cell r="L276" t="str">
            <v>Acquisto</v>
          </cell>
          <cell r="M276" t="str">
            <v>10/03/2023 16:30</v>
          </cell>
          <cell r="N276" t="str">
            <v>No</v>
          </cell>
          <cell r="O276" t="str">
            <v>No</v>
          </cell>
          <cell r="P276">
            <v>0</v>
          </cell>
          <cell r="Q276" t="str">
            <v>X</v>
          </cell>
          <cell r="R276" t="str">
            <v>03/07/2023</v>
          </cell>
          <cell r="S276" t="str">
            <v>03/07/2023</v>
          </cell>
          <cell r="T276" t="str">
            <v>02617</v>
          </cell>
          <cell r="U276" t="str">
            <v>GS250T5CGS-M250CSTD7</v>
          </cell>
        </row>
        <row r="277">
          <cell r="B277" t="str">
            <v>BT-GS_T5_S-M400C-STD6</v>
          </cell>
          <cell r="C277" t="str">
            <v>00000000000070903</v>
          </cell>
          <cell r="D277" t="str">
            <v>M</v>
          </cell>
          <cell r="E277" t="str">
            <v>BTICINO - STARLINE GS250T5CGS-M400C- STD6, BUSWAY STRAIGHT, 4 POLE + PE, 4M (250AMPS, 415V), System Frame: T5</v>
          </cell>
          <cell r="F277" t="str">
            <v>STARLINE HOLDINGS TECHNOLOGY LTD.</v>
          </cell>
          <cell r="G277">
            <v>0</v>
          </cell>
          <cell r="H277">
            <v>0</v>
          </cell>
          <cell r="K277" t="str">
            <v>TO</v>
          </cell>
          <cell r="L277" t="str">
            <v>Acquisto</v>
          </cell>
          <cell r="M277" t="str">
            <v>28/01/2021 09:28</v>
          </cell>
          <cell r="N277" t="str">
            <v>Si</v>
          </cell>
          <cell r="O277" t="str">
            <v>No</v>
          </cell>
          <cell r="P277">
            <v>0</v>
          </cell>
          <cell r="Q277" t="str">
            <v>X</v>
          </cell>
          <cell r="T277" t="str">
            <v>02617</v>
          </cell>
          <cell r="U277" t="str">
            <v>GS250T5CGS-M400C-STD6</v>
          </cell>
        </row>
        <row r="278">
          <cell r="B278" t="str">
            <v>BT-GS_T5CGSM150C-STD6</v>
          </cell>
          <cell r="C278" t="str">
            <v>00000000000079793</v>
          </cell>
          <cell r="D278" t="str">
            <v>M</v>
          </cell>
          <cell r="E278" t="str">
            <v>BTICINO - STARLINE GS250T5CGSM150C-STD6, BUSWAY STRAIGHT, 4 POLE + PE, 1.5M (250AMPS, 415V), System Frame: T5</v>
          </cell>
          <cell r="F278" t="str">
            <v>STARLINE HOLDINGS TECHNOLOGY LTD.</v>
          </cell>
          <cell r="G278">
            <v>0</v>
          </cell>
          <cell r="L278" t="str">
            <v>Acquisto</v>
          </cell>
          <cell r="M278" t="str">
            <v>06/03/2023 10:19</v>
          </cell>
          <cell r="N278" t="str">
            <v>No</v>
          </cell>
          <cell r="O278" t="str">
            <v>No</v>
          </cell>
          <cell r="P278">
            <v>0</v>
          </cell>
          <cell r="Q278" t="str">
            <v>X</v>
          </cell>
          <cell r="R278" t="str">
            <v>22/05/2023</v>
          </cell>
          <cell r="S278" t="str">
            <v>19/05/2023</v>
          </cell>
          <cell r="T278" t="str">
            <v>02617</v>
          </cell>
          <cell r="U278" t="str">
            <v>GST5CGSM150C-STD6</v>
          </cell>
        </row>
        <row r="279">
          <cell r="B279" t="str">
            <v>BT-GS_T5CGSM150C-STD7</v>
          </cell>
          <cell r="C279" t="str">
            <v>00000000000079792</v>
          </cell>
          <cell r="D279" t="str">
            <v>M</v>
          </cell>
          <cell r="E279" t="str">
            <v>BTICINO - STARLINE GS250T5CGSM150C-STD7, BUSWAY STRAIGHT, 4 POLE + PE, 1.5M (250AMPS, 415V), System Frame: T5</v>
          </cell>
          <cell r="F279" t="str">
            <v>STARLINE HOLDINGS TECHNOLOGY LTD.</v>
          </cell>
          <cell r="G279">
            <v>0</v>
          </cell>
          <cell r="L279" t="str">
            <v>Acquisto</v>
          </cell>
          <cell r="M279" t="str">
            <v>06/03/2023 09:52</v>
          </cell>
          <cell r="N279" t="str">
            <v>No</v>
          </cell>
          <cell r="O279" t="str">
            <v>No</v>
          </cell>
          <cell r="P279">
            <v>0</v>
          </cell>
          <cell r="Q279" t="str">
            <v>X</v>
          </cell>
          <cell r="R279" t="str">
            <v>22/05/2023</v>
          </cell>
          <cell r="S279" t="str">
            <v>19/05/2023</v>
          </cell>
          <cell r="T279" t="str">
            <v>02617</v>
          </cell>
          <cell r="U279" t="str">
            <v>GST5CGSM150C-STD7</v>
          </cell>
        </row>
        <row r="280">
          <cell r="B280" t="str">
            <v>BT-GS_T5CGSM170C-STD6</v>
          </cell>
          <cell r="C280" t="str">
            <v>00000000000070908</v>
          </cell>
          <cell r="D280" t="str">
            <v>M</v>
          </cell>
          <cell r="E280" t="str">
            <v>BTICINO - STARLINE GS250T5CGSM170C-STD6, BUSWAY STRAIGHT, 4 POLE + PE, 1.7M (250AMPS, 415V), System Frame: T5</v>
          </cell>
          <cell r="F280" t="str">
            <v>STARLINE HOLDINGS TECHNOLOGY LTD.</v>
          </cell>
          <cell r="G280">
            <v>0</v>
          </cell>
          <cell r="H280">
            <v>0</v>
          </cell>
          <cell r="K280" t="str">
            <v>TO</v>
          </cell>
          <cell r="L280" t="str">
            <v>Acquisto</v>
          </cell>
          <cell r="M280" t="str">
            <v>28/01/2021 11:50</v>
          </cell>
          <cell r="N280" t="str">
            <v>Si</v>
          </cell>
          <cell r="O280" t="str">
            <v>No</v>
          </cell>
          <cell r="P280">
            <v>0</v>
          </cell>
          <cell r="Q280" t="str">
            <v>X</v>
          </cell>
          <cell r="R280" t="str">
            <v>30/04/2021</v>
          </cell>
          <cell r="S280" t="str">
            <v>30/04/2021</v>
          </cell>
          <cell r="T280" t="str">
            <v>02617</v>
          </cell>
          <cell r="U280" t="str">
            <v>GS250T5CGSM170C-STD6</v>
          </cell>
        </row>
        <row r="281">
          <cell r="B281" t="str">
            <v>BT-GS_T5CGSM170C-STD7</v>
          </cell>
          <cell r="C281" t="str">
            <v>00000000000070909</v>
          </cell>
          <cell r="D281" t="str">
            <v>M</v>
          </cell>
          <cell r="E281" t="str">
            <v>BTICINO - STARLINE GS250T5CGSM170C-STD7, BUSWAY STRAIGHT, 4 POLE + PE, 1.7M (250AMPS, 415V), System Frame: T5</v>
          </cell>
          <cell r="F281" t="str">
            <v>STARLINE HOLDINGS TECHNOLOGY LTD.</v>
          </cell>
          <cell r="G281">
            <v>0</v>
          </cell>
          <cell r="H281">
            <v>0</v>
          </cell>
          <cell r="K281" t="str">
            <v>TO</v>
          </cell>
          <cell r="L281" t="str">
            <v>Acquisto</v>
          </cell>
          <cell r="M281" t="str">
            <v>28/01/2021 11:54</v>
          </cell>
          <cell r="N281" t="str">
            <v>Si</v>
          </cell>
          <cell r="O281" t="str">
            <v>No</v>
          </cell>
          <cell r="P281">
            <v>0</v>
          </cell>
          <cell r="Q281" t="str">
            <v>X</v>
          </cell>
          <cell r="R281" t="str">
            <v>30/04/2021</v>
          </cell>
          <cell r="S281" t="str">
            <v>30/04/2021</v>
          </cell>
          <cell r="T281" t="str">
            <v>02617</v>
          </cell>
          <cell r="U281" t="str">
            <v>GS250T5CGSM170C-STD7</v>
          </cell>
        </row>
        <row r="282">
          <cell r="B282" t="str">
            <v>BT-GS_T5CGSM180C-STD6</v>
          </cell>
          <cell r="C282" t="str">
            <v>00000000000072622</v>
          </cell>
          <cell r="D282" t="str">
            <v>M</v>
          </cell>
          <cell r="E282" t="str">
            <v>BTICINO - STARLINE GS250T5CGS-M180CSTD6; System Frame: T5, BUSWAY STRAIGHT, 4POLE + PE, 1.8M</v>
          </cell>
          <cell r="F282" t="str">
            <v>STARLINE HOLDINGS TECHNOLOGY LTD.</v>
          </cell>
          <cell r="G282">
            <v>0</v>
          </cell>
          <cell r="H282">
            <v>0</v>
          </cell>
          <cell r="K282" t="str">
            <v>TO</v>
          </cell>
          <cell r="L282" t="str">
            <v>Acquisto</v>
          </cell>
          <cell r="M282" t="str">
            <v>27/07/2021 15:22</v>
          </cell>
          <cell r="N282" t="str">
            <v>No</v>
          </cell>
          <cell r="O282" t="str">
            <v>No</v>
          </cell>
          <cell r="P282">
            <v>0</v>
          </cell>
          <cell r="Q282" t="str">
            <v>X</v>
          </cell>
          <cell r="T282" t="str">
            <v>02617</v>
          </cell>
          <cell r="U282" t="str">
            <v>GS250T5CGS-M180CSTD6</v>
          </cell>
        </row>
        <row r="283">
          <cell r="B283" t="str">
            <v>BT-GS_T5CGSM180C-STD7</v>
          </cell>
          <cell r="C283" t="str">
            <v>00000000000072623</v>
          </cell>
          <cell r="D283" t="str">
            <v>M</v>
          </cell>
          <cell r="E283" t="str">
            <v>BTICINO - STARLINE GS250T5CGS-M180C-STD7, BUSWAY STRAIGHT, 4POLE + PE, 1.8M (250AMPS, 415V), System Frame: T5</v>
          </cell>
          <cell r="F283" t="str">
            <v>STARLINE HOLDINGS TECHNOLOGY LTD.</v>
          </cell>
          <cell r="G283">
            <v>0</v>
          </cell>
          <cell r="H283">
            <v>0</v>
          </cell>
          <cell r="K283" t="str">
            <v>TO</v>
          </cell>
          <cell r="L283" t="str">
            <v>Acquisto</v>
          </cell>
          <cell r="M283" t="str">
            <v>27/07/2021 15:25</v>
          </cell>
          <cell r="N283" t="str">
            <v>No</v>
          </cell>
          <cell r="O283" t="str">
            <v>No</v>
          </cell>
          <cell r="P283">
            <v>0</v>
          </cell>
          <cell r="Q283" t="str">
            <v>X</v>
          </cell>
          <cell r="T283" t="str">
            <v>02617</v>
          </cell>
          <cell r="U283" t="str">
            <v>GS250T5CGS-M180C-STD7</v>
          </cell>
        </row>
        <row r="284">
          <cell r="B284" t="str">
            <v>BT-GS_T5CGS-M220CSTD6</v>
          </cell>
          <cell r="C284" t="str">
            <v>00000000000072179</v>
          </cell>
          <cell r="D284" t="str">
            <v>M</v>
          </cell>
          <cell r="E284" t="str">
            <v>BTICINO - STARLINE GS250T5CGS-M220CSTD6 BUSWAY STRAIGHT, 4 POLE + PE, 2.2M (250AMPS, 415V) System Frame: T5</v>
          </cell>
          <cell r="F284" t="str">
            <v>STARLINE HOLDINGS TECHNOLOGY LTD.</v>
          </cell>
          <cell r="G284">
            <v>0</v>
          </cell>
          <cell r="H284">
            <v>0</v>
          </cell>
          <cell r="K284" t="str">
            <v>TO</v>
          </cell>
          <cell r="L284" t="str">
            <v>Acquisto</v>
          </cell>
          <cell r="M284" t="str">
            <v>13/06/2021 14:58</v>
          </cell>
          <cell r="N284" t="str">
            <v>No</v>
          </cell>
          <cell r="O284" t="str">
            <v>No</v>
          </cell>
          <cell r="P284">
            <v>0</v>
          </cell>
          <cell r="Q284" t="str">
            <v>X</v>
          </cell>
          <cell r="R284" t="str">
            <v>22/06/2022</v>
          </cell>
          <cell r="S284" t="str">
            <v>22/06/2022</v>
          </cell>
          <cell r="T284" t="str">
            <v>02617</v>
          </cell>
          <cell r="U284" t="str">
            <v>GS250T5CGS-M220CSTD6</v>
          </cell>
        </row>
        <row r="285">
          <cell r="B285" t="str">
            <v>BT-GS_T5CGS-M220CSTD7</v>
          </cell>
          <cell r="C285" t="str">
            <v>00000000000072278</v>
          </cell>
          <cell r="D285" t="str">
            <v>M</v>
          </cell>
          <cell r="E285" t="str">
            <v>BTICINO - STARLINE GS250T5CGS-M220CSTD7, BUSWAY STRAIGHT, 4POLE + PE, 2.2M (250AMPS, 415V) - System Frame: T5</v>
          </cell>
          <cell r="F285" t="str">
            <v>STARLINE HOLDINGS TECHNOLOGY LTD.</v>
          </cell>
          <cell r="G285">
            <v>0</v>
          </cell>
          <cell r="H285">
            <v>0</v>
          </cell>
          <cell r="K285" t="str">
            <v>TO</v>
          </cell>
          <cell r="L285" t="str">
            <v>Acquisto</v>
          </cell>
          <cell r="M285" t="str">
            <v>23/06/2021 15:28</v>
          </cell>
          <cell r="N285" t="str">
            <v>No</v>
          </cell>
          <cell r="O285" t="str">
            <v>No</v>
          </cell>
          <cell r="P285">
            <v>0</v>
          </cell>
          <cell r="Q285" t="str">
            <v>X</v>
          </cell>
          <cell r="R285" t="str">
            <v>17/10/2022</v>
          </cell>
          <cell r="S285" t="str">
            <v>17/10/2022</v>
          </cell>
          <cell r="T285" t="str">
            <v>02617</v>
          </cell>
          <cell r="U285" t="str">
            <v>GS250T5CGS-M220CSTD7</v>
          </cell>
        </row>
        <row r="286">
          <cell r="B286" t="str">
            <v>BT-GS_T5CGS-M220-STD6</v>
          </cell>
          <cell r="C286" t="str">
            <v>00000000000080789</v>
          </cell>
          <cell r="D286" t="str">
            <v>M</v>
          </cell>
          <cell r="E286" t="str">
            <v>BTICINO - STARLINE GS250T5CGS-M220C-CSTD6 - Busway Sections - Metric, Configurable Busway Sections - Metric</v>
          </cell>
          <cell r="F286" t="str">
            <v>STARLINE HOLDINGS TECHNOLOGY LTD.</v>
          </cell>
          <cell r="G286">
            <v>0</v>
          </cell>
          <cell r="L286" t="str">
            <v>Acquisto</v>
          </cell>
          <cell r="M286" t="str">
            <v>17/04/2023 09:46</v>
          </cell>
          <cell r="N286" t="str">
            <v>No</v>
          </cell>
          <cell r="O286" t="str">
            <v>No</v>
          </cell>
          <cell r="P286">
            <v>0</v>
          </cell>
          <cell r="Q286" t="str">
            <v>X</v>
          </cell>
          <cell r="R286" t="str">
            <v>01/08/2023</v>
          </cell>
          <cell r="S286" t="str">
            <v>01/08/2023</v>
          </cell>
          <cell r="T286" t="str">
            <v>02617</v>
          </cell>
          <cell r="U286" t="str">
            <v>GS250T5CGS-M220C-CSTD6</v>
          </cell>
        </row>
        <row r="287">
          <cell r="B287" t="str">
            <v>BT-GS_T5CGS-M220-STD7</v>
          </cell>
          <cell r="C287" t="str">
            <v>00000000000080790</v>
          </cell>
          <cell r="D287" t="str">
            <v>M</v>
          </cell>
          <cell r="E287" t="str">
            <v>BTICINO - STARLINE GS250T5CGS-M220C-CSTD7 - Busway Sections - Metric, Configurable Busway Sections - Metric</v>
          </cell>
          <cell r="F287" t="str">
            <v>STARLINE HOLDINGS TECHNOLOGY LTD.</v>
          </cell>
          <cell r="G287">
            <v>0</v>
          </cell>
          <cell r="L287" t="str">
            <v>Acquisto</v>
          </cell>
          <cell r="M287" t="str">
            <v>17/04/2023 09:49</v>
          </cell>
          <cell r="N287" t="str">
            <v>No</v>
          </cell>
          <cell r="O287" t="str">
            <v>No</v>
          </cell>
          <cell r="P287">
            <v>0</v>
          </cell>
          <cell r="Q287" t="str">
            <v>X</v>
          </cell>
          <cell r="R287" t="str">
            <v>01/08/2023</v>
          </cell>
          <cell r="S287" t="str">
            <v>01/08/2023</v>
          </cell>
          <cell r="T287" t="str">
            <v>02617</v>
          </cell>
          <cell r="U287" t="str">
            <v>GS250T5CGS-M220C-CSTD7</v>
          </cell>
        </row>
        <row r="288">
          <cell r="B288" t="str">
            <v>BT-GS_T5CGSM240CSTD6</v>
          </cell>
          <cell r="C288" t="str">
            <v>00000000000081883</v>
          </cell>
          <cell r="D288" t="str">
            <v>M</v>
          </cell>
          <cell r="E288" t="str">
            <v>BTICINO - STARLINE GS250T5CGS-M240CSTD6 BUSWAY STRAIGHT, 4 POLE + PE, 2,4M (250AMPS, 415V) STD6</v>
          </cell>
          <cell r="F288" t="str">
            <v>STARLINE HOLDINGS TECHNOLOGY LTD.</v>
          </cell>
          <cell r="G288">
            <v>0</v>
          </cell>
          <cell r="L288" t="str">
            <v>Acquisto</v>
          </cell>
          <cell r="M288" t="str">
            <v>20/07/2023 17:50</v>
          </cell>
          <cell r="N288" t="str">
            <v>No</v>
          </cell>
          <cell r="O288" t="str">
            <v>No</v>
          </cell>
          <cell r="P288">
            <v>0</v>
          </cell>
          <cell r="Q288" t="str">
            <v>X</v>
          </cell>
          <cell r="R288" t="str">
            <v>16/10/2023</v>
          </cell>
          <cell r="S288" t="str">
            <v>16/10/2023</v>
          </cell>
          <cell r="T288" t="str">
            <v>02617</v>
          </cell>
          <cell r="U288" t="str">
            <v>GS250T5CGS-M240CSTD6</v>
          </cell>
        </row>
        <row r="289">
          <cell r="B289" t="str">
            <v>BT-GS_T5CGSM240CSTD7</v>
          </cell>
          <cell r="C289" t="str">
            <v>00000000000081884</v>
          </cell>
          <cell r="D289" t="str">
            <v>M</v>
          </cell>
          <cell r="E289" t="str">
            <v>BTICINO - STARLINE GS250T5CGS-M240CSTD7 BUSWAY STRAIGHT, 4 POLE + PE, 2,4M (250AMPS, 415V) STD7</v>
          </cell>
          <cell r="F289" t="str">
            <v>STARLINE HOLDINGS TECHNOLOGY LTD.</v>
          </cell>
          <cell r="G289">
            <v>0</v>
          </cell>
          <cell r="L289" t="str">
            <v>Acquisto</v>
          </cell>
          <cell r="M289" t="str">
            <v>20/07/2023 17:54</v>
          </cell>
          <cell r="N289" t="str">
            <v>No</v>
          </cell>
          <cell r="O289" t="str">
            <v>No</v>
          </cell>
          <cell r="P289">
            <v>0</v>
          </cell>
          <cell r="Q289" t="str">
            <v>X</v>
          </cell>
          <cell r="R289" t="str">
            <v>16/10/2023</v>
          </cell>
          <cell r="S289" t="str">
            <v>16/10/2023</v>
          </cell>
          <cell r="T289" t="str">
            <v>02617</v>
          </cell>
          <cell r="U289" t="str">
            <v>GS250T5CGS-M240CSTD7</v>
          </cell>
        </row>
        <row r="290">
          <cell r="B290" t="str">
            <v>BT-GS_T5CGSM280C-STD6</v>
          </cell>
          <cell r="C290" t="str">
            <v>00000000000072800</v>
          </cell>
          <cell r="D290" t="str">
            <v>M</v>
          </cell>
          <cell r="E290" t="str">
            <v>BTICINO - STARLINE GS250T5CGS-M280C-STD6 BUSWAY STRAIGHT, 4 POLE + PE, 2,80M (250AMPS, 415V) , System Frame T5</v>
          </cell>
          <cell r="F290" t="str">
            <v>STARLINE HOLDINGS TECHNOLOGY LTD.</v>
          </cell>
          <cell r="G290">
            <v>0</v>
          </cell>
          <cell r="H290">
            <v>0</v>
          </cell>
          <cell r="K290" t="str">
            <v>TO</v>
          </cell>
          <cell r="L290" t="str">
            <v>Acquisto</v>
          </cell>
          <cell r="M290" t="str">
            <v>30/08/2021 14:16</v>
          </cell>
          <cell r="N290" t="str">
            <v>No</v>
          </cell>
          <cell r="O290" t="str">
            <v>No</v>
          </cell>
          <cell r="P290">
            <v>0</v>
          </cell>
          <cell r="Q290" t="str">
            <v>X</v>
          </cell>
          <cell r="R290" t="str">
            <v>17/10/2022</v>
          </cell>
          <cell r="S290" t="str">
            <v>17/10/2022</v>
          </cell>
          <cell r="T290" t="str">
            <v>02617</v>
          </cell>
          <cell r="U290" t="str">
            <v>BT-GS_T5CGSM280C-STD6</v>
          </cell>
        </row>
        <row r="291">
          <cell r="B291" t="str">
            <v>BT-GS_T5CGSM280C-STD7</v>
          </cell>
          <cell r="C291" t="str">
            <v>00000000000073451</v>
          </cell>
          <cell r="D291" t="str">
            <v>M</v>
          </cell>
          <cell r="E291" t="str">
            <v>BTICINO - STARLINE GS250T5CGS-M280C-STD7 BUSWAY STRAIGHT, 4 POLE + PE, 2.8M, (250AMPS, 415V)</v>
          </cell>
          <cell r="F291" t="str">
            <v>STARLINE HOLDINGS TECHNOLOGY LTD.</v>
          </cell>
          <cell r="G291">
            <v>0</v>
          </cell>
          <cell r="H291">
            <v>0</v>
          </cell>
          <cell r="K291" t="str">
            <v>TO</v>
          </cell>
          <cell r="L291" t="str">
            <v>Acquisto</v>
          </cell>
          <cell r="M291" t="str">
            <v>08/11/2021 15:17</v>
          </cell>
          <cell r="N291" t="str">
            <v>No</v>
          </cell>
          <cell r="O291" t="str">
            <v>No</v>
          </cell>
          <cell r="P291">
            <v>0</v>
          </cell>
          <cell r="Q291" t="str">
            <v>X</v>
          </cell>
          <cell r="R291" t="str">
            <v>17/10/2022</v>
          </cell>
          <cell r="S291" t="str">
            <v>17/10/2022</v>
          </cell>
          <cell r="T291" t="str">
            <v>02617</v>
          </cell>
          <cell r="U291" t="str">
            <v>GS250T5CGS-M280C-STD7</v>
          </cell>
        </row>
        <row r="292">
          <cell r="B292" t="str">
            <v>BT-GS_T5CGS-M280-STD6</v>
          </cell>
          <cell r="C292" t="str">
            <v>00000000000080787</v>
          </cell>
          <cell r="D292" t="str">
            <v>M</v>
          </cell>
          <cell r="E292" t="str">
            <v>BTICINO - STARLINE GS250T5CGS-M280CSTD6 - Busway Sections - Metric, Configurable Busway Sections - Metric</v>
          </cell>
          <cell r="F292" t="str">
            <v>STARLINE HOLDINGS TECHNOLOGY LTD.</v>
          </cell>
          <cell r="G292">
            <v>0</v>
          </cell>
          <cell r="L292" t="str">
            <v>Acquisto</v>
          </cell>
          <cell r="M292" t="str">
            <v>17/04/2023 09:39</v>
          </cell>
          <cell r="N292" t="str">
            <v>No</v>
          </cell>
          <cell r="O292" t="str">
            <v>No</v>
          </cell>
          <cell r="P292">
            <v>0</v>
          </cell>
          <cell r="Q292" t="str">
            <v>X</v>
          </cell>
          <cell r="R292" t="str">
            <v>01/08/2023</v>
          </cell>
          <cell r="S292" t="str">
            <v>01/08/2023</v>
          </cell>
          <cell r="T292" t="str">
            <v>02617</v>
          </cell>
          <cell r="U292" t="str">
            <v>GS250T5CGS-M280CSTD6</v>
          </cell>
        </row>
        <row r="293">
          <cell r="B293" t="str">
            <v>BT-GS_T5CGS-M280-STD7</v>
          </cell>
          <cell r="C293" t="str">
            <v>00000000000080788</v>
          </cell>
          <cell r="D293" t="str">
            <v>M</v>
          </cell>
          <cell r="E293" t="str">
            <v>BTICINO - STARLINE GS250T5CGS-M280CSTD7 - Busway Sections - Metric, Configurable Busway Sections - Metric</v>
          </cell>
          <cell r="F293" t="str">
            <v>STARLINE HOLDINGS TECHNOLOGY LTD.</v>
          </cell>
          <cell r="G293">
            <v>0</v>
          </cell>
          <cell r="L293" t="str">
            <v>Acquisto</v>
          </cell>
          <cell r="M293" t="str">
            <v>17/04/2023 09:43</v>
          </cell>
          <cell r="N293" t="str">
            <v>No</v>
          </cell>
          <cell r="O293" t="str">
            <v>No</v>
          </cell>
          <cell r="P293">
            <v>0</v>
          </cell>
          <cell r="Q293" t="str">
            <v>X</v>
          </cell>
          <cell r="R293" t="str">
            <v>01/08/2023</v>
          </cell>
          <cell r="S293" t="str">
            <v>01/08/2023</v>
          </cell>
          <cell r="T293" t="str">
            <v>02617</v>
          </cell>
          <cell r="U293" t="str">
            <v>GS250T5CGS-M280CSTD7</v>
          </cell>
        </row>
        <row r="294">
          <cell r="B294" t="str">
            <v>BT-GS_T5CGSM300C-STD0</v>
          </cell>
          <cell r="C294" t="str">
            <v>00000000000076262</v>
          </cell>
          <cell r="D294" t="str">
            <v>M</v>
          </cell>
          <cell r="E294" t="str">
            <v>BTICINO - STARLINE GS250T5CGS-M300CSTD0, BUSWAY STRAIGHT, 4POLE + PE, 3M (250AMPS, 415V), system frame T5</v>
          </cell>
          <cell r="F294" t="str">
            <v>STARLINE HOLDINGS TECHNOLOGY LTD.</v>
          </cell>
          <cell r="G294">
            <v>0</v>
          </cell>
          <cell r="H294">
            <v>0</v>
          </cell>
          <cell r="K294" t="str">
            <v>TO</v>
          </cell>
          <cell r="L294" t="str">
            <v>Acquisto</v>
          </cell>
          <cell r="M294" t="str">
            <v>23/05/2022 14:45</v>
          </cell>
          <cell r="N294" t="str">
            <v>No</v>
          </cell>
          <cell r="O294" t="str">
            <v>No</v>
          </cell>
          <cell r="P294">
            <v>0</v>
          </cell>
          <cell r="Q294" t="str">
            <v>X</v>
          </cell>
          <cell r="R294" t="str">
            <v>15/07/2022</v>
          </cell>
          <cell r="S294" t="str">
            <v>29/07/2022</v>
          </cell>
          <cell r="T294" t="str">
            <v>02617</v>
          </cell>
          <cell r="U294" t="str">
            <v>GS250T5CGS-M300C-STD0</v>
          </cell>
        </row>
        <row r="295">
          <cell r="B295" t="str">
            <v>BT-GS_T5CGSM300C-STD6</v>
          </cell>
          <cell r="C295" t="str">
            <v>00000000000072177</v>
          </cell>
          <cell r="D295" t="str">
            <v>M</v>
          </cell>
          <cell r="E295" t="str">
            <v>BTICINO - STARLINE GS250T5CGS-M300C-STD6 BUSWAY STRAIGHT, 4 POLE + PE, 3M (250AMPS, 415V), System Frame T5</v>
          </cell>
          <cell r="F295" t="str">
            <v>STARLINE HOLDINGS TECHNOLOGY LTD.</v>
          </cell>
          <cell r="G295">
            <v>0</v>
          </cell>
          <cell r="H295">
            <v>0</v>
          </cell>
          <cell r="K295" t="str">
            <v>TO</v>
          </cell>
          <cell r="L295" t="str">
            <v>Acquisto</v>
          </cell>
          <cell r="M295" t="str">
            <v>13/06/2021 14:47</v>
          </cell>
          <cell r="N295" t="str">
            <v>No</v>
          </cell>
          <cell r="O295" t="str">
            <v>No</v>
          </cell>
          <cell r="P295">
            <v>0</v>
          </cell>
          <cell r="Q295" t="str">
            <v>X</v>
          </cell>
          <cell r="R295" t="str">
            <v>16/10/2023</v>
          </cell>
          <cell r="S295" t="str">
            <v>20/11/2023</v>
          </cell>
          <cell r="T295" t="str">
            <v>02617</v>
          </cell>
          <cell r="U295" t="str">
            <v>GS250T5CGS-M300C-STD6</v>
          </cell>
        </row>
        <row r="296">
          <cell r="B296" t="str">
            <v>BT-GS_T5CGSM300C-STD7</v>
          </cell>
          <cell r="C296" t="str">
            <v>00000000000072178</v>
          </cell>
          <cell r="D296" t="str">
            <v>M</v>
          </cell>
          <cell r="E296" t="str">
            <v>BTICINO - STARLINE GS250T5CGS-M300C-STD7 BUSWAY STRAIGHT, 4 POLE + PE, 3M (250AMPS, 415V), System Frame: T5</v>
          </cell>
          <cell r="F296" t="str">
            <v>STARLINE HOLDINGS TECHNOLOGY LTD.</v>
          </cell>
          <cell r="G296">
            <v>0</v>
          </cell>
          <cell r="H296">
            <v>0</v>
          </cell>
          <cell r="K296" t="str">
            <v>TO</v>
          </cell>
          <cell r="L296" t="str">
            <v>Acquisto</v>
          </cell>
          <cell r="M296" t="str">
            <v>13/06/2021 14:51</v>
          </cell>
          <cell r="N296" t="str">
            <v>No</v>
          </cell>
          <cell r="O296" t="str">
            <v>No</v>
          </cell>
          <cell r="P296">
            <v>0</v>
          </cell>
          <cell r="Q296" t="str">
            <v>X</v>
          </cell>
          <cell r="R296" t="str">
            <v>16/10/2023</v>
          </cell>
          <cell r="S296" t="str">
            <v>20/11/2023</v>
          </cell>
          <cell r="T296" t="str">
            <v>02617</v>
          </cell>
          <cell r="U296" t="str">
            <v>GS250T5CGS-M300C-STD7</v>
          </cell>
        </row>
        <row r="297">
          <cell r="B297" t="str">
            <v>BT-GS_T5CGSM400C-STD6</v>
          </cell>
          <cell r="C297" t="str">
            <v>00000000000070904</v>
          </cell>
          <cell r="D297" t="str">
            <v>M</v>
          </cell>
          <cell r="E297" t="str">
            <v>BTICINO - STARLINE GS250T5CGS-M400C- STD6, BUSWAY STRAIGHT, 4 POLE + PE, 4M (250AMPS, 415V), System Frame: T5</v>
          </cell>
          <cell r="F297" t="str">
            <v>STARLINE HOLDINGS TECHNOLOGY LTD.</v>
          </cell>
          <cell r="G297">
            <v>0</v>
          </cell>
          <cell r="H297">
            <v>0</v>
          </cell>
          <cell r="K297" t="str">
            <v>TO</v>
          </cell>
          <cell r="L297" t="str">
            <v>Acquisto</v>
          </cell>
          <cell r="M297" t="str">
            <v>28/01/2021 09:39</v>
          </cell>
          <cell r="N297" t="str">
            <v>Si</v>
          </cell>
          <cell r="O297" t="str">
            <v>No</v>
          </cell>
          <cell r="P297">
            <v>0</v>
          </cell>
          <cell r="Q297" t="str">
            <v>X</v>
          </cell>
          <cell r="R297" t="str">
            <v>30/04/2021</v>
          </cell>
          <cell r="S297" t="str">
            <v>30/04/2021</v>
          </cell>
          <cell r="T297" t="str">
            <v>02617</v>
          </cell>
          <cell r="U297" t="str">
            <v>GS250T5CGSM400C-STD6</v>
          </cell>
        </row>
        <row r="298">
          <cell r="B298" t="str">
            <v>BT-GS_T5CGSM400C-STD7</v>
          </cell>
          <cell r="C298" t="str">
            <v>00000000000070907</v>
          </cell>
          <cell r="D298" t="str">
            <v>M</v>
          </cell>
          <cell r="E298" t="str">
            <v>BTICINO - STARLINE GS250T5CGSM400C-STD7, BUSWAY STRAIGHT, 4 POLE + PE, 4M (250AMPS, 415V), System Frame: T5</v>
          </cell>
          <cell r="F298" t="str">
            <v>STARLINE HOLDINGS TECHNOLOGY LTD.</v>
          </cell>
          <cell r="G298">
            <v>0</v>
          </cell>
          <cell r="H298">
            <v>0</v>
          </cell>
          <cell r="K298" t="str">
            <v>TO</v>
          </cell>
          <cell r="L298" t="str">
            <v>Acquisto</v>
          </cell>
          <cell r="M298" t="str">
            <v>28/01/2021 11:44</v>
          </cell>
          <cell r="N298" t="str">
            <v>Si</v>
          </cell>
          <cell r="O298" t="str">
            <v>No</v>
          </cell>
          <cell r="P298">
            <v>0</v>
          </cell>
          <cell r="Q298" t="str">
            <v>X</v>
          </cell>
          <cell r="R298" t="str">
            <v>30/04/2021</v>
          </cell>
          <cell r="S298" t="str">
            <v>30/04/2021</v>
          </cell>
          <cell r="T298" t="str">
            <v>02617</v>
          </cell>
          <cell r="U298" t="str">
            <v>GS250T5CGSM400C-STD7</v>
          </cell>
        </row>
        <row r="299">
          <cell r="B299" t="str">
            <v>BT-GS4_T5CGSM180CSTD6</v>
          </cell>
          <cell r="C299" t="str">
            <v>00000000000072592</v>
          </cell>
          <cell r="D299" t="str">
            <v>M</v>
          </cell>
          <cell r="E299" t="str">
            <v>BTICINO - STARLINE GS400T5CGS-M180CSTD6 Description: BUSWAY STRAIGHT, 4 POLE + PE, 1.8M, (400AMPS, 415V) System Frame: T5</v>
          </cell>
          <cell r="F299" t="str">
            <v>STARLINE HOLDINGS TECHNOLOGY LTD.</v>
          </cell>
          <cell r="G299">
            <v>0</v>
          </cell>
          <cell r="H299">
            <v>0</v>
          </cell>
          <cell r="K299" t="str">
            <v>TO</v>
          </cell>
          <cell r="L299" t="str">
            <v>Acquisto</v>
          </cell>
          <cell r="M299" t="str">
            <v>26/07/2021 14:49</v>
          </cell>
          <cell r="N299" t="str">
            <v>Si</v>
          </cell>
          <cell r="O299" t="str">
            <v>No</v>
          </cell>
          <cell r="P299">
            <v>0</v>
          </cell>
          <cell r="Q299" t="str">
            <v>X</v>
          </cell>
          <cell r="R299" t="str">
            <v>23/11/2021</v>
          </cell>
          <cell r="S299" t="str">
            <v>22/11/2021</v>
          </cell>
          <cell r="T299" t="str">
            <v>02617</v>
          </cell>
          <cell r="U299" t="str">
            <v>GS400T5CGS-M180CSTD6</v>
          </cell>
        </row>
        <row r="300">
          <cell r="B300" t="str">
            <v>BT-GS4_T5CGSM180CSTD7</v>
          </cell>
          <cell r="C300" t="str">
            <v>00000000000072765</v>
          </cell>
          <cell r="D300" t="str">
            <v>M</v>
          </cell>
          <cell r="E300" t="str">
            <v>BTICINO - STARLINE GS400T5CGS-M180CSTD7 Description: BUSWAY STRAIGHT, 4 POLE + PE, 1.8M, (400AMPS, 415V) System Frame: T5</v>
          </cell>
          <cell r="F300" t="str">
            <v>STARLINE HOLDINGS TECHNOLOGY LTD.</v>
          </cell>
          <cell r="G300">
            <v>0</v>
          </cell>
          <cell r="H300">
            <v>0</v>
          </cell>
          <cell r="K300" t="str">
            <v>TO</v>
          </cell>
          <cell r="L300" t="str">
            <v>Acquisto</v>
          </cell>
          <cell r="M300" t="str">
            <v>25/08/2021 10:25</v>
          </cell>
          <cell r="N300" t="str">
            <v>Si</v>
          </cell>
          <cell r="O300" t="str">
            <v>No</v>
          </cell>
          <cell r="P300">
            <v>0</v>
          </cell>
          <cell r="Q300" t="str">
            <v>X</v>
          </cell>
          <cell r="T300" t="str">
            <v>02617</v>
          </cell>
          <cell r="U300" t="str">
            <v>GS4_T5GSM180CSTD7</v>
          </cell>
        </row>
        <row r="301">
          <cell r="B301" t="str">
            <v>BT-GS4_T5CGSM300CSTD0</v>
          </cell>
          <cell r="C301" t="str">
            <v>00000000000076334</v>
          </cell>
          <cell r="D301" t="str">
            <v>M</v>
          </cell>
          <cell r="E301" t="str">
            <v>BTICINO - STARLINE GS400T5CGS-M300CSTD0, BUSWAY STRAIGHT, 4POLE + PE, 3M (400AMPS, 415V), system frame T5</v>
          </cell>
          <cell r="F301" t="str">
            <v>STARLINE HOLDINGS TECHNOLOGY LTD.</v>
          </cell>
          <cell r="G301">
            <v>0</v>
          </cell>
          <cell r="H301">
            <v>0</v>
          </cell>
          <cell r="K301" t="str">
            <v>TO</v>
          </cell>
          <cell r="L301" t="str">
            <v>Acquisto</v>
          </cell>
          <cell r="M301" t="str">
            <v>01/06/2022 09:49</v>
          </cell>
          <cell r="N301" t="str">
            <v>No</v>
          </cell>
          <cell r="O301" t="str">
            <v>No</v>
          </cell>
          <cell r="P301">
            <v>0</v>
          </cell>
          <cell r="Q301" t="str">
            <v>X</v>
          </cell>
          <cell r="R301" t="str">
            <v>15/07/2022</v>
          </cell>
          <cell r="S301" t="str">
            <v>29/07/2022</v>
          </cell>
          <cell r="T301" t="str">
            <v>02617</v>
          </cell>
          <cell r="U301" t="str">
            <v>GS400T5CGS-M300CSTD0</v>
          </cell>
        </row>
        <row r="302">
          <cell r="B302" t="str">
            <v>BT-GS4_T5CGSM300CSTD6</v>
          </cell>
          <cell r="C302" t="str">
            <v>00000000000072591</v>
          </cell>
          <cell r="D302" t="str">
            <v>M</v>
          </cell>
          <cell r="E302" t="str">
            <v>BTICINO - STARLINE GS400T5CGS-M300CSTD6 Description: BUSWAY STRAIGHT, 4 POLE + PE, 3M, (400AMPS, 415V) System Frame: T5</v>
          </cell>
          <cell r="F302" t="str">
            <v>STARLINE HOLDINGS TECHNOLOGY LTD.</v>
          </cell>
          <cell r="G302">
            <v>0</v>
          </cell>
          <cell r="H302">
            <v>0</v>
          </cell>
          <cell r="K302" t="str">
            <v>TO</v>
          </cell>
          <cell r="L302" t="str">
            <v>Acquisto</v>
          </cell>
          <cell r="M302" t="str">
            <v>26/07/2021 14:43</v>
          </cell>
          <cell r="N302" t="str">
            <v>Si</v>
          </cell>
          <cell r="O302" t="str">
            <v>No</v>
          </cell>
          <cell r="P302">
            <v>0</v>
          </cell>
          <cell r="Q302" t="str">
            <v>X</v>
          </cell>
          <cell r="R302" t="str">
            <v>23/11/2021</v>
          </cell>
          <cell r="S302" t="str">
            <v>22/11/2021</v>
          </cell>
          <cell r="T302" t="str">
            <v>02617</v>
          </cell>
          <cell r="U302" t="str">
            <v>GS400T5CGS-M300CSTD6</v>
          </cell>
        </row>
        <row r="303">
          <cell r="B303" t="str">
            <v>BT-GS4_T5CGSM300CSTD7</v>
          </cell>
          <cell r="C303" t="str">
            <v>00000000000072764</v>
          </cell>
          <cell r="D303" t="str">
            <v>M</v>
          </cell>
          <cell r="E303" t="str">
            <v>BTICINO - STARLINE GS400T5CGS-M300CSTD7 Description: BUSWAY STRAIGHT, 4 POLE + PE, 3M, (400AMPS, 415V) System Frame: T5</v>
          </cell>
          <cell r="F303" t="str">
            <v>STARLINE HOLDINGS TECHNOLOGY LTD.</v>
          </cell>
          <cell r="G303">
            <v>0</v>
          </cell>
          <cell r="H303">
            <v>0</v>
          </cell>
          <cell r="K303" t="str">
            <v>TO</v>
          </cell>
          <cell r="L303" t="str">
            <v>Acquisto</v>
          </cell>
          <cell r="M303" t="str">
            <v>25/08/2021 10:21</v>
          </cell>
          <cell r="N303" t="str">
            <v>Si</v>
          </cell>
          <cell r="O303" t="str">
            <v>No</v>
          </cell>
          <cell r="P303">
            <v>0</v>
          </cell>
          <cell r="Q303" t="str">
            <v>X</v>
          </cell>
          <cell r="T303" t="str">
            <v>02617</v>
          </cell>
          <cell r="U303" t="str">
            <v>GS4_T5CGSM300CSTD7</v>
          </cell>
        </row>
        <row r="304">
          <cell r="B304" t="str">
            <v>BT-GS4-T5CGSM180CSTD7</v>
          </cell>
          <cell r="C304" t="str">
            <v>00000000000072770</v>
          </cell>
          <cell r="D304" t="str">
            <v>M</v>
          </cell>
          <cell r="E304" t="str">
            <v>BTICINO - STARLINE GS400T5CGS-M180CSTD7 Description: BUSWAY STRAIGHT, 4 POLE + PE, 1.8M, (400AMPS, 415V) System Frame: T5</v>
          </cell>
          <cell r="F304" t="str">
            <v>STARLINE HOLDINGS TECHNOLOGY LTD.</v>
          </cell>
          <cell r="G304">
            <v>0</v>
          </cell>
          <cell r="H304">
            <v>0</v>
          </cell>
          <cell r="K304" t="str">
            <v>TO</v>
          </cell>
          <cell r="L304" t="str">
            <v>Acquisto</v>
          </cell>
          <cell r="M304" t="str">
            <v>25/08/2021 13:02</v>
          </cell>
          <cell r="N304" t="str">
            <v>Si</v>
          </cell>
          <cell r="O304" t="str">
            <v>No</v>
          </cell>
          <cell r="P304">
            <v>0</v>
          </cell>
          <cell r="Q304" t="str">
            <v>X</v>
          </cell>
          <cell r="R304" t="str">
            <v>23/11/2021</v>
          </cell>
          <cell r="S304" t="str">
            <v>22/11/2021</v>
          </cell>
          <cell r="T304" t="str">
            <v>02617</v>
          </cell>
          <cell r="U304" t="str">
            <v>GS400T5GS-M180C-STD7</v>
          </cell>
        </row>
        <row r="305">
          <cell r="B305" t="str">
            <v>BT-GS4-T5CGSM300CSTD7</v>
          </cell>
          <cell r="C305" t="str">
            <v>00000000000072769</v>
          </cell>
          <cell r="D305" t="str">
            <v>M</v>
          </cell>
          <cell r="E305" t="str">
            <v>BTICINO - STARLINE GS400T5CGS-M300CSTD7 Description: BUSWAY STRAIGHT, 4 POLE + PE, 3M, (400AMPS, 415V) System Frame: T5</v>
          </cell>
          <cell r="F305" t="str">
            <v>STARLINE HOLDINGS TECHNOLOGY LTD.</v>
          </cell>
          <cell r="G305">
            <v>0</v>
          </cell>
          <cell r="H305">
            <v>0</v>
          </cell>
          <cell r="K305" t="str">
            <v>TO</v>
          </cell>
          <cell r="L305" t="str">
            <v>Acquisto</v>
          </cell>
          <cell r="M305" t="str">
            <v>25/08/2021 12:56</v>
          </cell>
          <cell r="N305" t="str">
            <v>Si</v>
          </cell>
          <cell r="O305" t="str">
            <v>No</v>
          </cell>
          <cell r="P305">
            <v>0</v>
          </cell>
          <cell r="Q305" t="str">
            <v>X</v>
          </cell>
          <cell r="R305" t="str">
            <v>23/11/2021</v>
          </cell>
          <cell r="S305" t="str">
            <v>22/11/2021</v>
          </cell>
          <cell r="T305" t="str">
            <v>02617</v>
          </cell>
          <cell r="U305" t="str">
            <v>GS400T5GS-M300C-STD7</v>
          </cell>
        </row>
        <row r="306">
          <cell r="B306" t="str">
            <v>BT-LCSC50-3</v>
          </cell>
          <cell r="C306" t="str">
            <v>00000000000011371</v>
          </cell>
          <cell r="E306" t="str">
            <v>BRETELLA OTTICA DPX 50/125 3MT</v>
          </cell>
          <cell r="G306">
            <v>0</v>
          </cell>
          <cell r="H306">
            <v>0</v>
          </cell>
          <cell r="L306" t="str">
            <v>Prodotto finito</v>
          </cell>
          <cell r="M306" t="str">
            <v>22/02/2008 16:36</v>
          </cell>
          <cell r="N306" t="str">
            <v>Si</v>
          </cell>
          <cell r="O306" t="str">
            <v>No</v>
          </cell>
          <cell r="P306">
            <v>0</v>
          </cell>
          <cell r="Q306" t="str">
            <v>X</v>
          </cell>
        </row>
        <row r="307">
          <cell r="B307" t="str">
            <v>BT-LG N010</v>
          </cell>
          <cell r="C307" t="str">
            <v>00000000000081529</v>
          </cell>
          <cell r="D307" t="str">
            <v>M</v>
          </cell>
          <cell r="E307" t="str">
            <v>BTICINO - LEGRAND condizionatore monoblocco a zaino specifico per installazioni outdoor, dimensioni (HxLxD) 565x280x278 mm; ali</v>
          </cell>
          <cell r="F307" t="str">
            <v>BTICINO S.P.A.</v>
          </cell>
          <cell r="G307">
            <v>0</v>
          </cell>
          <cell r="L307" t="str">
            <v>Acquisto</v>
          </cell>
          <cell r="M307" t="str">
            <v>21/06/2023 16:03</v>
          </cell>
          <cell r="N307" t="str">
            <v>No</v>
          </cell>
          <cell r="O307" t="str">
            <v>No</v>
          </cell>
          <cell r="P307">
            <v>0</v>
          </cell>
          <cell r="Q307" t="str">
            <v>X</v>
          </cell>
          <cell r="T307" t="str">
            <v>00959</v>
          </cell>
          <cell r="U307" t="str">
            <v>LG N010</v>
          </cell>
        </row>
        <row r="308">
          <cell r="B308" t="str">
            <v>BT-LG-981096</v>
          </cell>
          <cell r="C308" t="str">
            <v>00000000000074360</v>
          </cell>
          <cell r="D308" t="str">
            <v>M</v>
          </cell>
          <cell r="E308" t="str">
            <v>Legrand  - Porta vetro di ricambio per rack  cod. BT- RKF-646764</v>
          </cell>
          <cell r="F308" t="str">
            <v>BTICINO S.P.A.</v>
          </cell>
          <cell r="G308">
            <v>0</v>
          </cell>
          <cell r="H308">
            <v>0</v>
          </cell>
          <cell r="K308" t="str">
            <v>TO</v>
          </cell>
          <cell r="L308" t="str">
            <v>Acquisto</v>
          </cell>
          <cell r="M308" t="str">
            <v>22/12/2021 12:06</v>
          </cell>
          <cell r="N308" t="str">
            <v>No</v>
          </cell>
          <cell r="O308" t="str">
            <v>No</v>
          </cell>
          <cell r="P308">
            <v>0</v>
          </cell>
          <cell r="Q308" t="str">
            <v>X</v>
          </cell>
          <cell r="T308" t="str">
            <v>00959</v>
          </cell>
          <cell r="U308" t="str">
            <v>LG-981096</v>
          </cell>
        </row>
        <row r="309">
          <cell r="B309" t="str">
            <v>BT-LG-V/MINKELS</v>
          </cell>
          <cell r="C309" t="str">
            <v>00000000000050830</v>
          </cell>
          <cell r="D309" t="str">
            <v>M</v>
          </cell>
          <cell r="E309" t="str">
            <v>BTICINO - Corner guide rail 1HE/1U MPR0313</v>
          </cell>
          <cell r="F309" t="str">
            <v>BTICINO S.P.A.</v>
          </cell>
          <cell r="G309">
            <v>0</v>
          </cell>
          <cell r="H309">
            <v>0</v>
          </cell>
          <cell r="K309" t="str">
            <v>TO</v>
          </cell>
          <cell r="L309" t="str">
            <v>Acquisto</v>
          </cell>
          <cell r="M309" t="str">
            <v>02/11/2017 14:09</v>
          </cell>
          <cell r="N309" t="str">
            <v>Si</v>
          </cell>
          <cell r="O309" t="str">
            <v>No</v>
          </cell>
          <cell r="P309">
            <v>0</v>
          </cell>
          <cell r="Q309" t="str">
            <v>X</v>
          </cell>
          <cell r="R309" t="str">
            <v>01/10/2018</v>
          </cell>
          <cell r="S309" t="str">
            <v>28/09/2018</v>
          </cell>
          <cell r="T309" t="str">
            <v>00959</v>
          </cell>
        </row>
        <row r="310">
          <cell r="B310" t="str">
            <v>BT-LIC-POWER-IQ</v>
          </cell>
          <cell r="C310" t="str">
            <v>00000000000076577</v>
          </cell>
          <cell r="D310" t="str">
            <v>M</v>
          </cell>
          <cell r="E310" t="str">
            <v>BTICINO - Licenza Power IQ</v>
          </cell>
          <cell r="F310" t="str">
            <v>BTICINO S.P.A.</v>
          </cell>
          <cell r="G310">
            <v>0</v>
          </cell>
          <cell r="H310">
            <v>0</v>
          </cell>
          <cell r="K310" t="str">
            <v>TO</v>
          </cell>
          <cell r="L310" t="str">
            <v>Acquisto</v>
          </cell>
          <cell r="M310" t="str">
            <v>20/06/2022 09:38</v>
          </cell>
          <cell r="N310" t="str">
            <v>No</v>
          </cell>
          <cell r="O310" t="str">
            <v>No</v>
          </cell>
          <cell r="P310">
            <v>0</v>
          </cell>
          <cell r="Q310" t="str">
            <v>X</v>
          </cell>
          <cell r="T310" t="str">
            <v>00959</v>
          </cell>
        </row>
        <row r="311">
          <cell r="B311" t="str">
            <v>BT-LIC-SB-PWIQ-20</v>
          </cell>
          <cell r="C311" t="str">
            <v>00000000000076600</v>
          </cell>
          <cell r="D311" t="str">
            <v>M</v>
          </cell>
          <cell r="E311" t="str">
            <v>BTICINO - Licenza Power IQ</v>
          </cell>
          <cell r="F311" t="str">
            <v>BTICINO S.P.A.</v>
          </cell>
          <cell r="G311">
            <v>0</v>
          </cell>
          <cell r="H311">
            <v>0</v>
          </cell>
          <cell r="K311" t="str">
            <v>TO</v>
          </cell>
          <cell r="L311" t="str">
            <v>Acquisto</v>
          </cell>
          <cell r="M311" t="str">
            <v>21/06/2022 15:19</v>
          </cell>
          <cell r="N311" t="str">
            <v>No</v>
          </cell>
          <cell r="O311" t="str">
            <v>No</v>
          </cell>
          <cell r="P311">
            <v>0</v>
          </cell>
          <cell r="Q311" t="str">
            <v>X</v>
          </cell>
          <cell r="R311" t="str">
            <v>28/10/2022</v>
          </cell>
          <cell r="S311" t="str">
            <v>03/10/2022</v>
          </cell>
          <cell r="T311" t="str">
            <v>00959</v>
          </cell>
          <cell r="U311" t="str">
            <v>SB-PWIQ-20</v>
          </cell>
        </row>
        <row r="312">
          <cell r="B312" t="str">
            <v>BT-M350BZ1566_01M5</v>
          </cell>
          <cell r="C312" t="str">
            <v>00000000000081905</v>
          </cell>
          <cell r="D312" t="str">
            <v>M</v>
          </cell>
          <cell r="E312" t="str">
            <v>BTICINO - LEGRAND Plinth width=600 mm, depth =600 mm, height =150 mm, Outdoor cabinets</v>
          </cell>
          <cell r="F312" t="str">
            <v>BTICINO S.P.A.</v>
          </cell>
          <cell r="G312">
            <v>0</v>
          </cell>
          <cell r="L312" t="str">
            <v>Acquisto</v>
          </cell>
          <cell r="M312" t="str">
            <v>25/07/2023 16:56</v>
          </cell>
          <cell r="N312" t="str">
            <v>No</v>
          </cell>
          <cell r="O312" t="str">
            <v>No</v>
          </cell>
          <cell r="P312">
            <v>0</v>
          </cell>
          <cell r="Q312" t="str">
            <v>X</v>
          </cell>
          <cell r="R312" t="str">
            <v>27/10/2023</v>
          </cell>
          <cell r="S312" t="str">
            <v>27/10/2023</v>
          </cell>
          <cell r="T312" t="str">
            <v>00959</v>
          </cell>
          <cell r="U312" t="str">
            <v>M350BZ1566_01M5</v>
          </cell>
        </row>
        <row r="313">
          <cell r="B313" t="str">
            <v>BT-M350DRKAPRT_01M59</v>
          </cell>
          <cell r="C313" t="str">
            <v>00000000000081527</v>
          </cell>
          <cell r="D313" t="str">
            <v>M</v>
          </cell>
          <cell r="E313" t="str">
            <v>BTICINO - LEGRAND Pole Bracket W=590, compatible to all sizes</v>
          </cell>
          <cell r="F313" t="str">
            <v>BTICINO S.P.A.</v>
          </cell>
          <cell r="G313">
            <v>0</v>
          </cell>
          <cell r="L313" t="str">
            <v>Acquisto</v>
          </cell>
          <cell r="M313" t="str">
            <v>21/06/2023 15:38</v>
          </cell>
          <cell r="N313" t="str">
            <v>No</v>
          </cell>
          <cell r="O313" t="str">
            <v>No</v>
          </cell>
          <cell r="P313">
            <v>0</v>
          </cell>
          <cell r="Q313" t="str">
            <v>X</v>
          </cell>
          <cell r="R313" t="str">
            <v>07/12/2023</v>
          </cell>
          <cell r="S313" t="str">
            <v>07/12/2023</v>
          </cell>
          <cell r="T313" t="str">
            <v>00959</v>
          </cell>
          <cell r="U313" t="str">
            <v>M350DRKAPRT_01M59</v>
          </cell>
        </row>
        <row r="314">
          <cell r="B314" t="str">
            <v>BT-M350DVRAPT16_01M59</v>
          </cell>
          <cell r="C314" t="str">
            <v>00000000000081904</v>
          </cell>
          <cell r="D314" t="str">
            <v>M</v>
          </cell>
          <cell r="E314" t="str">
            <v>BTICINO - LEGRAND 16U, Wall mount bracket</v>
          </cell>
          <cell r="F314" t="str">
            <v>BTICINO S.P.A.</v>
          </cell>
          <cell r="G314">
            <v>0</v>
          </cell>
          <cell r="L314" t="str">
            <v>Acquisto</v>
          </cell>
          <cell r="M314" t="str">
            <v>25/07/2023 16:52</v>
          </cell>
          <cell r="N314" t="str">
            <v>No</v>
          </cell>
          <cell r="O314" t="str">
            <v>No</v>
          </cell>
          <cell r="P314">
            <v>0</v>
          </cell>
          <cell r="Q314" t="str">
            <v>X</v>
          </cell>
          <cell r="R314" t="str">
            <v>07/12/2023</v>
          </cell>
          <cell r="S314" t="str">
            <v>07/12/2023</v>
          </cell>
          <cell r="T314" t="str">
            <v>00959</v>
          </cell>
          <cell r="U314" t="str">
            <v>M350DVRAPT16_01M59</v>
          </cell>
        </row>
        <row r="315">
          <cell r="B315" t="str">
            <v>BT-M44HV662HV_01M59</v>
          </cell>
          <cell r="C315" t="str">
            <v>00000000000081528</v>
          </cell>
          <cell r="D315" t="str">
            <v>M</v>
          </cell>
          <cell r="E315" t="str">
            <v>BTICINO - LEGRAND M44HV662HV_01M59 - 600X600 mm, Outdoor Cabinet, 2 Fan + Filter</v>
          </cell>
          <cell r="F315" t="str">
            <v>BTICINO S.P.A.</v>
          </cell>
          <cell r="G315">
            <v>0</v>
          </cell>
          <cell r="L315" t="str">
            <v>Acquisto</v>
          </cell>
          <cell r="M315" t="str">
            <v>21/06/2023 15:48</v>
          </cell>
          <cell r="N315" t="str">
            <v>No</v>
          </cell>
          <cell r="O315" t="str">
            <v>No</v>
          </cell>
          <cell r="P315">
            <v>0</v>
          </cell>
          <cell r="Q315" t="str">
            <v>X</v>
          </cell>
          <cell r="R315" t="str">
            <v>07/09/2023</v>
          </cell>
          <cell r="S315" t="str">
            <v>07/09/2023</v>
          </cell>
          <cell r="T315" t="str">
            <v>00959</v>
          </cell>
          <cell r="U315" t="str">
            <v>M44HV662HV_01M59</v>
          </cell>
        </row>
        <row r="316">
          <cell r="B316" t="str">
            <v>BT-MBRHT5-M12</v>
          </cell>
          <cell r="C316" t="str">
            <v>00000000000070919</v>
          </cell>
          <cell r="D316" t="str">
            <v>M</v>
          </cell>
          <cell r="E316" t="str">
            <v>BTICINO - STARLINE MBRHT5-M12, THREADED ROD HANGER, M12, T5</v>
          </cell>
          <cell r="F316" t="str">
            <v>STARLINE HOLDINGS TECHNOLOGY LTD.</v>
          </cell>
          <cell r="G316">
            <v>0</v>
          </cell>
          <cell r="H316">
            <v>0</v>
          </cell>
          <cell r="K316" t="str">
            <v>TO</v>
          </cell>
          <cell r="L316" t="str">
            <v>Acquisto</v>
          </cell>
          <cell r="M316" t="str">
            <v>28/01/2021 12:18</v>
          </cell>
          <cell r="N316" t="str">
            <v>No</v>
          </cell>
          <cell r="O316" t="str">
            <v>No</v>
          </cell>
          <cell r="P316">
            <v>0</v>
          </cell>
          <cell r="Q316" t="str">
            <v>X</v>
          </cell>
          <cell r="R316" t="str">
            <v>16/10/2023</v>
          </cell>
          <cell r="S316" t="str">
            <v>16/10/2023</v>
          </cell>
          <cell r="T316" t="str">
            <v>02617</v>
          </cell>
          <cell r="U316" t="str">
            <v>MBRHT5-M12</v>
          </cell>
        </row>
        <row r="317">
          <cell r="B317" t="str">
            <v>BT-MEC250T5-BLUE</v>
          </cell>
          <cell r="C317" t="str">
            <v>00000000000072184</v>
          </cell>
          <cell r="D317" t="str">
            <v>M</v>
          </cell>
          <cell r="E317" t="str">
            <v>BTICINO - STARLINE MEC250T5-BLU, METRIC END CAP, 250T5 SERIES [BLUE]</v>
          </cell>
          <cell r="F317" t="str">
            <v>STARLINE HOLDINGS TECHNOLOGY LTD.</v>
          </cell>
          <cell r="G317">
            <v>0</v>
          </cell>
          <cell r="H317">
            <v>0</v>
          </cell>
          <cell r="K317" t="str">
            <v>TO</v>
          </cell>
          <cell r="L317" t="str">
            <v>Acquisto</v>
          </cell>
          <cell r="M317" t="str">
            <v>13/06/2021 15:31</v>
          </cell>
          <cell r="N317" t="str">
            <v>No</v>
          </cell>
          <cell r="O317" t="str">
            <v>No</v>
          </cell>
          <cell r="P317">
            <v>0</v>
          </cell>
          <cell r="Q317" t="str">
            <v>X</v>
          </cell>
          <cell r="R317" t="str">
            <v>01/08/2023</v>
          </cell>
          <cell r="S317" t="str">
            <v>01/08/2023</v>
          </cell>
          <cell r="T317" t="str">
            <v>02617</v>
          </cell>
          <cell r="U317" t="str">
            <v>MEC250T5-BLU</v>
          </cell>
        </row>
        <row r="318">
          <cell r="B318" t="str">
            <v>BT-MEC250T5-RED</v>
          </cell>
          <cell r="C318" t="str">
            <v>00000000000072183</v>
          </cell>
          <cell r="D318" t="str">
            <v>M</v>
          </cell>
          <cell r="E318" t="str">
            <v>BTICINO - STARLINE MEC250T5-RED METRIC END CAP, 250T5 SERIES [RED]</v>
          </cell>
          <cell r="F318" t="str">
            <v>STARLINE HOLDINGS TECHNOLOGY LTD.</v>
          </cell>
          <cell r="G318">
            <v>0</v>
          </cell>
          <cell r="H318">
            <v>0</v>
          </cell>
          <cell r="K318" t="str">
            <v>TO</v>
          </cell>
          <cell r="L318" t="str">
            <v>Acquisto</v>
          </cell>
          <cell r="M318" t="str">
            <v>13/06/2021 15:29</v>
          </cell>
          <cell r="N318" t="str">
            <v>No</v>
          </cell>
          <cell r="O318" t="str">
            <v>No</v>
          </cell>
          <cell r="P318">
            <v>0</v>
          </cell>
          <cell r="Q318" t="str">
            <v>X</v>
          </cell>
          <cell r="R318" t="str">
            <v>01/08/2023</v>
          </cell>
          <cell r="S318" t="str">
            <v>01/08/2023</v>
          </cell>
          <cell r="T318" t="str">
            <v>02617</v>
          </cell>
          <cell r="U318" t="str">
            <v>MEC250T5-RED</v>
          </cell>
        </row>
        <row r="319">
          <cell r="B319" t="str">
            <v>BT-MEC400T5-BLU</v>
          </cell>
          <cell r="C319" t="str">
            <v>00000000000072595</v>
          </cell>
          <cell r="D319" t="str">
            <v>M</v>
          </cell>
          <cell r="E319" t="str">
            <v>BTICINO - STARLINE MEC400T5-BLU  Description METRIC END CAP, 400T5 SERIES [BLUE]</v>
          </cell>
          <cell r="F319" t="str">
            <v>STARLINE HOLDINGS TECHNOLOGY LTD.</v>
          </cell>
          <cell r="G319">
            <v>0</v>
          </cell>
          <cell r="H319">
            <v>0</v>
          </cell>
          <cell r="K319" t="str">
            <v>TO</v>
          </cell>
          <cell r="L319" t="str">
            <v>Acquisto</v>
          </cell>
          <cell r="M319" t="str">
            <v>26/07/2021 14:55</v>
          </cell>
          <cell r="N319" t="str">
            <v>No</v>
          </cell>
          <cell r="O319" t="str">
            <v>No</v>
          </cell>
          <cell r="P319">
            <v>0</v>
          </cell>
          <cell r="Q319" t="str">
            <v>X</v>
          </cell>
          <cell r="T319" t="str">
            <v>02617</v>
          </cell>
          <cell r="U319" t="str">
            <v>MEC400T5-BLU</v>
          </cell>
        </row>
        <row r="320">
          <cell r="B320" t="str">
            <v>BT-MEC400T5-RED</v>
          </cell>
          <cell r="C320" t="str">
            <v>00000000000072596</v>
          </cell>
          <cell r="D320" t="str">
            <v>M</v>
          </cell>
          <cell r="E320" t="str">
            <v>BTICINO - STARLINE MEC400T5-RED Description METRIC END CAP, 400T5 SERIES [RED]</v>
          </cell>
          <cell r="F320" t="str">
            <v>STARLINE HOLDINGS TECHNOLOGY LTD.</v>
          </cell>
          <cell r="G320">
            <v>0</v>
          </cell>
          <cell r="H320">
            <v>0</v>
          </cell>
          <cell r="K320" t="str">
            <v>TO</v>
          </cell>
          <cell r="L320" t="str">
            <v>Acquisto</v>
          </cell>
          <cell r="M320" t="str">
            <v>26/07/2021 14:57</v>
          </cell>
          <cell r="N320" t="str">
            <v>No</v>
          </cell>
          <cell r="O320" t="str">
            <v>No</v>
          </cell>
          <cell r="P320">
            <v>0</v>
          </cell>
          <cell r="Q320" t="str">
            <v>X</v>
          </cell>
          <cell r="T320" t="str">
            <v>02617</v>
          </cell>
          <cell r="U320" t="str">
            <v>MEC400T5-RED</v>
          </cell>
        </row>
        <row r="321">
          <cell r="B321" t="str">
            <v>BT-MISC</v>
          </cell>
          <cell r="C321" t="str">
            <v>00000000000070923</v>
          </cell>
          <cell r="D321" t="str">
            <v>M</v>
          </cell>
          <cell r="E321" t="str">
            <v>BTICINO - STARLINE MISC, GMCBMT5GE58-(5)316A6S-4- C-SP-LEG-DG-G02</v>
          </cell>
          <cell r="F321" t="str">
            <v>STARLINE HOLDINGS TECHNOLOGY LTD.</v>
          </cell>
          <cell r="G321">
            <v>0</v>
          </cell>
          <cell r="H321">
            <v>0</v>
          </cell>
          <cell r="K321" t="str">
            <v>TO</v>
          </cell>
          <cell r="L321" t="str">
            <v>Acquisto</v>
          </cell>
          <cell r="M321" t="str">
            <v>28/01/2021 12:25</v>
          </cell>
          <cell r="N321" t="str">
            <v>No</v>
          </cell>
          <cell r="O321" t="str">
            <v>No</v>
          </cell>
          <cell r="P321">
            <v>0</v>
          </cell>
          <cell r="Q321" t="str">
            <v>X</v>
          </cell>
          <cell r="R321" t="str">
            <v>07/08/2023</v>
          </cell>
          <cell r="S321" t="str">
            <v>07/08/2023</v>
          </cell>
          <cell r="T321" t="str">
            <v>02617</v>
          </cell>
          <cell r="U321" t="str">
            <v>MISC</v>
          </cell>
        </row>
        <row r="322">
          <cell r="B322" t="str">
            <v>BT-MISC-2</v>
          </cell>
          <cell r="C322" t="str">
            <v>00000000000081885</v>
          </cell>
          <cell r="D322" t="str">
            <v>M</v>
          </cell>
          <cell r="E322" t="str">
            <v>BTICINO - STARLINE MISC, GMCBMT5GE57-(2)316A6S-( 2)516A6S-KNX-G01</v>
          </cell>
          <cell r="F322" t="str">
            <v>STARLINE HOLDINGS TECHNOLOGY LTD.</v>
          </cell>
          <cell r="G322">
            <v>0</v>
          </cell>
          <cell r="L322" t="str">
            <v>Acquisto</v>
          </cell>
          <cell r="M322" t="str">
            <v>20/07/2023 18:02</v>
          </cell>
          <cell r="N322" t="str">
            <v>No</v>
          </cell>
          <cell r="O322" t="str">
            <v>No</v>
          </cell>
          <cell r="P322">
            <v>0</v>
          </cell>
          <cell r="Q322" t="str">
            <v>X</v>
          </cell>
          <cell r="T322" t="str">
            <v>02617</v>
          </cell>
          <cell r="U322" t="str">
            <v>MISC</v>
          </cell>
        </row>
        <row r="323">
          <cell r="B323" t="str">
            <v>BT-MJ6-632909</v>
          </cell>
          <cell r="C323" t="str">
            <v>00000000000080115</v>
          </cell>
          <cell r="D323" t="str">
            <v>M</v>
          </cell>
          <cell r="E323" t="str">
            <v>BTICINO - LEGRAND connettore RJ45 di Cat.6 keystone non schermato, nero, conf. 24 pz</v>
          </cell>
          <cell r="F323" t="str">
            <v>BTICINO S.P.A.</v>
          </cell>
          <cell r="G323">
            <v>0</v>
          </cell>
          <cell r="L323" t="str">
            <v>Acquisto</v>
          </cell>
          <cell r="M323" t="str">
            <v>22/03/2023 16:21</v>
          </cell>
          <cell r="N323" t="str">
            <v>No</v>
          </cell>
          <cell r="O323" t="str">
            <v>No</v>
          </cell>
          <cell r="P323">
            <v>0</v>
          </cell>
          <cell r="Q323" t="str">
            <v>X</v>
          </cell>
          <cell r="S323" t="str">
            <v>22/05/2023</v>
          </cell>
          <cell r="T323" t="str">
            <v>00959</v>
          </cell>
          <cell r="U323" t="str">
            <v>LG-632909</v>
          </cell>
        </row>
        <row r="324">
          <cell r="B324" t="str">
            <v>BT-MJ6A-632905</v>
          </cell>
          <cell r="C324" t="str">
            <v>00000000000080120</v>
          </cell>
          <cell r="D324" t="str">
            <v>M</v>
          </cell>
          <cell r="E324" t="str">
            <v>BTICINO - LEGRAND connettore RJ45 di Cat.6A keystone schermato, nero, conf. 24 pz</v>
          </cell>
          <cell r="F324" t="str">
            <v>BTICINO S.P.A.</v>
          </cell>
          <cell r="G324">
            <v>0</v>
          </cell>
          <cell r="L324" t="str">
            <v>Acquisto</v>
          </cell>
          <cell r="M324" t="str">
            <v>22/03/2023 16:29</v>
          </cell>
          <cell r="N324" t="str">
            <v>No</v>
          </cell>
          <cell r="O324" t="str">
            <v>No</v>
          </cell>
          <cell r="P324">
            <v>0</v>
          </cell>
          <cell r="Q324" t="str">
            <v>X</v>
          </cell>
          <cell r="S324" t="str">
            <v>30/05/2023</v>
          </cell>
          <cell r="T324" t="str">
            <v>00959</v>
          </cell>
          <cell r="U324" t="str">
            <v>LG-632905</v>
          </cell>
        </row>
        <row r="325">
          <cell r="B325" t="str">
            <v>BT-MJ6A-632906</v>
          </cell>
          <cell r="C325" t="str">
            <v>00000000000080118</v>
          </cell>
          <cell r="D325" t="str">
            <v>M</v>
          </cell>
          <cell r="E325" t="str">
            <v>BTICINO - LEGRAND connettore RJ45 di Cat.6A keystone non schermato, nero, conf. 24 pz</v>
          </cell>
          <cell r="F325" t="str">
            <v>BTICINO S.P.A.</v>
          </cell>
          <cell r="G325">
            <v>0</v>
          </cell>
          <cell r="L325" t="str">
            <v>Acquisto</v>
          </cell>
          <cell r="M325" t="str">
            <v>22/03/2023 16:26</v>
          </cell>
          <cell r="N325" t="str">
            <v>No</v>
          </cell>
          <cell r="O325" t="str">
            <v>No</v>
          </cell>
          <cell r="P325">
            <v>0</v>
          </cell>
          <cell r="Q325" t="str">
            <v>X</v>
          </cell>
          <cell r="R325" t="str">
            <v>19/12/2023</v>
          </cell>
          <cell r="S325" t="str">
            <v>22/05/2023</v>
          </cell>
          <cell r="T325" t="str">
            <v>00959</v>
          </cell>
          <cell r="U325" t="str">
            <v>LG-632906</v>
          </cell>
        </row>
        <row r="326">
          <cell r="B326" t="str">
            <v>BT-MJ6-C9080PC6U</v>
          </cell>
          <cell r="C326" t="str">
            <v>00000000000062620</v>
          </cell>
          <cell r="D326" t="str">
            <v>M</v>
          </cell>
          <cell r="E326" t="str">
            <v>BTNET - Presa 6 connettori RJ45 cat6 UTP da casse</v>
          </cell>
          <cell r="F326" t="str">
            <v>BTICINO S.P.A.</v>
          </cell>
          <cell r="G326">
            <v>0</v>
          </cell>
          <cell r="H326">
            <v>0</v>
          </cell>
          <cell r="K326" t="str">
            <v>TO</v>
          </cell>
          <cell r="L326" t="str">
            <v>Acquisto</v>
          </cell>
          <cell r="M326" t="str">
            <v>22/07/2019 15:32</v>
          </cell>
          <cell r="N326" t="str">
            <v>Si</v>
          </cell>
          <cell r="O326" t="str">
            <v>No</v>
          </cell>
          <cell r="P326">
            <v>0</v>
          </cell>
          <cell r="Q326" t="str">
            <v>X</v>
          </cell>
          <cell r="R326" t="str">
            <v>02/09/2019</v>
          </cell>
          <cell r="S326" t="str">
            <v>05/08/2019</v>
          </cell>
          <cell r="T326" t="str">
            <v>00959</v>
          </cell>
          <cell r="U326" t="str">
            <v>C9080PC6U</v>
          </cell>
        </row>
        <row r="327">
          <cell r="B327" t="str">
            <v>BT-MJ6-LG-033154</v>
          </cell>
          <cell r="C327" t="str">
            <v>00000000000073389</v>
          </cell>
          <cell r="D327" t="str">
            <v>M</v>
          </cell>
          <cell r="E327" t="str">
            <v>BTICINO - Connettore Keystone Toolless RJ45 nero Cat. 6A STP per serie civile</v>
          </cell>
          <cell r="F327" t="str">
            <v>BTICINO S.P.A.</v>
          </cell>
          <cell r="G327">
            <v>0</v>
          </cell>
          <cell r="H327">
            <v>0</v>
          </cell>
          <cell r="K327" t="str">
            <v>TO</v>
          </cell>
          <cell r="L327" t="str">
            <v>Acquisto</v>
          </cell>
          <cell r="M327" t="str">
            <v>29/10/2021 09:56</v>
          </cell>
          <cell r="N327" t="str">
            <v>No</v>
          </cell>
          <cell r="O327" t="str">
            <v>No</v>
          </cell>
          <cell r="P327">
            <v>0</v>
          </cell>
          <cell r="Q327" t="str">
            <v>X</v>
          </cell>
          <cell r="S327" t="str">
            <v>03/02/2022</v>
          </cell>
          <cell r="T327" t="str">
            <v>00959</v>
          </cell>
          <cell r="U327" t="str">
            <v>LG-033154</v>
          </cell>
        </row>
        <row r="328">
          <cell r="B328" t="str">
            <v>BT-MJ6-LG-033181</v>
          </cell>
          <cell r="C328" t="str">
            <v>00000000000073390</v>
          </cell>
          <cell r="D328" t="str">
            <v>M</v>
          </cell>
          <cell r="E328" t="str">
            <v>BTICINO - Connettore Keystone Toolless RJ45 nero Cat. 6 UTP per serie civile</v>
          </cell>
          <cell r="F328" t="str">
            <v>BTICINO S.P.A.</v>
          </cell>
          <cell r="G328">
            <v>0</v>
          </cell>
          <cell r="H328">
            <v>0</v>
          </cell>
          <cell r="K328" t="str">
            <v>TO</v>
          </cell>
          <cell r="L328" t="str">
            <v>Acquisto</v>
          </cell>
          <cell r="M328" t="str">
            <v>29/10/2021 10:00</v>
          </cell>
          <cell r="N328" t="str">
            <v>No</v>
          </cell>
          <cell r="O328" t="str">
            <v>No</v>
          </cell>
          <cell r="P328">
            <v>0</v>
          </cell>
          <cell r="Q328" t="str">
            <v>X</v>
          </cell>
          <cell r="S328" t="str">
            <v>15/02/2022</v>
          </cell>
          <cell r="T328" t="str">
            <v>00959</v>
          </cell>
          <cell r="U328" t="str">
            <v>LG-033181</v>
          </cell>
        </row>
        <row r="329">
          <cell r="B329" t="str">
            <v>BT-MJ6-LG-033763</v>
          </cell>
          <cell r="C329" t="str">
            <v>00000000000079851</v>
          </cell>
          <cell r="D329" t="str">
            <v>M</v>
          </cell>
          <cell r="E329" t="str">
            <v>BTICINO - 6 connettori RJ45 cat6 UTP da cassetto</v>
          </cell>
          <cell r="F329" t="str">
            <v>BTICINO S.P.A.</v>
          </cell>
          <cell r="G329">
            <v>0</v>
          </cell>
          <cell r="L329" t="str">
            <v>Acquisto</v>
          </cell>
          <cell r="M329" t="str">
            <v>10/03/2023 17:49</v>
          </cell>
          <cell r="N329" t="str">
            <v>No</v>
          </cell>
          <cell r="O329" t="str">
            <v>No</v>
          </cell>
          <cell r="P329">
            <v>0</v>
          </cell>
          <cell r="Q329" t="str">
            <v>X</v>
          </cell>
          <cell r="R329" t="str">
            <v>02/10/2023</v>
          </cell>
          <cell r="S329" t="str">
            <v>02/10/2023</v>
          </cell>
          <cell r="T329" t="str">
            <v>00959</v>
          </cell>
          <cell r="U329" t="str">
            <v>LG-033763</v>
          </cell>
        </row>
        <row r="330">
          <cell r="B330" t="str">
            <v>BT-MODU-ITG-EST-MONC</v>
          </cell>
          <cell r="C330" t="str">
            <v>00000000000075093</v>
          </cell>
          <cell r="D330" t="str">
            <v>M</v>
          </cell>
          <cell r="E330" t="str">
            <v>BTICINO - Estensione chiusura superiore isole di Moncalieri, c/profili in allumino e guarnizioni + manodop.</v>
          </cell>
          <cell r="F330" t="str">
            <v>BTICINO S.P.A.</v>
          </cell>
          <cell r="G330">
            <v>0</v>
          </cell>
          <cell r="H330">
            <v>0</v>
          </cell>
          <cell r="K330" t="str">
            <v>TO</v>
          </cell>
          <cell r="L330" t="str">
            <v>Acquisto</v>
          </cell>
          <cell r="M330" t="str">
            <v>07/02/2022 10:56</v>
          </cell>
          <cell r="N330" t="str">
            <v>No</v>
          </cell>
          <cell r="O330" t="str">
            <v>No</v>
          </cell>
          <cell r="P330">
            <v>0</v>
          </cell>
          <cell r="Q330" t="str">
            <v>X</v>
          </cell>
          <cell r="R330" t="str">
            <v>08/03/2022</v>
          </cell>
          <cell r="S330" t="str">
            <v>04/04/2022</v>
          </cell>
          <cell r="T330" t="str">
            <v>00959</v>
          </cell>
        </row>
        <row r="331">
          <cell r="B331" t="str">
            <v>BT-MODULAN</v>
          </cell>
          <cell r="C331" t="str">
            <v>00000000000073307</v>
          </cell>
          <cell r="D331" t="str">
            <v>M</v>
          </cell>
          <cell r="E331" t="str">
            <v>BTICINO - Corridoio Modulan Sospeso, comprensiva di spazzole ed accessori di tamponamento</v>
          </cell>
          <cell r="F331" t="str">
            <v>BTICINO S.P.A.</v>
          </cell>
          <cell r="G331">
            <v>0</v>
          </cell>
          <cell r="H331">
            <v>0</v>
          </cell>
          <cell r="K331" t="str">
            <v>TO</v>
          </cell>
          <cell r="L331" t="str">
            <v>Acquisto</v>
          </cell>
          <cell r="M331" t="str">
            <v>18/10/2021 11:21</v>
          </cell>
          <cell r="N331" t="str">
            <v>No</v>
          </cell>
          <cell r="O331" t="str">
            <v>No</v>
          </cell>
          <cell r="P331">
            <v>0</v>
          </cell>
          <cell r="Q331" t="str">
            <v>X</v>
          </cell>
          <cell r="T331" t="str">
            <v>00959</v>
          </cell>
          <cell r="U331" t="str">
            <v>21AN0642-1</v>
          </cell>
        </row>
        <row r="332">
          <cell r="B332" t="str">
            <v>BT-MODU-PANN-ITG1</v>
          </cell>
          <cell r="C332" t="str">
            <v>00000000000075092</v>
          </cell>
          <cell r="D332" t="str">
            <v>M</v>
          </cell>
          <cell r="E332" t="str">
            <v>BTICINO - Panel for containement 750width, gasked surcharge for self- standing, incl mont e trasp.</v>
          </cell>
          <cell r="F332" t="str">
            <v>BTICINO S.P.A.</v>
          </cell>
          <cell r="G332">
            <v>0</v>
          </cell>
          <cell r="H332">
            <v>0</v>
          </cell>
          <cell r="K332" t="str">
            <v>TO</v>
          </cell>
          <cell r="L332" t="str">
            <v>Acquisto</v>
          </cell>
          <cell r="M332" t="str">
            <v>07/02/2022 10:49</v>
          </cell>
          <cell r="N332" t="str">
            <v>No</v>
          </cell>
          <cell r="O332" t="str">
            <v>No</v>
          </cell>
          <cell r="P332">
            <v>0</v>
          </cell>
          <cell r="Q332" t="str">
            <v>X</v>
          </cell>
          <cell r="R332" t="str">
            <v>19/05/2022</v>
          </cell>
          <cell r="S332" t="str">
            <v>19/05/2022</v>
          </cell>
          <cell r="T332" t="str">
            <v>00959</v>
          </cell>
        </row>
        <row r="333">
          <cell r="B333" t="str">
            <v>BTNET032507CST</v>
          </cell>
          <cell r="C333" t="str">
            <v>00000000000040241</v>
          </cell>
          <cell r="D333" t="str">
            <v>M</v>
          </cell>
          <cell r="E333" t="str">
            <v>Cavo fibra ottica 12F 50/125um armata metallica LSZH</v>
          </cell>
          <cell r="G333">
            <v>0</v>
          </cell>
          <cell r="H333">
            <v>0</v>
          </cell>
          <cell r="L333" t="str">
            <v>Acquisto</v>
          </cell>
          <cell r="M333" t="str">
            <v>22/03/2016 18:18</v>
          </cell>
          <cell r="N333" t="str">
            <v>Si</v>
          </cell>
          <cell r="O333" t="str">
            <v>No</v>
          </cell>
          <cell r="P333">
            <v>0</v>
          </cell>
          <cell r="Q333" t="str">
            <v>X</v>
          </cell>
          <cell r="R333" t="str">
            <v>24/03/2016</v>
          </cell>
          <cell r="S333" t="str">
            <v>23/03/2016</v>
          </cell>
          <cell r="T333" t="str">
            <v>20TO1002</v>
          </cell>
        </row>
        <row r="334">
          <cell r="B334" t="str">
            <v>BT-NET-032778</v>
          </cell>
          <cell r="C334" t="str">
            <v>00000000000062517</v>
          </cell>
          <cell r="D334" t="str">
            <v>M</v>
          </cell>
          <cell r="E334" t="str">
            <v>BTNET - Cavo U/FTP cat. 6A</v>
          </cell>
          <cell r="F334" t="str">
            <v>BTICINO S.P.A.</v>
          </cell>
          <cell r="G334">
            <v>0</v>
          </cell>
          <cell r="H334">
            <v>0</v>
          </cell>
          <cell r="K334" t="str">
            <v>TO</v>
          </cell>
          <cell r="L334" t="str">
            <v>Acquisto</v>
          </cell>
          <cell r="M334" t="str">
            <v>11/07/2019 15:30</v>
          </cell>
          <cell r="N334" t="str">
            <v>No</v>
          </cell>
          <cell r="O334" t="str">
            <v>No</v>
          </cell>
          <cell r="P334">
            <v>0</v>
          </cell>
          <cell r="Q334" t="str">
            <v>X</v>
          </cell>
          <cell r="S334" t="str">
            <v>24/07/2019</v>
          </cell>
          <cell r="T334" t="str">
            <v>00959</v>
          </cell>
          <cell r="U334" t="str">
            <v>032778</v>
          </cell>
        </row>
        <row r="335">
          <cell r="B335" t="str">
            <v>BTNET450125CST</v>
          </cell>
          <cell r="C335" t="str">
            <v>00000000000011372</v>
          </cell>
          <cell r="E335" t="str">
            <v>Cavo fibra ottica 4F 50/125um armata metallica LSZH</v>
          </cell>
          <cell r="G335">
            <v>0</v>
          </cell>
          <cell r="H335">
            <v>0</v>
          </cell>
          <cell r="L335" t="str">
            <v>Prodotto finito</v>
          </cell>
          <cell r="M335" t="str">
            <v>15/07/2010 14:38</v>
          </cell>
          <cell r="N335" t="str">
            <v>Si</v>
          </cell>
          <cell r="O335" t="str">
            <v>No</v>
          </cell>
          <cell r="P335">
            <v>0</v>
          </cell>
          <cell r="Q335" t="str">
            <v>X</v>
          </cell>
          <cell r="R335" t="str">
            <v>27/08/2010</v>
          </cell>
          <cell r="S335" t="str">
            <v>25/08/2010</v>
          </cell>
          <cell r="T335" t="str">
            <v>20TO1002</v>
          </cell>
        </row>
        <row r="336">
          <cell r="B336" t="str">
            <v>BT-NET-C9024C6ASTAQ</v>
          </cell>
          <cell r="C336" t="str">
            <v>00000000000062518</v>
          </cell>
          <cell r="D336" t="str">
            <v>M</v>
          </cell>
          <cell r="E336" t="str">
            <v>BTNET - Pannello da 24 RJ45 vuoto, composto da 4 cassetti per alloggiamento prese RJ45</v>
          </cell>
          <cell r="F336" t="str">
            <v>BTICINO S.P.A.</v>
          </cell>
          <cell r="G336">
            <v>0</v>
          </cell>
          <cell r="H336">
            <v>0</v>
          </cell>
          <cell r="K336" t="str">
            <v>TO</v>
          </cell>
          <cell r="L336" t="str">
            <v>Acquisto</v>
          </cell>
          <cell r="M336" t="str">
            <v>11/07/2019 15:38</v>
          </cell>
          <cell r="N336" t="str">
            <v>No</v>
          </cell>
          <cell r="O336" t="str">
            <v>No</v>
          </cell>
          <cell r="P336">
            <v>0</v>
          </cell>
          <cell r="Q336" t="str">
            <v>X</v>
          </cell>
          <cell r="S336" t="str">
            <v>15/07/2019</v>
          </cell>
          <cell r="T336" t="str">
            <v>00959</v>
          </cell>
          <cell r="U336" t="str">
            <v>C9024C6ASTAQ</v>
          </cell>
        </row>
        <row r="337">
          <cell r="B337" t="str">
            <v>BT-NET-C9101U1L</v>
          </cell>
          <cell r="C337" t="str">
            <v>00000000000062516</v>
          </cell>
          <cell r="D337" t="str">
            <v>M</v>
          </cell>
          <cell r="E337" t="str">
            <v>BTNET - Pannello Passacavi Linkeo 19" 1U 5 Anelli</v>
          </cell>
          <cell r="F337" t="str">
            <v>BTICINO S.P.A.</v>
          </cell>
          <cell r="G337">
            <v>0</v>
          </cell>
          <cell r="H337">
            <v>0</v>
          </cell>
          <cell r="K337" t="str">
            <v>TO</v>
          </cell>
          <cell r="L337" t="str">
            <v>Acquisto</v>
          </cell>
          <cell r="M337" t="str">
            <v>11/07/2019 15:27</v>
          </cell>
          <cell r="N337" t="str">
            <v>No</v>
          </cell>
          <cell r="O337" t="str">
            <v>No</v>
          </cell>
          <cell r="P337">
            <v>0</v>
          </cell>
          <cell r="Q337" t="str">
            <v>X</v>
          </cell>
          <cell r="R337" t="str">
            <v>12/07/2022</v>
          </cell>
          <cell r="S337" t="str">
            <v>08/07/2022</v>
          </cell>
          <cell r="T337" t="str">
            <v>00959</v>
          </cell>
          <cell r="U337" t="str">
            <v>C9101U1L</v>
          </cell>
        </row>
        <row r="338">
          <cell r="B338" t="str">
            <v>BT-NET-C9103U42P8L</v>
          </cell>
          <cell r="C338" t="str">
            <v>00000000000062519</v>
          </cell>
          <cell r="D338" t="str">
            <v>M</v>
          </cell>
          <cell r="E338" t="str">
            <v>BTNET - Coppia  passacavo laterale  Linkeo</v>
          </cell>
          <cell r="F338" t="str">
            <v>BTICINO S.P.A.</v>
          </cell>
          <cell r="G338">
            <v>0</v>
          </cell>
          <cell r="H338">
            <v>0</v>
          </cell>
          <cell r="K338" t="str">
            <v>TO</v>
          </cell>
          <cell r="L338" t="str">
            <v>Acquisto</v>
          </cell>
          <cell r="M338" t="str">
            <v>11/07/2019 15:40</v>
          </cell>
          <cell r="N338" t="str">
            <v>No</v>
          </cell>
          <cell r="O338" t="str">
            <v>No</v>
          </cell>
          <cell r="P338">
            <v>0</v>
          </cell>
          <cell r="Q338" t="str">
            <v>X</v>
          </cell>
          <cell r="S338" t="str">
            <v>15/07/2019</v>
          </cell>
          <cell r="T338" t="str">
            <v>00959</v>
          </cell>
          <cell r="U338" t="str">
            <v>C9103U42P8L</v>
          </cell>
        </row>
        <row r="339">
          <cell r="B339" t="str">
            <v>BTNETC9891F8LA</v>
          </cell>
          <cell r="C339" t="str">
            <v>00000000000041773</v>
          </cell>
          <cell r="D339" t="str">
            <v>M</v>
          </cell>
          <cell r="E339" t="str">
            <v>Cavo fibra ottica 8F 9/125um OS2 armata metallica PE</v>
          </cell>
          <cell r="G339">
            <v>0</v>
          </cell>
          <cell r="H339">
            <v>0</v>
          </cell>
          <cell r="L339" t="str">
            <v>Acquisto</v>
          </cell>
          <cell r="M339" t="str">
            <v>08/06/2016 10:04</v>
          </cell>
          <cell r="N339" t="str">
            <v>Si</v>
          </cell>
          <cell r="O339" t="str">
            <v>No</v>
          </cell>
          <cell r="P339">
            <v>0</v>
          </cell>
          <cell r="Q339" t="str">
            <v>X</v>
          </cell>
          <cell r="R339" t="str">
            <v>22/06/2016</v>
          </cell>
          <cell r="S339" t="str">
            <v>22/06/2016</v>
          </cell>
          <cell r="T339" t="str">
            <v>20TO1002</v>
          </cell>
        </row>
        <row r="340">
          <cell r="B340" t="str">
            <v>BT-PC6-051863</v>
          </cell>
          <cell r="C340" t="str">
            <v>00000000000080117</v>
          </cell>
          <cell r="D340" t="str">
            <v>M</v>
          </cell>
          <cell r="E340" t="str">
            <v>BTICINO - LEGRAND bretella di permutazione Cat.6, U/UTP, LSZH rossa, 2m</v>
          </cell>
          <cell r="F340" t="str">
            <v>BTICINO S.P.A.</v>
          </cell>
          <cell r="G340">
            <v>0</v>
          </cell>
          <cell r="L340" t="str">
            <v>Acquisto</v>
          </cell>
          <cell r="M340" t="str">
            <v>22/03/2023 16:24</v>
          </cell>
          <cell r="N340" t="str">
            <v>No</v>
          </cell>
          <cell r="O340" t="str">
            <v>No</v>
          </cell>
          <cell r="P340">
            <v>0</v>
          </cell>
          <cell r="Q340" t="str">
            <v>X</v>
          </cell>
          <cell r="S340" t="str">
            <v>23/08/2023</v>
          </cell>
          <cell r="T340" t="str">
            <v>00959</v>
          </cell>
          <cell r="U340" t="str">
            <v>LG-051863</v>
          </cell>
        </row>
        <row r="341">
          <cell r="B341" t="str">
            <v>BT-PC6A-051781</v>
          </cell>
          <cell r="C341" t="str">
            <v>00000000000080122</v>
          </cell>
          <cell r="D341" t="str">
            <v>M</v>
          </cell>
          <cell r="E341" t="str">
            <v>BTICINO - LEGRAND bretella di permutazione schermata Cat.6A, S/FTP, PVC gialla, 2m</v>
          </cell>
          <cell r="F341" t="str">
            <v>BTICINO S.P.A.</v>
          </cell>
          <cell r="G341">
            <v>0</v>
          </cell>
          <cell r="L341" t="str">
            <v>Acquisto</v>
          </cell>
          <cell r="M341" t="str">
            <v>22/03/2023 16:32</v>
          </cell>
          <cell r="N341" t="str">
            <v>No</v>
          </cell>
          <cell r="O341" t="str">
            <v>No</v>
          </cell>
          <cell r="P341">
            <v>0</v>
          </cell>
          <cell r="Q341" t="str">
            <v>X</v>
          </cell>
          <cell r="S341" t="str">
            <v>26/06/2023</v>
          </cell>
          <cell r="T341" t="str">
            <v>00959</v>
          </cell>
          <cell r="U341" t="str">
            <v>LG-051781</v>
          </cell>
        </row>
        <row r="342">
          <cell r="B342" t="str">
            <v>BT-PCL-032617</v>
          </cell>
          <cell r="C342" t="str">
            <v>00000000000051264</v>
          </cell>
          <cell r="D342" t="str">
            <v>M</v>
          </cell>
          <cell r="E342" t="str">
            <v>Patch cord LC-SC</v>
          </cell>
          <cell r="F342" t="str">
            <v>BTICINO S.P.A.</v>
          </cell>
          <cell r="G342">
            <v>0</v>
          </cell>
          <cell r="H342">
            <v>0</v>
          </cell>
          <cell r="K342" t="str">
            <v>TO</v>
          </cell>
          <cell r="L342" t="str">
            <v>Acquisto</v>
          </cell>
          <cell r="M342" t="str">
            <v>20/12/2017 10:56</v>
          </cell>
          <cell r="N342" t="str">
            <v>Si</v>
          </cell>
          <cell r="O342" t="str">
            <v>No</v>
          </cell>
          <cell r="P342">
            <v>0</v>
          </cell>
          <cell r="Q342" t="str">
            <v>X</v>
          </cell>
          <cell r="R342" t="str">
            <v>12/03/2018</v>
          </cell>
          <cell r="S342" t="str">
            <v>09/03/2018</v>
          </cell>
          <cell r="T342" t="str">
            <v>00959</v>
          </cell>
        </row>
        <row r="343">
          <cell r="B343" t="str">
            <v>BT-PLG-032211</v>
          </cell>
          <cell r="C343" t="str">
            <v>00000000000051265</v>
          </cell>
          <cell r="D343" t="str">
            <v>M</v>
          </cell>
          <cell r="E343" t="str">
            <v>Pigtail SC</v>
          </cell>
          <cell r="F343" t="str">
            <v>BTICINO S.P.A.</v>
          </cell>
          <cell r="G343">
            <v>0</v>
          </cell>
          <cell r="H343">
            <v>0</v>
          </cell>
          <cell r="K343" t="str">
            <v>TO</v>
          </cell>
          <cell r="L343" t="str">
            <v>Acquisto</v>
          </cell>
          <cell r="M343" t="str">
            <v>20/12/2017 10:58</v>
          </cell>
          <cell r="N343" t="str">
            <v>Si</v>
          </cell>
          <cell r="O343" t="str">
            <v>No</v>
          </cell>
          <cell r="P343">
            <v>0</v>
          </cell>
          <cell r="Q343" t="str">
            <v>X</v>
          </cell>
          <cell r="R343" t="str">
            <v>12/03/2018</v>
          </cell>
          <cell r="S343" t="str">
            <v>09/03/2018</v>
          </cell>
          <cell r="T343" t="str">
            <v>00959</v>
          </cell>
        </row>
        <row r="344">
          <cell r="B344" t="str">
            <v>BT-PP-632850</v>
          </cell>
          <cell r="C344" t="str">
            <v>00000000000080123</v>
          </cell>
          <cell r="D344" t="str">
            <v>M</v>
          </cell>
          <cell r="E344" t="str">
            <v>BTICINO - LEGRAND pannello LCS3 scarico 24 porte 1U UTP/STP per jack Cat.5e,6, 6A, nero</v>
          </cell>
          <cell r="F344" t="str">
            <v>BTICINO S.P.A.</v>
          </cell>
          <cell r="G344">
            <v>0</v>
          </cell>
          <cell r="L344" t="str">
            <v>Acquisto</v>
          </cell>
          <cell r="M344" t="str">
            <v>22/03/2023 16:33</v>
          </cell>
          <cell r="N344" t="str">
            <v>No</v>
          </cell>
          <cell r="O344" t="str">
            <v>No</v>
          </cell>
          <cell r="P344">
            <v>0</v>
          </cell>
          <cell r="Q344" t="str">
            <v>X</v>
          </cell>
          <cell r="S344" t="str">
            <v>31/05/2023</v>
          </cell>
          <cell r="T344" t="str">
            <v>00959</v>
          </cell>
          <cell r="U344" t="str">
            <v>LG-632850</v>
          </cell>
        </row>
        <row r="345">
          <cell r="B345" t="str">
            <v>BT-PP6-LG-033760</v>
          </cell>
          <cell r="C345" t="str">
            <v>00000000000073387</v>
          </cell>
          <cell r="D345" t="str">
            <v>M</v>
          </cell>
          <cell r="E345" t="str">
            <v>BTICINO - Pannello modulare con 24-RJ45 CAT 6 UTP ad aggancio rapido montanti</v>
          </cell>
          <cell r="F345" t="str">
            <v>BTICINO S.P.A.</v>
          </cell>
          <cell r="G345">
            <v>0</v>
          </cell>
          <cell r="H345">
            <v>0</v>
          </cell>
          <cell r="K345" t="str">
            <v>TO</v>
          </cell>
          <cell r="L345" t="str">
            <v>Acquisto</v>
          </cell>
          <cell r="M345" t="str">
            <v>29/10/2021 09:28</v>
          </cell>
          <cell r="N345" t="str">
            <v>No</v>
          </cell>
          <cell r="O345" t="str">
            <v>No</v>
          </cell>
          <cell r="P345">
            <v>0</v>
          </cell>
          <cell r="Q345" t="str">
            <v>X</v>
          </cell>
          <cell r="R345" t="str">
            <v>02/10/2023</v>
          </cell>
          <cell r="S345" t="str">
            <v>02/10/2023</v>
          </cell>
          <cell r="T345" t="str">
            <v>00959</v>
          </cell>
          <cell r="U345" t="str">
            <v>LG-033760</v>
          </cell>
        </row>
        <row r="346">
          <cell r="B346" t="str">
            <v>BT-PP6-LG-033772</v>
          </cell>
          <cell r="C346" t="str">
            <v>00000000000073388</v>
          </cell>
          <cell r="D346" t="str">
            <v>M</v>
          </cell>
          <cell r="E346" t="str">
            <v>BTICINO - Pannello modulare con 24-RJ45 CAT 6A STP SCHERMATO ad aggancio rapido montanti</v>
          </cell>
          <cell r="F346" t="str">
            <v>BTICINO S.P.A.</v>
          </cell>
          <cell r="G346">
            <v>0</v>
          </cell>
          <cell r="H346">
            <v>0</v>
          </cell>
          <cell r="K346" t="str">
            <v>TO</v>
          </cell>
          <cell r="L346" t="str">
            <v>Acquisto</v>
          </cell>
          <cell r="M346" t="str">
            <v>29/10/2021 09:53</v>
          </cell>
          <cell r="N346" t="str">
            <v>No</v>
          </cell>
          <cell r="O346" t="str">
            <v>No</v>
          </cell>
          <cell r="P346">
            <v>0</v>
          </cell>
          <cell r="Q346" t="str">
            <v>X</v>
          </cell>
          <cell r="S346" t="str">
            <v>03/02/2022</v>
          </cell>
          <cell r="T346" t="str">
            <v>00959</v>
          </cell>
          <cell r="U346" t="str">
            <v>LG-033772</v>
          </cell>
        </row>
        <row r="347">
          <cell r="B347" t="str">
            <v>BT-PP-C9024C</v>
          </cell>
          <cell r="C347" t="str">
            <v>00000000000062623</v>
          </cell>
          <cell r="D347" t="str">
            <v>M</v>
          </cell>
          <cell r="E347" t="str">
            <v>BTNET - Patch panel con 4 cassetti - vuoto</v>
          </cell>
          <cell r="F347" t="str">
            <v>BTICINO S.P.A.</v>
          </cell>
          <cell r="G347">
            <v>0</v>
          </cell>
          <cell r="H347">
            <v>0</v>
          </cell>
          <cell r="K347" t="str">
            <v>TO</v>
          </cell>
          <cell r="L347" t="str">
            <v>Acquisto</v>
          </cell>
          <cell r="M347" t="str">
            <v>22/07/2019 16:26</v>
          </cell>
          <cell r="N347" t="str">
            <v>Si</v>
          </cell>
          <cell r="O347" t="str">
            <v>No</v>
          </cell>
          <cell r="P347">
            <v>0</v>
          </cell>
          <cell r="Q347" t="str">
            <v>X</v>
          </cell>
          <cell r="R347" t="str">
            <v>02/09/2019</v>
          </cell>
          <cell r="S347" t="str">
            <v>05/08/2019</v>
          </cell>
          <cell r="T347" t="str">
            <v>00959</v>
          </cell>
          <cell r="U347" t="str">
            <v>C9024C6ASTAQ</v>
          </cell>
        </row>
        <row r="348">
          <cell r="B348" t="str">
            <v>BT-PWR-646807</v>
          </cell>
          <cell r="C348" t="str">
            <v>00000000000047522</v>
          </cell>
          <cell r="E348" t="str">
            <v>PDU 19'' 6 C19 con cord locking</v>
          </cell>
          <cell r="F348" t="str">
            <v>BTICINO S.P.A.</v>
          </cell>
          <cell r="G348">
            <v>0</v>
          </cell>
          <cell r="H348">
            <v>0</v>
          </cell>
          <cell r="L348" t="str">
            <v>Acquisto</v>
          </cell>
          <cell r="M348" t="str">
            <v>06/03/2017 15:26</v>
          </cell>
          <cell r="N348" t="str">
            <v>Si</v>
          </cell>
          <cell r="O348" t="str">
            <v>No</v>
          </cell>
          <cell r="P348">
            <v>0</v>
          </cell>
          <cell r="Q348" t="str">
            <v>)</v>
          </cell>
          <cell r="T348" t="str">
            <v>00959</v>
          </cell>
          <cell r="U348" t="str">
            <v>646807</v>
          </cell>
        </row>
        <row r="349">
          <cell r="B349" t="str">
            <v>BT-PWR-646814</v>
          </cell>
          <cell r="C349" t="str">
            <v>00000000000047523</v>
          </cell>
          <cell r="D349" t="str">
            <v>M</v>
          </cell>
          <cell r="E349" t="str">
            <v>BTICINO - PDU 19'' - 16A Monofase - N.10 prese IEC C13 - Con Sistema Antisgancio Prese</v>
          </cell>
          <cell r="F349" t="str">
            <v>BTICINO S.P.A.</v>
          </cell>
          <cell r="G349">
            <v>0</v>
          </cell>
          <cell r="H349">
            <v>0</v>
          </cell>
          <cell r="L349" t="str">
            <v>Acquisto</v>
          </cell>
          <cell r="M349" t="str">
            <v>06/03/2017 15:26</v>
          </cell>
          <cell r="N349" t="str">
            <v>No</v>
          </cell>
          <cell r="O349" t="str">
            <v>No</v>
          </cell>
          <cell r="P349">
            <v>0</v>
          </cell>
          <cell r="Q349" t="str">
            <v>X</v>
          </cell>
          <cell r="R349" t="str">
            <v>27/05/2022</v>
          </cell>
          <cell r="S349" t="str">
            <v>27/05/2022</v>
          </cell>
          <cell r="T349" t="str">
            <v>00959</v>
          </cell>
          <cell r="U349" t="str">
            <v>646814</v>
          </cell>
        </row>
        <row r="350">
          <cell r="B350" t="str">
            <v>BT-PWR-646815</v>
          </cell>
          <cell r="C350" t="str">
            <v>00000000000047528</v>
          </cell>
          <cell r="D350" t="str">
            <v>M</v>
          </cell>
          <cell r="E350" t="str">
            <v>LEGRAND - PDU 19'' 12 C13 with cord locking system with 3 mt cable 16A IEC60309 2P+ E plug</v>
          </cell>
          <cell r="F350" t="str">
            <v>BTICINO S.P.A.</v>
          </cell>
          <cell r="G350">
            <v>0</v>
          </cell>
          <cell r="H350">
            <v>0</v>
          </cell>
          <cell r="K350" t="str">
            <v>TO</v>
          </cell>
          <cell r="L350" t="str">
            <v>Acquisto</v>
          </cell>
          <cell r="M350" t="str">
            <v>09/03/2017 09:16</v>
          </cell>
          <cell r="N350" t="str">
            <v>No</v>
          </cell>
          <cell r="O350" t="str">
            <v>No</v>
          </cell>
          <cell r="P350">
            <v>0</v>
          </cell>
          <cell r="Q350" t="str">
            <v>)</v>
          </cell>
          <cell r="R350" t="str">
            <v>07/07/2023</v>
          </cell>
          <cell r="S350" t="str">
            <v>05/07/2023</v>
          </cell>
          <cell r="T350" t="str">
            <v>00959</v>
          </cell>
          <cell r="U350" t="str">
            <v>LG-646815</v>
          </cell>
        </row>
        <row r="351">
          <cell r="B351" t="str">
            <v>BT-PWR-646831</v>
          </cell>
          <cell r="C351" t="str">
            <v>00000000000079850</v>
          </cell>
          <cell r="D351" t="str">
            <v>M</v>
          </cell>
          <cell r="E351" t="str">
            <v>BTICINO - PDU 19" 6 prese con magnetotermico</v>
          </cell>
          <cell r="F351" t="str">
            <v>BTICINO S.P.A.</v>
          </cell>
          <cell r="G351">
            <v>0</v>
          </cell>
          <cell r="L351" t="str">
            <v>Acquisto</v>
          </cell>
          <cell r="M351" t="str">
            <v>10/03/2023 17:45</v>
          </cell>
          <cell r="N351" t="str">
            <v>No</v>
          </cell>
          <cell r="O351" t="str">
            <v>No</v>
          </cell>
          <cell r="P351">
            <v>0</v>
          </cell>
          <cell r="Q351" t="str">
            <v>X</v>
          </cell>
          <cell r="R351" t="str">
            <v>02/10/2023</v>
          </cell>
          <cell r="S351" t="str">
            <v>02/10/2023</v>
          </cell>
          <cell r="T351" t="str">
            <v>00959</v>
          </cell>
        </row>
        <row r="352">
          <cell r="B352" t="str">
            <v>BT-PWR-646851</v>
          </cell>
          <cell r="C352" t="str">
            <v>00000000000049125</v>
          </cell>
          <cell r="E352" t="str">
            <v>PDU Zero-U 24 prese standard francese, alim. 3m con spina IEC 60309 32A 2p+ T per montaggio verticale in armadi rack</v>
          </cell>
          <cell r="F352" t="str">
            <v>BTICINO S.P.A.</v>
          </cell>
          <cell r="G352">
            <v>0</v>
          </cell>
          <cell r="H352">
            <v>0</v>
          </cell>
          <cell r="L352" t="str">
            <v>Acquisto</v>
          </cell>
          <cell r="M352" t="str">
            <v>03/07/2017 17:24</v>
          </cell>
          <cell r="N352" t="str">
            <v>Si</v>
          </cell>
          <cell r="O352" t="str">
            <v>No</v>
          </cell>
          <cell r="P352">
            <v>0</v>
          </cell>
          <cell r="Q352" t="str">
            <v>X</v>
          </cell>
          <cell r="T352" t="str">
            <v>00959</v>
          </cell>
          <cell r="U352" t="str">
            <v>646851</v>
          </cell>
        </row>
        <row r="353">
          <cell r="B353" t="str">
            <v>BT-PWR-646859</v>
          </cell>
          <cell r="C353" t="str">
            <v>00000000000065179</v>
          </cell>
          <cell r="D353" t="str">
            <v>M</v>
          </cell>
          <cell r="E353" t="str">
            <v>BTICINO - PDU con 24 prese Std Tedesco/Italiano Bipasso, 10/16 A, 2P+T - Cavo alim. 3 m - Spina IEC 60309, 32 A, 2P+T - 0U</v>
          </cell>
          <cell r="F353" t="str">
            <v>BTICINO S.P.A.</v>
          </cell>
          <cell r="G353">
            <v>0</v>
          </cell>
          <cell r="H353">
            <v>0</v>
          </cell>
          <cell r="K353" t="str">
            <v>TO</v>
          </cell>
          <cell r="L353" t="str">
            <v>Acquisto</v>
          </cell>
          <cell r="M353" t="str">
            <v>19/12/2019 18:06</v>
          </cell>
          <cell r="N353" t="str">
            <v>No</v>
          </cell>
          <cell r="O353" t="str">
            <v>No</v>
          </cell>
          <cell r="P353">
            <v>0</v>
          </cell>
          <cell r="Q353" t="str">
            <v>X</v>
          </cell>
          <cell r="R353" t="str">
            <v>04/11/2022</v>
          </cell>
          <cell r="S353" t="str">
            <v>04/11/2022</v>
          </cell>
          <cell r="T353" t="str">
            <v>00959</v>
          </cell>
          <cell r="U353" t="str">
            <v>LG-646859</v>
          </cell>
        </row>
        <row r="354">
          <cell r="B354" t="str">
            <v>BT-PWR-646861</v>
          </cell>
          <cell r="C354" t="str">
            <v>00000000000047525</v>
          </cell>
          <cell r="D354" t="str">
            <v>M</v>
          </cell>
          <cell r="E354" t="str">
            <v>LEGRAND - PDU Vertical 20 C13 +4 C19 outlets with cord locking , with MCB with 3mt cable 32A IEC60309 2P+E plug </v>
          </cell>
          <cell r="F354" t="str">
            <v>BTICINO S.P.A.</v>
          </cell>
          <cell r="G354">
            <v>0</v>
          </cell>
          <cell r="H354">
            <v>0</v>
          </cell>
          <cell r="K354" t="str">
            <v>TO</v>
          </cell>
          <cell r="L354" t="str">
            <v>Acquisto</v>
          </cell>
          <cell r="M354" t="str">
            <v>06/03/2017 15:26</v>
          </cell>
          <cell r="N354" t="str">
            <v>No</v>
          </cell>
          <cell r="O354" t="str">
            <v>No</v>
          </cell>
          <cell r="P354">
            <v>0</v>
          </cell>
          <cell r="Q354" t="str">
            <v>)</v>
          </cell>
          <cell r="R354" t="str">
            <v>25/01/2024</v>
          </cell>
          <cell r="S354" t="str">
            <v>25/01/2024</v>
          </cell>
          <cell r="T354" t="str">
            <v>00959</v>
          </cell>
          <cell r="U354" t="str">
            <v>LG-646861</v>
          </cell>
        </row>
        <row r="355">
          <cell r="B355" t="str">
            <v>BT-PWR-646865</v>
          </cell>
          <cell r="C355" t="str">
            <v>00000000000047524</v>
          </cell>
          <cell r="E355" t="str">
            <v>PDU Vertical 20+4 outlets ( C13+C19)  with MCB and ammeter</v>
          </cell>
          <cell r="F355" t="str">
            <v>BTICINO S.P.A.</v>
          </cell>
          <cell r="G355">
            <v>0</v>
          </cell>
          <cell r="H355">
            <v>0</v>
          </cell>
          <cell r="K355" t="str">
            <v>TO</v>
          </cell>
          <cell r="L355" t="str">
            <v>Acquisto</v>
          </cell>
          <cell r="M355" t="str">
            <v>06/03/2017 15:26</v>
          </cell>
          <cell r="N355" t="str">
            <v>No</v>
          </cell>
          <cell r="O355" t="str">
            <v>No</v>
          </cell>
          <cell r="P355">
            <v>0</v>
          </cell>
          <cell r="Q355" t="str">
            <v>)</v>
          </cell>
          <cell r="T355" t="str">
            <v>00959</v>
          </cell>
          <cell r="U355" t="str">
            <v>646865C</v>
          </cell>
        </row>
        <row r="356">
          <cell r="B356" t="str">
            <v>BT-PWR-646865C</v>
          </cell>
          <cell r="C356" t="str">
            <v>00000000000055931</v>
          </cell>
          <cell r="E356" t="str">
            <v>Legrand - Basic PDU, Verticale Monofase 32A, 24 prese anti-sgancio (20 C13+ 4 C19), 2 MT 16A, lunghezza 3mt. IEC60309</v>
          </cell>
          <cell r="F356" t="str">
            <v>BTICINO S.P.A.</v>
          </cell>
          <cell r="G356">
            <v>0</v>
          </cell>
          <cell r="H356">
            <v>0</v>
          </cell>
          <cell r="K356" t="str">
            <v>TO</v>
          </cell>
          <cell r="L356" t="str">
            <v>Acquisto</v>
          </cell>
          <cell r="M356" t="str">
            <v>18/07/2018 16:20</v>
          </cell>
          <cell r="N356" t="str">
            <v>Si</v>
          </cell>
          <cell r="O356" t="str">
            <v>No</v>
          </cell>
          <cell r="P356">
            <v>0</v>
          </cell>
          <cell r="Q356" t="str">
            <v>X</v>
          </cell>
          <cell r="R356" t="str">
            <v>03/03/2020</v>
          </cell>
          <cell r="S356" t="str">
            <v>19/09/2018</v>
          </cell>
          <cell r="T356" t="str">
            <v>00959</v>
          </cell>
          <cell r="U356" t="str">
            <v>646865C</v>
          </cell>
        </row>
        <row r="357">
          <cell r="B357" t="str">
            <v>BT-PWR-646870</v>
          </cell>
          <cell r="C357" t="str">
            <v>00000000000047526</v>
          </cell>
          <cell r="E357" t="str">
            <v>PDU Vertical 18+6 outlets ( C13+C19)  with MCB - IEC60309 input - 3 phase</v>
          </cell>
          <cell r="F357" t="str">
            <v>BTICINO S.P.A.</v>
          </cell>
          <cell r="G357">
            <v>0</v>
          </cell>
          <cell r="H357">
            <v>0</v>
          </cell>
          <cell r="L357" t="str">
            <v>Acquisto</v>
          </cell>
          <cell r="M357" t="str">
            <v>06/03/2017 15:26</v>
          </cell>
          <cell r="N357" t="str">
            <v>Si</v>
          </cell>
          <cell r="O357" t="str">
            <v>No</v>
          </cell>
          <cell r="P357">
            <v>0</v>
          </cell>
          <cell r="Q357" t="str">
            <v>)</v>
          </cell>
          <cell r="T357" t="str">
            <v>00959</v>
          </cell>
          <cell r="U357" t="str">
            <v>646870</v>
          </cell>
        </row>
        <row r="358">
          <cell r="B358" t="str">
            <v>BT-PWR-646875</v>
          </cell>
          <cell r="C358" t="str">
            <v>00000000000047527</v>
          </cell>
          <cell r="E358" t="str">
            <v>PDU Vertical  18+6 outlets ( C13+C19)  with MCB and ammeter - IEC60309 input - 3 phase</v>
          </cell>
          <cell r="F358" t="str">
            <v>BTICINO S.P.A.</v>
          </cell>
          <cell r="G358">
            <v>0</v>
          </cell>
          <cell r="H358">
            <v>0</v>
          </cell>
          <cell r="K358" t="str">
            <v>TO</v>
          </cell>
          <cell r="L358" t="str">
            <v>Acquisto</v>
          </cell>
          <cell r="M358" t="str">
            <v>06/03/2017 15:26</v>
          </cell>
          <cell r="N358" t="str">
            <v>No</v>
          </cell>
          <cell r="O358" t="str">
            <v>No</v>
          </cell>
          <cell r="P358">
            <v>0</v>
          </cell>
          <cell r="Q358" t="str">
            <v>)</v>
          </cell>
          <cell r="R358" t="str">
            <v>07/08/2019</v>
          </cell>
          <cell r="S358" t="str">
            <v>17/09/2018</v>
          </cell>
          <cell r="T358" t="str">
            <v>00959</v>
          </cell>
          <cell r="U358" t="str">
            <v>646875</v>
          </cell>
        </row>
        <row r="359">
          <cell r="B359" t="str">
            <v>BT-PWR-DPX2-T1H1</v>
          </cell>
          <cell r="C359" t="str">
            <v>00000000000055215</v>
          </cell>
          <cell r="D359" t="str">
            <v>M</v>
          </cell>
          <cell r="E359" t="str">
            <v>Temperature (1) &amp; Humidity ( 1) Sensor with Replaceable Sensor Head for PX2/PX3 PDU - 3 Mtr Cable with RJ12 Connector</v>
          </cell>
          <cell r="F359" t="str">
            <v>BTICINO S.P.A.</v>
          </cell>
          <cell r="G359">
            <v>0</v>
          </cell>
          <cell r="H359">
            <v>0</v>
          </cell>
          <cell r="K359" t="str">
            <v>TO</v>
          </cell>
          <cell r="L359" t="str">
            <v>Acquisto</v>
          </cell>
          <cell r="M359" t="str">
            <v>10/07/2018 10:14</v>
          </cell>
          <cell r="N359" t="str">
            <v>Si</v>
          </cell>
          <cell r="O359" t="str">
            <v>No</v>
          </cell>
          <cell r="P359">
            <v>0</v>
          </cell>
          <cell r="Q359" t="str">
            <v>X</v>
          </cell>
          <cell r="R359" t="str">
            <v>20/07/2018</v>
          </cell>
          <cell r="S359" t="str">
            <v>12/07/2018</v>
          </cell>
          <cell r="T359" t="str">
            <v>00959</v>
          </cell>
          <cell r="U359" t="str">
            <v>DPX2-T1H1</v>
          </cell>
        </row>
        <row r="360">
          <cell r="B360" t="str">
            <v>BT-PWR-DPX3-T1H1</v>
          </cell>
          <cell r="C360" t="str">
            <v>00000000000055117</v>
          </cell>
          <cell r="D360" t="str">
            <v>M</v>
          </cell>
          <cell r="E360" t="str">
            <v>BTICINO - Sensore singolo combo, temperatura e umidita'. Daisy Chainable ( 15x), 2x RJ45 connettori F</v>
          </cell>
          <cell r="F360" t="str">
            <v>BTICINO S.P.A.</v>
          </cell>
          <cell r="G360">
            <v>0</v>
          </cell>
          <cell r="H360">
            <v>0</v>
          </cell>
          <cell r="K360" t="str">
            <v>TO</v>
          </cell>
          <cell r="L360" t="str">
            <v>Acquisto</v>
          </cell>
          <cell r="M360" t="str">
            <v>04/07/2018 14:55</v>
          </cell>
          <cell r="N360" t="str">
            <v>Si</v>
          </cell>
          <cell r="O360" t="str">
            <v>No</v>
          </cell>
          <cell r="P360">
            <v>0</v>
          </cell>
          <cell r="Q360" t="str">
            <v>X</v>
          </cell>
          <cell r="R360" t="str">
            <v>30/11/2018</v>
          </cell>
          <cell r="S360" t="str">
            <v>27/11/2018</v>
          </cell>
          <cell r="T360" t="str">
            <v>00959</v>
          </cell>
          <cell r="U360" t="str">
            <v>DPX3-T1H1</v>
          </cell>
        </row>
        <row r="361">
          <cell r="B361" t="str">
            <v>BT-PWR-DPX-CC2-TR</v>
          </cell>
          <cell r="C361" t="str">
            <v>00000000000055198</v>
          </cell>
          <cell r="D361" t="str">
            <v>M</v>
          </cell>
          <cell r="E361" t="str">
            <v>Dual Contact Closure SensoR</v>
          </cell>
          <cell r="F361" t="str">
            <v>BTICINO S.P.A.</v>
          </cell>
          <cell r="G361">
            <v>0</v>
          </cell>
          <cell r="H361">
            <v>0</v>
          </cell>
          <cell r="K361" t="str">
            <v>TO</v>
          </cell>
          <cell r="L361" t="str">
            <v>Acquisto</v>
          </cell>
          <cell r="M361" t="str">
            <v>09/07/2018 17:26</v>
          </cell>
          <cell r="N361" t="str">
            <v>Si</v>
          </cell>
          <cell r="O361" t="str">
            <v>No</v>
          </cell>
          <cell r="P361">
            <v>0</v>
          </cell>
          <cell r="Q361" t="str">
            <v>X</v>
          </cell>
          <cell r="R361" t="str">
            <v>31/08/2018</v>
          </cell>
          <cell r="S361" t="str">
            <v>01/08/2018</v>
          </cell>
          <cell r="T361" t="str">
            <v>00959</v>
          </cell>
          <cell r="U361" t="str">
            <v>DPX-CC2-TR</v>
          </cell>
        </row>
        <row r="362">
          <cell r="B362" t="str">
            <v>BT-PWR-EMX2-888</v>
          </cell>
          <cell r="C362" t="str">
            <v>00000000000055216</v>
          </cell>
          <cell r="D362" t="str">
            <v>M</v>
          </cell>
          <cell r="E362" t="str">
            <v>Smart Rack Controller LCD Display up to 130 Sensors and 8 Racks of Assets (8x RJ- 12 Sensor Ports, 8x RJ-45)</v>
          </cell>
          <cell r="F362" t="str">
            <v>BTICINO S.P.A.</v>
          </cell>
          <cell r="G362">
            <v>0</v>
          </cell>
          <cell r="H362">
            <v>0</v>
          </cell>
          <cell r="K362" t="str">
            <v>TO</v>
          </cell>
          <cell r="L362" t="str">
            <v>Acquisto</v>
          </cell>
          <cell r="M362" t="str">
            <v>10/07/2018 10:16</v>
          </cell>
          <cell r="N362" t="str">
            <v>Si</v>
          </cell>
          <cell r="O362" t="str">
            <v>No</v>
          </cell>
          <cell r="P362">
            <v>0</v>
          </cell>
          <cell r="Q362" t="str">
            <v>X</v>
          </cell>
          <cell r="R362" t="str">
            <v>30/08/2019</v>
          </cell>
          <cell r="S362" t="str">
            <v>28/08/2019</v>
          </cell>
          <cell r="T362" t="str">
            <v>00959</v>
          </cell>
          <cell r="U362" t="str">
            <v>EMX2-888</v>
          </cell>
        </row>
        <row r="363">
          <cell r="B363" t="str">
            <v>BT-PWR-LG-646023</v>
          </cell>
          <cell r="C363" t="str">
            <v>00000000000073128</v>
          </cell>
          <cell r="D363" t="str">
            <v>M</v>
          </cell>
          <cell r="E363" t="str">
            <v>BTICINO - PDU SWITCHED VERTICALE 32A  21+3 PRESE (C13+C19) CON MISURAZIONE DEL LIVELLI DI INGRESSO, E SPEGNIMENTO SINGOLA PRESA</v>
          </cell>
          <cell r="F363" t="str">
            <v>BTICINO S.P.A.</v>
          </cell>
          <cell r="G363">
            <v>0</v>
          </cell>
          <cell r="H363">
            <v>0</v>
          </cell>
          <cell r="K363" t="str">
            <v>TO</v>
          </cell>
          <cell r="L363" t="str">
            <v>Acquisto</v>
          </cell>
          <cell r="M363" t="str">
            <v>24/09/2021 11:19</v>
          </cell>
          <cell r="N363" t="str">
            <v>No</v>
          </cell>
          <cell r="O363" t="str">
            <v>No</v>
          </cell>
          <cell r="P363">
            <v>0</v>
          </cell>
          <cell r="Q363" t="str">
            <v>X</v>
          </cell>
          <cell r="R363" t="str">
            <v>06/10/2022</v>
          </cell>
          <cell r="S363" t="str">
            <v>06/10/2022</v>
          </cell>
          <cell r="T363" t="str">
            <v>00959</v>
          </cell>
          <cell r="U363" t="str">
            <v>LG-646023</v>
          </cell>
        </row>
        <row r="364">
          <cell r="B364" t="str">
            <v>BT-PWR-LG-646859</v>
          </cell>
          <cell r="C364" t="str">
            <v>00000000000076595</v>
          </cell>
          <cell r="D364" t="str">
            <v>M</v>
          </cell>
          <cell r="E364" t="str">
            <v>BTICINO - PDU VERTICALE 12+12  PRESE SCHUKO BIPASSO CON 2 CIRCUITI OGNUNO PROTETTO  DA MAGNETOTERMICO 16A.</v>
          </cell>
          <cell r="F364" t="str">
            <v>BTICINO S.P.A.</v>
          </cell>
          <cell r="G364">
            <v>0</v>
          </cell>
          <cell r="H364">
            <v>0</v>
          </cell>
          <cell r="K364" t="str">
            <v>TO</v>
          </cell>
          <cell r="L364" t="str">
            <v>Acquisto</v>
          </cell>
          <cell r="M364" t="str">
            <v>21/06/2022 14:26</v>
          </cell>
          <cell r="N364" t="str">
            <v>No</v>
          </cell>
          <cell r="O364" t="str">
            <v>No</v>
          </cell>
          <cell r="P364">
            <v>0</v>
          </cell>
          <cell r="Q364" t="str">
            <v>X</v>
          </cell>
          <cell r="R364" t="str">
            <v>16/12/2022</v>
          </cell>
          <cell r="S364" t="str">
            <v>14/02/2023</v>
          </cell>
          <cell r="T364" t="str">
            <v>00959</v>
          </cell>
          <cell r="U364" t="str">
            <v>LG-646859</v>
          </cell>
        </row>
        <row r="365">
          <cell r="B365" t="str">
            <v>BT-PWR-LG-C915308CL</v>
          </cell>
          <cell r="C365" t="str">
            <v>00000000000077516</v>
          </cell>
          <cell r="D365" t="str">
            <v>M</v>
          </cell>
          <cell r="E365" t="str">
            <v>BTICINO - PDU 8 SCHUKO BIP. INT LUMINOSO,FIS. RAPIDO SENZA VITI</v>
          </cell>
          <cell r="F365" t="str">
            <v>BTICINO S.P.A.</v>
          </cell>
          <cell r="G365">
            <v>0</v>
          </cell>
          <cell r="H365">
            <v>0</v>
          </cell>
          <cell r="K365" t="str">
            <v>TO</v>
          </cell>
          <cell r="L365" t="str">
            <v>Acquisto</v>
          </cell>
          <cell r="M365" t="str">
            <v>16/09/2022 14:51</v>
          </cell>
          <cell r="N365" t="str">
            <v>No</v>
          </cell>
          <cell r="O365" t="str">
            <v>No</v>
          </cell>
          <cell r="P365">
            <v>0</v>
          </cell>
          <cell r="Q365" t="str">
            <v>X</v>
          </cell>
          <cell r="R365" t="str">
            <v>30/09/2022</v>
          </cell>
          <cell r="S365" t="str">
            <v>30/09/2022</v>
          </cell>
          <cell r="T365" t="str">
            <v>00959</v>
          </cell>
          <cell r="U365" t="str">
            <v>LG-C915308CL</v>
          </cell>
        </row>
        <row r="366">
          <cell r="B366" t="str">
            <v>BT-PWR-PX2-2260</v>
          </cell>
          <cell r="C366" t="str">
            <v>00000000000057920</v>
          </cell>
          <cell r="D366" t="str">
            <v>M</v>
          </cell>
          <cell r="E366" t="str">
            <v>RARITAN - Outlet Switched, Unit Metered iPDU: 1PH, 230V AC, 16A, 12 Outlets: 12x IEC C13, Plug: IEC60309 16A, 3.7kVA, Zero U Ver</v>
          </cell>
          <cell r="F366" t="str">
            <v>BTICINO S.P.A.</v>
          </cell>
          <cell r="G366">
            <v>0</v>
          </cell>
          <cell r="H366">
            <v>0</v>
          </cell>
          <cell r="K366" t="str">
            <v>TO</v>
          </cell>
          <cell r="L366" t="str">
            <v>Acquisto</v>
          </cell>
          <cell r="M366" t="str">
            <v>30/11/2018 10:19</v>
          </cell>
          <cell r="N366" t="str">
            <v>Si</v>
          </cell>
          <cell r="O366" t="str">
            <v>No</v>
          </cell>
          <cell r="P366">
            <v>0</v>
          </cell>
          <cell r="Q366" t="str">
            <v>X</v>
          </cell>
          <cell r="R366" t="str">
            <v>15/02/2019</v>
          </cell>
          <cell r="S366" t="str">
            <v>13/02/2019</v>
          </cell>
          <cell r="T366" t="str">
            <v>00959</v>
          </cell>
          <cell r="U366" t="str">
            <v>PX2-2260</v>
          </cell>
        </row>
        <row r="367">
          <cell r="B367" t="str">
            <v>BT-PWR-PX3-1292R</v>
          </cell>
          <cell r="C367" t="str">
            <v>00000000000051108</v>
          </cell>
          <cell r="D367" t="str">
            <v>M</v>
          </cell>
          <cell r="E367" t="str">
            <v>Raritan PX 6.4kVA at 200V, 7.7kVA at 240V</v>
          </cell>
          <cell r="F367" t="str">
            <v>BTICINO S.P.A.</v>
          </cell>
          <cell r="G367">
            <v>0</v>
          </cell>
          <cell r="H367">
            <v>0</v>
          </cell>
          <cell r="K367" t="str">
            <v>TO</v>
          </cell>
          <cell r="L367" t="str">
            <v>Acquisto</v>
          </cell>
          <cell r="M367" t="str">
            <v>27/11/2017 16:25</v>
          </cell>
          <cell r="N367" t="str">
            <v>Si</v>
          </cell>
          <cell r="O367" t="str">
            <v>No</v>
          </cell>
          <cell r="P367">
            <v>0</v>
          </cell>
          <cell r="Q367" t="str">
            <v>X</v>
          </cell>
          <cell r="R367" t="str">
            <v>09/02/2018</v>
          </cell>
          <cell r="S367" t="str">
            <v>08/02/2018</v>
          </cell>
          <cell r="T367" t="str">
            <v>00959</v>
          </cell>
        </row>
        <row r="368">
          <cell r="B368" t="str">
            <v>BT-PWR-PX3-1488C</v>
          </cell>
          <cell r="C368" t="str">
            <v>00000000000057070</v>
          </cell>
          <cell r="D368" t="str">
            <v>M</v>
          </cell>
          <cell r="E368" t="str">
            <v>Unit Metered iPDU: Single Phase, 230V AC, 16A, 24 Outlets: 20x IEC C13, 4x IEC- C19, Zero U Vertical, Replaceable LCD Controller</v>
          </cell>
          <cell r="F368" t="str">
            <v>BTICINO S.P.A.</v>
          </cell>
          <cell r="G368">
            <v>0</v>
          </cell>
          <cell r="H368">
            <v>0</v>
          </cell>
          <cell r="K368" t="str">
            <v>TO</v>
          </cell>
          <cell r="L368" t="str">
            <v>Acquisto</v>
          </cell>
          <cell r="M368" t="str">
            <v>19/10/2018 11:41</v>
          </cell>
          <cell r="N368" t="str">
            <v>Si</v>
          </cell>
          <cell r="O368" t="str">
            <v>No</v>
          </cell>
          <cell r="P368">
            <v>0</v>
          </cell>
          <cell r="Q368" t="str">
            <v>X</v>
          </cell>
          <cell r="R368" t="str">
            <v>31/12/2018</v>
          </cell>
          <cell r="S368" t="str">
            <v>14/12/2018</v>
          </cell>
          <cell r="T368" t="str">
            <v>00959</v>
          </cell>
          <cell r="U368" t="str">
            <v>PX3-1488C</v>
          </cell>
        </row>
        <row r="369">
          <cell r="B369" t="str">
            <v>BT-PWR-PX3-1488XV</v>
          </cell>
          <cell r="C369" t="str">
            <v>00000000000079643</v>
          </cell>
          <cell r="D369" t="str">
            <v>M</v>
          </cell>
          <cell r="E369" t="str">
            <v>BTICINO - 1PH, 230V AC, 16A (16A rated); 24 outlets: 20x C13, 4x C19; plug: 16A Terminal (Bottom-bottom feed), 3.7kVA; Unit Met</v>
          </cell>
          <cell r="F369" t="str">
            <v>BTICINO S.P.A.</v>
          </cell>
          <cell r="G369">
            <v>0</v>
          </cell>
          <cell r="L369" t="str">
            <v>Acquisto</v>
          </cell>
          <cell r="M369" t="str">
            <v>08/02/2023 10:49</v>
          </cell>
          <cell r="N369" t="str">
            <v>No</v>
          </cell>
          <cell r="O369" t="str">
            <v>No</v>
          </cell>
          <cell r="P369">
            <v>0</v>
          </cell>
          <cell r="Q369" t="str">
            <v>X</v>
          </cell>
          <cell r="R369" t="str">
            <v>04/09/2023</v>
          </cell>
          <cell r="S369" t="str">
            <v>04/09/2023</v>
          </cell>
          <cell r="T369" t="str">
            <v>00959</v>
          </cell>
          <cell r="U369" t="str">
            <v>PX3-1488XV</v>
          </cell>
        </row>
        <row r="370">
          <cell r="B370" t="str">
            <v>BT-PWR-PX3-1488XV-K1</v>
          </cell>
          <cell r="C370" t="str">
            <v>00000000000079644</v>
          </cell>
          <cell r="D370" t="str">
            <v>M</v>
          </cell>
          <cell r="E370" t="str">
            <v>BTICINO - 1PH, 230V AC, 16A (16A rated); 24 outlets: 20x C13, 4x C19; plug: 16A Terminal (Bottom-bottom feed), 3.7kVA; Unit Met</v>
          </cell>
          <cell r="F370" t="str">
            <v>BTICINO S.P.A.</v>
          </cell>
          <cell r="G370">
            <v>0</v>
          </cell>
          <cell r="L370" t="str">
            <v>Acquisto</v>
          </cell>
          <cell r="M370" t="str">
            <v>08/02/2023 10:51</v>
          </cell>
          <cell r="N370" t="str">
            <v>No</v>
          </cell>
          <cell r="O370" t="str">
            <v>No</v>
          </cell>
          <cell r="P370">
            <v>0</v>
          </cell>
          <cell r="Q370" t="str">
            <v>X</v>
          </cell>
          <cell r="R370" t="str">
            <v>04/09/2023</v>
          </cell>
          <cell r="S370" t="str">
            <v>04/09/2023</v>
          </cell>
          <cell r="T370" t="str">
            <v>00959</v>
          </cell>
          <cell r="U370" t="str">
            <v>PX3-1488XV-K1</v>
          </cell>
        </row>
        <row r="371">
          <cell r="B371" t="str">
            <v>BT-PWR-PX3-1493U</v>
          </cell>
          <cell r="C371" t="str">
            <v>00000000000076202</v>
          </cell>
          <cell r="D371" t="str">
            <v>M</v>
          </cell>
          <cell r="E371" t="str">
            <v>BTICINO - Vertical PDU 1PH, 230V AC, 32A; 24 outlets: 20x C13, 4x C19; plug: IEC 60309 2P+E 6h 32A, 7.4kVA; display, Black Color</v>
          </cell>
          <cell r="F371" t="str">
            <v>BTICINO S.P.A.</v>
          </cell>
          <cell r="G371">
            <v>0</v>
          </cell>
          <cell r="H371">
            <v>0</v>
          </cell>
          <cell r="L371" t="str">
            <v>Acquisto</v>
          </cell>
          <cell r="M371" t="str">
            <v>11/05/2022 11:41</v>
          </cell>
          <cell r="N371" t="str">
            <v>No</v>
          </cell>
          <cell r="O371" t="str">
            <v>No</v>
          </cell>
          <cell r="P371">
            <v>0</v>
          </cell>
          <cell r="Q371" t="str">
            <v>X</v>
          </cell>
          <cell r="R371" t="str">
            <v>13/10/2023</v>
          </cell>
          <cell r="S371" t="str">
            <v>13/10/2023</v>
          </cell>
          <cell r="T371" t="str">
            <v>00959</v>
          </cell>
          <cell r="U371" t="str">
            <v>PX3-1493U</v>
          </cell>
        </row>
        <row r="372">
          <cell r="B372" t="str">
            <v>BT-PWR-PX3-1493U-K1</v>
          </cell>
          <cell r="C372" t="str">
            <v>00000000000076203</v>
          </cell>
          <cell r="D372" t="str">
            <v>M</v>
          </cell>
          <cell r="E372" t="str">
            <v>BTICINO - Vertical PDU, 1PH, 230V AC, 32A; 24 outlets: 20x C13, 4x C19; plug: IEC 60309 2P+E 6h 32A, 7.4kVA; Display, Black Colo</v>
          </cell>
          <cell r="F372" t="str">
            <v>BTICINO S.P.A.</v>
          </cell>
          <cell r="G372">
            <v>0</v>
          </cell>
          <cell r="H372">
            <v>0</v>
          </cell>
          <cell r="L372" t="str">
            <v>Acquisto</v>
          </cell>
          <cell r="M372" t="str">
            <v>11/05/2022 11:44</v>
          </cell>
          <cell r="N372" t="str">
            <v>No</v>
          </cell>
          <cell r="O372" t="str">
            <v>No</v>
          </cell>
          <cell r="P372">
            <v>0</v>
          </cell>
          <cell r="Q372" t="str">
            <v>X</v>
          </cell>
          <cell r="T372" t="str">
            <v>00959</v>
          </cell>
          <cell r="U372" t="str">
            <v>PX3-1493U-K1</v>
          </cell>
        </row>
        <row r="373">
          <cell r="B373" t="str">
            <v>BT-PWR-PX3-1493V</v>
          </cell>
          <cell r="C373" t="str">
            <v>00000000000057071</v>
          </cell>
          <cell r="D373" t="str">
            <v>M</v>
          </cell>
          <cell r="E373" t="str">
            <v>Unit Metered iPDU: Single Phase, 230V AC, 32A, 24 Out: 20x IEC C13, 4x IEC-C19 , Zero U Vertical</v>
          </cell>
          <cell r="F373" t="str">
            <v>BTICINO S.P.A.</v>
          </cell>
          <cell r="G373">
            <v>0</v>
          </cell>
          <cell r="H373">
            <v>0</v>
          </cell>
          <cell r="K373" t="str">
            <v>TO</v>
          </cell>
          <cell r="L373" t="str">
            <v>Acquisto</v>
          </cell>
          <cell r="M373" t="str">
            <v>19/10/2018 11:43</v>
          </cell>
          <cell r="N373" t="str">
            <v>No</v>
          </cell>
          <cell r="O373" t="str">
            <v>No</v>
          </cell>
          <cell r="P373">
            <v>0</v>
          </cell>
          <cell r="Q373" t="str">
            <v>X</v>
          </cell>
          <cell r="R373" t="str">
            <v>28/09/2022</v>
          </cell>
          <cell r="S373" t="str">
            <v>28/09/2022</v>
          </cell>
          <cell r="T373" t="str">
            <v>00959</v>
          </cell>
          <cell r="U373" t="str">
            <v>PX3-1493V</v>
          </cell>
        </row>
        <row r="374">
          <cell r="B374" t="str">
            <v>BT-PWR-PX3-1493XV</v>
          </cell>
          <cell r="C374" t="str">
            <v>00000000000079641</v>
          </cell>
          <cell r="D374" t="str">
            <v>M</v>
          </cell>
          <cell r="E374" t="str">
            <v>BTICINO - 1PH, 230V AC, 32A (32A rated); 24 outlets: 20x C13, 4x C19; plug: 32A Terminal(Bottom-bottom feed), 7.4kVA; Unit Mete</v>
          </cell>
          <cell r="F374" t="str">
            <v>BTICINO S.P.A.</v>
          </cell>
          <cell r="G374">
            <v>0</v>
          </cell>
          <cell r="L374" t="str">
            <v>Acquisto</v>
          </cell>
          <cell r="M374" t="str">
            <v>08/02/2023 10:45</v>
          </cell>
          <cell r="N374" t="str">
            <v>No</v>
          </cell>
          <cell r="O374" t="str">
            <v>No</v>
          </cell>
          <cell r="P374">
            <v>0</v>
          </cell>
          <cell r="Q374" t="str">
            <v>X</v>
          </cell>
          <cell r="R374" t="str">
            <v>03/10/2023</v>
          </cell>
          <cell r="S374" t="str">
            <v>03/10/2023</v>
          </cell>
          <cell r="T374" t="str">
            <v>00959</v>
          </cell>
          <cell r="U374" t="str">
            <v>PX3-1493XV</v>
          </cell>
        </row>
        <row r="375">
          <cell r="B375" t="str">
            <v>BT-PWR-PX3-1493XV-K1</v>
          </cell>
          <cell r="C375" t="str">
            <v>00000000000079642</v>
          </cell>
          <cell r="D375" t="str">
            <v>M</v>
          </cell>
          <cell r="E375" t="str">
            <v>BTICINO - 1PH, 230V AC, 32A (32A rated); 24 outlets: 20x C13, 4x C19; plug: 32A Terminal(Bottom-bottom feed), 7.4kVA; Unit Mete</v>
          </cell>
          <cell r="F375" t="str">
            <v>BTICINO S.P.A.</v>
          </cell>
          <cell r="G375">
            <v>0</v>
          </cell>
          <cell r="L375" t="str">
            <v>Acquisto</v>
          </cell>
          <cell r="M375" t="str">
            <v>08/02/2023 10:48</v>
          </cell>
          <cell r="N375" t="str">
            <v>No</v>
          </cell>
          <cell r="O375" t="str">
            <v>No</v>
          </cell>
          <cell r="P375">
            <v>0</v>
          </cell>
          <cell r="Q375" t="str">
            <v>X</v>
          </cell>
          <cell r="R375" t="str">
            <v>28/09/2023</v>
          </cell>
          <cell r="S375" t="str">
            <v>28/09/2023</v>
          </cell>
          <cell r="T375" t="str">
            <v>00959</v>
          </cell>
          <cell r="U375" t="str">
            <v>PX3-1493XV-K1</v>
          </cell>
        </row>
        <row r="376">
          <cell r="B376" t="str">
            <v>BT-PWR-PX3-1732</v>
          </cell>
          <cell r="C376" t="str">
            <v>00000000000081491</v>
          </cell>
          <cell r="D376" t="str">
            <v>M</v>
          </cell>
          <cell r="E376" t="str">
            <v>BTICINO - RARITAN 3PH, 400V AC, 16A (16A/PH rated) ; 36 outlets: 24x C13, 12x C19; plug: IEC 60309 3P+N+ E 6h 16A (Wye Bottom-fro</v>
          </cell>
          <cell r="F376" t="str">
            <v>BTICINO S.P.A.</v>
          </cell>
          <cell r="G376">
            <v>0</v>
          </cell>
          <cell r="L376" t="str">
            <v>Acquisto</v>
          </cell>
          <cell r="M376" t="str">
            <v>14/06/2023 11:29</v>
          </cell>
          <cell r="N376" t="str">
            <v>No</v>
          </cell>
          <cell r="O376" t="str">
            <v>No</v>
          </cell>
          <cell r="P376">
            <v>0</v>
          </cell>
          <cell r="Q376" t="str">
            <v>X</v>
          </cell>
          <cell r="R376" t="str">
            <v>26/09/2023</v>
          </cell>
          <cell r="S376" t="str">
            <v>26/09/2023</v>
          </cell>
          <cell r="T376" t="str">
            <v>00959</v>
          </cell>
          <cell r="U376" t="str">
            <v>PX3-1732</v>
          </cell>
        </row>
        <row r="377">
          <cell r="B377" t="str">
            <v>BT-PWR-PX3-1842V</v>
          </cell>
          <cell r="C377" t="str">
            <v>00000000000062515</v>
          </cell>
          <cell r="D377" t="str">
            <v>M</v>
          </cell>
          <cell r="E377" t="str">
            <v>BTICINO - Unit Metered i PDU: Single Phase, 230V AC, 32A, 30 Outlets: 24x IEC- C13, 6x IEC-C-19 Plug: IEC 60309 32A, 7.36 kVA, Ze</v>
          </cell>
          <cell r="F377" t="str">
            <v>BTICINO S.P.A.</v>
          </cell>
          <cell r="G377">
            <v>0</v>
          </cell>
          <cell r="H377">
            <v>0</v>
          </cell>
          <cell r="K377" t="str">
            <v>TO</v>
          </cell>
          <cell r="L377" t="str">
            <v>Acquisto</v>
          </cell>
          <cell r="M377" t="str">
            <v>11/07/2019 15:18</v>
          </cell>
          <cell r="N377" t="str">
            <v>No</v>
          </cell>
          <cell r="O377" t="str">
            <v>No</v>
          </cell>
          <cell r="P377">
            <v>0</v>
          </cell>
          <cell r="Q377" t="str">
            <v>X</v>
          </cell>
          <cell r="S377" t="str">
            <v>28/10/2019</v>
          </cell>
          <cell r="T377" t="str">
            <v>00959</v>
          </cell>
          <cell r="U377" t="str">
            <v>PX3-1842V</v>
          </cell>
        </row>
        <row r="378">
          <cell r="B378" t="str">
            <v>BT-PWR-PX3-1847</v>
          </cell>
          <cell r="C378" t="str">
            <v>00000000000049314</v>
          </cell>
          <cell r="D378" t="str">
            <v>M</v>
          </cell>
          <cell r="E378" t="str">
            <v>Unit Metered iPDU: Single Phase, 230V AC, 32A, 42 Outlets: 36x IEC C13, 6xIEC C19 Plug: IEC 60309 32A, 7.36 kVA, Zero U Vertical</v>
          </cell>
          <cell r="F378" t="str">
            <v>BTICINO S.P.A.</v>
          </cell>
          <cell r="G378">
            <v>0</v>
          </cell>
          <cell r="H378">
            <v>0</v>
          </cell>
          <cell r="K378" t="str">
            <v>TO</v>
          </cell>
          <cell r="L378" t="str">
            <v>Acquisto</v>
          </cell>
          <cell r="M378" t="str">
            <v>13/07/2017 16:51</v>
          </cell>
          <cell r="N378" t="str">
            <v>No</v>
          </cell>
          <cell r="O378" t="str">
            <v>No</v>
          </cell>
          <cell r="P378">
            <v>0</v>
          </cell>
          <cell r="Q378" t="str">
            <v>X</v>
          </cell>
          <cell r="R378" t="str">
            <v>14/02/2024</v>
          </cell>
          <cell r="S378" t="str">
            <v>13/02/2024</v>
          </cell>
          <cell r="T378" t="str">
            <v>00959</v>
          </cell>
          <cell r="U378" t="str">
            <v>PX3-1847</v>
          </cell>
        </row>
        <row r="379">
          <cell r="B379" t="str">
            <v>BT-PWR-PX3-1847-K1</v>
          </cell>
          <cell r="C379" t="str">
            <v>00000000000049315</v>
          </cell>
          <cell r="D379" t="str">
            <v>M</v>
          </cell>
          <cell r="E379" t="str">
            <v>Unit Metered iPDU: Single Phase, 230V AC, 32A, Ethernet, Serial, 2x USB-A, 1x USB-B and Sensor Connections, Chassis Colore Rosso</v>
          </cell>
          <cell r="F379" t="str">
            <v>BTICINO S.P.A.</v>
          </cell>
          <cell r="G379">
            <v>0</v>
          </cell>
          <cell r="H379">
            <v>0</v>
          </cell>
          <cell r="K379" t="str">
            <v>TO</v>
          </cell>
          <cell r="L379" t="str">
            <v>Acquisto</v>
          </cell>
          <cell r="M379" t="str">
            <v>13/07/2017 16:53</v>
          </cell>
          <cell r="N379" t="str">
            <v>Si</v>
          </cell>
          <cell r="O379" t="str">
            <v>No</v>
          </cell>
          <cell r="P379">
            <v>0</v>
          </cell>
          <cell r="Q379" t="str">
            <v>X</v>
          </cell>
          <cell r="R379" t="str">
            <v>05/11/2021</v>
          </cell>
          <cell r="S379" t="str">
            <v>28/06/2019</v>
          </cell>
          <cell r="T379" t="str">
            <v>00959</v>
          </cell>
          <cell r="U379" t="str">
            <v>PX3-1847-K1</v>
          </cell>
        </row>
        <row r="380">
          <cell r="B380" t="str">
            <v>BT-PWR-PX3-1923X2</v>
          </cell>
          <cell r="C380" t="str">
            <v>00000000000065981</v>
          </cell>
          <cell r="D380" t="str">
            <v>M</v>
          </cell>
          <cell r="E380" t="str">
            <v>BTICINO - Unit Metered iPDU: Single Phase,230V AC,32A, 42Out:36x IEC C13,6xIEC- C19;2xPlug32A,7.36 kVA, 0U Vert</v>
          </cell>
          <cell r="F380" t="str">
            <v>BTICINO S.P.A.</v>
          </cell>
          <cell r="G380">
            <v>0</v>
          </cell>
          <cell r="H380">
            <v>0</v>
          </cell>
          <cell r="K380" t="str">
            <v>TO</v>
          </cell>
          <cell r="L380" t="str">
            <v>Acquisto</v>
          </cell>
          <cell r="M380" t="str">
            <v>05/02/2020 16:19</v>
          </cell>
          <cell r="N380" t="str">
            <v>Si</v>
          </cell>
          <cell r="O380" t="str">
            <v>No</v>
          </cell>
          <cell r="P380">
            <v>0</v>
          </cell>
          <cell r="Q380" t="str">
            <v>X</v>
          </cell>
          <cell r="R380" t="str">
            <v>04/05/2020</v>
          </cell>
          <cell r="S380" t="str">
            <v>30/04/2020</v>
          </cell>
          <cell r="T380" t="str">
            <v>00959</v>
          </cell>
          <cell r="U380" t="str">
            <v>PX3-1923X2</v>
          </cell>
        </row>
        <row r="381">
          <cell r="B381" t="str">
            <v>BT-PWR-PX3-5190R</v>
          </cell>
          <cell r="C381" t="str">
            <v>00000000000061274</v>
          </cell>
          <cell r="D381" t="str">
            <v>M</v>
          </cell>
          <cell r="E381" t="str">
            <v>BTICINO - Outlet Metered / Outlet Switched iPDU: 230V, 16A, 8 Outlets (8x C13), Plug: IEC 60309 16A, 1U, LCD Display</v>
          </cell>
          <cell r="F381" t="str">
            <v>BTICINO S.P.A.</v>
          </cell>
          <cell r="G381">
            <v>0</v>
          </cell>
          <cell r="H381">
            <v>0</v>
          </cell>
          <cell r="K381" t="str">
            <v>TO</v>
          </cell>
          <cell r="L381" t="str">
            <v>Acquisto</v>
          </cell>
          <cell r="M381" t="str">
            <v>08/05/2019 14:33</v>
          </cell>
          <cell r="N381" t="str">
            <v>Si</v>
          </cell>
          <cell r="O381" t="str">
            <v>No</v>
          </cell>
          <cell r="P381">
            <v>0</v>
          </cell>
          <cell r="Q381" t="str">
            <v>X</v>
          </cell>
          <cell r="R381" t="str">
            <v>05/12/2019</v>
          </cell>
          <cell r="S381" t="str">
            <v>04/12/2019</v>
          </cell>
          <cell r="T381" t="str">
            <v>00959</v>
          </cell>
          <cell r="U381" t="str">
            <v>PX3-5190R</v>
          </cell>
        </row>
        <row r="382">
          <cell r="B382" t="str">
            <v>BT-PWR-PX3-5193R</v>
          </cell>
          <cell r="C382" t="str">
            <v>00000000000076576</v>
          </cell>
          <cell r="D382" t="str">
            <v>M</v>
          </cell>
          <cell r="E382" t="str">
            <v>BTICINO - 1PH, 230V AC, 16A (16A rated); 8 outlets: 6x C13, 2x C19; plug: IEC 60309 2P+E 6h 16A (Rear feed), 3.7kVA; Outlet Mete</v>
          </cell>
          <cell r="F382" t="str">
            <v>BTICINO S.P.A.</v>
          </cell>
          <cell r="G382">
            <v>0</v>
          </cell>
          <cell r="H382">
            <v>0</v>
          </cell>
          <cell r="K382" t="str">
            <v>TO</v>
          </cell>
          <cell r="L382" t="str">
            <v>Acquisto</v>
          </cell>
          <cell r="M382" t="str">
            <v>20/06/2022 09:36</v>
          </cell>
          <cell r="N382" t="str">
            <v>No</v>
          </cell>
          <cell r="O382" t="str">
            <v>No</v>
          </cell>
          <cell r="P382">
            <v>0</v>
          </cell>
          <cell r="Q382" t="str">
            <v>X</v>
          </cell>
          <cell r="R382" t="str">
            <v>07/04/2023</v>
          </cell>
          <cell r="S382" t="str">
            <v>28/03/2023</v>
          </cell>
          <cell r="T382" t="str">
            <v>00959</v>
          </cell>
          <cell r="U382" t="str">
            <v>PX3-5193R</v>
          </cell>
        </row>
        <row r="383">
          <cell r="B383" t="str">
            <v>BT-PWR-PX3-5260R</v>
          </cell>
          <cell r="C383" t="str">
            <v>00000000000065875</v>
          </cell>
          <cell r="D383" t="str">
            <v>M</v>
          </cell>
          <cell r="E383" t="str">
            <v>BTICINO - 1PH, 230V AC, 32A (32A rated); 12 outlets: 12x C13; plug: IEC 60309 2P+E 6h 32A (Rear feed), 7.4kVA; Outlet Metered</v>
          </cell>
          <cell r="F383" t="str">
            <v>BTICINO S.P.A.</v>
          </cell>
          <cell r="G383">
            <v>0</v>
          </cell>
          <cell r="L383" t="str">
            <v>Acquisto</v>
          </cell>
          <cell r="M383" t="str">
            <v>22/01/2020 15:29</v>
          </cell>
          <cell r="N383" t="str">
            <v>Si</v>
          </cell>
          <cell r="O383" t="str">
            <v>No</v>
          </cell>
          <cell r="P383">
            <v>0</v>
          </cell>
          <cell r="Q383" t="str">
            <v>X</v>
          </cell>
          <cell r="R383" t="str">
            <v>06/02/2020</v>
          </cell>
          <cell r="S383" t="str">
            <v>05/02/2020</v>
          </cell>
          <cell r="T383" t="str">
            <v>00959</v>
          </cell>
        </row>
        <row r="384">
          <cell r="B384" t="str">
            <v>BT-PWR-PX3-5466V</v>
          </cell>
          <cell r="C384" t="str">
            <v>00000000000070241</v>
          </cell>
          <cell r="D384" t="str">
            <v>M</v>
          </cell>
          <cell r="E384" t="str">
            <v>BTICINO - Raritan 1PH, 230V AC, 32A (32A rated); 20 outlets: 20x C13; plug: IEC 60309 2P+E 6h 32A (Bottom- bottom feed)</v>
          </cell>
          <cell r="F384" t="str">
            <v>BTICINO S.P.A.</v>
          </cell>
          <cell r="G384">
            <v>0</v>
          </cell>
          <cell r="H384">
            <v>0</v>
          </cell>
          <cell r="K384" t="str">
            <v>TO</v>
          </cell>
          <cell r="L384" t="str">
            <v>Acquisto</v>
          </cell>
          <cell r="M384" t="str">
            <v>13/11/2020 15:27</v>
          </cell>
          <cell r="N384" t="str">
            <v>No</v>
          </cell>
          <cell r="O384" t="str">
            <v>No</v>
          </cell>
          <cell r="P384">
            <v>0</v>
          </cell>
          <cell r="Q384" t="str">
            <v>X</v>
          </cell>
          <cell r="R384" t="str">
            <v>07/06/2023</v>
          </cell>
          <cell r="S384" t="str">
            <v>07/06/2023</v>
          </cell>
          <cell r="T384" t="str">
            <v>00959</v>
          </cell>
          <cell r="U384" t="str">
            <v>PX3-5466V</v>
          </cell>
        </row>
        <row r="385">
          <cell r="B385" t="str">
            <v>BT-PWR-PX3-5493V</v>
          </cell>
          <cell r="C385" t="str">
            <v>00000000000078972</v>
          </cell>
          <cell r="D385" t="str">
            <v>M</v>
          </cell>
          <cell r="E385" t="str">
            <v>BTICINO - Raritan 230 vac, I32A 6.4kw (con scheda lan a bordo x monitoraggio consumi remoti).</v>
          </cell>
          <cell r="F385" t="str">
            <v>BTICINO S.P.A.</v>
          </cell>
          <cell r="G385">
            <v>0</v>
          </cell>
          <cell r="L385" t="str">
            <v>Acquisto</v>
          </cell>
          <cell r="M385" t="str">
            <v>24/01/2023 14:27</v>
          </cell>
          <cell r="N385" t="str">
            <v>No</v>
          </cell>
          <cell r="O385" t="str">
            <v>No</v>
          </cell>
          <cell r="P385">
            <v>0</v>
          </cell>
          <cell r="Q385" t="str">
            <v>X</v>
          </cell>
          <cell r="R385" t="str">
            <v>20/03/2023</v>
          </cell>
          <cell r="S385" t="str">
            <v>20/03/2023</v>
          </cell>
          <cell r="T385" t="str">
            <v>00959</v>
          </cell>
          <cell r="U385" t="str">
            <v>PX3-5493V</v>
          </cell>
        </row>
        <row r="386">
          <cell r="B386" t="str">
            <v>BT-PWR-PX3-5730-V2</v>
          </cell>
          <cell r="C386" t="str">
            <v>00000000000077457</v>
          </cell>
          <cell r="D386" t="str">
            <v>M</v>
          </cell>
          <cell r="E386" t="str">
            <v>BTICINO - 3PH, 400V AC, 32A (32A/PH rated); 36 outlets: 24x C13, 12x C19; plug: IEC 60309 3P+N+E 6h 32A ( Wye Bottom-front feed)</v>
          </cell>
          <cell r="F386" t="str">
            <v>BTICINO S.P.A.</v>
          </cell>
          <cell r="G386">
            <v>0</v>
          </cell>
          <cell r="H386">
            <v>0</v>
          </cell>
          <cell r="K386" t="str">
            <v>TO</v>
          </cell>
          <cell r="L386" t="str">
            <v>Acquisto</v>
          </cell>
          <cell r="M386" t="str">
            <v>07/09/2022 09:08</v>
          </cell>
          <cell r="N386" t="str">
            <v>No</v>
          </cell>
          <cell r="O386" t="str">
            <v>No</v>
          </cell>
          <cell r="P386">
            <v>0</v>
          </cell>
          <cell r="Q386" t="str">
            <v>X</v>
          </cell>
          <cell r="R386" t="str">
            <v>15/09/2022</v>
          </cell>
          <cell r="S386" t="str">
            <v>15/09/2022</v>
          </cell>
          <cell r="T386" t="str">
            <v>00959</v>
          </cell>
          <cell r="U386" t="str">
            <v>PX3-5730-V2</v>
          </cell>
        </row>
        <row r="387">
          <cell r="B387" t="str">
            <v>BT-PWR-PX3-5911U-V2</v>
          </cell>
          <cell r="C387" t="str">
            <v>00000000000068916</v>
          </cell>
          <cell r="D387" t="str">
            <v>M</v>
          </cell>
          <cell r="E387" t="str">
            <v>BTICINO - Raritan PDU Trifase 3PH, 400V AC, 32A ( 32A/PH rated); 48 outlets: 42x C13, 6x C19, 22.2kVA; Zero U vertical PDU</v>
          </cell>
          <cell r="F387" t="str">
            <v>BTICINO S.P.A.</v>
          </cell>
          <cell r="G387">
            <v>0</v>
          </cell>
          <cell r="H387">
            <v>0</v>
          </cell>
          <cell r="K387" t="str">
            <v>TO</v>
          </cell>
          <cell r="L387" t="str">
            <v>Acquisto</v>
          </cell>
          <cell r="M387" t="str">
            <v>16/07/2020 14:42</v>
          </cell>
          <cell r="N387" t="str">
            <v>Si</v>
          </cell>
          <cell r="O387" t="str">
            <v>No</v>
          </cell>
          <cell r="P387">
            <v>0</v>
          </cell>
          <cell r="Q387" t="str">
            <v>X</v>
          </cell>
          <cell r="R387" t="str">
            <v>30/09/2020</v>
          </cell>
          <cell r="S387" t="str">
            <v>01/09/2020</v>
          </cell>
          <cell r="T387" t="str">
            <v>00959</v>
          </cell>
          <cell r="U387" t="str">
            <v>PX3-5911U-V2</v>
          </cell>
        </row>
        <row r="388">
          <cell r="B388" t="str">
            <v>BT-PWR-PX3TS-1469R</v>
          </cell>
          <cell r="C388" t="str">
            <v>00000000000080538</v>
          </cell>
          <cell r="D388" t="str">
            <v>M</v>
          </cell>
          <cell r="E388" t="str">
            <v>BTICINO - RARITAN PX3TS- 1469R, 2U, 200-240 input voltage, plug IEC 60309 32A, 16 x C13; 4 x C19, circuit breaker 2 x 16A 1-pole</v>
          </cell>
          <cell r="F388" t="str">
            <v>BTICINO S.P.A.</v>
          </cell>
          <cell r="G388">
            <v>0</v>
          </cell>
          <cell r="L388" t="str">
            <v>Acquisto</v>
          </cell>
          <cell r="M388" t="str">
            <v>18/04/2023 13:39</v>
          </cell>
          <cell r="N388" t="str">
            <v>No</v>
          </cell>
          <cell r="O388" t="str">
            <v>No</v>
          </cell>
          <cell r="P388">
            <v>0</v>
          </cell>
          <cell r="Q388" t="str">
            <v>X</v>
          </cell>
          <cell r="R388" t="str">
            <v>15/05/2023</v>
          </cell>
          <cell r="S388" t="str">
            <v>12/05/2023</v>
          </cell>
          <cell r="T388" t="str">
            <v>00959</v>
          </cell>
          <cell r="U388" t="str">
            <v>PX3TS-1469R</v>
          </cell>
        </row>
        <row r="389">
          <cell r="B389" t="str">
            <v>BT-PWR-PX3TS-14869R</v>
          </cell>
          <cell r="C389" t="str">
            <v>00000000000080808</v>
          </cell>
          <cell r="D389" t="str">
            <v>M</v>
          </cell>
          <cell r="E389" t="str">
            <v>BTICINO - RARITAN PX3TS- 1469R, 2U, 200-240 input voltage, plug IEC 60309 32A, 16 x C13; 4 x C19, circuit breaker 2 x 16A 1-pole</v>
          </cell>
          <cell r="G389">
            <v>0</v>
          </cell>
          <cell r="L389" t="str">
            <v>Acquisto</v>
          </cell>
          <cell r="M389" t="str">
            <v>18/04/2023 13:30</v>
          </cell>
          <cell r="N389" t="str">
            <v>Si</v>
          </cell>
          <cell r="O389" t="str">
            <v>No</v>
          </cell>
          <cell r="P389">
            <v>0</v>
          </cell>
          <cell r="Q389" t="str">
            <v>X</v>
          </cell>
        </row>
        <row r="390">
          <cell r="B390" t="str">
            <v>BT-PWR-PXE-1488</v>
          </cell>
          <cell r="C390" t="str">
            <v>00000000000047658</v>
          </cell>
          <cell r="D390" t="str">
            <v>M</v>
          </cell>
          <cell r="E390" t="str">
            <v>RARITAN - PDU:1PH, 230? 240V, 16A, 24 Outlets: 20x IEC C13 and 4x IEC C19, Plug: IEC 60309 16A, 3.7 ? 3.8 kVA, 0U Vertical</v>
          </cell>
          <cell r="F390" t="str">
            <v>BTICINO S.P.A.</v>
          </cell>
          <cell r="G390">
            <v>0</v>
          </cell>
          <cell r="H390">
            <v>0</v>
          </cell>
          <cell r="K390" t="str">
            <v>TO</v>
          </cell>
          <cell r="L390" t="str">
            <v>Acquisto</v>
          </cell>
          <cell r="M390" t="str">
            <v>06/03/2017 15:26</v>
          </cell>
          <cell r="N390" t="str">
            <v>No</v>
          </cell>
          <cell r="O390" t="str">
            <v>No</v>
          </cell>
          <cell r="P390">
            <v>0</v>
          </cell>
          <cell r="Q390" t="str">
            <v>K</v>
          </cell>
          <cell r="R390" t="str">
            <v>08/08/2018</v>
          </cell>
          <cell r="S390" t="str">
            <v>10/05/2017</v>
          </cell>
          <cell r="T390" t="str">
            <v>00959</v>
          </cell>
          <cell r="U390" t="str">
            <v>PXE-1488</v>
          </cell>
        </row>
        <row r="391">
          <cell r="B391" t="str">
            <v>BT-PWR-PXE-1847</v>
          </cell>
          <cell r="C391" t="str">
            <v>00000000000047659</v>
          </cell>
          <cell r="D391" t="str">
            <v>M</v>
          </cell>
          <cell r="E391" t="str">
            <v>PDU:1PH,230?240V,32A, 2x16A Circuit Breakers,42 Outlets:36x IEC C13 and 6 x IEC C19,Plug:IEC 60309 32A, 7.4 ? 7.7 kVA,0U Vertical</v>
          </cell>
          <cell r="F391" t="str">
            <v>BTICINO S.P.A.</v>
          </cell>
          <cell r="G391">
            <v>0</v>
          </cell>
          <cell r="H391">
            <v>0</v>
          </cell>
          <cell r="K391" t="str">
            <v>TO</v>
          </cell>
          <cell r="L391" t="str">
            <v>Acquisto</v>
          </cell>
          <cell r="M391" t="str">
            <v>06/03/2017 15:26</v>
          </cell>
          <cell r="N391" t="str">
            <v>No</v>
          </cell>
          <cell r="O391" t="str">
            <v>No</v>
          </cell>
          <cell r="P391">
            <v>0</v>
          </cell>
          <cell r="Q391" t="str">
            <v>K</v>
          </cell>
          <cell r="R391" t="str">
            <v>06/05/2021</v>
          </cell>
          <cell r="S391" t="str">
            <v>10/05/2017</v>
          </cell>
          <cell r="T391" t="str">
            <v>00959</v>
          </cell>
          <cell r="U391" t="str">
            <v>PXE-1847</v>
          </cell>
        </row>
        <row r="392">
          <cell r="B392" t="str">
            <v>BT-PWR-PXE-1966</v>
          </cell>
          <cell r="C392" t="str">
            <v>00000000000057099</v>
          </cell>
          <cell r="D392" t="str">
            <v>M</v>
          </cell>
          <cell r="E392" t="str">
            <v>3PH, 400V AC, 16A (16A/PH rated); 42 outlets: 36x C13, 6x C19; plug: IEC 60309 3P+ N+E 6h 16A (Wye Bottom- front feed), 11.1kVA;</v>
          </cell>
          <cell r="F392" t="str">
            <v>BTICINO S.P.A.</v>
          </cell>
          <cell r="G392">
            <v>0</v>
          </cell>
          <cell r="H392">
            <v>0</v>
          </cell>
          <cell r="K392" t="str">
            <v>TO</v>
          </cell>
          <cell r="L392" t="str">
            <v>Acquisto</v>
          </cell>
          <cell r="M392" t="str">
            <v>19/10/2018 16:16</v>
          </cell>
          <cell r="N392" t="str">
            <v>Si</v>
          </cell>
          <cell r="O392" t="str">
            <v>No</v>
          </cell>
          <cell r="P392">
            <v>0</v>
          </cell>
          <cell r="Q392" t="str">
            <v>X</v>
          </cell>
          <cell r="R392" t="str">
            <v>30/11/2018</v>
          </cell>
          <cell r="S392" t="str">
            <v>27/11/2018</v>
          </cell>
          <cell r="T392" t="str">
            <v>00959</v>
          </cell>
          <cell r="U392" t="str">
            <v>PXE-1966</v>
          </cell>
        </row>
        <row r="393">
          <cell r="B393" t="str">
            <v>BT-RAC-.208012.145698</v>
          </cell>
          <cell r="C393" t="str">
            <v>00000000000064887</v>
          </cell>
          <cell r="D393" t="str">
            <v>M</v>
          </cell>
          <cell r="E393" t="str">
            <v>BTICINO - Armadio custom senza pannelli Legrand server 800(larg)x1200(prof) x2000(alt), 42U, 4 montanti 19", RAL7047.</v>
          </cell>
          <cell r="F393" t="str">
            <v>BTICINO S.P.A.</v>
          </cell>
          <cell r="G393">
            <v>0</v>
          </cell>
          <cell r="H393">
            <v>0</v>
          </cell>
          <cell r="K393" t="str">
            <v>TO</v>
          </cell>
          <cell r="L393" t="str">
            <v>Acquisto</v>
          </cell>
          <cell r="M393" t="str">
            <v>27/11/2019 15:24</v>
          </cell>
          <cell r="N393" t="str">
            <v>Si</v>
          </cell>
          <cell r="O393" t="str">
            <v>No</v>
          </cell>
          <cell r="P393">
            <v>0</v>
          </cell>
          <cell r="Q393" t="str">
            <v>X</v>
          </cell>
          <cell r="T393" t="str">
            <v>00959</v>
          </cell>
          <cell r="U393" t="str">
            <v>B110.208012.145698</v>
          </cell>
        </row>
        <row r="394">
          <cell r="B394" t="str">
            <v>BT-RAC-.208012.145699</v>
          </cell>
          <cell r="C394" t="str">
            <v>00000000000064888</v>
          </cell>
          <cell r="D394" t="str">
            <v>M</v>
          </cell>
          <cell r="E394" t="str">
            <v>BTICINO - Armadio custom con pannelli Legrand server 800(larg)x1200(prof)x2000( alt), 42U, 4 montanti 19", RAL7047.</v>
          </cell>
          <cell r="F394" t="str">
            <v>BTICINO S.P.A.</v>
          </cell>
          <cell r="G394">
            <v>0</v>
          </cell>
          <cell r="H394">
            <v>0</v>
          </cell>
          <cell r="K394" t="str">
            <v>TO</v>
          </cell>
          <cell r="L394" t="str">
            <v>Acquisto</v>
          </cell>
          <cell r="M394" t="str">
            <v>27/11/2019 15:28</v>
          </cell>
          <cell r="N394" t="str">
            <v>Si</v>
          </cell>
          <cell r="O394" t="str">
            <v>No</v>
          </cell>
          <cell r="P394">
            <v>0</v>
          </cell>
          <cell r="Q394" t="str">
            <v>X</v>
          </cell>
          <cell r="T394" t="str">
            <v>00959</v>
          </cell>
          <cell r="U394" t="str">
            <v>B110.208012.145699</v>
          </cell>
        </row>
        <row r="395">
          <cell r="B395" t="str">
            <v>BT-RAC-0000-0091</v>
          </cell>
          <cell r="C395" t="str">
            <v>00000000000047870</v>
          </cell>
          <cell r="D395" t="str">
            <v>M</v>
          </cell>
          <cell r="E395" t="str">
            <v>CAB - cf54/200ez passerella a filo 3m</v>
          </cell>
          <cell r="F395" t="str">
            <v>BTICINO S.P.A.</v>
          </cell>
          <cell r="G395">
            <v>0</v>
          </cell>
          <cell r="H395">
            <v>0</v>
          </cell>
          <cell r="L395" t="str">
            <v>Acquisto</v>
          </cell>
          <cell r="M395" t="str">
            <v>29/03/2017 14:20</v>
          </cell>
          <cell r="N395" t="str">
            <v>Si</v>
          </cell>
          <cell r="O395" t="str">
            <v>No</v>
          </cell>
          <cell r="P395">
            <v>0</v>
          </cell>
          <cell r="Q395" t="str">
            <v>X</v>
          </cell>
          <cell r="R395" t="str">
            <v>28/04/2017</v>
          </cell>
          <cell r="S395" t="str">
            <v>21/04/2017</v>
          </cell>
          <cell r="T395" t="str">
            <v>00959</v>
          </cell>
        </row>
        <row r="396">
          <cell r="B396" t="str">
            <v>BT-RAC-0000-101</v>
          </cell>
          <cell r="C396" t="str">
            <v>00000000000047869</v>
          </cell>
          <cell r="D396" t="str">
            <v>M</v>
          </cell>
          <cell r="E396" t="str">
            <v>CAB - cf54/300ez passerella a filo 3m</v>
          </cell>
          <cell r="F396" t="str">
            <v>BTICINO S.P.A.</v>
          </cell>
          <cell r="G396">
            <v>0</v>
          </cell>
          <cell r="H396">
            <v>0</v>
          </cell>
          <cell r="L396" t="str">
            <v>Acquisto</v>
          </cell>
          <cell r="M396" t="str">
            <v>29/03/2017 14:19</v>
          </cell>
          <cell r="N396" t="str">
            <v>Si</v>
          </cell>
          <cell r="O396" t="str">
            <v>No</v>
          </cell>
          <cell r="P396">
            <v>0</v>
          </cell>
          <cell r="Q396" t="str">
            <v>X</v>
          </cell>
          <cell r="R396" t="str">
            <v>28/04/2017</v>
          </cell>
          <cell r="S396" t="str">
            <v>21/04/2017</v>
          </cell>
          <cell r="T396" t="str">
            <v>00959</v>
          </cell>
        </row>
        <row r="397">
          <cell r="B397" t="str">
            <v>BT-RAC-0000-202</v>
          </cell>
          <cell r="C397" t="str">
            <v>00000000000047868</v>
          </cell>
          <cell r="D397" t="str">
            <v>M</v>
          </cell>
          <cell r="E397" t="str">
            <v>CAB - CF 54/400 EZ+ passerella a filo 3m</v>
          </cell>
          <cell r="F397" t="str">
            <v>BTICINO S.P.A.</v>
          </cell>
          <cell r="G397">
            <v>0</v>
          </cell>
          <cell r="H397">
            <v>0</v>
          </cell>
          <cell r="L397" t="str">
            <v>Acquisto</v>
          </cell>
          <cell r="M397" t="str">
            <v>29/03/2017 14:19</v>
          </cell>
          <cell r="N397" t="str">
            <v>Si</v>
          </cell>
          <cell r="O397" t="str">
            <v>No</v>
          </cell>
          <cell r="P397">
            <v>0</v>
          </cell>
          <cell r="Q397" t="str">
            <v>X</v>
          </cell>
          <cell r="R397" t="str">
            <v>28/04/2017</v>
          </cell>
          <cell r="S397" t="str">
            <v>21/04/2017</v>
          </cell>
          <cell r="T397" t="str">
            <v>00959</v>
          </cell>
        </row>
        <row r="398">
          <cell r="B398" t="str">
            <v>BT-RAC-032161</v>
          </cell>
          <cell r="C398" t="str">
            <v>00000000000079848</v>
          </cell>
          <cell r="D398" t="str">
            <v>M</v>
          </cell>
          <cell r="E398" t="str">
            <v>BTICINO - Pannello ottico completo 24 FIBRE SC MM</v>
          </cell>
          <cell r="F398" t="str">
            <v>BTICINO S.P.A.</v>
          </cell>
          <cell r="G398">
            <v>0</v>
          </cell>
          <cell r="L398" t="str">
            <v>Acquisto</v>
          </cell>
          <cell r="M398" t="str">
            <v>10/03/2023 17:40</v>
          </cell>
          <cell r="N398" t="str">
            <v>No</v>
          </cell>
          <cell r="O398" t="str">
            <v>No</v>
          </cell>
          <cell r="P398">
            <v>0</v>
          </cell>
          <cell r="Q398" t="str">
            <v>X</v>
          </cell>
          <cell r="R398" t="str">
            <v>02/10/2023</v>
          </cell>
          <cell r="S398" t="str">
            <v>02/10/2023</v>
          </cell>
          <cell r="T398" t="str">
            <v>00959</v>
          </cell>
          <cell r="U398" t="str">
            <v>LG-032161</v>
          </cell>
        </row>
        <row r="399">
          <cell r="B399" t="str">
            <v>BT-RAC-033793</v>
          </cell>
          <cell r="C399" t="str">
            <v>00000000000079849</v>
          </cell>
          <cell r="D399" t="str">
            <v>M</v>
          </cell>
          <cell r="E399" t="str">
            <v>BTICINO - Pannello alta densità da equipaggiare 48RJ45</v>
          </cell>
          <cell r="F399" t="str">
            <v>BTICINO S.P.A.</v>
          </cell>
          <cell r="G399">
            <v>0</v>
          </cell>
          <cell r="L399" t="str">
            <v>Acquisto</v>
          </cell>
          <cell r="M399" t="str">
            <v>10/03/2023 17:42</v>
          </cell>
          <cell r="N399" t="str">
            <v>No</v>
          </cell>
          <cell r="O399" t="str">
            <v>No</v>
          </cell>
          <cell r="P399">
            <v>0</v>
          </cell>
          <cell r="Q399" t="str">
            <v>X</v>
          </cell>
          <cell r="R399" t="str">
            <v>02/10/2023</v>
          </cell>
          <cell r="S399" t="str">
            <v>02/10/2023</v>
          </cell>
          <cell r="T399" t="str">
            <v>00959</v>
          </cell>
          <cell r="U399" t="str">
            <v>LG-033793</v>
          </cell>
        </row>
        <row r="400">
          <cell r="B400" t="str">
            <v>BT-RAC-046482</v>
          </cell>
          <cell r="C400" t="str">
            <v>00000000000048349</v>
          </cell>
          <cell r="D400" t="str">
            <v>M</v>
          </cell>
          <cell r="E400" t="str">
            <v>BTICINO - Kit 4 ruote pivottanti, di cui 2 con freno, portata 500kg.</v>
          </cell>
          <cell r="F400" t="str">
            <v>BTICINO S.P.A.</v>
          </cell>
          <cell r="G400">
            <v>0</v>
          </cell>
          <cell r="H400">
            <v>0</v>
          </cell>
          <cell r="K400" t="str">
            <v>TO</v>
          </cell>
          <cell r="L400" t="str">
            <v>Acquisto</v>
          </cell>
          <cell r="M400" t="str">
            <v>20/04/2017 09:21</v>
          </cell>
          <cell r="N400" t="str">
            <v>No</v>
          </cell>
          <cell r="O400" t="str">
            <v>No</v>
          </cell>
          <cell r="P400">
            <v>0</v>
          </cell>
          <cell r="Q400" t="str">
            <v>)</v>
          </cell>
          <cell r="R400" t="str">
            <v>04/07/2023</v>
          </cell>
          <cell r="S400" t="str">
            <v>04/07/2023</v>
          </cell>
          <cell r="T400" t="str">
            <v>00959</v>
          </cell>
          <cell r="U400" t="str">
            <v>LG-046482</v>
          </cell>
        </row>
        <row r="401">
          <cell r="B401" t="str">
            <v>BT-RAC-1HE-MINK-25VP</v>
          </cell>
          <cell r="C401" t="str">
            <v>00000000000059436</v>
          </cell>
          <cell r="D401" t="str">
            <v>M</v>
          </cell>
          <cell r="E401" t="str">
            <v>pannelli ciechi 1U, RAL9005, toolless, confezione da 25 pezzi</v>
          </cell>
          <cell r="F401" t="str">
            <v>BTICINO S.P.A.</v>
          </cell>
          <cell r="G401">
            <v>0</v>
          </cell>
          <cell r="H401">
            <v>0</v>
          </cell>
          <cell r="K401" t="str">
            <v>TO</v>
          </cell>
          <cell r="L401" t="str">
            <v>Acquisto</v>
          </cell>
          <cell r="M401" t="str">
            <v>26/03/2019 15:21</v>
          </cell>
          <cell r="N401" t="str">
            <v>Si</v>
          </cell>
          <cell r="O401" t="str">
            <v>No</v>
          </cell>
          <cell r="P401">
            <v>0</v>
          </cell>
          <cell r="Q401" t="str">
            <v>X</v>
          </cell>
          <cell r="R401" t="str">
            <v>30/04/2019</v>
          </cell>
          <cell r="S401" t="str">
            <v>19/04/2019</v>
          </cell>
          <cell r="T401" t="str">
            <v>00959</v>
          </cell>
          <cell r="U401" t="str">
            <v>A5P6.1HE-MINK-25VP</v>
          </cell>
        </row>
        <row r="402">
          <cell r="B402" t="str">
            <v>BT-RAC-208012.145698</v>
          </cell>
          <cell r="C402" t="str">
            <v>00000000000064909</v>
          </cell>
          <cell r="D402" t="str">
            <v>M</v>
          </cell>
          <cell r="E402" t="str">
            <v>BTICINO - Armadio custom senza pannelli Legrand server 800(larg)x1200(prof) x2000(alt), 42U, 4 montanti 19", RAL7047.</v>
          </cell>
          <cell r="F402" t="str">
            <v>BTICINO S.P.A.</v>
          </cell>
          <cell r="G402">
            <v>0</v>
          </cell>
          <cell r="H402">
            <v>0</v>
          </cell>
          <cell r="K402" t="str">
            <v>TO</v>
          </cell>
          <cell r="L402" t="str">
            <v>Acquisto</v>
          </cell>
          <cell r="M402" t="str">
            <v>29/11/2019 09:56</v>
          </cell>
          <cell r="N402" t="str">
            <v>Si</v>
          </cell>
          <cell r="O402" t="str">
            <v>No</v>
          </cell>
          <cell r="P402">
            <v>0</v>
          </cell>
          <cell r="Q402" t="str">
            <v>X</v>
          </cell>
          <cell r="R402" t="str">
            <v>31/01/2020</v>
          </cell>
          <cell r="S402" t="str">
            <v>22/01/2020</v>
          </cell>
          <cell r="T402" t="str">
            <v>00959</v>
          </cell>
          <cell r="U402" t="str">
            <v>B110.208012.145698</v>
          </cell>
        </row>
        <row r="403">
          <cell r="B403" t="str">
            <v>BT-RAC-208012.145699</v>
          </cell>
          <cell r="C403" t="str">
            <v>00000000000064910</v>
          </cell>
          <cell r="D403" t="str">
            <v>M</v>
          </cell>
          <cell r="E403" t="str">
            <v>BTICINO - Armadio custom con pannelli Legrand server 800(larg)x1200(prof)x2000( alt), 42U, 4 montanti 19", RAL7047.</v>
          </cell>
          <cell r="F403" t="str">
            <v>BTICINO S.P.A.</v>
          </cell>
          <cell r="G403">
            <v>0</v>
          </cell>
          <cell r="H403">
            <v>0</v>
          </cell>
          <cell r="K403" t="str">
            <v>TO</v>
          </cell>
          <cell r="L403" t="str">
            <v>Acquisto</v>
          </cell>
          <cell r="M403" t="str">
            <v>29/11/2019 09:59</v>
          </cell>
          <cell r="N403" t="str">
            <v>Si</v>
          </cell>
          <cell r="O403" t="str">
            <v>No</v>
          </cell>
          <cell r="P403">
            <v>0</v>
          </cell>
          <cell r="Q403" t="str">
            <v>X</v>
          </cell>
          <cell r="R403" t="str">
            <v>31/12/2019</v>
          </cell>
          <cell r="S403" t="str">
            <v>20/12/2019</v>
          </cell>
          <cell r="T403" t="str">
            <v>00959</v>
          </cell>
          <cell r="U403" t="str">
            <v>B110.208012.145699</v>
          </cell>
        </row>
        <row r="404">
          <cell r="B404" t="str">
            <v>BT-RAC-558081</v>
          </cell>
          <cell r="C404" t="str">
            <v>00000000000047872</v>
          </cell>
          <cell r="D404" t="str">
            <v>M</v>
          </cell>
          <cell r="E404" t="str">
            <v>CAB - kitasstr ez kit giunzione</v>
          </cell>
          <cell r="F404" t="str">
            <v>BTICINO S.P.A.</v>
          </cell>
          <cell r="G404">
            <v>0</v>
          </cell>
          <cell r="H404">
            <v>0</v>
          </cell>
          <cell r="L404" t="str">
            <v>Acquisto</v>
          </cell>
          <cell r="M404" t="str">
            <v>29/03/2017 14:22</v>
          </cell>
          <cell r="N404" t="str">
            <v>Si</v>
          </cell>
          <cell r="O404" t="str">
            <v>No</v>
          </cell>
          <cell r="P404">
            <v>0</v>
          </cell>
          <cell r="Q404" t="str">
            <v>X</v>
          </cell>
          <cell r="R404" t="str">
            <v>28/04/2017</v>
          </cell>
          <cell r="S404" t="str">
            <v>21/04/2017</v>
          </cell>
          <cell r="T404" t="str">
            <v>00959</v>
          </cell>
        </row>
        <row r="405">
          <cell r="B405" t="str">
            <v>BT-RAC-559507</v>
          </cell>
          <cell r="C405" t="str">
            <v>00000000000047871</v>
          </cell>
          <cell r="D405" t="str">
            <v>M</v>
          </cell>
          <cell r="E405" t="str">
            <v>CAB - coupfilgm cesoia lame asimmetriche</v>
          </cell>
          <cell r="F405" t="str">
            <v>BTICINO S.P.A.</v>
          </cell>
          <cell r="G405">
            <v>0</v>
          </cell>
          <cell r="H405">
            <v>0</v>
          </cell>
          <cell r="L405" t="str">
            <v>Acquisto</v>
          </cell>
          <cell r="M405" t="str">
            <v>29/03/2017 14:21</v>
          </cell>
          <cell r="N405" t="str">
            <v>Si</v>
          </cell>
          <cell r="O405" t="str">
            <v>No</v>
          </cell>
          <cell r="P405">
            <v>0</v>
          </cell>
          <cell r="Q405" t="str">
            <v>X</v>
          </cell>
          <cell r="R405" t="str">
            <v>28/04/2017</v>
          </cell>
          <cell r="S405" t="str">
            <v>21/04/2017</v>
          </cell>
          <cell r="T405" t="str">
            <v>00959</v>
          </cell>
        </row>
        <row r="406">
          <cell r="B406" t="str">
            <v>BT-RAC-5P6.1HE-MINK</v>
          </cell>
          <cell r="C406" t="str">
            <v>00000000000052580</v>
          </cell>
          <cell r="D406" t="str">
            <v>M</v>
          </cell>
          <cell r="E406" t="str">
            <v>Pannelli ciechi 1U, RAL9005, toolless, confezione da 25 pezzi</v>
          </cell>
          <cell r="F406" t="str">
            <v>BTICINO S.P.A.</v>
          </cell>
          <cell r="G406">
            <v>0</v>
          </cell>
          <cell r="H406">
            <v>0</v>
          </cell>
          <cell r="K406" t="str">
            <v>TO</v>
          </cell>
          <cell r="L406" t="str">
            <v>Acquisto</v>
          </cell>
          <cell r="M406" t="str">
            <v>07/03/2018 09:14</v>
          </cell>
          <cell r="N406" t="str">
            <v>Si</v>
          </cell>
          <cell r="O406" t="str">
            <v>No</v>
          </cell>
          <cell r="P406">
            <v>0</v>
          </cell>
          <cell r="Q406" t="str">
            <v>X</v>
          </cell>
          <cell r="R406" t="str">
            <v>12/04/2018</v>
          </cell>
          <cell r="S406" t="str">
            <v>04/04/2018</v>
          </cell>
          <cell r="T406" t="str">
            <v>00959</v>
          </cell>
          <cell r="U406" t="str">
            <v>A5P6.1HE-MINK-25VP</v>
          </cell>
        </row>
        <row r="407">
          <cell r="B407" t="str">
            <v>BT-RAC-646213</v>
          </cell>
          <cell r="C407" t="str">
            <v>00000000000080068</v>
          </cell>
          <cell r="D407" t="str">
            <v>M</v>
          </cell>
          <cell r="E407" t="str">
            <v>BTICINO - legrand - quadro 15U  prof 600</v>
          </cell>
          <cell r="F407" t="str">
            <v>BTICINO S.P.A.</v>
          </cell>
          <cell r="G407">
            <v>0</v>
          </cell>
          <cell r="L407" t="str">
            <v>Acquisto</v>
          </cell>
          <cell r="M407" t="str">
            <v>16/03/2023 15:12</v>
          </cell>
          <cell r="N407" t="str">
            <v>No</v>
          </cell>
          <cell r="O407" t="str">
            <v>No</v>
          </cell>
          <cell r="P407">
            <v>0</v>
          </cell>
          <cell r="Q407" t="str">
            <v>X</v>
          </cell>
          <cell r="R407" t="str">
            <v>02/10/2023</v>
          </cell>
          <cell r="S407" t="str">
            <v>02/10/2023</v>
          </cell>
          <cell r="T407" t="str">
            <v>00959</v>
          </cell>
          <cell r="U407" t="str">
            <v>LG-646213</v>
          </cell>
        </row>
        <row r="408">
          <cell r="B408" t="str">
            <v>BT-RAC-646238</v>
          </cell>
          <cell r="C408" t="str">
            <v>00000000000080069</v>
          </cell>
          <cell r="D408" t="str">
            <v>M</v>
          </cell>
          <cell r="E408" t="str">
            <v>BTICINO - ventole 230V per armadio</v>
          </cell>
          <cell r="F408" t="str">
            <v>BTICINO S.P.A.</v>
          </cell>
          <cell r="G408">
            <v>0</v>
          </cell>
          <cell r="L408" t="str">
            <v>Acquisto</v>
          </cell>
          <cell r="M408" t="str">
            <v>16/03/2023 15:15</v>
          </cell>
          <cell r="N408" t="str">
            <v>No</v>
          </cell>
          <cell r="O408" t="str">
            <v>No</v>
          </cell>
          <cell r="P408">
            <v>0</v>
          </cell>
          <cell r="Q408" t="str">
            <v>X</v>
          </cell>
          <cell r="R408" t="str">
            <v>02/10/2023</v>
          </cell>
          <cell r="S408" t="str">
            <v>02/10/2023</v>
          </cell>
          <cell r="T408" t="str">
            <v>00959</v>
          </cell>
          <cell r="U408" t="str">
            <v>LG-636238</v>
          </cell>
        </row>
        <row r="409">
          <cell r="B409" t="str">
            <v>BT-RAC-646243</v>
          </cell>
          <cell r="C409" t="str">
            <v>00000000000080070</v>
          </cell>
          <cell r="D409" t="str">
            <v>M</v>
          </cell>
          <cell r="E409" t="str">
            <v>BTICINO - 2 montanti  per armadio 15U</v>
          </cell>
          <cell r="F409" t="str">
            <v>BTICINO S.P.A.</v>
          </cell>
          <cell r="G409">
            <v>0</v>
          </cell>
          <cell r="L409" t="str">
            <v>Acquisto</v>
          </cell>
          <cell r="M409" t="str">
            <v>16/03/2023 15:22</v>
          </cell>
          <cell r="N409" t="str">
            <v>No</v>
          </cell>
          <cell r="O409" t="str">
            <v>No</v>
          </cell>
          <cell r="P409">
            <v>0</v>
          </cell>
          <cell r="Q409" t="str">
            <v>X</v>
          </cell>
          <cell r="R409" t="str">
            <v>02/10/2023</v>
          </cell>
          <cell r="S409" t="str">
            <v>02/10/2023</v>
          </cell>
          <cell r="T409" t="str">
            <v>00959</v>
          </cell>
          <cell r="U409" t="str">
            <v>LG-646243</v>
          </cell>
        </row>
        <row r="410">
          <cell r="B410" t="str">
            <v>BT-RAC-646340</v>
          </cell>
          <cell r="C410" t="str">
            <v>00000000000048350</v>
          </cell>
          <cell r="D410" t="str">
            <v>M</v>
          </cell>
          <cell r="E410" t="str">
            <v>BTICINO - Set di 2 montanti per armadio 19'' - 24U</v>
          </cell>
          <cell r="F410" t="str">
            <v>BTICINO S.P.A.</v>
          </cell>
          <cell r="G410">
            <v>0</v>
          </cell>
          <cell r="H410">
            <v>0</v>
          </cell>
          <cell r="K410" t="str">
            <v>TO</v>
          </cell>
          <cell r="L410" t="str">
            <v>Acquisto</v>
          </cell>
          <cell r="M410" t="str">
            <v>20/04/2017 09:21</v>
          </cell>
          <cell r="N410" t="str">
            <v>No</v>
          </cell>
          <cell r="O410" t="str">
            <v>No</v>
          </cell>
          <cell r="P410">
            <v>0</v>
          </cell>
          <cell r="Q410" t="str">
            <v>)</v>
          </cell>
          <cell r="R410" t="str">
            <v>04/07/2018</v>
          </cell>
          <cell r="S410" t="str">
            <v>31/07/2017</v>
          </cell>
          <cell r="T410" t="str">
            <v>00959</v>
          </cell>
          <cell r="U410" t="str">
            <v>LG-646340</v>
          </cell>
        </row>
        <row r="411">
          <cell r="B411" t="str">
            <v>BT-RAC-646342</v>
          </cell>
          <cell r="C411" t="str">
            <v>00000000000048351</v>
          </cell>
          <cell r="D411" t="str">
            <v>M</v>
          </cell>
          <cell r="E411" t="str">
            <v>BTICINO - Set di 2 montanti per armadio 19'' - 42U</v>
          </cell>
          <cell r="F411" t="str">
            <v>BTICINO S.P.A.</v>
          </cell>
          <cell r="G411">
            <v>0</v>
          </cell>
          <cell r="H411">
            <v>0</v>
          </cell>
          <cell r="K411" t="str">
            <v>TO</v>
          </cell>
          <cell r="L411" t="str">
            <v>Acquisto</v>
          </cell>
          <cell r="M411" t="str">
            <v>20/04/2017 09:21</v>
          </cell>
          <cell r="N411" t="str">
            <v>No</v>
          </cell>
          <cell r="O411" t="str">
            <v>No</v>
          </cell>
          <cell r="P411">
            <v>0</v>
          </cell>
          <cell r="Q411" t="str">
            <v>)</v>
          </cell>
          <cell r="R411" t="str">
            <v>02/10/2023</v>
          </cell>
          <cell r="S411" t="str">
            <v>02/10/2023</v>
          </cell>
          <cell r="T411" t="str">
            <v>00959</v>
          </cell>
          <cell r="U411" t="str">
            <v>LG-646342</v>
          </cell>
        </row>
        <row r="412">
          <cell r="B412" t="str">
            <v>BT-RAC-646371</v>
          </cell>
          <cell r="C412" t="str">
            <v>00000000000049289</v>
          </cell>
          <cell r="E412" t="str">
            <v>Rack 42 U - 2026X800X600 MM</v>
          </cell>
          <cell r="F412" t="str">
            <v>BTICINO S.P.A.</v>
          </cell>
          <cell r="G412">
            <v>0</v>
          </cell>
          <cell r="H412">
            <v>0</v>
          </cell>
          <cell r="L412" t="str">
            <v>Acquisto</v>
          </cell>
          <cell r="M412" t="str">
            <v>12/07/2017 10:10</v>
          </cell>
          <cell r="N412" t="str">
            <v>Si</v>
          </cell>
          <cell r="O412" t="str">
            <v>No</v>
          </cell>
          <cell r="P412">
            <v>0</v>
          </cell>
          <cell r="Q412" t="str">
            <v>X</v>
          </cell>
          <cell r="T412" t="str">
            <v>00959</v>
          </cell>
        </row>
        <row r="413">
          <cell r="B413" t="str">
            <v>BT-RAC-646400</v>
          </cell>
          <cell r="C413" t="str">
            <v>00000000000049874</v>
          </cell>
          <cell r="D413" t="str">
            <v>M</v>
          </cell>
          <cell r="E413" t="str">
            <v>BTICINO - Zoccolo 6X6, h. 100mm., 4 blocchi angolari e 4 profili rimovibili, RAL 7016</v>
          </cell>
          <cell r="F413" t="str">
            <v>BTICINO S.P.A.</v>
          </cell>
          <cell r="G413">
            <v>0</v>
          </cell>
          <cell r="H413">
            <v>0</v>
          </cell>
          <cell r="K413" t="str">
            <v>TO</v>
          </cell>
          <cell r="L413" t="str">
            <v>Acquisto</v>
          </cell>
          <cell r="M413" t="str">
            <v>26/07/2017 16:22</v>
          </cell>
          <cell r="N413" t="str">
            <v>No</v>
          </cell>
          <cell r="O413" t="str">
            <v>No</v>
          </cell>
          <cell r="P413">
            <v>0</v>
          </cell>
          <cell r="Q413" t="str">
            <v>)</v>
          </cell>
          <cell r="R413" t="str">
            <v>17/11/2020</v>
          </cell>
          <cell r="S413" t="str">
            <v>08/08/2017</v>
          </cell>
          <cell r="T413" t="str">
            <v>00959</v>
          </cell>
          <cell r="U413" t="str">
            <v>LG-646400</v>
          </cell>
        </row>
        <row r="414">
          <cell r="B414" t="str">
            <v>BT-RAC-646402</v>
          </cell>
          <cell r="C414" t="str">
            <v>00000000000079852</v>
          </cell>
          <cell r="D414" t="str">
            <v>M</v>
          </cell>
          <cell r="E414" t="str">
            <v>BTICINO - LEGRAND - Zoccolo per armadio 600x1000</v>
          </cell>
          <cell r="F414" t="str">
            <v>BTICINO S.P.A.</v>
          </cell>
          <cell r="G414">
            <v>0</v>
          </cell>
          <cell r="L414" t="str">
            <v>Acquisto</v>
          </cell>
          <cell r="M414" t="str">
            <v>13/03/2023 09:42</v>
          </cell>
          <cell r="N414" t="str">
            <v>No</v>
          </cell>
          <cell r="O414" t="str">
            <v>No</v>
          </cell>
          <cell r="P414">
            <v>0</v>
          </cell>
          <cell r="Q414" t="str">
            <v>X</v>
          </cell>
          <cell r="R414" t="str">
            <v>02/10/2023</v>
          </cell>
          <cell r="S414" t="str">
            <v>02/10/2023</v>
          </cell>
          <cell r="T414" t="str">
            <v>00959</v>
          </cell>
          <cell r="U414" t="str">
            <v>BT-646402</v>
          </cell>
        </row>
        <row r="415">
          <cell r="B415" t="str">
            <v>BT-RAC-646403</v>
          </cell>
          <cell r="C415" t="str">
            <v>00000000000048352</v>
          </cell>
          <cell r="D415" t="str">
            <v>M</v>
          </cell>
          <cell r="E415" t="str">
            <v>BTICINO - Zoccolo 8X8, h. 100mm., 4 blocchi angolari e 4 profili rimovibili, RAL7016</v>
          </cell>
          <cell r="F415" t="str">
            <v>BTICINO S.P.A.</v>
          </cell>
          <cell r="G415">
            <v>0</v>
          </cell>
          <cell r="H415">
            <v>0</v>
          </cell>
          <cell r="K415" t="str">
            <v>TO</v>
          </cell>
          <cell r="L415" t="str">
            <v>Acquisto</v>
          </cell>
          <cell r="M415" t="str">
            <v>20/04/2017 09:21</v>
          </cell>
          <cell r="N415" t="str">
            <v>No</v>
          </cell>
          <cell r="O415" t="str">
            <v>No</v>
          </cell>
          <cell r="P415">
            <v>0</v>
          </cell>
          <cell r="Q415" t="str">
            <v>)</v>
          </cell>
          <cell r="R415" t="str">
            <v>10/12/2021</v>
          </cell>
          <cell r="S415" t="str">
            <v>08/08/2017</v>
          </cell>
          <cell r="T415" t="str">
            <v>00959</v>
          </cell>
          <cell r="U415" t="str">
            <v>LG-646403</v>
          </cell>
        </row>
        <row r="416">
          <cell r="B416" t="str">
            <v>BT-RAC-646421</v>
          </cell>
          <cell r="C416" t="str">
            <v>00000000000048353</v>
          </cell>
          <cell r="D416" t="str">
            <v>M</v>
          </cell>
          <cell r="E416" t="str">
            <v>BTICINO - Griglia discesa cavi laterale</v>
          </cell>
          <cell r="F416" t="str">
            <v>BTICINO S.P.A.</v>
          </cell>
          <cell r="G416">
            <v>0</v>
          </cell>
          <cell r="H416">
            <v>0</v>
          </cell>
          <cell r="K416" t="str">
            <v>TO</v>
          </cell>
          <cell r="L416" t="str">
            <v>Acquisto</v>
          </cell>
          <cell r="M416" t="str">
            <v>20/04/2017 09:21</v>
          </cell>
          <cell r="N416" t="str">
            <v>No</v>
          </cell>
          <cell r="O416" t="str">
            <v>No</v>
          </cell>
          <cell r="P416">
            <v>0</v>
          </cell>
          <cell r="Q416" t="str">
            <v>)</v>
          </cell>
          <cell r="R416" t="str">
            <v>02/10/2023</v>
          </cell>
          <cell r="S416" t="str">
            <v>02/10/2023</v>
          </cell>
          <cell r="T416" t="str">
            <v>00959</v>
          </cell>
          <cell r="U416" t="str">
            <v>LG-646421</v>
          </cell>
        </row>
        <row r="417">
          <cell r="B417" t="str">
            <v>BT-RAC-646425</v>
          </cell>
          <cell r="C417" t="str">
            <v>00000000000048354</v>
          </cell>
          <cell r="D417" t="str">
            <v>M</v>
          </cell>
          <cell r="E417" t="str">
            <v>BTICINO - Set di 6 anelli guida cavo metallo, Dim. utile : 65 x 145 mm, linkeo larg.800mm.</v>
          </cell>
          <cell r="F417" t="str">
            <v>BTICINO S.P.A.</v>
          </cell>
          <cell r="G417">
            <v>0</v>
          </cell>
          <cell r="H417">
            <v>0</v>
          </cell>
          <cell r="K417" t="str">
            <v>TO</v>
          </cell>
          <cell r="L417" t="str">
            <v>Acquisto</v>
          </cell>
          <cell r="M417" t="str">
            <v>20/04/2017 09:21</v>
          </cell>
          <cell r="N417" t="str">
            <v>No</v>
          </cell>
          <cell r="O417" t="str">
            <v>No</v>
          </cell>
          <cell r="P417">
            <v>0</v>
          </cell>
          <cell r="Q417" t="str">
            <v>)</v>
          </cell>
          <cell r="R417" t="str">
            <v>26/10/2021</v>
          </cell>
          <cell r="S417" t="str">
            <v>23/06/2017</v>
          </cell>
          <cell r="T417" t="str">
            <v>00959</v>
          </cell>
          <cell r="U417" t="str">
            <v>LG-646425</v>
          </cell>
        </row>
        <row r="418">
          <cell r="B418" t="str">
            <v>BT-RAC-646428</v>
          </cell>
          <cell r="C418" t="str">
            <v>00000000000079846</v>
          </cell>
          <cell r="D418" t="str">
            <v>M</v>
          </cell>
          <cell r="E418" t="str">
            <v>BTICINO - Pannello ingresso cavi</v>
          </cell>
          <cell r="F418" t="str">
            <v>BTICINO S.P.A.</v>
          </cell>
          <cell r="G418">
            <v>0</v>
          </cell>
          <cell r="L418" t="str">
            <v>Acquisto</v>
          </cell>
          <cell r="M418" t="str">
            <v>10/03/2023 17:31</v>
          </cell>
          <cell r="N418" t="str">
            <v>No</v>
          </cell>
          <cell r="O418" t="str">
            <v>No</v>
          </cell>
          <cell r="P418">
            <v>0</v>
          </cell>
          <cell r="Q418" t="str">
            <v>X</v>
          </cell>
          <cell r="R418" t="str">
            <v>02/10/2023</v>
          </cell>
          <cell r="S418" t="str">
            <v>02/10/2023</v>
          </cell>
          <cell r="T418" t="str">
            <v>00959</v>
          </cell>
          <cell r="U418" t="str">
            <v>LG-646428</v>
          </cell>
        </row>
        <row r="419">
          <cell r="B419" t="str">
            <v>BT-RAC-646430</v>
          </cell>
          <cell r="C419" t="str">
            <v>00000000000048355</v>
          </cell>
          <cell r="D419" t="str">
            <v>M</v>
          </cell>
          <cell r="E419" t="str">
            <v>BTICINO - Gruppo 2 ventole termostatate, Termostato integrato, regolabile -10/80 GrdC, 230 VA, cavo 2,5 m, RAL7016</v>
          </cell>
          <cell r="F419" t="str">
            <v>BTICINO S.P.A.</v>
          </cell>
          <cell r="G419">
            <v>0</v>
          </cell>
          <cell r="H419">
            <v>0</v>
          </cell>
          <cell r="K419" t="str">
            <v>TO</v>
          </cell>
          <cell r="L419" t="str">
            <v>Acquisto</v>
          </cell>
          <cell r="M419" t="str">
            <v>20/04/2017 09:21</v>
          </cell>
          <cell r="N419" t="str">
            <v>No</v>
          </cell>
          <cell r="O419" t="str">
            <v>No</v>
          </cell>
          <cell r="P419">
            <v>0</v>
          </cell>
          <cell r="Q419" t="str">
            <v>)</v>
          </cell>
          <cell r="R419" t="str">
            <v>02/10/2023</v>
          </cell>
          <cell r="S419" t="str">
            <v>02/10/2023</v>
          </cell>
          <cell r="T419" t="str">
            <v>00959</v>
          </cell>
          <cell r="U419" t="str">
            <v>LG-646430</v>
          </cell>
        </row>
        <row r="420">
          <cell r="B420" t="str">
            <v>BT-RAC-646431</v>
          </cell>
          <cell r="C420" t="str">
            <v>00000000000048356</v>
          </cell>
          <cell r="D420" t="str">
            <v>M</v>
          </cell>
          <cell r="E420" t="str">
            <v>BTICINO - Gruppo 4 ventole termostatate, Termostato integrato, regolabile -10/80 GrdC, 230 VA, cavo 2,5 m, RAL7016</v>
          </cell>
          <cell r="F420" t="str">
            <v>BTICINO S.P.A.</v>
          </cell>
          <cell r="G420">
            <v>0</v>
          </cell>
          <cell r="H420">
            <v>0</v>
          </cell>
          <cell r="K420" t="str">
            <v>TO</v>
          </cell>
          <cell r="L420" t="str">
            <v>Acquisto</v>
          </cell>
          <cell r="M420" t="str">
            <v>20/04/2017 09:21</v>
          </cell>
          <cell r="N420" t="str">
            <v>No</v>
          </cell>
          <cell r="O420" t="str">
            <v>No</v>
          </cell>
          <cell r="P420">
            <v>0</v>
          </cell>
          <cell r="Q420" t="str">
            <v>)</v>
          </cell>
          <cell r="R420" t="str">
            <v>10/12/2021</v>
          </cell>
          <cell r="T420" t="str">
            <v>00959</v>
          </cell>
          <cell r="U420" t="str">
            <v>LG-646431</v>
          </cell>
        </row>
        <row r="421">
          <cell r="B421" t="str">
            <v>BT-RAC-646502</v>
          </cell>
          <cell r="C421" t="str">
            <v>00000000000080071</v>
          </cell>
          <cell r="D421" t="str">
            <v>M</v>
          </cell>
          <cell r="E421" t="str">
            <v>BTICINO - mensola fissa 360mm</v>
          </cell>
          <cell r="F421" t="str">
            <v>BTICINO S.P.A.</v>
          </cell>
          <cell r="G421">
            <v>0</v>
          </cell>
          <cell r="L421" t="str">
            <v>Acquisto</v>
          </cell>
          <cell r="M421" t="str">
            <v>16/03/2023 15:31</v>
          </cell>
          <cell r="N421" t="str">
            <v>No</v>
          </cell>
          <cell r="O421" t="str">
            <v>No</v>
          </cell>
          <cell r="P421">
            <v>0</v>
          </cell>
          <cell r="Q421" t="str">
            <v>X</v>
          </cell>
          <cell r="R421" t="str">
            <v>02/10/2023</v>
          </cell>
          <cell r="S421" t="str">
            <v>02/10/2023</v>
          </cell>
          <cell r="T421" t="str">
            <v>00959</v>
          </cell>
          <cell r="U421" t="str">
            <v>LG-646502</v>
          </cell>
        </row>
        <row r="422">
          <cell r="B422" t="str">
            <v>BT-RAC-646505</v>
          </cell>
          <cell r="C422" t="str">
            <v>00000000000048357</v>
          </cell>
          <cell r="D422" t="str">
            <v>M</v>
          </cell>
          <cell r="E422" t="str">
            <v>BTICINO - Mensola per rack prof. 600mm., prof. 425mm, 4 punti, max 50kg, Nero</v>
          </cell>
          <cell r="F422" t="str">
            <v>BTICINO S.P.A.</v>
          </cell>
          <cell r="G422">
            <v>0</v>
          </cell>
          <cell r="H422">
            <v>0</v>
          </cell>
          <cell r="K422" t="str">
            <v>TO</v>
          </cell>
          <cell r="L422" t="str">
            <v>Acquisto</v>
          </cell>
          <cell r="M422" t="str">
            <v>20/04/2017 09:21</v>
          </cell>
          <cell r="N422" t="str">
            <v>No</v>
          </cell>
          <cell r="O422" t="str">
            <v>No</v>
          </cell>
          <cell r="P422">
            <v>0</v>
          </cell>
          <cell r="Q422" t="str">
            <v>)</v>
          </cell>
          <cell r="R422" t="str">
            <v>18/04/2018</v>
          </cell>
          <cell r="S422" t="str">
            <v>23/06/2017</v>
          </cell>
          <cell r="T422" t="str">
            <v>00959</v>
          </cell>
          <cell r="U422" t="str">
            <v>LG-646505</v>
          </cell>
        </row>
        <row r="423">
          <cell r="B423" t="str">
            <v>BT-RAC-646506</v>
          </cell>
          <cell r="C423" t="str">
            <v>00000000000048358</v>
          </cell>
          <cell r="D423" t="str">
            <v>M</v>
          </cell>
          <cell r="E423" t="str">
            <v>BTICINO - Mensola per rack prof. 800mm., prof. 625mm, 4 punti, max 50kg, Nero</v>
          </cell>
          <cell r="F423" t="str">
            <v>BTICINO S.P.A.</v>
          </cell>
          <cell r="G423">
            <v>0</v>
          </cell>
          <cell r="H423">
            <v>0</v>
          </cell>
          <cell r="K423" t="str">
            <v>TO</v>
          </cell>
          <cell r="L423" t="str">
            <v>Acquisto</v>
          </cell>
          <cell r="M423" t="str">
            <v>20/04/2017 09:21</v>
          </cell>
          <cell r="N423" t="str">
            <v>No</v>
          </cell>
          <cell r="O423" t="str">
            <v>No</v>
          </cell>
          <cell r="P423">
            <v>0</v>
          </cell>
          <cell r="Q423" t="str">
            <v>)</v>
          </cell>
          <cell r="R423" t="str">
            <v>12/07/2022</v>
          </cell>
          <cell r="S423" t="str">
            <v>08/07/2022</v>
          </cell>
          <cell r="T423" t="str">
            <v>00959</v>
          </cell>
          <cell r="U423" t="str">
            <v>LG-646506</v>
          </cell>
        </row>
        <row r="424">
          <cell r="B424" t="str">
            <v>BT-RAC-646507</v>
          </cell>
          <cell r="C424" t="str">
            <v>00000000000048359</v>
          </cell>
          <cell r="D424" t="str">
            <v>M</v>
          </cell>
          <cell r="E424" t="str">
            <v>BTICINO - Mensola per rack prof. 1000mm., prof. 625mm, 4 punti, max 50kg, Nero</v>
          </cell>
          <cell r="F424" t="str">
            <v>BTICINO S.P.A.</v>
          </cell>
          <cell r="G424">
            <v>0</v>
          </cell>
          <cell r="H424">
            <v>0</v>
          </cell>
          <cell r="K424" t="str">
            <v>TO</v>
          </cell>
          <cell r="L424" t="str">
            <v>Acquisto</v>
          </cell>
          <cell r="M424" t="str">
            <v>20/04/2017 09:21</v>
          </cell>
          <cell r="N424" t="str">
            <v>No</v>
          </cell>
          <cell r="O424" t="str">
            <v>No</v>
          </cell>
          <cell r="P424">
            <v>0</v>
          </cell>
          <cell r="Q424" t="str">
            <v>)</v>
          </cell>
          <cell r="S424" t="str">
            <v>26/07/2017</v>
          </cell>
          <cell r="T424" t="str">
            <v>00959</v>
          </cell>
          <cell r="U424" t="str">
            <v>LG-646507</v>
          </cell>
        </row>
        <row r="425">
          <cell r="B425" t="str">
            <v>BT-RAC-646508</v>
          </cell>
          <cell r="C425" t="str">
            <v>00000000000048360</v>
          </cell>
          <cell r="D425" t="str">
            <v>M</v>
          </cell>
          <cell r="E425" t="str">
            <v>BTICINO - Mensola estraibile per rack prof. 600mm. , prof. 425.mm, carico 30kg., altezza 1U, Nero</v>
          </cell>
          <cell r="F425" t="str">
            <v>BTICINO S.P.A.</v>
          </cell>
          <cell r="G425">
            <v>0</v>
          </cell>
          <cell r="H425">
            <v>0</v>
          </cell>
          <cell r="K425" t="str">
            <v>TO</v>
          </cell>
          <cell r="L425" t="str">
            <v>Acquisto</v>
          </cell>
          <cell r="M425" t="str">
            <v>20/04/2017 09:21</v>
          </cell>
          <cell r="N425" t="str">
            <v>No</v>
          </cell>
          <cell r="O425" t="str">
            <v>No</v>
          </cell>
          <cell r="P425">
            <v>0</v>
          </cell>
          <cell r="Q425" t="str">
            <v>)</v>
          </cell>
          <cell r="R425" t="str">
            <v>06/08/2018</v>
          </cell>
          <cell r="S425" t="str">
            <v>08/08/2017</v>
          </cell>
          <cell r="T425" t="str">
            <v>00959</v>
          </cell>
          <cell r="U425" t="str">
            <v>LG-646508</v>
          </cell>
        </row>
        <row r="426">
          <cell r="B426" t="str">
            <v>BT-RAC-646509</v>
          </cell>
          <cell r="C426" t="str">
            <v>00000000000048361</v>
          </cell>
          <cell r="D426" t="str">
            <v>M</v>
          </cell>
          <cell r="E426" t="str">
            <v>BTICINO - Mensola estraibile per rack prof. 800mm. , prof. 625.mm, carico 30kg., altezza 1U, Nero</v>
          </cell>
          <cell r="F426" t="str">
            <v>BTICINO S.P.A.</v>
          </cell>
          <cell r="G426">
            <v>0</v>
          </cell>
          <cell r="H426">
            <v>0</v>
          </cell>
          <cell r="K426" t="str">
            <v>TO</v>
          </cell>
          <cell r="L426" t="str">
            <v>Acquisto</v>
          </cell>
          <cell r="M426" t="str">
            <v>20/04/2017 09:21</v>
          </cell>
          <cell r="N426" t="str">
            <v>No</v>
          </cell>
          <cell r="O426" t="str">
            <v>No</v>
          </cell>
          <cell r="P426">
            <v>0</v>
          </cell>
          <cell r="Q426" t="str">
            <v>)</v>
          </cell>
          <cell r="S426" t="str">
            <v>17/09/2017</v>
          </cell>
          <cell r="T426" t="str">
            <v>00959</v>
          </cell>
          <cell r="U426" t="str">
            <v>LG-646509</v>
          </cell>
        </row>
        <row r="427">
          <cell r="B427" t="str">
            <v>BT-RAC-646510</v>
          </cell>
          <cell r="C427" t="str">
            <v>00000000000048362</v>
          </cell>
          <cell r="D427" t="str">
            <v>M</v>
          </cell>
          <cell r="E427" t="str">
            <v>BTICINO - Mensola estraibile per rack prof. 1000mm. , prof. 825.mm, carico 30kg., altezza 1U, Nero</v>
          </cell>
          <cell r="F427" t="str">
            <v>BTICINO S.P.A.</v>
          </cell>
          <cell r="G427">
            <v>0</v>
          </cell>
          <cell r="H427">
            <v>0</v>
          </cell>
          <cell r="K427" t="str">
            <v>TO</v>
          </cell>
          <cell r="L427" t="str">
            <v>Acquisto</v>
          </cell>
          <cell r="M427" t="str">
            <v>20/04/2017 09:21</v>
          </cell>
          <cell r="N427" t="str">
            <v>No</v>
          </cell>
          <cell r="O427" t="str">
            <v>No</v>
          </cell>
          <cell r="P427">
            <v>0</v>
          </cell>
          <cell r="Q427" t="str">
            <v>)</v>
          </cell>
          <cell r="S427" t="str">
            <v>01/09/2017</v>
          </cell>
          <cell r="T427" t="str">
            <v>00959</v>
          </cell>
          <cell r="U427" t="str">
            <v>LG-646510</v>
          </cell>
        </row>
        <row r="428">
          <cell r="B428" t="str">
            <v>BT-RAC-646520</v>
          </cell>
          <cell r="C428" t="str">
            <v>00000000000048363</v>
          </cell>
          <cell r="D428" t="str">
            <v>M</v>
          </cell>
          <cell r="E428" t="str">
            <v>BTICINO - Pannello Passacavi 19'', 1 Unita', con 5 anelli antisgancio, Nero</v>
          </cell>
          <cell r="F428" t="str">
            <v>BTICINO S.P.A.</v>
          </cell>
          <cell r="G428">
            <v>0</v>
          </cell>
          <cell r="H428">
            <v>0</v>
          </cell>
          <cell r="K428" t="str">
            <v>TO</v>
          </cell>
          <cell r="L428" t="str">
            <v>Acquisto</v>
          </cell>
          <cell r="M428" t="str">
            <v>20/04/2017 09:21</v>
          </cell>
          <cell r="N428" t="str">
            <v>No</v>
          </cell>
          <cell r="O428" t="str">
            <v>No</v>
          </cell>
          <cell r="P428">
            <v>0</v>
          </cell>
          <cell r="Q428" t="str">
            <v>)</v>
          </cell>
          <cell r="R428" t="str">
            <v>02/10/2023</v>
          </cell>
          <cell r="S428" t="str">
            <v>02/10/2023</v>
          </cell>
          <cell r="T428" t="str">
            <v>00959</v>
          </cell>
          <cell r="U428" t="str">
            <v>LG-646520</v>
          </cell>
        </row>
        <row r="429">
          <cell r="B429" t="str">
            <v>BT-RAC-656400</v>
          </cell>
          <cell r="C429" t="str">
            <v>00000000000048364</v>
          </cell>
          <cell r="E429" t="str">
            <v>Zoccolo 6X6, h.100mm., RAL 7016</v>
          </cell>
          <cell r="F429" t="str">
            <v>BTICINO S.P.A.</v>
          </cell>
          <cell r="G429">
            <v>0</v>
          </cell>
          <cell r="H429">
            <v>0</v>
          </cell>
          <cell r="L429" t="str">
            <v>Acquisto</v>
          </cell>
          <cell r="M429" t="str">
            <v>20/04/2017 09:21</v>
          </cell>
          <cell r="N429" t="str">
            <v>Si</v>
          </cell>
          <cell r="O429" t="str">
            <v>No</v>
          </cell>
          <cell r="P429">
            <v>0</v>
          </cell>
          <cell r="Q429" t="str">
            <v>)</v>
          </cell>
          <cell r="T429" t="str">
            <v>00959</v>
          </cell>
          <cell r="U429" t="str">
            <v>656400</v>
          </cell>
        </row>
        <row r="430">
          <cell r="B430" t="str">
            <v>BT-RAC-A1QK.RM-STL-DR</v>
          </cell>
          <cell r="C430" t="str">
            <v>00000000000061303</v>
          </cell>
          <cell r="D430" t="str">
            <v>M</v>
          </cell>
          <cell r="E430" t="str">
            <v>Magnetic door switch, cable length 4m with mounting materials</v>
          </cell>
          <cell r="F430" t="str">
            <v>BTICINO S.P.A.</v>
          </cell>
          <cell r="G430">
            <v>0</v>
          </cell>
          <cell r="H430">
            <v>0</v>
          </cell>
          <cell r="K430" t="str">
            <v>TO</v>
          </cell>
          <cell r="L430" t="str">
            <v>Acquisto</v>
          </cell>
          <cell r="M430" t="str">
            <v>10/05/2019 09:37</v>
          </cell>
          <cell r="N430" t="str">
            <v>Si</v>
          </cell>
          <cell r="O430" t="str">
            <v>No</v>
          </cell>
          <cell r="P430">
            <v>0</v>
          </cell>
          <cell r="Q430" t="str">
            <v>X</v>
          </cell>
          <cell r="R430" t="str">
            <v>28/06/2019</v>
          </cell>
          <cell r="S430" t="str">
            <v>28/06/2019</v>
          </cell>
          <cell r="T430" t="str">
            <v>00959</v>
          </cell>
          <cell r="U430" t="str">
            <v>A1QK.RM-STL-DRE</v>
          </cell>
        </row>
        <row r="431">
          <cell r="B431" t="str">
            <v>BT-RAC-A27V.1200-73ME</v>
          </cell>
          <cell r="C431" t="str">
            <v>00000000000052579</v>
          </cell>
          <cell r="D431" t="str">
            <v>M</v>
          </cell>
          <cell r="E431" t="str">
            <v>MSP0406B - Pannello laterale - 1200mm x 41U (d x h) RAL 9011</v>
          </cell>
          <cell r="F431" t="str">
            <v>BTICINO S.P.A.</v>
          </cell>
          <cell r="G431">
            <v>0</v>
          </cell>
          <cell r="H431">
            <v>0</v>
          </cell>
          <cell r="K431" t="str">
            <v>TO</v>
          </cell>
          <cell r="L431" t="str">
            <v>Acquisto</v>
          </cell>
          <cell r="M431" t="str">
            <v>07/03/2018 09:12</v>
          </cell>
          <cell r="N431" t="str">
            <v>Si</v>
          </cell>
          <cell r="O431" t="str">
            <v>No</v>
          </cell>
          <cell r="P431">
            <v>0</v>
          </cell>
          <cell r="Q431" t="str">
            <v>X</v>
          </cell>
          <cell r="R431" t="str">
            <v>12/04/2018</v>
          </cell>
          <cell r="S431" t="str">
            <v>11/04/2018</v>
          </cell>
          <cell r="T431" t="str">
            <v>00959</v>
          </cell>
          <cell r="U431" t="str">
            <v>A27V.1200-73ME</v>
          </cell>
        </row>
        <row r="432">
          <cell r="B432" t="str">
            <v>BT-RAC-A5EP.200D-800B</v>
          </cell>
          <cell r="C432" t="str">
            <v>00000000000061301</v>
          </cell>
          <cell r="D432" t="str">
            <v>M</v>
          </cell>
          <cell r="E432" t="str">
            <v>Cable Duct rack da 800 ( 200mm posteriore)</v>
          </cell>
          <cell r="F432" t="str">
            <v>BTICINO S.P.A.</v>
          </cell>
          <cell r="G432">
            <v>0</v>
          </cell>
          <cell r="H432">
            <v>0</v>
          </cell>
          <cell r="K432" t="str">
            <v>TO</v>
          </cell>
          <cell r="L432" t="str">
            <v>Acquisto</v>
          </cell>
          <cell r="M432" t="str">
            <v>10/05/2019 09:32</v>
          </cell>
          <cell r="N432" t="str">
            <v>Si</v>
          </cell>
          <cell r="O432" t="str">
            <v>No</v>
          </cell>
          <cell r="P432">
            <v>0</v>
          </cell>
          <cell r="Q432" t="str">
            <v>X</v>
          </cell>
          <cell r="R432" t="str">
            <v>28/06/2019</v>
          </cell>
          <cell r="S432" t="str">
            <v>28/06/2019</v>
          </cell>
          <cell r="T432" t="str">
            <v>00959</v>
          </cell>
          <cell r="U432" t="str">
            <v>A5EP.200D-800B</v>
          </cell>
        </row>
        <row r="433">
          <cell r="B433" t="str">
            <v>BT-RAC-A5EP.600D-600B</v>
          </cell>
          <cell r="C433" t="str">
            <v>00000000000061300</v>
          </cell>
          <cell r="D433" t="str">
            <v>M</v>
          </cell>
          <cell r="E433" t="str">
            <v>Cable Duct"rack da 600 (600 mm a metà divisibile in due sezioni)</v>
          </cell>
          <cell r="F433" t="str">
            <v>BTICINO S.P.A.</v>
          </cell>
          <cell r="G433">
            <v>0</v>
          </cell>
          <cell r="H433">
            <v>0</v>
          </cell>
          <cell r="K433" t="str">
            <v>TO</v>
          </cell>
          <cell r="L433" t="str">
            <v>Acquisto</v>
          </cell>
          <cell r="M433" t="str">
            <v>10/05/2019 09:31</v>
          </cell>
          <cell r="N433" t="str">
            <v>Si</v>
          </cell>
          <cell r="O433" t="str">
            <v>No</v>
          </cell>
          <cell r="P433">
            <v>0</v>
          </cell>
          <cell r="Q433" t="str">
            <v>X</v>
          </cell>
          <cell r="R433" t="str">
            <v>28/06/2019</v>
          </cell>
          <cell r="S433" t="str">
            <v>28/06/2019</v>
          </cell>
          <cell r="T433" t="str">
            <v>00959</v>
          </cell>
          <cell r="U433" t="str">
            <v>A5EP.600D-600B</v>
          </cell>
        </row>
        <row r="434">
          <cell r="B434" t="str">
            <v>BT-RAC-A5EP.600D-800B</v>
          </cell>
          <cell r="C434" t="str">
            <v>00000000000061302</v>
          </cell>
          <cell r="D434" t="str">
            <v>M</v>
          </cell>
          <cell r="E434" t="str">
            <v>Cable Duct rack da 80 (600 mm a metà divisibile in due sezioni)</v>
          </cell>
          <cell r="F434" t="str">
            <v>BTICINO S.P.A.</v>
          </cell>
          <cell r="G434">
            <v>0</v>
          </cell>
          <cell r="H434">
            <v>0</v>
          </cell>
          <cell r="K434" t="str">
            <v>TO</v>
          </cell>
          <cell r="L434" t="str">
            <v>Acquisto</v>
          </cell>
          <cell r="M434" t="str">
            <v>10/05/2019 09:33</v>
          </cell>
          <cell r="N434" t="str">
            <v>Si</v>
          </cell>
          <cell r="O434" t="str">
            <v>No</v>
          </cell>
          <cell r="P434">
            <v>0</v>
          </cell>
          <cell r="Q434" t="str">
            <v>X</v>
          </cell>
          <cell r="R434" t="str">
            <v>28/06/2019</v>
          </cell>
          <cell r="S434" t="str">
            <v>28/06/2019</v>
          </cell>
          <cell r="T434" t="str">
            <v>00959</v>
          </cell>
          <cell r="U434" t="str">
            <v>A5EP.600D-800B</v>
          </cell>
        </row>
        <row r="435">
          <cell r="B435" t="str">
            <v>BT-RAC-A5KT.PDU-TM-1V</v>
          </cell>
          <cell r="C435" t="str">
            <v>00000000000061304</v>
          </cell>
          <cell r="D435" t="str">
            <v>M</v>
          </cell>
          <cell r="E435" t="str">
            <v>Staffe per PDU</v>
          </cell>
          <cell r="F435" t="str">
            <v>BTICINO S.P.A.</v>
          </cell>
          <cell r="G435">
            <v>0</v>
          </cell>
          <cell r="H435">
            <v>0</v>
          </cell>
          <cell r="K435" t="str">
            <v>TO</v>
          </cell>
          <cell r="L435" t="str">
            <v>Acquisto</v>
          </cell>
          <cell r="M435" t="str">
            <v>10/05/2019 09:38</v>
          </cell>
          <cell r="N435" t="str">
            <v>Si</v>
          </cell>
          <cell r="O435" t="str">
            <v>No</v>
          </cell>
          <cell r="P435">
            <v>0</v>
          </cell>
          <cell r="Q435" t="str">
            <v>X</v>
          </cell>
          <cell r="R435" t="str">
            <v>28/06/2019</v>
          </cell>
          <cell r="S435" t="str">
            <v>28/06/2019</v>
          </cell>
          <cell r="T435" t="str">
            <v>00959</v>
          </cell>
          <cell r="U435" t="str">
            <v>A5KT.PDU-TM-1V-VL</v>
          </cell>
        </row>
        <row r="436">
          <cell r="B436" t="str">
            <v>BT-RAC-A5P6.1HE-MINK</v>
          </cell>
          <cell r="C436" t="str">
            <v>00000000000061295</v>
          </cell>
          <cell r="D436" t="str">
            <v>M</v>
          </cell>
          <cell r="E436" t="str">
            <v>Pannelli ciechi 1U, RAL9005, toolless, confezione da 25 pezzi</v>
          </cell>
          <cell r="F436" t="str">
            <v>BTICINO S.P.A.</v>
          </cell>
          <cell r="G436">
            <v>0</v>
          </cell>
          <cell r="H436">
            <v>0</v>
          </cell>
          <cell r="K436" t="str">
            <v>TO</v>
          </cell>
          <cell r="L436" t="str">
            <v>Acquisto</v>
          </cell>
          <cell r="M436" t="str">
            <v>10/05/2019 09:13</v>
          </cell>
          <cell r="N436" t="str">
            <v>Si</v>
          </cell>
          <cell r="O436" t="str">
            <v>No</v>
          </cell>
          <cell r="P436">
            <v>0</v>
          </cell>
          <cell r="Q436" t="str">
            <v>X</v>
          </cell>
          <cell r="R436" t="str">
            <v>28/06/2019</v>
          </cell>
          <cell r="S436" t="str">
            <v>28/06/2019</v>
          </cell>
          <cell r="T436" t="str">
            <v>00959</v>
          </cell>
          <cell r="U436" t="str">
            <v>A5P6.1HE-MINK-25VP</v>
          </cell>
        </row>
        <row r="437">
          <cell r="B437" t="str">
            <v>BT-RAC-A5P61HEMINK25V</v>
          </cell>
          <cell r="C437" t="str">
            <v>00000000000057086</v>
          </cell>
          <cell r="D437" t="str">
            <v>M</v>
          </cell>
          <cell r="E437" t="str">
            <v>pannelli ciechi 1U, RAL9005, toolless, confezione da 25 pezzi</v>
          </cell>
          <cell r="F437" t="str">
            <v>BTICINO S.P.A.</v>
          </cell>
          <cell r="G437">
            <v>0</v>
          </cell>
          <cell r="H437">
            <v>0</v>
          </cell>
          <cell r="K437" t="str">
            <v>TO</v>
          </cell>
          <cell r="L437" t="str">
            <v>Acquisto</v>
          </cell>
          <cell r="M437" t="str">
            <v>19/10/2018 15:35</v>
          </cell>
          <cell r="N437" t="str">
            <v>Si</v>
          </cell>
          <cell r="O437" t="str">
            <v>No</v>
          </cell>
          <cell r="P437">
            <v>0</v>
          </cell>
          <cell r="Q437" t="str">
            <v>X</v>
          </cell>
          <cell r="R437" t="str">
            <v>16/11/2018</v>
          </cell>
          <cell r="S437" t="str">
            <v>07/11/2018</v>
          </cell>
          <cell r="T437" t="str">
            <v>00959</v>
          </cell>
          <cell r="U437" t="str">
            <v>A5P6.1HE-MINK-25VP</v>
          </cell>
        </row>
        <row r="438">
          <cell r="B438" t="str">
            <v>BT-RAC-A6M5.900-320</v>
          </cell>
          <cell r="C438" t="str">
            <v>00000000000061297</v>
          </cell>
          <cell r="D438" t="str">
            <v>M</v>
          </cell>
          <cell r="E438" t="str">
            <v>Filler per chiusura spazi vuoti sopra rack, con guarnizioni antimiscelazione</v>
          </cell>
          <cell r="F438" t="str">
            <v>BTICINO S.P.A.</v>
          </cell>
          <cell r="G438">
            <v>0</v>
          </cell>
          <cell r="H438">
            <v>0</v>
          </cell>
          <cell r="K438" t="str">
            <v>TO</v>
          </cell>
          <cell r="L438" t="str">
            <v>Acquisto</v>
          </cell>
          <cell r="M438" t="str">
            <v>10/05/2019 09:19</v>
          </cell>
          <cell r="N438" t="str">
            <v>Si</v>
          </cell>
          <cell r="O438" t="str">
            <v>No</v>
          </cell>
          <cell r="P438">
            <v>0</v>
          </cell>
          <cell r="Q438" t="str">
            <v>X</v>
          </cell>
          <cell r="R438" t="str">
            <v>28/06/2019</v>
          </cell>
          <cell r="S438" t="str">
            <v>28/06/2019</v>
          </cell>
          <cell r="T438" t="str">
            <v>00959</v>
          </cell>
          <cell r="U438" t="str">
            <v>A6M5.900-320</v>
          </cell>
        </row>
        <row r="439">
          <cell r="B439" t="str">
            <v>BT-RAC-B111.226012.52</v>
          </cell>
          <cell r="C439" t="str">
            <v>00000000000061310</v>
          </cell>
          <cell r="D439" t="str">
            <v>M</v>
          </cell>
          <cell r="E439" t="str">
            <v>VariconM 600x1200x2200mm RAL 9011, con 4 montanti a passo 19</v>
          </cell>
          <cell r="F439" t="str">
            <v>BTICINO S.P.A.</v>
          </cell>
          <cell r="G439">
            <v>0</v>
          </cell>
          <cell r="H439">
            <v>0</v>
          </cell>
          <cell r="K439" t="str">
            <v>TO</v>
          </cell>
          <cell r="L439" t="str">
            <v>Acquisto</v>
          </cell>
          <cell r="M439" t="str">
            <v>10/05/2019 10:01</v>
          </cell>
          <cell r="N439" t="str">
            <v>Si</v>
          </cell>
          <cell r="O439" t="str">
            <v>No</v>
          </cell>
          <cell r="P439">
            <v>0</v>
          </cell>
          <cell r="Q439" t="str">
            <v>X</v>
          </cell>
          <cell r="R439" t="str">
            <v>28/06/2019</v>
          </cell>
          <cell r="S439" t="str">
            <v>28/06/2019</v>
          </cell>
          <cell r="T439" t="str">
            <v>00959</v>
          </cell>
          <cell r="U439" t="str">
            <v>B111.226012.520.01170</v>
          </cell>
        </row>
        <row r="440">
          <cell r="B440" t="str">
            <v>BT-RAC-B111.228012.1</v>
          </cell>
          <cell r="C440" t="str">
            <v>00000000000061308</v>
          </cell>
          <cell r="D440" t="str">
            <v>M</v>
          </cell>
          <cell r="E440" t="str">
            <v>VariconM 800x1200x2200mm RAL 9011, con 4 montanti a passo 21</v>
          </cell>
          <cell r="F440" t="str">
            <v>BTICINO S.P.A.</v>
          </cell>
          <cell r="G440">
            <v>0</v>
          </cell>
          <cell r="H440">
            <v>0</v>
          </cell>
          <cell r="K440" t="str">
            <v>TO</v>
          </cell>
          <cell r="L440" t="str">
            <v>Acquisto</v>
          </cell>
          <cell r="M440" t="str">
            <v>10/05/2019 09:57</v>
          </cell>
          <cell r="N440" t="str">
            <v>Si</v>
          </cell>
          <cell r="O440" t="str">
            <v>No</v>
          </cell>
          <cell r="P440">
            <v>0</v>
          </cell>
          <cell r="Q440" t="str">
            <v>X</v>
          </cell>
          <cell r="R440" t="str">
            <v>28/06/2019</v>
          </cell>
          <cell r="S440" t="str">
            <v>28/06/2019</v>
          </cell>
          <cell r="T440" t="str">
            <v>00959</v>
          </cell>
          <cell r="U440" t="str">
            <v>B111.228012.141911</v>
          </cell>
        </row>
        <row r="441">
          <cell r="B441" t="str">
            <v>BT-RAC-B111.228012A.1</v>
          </cell>
          <cell r="C441" t="str">
            <v>00000000000061309</v>
          </cell>
          <cell r="D441" t="str">
            <v>M</v>
          </cell>
          <cell r="E441" t="str">
            <v>VariconM 800x1200x2200mm RAL 9011, con 4 montanti a passo 23</v>
          </cell>
          <cell r="F441" t="str">
            <v>BTICINO S.P.A.</v>
          </cell>
          <cell r="G441">
            <v>0</v>
          </cell>
          <cell r="H441">
            <v>0</v>
          </cell>
          <cell r="K441" t="str">
            <v>TO</v>
          </cell>
          <cell r="L441" t="str">
            <v>Acquisto</v>
          </cell>
          <cell r="M441" t="str">
            <v>10/05/2019 10:00</v>
          </cell>
          <cell r="N441" t="str">
            <v>Si</v>
          </cell>
          <cell r="O441" t="str">
            <v>No</v>
          </cell>
          <cell r="P441">
            <v>0</v>
          </cell>
          <cell r="Q441" t="str">
            <v>X</v>
          </cell>
          <cell r="R441" t="str">
            <v>28/06/2019</v>
          </cell>
          <cell r="S441" t="str">
            <v>28/06/2019</v>
          </cell>
          <cell r="T441" t="str">
            <v>00959</v>
          </cell>
          <cell r="U441" t="str">
            <v>B111.228012A.141911</v>
          </cell>
        </row>
        <row r="442">
          <cell r="B442" t="str">
            <v>BT-RAC-B112.208012.1E</v>
          </cell>
          <cell r="C442" t="str">
            <v>00000000000062527</v>
          </cell>
          <cell r="D442" t="str">
            <v>M</v>
          </cell>
          <cell r="E442" t="str">
            <v>BTICINO -  Armadio server uguali a quelli già installati ( teoricamente 800 (larg) x 1200(prof) x 2000(alt) RAL7047</v>
          </cell>
          <cell r="F442" t="str">
            <v>BTICINO S.P.A.</v>
          </cell>
          <cell r="G442">
            <v>0</v>
          </cell>
          <cell r="H442">
            <v>0</v>
          </cell>
          <cell r="K442" t="str">
            <v>TO</v>
          </cell>
          <cell r="L442" t="str">
            <v>Acquisto</v>
          </cell>
          <cell r="M442" t="str">
            <v>11/07/2019 16:39</v>
          </cell>
          <cell r="N442" t="str">
            <v>Si</v>
          </cell>
          <cell r="O442" t="str">
            <v>No</v>
          </cell>
          <cell r="P442">
            <v>0</v>
          </cell>
          <cell r="Q442" t="str">
            <v>X</v>
          </cell>
          <cell r="R442" t="str">
            <v>30/08/2019</v>
          </cell>
          <cell r="S442" t="str">
            <v>06/08/2019</v>
          </cell>
          <cell r="T442" t="str">
            <v>00959</v>
          </cell>
          <cell r="U442" t="str">
            <v>B112.208012.1E8.01878</v>
          </cell>
        </row>
        <row r="443">
          <cell r="B443" t="str">
            <v>BT-RAC-BRACKET-PDU</v>
          </cell>
          <cell r="C443" t="str">
            <v>00000000000048365</v>
          </cell>
          <cell r="D443" t="str">
            <v>M</v>
          </cell>
          <cell r="E443" t="str">
            <v>BTICINO - Coppia di staffe per quick fix (verso retro) PDU Legrand/Raritan in armadi Varicon</v>
          </cell>
          <cell r="F443" t="str">
            <v>BTICINO S.P.A.</v>
          </cell>
          <cell r="G443">
            <v>0</v>
          </cell>
          <cell r="H443">
            <v>0</v>
          </cell>
          <cell r="K443" t="str">
            <v>TO</v>
          </cell>
          <cell r="L443" t="str">
            <v>Acquisto</v>
          </cell>
          <cell r="M443" t="str">
            <v>20/04/2017 09:21</v>
          </cell>
          <cell r="N443" t="str">
            <v>No</v>
          </cell>
          <cell r="O443" t="str">
            <v>No</v>
          </cell>
          <cell r="P443">
            <v>0</v>
          </cell>
          <cell r="Q443" t="str">
            <v>K</v>
          </cell>
          <cell r="R443" t="str">
            <v>06/05/2021</v>
          </cell>
          <cell r="S443" t="str">
            <v>29/06/2017</v>
          </cell>
          <cell r="T443" t="str">
            <v>00959</v>
          </cell>
          <cell r="U443" t="str">
            <v>BRACKET-PDU</v>
          </cell>
        </row>
        <row r="444">
          <cell r="B444" t="str">
            <v>BT-RAC-C011.12L540.6</v>
          </cell>
          <cell r="C444" t="str">
            <v>00000000000061312</v>
          </cell>
          <cell r="D444" t="str">
            <v>M</v>
          </cell>
          <cell r="E444" t="str">
            <v>kit si 6 Tubi con Illuminazione LED con PIR lungh. 600mm, supporto magnetico</v>
          </cell>
          <cell r="F444" t="str">
            <v>BTICINO S.P.A.</v>
          </cell>
          <cell r="G444">
            <v>0</v>
          </cell>
          <cell r="H444">
            <v>0</v>
          </cell>
          <cell r="K444" t="str">
            <v>TO</v>
          </cell>
          <cell r="L444" t="str">
            <v>Acquisto</v>
          </cell>
          <cell r="M444" t="str">
            <v>10/05/2019 10:16</v>
          </cell>
          <cell r="N444" t="str">
            <v>Si</v>
          </cell>
          <cell r="O444" t="str">
            <v>No</v>
          </cell>
          <cell r="P444">
            <v>0</v>
          </cell>
          <cell r="Q444" t="str">
            <v>X</v>
          </cell>
          <cell r="R444" t="str">
            <v>28/06/2019</v>
          </cell>
          <cell r="S444" t="str">
            <v>28/06/2019</v>
          </cell>
          <cell r="T444" t="str">
            <v>00959</v>
          </cell>
          <cell r="U444" t="str">
            <v>C011.12L540.142612</v>
          </cell>
        </row>
        <row r="445">
          <cell r="B445" t="str">
            <v>BT-RAC-C011.12L780</v>
          </cell>
          <cell r="C445" t="str">
            <v>00000000000061298</v>
          </cell>
          <cell r="D445" t="str">
            <v>M</v>
          </cell>
          <cell r="E445" t="str">
            <v>Kit 8 Tubi con Illuminazione LED con PIR lungh. 600mm, supporto magnetico</v>
          </cell>
          <cell r="F445" t="str">
            <v>BTICINO S.P.A.</v>
          </cell>
          <cell r="G445">
            <v>0</v>
          </cell>
          <cell r="H445">
            <v>0</v>
          </cell>
          <cell r="K445" t="str">
            <v>TO</v>
          </cell>
          <cell r="L445" t="str">
            <v>Acquisto</v>
          </cell>
          <cell r="M445" t="str">
            <v>10/05/2019 09:20</v>
          </cell>
          <cell r="N445" t="str">
            <v>Si</v>
          </cell>
          <cell r="O445" t="str">
            <v>No</v>
          </cell>
          <cell r="P445">
            <v>0</v>
          </cell>
          <cell r="Q445" t="str">
            <v>X</v>
          </cell>
          <cell r="R445" t="str">
            <v>28/06/2019</v>
          </cell>
          <cell r="S445" t="str">
            <v>28/06/2019</v>
          </cell>
          <cell r="T445" t="str">
            <v>00959</v>
          </cell>
          <cell r="U445" t="str">
            <v>C011.12L780.142614</v>
          </cell>
        </row>
        <row r="446">
          <cell r="B446" t="str">
            <v>BT-RAC-C027.0540EE24</v>
          </cell>
          <cell r="C446" t="str">
            <v>00000000000061311</v>
          </cell>
          <cell r="D446" t="str">
            <v>M</v>
          </cell>
          <cell r="E446" t="str">
            <v>sistema di compartimentazione autoportante, 2400mm h interna, 1200mm L interna , 5400m lunh. Porta doppia scor. ant e post elet.</v>
          </cell>
          <cell r="F446" t="str">
            <v>BTICINO S.P.A.</v>
          </cell>
          <cell r="G446">
            <v>0</v>
          </cell>
          <cell r="H446">
            <v>0</v>
          </cell>
          <cell r="K446" t="str">
            <v>TO</v>
          </cell>
          <cell r="L446" t="str">
            <v>Acquisto</v>
          </cell>
          <cell r="M446" t="str">
            <v>10/05/2019 10:10</v>
          </cell>
          <cell r="N446" t="str">
            <v>Si</v>
          </cell>
          <cell r="O446" t="str">
            <v>No</v>
          </cell>
          <cell r="P446">
            <v>0</v>
          </cell>
          <cell r="Q446" t="str">
            <v>X</v>
          </cell>
          <cell r="R446" t="str">
            <v>28/06/2019</v>
          </cell>
          <cell r="S446" t="str">
            <v>28/06/2019</v>
          </cell>
          <cell r="T446" t="str">
            <v>00959</v>
          </cell>
          <cell r="U446" t="str">
            <v>C027.0540EE24.142611</v>
          </cell>
        </row>
        <row r="447">
          <cell r="B447" t="str">
            <v>BT-RAC-C027.0780EE24</v>
          </cell>
          <cell r="C447" t="str">
            <v>00000000000061296</v>
          </cell>
          <cell r="D447" t="str">
            <v>M</v>
          </cell>
          <cell r="E447" t="str">
            <v>sistema di compartimentazione autoportante, 2400mm h interna, 1200mm L interna , 7800m lunh. Porta doppia scor. ant e post elet.</v>
          </cell>
          <cell r="F447" t="str">
            <v>BTICINO S.P.A.</v>
          </cell>
          <cell r="G447">
            <v>0</v>
          </cell>
          <cell r="H447">
            <v>0</v>
          </cell>
          <cell r="K447" t="str">
            <v>TO</v>
          </cell>
          <cell r="L447" t="str">
            <v>Acquisto</v>
          </cell>
          <cell r="M447" t="str">
            <v>10/05/2019 09:16</v>
          </cell>
          <cell r="N447" t="str">
            <v>Si</v>
          </cell>
          <cell r="O447" t="str">
            <v>No</v>
          </cell>
          <cell r="P447">
            <v>0</v>
          </cell>
          <cell r="Q447" t="str">
            <v>X</v>
          </cell>
          <cell r="R447" t="str">
            <v>30/08/2019</v>
          </cell>
          <cell r="S447" t="str">
            <v>23/07/2019</v>
          </cell>
          <cell r="T447" t="str">
            <v>00959</v>
          </cell>
          <cell r="U447" t="str">
            <v>C027.0780EE24.142613</v>
          </cell>
        </row>
        <row r="448">
          <cell r="B448" t="str">
            <v>BT-RAC-C200220-22.2H7</v>
          </cell>
          <cell r="C448" t="str">
            <v>00000000000057068</v>
          </cell>
          <cell r="D448" t="str">
            <v>M</v>
          </cell>
          <cell r="E448" t="str">
            <v>Varicondition DX 22,3kW, RAL9005 with air filter, condensation pump and Modbus SNMP / HTTP module, prof. 1200mm</v>
          </cell>
          <cell r="F448" t="str">
            <v>BTICINO S.P.A.</v>
          </cell>
          <cell r="G448">
            <v>0</v>
          </cell>
          <cell r="H448">
            <v>0</v>
          </cell>
          <cell r="K448" t="str">
            <v>TO</v>
          </cell>
          <cell r="L448" t="str">
            <v>Acquisto</v>
          </cell>
          <cell r="M448" t="str">
            <v>19/10/2018 11:35</v>
          </cell>
          <cell r="N448" t="str">
            <v>Si</v>
          </cell>
          <cell r="O448" t="str">
            <v>No</v>
          </cell>
          <cell r="P448">
            <v>0</v>
          </cell>
          <cell r="Q448" t="str">
            <v>X</v>
          </cell>
          <cell r="R448" t="str">
            <v>31/01/2019</v>
          </cell>
          <cell r="S448" t="str">
            <v>22/01/2019</v>
          </cell>
          <cell r="T448" t="str">
            <v>00959</v>
          </cell>
          <cell r="U448" t="str">
            <v>C200.220-22.2H7.01679</v>
          </cell>
        </row>
        <row r="449">
          <cell r="B449" t="str">
            <v>BT-RAC-C3220190MM20</v>
          </cell>
          <cell r="C449" t="str">
            <v>00000000000057067</v>
          </cell>
          <cell r="D449" t="str">
            <v>M</v>
          </cell>
          <cell r="E449" t="str">
            <v>Varicondition Next Gen Corridor RAL7047 L= 1900mm - mechanical doors self closers - 2x illum. LED con PIR</v>
          </cell>
          <cell r="F449" t="str">
            <v>BTICINO S.P.A.</v>
          </cell>
          <cell r="G449">
            <v>0</v>
          </cell>
          <cell r="H449">
            <v>0</v>
          </cell>
          <cell r="K449" t="str">
            <v>TO</v>
          </cell>
          <cell r="L449" t="str">
            <v>Acquisto</v>
          </cell>
          <cell r="M449" t="str">
            <v>19/10/2018 11:31</v>
          </cell>
          <cell r="N449" t="str">
            <v>Si</v>
          </cell>
          <cell r="O449" t="str">
            <v>No</v>
          </cell>
          <cell r="P449">
            <v>0</v>
          </cell>
          <cell r="Q449" t="str">
            <v>X</v>
          </cell>
          <cell r="R449" t="str">
            <v>31/12/2018</v>
          </cell>
          <cell r="S449" t="str">
            <v>14/12/2018</v>
          </cell>
          <cell r="T449" t="str">
            <v>00959</v>
          </cell>
          <cell r="U449" t="str">
            <v>C322.0190MM20.2I3.01679</v>
          </cell>
        </row>
        <row r="450">
          <cell r="B450" t="str">
            <v>BT-RAC-C9101U1Q</v>
          </cell>
          <cell r="C450" t="str">
            <v>00000000000047660</v>
          </cell>
          <cell r="E450" t="str">
            <v>BTNET - pannello passacavi 1U quick fix</v>
          </cell>
          <cell r="F450" t="str">
            <v>BTICINO S.P.A.</v>
          </cell>
          <cell r="G450">
            <v>0</v>
          </cell>
          <cell r="H450">
            <v>0</v>
          </cell>
          <cell r="L450" t="str">
            <v>Acquisto</v>
          </cell>
          <cell r="M450" t="str">
            <v>06/03/2017 15:26</v>
          </cell>
          <cell r="N450" t="str">
            <v>Si</v>
          </cell>
          <cell r="O450" t="str">
            <v>No</v>
          </cell>
          <cell r="P450">
            <v>0</v>
          </cell>
          <cell r="Q450" t="str">
            <v>X</v>
          </cell>
          <cell r="T450" t="str">
            <v>00959</v>
          </cell>
          <cell r="U450" t="str">
            <v>C9101U1Q</v>
          </cell>
        </row>
        <row r="451">
          <cell r="B451" t="str">
            <v>BT-RAC-C9111P10</v>
          </cell>
          <cell r="C451" t="str">
            <v>00000000000047619</v>
          </cell>
          <cell r="E451" t="str">
            <v>BTNET - mensola fissa server p 1000 quick fix</v>
          </cell>
          <cell r="F451" t="str">
            <v>BTICINO S.P.A.</v>
          </cell>
          <cell r="G451">
            <v>0</v>
          </cell>
          <cell r="H451">
            <v>0</v>
          </cell>
          <cell r="L451" t="str">
            <v>Acquisto</v>
          </cell>
          <cell r="M451" t="str">
            <v>06/03/2017 15:26</v>
          </cell>
          <cell r="N451" t="str">
            <v>Si</v>
          </cell>
          <cell r="O451" t="str">
            <v>No</v>
          </cell>
          <cell r="P451">
            <v>0</v>
          </cell>
          <cell r="Q451" t="str">
            <v>X</v>
          </cell>
          <cell r="T451" t="str">
            <v>00959</v>
          </cell>
          <cell r="U451" t="str">
            <v>C9111P10</v>
          </cell>
        </row>
        <row r="452">
          <cell r="B452" t="str">
            <v>BT-RAC-C9111P6</v>
          </cell>
          <cell r="C452" t="str">
            <v>00000000000047631</v>
          </cell>
          <cell r="E452" t="str">
            <v>BTNET - mensola fissa armadio p 600 quick fix</v>
          </cell>
          <cell r="F452" t="str">
            <v>BTICINO S.P.A.</v>
          </cell>
          <cell r="G452">
            <v>0</v>
          </cell>
          <cell r="H452">
            <v>0</v>
          </cell>
          <cell r="L452" t="str">
            <v>Acquisto</v>
          </cell>
          <cell r="M452" t="str">
            <v>06/03/2017 15:26</v>
          </cell>
          <cell r="N452" t="str">
            <v>Si</v>
          </cell>
          <cell r="O452" t="str">
            <v>No</v>
          </cell>
          <cell r="P452">
            <v>0</v>
          </cell>
          <cell r="Q452" t="str">
            <v>X</v>
          </cell>
          <cell r="T452" t="str">
            <v>00959</v>
          </cell>
          <cell r="U452" t="str">
            <v>C9111P6</v>
          </cell>
        </row>
        <row r="453">
          <cell r="B453" t="str">
            <v>BT-RAC-C9111P8</v>
          </cell>
          <cell r="C453" t="str">
            <v>00000000000047632</v>
          </cell>
          <cell r="E453" t="str">
            <v>BTNET - mensola fissa armadio p 800 quick fix</v>
          </cell>
          <cell r="F453" t="str">
            <v>BTICINO S.P.A.</v>
          </cell>
          <cell r="G453">
            <v>0</v>
          </cell>
          <cell r="H453">
            <v>0</v>
          </cell>
          <cell r="L453" t="str">
            <v>Acquisto</v>
          </cell>
          <cell r="M453" t="str">
            <v>06/03/2017 15:26</v>
          </cell>
          <cell r="N453" t="str">
            <v>Si</v>
          </cell>
          <cell r="O453" t="str">
            <v>No</v>
          </cell>
          <cell r="P453">
            <v>0</v>
          </cell>
          <cell r="Q453" t="str">
            <v>X</v>
          </cell>
          <cell r="T453" t="str">
            <v>00959</v>
          </cell>
          <cell r="U453" t="str">
            <v>C9111P8</v>
          </cell>
        </row>
        <row r="454">
          <cell r="B454" t="str">
            <v>BT-RAC-C9112P10</v>
          </cell>
          <cell r="C454" t="str">
            <v>00000000000047633</v>
          </cell>
          <cell r="E454" t="str">
            <v>BTNET - mensola estraibile armadio p 1000 quick fix</v>
          </cell>
          <cell r="F454" t="str">
            <v>BTICINO S.P.A.</v>
          </cell>
          <cell r="G454">
            <v>0</v>
          </cell>
          <cell r="H454">
            <v>0</v>
          </cell>
          <cell r="L454" t="str">
            <v>Acquisto</v>
          </cell>
          <cell r="M454" t="str">
            <v>06/03/2017 15:26</v>
          </cell>
          <cell r="N454" t="str">
            <v>Si</v>
          </cell>
          <cell r="O454" t="str">
            <v>No</v>
          </cell>
          <cell r="P454">
            <v>0</v>
          </cell>
          <cell r="Q454" t="str">
            <v>X</v>
          </cell>
          <cell r="T454" t="str">
            <v>00959</v>
          </cell>
          <cell r="U454" t="str">
            <v>C9112P10</v>
          </cell>
        </row>
        <row r="455">
          <cell r="B455" t="str">
            <v>BT-RAC-C9112P6</v>
          </cell>
          <cell r="C455" t="str">
            <v>00000000000047634</v>
          </cell>
          <cell r="E455" t="str">
            <v>BTNET - mensola estraibile armadio p 600 quick  fix</v>
          </cell>
          <cell r="F455" t="str">
            <v>BTICINO S.P.A.</v>
          </cell>
          <cell r="G455">
            <v>0</v>
          </cell>
          <cell r="H455">
            <v>0</v>
          </cell>
          <cell r="L455" t="str">
            <v>Acquisto</v>
          </cell>
          <cell r="M455" t="str">
            <v>06/03/2017 15:26</v>
          </cell>
          <cell r="N455" t="str">
            <v>Si</v>
          </cell>
          <cell r="O455" t="str">
            <v>No</v>
          </cell>
          <cell r="P455">
            <v>0</v>
          </cell>
          <cell r="Q455" t="str">
            <v>X</v>
          </cell>
          <cell r="T455" t="str">
            <v>00959</v>
          </cell>
          <cell r="U455" t="str">
            <v>C9112P6</v>
          </cell>
        </row>
        <row r="456">
          <cell r="B456" t="str">
            <v>BT-RAC-C9112P8</v>
          </cell>
          <cell r="C456" t="str">
            <v>00000000000047642</v>
          </cell>
          <cell r="E456" t="str">
            <v>BTNET - mensola estraibile armadio p 800 quick fix</v>
          </cell>
          <cell r="F456" t="str">
            <v>BTICINO S.P.A.</v>
          </cell>
          <cell r="G456">
            <v>0</v>
          </cell>
          <cell r="H456">
            <v>0</v>
          </cell>
          <cell r="L456" t="str">
            <v>Acquisto</v>
          </cell>
          <cell r="M456" t="str">
            <v>06/03/2017 15:26</v>
          </cell>
          <cell r="N456" t="str">
            <v>Si</v>
          </cell>
          <cell r="O456" t="str">
            <v>No</v>
          </cell>
          <cell r="P456">
            <v>0</v>
          </cell>
          <cell r="Q456" t="str">
            <v>X</v>
          </cell>
          <cell r="T456" t="str">
            <v>00959</v>
          </cell>
          <cell r="U456" t="str">
            <v>C9112P8</v>
          </cell>
        </row>
        <row r="457">
          <cell r="B457" t="str">
            <v>BT-RAC-C9122L6</v>
          </cell>
          <cell r="C457" t="str">
            <v>00000000000047620</v>
          </cell>
          <cell r="E457" t="str">
            <v>BTNET - Gruppo di ventilazione precablato con 2 ventole 19'' 3U, 18W portata 180m3/h, Alimentazione 230Vac Nero RAL 9005</v>
          </cell>
          <cell r="F457" t="str">
            <v>BTICINO S.P.A.</v>
          </cell>
          <cell r="G457">
            <v>0</v>
          </cell>
          <cell r="H457">
            <v>0</v>
          </cell>
          <cell r="L457" t="str">
            <v>Acquisto</v>
          </cell>
          <cell r="M457" t="str">
            <v>06/03/2017 15:26</v>
          </cell>
          <cell r="N457" t="str">
            <v>Si</v>
          </cell>
          <cell r="O457" t="str">
            <v>No</v>
          </cell>
          <cell r="P457">
            <v>0</v>
          </cell>
          <cell r="Q457" t="str">
            <v>X</v>
          </cell>
          <cell r="T457" t="str">
            <v>00959</v>
          </cell>
          <cell r="U457" t="str">
            <v>C9122L6</v>
          </cell>
        </row>
        <row r="458">
          <cell r="B458" t="str">
            <v>BT-RAC-C9122L8</v>
          </cell>
          <cell r="C458" t="str">
            <v>00000000000047621</v>
          </cell>
          <cell r="E458" t="str">
            <v>BTNET - Gruppo di ventilazione precablato con 3 ventole 19'' 3U, portata 270m3/h, Alimentazione 230Vac Nero RAL 9005</v>
          </cell>
          <cell r="F458" t="str">
            <v>BTICINO S.P.A.</v>
          </cell>
          <cell r="G458">
            <v>0</v>
          </cell>
          <cell r="H458">
            <v>0</v>
          </cell>
          <cell r="L458" t="str">
            <v>Acquisto</v>
          </cell>
          <cell r="M458" t="str">
            <v>06/03/2017 15:26</v>
          </cell>
          <cell r="N458" t="str">
            <v>Si</v>
          </cell>
          <cell r="O458" t="str">
            <v>No</v>
          </cell>
          <cell r="P458">
            <v>0</v>
          </cell>
          <cell r="Q458" t="str">
            <v>X</v>
          </cell>
          <cell r="T458" t="str">
            <v>00959</v>
          </cell>
          <cell r="U458" t="str">
            <v>C9122L8</v>
          </cell>
        </row>
        <row r="459">
          <cell r="B459" t="str">
            <v>BT-RAC-C9123U1</v>
          </cell>
          <cell r="C459" t="str">
            <v>00000000000047622</v>
          </cell>
          <cell r="E459" t="str">
            <v>BTNET - pannello ingresso cavi 1U-solo per rack LCS2</v>
          </cell>
          <cell r="F459" t="str">
            <v>BTICINO S.P.A.</v>
          </cell>
          <cell r="G459">
            <v>0</v>
          </cell>
          <cell r="H459">
            <v>0</v>
          </cell>
          <cell r="L459" t="str">
            <v>Acquisto</v>
          </cell>
          <cell r="M459" t="str">
            <v>06/03/2017 15:26</v>
          </cell>
          <cell r="N459" t="str">
            <v>Si</v>
          </cell>
          <cell r="O459" t="str">
            <v>No</v>
          </cell>
          <cell r="P459">
            <v>0</v>
          </cell>
          <cell r="Q459" t="str">
            <v>X</v>
          </cell>
          <cell r="T459" t="str">
            <v>00959</v>
          </cell>
          <cell r="U459" t="str">
            <v>C9123U1</v>
          </cell>
        </row>
        <row r="460">
          <cell r="B460" t="str">
            <v>BT-RAC-C9130L8</v>
          </cell>
          <cell r="C460" t="str">
            <v>00000000000047623</v>
          </cell>
          <cell r="E460" t="str">
            <v>BTNET - zoccolo ant e post per armadi largh 800-per rack LCS2</v>
          </cell>
          <cell r="F460" t="str">
            <v>BTICINO S.P.A.</v>
          </cell>
          <cell r="G460">
            <v>0</v>
          </cell>
          <cell r="H460">
            <v>0</v>
          </cell>
          <cell r="L460" t="str">
            <v>Acquisto</v>
          </cell>
          <cell r="M460" t="str">
            <v>06/03/2017 15:26</v>
          </cell>
          <cell r="N460" t="str">
            <v>Si</v>
          </cell>
          <cell r="O460" t="str">
            <v>No</v>
          </cell>
          <cell r="P460">
            <v>0</v>
          </cell>
          <cell r="Q460" t="str">
            <v>X</v>
          </cell>
          <cell r="T460" t="str">
            <v>00959</v>
          </cell>
          <cell r="U460" t="str">
            <v>C9130L8</v>
          </cell>
        </row>
        <row r="461">
          <cell r="B461" t="str">
            <v>BT-RAC-C9130P6</v>
          </cell>
          <cell r="C461" t="str">
            <v>00000000000047624</v>
          </cell>
          <cell r="E461" t="str">
            <v>BTNET - coppia flangie laterali per completam zoccolo rak LCS2 prof 600</v>
          </cell>
          <cell r="F461" t="str">
            <v>BTICINO S.P.A.</v>
          </cell>
          <cell r="G461">
            <v>0</v>
          </cell>
          <cell r="H461">
            <v>0</v>
          </cell>
          <cell r="L461" t="str">
            <v>Acquisto</v>
          </cell>
          <cell r="M461" t="str">
            <v>06/03/2017 15:26</v>
          </cell>
          <cell r="N461" t="str">
            <v>Si</v>
          </cell>
          <cell r="O461" t="str">
            <v>No</v>
          </cell>
          <cell r="P461">
            <v>0</v>
          </cell>
          <cell r="Q461" t="str">
            <v>X</v>
          </cell>
          <cell r="T461" t="str">
            <v>00959</v>
          </cell>
          <cell r="U461" t="str">
            <v>C9130P6</v>
          </cell>
        </row>
        <row r="462">
          <cell r="B462" t="str">
            <v>BT-RAC-C9130P8</v>
          </cell>
          <cell r="C462" t="str">
            <v>00000000000047625</v>
          </cell>
          <cell r="E462" t="str">
            <v>BTNET - coppia flangie laterali per completam zoccolo rak LCS2 prof 800</v>
          </cell>
          <cell r="F462" t="str">
            <v>BTICINO S.P.A.</v>
          </cell>
          <cell r="G462">
            <v>0</v>
          </cell>
          <cell r="H462">
            <v>0</v>
          </cell>
          <cell r="L462" t="str">
            <v>Acquisto</v>
          </cell>
          <cell r="M462" t="str">
            <v>06/03/2017 15:26</v>
          </cell>
          <cell r="N462" t="str">
            <v>Si</v>
          </cell>
          <cell r="O462" t="str">
            <v>No</v>
          </cell>
          <cell r="P462">
            <v>0</v>
          </cell>
          <cell r="Q462" t="str">
            <v>X</v>
          </cell>
          <cell r="T462" t="str">
            <v>00959</v>
          </cell>
          <cell r="U462" t="str">
            <v>C9130P8</v>
          </cell>
        </row>
        <row r="463">
          <cell r="B463" t="str">
            <v>BT-RAC-C9139L6</v>
          </cell>
          <cell r="C463" t="str">
            <v>00000000000047626</v>
          </cell>
          <cell r="E463" t="str">
            <v>BTNET - zoccolo ant e post per armadi largh 600-per rack LCS2</v>
          </cell>
          <cell r="F463" t="str">
            <v>BTICINO S.P.A.</v>
          </cell>
          <cell r="G463">
            <v>0</v>
          </cell>
          <cell r="H463">
            <v>0</v>
          </cell>
          <cell r="L463" t="str">
            <v>Acquisto</v>
          </cell>
          <cell r="M463" t="str">
            <v>06/03/2017 15:26</v>
          </cell>
          <cell r="N463" t="str">
            <v>Si</v>
          </cell>
          <cell r="O463" t="str">
            <v>No</v>
          </cell>
          <cell r="P463">
            <v>0</v>
          </cell>
          <cell r="Q463" t="str">
            <v>X</v>
          </cell>
          <cell r="T463" t="str">
            <v>00959</v>
          </cell>
          <cell r="U463" t="str">
            <v>C9139L6</v>
          </cell>
        </row>
        <row r="464">
          <cell r="B464" t="str">
            <v>BT-RAC-DX2-T1H1</v>
          </cell>
          <cell r="C464" t="str">
            <v>00000000000061313</v>
          </cell>
          <cell r="D464" t="str">
            <v>M</v>
          </cell>
          <cell r="E464" t="str">
            <v>BTICINO - Sensori temperatura umidità</v>
          </cell>
          <cell r="F464" t="str">
            <v>BTICINO S.P.A.</v>
          </cell>
          <cell r="G464">
            <v>0</v>
          </cell>
          <cell r="H464">
            <v>0</v>
          </cell>
          <cell r="K464" t="str">
            <v>TO</v>
          </cell>
          <cell r="L464" t="str">
            <v>Acquisto</v>
          </cell>
          <cell r="M464" t="str">
            <v>10/05/2019 10:19</v>
          </cell>
          <cell r="N464" t="str">
            <v>Si</v>
          </cell>
          <cell r="O464" t="str">
            <v>No</v>
          </cell>
          <cell r="P464">
            <v>0</v>
          </cell>
          <cell r="Q464" t="str">
            <v>X</v>
          </cell>
          <cell r="R464" t="str">
            <v>30/08/2019</v>
          </cell>
          <cell r="S464" t="str">
            <v>28/08/2019</v>
          </cell>
          <cell r="T464" t="str">
            <v>00959</v>
          </cell>
          <cell r="U464" t="str">
            <v>DX2-T1H1</v>
          </cell>
        </row>
        <row r="465">
          <cell r="B465" t="str">
            <v>BT-RACKKIT-DKX4-101-3</v>
          </cell>
          <cell r="C465" t="str">
            <v>00000000000077980</v>
          </cell>
          <cell r="D465" t="str">
            <v>M</v>
          </cell>
          <cell r="E465" t="str">
            <v>BTICINO - Kit supporti per montaggio RACK</v>
          </cell>
          <cell r="F465" t="str">
            <v>BTICINO S.P.A.</v>
          </cell>
          <cell r="G465">
            <v>0</v>
          </cell>
          <cell r="H465">
            <v>0</v>
          </cell>
          <cell r="K465" t="str">
            <v>TO</v>
          </cell>
          <cell r="L465" t="str">
            <v>Acquisto</v>
          </cell>
          <cell r="M465" t="str">
            <v>25/10/2022 12:40</v>
          </cell>
          <cell r="N465" t="str">
            <v>No</v>
          </cell>
          <cell r="O465" t="str">
            <v>No</v>
          </cell>
          <cell r="P465">
            <v>0</v>
          </cell>
          <cell r="Q465" t="str">
            <v>X</v>
          </cell>
          <cell r="R465" t="str">
            <v>25/01/2023</v>
          </cell>
          <cell r="S465" t="str">
            <v>25/01/2023</v>
          </cell>
          <cell r="T465" t="str">
            <v>00959</v>
          </cell>
          <cell r="U465" t="str">
            <v>RACK-KIT-DKX4-101-3</v>
          </cell>
        </row>
        <row r="466">
          <cell r="B466" t="str">
            <v>BT-RAC-LEGRAND</v>
          </cell>
          <cell r="C466" t="str">
            <v>00000000000047487</v>
          </cell>
          <cell r="E466" t="str">
            <v>MFI1105 pannelli ciechi 1U per rack pacco da 25</v>
          </cell>
          <cell r="F466" t="str">
            <v>BTICINO S.P.A.</v>
          </cell>
          <cell r="G466">
            <v>0</v>
          </cell>
          <cell r="H466">
            <v>0</v>
          </cell>
          <cell r="L466" t="str">
            <v>Acquisto</v>
          </cell>
          <cell r="M466" t="str">
            <v>06/03/2017 15:26</v>
          </cell>
          <cell r="N466" t="str">
            <v>Si</v>
          </cell>
          <cell r="O466" t="str">
            <v>No</v>
          </cell>
          <cell r="P466">
            <v>0</v>
          </cell>
          <cell r="Q466" t="str">
            <v>X</v>
          </cell>
          <cell r="T466" t="str">
            <v>00959</v>
          </cell>
          <cell r="U466" t="str">
            <v>LEGRAND</v>
          </cell>
        </row>
        <row r="467">
          <cell r="B467" t="str">
            <v>BT-RAC-LG-446880</v>
          </cell>
          <cell r="C467" t="str">
            <v>00000000000076598</v>
          </cell>
          <cell r="D467" t="str">
            <v>M</v>
          </cell>
          <cell r="E467" t="str">
            <v>BTICINO - kit 4 ruote di cui 2 con freno per rack server portata 1500kg. RAL 9005</v>
          </cell>
          <cell r="F467" t="str">
            <v>BTICINO S.P.A.</v>
          </cell>
          <cell r="G467">
            <v>0</v>
          </cell>
          <cell r="H467">
            <v>0</v>
          </cell>
          <cell r="K467" t="str">
            <v>TO</v>
          </cell>
          <cell r="L467" t="str">
            <v>Acquisto</v>
          </cell>
          <cell r="M467" t="str">
            <v>21/06/2022 14:30</v>
          </cell>
          <cell r="N467" t="str">
            <v>No</v>
          </cell>
          <cell r="O467" t="str">
            <v>No</v>
          </cell>
          <cell r="P467">
            <v>0</v>
          </cell>
          <cell r="Q467" t="str">
            <v>X</v>
          </cell>
          <cell r="R467" t="str">
            <v>04/11/2022</v>
          </cell>
          <cell r="S467" t="str">
            <v>04/11/2022</v>
          </cell>
          <cell r="T467" t="str">
            <v>00959</v>
          </cell>
          <cell r="U467" t="str">
            <v>LG-446880</v>
          </cell>
        </row>
        <row r="468">
          <cell r="B468" t="str">
            <v>BT-RAC-LG-446886</v>
          </cell>
          <cell r="C468" t="str">
            <v>00000000000076596</v>
          </cell>
          <cell r="D468" t="str">
            <v>M</v>
          </cell>
          <cell r="E468" t="str">
            <v>BTICINO - Barre anti- ribaltamento per armdadi server RAL 9005</v>
          </cell>
          <cell r="F468" t="str">
            <v>BTICINO S.P.A.</v>
          </cell>
          <cell r="G468">
            <v>0</v>
          </cell>
          <cell r="H468">
            <v>0</v>
          </cell>
          <cell r="K468" t="str">
            <v>TO</v>
          </cell>
          <cell r="L468" t="str">
            <v>Acquisto</v>
          </cell>
          <cell r="M468" t="str">
            <v>21/06/2022 14:27</v>
          </cell>
          <cell r="N468" t="str">
            <v>No</v>
          </cell>
          <cell r="O468" t="str">
            <v>No</v>
          </cell>
          <cell r="P468">
            <v>0</v>
          </cell>
          <cell r="Q468" t="str">
            <v>X</v>
          </cell>
          <cell r="R468" t="str">
            <v>09/11/2022</v>
          </cell>
          <cell r="S468" t="str">
            <v>09/11/2022</v>
          </cell>
          <cell r="T468" t="str">
            <v>00959</v>
          </cell>
          <cell r="U468" t="str">
            <v>LG-446886</v>
          </cell>
        </row>
        <row r="469">
          <cell r="B469" t="str">
            <v>BT-RAC-LG-446897</v>
          </cell>
          <cell r="C469" t="str">
            <v>00000000000077204</v>
          </cell>
          <cell r="D469" t="str">
            <v>M</v>
          </cell>
          <cell r="E469" t="str">
            <v>BTICINO - Supporto per montaggio una PDU verticali in rack server RAL 9005</v>
          </cell>
          <cell r="F469" t="str">
            <v>BTICINO S.P.A.</v>
          </cell>
          <cell r="G469">
            <v>0</v>
          </cell>
          <cell r="H469">
            <v>0</v>
          </cell>
          <cell r="K469" t="str">
            <v>TO</v>
          </cell>
          <cell r="L469" t="str">
            <v>Acquisto</v>
          </cell>
          <cell r="M469" t="str">
            <v>27/07/2022 17:44</v>
          </cell>
          <cell r="N469" t="str">
            <v>No</v>
          </cell>
          <cell r="O469" t="str">
            <v>No</v>
          </cell>
          <cell r="P469">
            <v>0</v>
          </cell>
          <cell r="Q469" t="str">
            <v>X</v>
          </cell>
          <cell r="R469" t="str">
            <v>04/11/2022</v>
          </cell>
          <cell r="S469" t="str">
            <v>14/02/2023</v>
          </cell>
          <cell r="T469" t="str">
            <v>00959</v>
          </cell>
          <cell r="U469" t="str">
            <v>LG-446897</v>
          </cell>
        </row>
        <row r="470">
          <cell r="B470" t="str">
            <v>BT-RAC-LG-446903</v>
          </cell>
          <cell r="C470" t="str">
            <v>00000000000077515</v>
          </cell>
          <cell r="D470" t="str">
            <v>M</v>
          </cell>
          <cell r="E470" t="str">
            <v>BTICINO - VENTOLE  6 con termostato e cavo e spina Tedesca</v>
          </cell>
          <cell r="F470" t="str">
            <v>BTICINO S.P.A.</v>
          </cell>
          <cell r="G470">
            <v>0</v>
          </cell>
          <cell r="H470">
            <v>0</v>
          </cell>
          <cell r="K470" t="str">
            <v>TO</v>
          </cell>
          <cell r="L470" t="str">
            <v>Acquisto</v>
          </cell>
          <cell r="M470" t="str">
            <v>16/09/2022 14:48</v>
          </cell>
          <cell r="N470" t="str">
            <v>No</v>
          </cell>
          <cell r="O470" t="str">
            <v>No</v>
          </cell>
          <cell r="P470">
            <v>0</v>
          </cell>
          <cell r="Q470" t="str">
            <v>X</v>
          </cell>
          <cell r="R470" t="str">
            <v>30/09/2022</v>
          </cell>
          <cell r="S470" t="str">
            <v>30/09/2022</v>
          </cell>
          <cell r="T470" t="str">
            <v>00959</v>
          </cell>
          <cell r="U470" t="str">
            <v>LG-446903</v>
          </cell>
        </row>
        <row r="471">
          <cell r="B471" t="str">
            <v>BT-RAC-LG-646337</v>
          </cell>
          <cell r="C471" t="str">
            <v>00000000000064741</v>
          </cell>
          <cell r="D471" t="str">
            <v>M</v>
          </cell>
          <cell r="E471" t="str">
            <v>LEGRAND - Set accoppiamento armadio</v>
          </cell>
          <cell r="F471" t="str">
            <v>BTICINO S.P.A.</v>
          </cell>
          <cell r="G471">
            <v>0</v>
          </cell>
          <cell r="H471">
            <v>0</v>
          </cell>
          <cell r="K471" t="str">
            <v>TO</v>
          </cell>
          <cell r="L471" t="str">
            <v>Acquisto</v>
          </cell>
          <cell r="M471" t="str">
            <v>13/11/2019 11:41</v>
          </cell>
          <cell r="N471" t="str">
            <v>Si</v>
          </cell>
          <cell r="O471" t="str">
            <v>No</v>
          </cell>
          <cell r="P471">
            <v>0</v>
          </cell>
          <cell r="Q471" t="str">
            <v>X</v>
          </cell>
          <cell r="R471" t="str">
            <v>02/12/2019</v>
          </cell>
          <cell r="S471" t="str">
            <v>29/11/2019</v>
          </cell>
          <cell r="T471" t="str">
            <v>00959</v>
          </cell>
          <cell r="U471" t="str">
            <v>LG-646337</v>
          </cell>
        </row>
        <row r="472">
          <cell r="B472" t="str">
            <v>BT-RAC-LG-646426</v>
          </cell>
          <cell r="C472" t="str">
            <v>00000000000053310</v>
          </cell>
          <cell r="D472" t="str">
            <v>M</v>
          </cell>
          <cell r="E472" t="str">
            <v>Legrand - set di 2 passacavi laterali42 800</v>
          </cell>
          <cell r="F472" t="str">
            <v>BTICINO S.P.A.</v>
          </cell>
          <cell r="G472">
            <v>0</v>
          </cell>
          <cell r="H472">
            <v>0</v>
          </cell>
          <cell r="K472" t="str">
            <v>TO</v>
          </cell>
          <cell r="L472" t="str">
            <v>Acquisto</v>
          </cell>
          <cell r="M472" t="str">
            <v>05/04/2018 18:40</v>
          </cell>
          <cell r="N472" t="str">
            <v>Si</v>
          </cell>
          <cell r="O472" t="str">
            <v>No</v>
          </cell>
          <cell r="P472">
            <v>0</v>
          </cell>
          <cell r="Q472" t="str">
            <v>X</v>
          </cell>
          <cell r="R472" t="str">
            <v>16/11/2018</v>
          </cell>
          <cell r="S472" t="str">
            <v>14/11/2018</v>
          </cell>
          <cell r="T472" t="str">
            <v>00959</v>
          </cell>
          <cell r="U472" t="str">
            <v>646426</v>
          </cell>
        </row>
        <row r="473">
          <cell r="B473" t="str">
            <v>BT-RAC-LG-646506</v>
          </cell>
          <cell r="C473" t="str">
            <v>00000000000076597</v>
          </cell>
          <cell r="D473" t="str">
            <v>M</v>
          </cell>
          <cell r="E473" t="str">
            <v>BTICINO - MENSOLA FISSA ARMADI RACK 800- 1 U - PROFONDITA 625 mm - PORT. 50KG</v>
          </cell>
          <cell r="F473" t="str">
            <v>BTICINO S.P.A.</v>
          </cell>
          <cell r="G473">
            <v>0</v>
          </cell>
          <cell r="H473">
            <v>0</v>
          </cell>
          <cell r="K473" t="str">
            <v>TO</v>
          </cell>
          <cell r="L473" t="str">
            <v>Acquisto</v>
          </cell>
          <cell r="M473" t="str">
            <v>21/06/2022 14:29</v>
          </cell>
          <cell r="N473" t="str">
            <v>No</v>
          </cell>
          <cell r="O473" t="str">
            <v>No</v>
          </cell>
          <cell r="P473">
            <v>0</v>
          </cell>
          <cell r="Q473" t="str">
            <v>X</v>
          </cell>
          <cell r="T473" t="str">
            <v>00959</v>
          </cell>
          <cell r="U473" t="str">
            <v>LG-646506</v>
          </cell>
        </row>
        <row r="474">
          <cell r="B474" t="str">
            <v>BT-RAC-LG-646507</v>
          </cell>
          <cell r="C474" t="str">
            <v>00000000000077972</v>
          </cell>
          <cell r="D474" t="str">
            <v>M</v>
          </cell>
          <cell r="E474" t="str">
            <v>BTICINO - Mensola Fissa 800 x 1000</v>
          </cell>
          <cell r="F474" t="str">
            <v>BTICINO S.P.A.</v>
          </cell>
          <cell r="G474">
            <v>0</v>
          </cell>
          <cell r="H474">
            <v>0</v>
          </cell>
          <cell r="K474" t="str">
            <v>TO</v>
          </cell>
          <cell r="L474" t="str">
            <v>Acquisto</v>
          </cell>
          <cell r="M474" t="str">
            <v>24/10/2022 16:56</v>
          </cell>
          <cell r="N474" t="str">
            <v>No</v>
          </cell>
          <cell r="O474" t="str">
            <v>No</v>
          </cell>
          <cell r="P474">
            <v>0</v>
          </cell>
          <cell r="Q474" t="str">
            <v>X</v>
          </cell>
          <cell r="R474" t="str">
            <v>04/11/2022</v>
          </cell>
          <cell r="S474" t="str">
            <v>04/11/2022</v>
          </cell>
          <cell r="T474" t="str">
            <v>00959</v>
          </cell>
          <cell r="U474" t="str">
            <v>LG-646507</v>
          </cell>
        </row>
        <row r="475">
          <cell r="B475" t="str">
            <v>BT-RAC-LG-646520</v>
          </cell>
          <cell r="C475" t="str">
            <v>00000000000077973</v>
          </cell>
          <cell r="D475" t="str">
            <v>M</v>
          </cell>
          <cell r="E475" t="str">
            <v>BTICINO - Pannello di gestione passacavi 19 pollici 1U</v>
          </cell>
          <cell r="F475" t="str">
            <v>BTICINO S.P.A.</v>
          </cell>
          <cell r="G475">
            <v>0</v>
          </cell>
          <cell r="H475">
            <v>0</v>
          </cell>
          <cell r="K475" t="str">
            <v>TO</v>
          </cell>
          <cell r="L475" t="str">
            <v>Acquisto</v>
          </cell>
          <cell r="M475" t="str">
            <v>24/10/2022 16:57</v>
          </cell>
          <cell r="N475" t="str">
            <v>No</v>
          </cell>
          <cell r="O475" t="str">
            <v>No</v>
          </cell>
          <cell r="P475">
            <v>0</v>
          </cell>
          <cell r="Q475" t="str">
            <v>X</v>
          </cell>
          <cell r="R475" t="str">
            <v>04/11/2022</v>
          </cell>
          <cell r="S475" t="str">
            <v>04/11/2022</v>
          </cell>
          <cell r="T475" t="str">
            <v>00959</v>
          </cell>
          <cell r="U475" t="str">
            <v>LG-646520</v>
          </cell>
        </row>
        <row r="476">
          <cell r="B476" t="str">
            <v>BT-RAC-LG-V/Q/M/E/C1</v>
          </cell>
          <cell r="C476" t="str">
            <v>00000000000062571</v>
          </cell>
          <cell r="D476" t="str">
            <v>M</v>
          </cell>
          <cell r="E476" t="str">
            <v>Bticino - QAC6_1</v>
          </cell>
          <cell r="F476" t="str">
            <v>BTICINO S.P.A.</v>
          </cell>
          <cell r="G476">
            <v>0</v>
          </cell>
          <cell r="H476">
            <v>0</v>
          </cell>
          <cell r="K476" t="str">
            <v>TO</v>
          </cell>
          <cell r="L476" t="str">
            <v>Acquisto</v>
          </cell>
          <cell r="M476" t="str">
            <v>16/07/2019 17:46</v>
          </cell>
          <cell r="N476" t="str">
            <v>Si</v>
          </cell>
          <cell r="O476" t="str">
            <v>No</v>
          </cell>
          <cell r="P476">
            <v>0</v>
          </cell>
          <cell r="Q476" t="str">
            <v>X</v>
          </cell>
          <cell r="R476" t="str">
            <v>15/10/2019</v>
          </cell>
          <cell r="S476" t="str">
            <v>04/10/2019</v>
          </cell>
          <cell r="T476" t="str">
            <v>00959</v>
          </cell>
          <cell r="U476" t="str">
            <v>LG-V/Q/M/E/C 1</v>
          </cell>
        </row>
        <row r="477">
          <cell r="B477" t="str">
            <v>BT-RAC-LG-V/Q/M/E/C2</v>
          </cell>
          <cell r="C477" t="str">
            <v>00000000000062572</v>
          </cell>
          <cell r="D477" t="str">
            <v>M</v>
          </cell>
          <cell r="E477" t="str">
            <v>Bticino - QAC6_2</v>
          </cell>
          <cell r="F477" t="str">
            <v>BTICINO S.P.A.</v>
          </cell>
          <cell r="G477">
            <v>0</v>
          </cell>
          <cell r="H477">
            <v>0</v>
          </cell>
          <cell r="K477" t="str">
            <v>TO</v>
          </cell>
          <cell r="L477" t="str">
            <v>Acquisto</v>
          </cell>
          <cell r="M477" t="str">
            <v>16/07/2019 17:47</v>
          </cell>
          <cell r="N477" t="str">
            <v>Si</v>
          </cell>
          <cell r="O477" t="str">
            <v>No</v>
          </cell>
          <cell r="P477">
            <v>0</v>
          </cell>
          <cell r="Q477" t="str">
            <v>X</v>
          </cell>
          <cell r="R477" t="str">
            <v>15/10/2019</v>
          </cell>
          <cell r="S477" t="str">
            <v>04/10/2019</v>
          </cell>
          <cell r="T477" t="str">
            <v>00959</v>
          </cell>
          <cell r="U477" t="str">
            <v>LG-V/Q/M/E/C 2</v>
          </cell>
        </row>
        <row r="478">
          <cell r="B478" t="str">
            <v>BT-RAC-LG-V/Q/M/E/C3</v>
          </cell>
          <cell r="C478" t="str">
            <v>00000000000062573</v>
          </cell>
          <cell r="D478" t="str">
            <v>M</v>
          </cell>
          <cell r="E478" t="str">
            <v>Bticino - QCDZ1</v>
          </cell>
          <cell r="F478" t="str">
            <v>BTICINO S.P.A.</v>
          </cell>
          <cell r="G478">
            <v>0</v>
          </cell>
          <cell r="H478">
            <v>0</v>
          </cell>
          <cell r="K478" t="str">
            <v>TO</v>
          </cell>
          <cell r="L478" t="str">
            <v>Acquisto</v>
          </cell>
          <cell r="M478" t="str">
            <v>16/07/2019 17:48</v>
          </cell>
          <cell r="N478" t="str">
            <v>Si</v>
          </cell>
          <cell r="O478" t="str">
            <v>No</v>
          </cell>
          <cell r="P478">
            <v>0</v>
          </cell>
          <cell r="Q478" t="str">
            <v>X</v>
          </cell>
          <cell r="R478" t="str">
            <v>15/10/2019</v>
          </cell>
          <cell r="S478" t="str">
            <v>04/10/2019</v>
          </cell>
          <cell r="T478" t="str">
            <v>00959</v>
          </cell>
          <cell r="U478" t="str">
            <v>LG-V/Q/M/E/C3</v>
          </cell>
        </row>
        <row r="479">
          <cell r="B479" t="str">
            <v>BT-RAC-LG-V/Q/M/E/C4</v>
          </cell>
          <cell r="C479" t="str">
            <v>00000000000062574</v>
          </cell>
          <cell r="D479" t="str">
            <v>M</v>
          </cell>
          <cell r="E479" t="str">
            <v>Bticino - QCDZ2</v>
          </cell>
          <cell r="F479" t="str">
            <v>BTICINO S.P.A.</v>
          </cell>
          <cell r="G479">
            <v>0</v>
          </cell>
          <cell r="H479">
            <v>0</v>
          </cell>
          <cell r="K479" t="str">
            <v>TO</v>
          </cell>
          <cell r="L479" t="str">
            <v>Acquisto</v>
          </cell>
          <cell r="M479" t="str">
            <v>16/07/2019 17:49</v>
          </cell>
          <cell r="N479" t="str">
            <v>Si</v>
          </cell>
          <cell r="O479" t="str">
            <v>No</v>
          </cell>
          <cell r="P479">
            <v>0</v>
          </cell>
          <cell r="Q479" t="str">
            <v>X</v>
          </cell>
          <cell r="R479" t="str">
            <v>15/10/2019</v>
          </cell>
          <cell r="S479" t="str">
            <v>04/10/2019</v>
          </cell>
          <cell r="T479" t="str">
            <v>00959</v>
          </cell>
          <cell r="U479" t="str">
            <v>LG-V/Q/M/E/C4</v>
          </cell>
        </row>
        <row r="480">
          <cell r="B480" t="str">
            <v>BT-RAC-LG-V/Q/M/E/C5</v>
          </cell>
          <cell r="C480" t="str">
            <v>00000000000062575</v>
          </cell>
          <cell r="D480" t="str">
            <v>M</v>
          </cell>
          <cell r="E480" t="str">
            <v>Bticino - QMMR</v>
          </cell>
          <cell r="F480" t="str">
            <v>BTICINO S.P.A.</v>
          </cell>
          <cell r="G480">
            <v>0</v>
          </cell>
          <cell r="H480">
            <v>0</v>
          </cell>
          <cell r="K480" t="str">
            <v>TO</v>
          </cell>
          <cell r="L480" t="str">
            <v>Acquisto</v>
          </cell>
          <cell r="M480" t="str">
            <v>16/07/2019 17:50</v>
          </cell>
          <cell r="N480" t="str">
            <v>Si</v>
          </cell>
          <cell r="O480" t="str">
            <v>No</v>
          </cell>
          <cell r="P480">
            <v>0</v>
          </cell>
          <cell r="Q480" t="str">
            <v>X</v>
          </cell>
          <cell r="R480" t="str">
            <v>15/10/2019</v>
          </cell>
          <cell r="S480" t="str">
            <v>04/10/2019</v>
          </cell>
          <cell r="T480" t="str">
            <v>00959</v>
          </cell>
          <cell r="U480" t="str">
            <v>LG-V/Q/M/E/C5</v>
          </cell>
        </row>
        <row r="481">
          <cell r="B481" t="str">
            <v>BT-RAC-LG-V/Q/M/E/C6</v>
          </cell>
          <cell r="C481" t="str">
            <v>00000000000062576</v>
          </cell>
          <cell r="D481" t="str">
            <v>M</v>
          </cell>
          <cell r="E481" t="str">
            <v>Bticino - 001-QEA 230V</v>
          </cell>
          <cell r="F481" t="str">
            <v>BTICINO S.P.A.</v>
          </cell>
          <cell r="G481">
            <v>0</v>
          </cell>
          <cell r="H481">
            <v>0</v>
          </cell>
          <cell r="K481" t="str">
            <v>TO</v>
          </cell>
          <cell r="L481" t="str">
            <v>Acquisto</v>
          </cell>
          <cell r="M481" t="str">
            <v>16/07/2019 17:51</v>
          </cell>
          <cell r="N481" t="str">
            <v>Si</v>
          </cell>
          <cell r="O481" t="str">
            <v>No</v>
          </cell>
          <cell r="P481">
            <v>0</v>
          </cell>
          <cell r="Q481" t="str">
            <v>X</v>
          </cell>
          <cell r="R481" t="str">
            <v>15/10/2019</v>
          </cell>
          <cell r="S481" t="str">
            <v>04/10/2019</v>
          </cell>
          <cell r="T481" t="str">
            <v>00959</v>
          </cell>
          <cell r="U481" t="str">
            <v>LG-V/Q/M/E/C6</v>
          </cell>
        </row>
        <row r="482">
          <cell r="B482" t="str">
            <v>BT-RAC-LG-V/Q/M/E/C7</v>
          </cell>
          <cell r="C482" t="str">
            <v>00000000000062577</v>
          </cell>
          <cell r="D482" t="str">
            <v>M</v>
          </cell>
          <cell r="E482" t="str">
            <v>Bticino - 002-QSERV EXTMI</v>
          </cell>
          <cell r="F482" t="str">
            <v>BTICINO S.P.A.</v>
          </cell>
          <cell r="G482">
            <v>0</v>
          </cell>
          <cell r="H482">
            <v>0</v>
          </cell>
          <cell r="K482" t="str">
            <v>TO</v>
          </cell>
          <cell r="L482" t="str">
            <v>Acquisto</v>
          </cell>
          <cell r="M482" t="str">
            <v>16/07/2019 17:52</v>
          </cell>
          <cell r="N482" t="str">
            <v>Si</v>
          </cell>
          <cell r="O482" t="str">
            <v>No</v>
          </cell>
          <cell r="P482">
            <v>0</v>
          </cell>
          <cell r="Q482" t="str">
            <v>X</v>
          </cell>
          <cell r="R482" t="str">
            <v>15/10/2019</v>
          </cell>
          <cell r="S482" t="str">
            <v>04/10/2019</v>
          </cell>
          <cell r="T482" t="str">
            <v>00959</v>
          </cell>
          <cell r="U482" t="str">
            <v>LG-V/Q/M/E/C7</v>
          </cell>
        </row>
        <row r="483">
          <cell r="B483" t="str">
            <v>BT-RAC-LPS0091</v>
          </cell>
          <cell r="C483" t="str">
            <v>00000000000055184</v>
          </cell>
          <cell r="E483" t="str">
            <v>kit staffe per montaggio PDU zeroU, su rack Varicon</v>
          </cell>
          <cell r="F483" t="str">
            <v>BTICINO S.P.A.</v>
          </cell>
          <cell r="G483">
            <v>0</v>
          </cell>
          <cell r="H483">
            <v>0</v>
          </cell>
          <cell r="K483" t="str">
            <v>TO</v>
          </cell>
          <cell r="L483" t="str">
            <v>Acquisto</v>
          </cell>
          <cell r="M483" t="str">
            <v>09/07/2018 16:53</v>
          </cell>
          <cell r="N483" t="str">
            <v>Si</v>
          </cell>
          <cell r="O483" t="str">
            <v>No</v>
          </cell>
          <cell r="P483">
            <v>0</v>
          </cell>
          <cell r="Q483" t="str">
            <v>X</v>
          </cell>
          <cell r="R483" t="str">
            <v>31/12/2018</v>
          </cell>
          <cell r="S483" t="str">
            <v>14/12/2018</v>
          </cell>
          <cell r="T483" t="str">
            <v>00959</v>
          </cell>
          <cell r="U483" t="str">
            <v>LPS0091</v>
          </cell>
        </row>
        <row r="484">
          <cell r="B484" t="str">
            <v>BT-RAC-MFE1105</v>
          </cell>
          <cell r="C484" t="str">
            <v>00000000000055182</v>
          </cell>
          <cell r="E484" t="str">
            <v>MFE1105 pannelli ciechi 1U, RAL9005, toolless, confezione da 25 pezzi</v>
          </cell>
          <cell r="F484" t="str">
            <v>BTICINO S.P.A.</v>
          </cell>
          <cell r="G484">
            <v>0</v>
          </cell>
          <cell r="H484">
            <v>0</v>
          </cell>
          <cell r="K484" t="str">
            <v>TO</v>
          </cell>
          <cell r="L484" t="str">
            <v>Acquisto</v>
          </cell>
          <cell r="M484" t="str">
            <v>09/07/2018 16:50</v>
          </cell>
          <cell r="N484" t="str">
            <v>Si</v>
          </cell>
          <cell r="O484" t="str">
            <v>No</v>
          </cell>
          <cell r="P484">
            <v>0</v>
          </cell>
          <cell r="Q484" t="str">
            <v>X</v>
          </cell>
          <cell r="R484" t="str">
            <v>15/01/2020</v>
          </cell>
          <cell r="S484" t="str">
            <v>14/01/2020</v>
          </cell>
          <cell r="T484" t="str">
            <v>00959</v>
          </cell>
          <cell r="U484" t="str">
            <v>MFE1105</v>
          </cell>
        </row>
        <row r="485">
          <cell r="B485" t="str">
            <v>BT-RAC-MFI1105</v>
          </cell>
          <cell r="C485" t="str">
            <v>00000000000047488</v>
          </cell>
          <cell r="E485" t="str">
            <v>MFI1105 pannelli ciechi 1U per rack pacco da 25</v>
          </cell>
          <cell r="F485" t="str">
            <v>BTICINO S.P.A.</v>
          </cell>
          <cell r="G485">
            <v>0</v>
          </cell>
          <cell r="H485">
            <v>0</v>
          </cell>
          <cell r="L485" t="str">
            <v>Acquisto</v>
          </cell>
          <cell r="M485" t="str">
            <v>06/03/2017 15:29</v>
          </cell>
          <cell r="N485" t="str">
            <v>Si</v>
          </cell>
          <cell r="O485" t="str">
            <v>No</v>
          </cell>
          <cell r="P485">
            <v>0</v>
          </cell>
          <cell r="Q485" t="str">
            <v>X</v>
          </cell>
          <cell r="T485" t="str">
            <v>00959</v>
          </cell>
        </row>
        <row r="486">
          <cell r="B486" t="str">
            <v>BT-RAC-MFM0056</v>
          </cell>
          <cell r="C486" t="str">
            <v>00000000000062528</v>
          </cell>
          <cell r="D486" t="str">
            <v>M</v>
          </cell>
          <cell r="E486" t="str">
            <v>BTICINO -  Kit accoppiamento</v>
          </cell>
          <cell r="F486" t="str">
            <v>BTICINO S.P.A.</v>
          </cell>
          <cell r="G486">
            <v>0</v>
          </cell>
          <cell r="H486">
            <v>0</v>
          </cell>
          <cell r="K486" t="str">
            <v>TO</v>
          </cell>
          <cell r="L486" t="str">
            <v>Acquisto</v>
          </cell>
          <cell r="M486" t="str">
            <v>11/07/2019 16:41</v>
          </cell>
          <cell r="N486" t="str">
            <v>Si</v>
          </cell>
          <cell r="O486" t="str">
            <v>No</v>
          </cell>
          <cell r="P486">
            <v>0</v>
          </cell>
          <cell r="Q486" t="str">
            <v>X</v>
          </cell>
          <cell r="R486" t="str">
            <v>30/08/2019</v>
          </cell>
          <cell r="S486" t="str">
            <v>06/08/2019</v>
          </cell>
          <cell r="T486" t="str">
            <v>00959</v>
          </cell>
          <cell r="U486" t="str">
            <v>MFM0056</v>
          </cell>
        </row>
        <row r="487">
          <cell r="B487" t="str">
            <v>BT-RAC-MSP2406</v>
          </cell>
          <cell r="C487" t="str">
            <v>00000000000062529</v>
          </cell>
          <cell r="D487" t="str">
            <v>M</v>
          </cell>
          <cell r="E487" t="str">
            <v>BTICINO -  Side panel uguali a quelli già installati ( teoricamente 1200mm x 42U (d x h) RAL 7047)</v>
          </cell>
          <cell r="F487" t="str">
            <v>BTICINO S.P.A.</v>
          </cell>
          <cell r="G487">
            <v>0</v>
          </cell>
          <cell r="H487">
            <v>0</v>
          </cell>
          <cell r="K487" t="str">
            <v>TO</v>
          </cell>
          <cell r="L487" t="str">
            <v>Acquisto</v>
          </cell>
          <cell r="M487" t="str">
            <v>11/07/2019 16:43</v>
          </cell>
          <cell r="N487" t="str">
            <v>Si</v>
          </cell>
          <cell r="O487" t="str">
            <v>No</v>
          </cell>
          <cell r="P487">
            <v>0</v>
          </cell>
          <cell r="Q487" t="str">
            <v>X</v>
          </cell>
          <cell r="R487" t="str">
            <v>30/08/2019</v>
          </cell>
          <cell r="S487" t="str">
            <v>06/08/2019</v>
          </cell>
          <cell r="T487" t="str">
            <v>00959</v>
          </cell>
          <cell r="U487" t="str">
            <v>MSP2406</v>
          </cell>
        </row>
        <row r="488">
          <cell r="B488" t="str">
            <v>BT-RAC-NEXTGCORRNC</v>
          </cell>
          <cell r="C488" t="str">
            <v>00000000000048901</v>
          </cell>
          <cell r="E488" t="str">
            <v>Varicondition Next Generation Corridor RAL9005, L=6200MM Configurazione speciale N&amp;C</v>
          </cell>
          <cell r="F488" t="str">
            <v>BTICINO S.P.A.</v>
          </cell>
          <cell r="G488">
            <v>0</v>
          </cell>
          <cell r="H488">
            <v>0</v>
          </cell>
          <cell r="L488" t="str">
            <v>Acquisto</v>
          </cell>
          <cell r="M488" t="str">
            <v>12/06/2017 16:28</v>
          </cell>
          <cell r="N488" t="str">
            <v>Si</v>
          </cell>
          <cell r="O488" t="str">
            <v>No</v>
          </cell>
          <cell r="P488">
            <v>0</v>
          </cell>
          <cell r="Q488" t="str">
            <v>X</v>
          </cell>
          <cell r="T488" t="str">
            <v>00959</v>
          </cell>
        </row>
        <row r="489">
          <cell r="B489" t="str">
            <v>BT-RAC-P-2018-0043753</v>
          </cell>
          <cell r="C489" t="str">
            <v>00000000000052044</v>
          </cell>
          <cell r="D489" t="str">
            <v>M</v>
          </cell>
          <cell r="E489" t="str">
            <v>BTICINO - Intervento di modifica sui Q.E. ODL 18393916</v>
          </cell>
          <cell r="F489" t="str">
            <v>BTICINO S.P.A.</v>
          </cell>
          <cell r="G489">
            <v>0</v>
          </cell>
          <cell r="H489">
            <v>0</v>
          </cell>
          <cell r="K489" t="str">
            <v>TO</v>
          </cell>
          <cell r="L489" t="str">
            <v>Acquisto</v>
          </cell>
          <cell r="M489" t="str">
            <v>23/02/2018 10:05</v>
          </cell>
          <cell r="N489" t="str">
            <v>Si</v>
          </cell>
          <cell r="O489" t="str">
            <v>No</v>
          </cell>
          <cell r="P489">
            <v>0</v>
          </cell>
          <cell r="Q489" t="str">
            <v>X</v>
          </cell>
          <cell r="R489" t="str">
            <v>20/03/2018</v>
          </cell>
          <cell r="S489" t="str">
            <v>06/03/2018</v>
          </cell>
          <cell r="T489" t="str">
            <v>00959</v>
          </cell>
        </row>
        <row r="490">
          <cell r="B490" t="str">
            <v>BT-RAC-P2CIM-AUSB</v>
          </cell>
          <cell r="C490" t="str">
            <v>00000000000049225</v>
          </cell>
          <cell r="D490" t="str">
            <v>M</v>
          </cell>
          <cell r="E490" t="str">
            <v>Paragon II CIM for USB ports supports PC, MAC, and Sun USB configurations and automatic skew compensation</v>
          </cell>
          <cell r="F490" t="str">
            <v>BTICINO S.P.A.</v>
          </cell>
          <cell r="G490">
            <v>0</v>
          </cell>
          <cell r="H490">
            <v>0</v>
          </cell>
          <cell r="K490" t="str">
            <v>TO</v>
          </cell>
          <cell r="L490" t="str">
            <v>Acquisto</v>
          </cell>
          <cell r="M490" t="str">
            <v>07/07/2017 15:20</v>
          </cell>
          <cell r="N490" t="str">
            <v>Si</v>
          </cell>
          <cell r="O490" t="str">
            <v>No</v>
          </cell>
          <cell r="P490">
            <v>0</v>
          </cell>
          <cell r="Q490" t="str">
            <v>X</v>
          </cell>
          <cell r="R490" t="str">
            <v>26/07/2017</v>
          </cell>
          <cell r="S490" t="str">
            <v>26/07/2017</v>
          </cell>
          <cell r="T490" t="str">
            <v>00959</v>
          </cell>
        </row>
        <row r="491">
          <cell r="B491" t="str">
            <v>BT-RAC-P2CIM-AUSBDUAL</v>
          </cell>
          <cell r="C491" t="str">
            <v>00000000000049224</v>
          </cell>
          <cell r="D491" t="str">
            <v>M</v>
          </cell>
          <cell r="E491" t="str">
            <v>Dual port Paragon II USB CIM.  Supports automatic skew compensation</v>
          </cell>
          <cell r="F491" t="str">
            <v>BTICINO S.P.A.</v>
          </cell>
          <cell r="G491">
            <v>0</v>
          </cell>
          <cell r="H491">
            <v>0</v>
          </cell>
          <cell r="K491" t="str">
            <v>TO</v>
          </cell>
          <cell r="L491" t="str">
            <v>Acquisto</v>
          </cell>
          <cell r="M491" t="str">
            <v>07/07/2017 15:19</v>
          </cell>
          <cell r="N491" t="str">
            <v>Si</v>
          </cell>
          <cell r="O491" t="str">
            <v>No</v>
          </cell>
          <cell r="P491">
            <v>0</v>
          </cell>
          <cell r="Q491" t="str">
            <v>X</v>
          </cell>
          <cell r="R491" t="str">
            <v>26/07/2017</v>
          </cell>
          <cell r="S491" t="str">
            <v>26/07/2017</v>
          </cell>
          <cell r="T491" t="str">
            <v>00959</v>
          </cell>
        </row>
        <row r="492">
          <cell r="B492" t="str">
            <v>BT-RAC-PDUNC</v>
          </cell>
          <cell r="C492" t="str">
            <v>00000000000048904</v>
          </cell>
          <cell r="E492" t="str">
            <v>Unit metered iput: single phase,230V AC,32A Configurazione speciale N&amp;C</v>
          </cell>
          <cell r="F492" t="str">
            <v>BTICINO S.P.A.</v>
          </cell>
          <cell r="G492">
            <v>0</v>
          </cell>
          <cell r="H492">
            <v>0</v>
          </cell>
          <cell r="L492" t="str">
            <v>Acquisto</v>
          </cell>
          <cell r="M492" t="str">
            <v>12/06/2017 16:34</v>
          </cell>
          <cell r="N492" t="str">
            <v>Si</v>
          </cell>
          <cell r="O492" t="str">
            <v>No</v>
          </cell>
          <cell r="P492">
            <v>0</v>
          </cell>
          <cell r="Q492" t="str">
            <v>X</v>
          </cell>
          <cell r="T492" t="str">
            <v>00959</v>
          </cell>
        </row>
        <row r="493">
          <cell r="B493" t="str">
            <v>BT-RAC-RACK800X1200NC</v>
          </cell>
          <cell r="C493" t="str">
            <v>00000000000048900</v>
          </cell>
          <cell r="E493" t="str">
            <v>Rack 800X1200X2000MM RAL. 9011 Configurazione speciale N&amp;C</v>
          </cell>
          <cell r="F493" t="str">
            <v>BTICINO S.P.A.</v>
          </cell>
          <cell r="G493">
            <v>0</v>
          </cell>
          <cell r="H493">
            <v>0</v>
          </cell>
          <cell r="L493" t="str">
            <v>Acquisto</v>
          </cell>
          <cell r="M493" t="str">
            <v>12/06/2017 16:26</v>
          </cell>
          <cell r="N493" t="str">
            <v>Si</v>
          </cell>
          <cell r="O493" t="str">
            <v>No</v>
          </cell>
          <cell r="P493">
            <v>0</v>
          </cell>
          <cell r="Q493" t="str">
            <v>X</v>
          </cell>
          <cell r="T493" t="str">
            <v>00959</v>
          </cell>
        </row>
        <row r="494">
          <cell r="B494" t="str">
            <v>BT-RAC-RACKXUPSNC</v>
          </cell>
          <cell r="C494" t="str">
            <v>00000000000048903</v>
          </cell>
          <cell r="E494" t="str">
            <v>Varicon M 600X1000X2000MM, RAL9005+2P Configurazione speciale N&amp;C</v>
          </cell>
          <cell r="F494" t="str">
            <v>BTICINO S.P.A.</v>
          </cell>
          <cell r="G494">
            <v>0</v>
          </cell>
          <cell r="H494">
            <v>0</v>
          </cell>
          <cell r="L494" t="str">
            <v>Acquisto</v>
          </cell>
          <cell r="M494" t="str">
            <v>12/06/2017 16:33</v>
          </cell>
          <cell r="N494" t="str">
            <v>Si</v>
          </cell>
          <cell r="O494" t="str">
            <v>No</v>
          </cell>
          <cell r="P494">
            <v>0</v>
          </cell>
          <cell r="Q494" t="str">
            <v>X</v>
          </cell>
          <cell r="T494" t="str">
            <v>00959</v>
          </cell>
        </row>
        <row r="495">
          <cell r="B495" t="str">
            <v>BT-RAC-STL2004-455603</v>
          </cell>
          <cell r="C495" t="str">
            <v>00000000000061307</v>
          </cell>
          <cell r="D495" t="str">
            <v>M</v>
          </cell>
          <cell r="E495" t="str">
            <v>Spazzola con profilo in alluminio, per chiusura pavimento flottante, Certifcazione UL94 V-0, di. 290x370</v>
          </cell>
          <cell r="F495" t="str">
            <v>BTICINO S.P.A.</v>
          </cell>
          <cell r="G495">
            <v>0</v>
          </cell>
          <cell r="H495">
            <v>0</v>
          </cell>
          <cell r="K495" t="str">
            <v>TO</v>
          </cell>
          <cell r="L495" t="str">
            <v>Acquisto</v>
          </cell>
          <cell r="M495" t="str">
            <v>10/05/2019 09:54</v>
          </cell>
          <cell r="N495" t="str">
            <v>Si</v>
          </cell>
          <cell r="O495" t="str">
            <v>No</v>
          </cell>
          <cell r="P495">
            <v>0</v>
          </cell>
          <cell r="Q495" t="str">
            <v>X</v>
          </cell>
          <cell r="R495" t="str">
            <v>30/08/2019</v>
          </cell>
          <cell r="S495" t="str">
            <v>28/08/2019</v>
          </cell>
          <cell r="T495" t="str">
            <v>00959</v>
          </cell>
          <cell r="U495" t="str">
            <v>STL2004-455603</v>
          </cell>
        </row>
        <row r="496">
          <cell r="B496" t="str">
            <v>BT-RAC-VARICONDDXNC</v>
          </cell>
          <cell r="C496" t="str">
            <v>00000000000048902</v>
          </cell>
          <cell r="E496" t="str">
            <v>Varicondition DX22,3KW, RAL9005WITH air filt Configurazione speciale N&amp;C</v>
          </cell>
          <cell r="F496" t="str">
            <v>BTICINO S.P.A.</v>
          </cell>
          <cell r="G496">
            <v>0</v>
          </cell>
          <cell r="H496">
            <v>0</v>
          </cell>
          <cell r="L496" t="str">
            <v>Acquisto</v>
          </cell>
          <cell r="M496" t="str">
            <v>12/06/2017 16:31</v>
          </cell>
          <cell r="N496" t="str">
            <v>Si</v>
          </cell>
          <cell r="O496" t="str">
            <v>No</v>
          </cell>
          <cell r="P496">
            <v>0</v>
          </cell>
          <cell r="Q496" t="str">
            <v>X</v>
          </cell>
          <cell r="T496" t="str">
            <v>00959</v>
          </cell>
        </row>
        <row r="497">
          <cell r="B497" t="str">
            <v>BT-RKF-228012141911</v>
          </cell>
          <cell r="C497" t="str">
            <v>00000000000059434</v>
          </cell>
          <cell r="D497" t="str">
            <v>M</v>
          </cell>
          <cell r="E497" t="str">
            <v>VariconM 800x1200x2200mm RAL 9011, con 4 montanti a passo 21"</v>
          </cell>
          <cell r="F497" t="str">
            <v>BTICINO S.P.A.</v>
          </cell>
          <cell r="G497">
            <v>0</v>
          </cell>
          <cell r="H497">
            <v>0</v>
          </cell>
          <cell r="K497" t="str">
            <v>TO</v>
          </cell>
          <cell r="L497" t="str">
            <v>Acquisto</v>
          </cell>
          <cell r="M497" t="str">
            <v>26/03/2019 15:17</v>
          </cell>
          <cell r="N497" t="str">
            <v>Si</v>
          </cell>
          <cell r="O497" t="str">
            <v>No</v>
          </cell>
          <cell r="P497">
            <v>0</v>
          </cell>
          <cell r="Q497" t="str">
            <v>X</v>
          </cell>
          <cell r="R497" t="str">
            <v>30/04/2019</v>
          </cell>
          <cell r="S497" t="str">
            <v>19/04/2019</v>
          </cell>
          <cell r="T497" t="str">
            <v>00959</v>
          </cell>
          <cell r="U497" t="str">
            <v>B111.228012.141911</v>
          </cell>
        </row>
        <row r="498">
          <cell r="B498" t="str">
            <v>BT-RKF-228012A.141911</v>
          </cell>
          <cell r="C498" t="str">
            <v>00000000000059437</v>
          </cell>
          <cell r="D498" t="str">
            <v>M</v>
          </cell>
          <cell r="E498" t="str">
            <v>VariconM 800x1200x2200mm RAL 9011, con 4 montanti a passo 23"</v>
          </cell>
          <cell r="F498" t="str">
            <v>BTICINO S.P.A.</v>
          </cell>
          <cell r="G498">
            <v>0</v>
          </cell>
          <cell r="H498">
            <v>0</v>
          </cell>
          <cell r="K498" t="str">
            <v>TO</v>
          </cell>
          <cell r="L498" t="str">
            <v>Acquisto</v>
          </cell>
          <cell r="M498" t="str">
            <v>26/03/2019 15:26</v>
          </cell>
          <cell r="N498" t="str">
            <v>Si</v>
          </cell>
          <cell r="O498" t="str">
            <v>No</v>
          </cell>
          <cell r="P498">
            <v>0</v>
          </cell>
          <cell r="Q498" t="str">
            <v>X</v>
          </cell>
          <cell r="R498" t="str">
            <v>30/04/2019</v>
          </cell>
          <cell r="S498" t="str">
            <v>19/04/2019</v>
          </cell>
          <cell r="T498" t="str">
            <v>00959</v>
          </cell>
          <cell r="U498" t="str">
            <v>B111.228012A.141911</v>
          </cell>
        </row>
        <row r="499">
          <cell r="B499" t="str">
            <v>BT-RKF-646354</v>
          </cell>
          <cell r="C499" t="str">
            <v>00000000000048366</v>
          </cell>
          <cell r="E499" t="str">
            <v>Legrand  - armadio 24U 800x800, 4 piedini di livellamento, po3 pannelli ciechi con serratura, kit di messa a terra, RAL7016</v>
          </cell>
          <cell r="F499" t="str">
            <v>BTICINO S.P.A.</v>
          </cell>
          <cell r="G499">
            <v>0</v>
          </cell>
          <cell r="H499">
            <v>0</v>
          </cell>
          <cell r="L499" t="str">
            <v>Acquisto</v>
          </cell>
          <cell r="M499" t="str">
            <v>20/04/2017 09:21</v>
          </cell>
          <cell r="N499" t="str">
            <v>Si</v>
          </cell>
          <cell r="O499" t="str">
            <v>No</v>
          </cell>
          <cell r="P499">
            <v>0</v>
          </cell>
          <cell r="Q499" t="str">
            <v>)</v>
          </cell>
          <cell r="T499" t="str">
            <v>00959</v>
          </cell>
          <cell r="U499" t="str">
            <v>646354</v>
          </cell>
        </row>
        <row r="500">
          <cell r="B500" t="str">
            <v>BT-RKF-646610</v>
          </cell>
          <cell r="C500" t="str">
            <v>00000000000047627</v>
          </cell>
          <cell r="D500" t="str">
            <v>M</v>
          </cell>
          <cell r="E500" t="str">
            <v>VARICON - Server 19'' 41U 600x1000 4 montanti Nero RAL9005.Carico 1500kg. Porte ant e post 80%.Pann lat rimovibili.Piedini livell</v>
          </cell>
          <cell r="F500" t="str">
            <v>BTICINO S.P.A.</v>
          </cell>
          <cell r="G500">
            <v>0</v>
          </cell>
          <cell r="H500">
            <v>0</v>
          </cell>
          <cell r="K500" t="str">
            <v>TO</v>
          </cell>
          <cell r="L500" t="str">
            <v>Acquisto</v>
          </cell>
          <cell r="M500" t="str">
            <v>06/03/2017 15:26</v>
          </cell>
          <cell r="N500" t="str">
            <v>Si</v>
          </cell>
          <cell r="O500" t="str">
            <v>No</v>
          </cell>
          <cell r="P500">
            <v>0</v>
          </cell>
          <cell r="Q500" t="str">
            <v>)</v>
          </cell>
          <cell r="R500" t="str">
            <v>21/07/2021</v>
          </cell>
          <cell r="T500" t="str">
            <v>00959</v>
          </cell>
          <cell r="U500" t="str">
            <v>646610</v>
          </cell>
        </row>
        <row r="501">
          <cell r="B501" t="str">
            <v>BT-RKF-646612</v>
          </cell>
          <cell r="C501" t="str">
            <v>00000000000047628</v>
          </cell>
          <cell r="D501" t="str">
            <v>M</v>
          </cell>
          <cell r="E501" t="str">
            <v>VARICON - Server 19'' 41U 600x1200 4 montanti Nero RAL9005.Carico 1500kg. Porte ant e post 80%.Pann lat rimovibili.Piedini livell</v>
          </cell>
          <cell r="F501" t="str">
            <v>BTICINO S.P.A.</v>
          </cell>
          <cell r="G501">
            <v>0</v>
          </cell>
          <cell r="H501">
            <v>0</v>
          </cell>
          <cell r="K501" t="str">
            <v>TO</v>
          </cell>
          <cell r="L501" t="str">
            <v>Acquisto</v>
          </cell>
          <cell r="M501" t="str">
            <v>06/03/2017 15:26</v>
          </cell>
          <cell r="N501" t="str">
            <v>Si</v>
          </cell>
          <cell r="O501" t="str">
            <v>No</v>
          </cell>
          <cell r="P501">
            <v>0</v>
          </cell>
          <cell r="Q501" t="str">
            <v>)</v>
          </cell>
          <cell r="R501" t="str">
            <v>21/07/2017</v>
          </cell>
          <cell r="S501" t="str">
            <v>28/04/2017</v>
          </cell>
          <cell r="T501" t="str">
            <v>00959</v>
          </cell>
          <cell r="U501" t="str">
            <v>646612</v>
          </cell>
        </row>
        <row r="502">
          <cell r="B502" t="str">
            <v>BT-RKF-646613</v>
          </cell>
          <cell r="C502" t="str">
            <v>00000000000047635</v>
          </cell>
          <cell r="D502" t="str">
            <v>M</v>
          </cell>
          <cell r="E502" t="str">
            <v>VARICON - Server 19'' 41U 800x1000 4 montanti Nero RAL9005.Carico 1500kg. Porte ant e post 80%.Pann lat rimovibili.Piedini livell</v>
          </cell>
          <cell r="F502" t="str">
            <v>BTICINO S.P.A.</v>
          </cell>
          <cell r="G502">
            <v>0</v>
          </cell>
          <cell r="H502">
            <v>0</v>
          </cell>
          <cell r="K502" t="str">
            <v>TO</v>
          </cell>
          <cell r="L502" t="str">
            <v>Acquisto</v>
          </cell>
          <cell r="M502" t="str">
            <v>06/03/2017 15:26</v>
          </cell>
          <cell r="N502" t="str">
            <v>Si</v>
          </cell>
          <cell r="O502" t="str">
            <v>No</v>
          </cell>
          <cell r="P502">
            <v>0</v>
          </cell>
          <cell r="Q502" t="str">
            <v>)</v>
          </cell>
          <cell r="R502" t="str">
            <v>06/05/2021</v>
          </cell>
          <cell r="S502" t="str">
            <v>28/04/2017</v>
          </cell>
          <cell r="T502" t="str">
            <v>00959</v>
          </cell>
          <cell r="U502" t="str">
            <v>646613</v>
          </cell>
        </row>
        <row r="503">
          <cell r="B503" t="str">
            <v>BT-RKF-646615</v>
          </cell>
          <cell r="C503" t="str">
            <v>00000000000047636</v>
          </cell>
          <cell r="D503" t="str">
            <v>M</v>
          </cell>
          <cell r="E503" t="str">
            <v>VARICON - Server 19'' 41U 800x1200 4 montanti Nero RAL9005.Carico 1500kg. Porte ant e post 80%.Pann lat rimovibili.Piedini livell</v>
          </cell>
          <cell r="F503" t="str">
            <v>BTICINO S.P.A.</v>
          </cell>
          <cell r="G503">
            <v>0</v>
          </cell>
          <cell r="H503">
            <v>0</v>
          </cell>
          <cell r="K503" t="str">
            <v>TO</v>
          </cell>
          <cell r="L503" t="str">
            <v>Acquisto</v>
          </cell>
          <cell r="M503" t="str">
            <v>06/03/2017 15:26</v>
          </cell>
          <cell r="N503" t="str">
            <v>Si</v>
          </cell>
          <cell r="O503" t="str">
            <v>No</v>
          </cell>
          <cell r="P503">
            <v>0</v>
          </cell>
          <cell r="Q503" t="str">
            <v>)</v>
          </cell>
          <cell r="R503" t="str">
            <v>03/12/2020</v>
          </cell>
          <cell r="S503" t="str">
            <v>28/04/2017</v>
          </cell>
          <cell r="T503" t="str">
            <v>00959</v>
          </cell>
          <cell r="U503" t="str">
            <v>646615</v>
          </cell>
        </row>
        <row r="504">
          <cell r="B504" t="str">
            <v>BT-RKF-646750</v>
          </cell>
          <cell r="C504" t="str">
            <v>00000000000048367</v>
          </cell>
          <cell r="D504" t="str">
            <v>M</v>
          </cell>
          <cell r="E504" t="str">
            <v>LEGRAND - Armadio 24U 600x600, 4 piedini livel, porta ant vetro, 3 pannelli ciechi con serratura, kit di messa a terra, RAL7016</v>
          </cell>
          <cell r="F504" t="str">
            <v>BTICINO S.P.A.</v>
          </cell>
          <cell r="G504">
            <v>0</v>
          </cell>
          <cell r="H504">
            <v>0</v>
          </cell>
          <cell r="K504" t="str">
            <v>TO</v>
          </cell>
          <cell r="L504" t="str">
            <v>Acquisto</v>
          </cell>
          <cell r="M504" t="str">
            <v>20/04/2017 09:21</v>
          </cell>
          <cell r="N504" t="str">
            <v>No</v>
          </cell>
          <cell r="O504" t="str">
            <v>No</v>
          </cell>
          <cell r="P504">
            <v>0</v>
          </cell>
          <cell r="Q504" t="str">
            <v>)</v>
          </cell>
          <cell r="R504" t="str">
            <v>09/10/2018</v>
          </cell>
          <cell r="S504" t="str">
            <v>07/09/2017</v>
          </cell>
          <cell r="T504" t="str">
            <v>00959</v>
          </cell>
          <cell r="U504" t="str">
            <v>LG-646750</v>
          </cell>
        </row>
        <row r="505">
          <cell r="B505" t="str">
            <v>BT-RKF-646751</v>
          </cell>
          <cell r="C505" t="str">
            <v>00000000000049337</v>
          </cell>
          <cell r="D505" t="str">
            <v>M</v>
          </cell>
          <cell r="E505" t="str">
            <v>LEGRAND - armadio 24U 800x800, 4 piedini livel, porta ant vetro, 3 pannelli ciechi con serratura, kit di messa a terra, RAL7016</v>
          </cell>
          <cell r="F505" t="str">
            <v>BTICINO S.P.A.</v>
          </cell>
          <cell r="G505">
            <v>0</v>
          </cell>
          <cell r="H505">
            <v>0</v>
          </cell>
          <cell r="K505" t="str">
            <v>TO</v>
          </cell>
          <cell r="L505" t="str">
            <v>Acquisto</v>
          </cell>
          <cell r="M505" t="str">
            <v>17/07/2017 16:17</v>
          </cell>
          <cell r="N505" t="str">
            <v>No</v>
          </cell>
          <cell r="O505" t="str">
            <v>No</v>
          </cell>
          <cell r="P505">
            <v>0</v>
          </cell>
          <cell r="Q505" t="str">
            <v>)</v>
          </cell>
          <cell r="R505" t="str">
            <v>08/11/2018</v>
          </cell>
          <cell r="S505" t="str">
            <v>26/09/2017</v>
          </cell>
          <cell r="T505" t="str">
            <v>00959</v>
          </cell>
          <cell r="U505" t="str">
            <v>LG-646751</v>
          </cell>
        </row>
        <row r="506">
          <cell r="B506" t="str">
            <v>BT-RKF-646760</v>
          </cell>
          <cell r="C506" t="str">
            <v>00000000000048368</v>
          </cell>
          <cell r="D506" t="str">
            <v>M</v>
          </cell>
          <cell r="E506" t="str">
            <v>LEGRAND - Armadio 42U 600x600, 4 piedini livel, porta ant vetro, 3 pannelli ciechi con serratura, kit messa a terra, RAL7016</v>
          </cell>
          <cell r="F506" t="str">
            <v>BTICINO S.P.A.</v>
          </cell>
          <cell r="G506">
            <v>0</v>
          </cell>
          <cell r="H506">
            <v>0</v>
          </cell>
          <cell r="K506" t="str">
            <v>TO</v>
          </cell>
          <cell r="L506" t="str">
            <v>Acquisto</v>
          </cell>
          <cell r="M506" t="str">
            <v>20/04/2017 09:21</v>
          </cell>
          <cell r="N506" t="str">
            <v>No</v>
          </cell>
          <cell r="O506" t="str">
            <v>No</v>
          </cell>
          <cell r="P506">
            <v>0</v>
          </cell>
          <cell r="Q506" t="str">
            <v>)</v>
          </cell>
          <cell r="R506" t="str">
            <v>17/11/2020</v>
          </cell>
          <cell r="S506" t="str">
            <v>26/09/2017</v>
          </cell>
          <cell r="T506" t="str">
            <v>00959</v>
          </cell>
          <cell r="U506" t="str">
            <v>LG-646760</v>
          </cell>
        </row>
        <row r="507">
          <cell r="B507" t="str">
            <v>BT-RKF-646761</v>
          </cell>
          <cell r="C507" t="str">
            <v>00000000000079847</v>
          </cell>
          <cell r="D507" t="str">
            <v>M</v>
          </cell>
          <cell r="E507" t="str">
            <v>BTICINO - Armadio 42U 600X800 porta a vetro anteriore</v>
          </cell>
          <cell r="F507" t="str">
            <v>BTICINO S.P.A.</v>
          </cell>
          <cell r="G507">
            <v>0</v>
          </cell>
          <cell r="L507" t="str">
            <v>Acquisto</v>
          </cell>
          <cell r="M507" t="str">
            <v>10/03/2023 17:34</v>
          </cell>
          <cell r="N507" t="str">
            <v>No</v>
          </cell>
          <cell r="O507" t="str">
            <v>No</v>
          </cell>
          <cell r="P507">
            <v>0</v>
          </cell>
          <cell r="Q507" t="str">
            <v>X</v>
          </cell>
          <cell r="R507" t="str">
            <v>04/07/2023</v>
          </cell>
          <cell r="S507" t="str">
            <v>04/07/2023</v>
          </cell>
          <cell r="T507" t="str">
            <v>00959</v>
          </cell>
          <cell r="U507" t="str">
            <v>LG-646761</v>
          </cell>
        </row>
        <row r="508">
          <cell r="B508" t="str">
            <v>BT-RKF-646762</v>
          </cell>
          <cell r="C508" t="str">
            <v>00000000000079853</v>
          </cell>
          <cell r="D508" t="str">
            <v>M</v>
          </cell>
          <cell r="E508" t="str">
            <v>BTICINO - Armadio Rack 42U 600X1000</v>
          </cell>
          <cell r="F508" t="str">
            <v>BTICINO S.P.A.</v>
          </cell>
          <cell r="G508">
            <v>0</v>
          </cell>
          <cell r="L508" t="str">
            <v>Acquisto</v>
          </cell>
          <cell r="M508" t="str">
            <v>13/03/2023 09:51</v>
          </cell>
          <cell r="N508" t="str">
            <v>No</v>
          </cell>
          <cell r="O508" t="str">
            <v>No</v>
          </cell>
          <cell r="P508">
            <v>0</v>
          </cell>
          <cell r="Q508" t="str">
            <v>X</v>
          </cell>
          <cell r="R508" t="str">
            <v>02/10/2023</v>
          </cell>
          <cell r="S508" t="str">
            <v>02/10/2023</v>
          </cell>
          <cell r="T508" t="str">
            <v>00959</v>
          </cell>
          <cell r="U508" t="str">
            <v>LG-646762</v>
          </cell>
        </row>
        <row r="509">
          <cell r="B509" t="str">
            <v>BT-RKF-646764</v>
          </cell>
          <cell r="C509" t="str">
            <v>00000000000048369</v>
          </cell>
          <cell r="D509" t="str">
            <v>M</v>
          </cell>
          <cell r="E509" t="str">
            <v>LEGRAND - Armadio 42U 800x800, 4 piedini livel, porta ant vetro, 3 pannelli ciechi con serratura, kit messa a terra, RAL7016</v>
          </cell>
          <cell r="F509" t="str">
            <v>BTICINO S.P.A.</v>
          </cell>
          <cell r="G509">
            <v>0</v>
          </cell>
          <cell r="H509">
            <v>0</v>
          </cell>
          <cell r="K509" t="str">
            <v>TO</v>
          </cell>
          <cell r="L509" t="str">
            <v>Acquisto</v>
          </cell>
          <cell r="M509" t="str">
            <v>20/04/2017 09:21</v>
          </cell>
          <cell r="N509" t="str">
            <v>No</v>
          </cell>
          <cell r="O509" t="str">
            <v>No</v>
          </cell>
          <cell r="P509">
            <v>0</v>
          </cell>
          <cell r="Q509" t="str">
            <v>)</v>
          </cell>
          <cell r="R509" t="str">
            <v>10/12/2021</v>
          </cell>
          <cell r="S509" t="str">
            <v>26/09/2017</v>
          </cell>
          <cell r="T509" t="str">
            <v>00959</v>
          </cell>
          <cell r="U509" t="str">
            <v>LG-646764</v>
          </cell>
        </row>
        <row r="510">
          <cell r="B510" t="str">
            <v>BT-RKF-981091</v>
          </cell>
          <cell r="C510" t="str">
            <v>00000000000056885</v>
          </cell>
          <cell r="D510" t="str">
            <v>M</v>
          </cell>
          <cell r="E510" t="str">
            <v>Legrand  - porta vetro armadio 24U 600x600</v>
          </cell>
          <cell r="F510" t="str">
            <v>BTICINO S.P.A.</v>
          </cell>
          <cell r="G510">
            <v>0</v>
          </cell>
          <cell r="H510">
            <v>0</v>
          </cell>
          <cell r="K510" t="str">
            <v>TO</v>
          </cell>
          <cell r="L510" t="str">
            <v>Acquisto</v>
          </cell>
          <cell r="M510" t="str">
            <v>09/10/2018 16:30</v>
          </cell>
          <cell r="N510" t="str">
            <v>Si</v>
          </cell>
          <cell r="O510" t="str">
            <v>No</v>
          </cell>
          <cell r="P510">
            <v>0</v>
          </cell>
          <cell r="Q510" t="str">
            <v>X</v>
          </cell>
          <cell r="R510" t="str">
            <v>19/11/2018</v>
          </cell>
          <cell r="S510" t="str">
            <v>16/11/2018</v>
          </cell>
          <cell r="T510" t="str">
            <v>00959</v>
          </cell>
        </row>
        <row r="511">
          <cell r="B511" t="str">
            <v>BT-RKF-981092</v>
          </cell>
          <cell r="C511" t="str">
            <v>00000000000056772</v>
          </cell>
          <cell r="D511" t="str">
            <v>M</v>
          </cell>
          <cell r="E511" t="str">
            <v>Legrand  - porta vetro armadio 24U 800x800</v>
          </cell>
          <cell r="F511" t="str">
            <v>BTICINO S.P.A.</v>
          </cell>
          <cell r="G511">
            <v>0</v>
          </cell>
          <cell r="H511">
            <v>0</v>
          </cell>
          <cell r="K511" t="str">
            <v>TO</v>
          </cell>
          <cell r="L511" t="str">
            <v>Acquisto</v>
          </cell>
          <cell r="M511" t="str">
            <v>01/10/2018 09:40</v>
          </cell>
          <cell r="N511" t="str">
            <v>No</v>
          </cell>
          <cell r="O511" t="str">
            <v>No</v>
          </cell>
          <cell r="P511">
            <v>0</v>
          </cell>
          <cell r="Q511" t="str">
            <v>X</v>
          </cell>
          <cell r="R511" t="str">
            <v>08/08/2023</v>
          </cell>
          <cell r="S511" t="str">
            <v>04/08/2023</v>
          </cell>
          <cell r="T511" t="str">
            <v>00959</v>
          </cell>
        </row>
        <row r="512">
          <cell r="B512" t="str">
            <v>BT-RKF-B110201812.2J8</v>
          </cell>
          <cell r="C512" t="str">
            <v>00000000000057062</v>
          </cell>
          <cell r="D512" t="str">
            <v>M</v>
          </cell>
          <cell r="E512" t="str">
            <v>VARICON - M config 800x1200x2000mm, RAL 7047 Side skirts included, 19" - 41U - 6x Cable entry plate with brush</v>
          </cell>
          <cell r="F512" t="str">
            <v>BTICINO S.P.A.</v>
          </cell>
          <cell r="G512">
            <v>0</v>
          </cell>
          <cell r="H512">
            <v>0</v>
          </cell>
          <cell r="K512" t="str">
            <v>TO</v>
          </cell>
          <cell r="L512" t="str">
            <v>Acquisto</v>
          </cell>
          <cell r="M512" t="str">
            <v>19/10/2018 11:19</v>
          </cell>
          <cell r="N512" t="str">
            <v>Si</v>
          </cell>
          <cell r="O512" t="str">
            <v>No</v>
          </cell>
          <cell r="P512">
            <v>0</v>
          </cell>
          <cell r="Q512" t="str">
            <v>X</v>
          </cell>
          <cell r="R512" t="str">
            <v>31/12/2018</v>
          </cell>
          <cell r="S512" t="str">
            <v>14/12/2018</v>
          </cell>
          <cell r="T512" t="str">
            <v>00959</v>
          </cell>
          <cell r="U512" t="str">
            <v>B110.208012.2J8.01679</v>
          </cell>
        </row>
        <row r="513">
          <cell r="B513" t="str">
            <v>BT-RKF-B110208012.2J9</v>
          </cell>
          <cell r="C513" t="str">
            <v>00000000000057063</v>
          </cell>
          <cell r="D513" t="str">
            <v>M</v>
          </cell>
          <cell r="E513" t="str">
            <v>VARICON - M config 800x1200x2000mm, RAL 7047 Side skirts included, 19" - 41U - 6x Cable entry plate with brush</v>
          </cell>
          <cell r="F513" t="str">
            <v>BTICINO S.P.A.</v>
          </cell>
          <cell r="G513">
            <v>0</v>
          </cell>
          <cell r="H513">
            <v>0</v>
          </cell>
          <cell r="K513" t="str">
            <v>TO</v>
          </cell>
          <cell r="L513" t="str">
            <v>Acquisto</v>
          </cell>
          <cell r="M513" t="str">
            <v>19/10/2018 11:23</v>
          </cell>
          <cell r="N513" t="str">
            <v>Si</v>
          </cell>
          <cell r="O513" t="str">
            <v>No</v>
          </cell>
          <cell r="P513">
            <v>0</v>
          </cell>
          <cell r="Q513" t="str">
            <v>X</v>
          </cell>
          <cell r="R513" t="str">
            <v>31/12/2018</v>
          </cell>
          <cell r="S513" t="str">
            <v>14/12/2018</v>
          </cell>
          <cell r="T513" t="str">
            <v>00959</v>
          </cell>
          <cell r="U513" t="str">
            <v>B110.208012.2J9.01679</v>
          </cell>
        </row>
        <row r="514">
          <cell r="B514" t="str">
            <v>BT-RKF-B110208012.2K1</v>
          </cell>
          <cell r="C514" t="str">
            <v>00000000000057064</v>
          </cell>
          <cell r="D514" t="str">
            <v>M</v>
          </cell>
          <cell r="E514" t="str">
            <v>VARICON - M config 800x1200x2000mm, RAL 7047 Side skirts included, 19" - 41U - 6x Cable entry plate with brush</v>
          </cell>
          <cell r="F514" t="str">
            <v>BTICINO S.P.A.</v>
          </cell>
          <cell r="G514">
            <v>0</v>
          </cell>
          <cell r="H514">
            <v>0</v>
          </cell>
          <cell r="K514" t="str">
            <v>TO</v>
          </cell>
          <cell r="L514" t="str">
            <v>Acquisto</v>
          </cell>
          <cell r="M514" t="str">
            <v>19/10/2018 11:26</v>
          </cell>
          <cell r="N514" t="str">
            <v>Si</v>
          </cell>
          <cell r="O514" t="str">
            <v>No</v>
          </cell>
          <cell r="P514">
            <v>0</v>
          </cell>
          <cell r="Q514" t="str">
            <v>X</v>
          </cell>
          <cell r="R514" t="str">
            <v>31/12/2018</v>
          </cell>
          <cell r="S514" t="str">
            <v>14/12/2018</v>
          </cell>
          <cell r="T514" t="str">
            <v>00959</v>
          </cell>
          <cell r="U514" t="str">
            <v>B110.208012.2K1.01679</v>
          </cell>
        </row>
        <row r="515">
          <cell r="B515" t="str">
            <v>BT-RKF-B110208012.2K2</v>
          </cell>
          <cell r="C515" t="str">
            <v>00000000000057065</v>
          </cell>
          <cell r="D515" t="str">
            <v>M</v>
          </cell>
          <cell r="E515" t="str">
            <v>VARICON - M config 800x1200x2000mm, RAL 7047 Side skirts included, 19" - 41U - 6x Cable entry plate with brush</v>
          </cell>
          <cell r="F515" t="str">
            <v>BTICINO S.P.A.</v>
          </cell>
          <cell r="G515">
            <v>0</v>
          </cell>
          <cell r="H515">
            <v>0</v>
          </cell>
          <cell r="K515" t="str">
            <v>TO</v>
          </cell>
          <cell r="L515" t="str">
            <v>Acquisto</v>
          </cell>
          <cell r="M515" t="str">
            <v>19/10/2018 11:27</v>
          </cell>
          <cell r="N515" t="str">
            <v>Si</v>
          </cell>
          <cell r="O515" t="str">
            <v>No</v>
          </cell>
          <cell r="P515">
            <v>0</v>
          </cell>
          <cell r="Q515" t="str">
            <v>X</v>
          </cell>
          <cell r="R515" t="str">
            <v>31/12/2018</v>
          </cell>
          <cell r="S515" t="str">
            <v>14/12/2018</v>
          </cell>
          <cell r="T515" t="str">
            <v>00959</v>
          </cell>
          <cell r="U515" t="str">
            <v>B110.208012.2K2.01679</v>
          </cell>
        </row>
        <row r="516">
          <cell r="B516" t="str">
            <v>BT-RKF-B111.208080</v>
          </cell>
          <cell r="C516" t="str">
            <v>00000000000052578</v>
          </cell>
          <cell r="D516" t="str">
            <v>M</v>
          </cell>
          <cell r="E516" t="str">
            <v>VARICON - M config 800x800x2000mm, RAL 9011 Side skirts included, 19"</v>
          </cell>
          <cell r="F516" t="str">
            <v>BTICINO S.P.A.</v>
          </cell>
          <cell r="G516">
            <v>0</v>
          </cell>
          <cell r="H516">
            <v>0</v>
          </cell>
          <cell r="K516" t="str">
            <v>TO</v>
          </cell>
          <cell r="L516" t="str">
            <v>Acquisto</v>
          </cell>
          <cell r="M516" t="str">
            <v>07/03/2018 08:59</v>
          </cell>
          <cell r="N516" t="str">
            <v>Si</v>
          </cell>
          <cell r="O516" t="str">
            <v>No</v>
          </cell>
          <cell r="P516">
            <v>0</v>
          </cell>
          <cell r="Q516" t="str">
            <v>X</v>
          </cell>
          <cell r="R516" t="str">
            <v>12/04/2018</v>
          </cell>
          <cell r="S516" t="str">
            <v>04/04/2018</v>
          </cell>
          <cell r="T516" t="str">
            <v>00959</v>
          </cell>
          <cell r="U516" t="str">
            <v>B111.208080.136407</v>
          </cell>
        </row>
        <row r="517">
          <cell r="B517" t="str">
            <v>BT-RKF-B111.228012.4</v>
          </cell>
          <cell r="C517" t="str">
            <v>00000000000061293</v>
          </cell>
          <cell r="D517" t="str">
            <v>M</v>
          </cell>
          <cell r="E517" t="str">
            <v>VariconM 800x1200x2200mm RAL 9011, con 4 montanti a passo 19", con gole laterali, senza pannelli Laterali</v>
          </cell>
          <cell r="F517" t="str">
            <v>BTICINO S.P.A.</v>
          </cell>
          <cell r="G517">
            <v>0</v>
          </cell>
          <cell r="H517">
            <v>0</v>
          </cell>
          <cell r="K517" t="str">
            <v>TO</v>
          </cell>
          <cell r="L517" t="str">
            <v>Acquisto</v>
          </cell>
          <cell r="M517" t="str">
            <v>10/05/2019 09:10</v>
          </cell>
          <cell r="N517" t="str">
            <v>Si</v>
          </cell>
          <cell r="O517" t="str">
            <v>No</v>
          </cell>
          <cell r="P517">
            <v>0</v>
          </cell>
          <cell r="Q517" t="str">
            <v>X</v>
          </cell>
          <cell r="R517" t="str">
            <v>28/06/2019</v>
          </cell>
          <cell r="S517" t="str">
            <v>28/06/2019</v>
          </cell>
          <cell r="T517" t="str">
            <v>00959</v>
          </cell>
          <cell r="U517" t="str">
            <v>B111.228012.142664</v>
          </cell>
        </row>
        <row r="518">
          <cell r="B518" t="str">
            <v>BT-RKF-B111.228012.5</v>
          </cell>
          <cell r="C518" t="str">
            <v>00000000000061292</v>
          </cell>
          <cell r="D518" t="str">
            <v>M</v>
          </cell>
          <cell r="E518" t="str">
            <v>VariconM 800x1200x2200mm RAL 9011, con 4 montanti a passo 19", con gole laterali, con pannelli Laterali</v>
          </cell>
          <cell r="F518" t="str">
            <v>BTICINO S.P.A.</v>
          </cell>
          <cell r="G518">
            <v>0</v>
          </cell>
          <cell r="H518">
            <v>0</v>
          </cell>
          <cell r="K518" t="str">
            <v>TO</v>
          </cell>
          <cell r="L518" t="str">
            <v>Acquisto</v>
          </cell>
          <cell r="M518" t="str">
            <v>10/05/2019 09:08</v>
          </cell>
          <cell r="N518" t="str">
            <v>Si</v>
          </cell>
          <cell r="O518" t="str">
            <v>No</v>
          </cell>
          <cell r="P518">
            <v>0</v>
          </cell>
          <cell r="Q518" t="str">
            <v>X</v>
          </cell>
          <cell r="R518" t="str">
            <v>28/06/2019</v>
          </cell>
          <cell r="S518" t="str">
            <v>28/06/2019</v>
          </cell>
          <cell r="T518" t="str">
            <v>00959</v>
          </cell>
          <cell r="U518" t="str">
            <v>B111.228012.142665</v>
          </cell>
        </row>
        <row r="519">
          <cell r="B519" t="str">
            <v>BT-RKF-B111.228012.6</v>
          </cell>
          <cell r="C519" t="str">
            <v>00000000000061294</v>
          </cell>
          <cell r="D519" t="str">
            <v>M</v>
          </cell>
          <cell r="E519" t="str">
            <v>Varicon M config RAL9011, 600x1200x2200mm, montanti 19", RAL 9011, Gole laterali</v>
          </cell>
          <cell r="F519" t="str">
            <v>BTICINO S.P.A.</v>
          </cell>
          <cell r="G519">
            <v>0</v>
          </cell>
          <cell r="H519">
            <v>0</v>
          </cell>
          <cell r="K519" t="str">
            <v>TO</v>
          </cell>
          <cell r="L519" t="str">
            <v>Acquisto</v>
          </cell>
          <cell r="M519" t="str">
            <v>10/05/2019 09:12</v>
          </cell>
          <cell r="N519" t="str">
            <v>Si</v>
          </cell>
          <cell r="O519" t="str">
            <v>No</v>
          </cell>
          <cell r="P519">
            <v>0</v>
          </cell>
          <cell r="Q519" t="str">
            <v>X</v>
          </cell>
          <cell r="R519" t="str">
            <v>28/06/2019</v>
          </cell>
          <cell r="S519" t="str">
            <v>28/06/2019</v>
          </cell>
          <cell r="T519" t="str">
            <v>00959</v>
          </cell>
          <cell r="U519" t="str">
            <v>B111.226012.142666</v>
          </cell>
        </row>
        <row r="520">
          <cell r="B520" t="str">
            <v>BT-RKF-B1112080100868</v>
          </cell>
          <cell r="C520" t="str">
            <v>00000000000064505</v>
          </cell>
          <cell r="D520" t="str">
            <v>M</v>
          </cell>
          <cell r="E520" t="str">
            <v>BTICINO - ARMADIO LEGRAND NETWORK 800X800X2000</v>
          </cell>
          <cell r="F520" t="str">
            <v>BTICINO S.P.A.</v>
          </cell>
          <cell r="G520">
            <v>0</v>
          </cell>
          <cell r="H520">
            <v>0</v>
          </cell>
          <cell r="K520" t="str">
            <v>TO</v>
          </cell>
          <cell r="L520" t="str">
            <v>Acquisto</v>
          </cell>
          <cell r="M520" t="str">
            <v>08/11/2019 09:09</v>
          </cell>
          <cell r="N520" t="str">
            <v>Si</v>
          </cell>
          <cell r="O520" t="str">
            <v>No</v>
          </cell>
          <cell r="P520">
            <v>0</v>
          </cell>
          <cell r="Q520" t="str">
            <v>X</v>
          </cell>
          <cell r="R520" t="str">
            <v>19/11/2019</v>
          </cell>
          <cell r="S520" t="str">
            <v>19/11/2019</v>
          </cell>
          <cell r="T520" t="str">
            <v>00959</v>
          </cell>
          <cell r="U520" t="str">
            <v>B111.208080.100868</v>
          </cell>
        </row>
        <row r="521">
          <cell r="B521" t="str">
            <v>BT-RKF-B478001200</v>
          </cell>
          <cell r="C521" t="str">
            <v>00000000000077579</v>
          </cell>
          <cell r="D521" t="str">
            <v>M</v>
          </cell>
          <cell r="E521" t="str">
            <v>BTICINO - Rack Nero 47U 800x1200</v>
          </cell>
          <cell r="F521" t="str">
            <v>BTICINO S.P.A.</v>
          </cell>
          <cell r="G521">
            <v>0</v>
          </cell>
          <cell r="H521">
            <v>0</v>
          </cell>
          <cell r="K521" t="str">
            <v>TO</v>
          </cell>
          <cell r="L521" t="str">
            <v>Acquisto</v>
          </cell>
          <cell r="M521" t="str">
            <v>03/10/2022 19:21</v>
          </cell>
          <cell r="N521" t="str">
            <v>No</v>
          </cell>
          <cell r="O521" t="str">
            <v>No</v>
          </cell>
          <cell r="P521">
            <v>0</v>
          </cell>
          <cell r="Q521" t="str">
            <v>X</v>
          </cell>
          <cell r="R521" t="str">
            <v>26/10/2022</v>
          </cell>
          <cell r="S521" t="str">
            <v>26/10/2022</v>
          </cell>
          <cell r="T521" t="str">
            <v>00959</v>
          </cell>
          <cell r="U521" t="str">
            <v>B478001200</v>
          </cell>
        </row>
        <row r="522">
          <cell r="B522" t="str">
            <v>BT-RKF-C20122022111</v>
          </cell>
          <cell r="C522" t="str">
            <v>00000000000057098</v>
          </cell>
          <cell r="D522" t="str">
            <v>M</v>
          </cell>
          <cell r="E522" t="str">
            <v>Varicondition DX 22,3kW, RAL9005 with air filter, condensation pump and Modbus SNMP / HTTP module</v>
          </cell>
          <cell r="F522" t="str">
            <v>BTICINO S.P.A.</v>
          </cell>
          <cell r="G522">
            <v>0</v>
          </cell>
          <cell r="H522">
            <v>0</v>
          </cell>
          <cell r="K522" t="str">
            <v>TO</v>
          </cell>
          <cell r="L522" t="str">
            <v>Acquisto</v>
          </cell>
          <cell r="M522" t="str">
            <v>19/10/2018 16:14</v>
          </cell>
          <cell r="N522" t="str">
            <v>Si</v>
          </cell>
          <cell r="O522" t="str">
            <v>No</v>
          </cell>
          <cell r="P522">
            <v>0</v>
          </cell>
          <cell r="Q522" t="str">
            <v>X</v>
          </cell>
          <cell r="R522" t="str">
            <v>30/11/2018</v>
          </cell>
          <cell r="S522" t="str">
            <v>27/11/2018</v>
          </cell>
          <cell r="T522" t="str">
            <v>00959</v>
          </cell>
          <cell r="U522" t="str">
            <v>C201.220-22.111.01709</v>
          </cell>
        </row>
        <row r="523">
          <cell r="B523" t="str">
            <v>BT-RKF-CUSTOM1</v>
          </cell>
          <cell r="C523" t="str">
            <v>00000000000057079</v>
          </cell>
          <cell r="D523" t="str">
            <v>M</v>
          </cell>
          <cell r="E523" t="str">
            <v>VARICON M config RAL7047, 800x1000x2000, Gole laterali 4x Side skirts, 19-inch - for 41U x 800mm cabinets 12x Cable entry plate</v>
          </cell>
          <cell r="F523" t="str">
            <v>BTICINO S.P.A.</v>
          </cell>
          <cell r="G523">
            <v>0</v>
          </cell>
          <cell r="H523">
            <v>0</v>
          </cell>
          <cell r="K523" t="str">
            <v>TO</v>
          </cell>
          <cell r="L523" t="str">
            <v>Acquisto</v>
          </cell>
          <cell r="M523" t="str">
            <v>19/10/2018 11:59</v>
          </cell>
          <cell r="N523" t="str">
            <v>Si</v>
          </cell>
          <cell r="O523" t="str">
            <v>No</v>
          </cell>
          <cell r="P523">
            <v>0</v>
          </cell>
          <cell r="Q523" t="str">
            <v>X</v>
          </cell>
          <cell r="R523" t="str">
            <v>31/12/2018</v>
          </cell>
          <cell r="S523" t="str">
            <v>14/12/2018</v>
          </cell>
          <cell r="T523" t="str">
            <v>00959</v>
          </cell>
          <cell r="U523" t="str">
            <v>CUSTOM1</v>
          </cell>
        </row>
        <row r="524">
          <cell r="B524" t="str">
            <v>BT-RKF-CUSTOM2</v>
          </cell>
          <cell r="C524" t="str">
            <v>00000000000057080</v>
          </cell>
          <cell r="D524" t="str">
            <v>M</v>
          </cell>
          <cell r="E524" t="str">
            <v>VARICON M config RAL7047, 800x1000x2000, Gole laterali 4x Side skirts, 19-inch - for 41U x 800mm cabinets 12x Cable entry plate</v>
          </cell>
          <cell r="F524" t="str">
            <v>BTICINO S.P.A.</v>
          </cell>
          <cell r="G524">
            <v>0</v>
          </cell>
          <cell r="H524">
            <v>0</v>
          </cell>
          <cell r="K524" t="str">
            <v>TO</v>
          </cell>
          <cell r="L524" t="str">
            <v>Acquisto</v>
          </cell>
          <cell r="M524" t="str">
            <v>19/10/2018 12:01</v>
          </cell>
          <cell r="N524" t="str">
            <v>Si</v>
          </cell>
          <cell r="O524" t="str">
            <v>No</v>
          </cell>
          <cell r="P524">
            <v>0</v>
          </cell>
          <cell r="Q524" t="str">
            <v>X</v>
          </cell>
          <cell r="R524" t="str">
            <v>31/12/2018</v>
          </cell>
          <cell r="S524" t="str">
            <v>14/12/2018</v>
          </cell>
          <cell r="T524" t="str">
            <v>00959</v>
          </cell>
          <cell r="U524" t="str">
            <v>CUSTOM2</v>
          </cell>
        </row>
        <row r="525">
          <cell r="B525" t="str">
            <v>BT-RKF-LG-446802</v>
          </cell>
          <cell r="C525" t="str">
            <v>00000000000077514</v>
          </cell>
          <cell r="D525" t="str">
            <v>M</v>
          </cell>
          <cell r="E525" t="str">
            <v>BTICINO - Armadio Server 42U 800 X1000 RAL 9005, Porte singole ant e post forate all'80% + 2 pann lat</v>
          </cell>
          <cell r="F525" t="str">
            <v>BTICINO S.P.A.</v>
          </cell>
          <cell r="G525">
            <v>0</v>
          </cell>
          <cell r="H525">
            <v>0</v>
          </cell>
          <cell r="K525" t="str">
            <v>TO</v>
          </cell>
          <cell r="L525" t="str">
            <v>Acquisto</v>
          </cell>
          <cell r="M525" t="str">
            <v>16/09/2022 14:45</v>
          </cell>
          <cell r="N525" t="str">
            <v>No</v>
          </cell>
          <cell r="O525" t="str">
            <v>No</v>
          </cell>
          <cell r="P525">
            <v>0</v>
          </cell>
          <cell r="Q525" t="str">
            <v>X</v>
          </cell>
          <cell r="R525" t="str">
            <v>07/11/2022</v>
          </cell>
          <cell r="S525" t="str">
            <v>07/11/2022</v>
          </cell>
          <cell r="T525" t="str">
            <v>00959</v>
          </cell>
          <cell r="U525" t="str">
            <v>LG-446802</v>
          </cell>
        </row>
        <row r="526">
          <cell r="B526" t="str">
            <v>BT-RKF-LG-446803</v>
          </cell>
          <cell r="C526" t="str">
            <v>00000000000076594</v>
          </cell>
          <cell r="D526" t="str">
            <v>M</v>
          </cell>
          <cell r="E526" t="str">
            <v>BTICINO - RACK SERVER CON PORTE ANTERIORE. E POSTERIORI MICROF. PORTATA 1500KG. 42U 800X1200 NERO RAL 9005</v>
          </cell>
          <cell r="F526" t="str">
            <v>BTICINO S.P.A.</v>
          </cell>
          <cell r="G526">
            <v>0</v>
          </cell>
          <cell r="H526">
            <v>0</v>
          </cell>
          <cell r="K526" t="str">
            <v>TO</v>
          </cell>
          <cell r="L526" t="str">
            <v>Acquisto</v>
          </cell>
          <cell r="M526" t="str">
            <v>21/06/2022 14:23</v>
          </cell>
          <cell r="N526" t="str">
            <v>No</v>
          </cell>
          <cell r="O526" t="str">
            <v>No</v>
          </cell>
          <cell r="P526">
            <v>0</v>
          </cell>
          <cell r="Q526" t="str">
            <v>X</v>
          </cell>
          <cell r="R526" t="str">
            <v>12/07/2022</v>
          </cell>
          <cell r="S526" t="str">
            <v>08/07/2022</v>
          </cell>
          <cell r="T526" t="str">
            <v>00959</v>
          </cell>
          <cell r="U526" t="str">
            <v>LG-446803</v>
          </cell>
        </row>
        <row r="527">
          <cell r="B527" t="str">
            <v>BT-RKF-LG-446807</v>
          </cell>
          <cell r="C527" t="str">
            <v>00000000000077971</v>
          </cell>
          <cell r="D527" t="str">
            <v>M</v>
          </cell>
          <cell r="E527" t="str">
            <v>BTICINO - Armadio Server 47U 800x1200 RAL9005, 4mont, porte singole areate 80%, pann lat</v>
          </cell>
          <cell r="F527" t="str">
            <v>BTICINO S.P.A.</v>
          </cell>
          <cell r="G527">
            <v>0</v>
          </cell>
          <cell r="H527">
            <v>0</v>
          </cell>
          <cell r="K527" t="str">
            <v>TO</v>
          </cell>
          <cell r="L527" t="str">
            <v>Acquisto</v>
          </cell>
          <cell r="M527" t="str">
            <v>24/10/2022 16:53</v>
          </cell>
          <cell r="N527" t="str">
            <v>No</v>
          </cell>
          <cell r="O527" t="str">
            <v>No</v>
          </cell>
          <cell r="P527">
            <v>0</v>
          </cell>
          <cell r="Q527" t="str">
            <v>X</v>
          </cell>
          <cell r="R527" t="str">
            <v>04/11/2022</v>
          </cell>
          <cell r="S527" t="str">
            <v>04/11/2022</v>
          </cell>
          <cell r="T527" t="str">
            <v>00959</v>
          </cell>
          <cell r="U527" t="str">
            <v>LG-446807</v>
          </cell>
        </row>
        <row r="528">
          <cell r="B528" t="str">
            <v>BT-RKF-V/6624LCS</v>
          </cell>
          <cell r="C528" t="str">
            <v>00000000000047637</v>
          </cell>
          <cell r="E528" t="str">
            <v>LEGRAND LCS2 - armadio 24U 600x600 -SPECIAL</v>
          </cell>
          <cell r="F528" t="str">
            <v>BTICINO S.P.A.</v>
          </cell>
          <cell r="G528">
            <v>0</v>
          </cell>
          <cell r="H528">
            <v>0</v>
          </cell>
          <cell r="L528" t="str">
            <v>Acquisto</v>
          </cell>
          <cell r="M528" t="str">
            <v>06/03/2017 15:26</v>
          </cell>
          <cell r="N528" t="str">
            <v>Si</v>
          </cell>
          <cell r="O528" t="str">
            <v>No</v>
          </cell>
          <cell r="P528">
            <v>0</v>
          </cell>
          <cell r="Q528" t="str">
            <v>X</v>
          </cell>
          <cell r="T528" t="str">
            <v>00959</v>
          </cell>
          <cell r="U528" t="str">
            <v>V/6624LCS</v>
          </cell>
        </row>
        <row r="529">
          <cell r="B529" t="str">
            <v>BT-RKF-V/6642LCS</v>
          </cell>
          <cell r="C529" t="str">
            <v>00000000000047638</v>
          </cell>
          <cell r="E529" t="str">
            <v>LEGRAND LCS2 - armadio 42 U 600x600 nero-SPECIAL</v>
          </cell>
          <cell r="F529" t="str">
            <v>BTICINO S.P.A.</v>
          </cell>
          <cell r="G529">
            <v>0</v>
          </cell>
          <cell r="H529">
            <v>0</v>
          </cell>
          <cell r="L529" t="str">
            <v>Acquisto</v>
          </cell>
          <cell r="M529" t="str">
            <v>06/03/2017 15:26</v>
          </cell>
          <cell r="N529" t="str">
            <v>Si</v>
          </cell>
          <cell r="O529" t="str">
            <v>No</v>
          </cell>
          <cell r="P529">
            <v>0</v>
          </cell>
          <cell r="Q529" t="str">
            <v>X</v>
          </cell>
          <cell r="T529" t="str">
            <v>00959</v>
          </cell>
          <cell r="U529" t="str">
            <v>V/6642LCS</v>
          </cell>
        </row>
        <row r="530">
          <cell r="B530" t="str">
            <v>BT-RKF-V/8842LCS</v>
          </cell>
          <cell r="C530" t="str">
            <v>00000000000047639</v>
          </cell>
          <cell r="E530" t="str">
            <v>LEGRAND LCS2 - armadio 42 U 800x800 nero -SPECIAL</v>
          </cell>
          <cell r="F530" t="str">
            <v>BTICINO S.P.A.</v>
          </cell>
          <cell r="G530">
            <v>0</v>
          </cell>
          <cell r="H530">
            <v>0</v>
          </cell>
          <cell r="L530" t="str">
            <v>Acquisto</v>
          </cell>
          <cell r="M530" t="str">
            <v>06/03/2017 15:26</v>
          </cell>
          <cell r="N530" t="str">
            <v>Si</v>
          </cell>
          <cell r="O530" t="str">
            <v>No</v>
          </cell>
          <cell r="P530">
            <v>0</v>
          </cell>
          <cell r="Q530" t="str">
            <v>X</v>
          </cell>
          <cell r="T530" t="str">
            <v>00959</v>
          </cell>
          <cell r="U530" t="str">
            <v>V/8842LCS</v>
          </cell>
        </row>
        <row r="531">
          <cell r="B531" t="str">
            <v>BT-RKW-B111208012107</v>
          </cell>
          <cell r="C531" t="str">
            <v>00000000000057084</v>
          </cell>
          <cell r="D531" t="str">
            <v>M</v>
          </cell>
          <cell r="E531" t="str">
            <v>Varicon M config RAL9011, 800x1200x2000mm, RAL 9011, Porta posteriore singola in vetro (chiusa) e porta anteriore microperforata</v>
          </cell>
          <cell r="F531" t="str">
            <v>BTICINO S.P.A.</v>
          </cell>
          <cell r="G531">
            <v>0</v>
          </cell>
          <cell r="H531">
            <v>0</v>
          </cell>
          <cell r="K531" t="str">
            <v>TO</v>
          </cell>
          <cell r="L531" t="str">
            <v>Acquisto</v>
          </cell>
          <cell r="M531" t="str">
            <v>19/10/2018 15:29</v>
          </cell>
          <cell r="N531" t="str">
            <v>Si</v>
          </cell>
          <cell r="O531" t="str">
            <v>No</v>
          </cell>
          <cell r="P531">
            <v>0</v>
          </cell>
          <cell r="Q531" t="str">
            <v>X</v>
          </cell>
          <cell r="R531" t="str">
            <v>16/11/2018</v>
          </cell>
          <cell r="S531" t="str">
            <v>07/11/2018</v>
          </cell>
          <cell r="T531" t="str">
            <v>00959</v>
          </cell>
          <cell r="U531" t="str">
            <v>B111.208012.107.01709</v>
          </cell>
        </row>
        <row r="532">
          <cell r="B532" t="str">
            <v>BT-RKW-B111208012109</v>
          </cell>
          <cell r="C532" t="str">
            <v>00000000000057085</v>
          </cell>
          <cell r="D532" t="str">
            <v>M</v>
          </cell>
          <cell r="E532" t="str">
            <v>Varicon M config RAL9011, 800x1200x2000mm, RAL 9011, Porta posteriore singola in vetro (chiusa) e porta anteriore microperforata</v>
          </cell>
          <cell r="F532" t="str">
            <v>BTICINO S.P.A.</v>
          </cell>
          <cell r="G532">
            <v>0</v>
          </cell>
          <cell r="H532">
            <v>0</v>
          </cell>
          <cell r="K532" t="str">
            <v>TO</v>
          </cell>
          <cell r="L532" t="str">
            <v>Acquisto</v>
          </cell>
          <cell r="M532" t="str">
            <v>19/10/2018 15:33</v>
          </cell>
          <cell r="N532" t="str">
            <v>Si</v>
          </cell>
          <cell r="O532" t="str">
            <v>No</v>
          </cell>
          <cell r="P532">
            <v>0</v>
          </cell>
          <cell r="Q532" t="str">
            <v>X</v>
          </cell>
          <cell r="R532" t="str">
            <v>16/11/2018</v>
          </cell>
          <cell r="S532" t="str">
            <v>07/11/2018</v>
          </cell>
          <cell r="T532" t="str">
            <v>00959</v>
          </cell>
          <cell r="U532" t="str">
            <v>B111.208012.109.01709</v>
          </cell>
        </row>
        <row r="533">
          <cell r="B533" t="str">
            <v>BT-SC50-3</v>
          </cell>
          <cell r="C533" t="str">
            <v>00000000000011373</v>
          </cell>
          <cell r="E533" t="str">
            <v>BRETELLA OTTICA DPX 50/125 3MT</v>
          </cell>
          <cell r="G533">
            <v>0</v>
          </cell>
          <cell r="H533">
            <v>0</v>
          </cell>
          <cell r="L533" t="str">
            <v>Prodotto finito</v>
          </cell>
          <cell r="M533" t="str">
            <v>22/02/2008 16:36</v>
          </cell>
          <cell r="N533" t="str">
            <v>Si</v>
          </cell>
          <cell r="O533" t="str">
            <v>No</v>
          </cell>
          <cell r="P533">
            <v>0</v>
          </cell>
          <cell r="Q533" t="str">
            <v>X</v>
          </cell>
        </row>
        <row r="534">
          <cell r="B534" t="str">
            <v>BT-SCST5-1</v>
          </cell>
          <cell r="C534" t="str">
            <v>00000000000070917</v>
          </cell>
          <cell r="D534" t="str">
            <v>M</v>
          </cell>
          <cell r="E534" t="str">
            <v>BTICINO - STARLINE SCST5-1, CLOSURE STRIP - T5 BUSWAY, 9FT-6IN [2.90 METERS], PLASTIC, WHITE</v>
          </cell>
          <cell r="F534" t="str">
            <v>STARLINE HOLDINGS TECHNOLOGY LTD.</v>
          </cell>
          <cell r="G534">
            <v>0</v>
          </cell>
          <cell r="H534">
            <v>0</v>
          </cell>
          <cell r="K534" t="str">
            <v>TO</v>
          </cell>
          <cell r="L534" t="str">
            <v>Acquisto</v>
          </cell>
          <cell r="M534" t="str">
            <v>28/01/2021 12:14</v>
          </cell>
          <cell r="N534" t="str">
            <v>No</v>
          </cell>
          <cell r="O534" t="str">
            <v>No</v>
          </cell>
          <cell r="P534">
            <v>0</v>
          </cell>
          <cell r="Q534" t="str">
            <v>X</v>
          </cell>
          <cell r="R534" t="str">
            <v>22/05/2023</v>
          </cell>
          <cell r="S534" t="str">
            <v>19/05/2023</v>
          </cell>
          <cell r="T534" t="str">
            <v>02617</v>
          </cell>
          <cell r="U534" t="str">
            <v>SCST5-1</v>
          </cell>
        </row>
        <row r="535">
          <cell r="B535" t="str">
            <v>BT-SEC250T5-BLU</v>
          </cell>
          <cell r="C535" t="str">
            <v>00000000000070920</v>
          </cell>
          <cell r="D535" t="str">
            <v>M</v>
          </cell>
          <cell r="E535" t="str">
            <v>BTICINO - STARLINE SEC250T5-BLU, END CAP, 250T5 SERIES [Blue]</v>
          </cell>
          <cell r="F535" t="str">
            <v>STARLINE HOLDINGS TECHNOLOGY LTD.</v>
          </cell>
          <cell r="G535">
            <v>0</v>
          </cell>
          <cell r="H535">
            <v>0</v>
          </cell>
          <cell r="K535" t="str">
            <v>TO</v>
          </cell>
          <cell r="L535" t="str">
            <v>Acquisto</v>
          </cell>
          <cell r="M535" t="str">
            <v>28/01/2021 12:20</v>
          </cell>
          <cell r="N535" t="str">
            <v>Si</v>
          </cell>
          <cell r="O535" t="str">
            <v>No</v>
          </cell>
          <cell r="P535">
            <v>0</v>
          </cell>
          <cell r="Q535" t="str">
            <v>X</v>
          </cell>
          <cell r="R535" t="str">
            <v>30/04/2021</v>
          </cell>
          <cell r="S535" t="str">
            <v>30/04/2021</v>
          </cell>
          <cell r="T535" t="str">
            <v>02617</v>
          </cell>
          <cell r="U535" t="str">
            <v>SEC250T5-BLU</v>
          </cell>
        </row>
        <row r="536">
          <cell r="B536" t="str">
            <v>BT-SEC250T5-RED</v>
          </cell>
          <cell r="C536" t="str">
            <v>00000000000070921</v>
          </cell>
          <cell r="D536" t="str">
            <v>M</v>
          </cell>
          <cell r="E536" t="str">
            <v>BTICINO - STARLINE SEC250T5-RED, END CAP, 250T5 SERIES [RAL3001, RED]</v>
          </cell>
          <cell r="F536" t="str">
            <v>STARLINE HOLDINGS TECHNOLOGY LTD.</v>
          </cell>
          <cell r="G536">
            <v>0</v>
          </cell>
          <cell r="H536">
            <v>0</v>
          </cell>
          <cell r="K536" t="str">
            <v>TO</v>
          </cell>
          <cell r="L536" t="str">
            <v>Acquisto</v>
          </cell>
          <cell r="M536" t="str">
            <v>28/01/2021 12:21</v>
          </cell>
          <cell r="N536" t="str">
            <v>Si</v>
          </cell>
          <cell r="O536" t="str">
            <v>No</v>
          </cell>
          <cell r="P536">
            <v>0</v>
          </cell>
          <cell r="Q536" t="str">
            <v>X</v>
          </cell>
          <cell r="R536" t="str">
            <v>30/04/2021</v>
          </cell>
          <cell r="S536" t="str">
            <v>30/04/2021</v>
          </cell>
          <cell r="T536" t="str">
            <v>02617</v>
          </cell>
          <cell r="U536" t="str">
            <v>SEC250T5-RED</v>
          </cell>
        </row>
        <row r="537">
          <cell r="B537" t="str">
            <v>BT-SER-916237</v>
          </cell>
          <cell r="C537" t="str">
            <v>00000000000055200</v>
          </cell>
          <cell r="D537" t="str">
            <v>M</v>
          </cell>
          <cell r="E537" t="str">
            <v>Sistema di spegnimento da rack con rilevazione e spegnimento NOVEC, formato da 1 master, 1 slave e sitema aspirazione</v>
          </cell>
          <cell r="F537" t="str">
            <v>BTICINO S.P.A.</v>
          </cell>
          <cell r="G537">
            <v>0</v>
          </cell>
          <cell r="H537">
            <v>0</v>
          </cell>
          <cell r="K537" t="str">
            <v>TO</v>
          </cell>
          <cell r="L537" t="str">
            <v>Acquisto</v>
          </cell>
          <cell r="M537" t="str">
            <v>09/07/2018 17:40</v>
          </cell>
          <cell r="N537" t="str">
            <v>Si</v>
          </cell>
          <cell r="O537" t="str">
            <v>No</v>
          </cell>
          <cell r="P537">
            <v>0</v>
          </cell>
          <cell r="Q537" t="str">
            <v>X</v>
          </cell>
          <cell r="R537" t="str">
            <v>17/09/2018</v>
          </cell>
          <cell r="S537" t="str">
            <v>12/09/2018</v>
          </cell>
          <cell r="T537" t="str">
            <v>00959</v>
          </cell>
          <cell r="U537" t="str">
            <v>916237</v>
          </cell>
        </row>
        <row r="538">
          <cell r="B538" t="str">
            <v>BT-SER-916238</v>
          </cell>
          <cell r="C538" t="str">
            <v>00000000000055201</v>
          </cell>
          <cell r="D538" t="str">
            <v>M</v>
          </cell>
          <cell r="E538" t="str">
            <v>Sistema di spegnimento da rack con rilevazione e spegnimento NOVEC, formato da 1 master, 1 slave e sitema aspirazione</v>
          </cell>
          <cell r="F538" t="str">
            <v>BTICINO S.P.A.</v>
          </cell>
          <cell r="G538">
            <v>0</v>
          </cell>
          <cell r="H538">
            <v>0</v>
          </cell>
          <cell r="K538" t="str">
            <v>TO</v>
          </cell>
          <cell r="L538" t="str">
            <v>Acquisto</v>
          </cell>
          <cell r="M538" t="str">
            <v>09/07/2018 17:45</v>
          </cell>
          <cell r="N538" t="str">
            <v>Si</v>
          </cell>
          <cell r="O538" t="str">
            <v>No</v>
          </cell>
          <cell r="P538">
            <v>0</v>
          </cell>
          <cell r="Q538" t="str">
            <v>X</v>
          </cell>
          <cell r="R538" t="str">
            <v>17/09/2018</v>
          </cell>
          <cell r="S538" t="str">
            <v>12/09/2018</v>
          </cell>
          <cell r="T538" t="str">
            <v>00959</v>
          </cell>
          <cell r="U538" t="str">
            <v>916238</v>
          </cell>
        </row>
        <row r="539">
          <cell r="B539" t="str">
            <v>BT-SERVICE FSC 1</v>
          </cell>
          <cell r="C539" t="str">
            <v>00000000000083524</v>
          </cell>
          <cell r="D539" t="str">
            <v>M</v>
          </cell>
          <cell r="E539" t="str">
            <v>BTICINO - Minkels Free Standing Corridor - MONTAGGIO Corridoio</v>
          </cell>
          <cell r="F539" t="str">
            <v>BTICINO S.P.A.</v>
          </cell>
          <cell r="G539">
            <v>0</v>
          </cell>
          <cell r="L539" t="str">
            <v>Acquisto</v>
          </cell>
          <cell r="M539" t="str">
            <v>11/03/2024 12:05</v>
          </cell>
          <cell r="N539" t="str">
            <v>No</v>
          </cell>
          <cell r="O539" t="str">
            <v>No</v>
          </cell>
          <cell r="P539">
            <v>0</v>
          </cell>
          <cell r="Q539" t="str">
            <v>X</v>
          </cell>
          <cell r="T539" t="str">
            <v>00959</v>
          </cell>
          <cell r="U539" t="str">
            <v>SERVICE FSC 1</v>
          </cell>
        </row>
        <row r="540">
          <cell r="B540" t="str">
            <v>BT-ST5IT</v>
          </cell>
          <cell r="C540" t="str">
            <v>00000000000070922</v>
          </cell>
          <cell r="D540" t="str">
            <v>M</v>
          </cell>
          <cell r="E540" t="str">
            <v>BTICINO - STARLINE ST5IT C32, INSTALLATION TOOL-T5 SYSTEMS BI-DIRECTIONAL</v>
          </cell>
          <cell r="F540" t="str">
            <v>STARLINE HOLDINGS TECHNOLOGY LTD.</v>
          </cell>
          <cell r="G540">
            <v>0</v>
          </cell>
          <cell r="H540">
            <v>0</v>
          </cell>
          <cell r="K540" t="str">
            <v>TO</v>
          </cell>
          <cell r="L540" t="str">
            <v>Acquisto</v>
          </cell>
          <cell r="M540" t="str">
            <v>28/01/2021 12:24</v>
          </cell>
          <cell r="N540" t="str">
            <v>No</v>
          </cell>
          <cell r="O540" t="str">
            <v>No</v>
          </cell>
          <cell r="P540">
            <v>0</v>
          </cell>
          <cell r="Q540" t="str">
            <v>X</v>
          </cell>
          <cell r="R540" t="str">
            <v>16/10/2023</v>
          </cell>
          <cell r="S540" t="str">
            <v>16/10/2023</v>
          </cell>
          <cell r="T540" t="str">
            <v>02617</v>
          </cell>
          <cell r="U540" t="str">
            <v>ST5IT</v>
          </cell>
        </row>
        <row r="541">
          <cell r="B541" t="str">
            <v>BT-ST5IT-4</v>
          </cell>
          <cell r="C541" t="str">
            <v>00000000000072794</v>
          </cell>
          <cell r="D541" t="str">
            <v>M</v>
          </cell>
          <cell r="E541" t="str">
            <v>BTICINO - INSTALLATION TOOL - T5 SYSTEM BI- DIRECTIONAL</v>
          </cell>
          <cell r="F541" t="str">
            <v>STARLINE HOLDINGS TECHNOLOGY LTD.</v>
          </cell>
          <cell r="G541">
            <v>0</v>
          </cell>
          <cell r="H541">
            <v>0</v>
          </cell>
          <cell r="K541" t="str">
            <v>TO</v>
          </cell>
          <cell r="L541" t="str">
            <v>Acquisto</v>
          </cell>
          <cell r="M541" t="str">
            <v>27/08/2021 16:38</v>
          </cell>
          <cell r="N541" t="str">
            <v>No</v>
          </cell>
          <cell r="O541" t="str">
            <v>No</v>
          </cell>
          <cell r="P541">
            <v>0</v>
          </cell>
          <cell r="Q541" t="str">
            <v>X</v>
          </cell>
          <cell r="T541" t="str">
            <v>02617</v>
          </cell>
          <cell r="U541" t="str">
            <v>ST5IT</v>
          </cell>
        </row>
        <row r="542">
          <cell r="B542" t="str">
            <v>BT-STARTUPSERVICE</v>
          </cell>
          <cell r="C542" t="str">
            <v>00000000000080793</v>
          </cell>
          <cell r="D542" t="str">
            <v>M</v>
          </cell>
          <cell r="E542" t="str">
            <v>BTICINO - STARLINE - BT- STARTUPSERVICE 26-50 BUSWAY SYSTEMS, INSPECTION AND CERTIFICATION, REPORT, ADD. YEAR PARTS WARRANTY</v>
          </cell>
          <cell r="F542" t="str">
            <v>STARLINE HOLDINGS TECHNOLOGY LTD.</v>
          </cell>
          <cell r="G542">
            <v>0</v>
          </cell>
          <cell r="L542" t="str">
            <v>Acquisto</v>
          </cell>
          <cell r="M542" t="str">
            <v>17/04/2023 10:21</v>
          </cell>
          <cell r="N542" t="str">
            <v>No</v>
          </cell>
          <cell r="O542" t="str">
            <v>No</v>
          </cell>
          <cell r="P542">
            <v>0</v>
          </cell>
          <cell r="Q542" t="str">
            <v>X</v>
          </cell>
          <cell r="R542" t="str">
            <v>26/03/2024</v>
          </cell>
          <cell r="S542" t="str">
            <v>26/03/2024</v>
          </cell>
          <cell r="T542" t="str">
            <v>02617</v>
          </cell>
          <cell r="U542" t="str">
            <v>START UP SERVICE - 26-50 BUSWAY SYS</v>
          </cell>
        </row>
        <row r="543">
          <cell r="B543" t="str">
            <v>BT-ST-DIC</v>
          </cell>
          <cell r="C543" t="str">
            <v>00000000000071443</v>
          </cell>
          <cell r="D543" t="str">
            <v>M</v>
          </cell>
          <cell r="E543" t="str">
            <v>BTICINO - Mechanical selfclosing for sliding doors</v>
          </cell>
          <cell r="F543" t="str">
            <v>BTICINO S.P.A.</v>
          </cell>
          <cell r="G543">
            <v>0</v>
          </cell>
          <cell r="H543">
            <v>0</v>
          </cell>
          <cell r="K543" t="str">
            <v>TO</v>
          </cell>
          <cell r="L543" t="str">
            <v>Acquisto</v>
          </cell>
          <cell r="M543" t="str">
            <v>07/04/2021 19:50</v>
          </cell>
          <cell r="N543" t="str">
            <v>Si</v>
          </cell>
          <cell r="O543" t="str">
            <v>No</v>
          </cell>
          <cell r="P543">
            <v>0</v>
          </cell>
          <cell r="Q543" t="str">
            <v>X</v>
          </cell>
          <cell r="R543" t="str">
            <v>10/11/2021</v>
          </cell>
          <cell r="S543" t="str">
            <v>10/11/2021</v>
          </cell>
          <cell r="T543" t="str">
            <v>00959</v>
          </cell>
          <cell r="U543" t="str">
            <v>ST-DIC</v>
          </cell>
        </row>
        <row r="544">
          <cell r="B544" t="str">
            <v>BT-STST5-1</v>
          </cell>
          <cell r="C544" t="str">
            <v>00000000000080792</v>
          </cell>
          <cell r="D544" t="str">
            <v>M</v>
          </cell>
          <cell r="E544" t="str">
            <v>BTICINO - STARLINE BT- STST5-1 - CLOSURE STRIP - T5 BUSWAY, 9FT-6IN [2.90 METERS], PLASTIC, WHITE</v>
          </cell>
          <cell r="F544" t="str">
            <v>STARLINE HOLDINGS TECHNOLOGY LTD.</v>
          </cell>
          <cell r="G544">
            <v>0</v>
          </cell>
          <cell r="L544" t="str">
            <v>Acquisto</v>
          </cell>
          <cell r="M544" t="str">
            <v>17/04/2023 10:14</v>
          </cell>
          <cell r="N544" t="str">
            <v>No</v>
          </cell>
          <cell r="O544" t="str">
            <v>No</v>
          </cell>
          <cell r="P544">
            <v>0</v>
          </cell>
          <cell r="Q544" t="str">
            <v>X</v>
          </cell>
          <cell r="R544" t="str">
            <v>01/08/2023</v>
          </cell>
          <cell r="S544" t="str">
            <v>01/08/2023</v>
          </cell>
          <cell r="T544" t="str">
            <v>02617</v>
          </cell>
          <cell r="U544" t="str">
            <v>SCST5-1</v>
          </cell>
        </row>
        <row r="545">
          <cell r="B545" t="str">
            <v>BT-SWT-DPX3-ENVHUB4</v>
          </cell>
          <cell r="C545" t="str">
            <v>00000000000057109</v>
          </cell>
          <cell r="D545" t="str">
            <v>M</v>
          </cell>
          <cell r="E545" t="str">
            <v>4-Port Hub for all Raritan Environmental Sensors - Incl. Mounting Brackets. Connects to Raritan PX, EMX and BCM Models (not PXE)</v>
          </cell>
          <cell r="F545" t="str">
            <v>BTICINO S.P.A.</v>
          </cell>
          <cell r="G545">
            <v>0</v>
          </cell>
          <cell r="H545">
            <v>0</v>
          </cell>
          <cell r="K545" t="str">
            <v>TO</v>
          </cell>
          <cell r="L545" t="str">
            <v>Acquisto</v>
          </cell>
          <cell r="M545" t="str">
            <v>19/10/2018 16:38</v>
          </cell>
          <cell r="N545" t="str">
            <v>Si</v>
          </cell>
          <cell r="O545" t="str">
            <v>No</v>
          </cell>
          <cell r="P545">
            <v>0</v>
          </cell>
          <cell r="Q545" t="str">
            <v>X</v>
          </cell>
          <cell r="R545" t="str">
            <v>30/08/2019</v>
          </cell>
          <cell r="S545" t="str">
            <v>28/08/2019</v>
          </cell>
          <cell r="T545" t="str">
            <v>00959</v>
          </cell>
          <cell r="U545" t="str">
            <v>DPX3-ENVHUB4</v>
          </cell>
        </row>
        <row r="546">
          <cell r="B546" t="str">
            <v>BT-SWT-PX3TS-1875R</v>
          </cell>
          <cell r="C546" t="str">
            <v>00000000000047529</v>
          </cell>
          <cell r="D546" t="str">
            <v>M</v>
          </cell>
          <cell r="E546" t="str">
            <v>Transfer Switch: 1PH, 230V AC, 16A 1U Horizontal, Ethernet, Serial, 2x USB</v>
          </cell>
          <cell r="F546" t="str">
            <v>BTICINO S.P.A.</v>
          </cell>
          <cell r="G546">
            <v>0</v>
          </cell>
          <cell r="H546">
            <v>0</v>
          </cell>
          <cell r="K546" t="str">
            <v>TO</v>
          </cell>
          <cell r="L546" t="str">
            <v>Acquisto</v>
          </cell>
          <cell r="M546" t="str">
            <v>09/03/2017 10:28</v>
          </cell>
          <cell r="N546" t="str">
            <v>Si</v>
          </cell>
          <cell r="O546" t="str">
            <v>No</v>
          </cell>
          <cell r="P546">
            <v>0</v>
          </cell>
          <cell r="Q546" t="str">
            <v>X</v>
          </cell>
          <cell r="R546" t="str">
            <v>31/03/2017</v>
          </cell>
          <cell r="S546" t="str">
            <v>27/03/2017</v>
          </cell>
          <cell r="T546" t="str">
            <v>00959</v>
          </cell>
        </row>
        <row r="547">
          <cell r="B547" t="str">
            <v>BT-TAP OFF 1</v>
          </cell>
          <cell r="C547" t="str">
            <v>00000000000072185</v>
          </cell>
          <cell r="D547" t="str">
            <v>M</v>
          </cell>
          <cell r="E547" t="str">
            <v>BTICINO - STARLINE GMCBMT5GE58-(5)316A6S-4- C-SP-LEG-G03</v>
          </cell>
          <cell r="F547" t="str">
            <v>STARLINE HOLDINGS TECHNOLOGY LTD.</v>
          </cell>
          <cell r="G547">
            <v>0</v>
          </cell>
          <cell r="H547">
            <v>0</v>
          </cell>
          <cell r="K547" t="str">
            <v>TO</v>
          </cell>
          <cell r="L547" t="str">
            <v>Acquisto</v>
          </cell>
          <cell r="M547" t="str">
            <v>13/06/2021 15:46</v>
          </cell>
          <cell r="N547" t="str">
            <v>No</v>
          </cell>
          <cell r="O547" t="str">
            <v>No</v>
          </cell>
          <cell r="P547">
            <v>0</v>
          </cell>
          <cell r="Q547" t="str">
            <v>X</v>
          </cell>
          <cell r="R547" t="str">
            <v>19/07/2022</v>
          </cell>
          <cell r="S547" t="str">
            <v>15/07/2022</v>
          </cell>
          <cell r="T547" t="str">
            <v>02617</v>
          </cell>
        </row>
        <row r="548">
          <cell r="B548" t="str">
            <v>BT-TAP OFF 2</v>
          </cell>
          <cell r="C548" t="str">
            <v>00000000000072186</v>
          </cell>
          <cell r="D548" t="str">
            <v>M</v>
          </cell>
          <cell r="E548" t="str">
            <v>BTICINO - STARLINE GMCBT5GE54-532C6S-4-4P- LEG-G01</v>
          </cell>
          <cell r="F548" t="str">
            <v>STARLINE HOLDINGS TECHNOLOGY LTD.</v>
          </cell>
          <cell r="G548">
            <v>0</v>
          </cell>
          <cell r="H548">
            <v>0</v>
          </cell>
          <cell r="K548" t="str">
            <v>TO</v>
          </cell>
          <cell r="L548" t="str">
            <v>Acquisto</v>
          </cell>
          <cell r="M548" t="str">
            <v>13/06/2021 15:50</v>
          </cell>
          <cell r="N548" t="str">
            <v>Si</v>
          </cell>
          <cell r="O548" t="str">
            <v>No</v>
          </cell>
          <cell r="P548">
            <v>0</v>
          </cell>
          <cell r="Q548" t="str">
            <v>X</v>
          </cell>
          <cell r="R548" t="str">
            <v>07/12/2021</v>
          </cell>
          <cell r="S548" t="str">
            <v>07/12/2021</v>
          </cell>
          <cell r="T548" t="str">
            <v>02617</v>
          </cell>
        </row>
        <row r="549">
          <cell r="B549" t="str">
            <v>BT-TAP OFF NOO 1</v>
          </cell>
          <cell r="C549" t="str">
            <v>00000000000072624</v>
          </cell>
          <cell r="D549" t="str">
            <v>M</v>
          </cell>
          <cell r="E549" t="str">
            <v>BTICINO - STARLINE GMCBMT5GE58-(5)316A6S-4- C-SP-LEG-G02</v>
          </cell>
          <cell r="F549" t="str">
            <v>STARLINE HOLDINGS TECHNOLOGY LTD.</v>
          </cell>
          <cell r="G549">
            <v>0</v>
          </cell>
          <cell r="H549">
            <v>0</v>
          </cell>
          <cell r="K549" t="str">
            <v>TO</v>
          </cell>
          <cell r="L549" t="str">
            <v>Acquisto</v>
          </cell>
          <cell r="M549" t="str">
            <v>27/07/2021 15:53</v>
          </cell>
          <cell r="N549" t="str">
            <v>No</v>
          </cell>
          <cell r="O549" t="str">
            <v>No</v>
          </cell>
          <cell r="P549">
            <v>0</v>
          </cell>
          <cell r="Q549" t="str">
            <v>X</v>
          </cell>
          <cell r="R549" t="str">
            <v>22/05/2023</v>
          </cell>
          <cell r="S549" t="str">
            <v>19/05/2023</v>
          </cell>
          <cell r="T549" t="str">
            <v>02617</v>
          </cell>
        </row>
        <row r="550">
          <cell r="B550" t="str">
            <v>BT-TAP OFF NOO 1V2A</v>
          </cell>
          <cell r="C550" t="str">
            <v>00000000000073452</v>
          </cell>
          <cell r="D550" t="str">
            <v>M</v>
          </cell>
          <cell r="E550" t="str">
            <v>BTICINO - STARLINE F4008553-S1-ABCAB, GMCBMT5GE58-(5)316A6S-4- C-SP-LEG-G02</v>
          </cell>
          <cell r="F550" t="str">
            <v>STARLINE HOLDINGS TECHNOLOGY LTD.</v>
          </cell>
          <cell r="G550">
            <v>0</v>
          </cell>
          <cell r="H550">
            <v>0</v>
          </cell>
          <cell r="K550" t="str">
            <v>TO</v>
          </cell>
          <cell r="L550" t="str">
            <v>Acquisto</v>
          </cell>
          <cell r="M550" t="str">
            <v>08/11/2021 16:11</v>
          </cell>
          <cell r="N550" t="str">
            <v>Si</v>
          </cell>
          <cell r="O550" t="str">
            <v>No</v>
          </cell>
          <cell r="P550">
            <v>0</v>
          </cell>
          <cell r="Q550" t="str">
            <v>X</v>
          </cell>
          <cell r="R550" t="str">
            <v>31/12/2021</v>
          </cell>
          <cell r="S550" t="str">
            <v>31/12/2021</v>
          </cell>
          <cell r="T550" t="str">
            <v>02617</v>
          </cell>
        </row>
        <row r="551">
          <cell r="B551" t="str">
            <v>BT-TAP OFF NOO 1V2B</v>
          </cell>
          <cell r="C551" t="str">
            <v>00000000000073453</v>
          </cell>
          <cell r="D551" t="str">
            <v>M</v>
          </cell>
          <cell r="E551" t="str">
            <v>BTICINO - STARLINE F4008553-S1-BCABC, GMCBMT5GE58-(5)316A6S-4- C-SP-LEG-G02</v>
          </cell>
          <cell r="F551" t="str">
            <v>STARLINE HOLDINGS TECHNOLOGY LTD.</v>
          </cell>
          <cell r="G551">
            <v>0</v>
          </cell>
          <cell r="H551">
            <v>0</v>
          </cell>
          <cell r="K551" t="str">
            <v>TO</v>
          </cell>
          <cell r="L551" t="str">
            <v>Acquisto</v>
          </cell>
          <cell r="M551" t="str">
            <v>08/11/2021 16:13</v>
          </cell>
          <cell r="N551" t="str">
            <v>Si</v>
          </cell>
          <cell r="O551" t="str">
            <v>No</v>
          </cell>
          <cell r="P551">
            <v>0</v>
          </cell>
          <cell r="Q551" t="str">
            <v>X</v>
          </cell>
          <cell r="R551" t="str">
            <v>31/12/2021</v>
          </cell>
          <cell r="S551" t="str">
            <v>31/12/2021</v>
          </cell>
          <cell r="T551" t="str">
            <v>02617</v>
          </cell>
        </row>
        <row r="552">
          <cell r="B552" t="str">
            <v>BT-TAP OFF NOO 1V2C</v>
          </cell>
          <cell r="C552" t="str">
            <v>00000000000073454</v>
          </cell>
          <cell r="D552" t="str">
            <v>M</v>
          </cell>
          <cell r="E552" t="str">
            <v>BTICINO - STARLINE F4008553-S1-CABCA, GMCBMT5GE58-(5)316A6S-4- C-SP-LEG-G02</v>
          </cell>
          <cell r="F552" t="str">
            <v>STARLINE HOLDINGS TECHNOLOGY LTD.</v>
          </cell>
          <cell r="G552">
            <v>0</v>
          </cell>
          <cell r="H552">
            <v>0</v>
          </cell>
          <cell r="K552" t="str">
            <v>TO</v>
          </cell>
          <cell r="L552" t="str">
            <v>Acquisto</v>
          </cell>
          <cell r="M552" t="str">
            <v>08/11/2021 16:14</v>
          </cell>
          <cell r="N552" t="str">
            <v>Si</v>
          </cell>
          <cell r="O552" t="str">
            <v>No</v>
          </cell>
          <cell r="P552">
            <v>0</v>
          </cell>
          <cell r="Q552" t="str">
            <v>X</v>
          </cell>
          <cell r="R552" t="str">
            <v>31/12/2021</v>
          </cell>
          <cell r="S552" t="str">
            <v>31/12/2021</v>
          </cell>
          <cell r="T552" t="str">
            <v>02617</v>
          </cell>
        </row>
        <row r="553">
          <cell r="B553" t="str">
            <v>BT-TAP OFF NOO 2</v>
          </cell>
          <cell r="C553" t="str">
            <v>00000000000072625</v>
          </cell>
          <cell r="D553" t="str">
            <v>M</v>
          </cell>
          <cell r="E553" t="str">
            <v>BTICINO - STARLINE GMCBT5GE54-532A6S-4-4P- C-LEG-G01</v>
          </cell>
          <cell r="F553" t="str">
            <v>STARLINE HOLDINGS TECHNOLOGY LTD.</v>
          </cell>
          <cell r="G553">
            <v>0</v>
          </cell>
          <cell r="H553">
            <v>0</v>
          </cell>
          <cell r="K553" t="str">
            <v>TO</v>
          </cell>
          <cell r="L553" t="str">
            <v>Acquisto</v>
          </cell>
          <cell r="M553" t="str">
            <v>27/07/2021 15:55</v>
          </cell>
          <cell r="N553" t="str">
            <v>No</v>
          </cell>
          <cell r="O553" t="str">
            <v>No</v>
          </cell>
          <cell r="P553">
            <v>0</v>
          </cell>
          <cell r="Q553" t="str">
            <v>X</v>
          </cell>
          <cell r="R553" t="str">
            <v>17/10/2022</v>
          </cell>
          <cell r="S553" t="str">
            <v>20/03/2023</v>
          </cell>
          <cell r="T553" t="str">
            <v>02617</v>
          </cell>
        </row>
        <row r="554">
          <cell r="B554" t="str">
            <v>BT-TAP OFF NOO 3</v>
          </cell>
          <cell r="C554" t="str">
            <v>00000000000077459</v>
          </cell>
          <cell r="D554" t="str">
            <v>M</v>
          </cell>
          <cell r="E554" t="str">
            <v>BTICINO - STARLINE GMCBMT5GE56-(3)332A6S-4- C-SP-LEG-G02, 3 xDX3 MCB 32A 1P+N C 10KA, 3 x Aux W/KNX module, Aux set to CA ...</v>
          </cell>
          <cell r="F554" t="str">
            <v>STARLINE HOLDINGS TECHNOLOGY LTD.</v>
          </cell>
          <cell r="G554">
            <v>0</v>
          </cell>
          <cell r="H554">
            <v>0</v>
          </cell>
          <cell r="K554" t="str">
            <v>TO</v>
          </cell>
          <cell r="L554" t="str">
            <v>Acquisto</v>
          </cell>
          <cell r="M554" t="str">
            <v>07/09/2022 16:30</v>
          </cell>
          <cell r="N554" t="str">
            <v>No</v>
          </cell>
          <cell r="O554" t="str">
            <v>No</v>
          </cell>
          <cell r="P554">
            <v>0</v>
          </cell>
          <cell r="Q554" t="str">
            <v>X</v>
          </cell>
          <cell r="R554" t="str">
            <v>29/12/2022</v>
          </cell>
          <cell r="S554" t="str">
            <v>29/12/2022</v>
          </cell>
          <cell r="T554" t="str">
            <v>02617</v>
          </cell>
          <cell r="U554" t="str">
            <v>GMCBMT5GE56-(3)332A6S-4-C-SP-LEG-G2</v>
          </cell>
        </row>
        <row r="555">
          <cell r="B555" t="str">
            <v>BT-TAP OFF NOO CASS</v>
          </cell>
          <cell r="C555" t="str">
            <v>00000000000075719</v>
          </cell>
          <cell r="D555" t="str">
            <v>M</v>
          </cell>
          <cell r="E555" t="str">
            <v>BTICINO - STARLINE GMCBMT5GE58-(5)316A6S-4- C-SP-LEG-G02, ... [ STANDARD][SILVER][BN][ CN][AN][BN][CN]</v>
          </cell>
          <cell r="F555" t="str">
            <v>STARLINE HOLDINGS TECHNOLOGY LTD.</v>
          </cell>
          <cell r="G555">
            <v>0</v>
          </cell>
          <cell r="H555">
            <v>0</v>
          </cell>
          <cell r="K555" t="str">
            <v>TO</v>
          </cell>
          <cell r="L555" t="str">
            <v>Acquisto</v>
          </cell>
          <cell r="M555" t="str">
            <v>24/03/2022 17:07</v>
          </cell>
          <cell r="N555" t="str">
            <v>No</v>
          </cell>
          <cell r="O555" t="str">
            <v>No</v>
          </cell>
          <cell r="P555">
            <v>0</v>
          </cell>
          <cell r="Q555" t="str">
            <v>X</v>
          </cell>
          <cell r="R555" t="str">
            <v>14/07/2022</v>
          </cell>
          <cell r="S555" t="str">
            <v>14/07/2022</v>
          </cell>
          <cell r="T555" t="str">
            <v>02617</v>
          </cell>
        </row>
        <row r="556">
          <cell r="B556" t="str">
            <v>BT-TAP OFF NOO M</v>
          </cell>
          <cell r="C556" t="str">
            <v>00000000000073738</v>
          </cell>
          <cell r="D556" t="str">
            <v>M</v>
          </cell>
          <cell r="E556" t="str">
            <v>BTICINO - STARLINE GMCBMT5GE58-(5)316A6S-4- C-SP-LEG-G02, [SILVER][CN] [AN][BN][CN][AN]</v>
          </cell>
          <cell r="F556" t="str">
            <v>STARLINE HOLDINGS TECHNOLOGY LTD.</v>
          </cell>
          <cell r="G556">
            <v>0</v>
          </cell>
          <cell r="H556">
            <v>0</v>
          </cell>
          <cell r="K556" t="str">
            <v>TO</v>
          </cell>
          <cell r="L556" t="str">
            <v>Acquisto</v>
          </cell>
          <cell r="M556" t="str">
            <v>19/11/2021 14:40</v>
          </cell>
          <cell r="N556" t="str">
            <v>No</v>
          </cell>
          <cell r="O556" t="str">
            <v>No</v>
          </cell>
          <cell r="P556">
            <v>0</v>
          </cell>
          <cell r="Q556" t="str">
            <v>X</v>
          </cell>
          <cell r="R556" t="str">
            <v>21/02/2022</v>
          </cell>
          <cell r="S556" t="str">
            <v>21/02/2022</v>
          </cell>
          <cell r="T556" t="str">
            <v>02617</v>
          </cell>
        </row>
        <row r="557">
          <cell r="B557" t="str">
            <v>BT-TAP OFF NOO M 1A</v>
          </cell>
          <cell r="C557" t="str">
            <v>00000000000075373</v>
          </cell>
          <cell r="D557" t="str">
            <v>M</v>
          </cell>
          <cell r="E557" t="str">
            <v>BTICINO - STARLINE F4008553-S1-ABCAB, GMCBMT5GE58-(5)316A6S-4- C-SP-LEG-G02, [SILVER][AN] [BN][CN][AN][BN]</v>
          </cell>
          <cell r="F557" t="str">
            <v>STARLINE HOLDINGS TECHNOLOGY LTD.</v>
          </cell>
          <cell r="G557">
            <v>0</v>
          </cell>
          <cell r="H557">
            <v>0</v>
          </cell>
          <cell r="K557" t="str">
            <v>TO</v>
          </cell>
          <cell r="L557" t="str">
            <v>Acquisto</v>
          </cell>
          <cell r="M557" t="str">
            <v>07/03/2022 09:51</v>
          </cell>
          <cell r="N557" t="str">
            <v>No</v>
          </cell>
          <cell r="O557" t="str">
            <v>No</v>
          </cell>
          <cell r="P557">
            <v>0</v>
          </cell>
          <cell r="Q557" t="str">
            <v>X</v>
          </cell>
          <cell r="R557" t="str">
            <v>28/04/2022</v>
          </cell>
          <cell r="S557" t="str">
            <v>28/04/2022</v>
          </cell>
          <cell r="T557" t="str">
            <v>02617</v>
          </cell>
        </row>
        <row r="558">
          <cell r="B558" t="str">
            <v>BT-TAP OFF NOO M 1B</v>
          </cell>
          <cell r="C558" t="str">
            <v>00000000000075376</v>
          </cell>
          <cell r="D558" t="str">
            <v>M</v>
          </cell>
          <cell r="E558" t="str">
            <v>BTICINO - STARLINE F4008553-S1-BCABC, GMCBMT5GE58-(5)316A6S-4- C-SP-LEG-G02, [STANDARD][ SILVER][BN][CN][AN][BN][ CN]</v>
          </cell>
          <cell r="F558" t="str">
            <v>STARLINE HOLDINGS TECHNOLOGY LTD.</v>
          </cell>
          <cell r="G558">
            <v>0</v>
          </cell>
          <cell r="H558">
            <v>0</v>
          </cell>
          <cell r="K558" t="str">
            <v>TO</v>
          </cell>
          <cell r="L558" t="str">
            <v>Acquisto</v>
          </cell>
          <cell r="M558" t="str">
            <v>07/03/2022 09:55</v>
          </cell>
          <cell r="N558" t="str">
            <v>No</v>
          </cell>
          <cell r="O558" t="str">
            <v>No</v>
          </cell>
          <cell r="P558">
            <v>0</v>
          </cell>
          <cell r="Q558" t="str">
            <v>X</v>
          </cell>
          <cell r="R558" t="str">
            <v>28/04/2022</v>
          </cell>
          <cell r="S558" t="str">
            <v>28/04/2022</v>
          </cell>
          <cell r="T558" t="str">
            <v>02617</v>
          </cell>
        </row>
        <row r="559">
          <cell r="B559" t="str">
            <v>BT-TAP OFF NOO M 1C</v>
          </cell>
          <cell r="C559" t="str">
            <v>00000000000075377</v>
          </cell>
          <cell r="D559" t="str">
            <v>M</v>
          </cell>
          <cell r="E559" t="str">
            <v>BTICINO - STARLINE F4008553-S1-CABCA, GMCBMT5GE58-(5)316A6S-4- C-SP-LEG-G02, [STANDARD][ SILVER][CN][AN][BN][CN][ AN]</v>
          </cell>
          <cell r="F559" t="str">
            <v>STARLINE HOLDINGS TECHNOLOGY LTD.</v>
          </cell>
          <cell r="G559">
            <v>0</v>
          </cell>
          <cell r="H559">
            <v>0</v>
          </cell>
          <cell r="K559" t="str">
            <v>TO</v>
          </cell>
          <cell r="L559" t="str">
            <v>Acquisto</v>
          </cell>
          <cell r="M559" t="str">
            <v>07/03/2022 09:57</v>
          </cell>
          <cell r="N559" t="str">
            <v>No</v>
          </cell>
          <cell r="O559" t="str">
            <v>No</v>
          </cell>
          <cell r="P559">
            <v>0</v>
          </cell>
          <cell r="Q559" t="str">
            <v>X</v>
          </cell>
          <cell r="R559" t="str">
            <v>28/04/2022</v>
          </cell>
          <cell r="S559" t="str">
            <v>28/04/2022</v>
          </cell>
          <cell r="T559" t="str">
            <v>02617</v>
          </cell>
        </row>
        <row r="560">
          <cell r="B560" t="str">
            <v>BT-TAP OFF NOO M2</v>
          </cell>
          <cell r="C560" t="str">
            <v>00000000000073739</v>
          </cell>
          <cell r="D560" t="str">
            <v>M</v>
          </cell>
          <cell r="E560" t="str">
            <v>BTICINO - STARLINE GMCBT5GE54-532A6S-4-4P- C-LEG-G02, [SILVER][ABCN]</v>
          </cell>
          <cell r="F560" t="str">
            <v>STARLINE HOLDINGS TECHNOLOGY LTD.</v>
          </cell>
          <cell r="G560">
            <v>0</v>
          </cell>
          <cell r="H560">
            <v>0</v>
          </cell>
          <cell r="K560" t="str">
            <v>TO</v>
          </cell>
          <cell r="L560" t="str">
            <v>Acquisto</v>
          </cell>
          <cell r="M560" t="str">
            <v>19/11/2021 14:43</v>
          </cell>
          <cell r="N560" t="str">
            <v>No</v>
          </cell>
          <cell r="O560" t="str">
            <v>No</v>
          </cell>
          <cell r="P560">
            <v>0</v>
          </cell>
          <cell r="Q560" t="str">
            <v>X</v>
          </cell>
          <cell r="R560" t="str">
            <v>17/05/2022</v>
          </cell>
          <cell r="S560" t="str">
            <v>08/03/2022</v>
          </cell>
          <cell r="T560" t="str">
            <v>02617</v>
          </cell>
        </row>
        <row r="561">
          <cell r="B561" t="str">
            <v>BT-TAP OFF RAIWAY 1</v>
          </cell>
          <cell r="C561" t="str">
            <v>00000000000079841</v>
          </cell>
          <cell r="D561" t="str">
            <v>M</v>
          </cell>
          <cell r="E561" t="str">
            <v>BTICINO - STARLINE GMCBMT5GE57-(2)316A6S-( 2)516A6S-KNX-G01 2x16A 2P Legrand Dx3 Curve C + 2x16A 4P Legrand Dx3 Curve C G01 =</v>
          </cell>
          <cell r="F561" t="str">
            <v>STARLINE HOLDINGS TECHNOLOGY LTD.</v>
          </cell>
          <cell r="G561">
            <v>0</v>
          </cell>
          <cell r="L561" t="str">
            <v>Acquisto</v>
          </cell>
          <cell r="M561" t="str">
            <v>10/03/2023 16:39</v>
          </cell>
          <cell r="N561" t="str">
            <v>No</v>
          </cell>
          <cell r="O561" t="str">
            <v>No</v>
          </cell>
          <cell r="P561">
            <v>0</v>
          </cell>
          <cell r="Q561" t="str">
            <v>X</v>
          </cell>
          <cell r="R561" t="str">
            <v>22/08/2023</v>
          </cell>
          <cell r="S561" t="str">
            <v>21/08/2023</v>
          </cell>
          <cell r="T561" t="str">
            <v>02617</v>
          </cell>
          <cell r="U561" t="str">
            <v>GMCBMT5GE57-(2)316A6S-(2)516A6S-KNX</v>
          </cell>
        </row>
        <row r="562">
          <cell r="B562" t="str">
            <v>BT-TAP OFF RT</v>
          </cell>
          <cell r="C562" t="str">
            <v>00000000000077325</v>
          </cell>
          <cell r="D562" t="str">
            <v>M</v>
          </cell>
          <cell r="E562" t="str">
            <v>BTICINO - STARLINE GMCBT5GE52-516A6S-4P- LEG, CKT BKR, ISO GND, 516A6S, 16A, 415Y/240SV, 240/415LV, 16K, CE, [STD][SILVER][ABCN]</v>
          </cell>
          <cell r="F562" t="str">
            <v>STARLINE HOLDINGS TECHNOLOGY LTD.</v>
          </cell>
          <cell r="G562">
            <v>0</v>
          </cell>
          <cell r="H562">
            <v>0</v>
          </cell>
          <cell r="K562" t="str">
            <v>TO</v>
          </cell>
          <cell r="L562" t="str">
            <v>Acquisto</v>
          </cell>
          <cell r="M562" t="str">
            <v>04/08/2022 14:35</v>
          </cell>
          <cell r="N562" t="str">
            <v>No</v>
          </cell>
          <cell r="O562" t="str">
            <v>No</v>
          </cell>
          <cell r="P562">
            <v>0</v>
          </cell>
          <cell r="Q562" t="str">
            <v>X</v>
          </cell>
          <cell r="R562" t="str">
            <v>21/04/2023</v>
          </cell>
          <cell r="S562" t="str">
            <v>21/04/2023</v>
          </cell>
          <cell r="T562" t="str">
            <v>02617</v>
          </cell>
          <cell r="U562" t="str">
            <v>GMCBT5GE52-516A6S-4P-LEG</v>
          </cell>
        </row>
        <row r="563">
          <cell r="B563" t="str">
            <v>BT-TAP OFF S.STEFANO1</v>
          </cell>
          <cell r="C563" t="str">
            <v>00000000000081514</v>
          </cell>
          <cell r="D563" t="str">
            <v>M</v>
          </cell>
          <cell r="E563" t="str">
            <v>BTICINO - STARLINE GMCBMT5GE58-(5)316A6S-4- C-SPLEG-DG-G02</v>
          </cell>
          <cell r="F563" t="str">
            <v>STARLINE HOLDINGS TECHNOLOGY LTD.</v>
          </cell>
          <cell r="G563">
            <v>0</v>
          </cell>
          <cell r="L563" t="str">
            <v>Acquisto</v>
          </cell>
          <cell r="M563" t="str">
            <v>21/06/2023 10:38</v>
          </cell>
          <cell r="N563" t="str">
            <v>No</v>
          </cell>
          <cell r="O563" t="str">
            <v>No</v>
          </cell>
          <cell r="P563">
            <v>0</v>
          </cell>
          <cell r="Q563" t="str">
            <v>X</v>
          </cell>
          <cell r="R563" t="str">
            <v>02/10/2023</v>
          </cell>
          <cell r="S563" t="str">
            <v>16/08/2023</v>
          </cell>
          <cell r="T563" t="str">
            <v>02617</v>
          </cell>
          <cell r="U563" t="str">
            <v>GMCBMT5GE58-(5)316A6S-4-C-SP-LEG-DG</v>
          </cell>
        </row>
        <row r="564">
          <cell r="B564" t="str">
            <v>BT-TAP OFF TIM 1</v>
          </cell>
          <cell r="C564" t="str">
            <v>00000000000072598</v>
          </cell>
          <cell r="D564" t="str">
            <v>M</v>
          </cell>
          <cell r="E564" t="str">
            <v>BTICINO - STARLINE GMCBMT5GE58-(5)316A6S-4- C-SPLEG-RCBO-G02, G02= KNX 0.026.55 KNX 0.026.92 module wired to Phoenix conn.</v>
          </cell>
          <cell r="F564" t="str">
            <v>STARLINE HOLDINGS TECHNOLOGY LTD.</v>
          </cell>
          <cell r="G564">
            <v>0</v>
          </cell>
          <cell r="H564">
            <v>0</v>
          </cell>
          <cell r="K564" t="str">
            <v>TO</v>
          </cell>
          <cell r="L564" t="str">
            <v>Acquisto</v>
          </cell>
          <cell r="M564" t="str">
            <v>26/07/2021 15:05</v>
          </cell>
          <cell r="N564" t="str">
            <v>No</v>
          </cell>
          <cell r="O564" t="str">
            <v>No</v>
          </cell>
          <cell r="P564">
            <v>0</v>
          </cell>
          <cell r="Q564" t="str">
            <v>X</v>
          </cell>
          <cell r="T564" t="str">
            <v>02617</v>
          </cell>
        </row>
        <row r="565">
          <cell r="B565" t="str">
            <v>BT-TAP OFF TIM 1V2</v>
          </cell>
          <cell r="C565" t="str">
            <v>00000000000073158</v>
          </cell>
          <cell r="D565" t="str">
            <v>M</v>
          </cell>
          <cell r="E565" t="str">
            <v>BTICINO - STARLINE GMCBMT5GE58-(5)316A6S-4- C-SP-LEG-G02</v>
          </cell>
          <cell r="F565" t="str">
            <v>STARLINE HOLDINGS TECHNOLOGY LTD.</v>
          </cell>
          <cell r="G565">
            <v>0</v>
          </cell>
          <cell r="H565">
            <v>0</v>
          </cell>
          <cell r="K565" t="str">
            <v>TO</v>
          </cell>
          <cell r="L565" t="str">
            <v>Acquisto</v>
          </cell>
          <cell r="M565" t="str">
            <v>28/09/2021 16:34</v>
          </cell>
          <cell r="N565" t="str">
            <v>No</v>
          </cell>
          <cell r="O565" t="str">
            <v>No</v>
          </cell>
          <cell r="P565">
            <v>0</v>
          </cell>
          <cell r="Q565" t="str">
            <v>X</v>
          </cell>
          <cell r="T565" t="str">
            <v>02617</v>
          </cell>
        </row>
        <row r="566">
          <cell r="B566" t="str">
            <v>BT-TAP OFF TIM 1V3A</v>
          </cell>
          <cell r="C566" t="str">
            <v>00000000000073341</v>
          </cell>
          <cell r="D566" t="str">
            <v>M</v>
          </cell>
          <cell r="E566" t="str">
            <v>BTICINO - STARLINE F4008553-S1-ABCAB, GMCBMT5GE58-(5)316A6S-4- C-SP-LEG-G02, [SILVER][AN] [BN][CN][AN][BN]</v>
          </cell>
          <cell r="F566" t="str">
            <v>STARLINE HOLDINGS TECHNOLOGY LTD.</v>
          </cell>
          <cell r="G566">
            <v>0</v>
          </cell>
          <cell r="H566">
            <v>0</v>
          </cell>
          <cell r="K566" t="str">
            <v>TO</v>
          </cell>
          <cell r="L566" t="str">
            <v>Acquisto</v>
          </cell>
          <cell r="M566" t="str">
            <v>22/10/2021 10:10</v>
          </cell>
          <cell r="N566" t="str">
            <v>Si</v>
          </cell>
          <cell r="O566" t="str">
            <v>No</v>
          </cell>
          <cell r="P566">
            <v>0</v>
          </cell>
          <cell r="Q566" t="str">
            <v>X</v>
          </cell>
          <cell r="R566" t="str">
            <v>16/12/2021</v>
          </cell>
          <cell r="S566" t="str">
            <v>16/12/2021</v>
          </cell>
          <cell r="T566" t="str">
            <v>02617</v>
          </cell>
        </row>
        <row r="567">
          <cell r="B567" t="str">
            <v>BT-TAP OFF TIM 1V3B</v>
          </cell>
          <cell r="C567" t="str">
            <v>00000000000073342</v>
          </cell>
          <cell r="D567" t="str">
            <v>M</v>
          </cell>
          <cell r="E567" t="str">
            <v>BTICINO - STARLINE F4008553-S1-BCABC, GMCBMT5GE58-(5)316A6S-4- C-SP-LEG-G02, [SILVER][BN] [CN][AN][BN][CN]</v>
          </cell>
          <cell r="F567" t="str">
            <v>STARLINE HOLDINGS TECHNOLOGY LTD.</v>
          </cell>
          <cell r="G567">
            <v>0</v>
          </cell>
          <cell r="H567">
            <v>0</v>
          </cell>
          <cell r="K567" t="str">
            <v>TO</v>
          </cell>
          <cell r="L567" t="str">
            <v>Acquisto</v>
          </cell>
          <cell r="M567" t="str">
            <v>22/10/2021 10:13</v>
          </cell>
          <cell r="N567" t="str">
            <v>Si</v>
          </cell>
          <cell r="O567" t="str">
            <v>No</v>
          </cell>
          <cell r="P567">
            <v>0</v>
          </cell>
          <cell r="Q567" t="str">
            <v>X</v>
          </cell>
          <cell r="R567" t="str">
            <v>16/12/2021</v>
          </cell>
          <cell r="S567" t="str">
            <v>16/12/2021</v>
          </cell>
          <cell r="T567" t="str">
            <v>02617</v>
          </cell>
        </row>
        <row r="568">
          <cell r="B568" t="str">
            <v>BT-TAP OFF TIM 1V3C</v>
          </cell>
          <cell r="C568" t="str">
            <v>00000000000073343</v>
          </cell>
          <cell r="D568" t="str">
            <v>M</v>
          </cell>
          <cell r="E568" t="str">
            <v>BTICINO - STARLINE F4008553-S1-CABCA, GMCBMT5GE58-(5)316A6S-4- C-SP-LEG-G02, [SILVER][CN] [AN][BN][CN][AN]</v>
          </cell>
          <cell r="F568" t="str">
            <v>STARLINE HOLDINGS TECHNOLOGY LTD.</v>
          </cell>
          <cell r="G568">
            <v>0</v>
          </cell>
          <cell r="H568">
            <v>0</v>
          </cell>
          <cell r="K568" t="str">
            <v>TO</v>
          </cell>
          <cell r="L568" t="str">
            <v>Acquisto</v>
          </cell>
          <cell r="M568" t="str">
            <v>22/10/2021 10:15</v>
          </cell>
          <cell r="N568" t="str">
            <v>No</v>
          </cell>
          <cell r="O568" t="str">
            <v>No</v>
          </cell>
          <cell r="P568">
            <v>0</v>
          </cell>
          <cell r="Q568" t="str">
            <v>X</v>
          </cell>
          <cell r="R568" t="str">
            <v>15/07/2022</v>
          </cell>
          <cell r="S568" t="str">
            <v>29/07/2022</v>
          </cell>
          <cell r="T568" t="str">
            <v>02617</v>
          </cell>
        </row>
        <row r="569">
          <cell r="B569" t="str">
            <v>BT-TAP OFF TIM 2</v>
          </cell>
          <cell r="C569" t="str">
            <v>00000000000072599</v>
          </cell>
          <cell r="D569" t="str">
            <v>M</v>
          </cell>
          <cell r="E569" t="str">
            <v>BTICINO - STARLINE GMCBT5E54-532A6S-4-4P- LEG-RCCB-G01, G01 = KNX 0.026.92 module wired to Phoenix conn. - sockets/Circuit breake</v>
          </cell>
          <cell r="F569" t="str">
            <v>STARLINE HOLDINGS TECHNOLOGY LTD.</v>
          </cell>
          <cell r="G569">
            <v>0</v>
          </cell>
          <cell r="H569">
            <v>0</v>
          </cell>
          <cell r="K569" t="str">
            <v>TO</v>
          </cell>
          <cell r="L569" t="str">
            <v>Acquisto</v>
          </cell>
          <cell r="M569" t="str">
            <v>26/07/2021 15:10</v>
          </cell>
          <cell r="N569" t="str">
            <v>No</v>
          </cell>
          <cell r="O569" t="str">
            <v>No</v>
          </cell>
          <cell r="P569">
            <v>0</v>
          </cell>
          <cell r="Q569" t="str">
            <v>X</v>
          </cell>
          <cell r="T569" t="str">
            <v>02617</v>
          </cell>
        </row>
        <row r="570">
          <cell r="B570" t="str">
            <v>BT-TAP OFF TIM 2V2</v>
          </cell>
          <cell r="C570" t="str">
            <v>00000000000073159</v>
          </cell>
          <cell r="D570" t="str">
            <v>M</v>
          </cell>
          <cell r="E570" t="str">
            <v>BTICINO - STARLINE GMCBT5GE54-532A6S-4-4P- C-LEG-G01</v>
          </cell>
          <cell r="F570" t="str">
            <v>STARLINE HOLDINGS TECHNOLOGY LTD.</v>
          </cell>
          <cell r="G570">
            <v>0</v>
          </cell>
          <cell r="H570">
            <v>0</v>
          </cell>
          <cell r="K570" t="str">
            <v>TO</v>
          </cell>
          <cell r="L570" t="str">
            <v>Acquisto</v>
          </cell>
          <cell r="M570" t="str">
            <v>28/09/2021 16:36</v>
          </cell>
          <cell r="N570" t="str">
            <v>No</v>
          </cell>
          <cell r="O570" t="str">
            <v>No</v>
          </cell>
          <cell r="P570">
            <v>0</v>
          </cell>
          <cell r="Q570" t="str">
            <v>X</v>
          </cell>
          <cell r="R570" t="str">
            <v>29/07/2022</v>
          </cell>
          <cell r="S570" t="str">
            <v>29/07/2022</v>
          </cell>
          <cell r="T570" t="str">
            <v>02617</v>
          </cell>
        </row>
        <row r="571">
          <cell r="B571" t="str">
            <v>BT-UPS-LG-310002</v>
          </cell>
          <cell r="C571" t="str">
            <v>00000000000046985</v>
          </cell>
          <cell r="D571" t="str">
            <v>M</v>
          </cell>
          <cell r="E571" t="str">
            <v>UPS Niky Line interactive 600 VA IEC USB</v>
          </cell>
          <cell r="F571" t="str">
            <v>BTICINO S.P.A.</v>
          </cell>
          <cell r="G571">
            <v>0</v>
          </cell>
          <cell r="H571">
            <v>0</v>
          </cell>
          <cell r="K571" t="str">
            <v>TO</v>
          </cell>
          <cell r="L571" t="str">
            <v>Acquisto</v>
          </cell>
          <cell r="M571" t="str">
            <v>09/02/2017 10:58</v>
          </cell>
          <cell r="N571" t="str">
            <v>No</v>
          </cell>
          <cell r="O571" t="str">
            <v>No</v>
          </cell>
          <cell r="P571">
            <v>0</v>
          </cell>
          <cell r="Q571" t="str">
            <v>L</v>
          </cell>
          <cell r="R571" t="str">
            <v>14/03/2018</v>
          </cell>
          <cell r="S571" t="str">
            <v>13/03/2018</v>
          </cell>
          <cell r="T571" t="str">
            <v>00959</v>
          </cell>
          <cell r="U571" t="str">
            <v>LG-310002</v>
          </cell>
        </row>
        <row r="572">
          <cell r="B572" t="str">
            <v>BT-UPS-LG-310003</v>
          </cell>
          <cell r="C572" t="str">
            <v>00000000000046986</v>
          </cell>
          <cell r="D572" t="str">
            <v>M</v>
          </cell>
          <cell r="E572" t="str">
            <v>UPS Niky Line interactive 800 VA IEC USB</v>
          </cell>
          <cell r="F572" t="str">
            <v>BTICINO S.P.A.</v>
          </cell>
          <cell r="G572">
            <v>0</v>
          </cell>
          <cell r="H572">
            <v>0</v>
          </cell>
          <cell r="K572" t="str">
            <v>TO</v>
          </cell>
          <cell r="L572" t="str">
            <v>Acquisto</v>
          </cell>
          <cell r="M572" t="str">
            <v>09/02/2017 10:58</v>
          </cell>
          <cell r="N572" t="str">
            <v>Si</v>
          </cell>
          <cell r="O572" t="str">
            <v>No</v>
          </cell>
          <cell r="P572">
            <v>0</v>
          </cell>
          <cell r="Q572" t="str">
            <v>)</v>
          </cell>
          <cell r="R572" t="str">
            <v>17/12/2018</v>
          </cell>
          <cell r="S572" t="str">
            <v>13/12/2018</v>
          </cell>
          <cell r="T572" t="str">
            <v>00959</v>
          </cell>
          <cell r="U572" t="str">
            <v>LG-310003</v>
          </cell>
        </row>
        <row r="573">
          <cell r="B573" t="str">
            <v>BT-UPS-LG-310004</v>
          </cell>
          <cell r="C573" t="str">
            <v>00000000000046987</v>
          </cell>
          <cell r="D573" t="str">
            <v>M</v>
          </cell>
          <cell r="E573" t="str">
            <v>UPS Niky Line interactive 1 kVA IEC USB</v>
          </cell>
          <cell r="F573" t="str">
            <v>BTICINO S.P.A.</v>
          </cell>
          <cell r="G573">
            <v>0</v>
          </cell>
          <cell r="H573">
            <v>0</v>
          </cell>
          <cell r="K573" t="str">
            <v>TO</v>
          </cell>
          <cell r="L573" t="str">
            <v>Acquisto</v>
          </cell>
          <cell r="M573" t="str">
            <v>09/02/2017 10:58</v>
          </cell>
          <cell r="N573" t="str">
            <v>No</v>
          </cell>
          <cell r="O573" t="str">
            <v>No</v>
          </cell>
          <cell r="P573">
            <v>0</v>
          </cell>
          <cell r="Q573" t="str">
            <v>L</v>
          </cell>
          <cell r="R573" t="str">
            <v>07/11/2018</v>
          </cell>
          <cell r="S573" t="str">
            <v>21/02/2017</v>
          </cell>
          <cell r="T573" t="str">
            <v>00959</v>
          </cell>
          <cell r="U573" t="str">
            <v>LG-310004</v>
          </cell>
        </row>
        <row r="574">
          <cell r="B574" t="str">
            <v>BT-UPS-LG-310005</v>
          </cell>
          <cell r="C574" t="str">
            <v>00000000000046988</v>
          </cell>
          <cell r="D574" t="str">
            <v>M</v>
          </cell>
          <cell r="E574" t="str">
            <v>UPS Niky Line interactive 1,5 kVA IEC USB</v>
          </cell>
          <cell r="F574" t="str">
            <v>BTICINO S.P.A.</v>
          </cell>
          <cell r="G574">
            <v>0</v>
          </cell>
          <cell r="H574">
            <v>0</v>
          </cell>
          <cell r="K574" t="str">
            <v>TO</v>
          </cell>
          <cell r="L574" t="str">
            <v>Acquisto</v>
          </cell>
          <cell r="M574" t="str">
            <v>09/02/2017 10:58</v>
          </cell>
          <cell r="N574" t="str">
            <v>Si</v>
          </cell>
          <cell r="O574" t="str">
            <v>No</v>
          </cell>
          <cell r="P574">
            <v>0</v>
          </cell>
          <cell r="Q574" t="str">
            <v>)</v>
          </cell>
          <cell r="R574" t="str">
            <v>17/12/2018</v>
          </cell>
          <cell r="S574" t="str">
            <v>13/12/2018</v>
          </cell>
          <cell r="T574" t="str">
            <v>00959</v>
          </cell>
          <cell r="U574" t="str">
            <v>LG-310005</v>
          </cell>
        </row>
        <row r="575">
          <cell r="B575" t="str">
            <v>BT-UPS-LG-310006</v>
          </cell>
          <cell r="C575" t="str">
            <v>00000000000046989</v>
          </cell>
          <cell r="D575" t="str">
            <v>M</v>
          </cell>
          <cell r="E575" t="str">
            <v>BTICINO - UPS Niky S Sinewawe 1 kVA IEC</v>
          </cell>
          <cell r="F575" t="str">
            <v>BTICINO S.P.A.</v>
          </cell>
          <cell r="G575">
            <v>0</v>
          </cell>
          <cell r="H575">
            <v>0</v>
          </cell>
          <cell r="K575" t="str">
            <v>TO</v>
          </cell>
          <cell r="L575" t="str">
            <v>Acquisto</v>
          </cell>
          <cell r="M575" t="str">
            <v>09/02/2017 10:58</v>
          </cell>
          <cell r="N575" t="str">
            <v>No</v>
          </cell>
          <cell r="O575" t="str">
            <v>No</v>
          </cell>
          <cell r="P575">
            <v>0</v>
          </cell>
          <cell r="Q575" t="str">
            <v>L</v>
          </cell>
          <cell r="R575" t="str">
            <v>08/05/2023</v>
          </cell>
          <cell r="S575" t="str">
            <v>08/11/2017</v>
          </cell>
          <cell r="T575" t="str">
            <v>00959</v>
          </cell>
          <cell r="U575" t="str">
            <v>LG-310006</v>
          </cell>
        </row>
        <row r="576">
          <cell r="B576" t="str">
            <v>BT-UPS-LG-310007</v>
          </cell>
          <cell r="C576" t="str">
            <v>00000000000046990</v>
          </cell>
          <cell r="D576" t="str">
            <v>M</v>
          </cell>
          <cell r="E576" t="str">
            <v>BTICINO - UPS Niky S Sinewawe 2 kVA IEC</v>
          </cell>
          <cell r="F576" t="str">
            <v>BTICINO S.P.A.</v>
          </cell>
          <cell r="G576">
            <v>0</v>
          </cell>
          <cell r="H576">
            <v>0</v>
          </cell>
          <cell r="K576" t="str">
            <v>TO</v>
          </cell>
          <cell r="L576" t="str">
            <v>Acquisto</v>
          </cell>
          <cell r="M576" t="str">
            <v>09/02/2017 10:58</v>
          </cell>
          <cell r="N576" t="str">
            <v>No</v>
          </cell>
          <cell r="O576" t="str">
            <v>No</v>
          </cell>
          <cell r="P576">
            <v>0</v>
          </cell>
          <cell r="Q576" t="str">
            <v>L</v>
          </cell>
          <cell r="R576" t="str">
            <v>03/07/2018</v>
          </cell>
          <cell r="S576" t="str">
            <v>02/07/2018</v>
          </cell>
          <cell r="T576" t="str">
            <v>00959</v>
          </cell>
          <cell r="U576" t="str">
            <v>LG-310007</v>
          </cell>
        </row>
        <row r="577">
          <cell r="B577" t="str">
            <v>BT-UPS-LG-310008</v>
          </cell>
          <cell r="C577" t="str">
            <v>00000000000046999</v>
          </cell>
          <cell r="D577" t="str">
            <v>M</v>
          </cell>
          <cell r="E577" t="str">
            <v>BTICINO - UPS Niky S Sinewawe 3 kVA IEC</v>
          </cell>
          <cell r="F577" t="str">
            <v>BTICINO S.P.A.</v>
          </cell>
          <cell r="G577">
            <v>0</v>
          </cell>
          <cell r="H577">
            <v>0</v>
          </cell>
          <cell r="K577" t="str">
            <v>TO</v>
          </cell>
          <cell r="L577" t="str">
            <v>Acquisto</v>
          </cell>
          <cell r="M577" t="str">
            <v>09/02/2017 10:58</v>
          </cell>
          <cell r="N577" t="str">
            <v>No</v>
          </cell>
          <cell r="O577" t="str">
            <v>No</v>
          </cell>
          <cell r="P577">
            <v>0</v>
          </cell>
          <cell r="Q577" t="str">
            <v>L</v>
          </cell>
          <cell r="R577" t="str">
            <v>15/11/2021</v>
          </cell>
          <cell r="S577" t="str">
            <v>08/11/2021</v>
          </cell>
          <cell r="T577" t="str">
            <v>00959</v>
          </cell>
          <cell r="U577" t="str">
            <v>LG-310008</v>
          </cell>
        </row>
        <row r="578">
          <cell r="B578" t="str">
            <v>BT-UPS-LG-310013</v>
          </cell>
          <cell r="C578" t="str">
            <v>00000000000047000</v>
          </cell>
          <cell r="D578" t="str">
            <v>M</v>
          </cell>
          <cell r="E578" t="str">
            <v>UPS Niky Line interactive 1 kVA SHK 232</v>
          </cell>
          <cell r="F578" t="str">
            <v>BTICINO S.P.A.</v>
          </cell>
          <cell r="G578">
            <v>0</v>
          </cell>
          <cell r="H578">
            <v>0</v>
          </cell>
          <cell r="K578" t="str">
            <v>TO</v>
          </cell>
          <cell r="L578" t="str">
            <v>Acquisto</v>
          </cell>
          <cell r="M578" t="str">
            <v>09/02/2017 10:58</v>
          </cell>
          <cell r="N578" t="str">
            <v>Si</v>
          </cell>
          <cell r="O578" t="str">
            <v>No</v>
          </cell>
          <cell r="P578">
            <v>0</v>
          </cell>
          <cell r="Q578" t="str">
            <v>)</v>
          </cell>
          <cell r="T578" t="str">
            <v>00959</v>
          </cell>
          <cell r="U578" t="str">
            <v>LG-310013</v>
          </cell>
        </row>
        <row r="579">
          <cell r="B579" t="str">
            <v>BT-UPS-LG-310014</v>
          </cell>
          <cell r="C579" t="str">
            <v>00000000000047001</v>
          </cell>
          <cell r="D579" t="str">
            <v>M</v>
          </cell>
          <cell r="E579" t="str">
            <v>UPS Niky Line interactive 1,5 kVA SHK 232</v>
          </cell>
          <cell r="F579" t="str">
            <v>BTICINO S.P.A.</v>
          </cell>
          <cell r="G579">
            <v>0</v>
          </cell>
          <cell r="H579">
            <v>0</v>
          </cell>
          <cell r="K579" t="str">
            <v>TO</v>
          </cell>
          <cell r="L579" t="str">
            <v>Acquisto</v>
          </cell>
          <cell r="M579" t="str">
            <v>09/02/2017 10:58</v>
          </cell>
          <cell r="N579" t="str">
            <v>Si</v>
          </cell>
          <cell r="O579" t="str">
            <v>No</v>
          </cell>
          <cell r="P579">
            <v>0</v>
          </cell>
          <cell r="Q579" t="str">
            <v>)</v>
          </cell>
          <cell r="T579" t="str">
            <v>00959</v>
          </cell>
          <cell r="U579" t="str">
            <v>LG-310014</v>
          </cell>
        </row>
        <row r="580">
          <cell r="B580" t="str">
            <v>BT-UPS-LG-310020</v>
          </cell>
          <cell r="C580" t="str">
            <v>00000000000047002</v>
          </cell>
          <cell r="D580" t="str">
            <v>M</v>
          </cell>
          <cell r="E580" t="str">
            <v>BTICINO - UPS Niky S Sinewawe 1,5 kVA IEC</v>
          </cell>
          <cell r="F580" t="str">
            <v>BTICINO S.P.A.</v>
          </cell>
          <cell r="G580">
            <v>0</v>
          </cell>
          <cell r="H580">
            <v>0</v>
          </cell>
          <cell r="K580" t="str">
            <v>TO</v>
          </cell>
          <cell r="L580" t="str">
            <v>Acquisto</v>
          </cell>
          <cell r="M580" t="str">
            <v>09/02/2017 10:58</v>
          </cell>
          <cell r="N580" t="str">
            <v>No</v>
          </cell>
          <cell r="O580" t="str">
            <v>No</v>
          </cell>
          <cell r="P580">
            <v>0</v>
          </cell>
          <cell r="Q580" t="str">
            <v>L</v>
          </cell>
          <cell r="R580" t="str">
            <v>23/06/2020</v>
          </cell>
          <cell r="S580" t="str">
            <v>19/06/2020</v>
          </cell>
          <cell r="T580" t="str">
            <v>00959</v>
          </cell>
          <cell r="U580" t="str">
            <v>LG-310020</v>
          </cell>
        </row>
        <row r="581">
          <cell r="B581" t="str">
            <v>BT-UPS-LG-310038</v>
          </cell>
          <cell r="C581" t="str">
            <v>00000000000047003</v>
          </cell>
          <cell r="E581" t="str">
            <v>UPS KEOR MULTIPLUG 600 VA</v>
          </cell>
          <cell r="F581" t="str">
            <v>BTICINO S.P.A.</v>
          </cell>
          <cell r="G581">
            <v>0</v>
          </cell>
          <cell r="H581">
            <v>0</v>
          </cell>
          <cell r="L581" t="str">
            <v>Acquisto</v>
          </cell>
          <cell r="M581" t="str">
            <v>09/02/2017 10:58</v>
          </cell>
          <cell r="N581" t="str">
            <v>Si</v>
          </cell>
          <cell r="O581" t="str">
            <v>No</v>
          </cell>
          <cell r="P581">
            <v>0</v>
          </cell>
          <cell r="Q581" t="str">
            <v>)</v>
          </cell>
          <cell r="T581" t="str">
            <v>00959</v>
          </cell>
          <cell r="U581" t="str">
            <v>LG-310038</v>
          </cell>
        </row>
        <row r="582">
          <cell r="B582" t="str">
            <v>BT-UPS-LG-310039</v>
          </cell>
          <cell r="C582" t="str">
            <v>00000000000047004</v>
          </cell>
          <cell r="E582" t="str">
            <v>UPS KEOR MULTIPLUG 800 VA</v>
          </cell>
          <cell r="F582" t="str">
            <v>BTICINO S.P.A.</v>
          </cell>
          <cell r="G582">
            <v>0</v>
          </cell>
          <cell r="H582">
            <v>0</v>
          </cell>
          <cell r="L582" t="str">
            <v>Acquisto</v>
          </cell>
          <cell r="M582" t="str">
            <v>09/02/2017 10:58</v>
          </cell>
          <cell r="N582" t="str">
            <v>Si</v>
          </cell>
          <cell r="O582" t="str">
            <v>No</v>
          </cell>
          <cell r="P582">
            <v>0</v>
          </cell>
          <cell r="Q582" t="str">
            <v>)</v>
          </cell>
          <cell r="R582" t="str">
            <v>28/02/2018</v>
          </cell>
          <cell r="S582" t="str">
            <v>29/11/2017</v>
          </cell>
          <cell r="T582" t="str">
            <v>00959</v>
          </cell>
          <cell r="U582" t="str">
            <v>LG-310039</v>
          </cell>
        </row>
        <row r="583">
          <cell r="B583" t="str">
            <v>BT-UPS-LG-310050</v>
          </cell>
          <cell r="C583" t="str">
            <v>00000000000047010</v>
          </cell>
          <cell r="D583" t="str">
            <v>M</v>
          </cell>
          <cell r="E583" t="str">
            <v>UPS Daker Dk On-Line 1 kVA Convertibile</v>
          </cell>
          <cell r="F583" t="str">
            <v>BTICINO S.P.A.</v>
          </cell>
          <cell r="G583">
            <v>0</v>
          </cell>
          <cell r="H583">
            <v>0</v>
          </cell>
          <cell r="K583" t="str">
            <v>TO</v>
          </cell>
          <cell r="L583" t="str">
            <v>Acquisto</v>
          </cell>
          <cell r="M583" t="str">
            <v>09/02/2017 10:58</v>
          </cell>
          <cell r="N583" t="str">
            <v>No</v>
          </cell>
          <cell r="O583" t="str">
            <v>No</v>
          </cell>
          <cell r="P583">
            <v>0</v>
          </cell>
          <cell r="Q583" t="str">
            <v>L</v>
          </cell>
          <cell r="R583" t="str">
            <v>14/10/2019</v>
          </cell>
          <cell r="T583" t="str">
            <v>00959</v>
          </cell>
          <cell r="U583" t="str">
            <v>LG-310050</v>
          </cell>
        </row>
        <row r="584">
          <cell r="B584" t="str">
            <v>BT-UPS-LG-310051</v>
          </cell>
          <cell r="C584" t="str">
            <v>00000000000047005</v>
          </cell>
          <cell r="E584" t="str">
            <v>UPS Daker Dk On-Line 2 kVA Convertibile</v>
          </cell>
          <cell r="F584" t="str">
            <v>BTICINO S.P.A.</v>
          </cell>
          <cell r="G584">
            <v>0</v>
          </cell>
          <cell r="H584">
            <v>0</v>
          </cell>
          <cell r="L584" t="str">
            <v>Acquisto</v>
          </cell>
          <cell r="M584" t="str">
            <v>09/02/2017 10:58</v>
          </cell>
          <cell r="N584" t="str">
            <v>Si</v>
          </cell>
          <cell r="O584" t="str">
            <v>No</v>
          </cell>
          <cell r="P584">
            <v>0</v>
          </cell>
          <cell r="Q584" t="str">
            <v>)</v>
          </cell>
          <cell r="R584" t="str">
            <v>19/04/2018</v>
          </cell>
          <cell r="S584" t="str">
            <v>18/04/2018</v>
          </cell>
          <cell r="T584" t="str">
            <v>00959</v>
          </cell>
          <cell r="U584" t="str">
            <v>LG-310051</v>
          </cell>
        </row>
        <row r="585">
          <cell r="B585" t="str">
            <v>BT-UPS-LG-310052</v>
          </cell>
          <cell r="C585" t="str">
            <v>00000000000047006</v>
          </cell>
          <cell r="E585" t="str">
            <v>UPS Daker Dk On-Line 3 kVA Convertibile</v>
          </cell>
          <cell r="F585" t="str">
            <v>BTICINO S.P.A.</v>
          </cell>
          <cell r="G585">
            <v>0</v>
          </cell>
          <cell r="H585">
            <v>0</v>
          </cell>
          <cell r="L585" t="str">
            <v>Acquisto</v>
          </cell>
          <cell r="M585" t="str">
            <v>09/02/2017 10:58</v>
          </cell>
          <cell r="N585" t="str">
            <v>Si</v>
          </cell>
          <cell r="O585" t="str">
            <v>No</v>
          </cell>
          <cell r="P585">
            <v>0</v>
          </cell>
          <cell r="Q585" t="str">
            <v>)</v>
          </cell>
          <cell r="R585" t="str">
            <v>23/02/2018</v>
          </cell>
          <cell r="S585" t="str">
            <v>23/02/2018</v>
          </cell>
          <cell r="T585" t="str">
            <v>00959</v>
          </cell>
          <cell r="U585" t="str">
            <v>LG-310052</v>
          </cell>
        </row>
        <row r="586">
          <cell r="B586" t="str">
            <v>BT-UPS-LG-310054</v>
          </cell>
          <cell r="C586" t="str">
            <v>00000000000047007</v>
          </cell>
          <cell r="E586" t="str">
            <v>UPS Daker Dk On-Line 6 kVA Convertibile</v>
          </cell>
          <cell r="F586" t="str">
            <v>BTICINO S.P.A.</v>
          </cell>
          <cell r="G586">
            <v>0</v>
          </cell>
          <cell r="H586">
            <v>0</v>
          </cell>
          <cell r="L586" t="str">
            <v>Acquisto</v>
          </cell>
          <cell r="M586" t="str">
            <v>09/02/2017 10:58</v>
          </cell>
          <cell r="N586" t="str">
            <v>Si</v>
          </cell>
          <cell r="O586" t="str">
            <v>No</v>
          </cell>
          <cell r="P586">
            <v>0</v>
          </cell>
          <cell r="Q586" t="str">
            <v>)</v>
          </cell>
          <cell r="R586" t="str">
            <v>22/11/2018</v>
          </cell>
          <cell r="S586" t="str">
            <v>21/02/2017</v>
          </cell>
          <cell r="T586" t="str">
            <v>00959</v>
          </cell>
          <cell r="U586" t="str">
            <v>LG-310054</v>
          </cell>
        </row>
        <row r="587">
          <cell r="B587" t="str">
            <v>BT-UPS-LG-310057</v>
          </cell>
          <cell r="C587" t="str">
            <v>00000000000047008</v>
          </cell>
          <cell r="E587" t="str">
            <v>UPS Daker Dk OnLine 6 k 1/1 0 Min Convertib</v>
          </cell>
          <cell r="F587" t="str">
            <v>BTICINO S.P.A.</v>
          </cell>
          <cell r="G587">
            <v>0</v>
          </cell>
          <cell r="H587">
            <v>0</v>
          </cell>
          <cell r="L587" t="str">
            <v>Acquisto</v>
          </cell>
          <cell r="M587" t="str">
            <v>09/02/2017 10:58</v>
          </cell>
          <cell r="N587" t="str">
            <v>Si</v>
          </cell>
          <cell r="O587" t="str">
            <v>No</v>
          </cell>
          <cell r="P587">
            <v>0</v>
          </cell>
          <cell r="Q587" t="str">
            <v>)</v>
          </cell>
          <cell r="T587" t="str">
            <v>00959</v>
          </cell>
          <cell r="U587" t="str">
            <v>LG-310057</v>
          </cell>
        </row>
        <row r="588">
          <cell r="B588" t="str">
            <v>BT-UPS-LG-310058</v>
          </cell>
          <cell r="C588" t="str">
            <v>00000000000047009</v>
          </cell>
          <cell r="E588" t="str">
            <v>UPS Daker Dk OnLine 10 k 1/1 0 Min Convertib</v>
          </cell>
          <cell r="F588" t="str">
            <v>BTICINO S.P.A.</v>
          </cell>
          <cell r="G588">
            <v>0</v>
          </cell>
          <cell r="H588">
            <v>0</v>
          </cell>
          <cell r="L588" t="str">
            <v>Acquisto</v>
          </cell>
          <cell r="M588" t="str">
            <v>09/02/2017 10:58</v>
          </cell>
          <cell r="N588" t="str">
            <v>Si</v>
          </cell>
          <cell r="O588" t="str">
            <v>No</v>
          </cell>
          <cell r="P588">
            <v>0</v>
          </cell>
          <cell r="Q588" t="str">
            <v>)</v>
          </cell>
          <cell r="T588" t="str">
            <v>00959</v>
          </cell>
          <cell r="U588" t="str">
            <v>LG-310058</v>
          </cell>
        </row>
        <row r="589">
          <cell r="B589" t="str">
            <v>BT-UPS-LG-310059</v>
          </cell>
          <cell r="C589" t="str">
            <v>00000000000046954</v>
          </cell>
          <cell r="E589" t="str">
            <v>UPS Daker Dk OnLine 10 k 3/1 0 Min Convertib</v>
          </cell>
          <cell r="F589" t="str">
            <v>BTICINO S.P.A.</v>
          </cell>
          <cell r="G589">
            <v>0</v>
          </cell>
          <cell r="H589">
            <v>0</v>
          </cell>
          <cell r="L589" t="str">
            <v>Acquisto</v>
          </cell>
          <cell r="M589" t="str">
            <v>09/02/2017 10:58</v>
          </cell>
          <cell r="N589" t="str">
            <v>Si</v>
          </cell>
          <cell r="O589" t="str">
            <v>No</v>
          </cell>
          <cell r="P589">
            <v>0</v>
          </cell>
          <cell r="Q589" t="str">
            <v>)</v>
          </cell>
          <cell r="T589" t="str">
            <v>00959</v>
          </cell>
          <cell r="U589" t="str">
            <v>LG-310059</v>
          </cell>
        </row>
        <row r="590">
          <cell r="B590" t="str">
            <v>BT-UPS-LG-310081</v>
          </cell>
          <cell r="C590" t="str">
            <v>00000000000080156</v>
          </cell>
          <cell r="D590" t="str">
            <v>M</v>
          </cell>
          <cell r="E590" t="str">
            <v>BTICINO - LEGRAND UPS monofase Keor Multiplug 600VA / Keor Multiplug - German version 600/360</v>
          </cell>
          <cell r="F590" t="str">
            <v>BTICINO S.P.A.</v>
          </cell>
          <cell r="G590">
            <v>0</v>
          </cell>
          <cell r="L590" t="str">
            <v>Acquisto</v>
          </cell>
          <cell r="M590" t="str">
            <v>24/03/2023 11:50</v>
          </cell>
          <cell r="N590" t="str">
            <v>No</v>
          </cell>
          <cell r="O590" t="str">
            <v>No</v>
          </cell>
          <cell r="P590">
            <v>0</v>
          </cell>
          <cell r="Q590" t="str">
            <v>X</v>
          </cell>
          <cell r="S590" t="str">
            <v>13/04/2023</v>
          </cell>
          <cell r="T590" t="str">
            <v>00959</v>
          </cell>
          <cell r="U590" t="str">
            <v>LG-310081</v>
          </cell>
        </row>
        <row r="591">
          <cell r="B591" t="str">
            <v>BT-UPS-LG-310082</v>
          </cell>
          <cell r="C591" t="str">
            <v>00000000000055237</v>
          </cell>
          <cell r="D591" t="str">
            <v>M</v>
          </cell>
          <cell r="E591" t="str">
            <v>BTICINO - LEGRAND UPS monofase Keor Multiplug 800VA / Keor Multiplug - German version 800/480</v>
          </cell>
          <cell r="F591" t="str">
            <v>BTICINO S.P.A.</v>
          </cell>
          <cell r="G591">
            <v>0</v>
          </cell>
          <cell r="H591">
            <v>0</v>
          </cell>
          <cell r="K591" t="str">
            <v>TO</v>
          </cell>
          <cell r="L591" t="str">
            <v>Acquisto</v>
          </cell>
          <cell r="M591" t="str">
            <v>11/07/2018 09:35</v>
          </cell>
          <cell r="N591" t="str">
            <v>No</v>
          </cell>
          <cell r="O591" t="str">
            <v>No</v>
          </cell>
          <cell r="P591">
            <v>0</v>
          </cell>
          <cell r="Q591" t="str">
            <v>X</v>
          </cell>
          <cell r="R591" t="str">
            <v>17/10/2019</v>
          </cell>
          <cell r="S591" t="str">
            <v>13/04/2023</v>
          </cell>
          <cell r="T591" t="str">
            <v>00959</v>
          </cell>
          <cell r="U591" t="str">
            <v>LG-310082</v>
          </cell>
        </row>
        <row r="592">
          <cell r="B592" t="str">
            <v>BT-UPS-LG-310096</v>
          </cell>
          <cell r="C592" t="str">
            <v>00000000000047011</v>
          </cell>
          <cell r="D592" t="str">
            <v>M</v>
          </cell>
          <cell r="E592" t="str">
            <v>BTICINO - UPS Whad OnLine 2 Kva</v>
          </cell>
          <cell r="F592" t="str">
            <v>BTICINO S.P.A.</v>
          </cell>
          <cell r="G592">
            <v>0</v>
          </cell>
          <cell r="H592">
            <v>0</v>
          </cell>
          <cell r="K592" t="str">
            <v>TO</v>
          </cell>
          <cell r="L592" t="str">
            <v>Acquisto</v>
          </cell>
          <cell r="M592" t="str">
            <v>09/02/2017 10:58</v>
          </cell>
          <cell r="N592" t="str">
            <v>No</v>
          </cell>
          <cell r="O592" t="str">
            <v>No</v>
          </cell>
          <cell r="P592">
            <v>0</v>
          </cell>
          <cell r="Q592" t="str">
            <v>)</v>
          </cell>
          <cell r="T592" t="str">
            <v>00959</v>
          </cell>
          <cell r="U592" t="str">
            <v>LG-310096</v>
          </cell>
        </row>
        <row r="593">
          <cell r="B593" t="str">
            <v>BT-UPS-LG-310097</v>
          </cell>
          <cell r="C593" t="str">
            <v>00000000000047012</v>
          </cell>
          <cell r="D593" t="str">
            <v>M</v>
          </cell>
          <cell r="E593" t="str">
            <v>BTICINO - UPS Whad OnLine 2,5 kVA</v>
          </cell>
          <cell r="F593" t="str">
            <v>BTICINO S.P.A.</v>
          </cell>
          <cell r="G593">
            <v>0</v>
          </cell>
          <cell r="H593">
            <v>0</v>
          </cell>
          <cell r="K593" t="str">
            <v>TO</v>
          </cell>
          <cell r="L593" t="str">
            <v>Acquisto</v>
          </cell>
          <cell r="M593" t="str">
            <v>09/02/2017 10:58</v>
          </cell>
          <cell r="N593" t="str">
            <v>No</v>
          </cell>
          <cell r="O593" t="str">
            <v>No</v>
          </cell>
          <cell r="P593">
            <v>0</v>
          </cell>
          <cell r="Q593" t="str">
            <v>)</v>
          </cell>
          <cell r="S593" t="str">
            <v>30/05/2022</v>
          </cell>
          <cell r="T593" t="str">
            <v>00959</v>
          </cell>
          <cell r="U593" t="str">
            <v>LG-310097</v>
          </cell>
        </row>
        <row r="594">
          <cell r="B594" t="str">
            <v>BT-UPS-LG-310098</v>
          </cell>
          <cell r="C594" t="str">
            <v>00000000000047013</v>
          </cell>
          <cell r="E594" t="str">
            <v>UPS Whad OnLine 3 kVA</v>
          </cell>
          <cell r="F594" t="str">
            <v>BTICINO S.P.A.</v>
          </cell>
          <cell r="G594">
            <v>0</v>
          </cell>
          <cell r="H594">
            <v>0</v>
          </cell>
          <cell r="L594" t="str">
            <v>Acquisto</v>
          </cell>
          <cell r="M594" t="str">
            <v>09/02/2017 10:58</v>
          </cell>
          <cell r="N594" t="str">
            <v>Si</v>
          </cell>
          <cell r="O594" t="str">
            <v>No</v>
          </cell>
          <cell r="P594">
            <v>0</v>
          </cell>
          <cell r="Q594" t="str">
            <v>)</v>
          </cell>
          <cell r="T594" t="str">
            <v>00959</v>
          </cell>
          <cell r="U594" t="str">
            <v>LG-310098</v>
          </cell>
        </row>
        <row r="595">
          <cell r="B595" t="str">
            <v>BT-UPS-LG-310099</v>
          </cell>
          <cell r="C595" t="str">
            <v>00000000000047014</v>
          </cell>
          <cell r="E595" t="str">
            <v>UPS Whad OnLine 4 kVA</v>
          </cell>
          <cell r="F595" t="str">
            <v>BTICINO S.P.A.</v>
          </cell>
          <cell r="G595">
            <v>0</v>
          </cell>
          <cell r="H595">
            <v>0</v>
          </cell>
          <cell r="L595" t="str">
            <v>Acquisto</v>
          </cell>
          <cell r="M595" t="str">
            <v>09/02/2017 10:58</v>
          </cell>
          <cell r="N595" t="str">
            <v>Si</v>
          </cell>
          <cell r="O595" t="str">
            <v>No</v>
          </cell>
          <cell r="P595">
            <v>0</v>
          </cell>
          <cell r="Q595" t="str">
            <v>)</v>
          </cell>
          <cell r="T595" t="str">
            <v>00959</v>
          </cell>
          <cell r="U595" t="str">
            <v>LG-310099</v>
          </cell>
        </row>
        <row r="596">
          <cell r="B596" t="str">
            <v>BT-UPS-LG-310100</v>
          </cell>
          <cell r="C596" t="str">
            <v>00000000000047015</v>
          </cell>
          <cell r="E596" t="str">
            <v>UPS Whad OnLine 5 kVA</v>
          </cell>
          <cell r="F596" t="str">
            <v>BTICINO S.P.A.</v>
          </cell>
          <cell r="G596">
            <v>0</v>
          </cell>
          <cell r="H596">
            <v>0</v>
          </cell>
          <cell r="L596" t="str">
            <v>Acquisto</v>
          </cell>
          <cell r="M596" t="str">
            <v>09/02/2017 10:58</v>
          </cell>
          <cell r="N596" t="str">
            <v>Si</v>
          </cell>
          <cell r="O596" t="str">
            <v>No</v>
          </cell>
          <cell r="P596">
            <v>0</v>
          </cell>
          <cell r="Q596" t="str">
            <v>)</v>
          </cell>
          <cell r="T596" t="str">
            <v>00959</v>
          </cell>
          <cell r="U596" t="str">
            <v>LG-310100</v>
          </cell>
        </row>
        <row r="597">
          <cell r="B597" t="str">
            <v>BT-UPS-LG-310101</v>
          </cell>
          <cell r="C597" t="str">
            <v>00000000000047016</v>
          </cell>
          <cell r="E597" t="str">
            <v>UPS Whad OnLine 6 kVA</v>
          </cell>
          <cell r="F597" t="str">
            <v>BTICINO S.P.A.</v>
          </cell>
          <cell r="G597">
            <v>0</v>
          </cell>
          <cell r="H597">
            <v>0</v>
          </cell>
          <cell r="L597" t="str">
            <v>Acquisto</v>
          </cell>
          <cell r="M597" t="str">
            <v>09/02/2017 10:58</v>
          </cell>
          <cell r="N597" t="str">
            <v>Si</v>
          </cell>
          <cell r="O597" t="str">
            <v>No</v>
          </cell>
          <cell r="P597">
            <v>0</v>
          </cell>
          <cell r="Q597" t="str">
            <v>)</v>
          </cell>
          <cell r="T597" t="str">
            <v>00959</v>
          </cell>
          <cell r="U597" t="str">
            <v>LG-310101</v>
          </cell>
        </row>
        <row r="598">
          <cell r="B598" t="str">
            <v>BT-UPS-LG-310117</v>
          </cell>
          <cell r="C598" t="str">
            <v>00000000000047017</v>
          </cell>
          <cell r="D598" t="str">
            <v>M</v>
          </cell>
          <cell r="E598" t="str">
            <v>BTICINO - UPS Whad Cab 2,5 kVA</v>
          </cell>
          <cell r="F598" t="str">
            <v>BTICINO S.P.A.</v>
          </cell>
          <cell r="G598">
            <v>0</v>
          </cell>
          <cell r="H598">
            <v>0</v>
          </cell>
          <cell r="K598" t="str">
            <v>TO</v>
          </cell>
          <cell r="L598" t="str">
            <v>Acquisto</v>
          </cell>
          <cell r="M598" t="str">
            <v>09/02/2017 10:58</v>
          </cell>
          <cell r="N598" t="str">
            <v>No</v>
          </cell>
          <cell r="O598" t="str">
            <v>No</v>
          </cell>
          <cell r="P598">
            <v>0</v>
          </cell>
          <cell r="Q598" t="str">
            <v>)</v>
          </cell>
          <cell r="T598" t="str">
            <v>00959</v>
          </cell>
          <cell r="U598" t="str">
            <v>LG-310117</v>
          </cell>
        </row>
        <row r="599">
          <cell r="B599" t="str">
            <v>BT-UPS-LG-310118</v>
          </cell>
          <cell r="C599" t="str">
            <v>00000000000047018</v>
          </cell>
          <cell r="D599" t="str">
            <v>M</v>
          </cell>
          <cell r="E599" t="str">
            <v>BTICINO - UPS Whad Cab 1,25 kVA</v>
          </cell>
          <cell r="F599" t="str">
            <v>BTICINO S.P.A.</v>
          </cell>
          <cell r="G599">
            <v>0</v>
          </cell>
          <cell r="H599">
            <v>0</v>
          </cell>
          <cell r="K599" t="str">
            <v>TO</v>
          </cell>
          <cell r="L599" t="str">
            <v>Acquisto</v>
          </cell>
          <cell r="M599" t="str">
            <v>09/02/2017 10:58</v>
          </cell>
          <cell r="N599" t="str">
            <v>No</v>
          </cell>
          <cell r="O599" t="str">
            <v>No</v>
          </cell>
          <cell r="P599">
            <v>0</v>
          </cell>
          <cell r="Q599" t="str">
            <v>)</v>
          </cell>
          <cell r="S599" t="str">
            <v>17/02/2020</v>
          </cell>
          <cell r="T599" t="str">
            <v>00959</v>
          </cell>
          <cell r="U599" t="str">
            <v>LG-310118</v>
          </cell>
        </row>
        <row r="600">
          <cell r="B600" t="str">
            <v>BT-UPS-LG-310160</v>
          </cell>
          <cell r="C600" t="str">
            <v>00000000000047019</v>
          </cell>
          <cell r="D600" t="str">
            <v>M</v>
          </cell>
          <cell r="E600" t="str">
            <v>BTICINO - UPS Whad OnLine He 800 VA</v>
          </cell>
          <cell r="F600" t="str">
            <v>BTICINO S.P.A.</v>
          </cell>
          <cell r="G600">
            <v>0</v>
          </cell>
          <cell r="H600">
            <v>0</v>
          </cell>
          <cell r="K600" t="str">
            <v>TO</v>
          </cell>
          <cell r="L600" t="str">
            <v>Acquisto</v>
          </cell>
          <cell r="M600" t="str">
            <v>09/02/2017 10:58</v>
          </cell>
          <cell r="N600" t="str">
            <v>No</v>
          </cell>
          <cell r="O600" t="str">
            <v>No</v>
          </cell>
          <cell r="P600">
            <v>0</v>
          </cell>
          <cell r="Q600" t="str">
            <v>)</v>
          </cell>
          <cell r="R600" t="str">
            <v>15/03/2023</v>
          </cell>
          <cell r="S600" t="str">
            <v>13/04/2023</v>
          </cell>
          <cell r="T600" t="str">
            <v>00959</v>
          </cell>
          <cell r="U600" t="str">
            <v>LG-310160</v>
          </cell>
        </row>
        <row r="601">
          <cell r="B601" t="str">
            <v>BT-UPS-LG-310161</v>
          </cell>
          <cell r="C601" t="str">
            <v>00000000000047020</v>
          </cell>
          <cell r="D601" t="str">
            <v>M</v>
          </cell>
          <cell r="E601" t="str">
            <v>BTICINO - UPS Whad OnLine He 1 kVA</v>
          </cell>
          <cell r="F601" t="str">
            <v>BTICINO S.P.A.</v>
          </cell>
          <cell r="G601">
            <v>0</v>
          </cell>
          <cell r="H601">
            <v>0</v>
          </cell>
          <cell r="K601" t="str">
            <v>TO</v>
          </cell>
          <cell r="L601" t="str">
            <v>Acquisto</v>
          </cell>
          <cell r="M601" t="str">
            <v>09/02/2017 10:58</v>
          </cell>
          <cell r="N601" t="str">
            <v>No</v>
          </cell>
          <cell r="O601" t="str">
            <v>No</v>
          </cell>
          <cell r="P601">
            <v>0</v>
          </cell>
          <cell r="Q601" t="str">
            <v>)</v>
          </cell>
          <cell r="S601" t="str">
            <v>13/04/2023</v>
          </cell>
          <cell r="T601" t="str">
            <v>00959</v>
          </cell>
          <cell r="U601" t="str">
            <v>LG-310161</v>
          </cell>
        </row>
        <row r="602">
          <cell r="B602" t="str">
            <v>BT-UPS-LG-310162</v>
          </cell>
          <cell r="C602" t="str">
            <v>00000000000047021</v>
          </cell>
          <cell r="D602" t="str">
            <v>M</v>
          </cell>
          <cell r="E602" t="str">
            <v>BTICINO - UPS Whad OnLine He 1,5 kVA</v>
          </cell>
          <cell r="F602" t="str">
            <v>BTICINO S.P.A.</v>
          </cell>
          <cell r="G602">
            <v>0</v>
          </cell>
          <cell r="H602">
            <v>0</v>
          </cell>
          <cell r="K602" t="str">
            <v>TO</v>
          </cell>
          <cell r="L602" t="str">
            <v>Acquisto</v>
          </cell>
          <cell r="M602" t="str">
            <v>09/02/2017 10:58</v>
          </cell>
          <cell r="N602" t="str">
            <v>No</v>
          </cell>
          <cell r="O602" t="str">
            <v>No</v>
          </cell>
          <cell r="P602">
            <v>0</v>
          </cell>
          <cell r="Q602" t="str">
            <v>)</v>
          </cell>
          <cell r="R602" t="str">
            <v>13/07/2017</v>
          </cell>
          <cell r="S602" t="str">
            <v>13/04/2023</v>
          </cell>
          <cell r="T602" t="str">
            <v>00959</v>
          </cell>
          <cell r="U602" t="str">
            <v>LG-310162</v>
          </cell>
        </row>
        <row r="603">
          <cell r="B603" t="str">
            <v>BT-UPS-LG-310163</v>
          </cell>
          <cell r="C603" t="str">
            <v>00000000000047022</v>
          </cell>
          <cell r="D603" t="str">
            <v>M</v>
          </cell>
          <cell r="E603" t="str">
            <v>BTICINO - UPS Whad OnLine He 800 Kva no ext</v>
          </cell>
          <cell r="F603" t="str">
            <v>BTICINO S.P.A.</v>
          </cell>
          <cell r="G603">
            <v>0</v>
          </cell>
          <cell r="H603">
            <v>0</v>
          </cell>
          <cell r="K603" t="str">
            <v>TO</v>
          </cell>
          <cell r="L603" t="str">
            <v>Acquisto</v>
          </cell>
          <cell r="M603" t="str">
            <v>09/02/2017 10:58</v>
          </cell>
          <cell r="N603" t="str">
            <v>No</v>
          </cell>
          <cell r="O603" t="str">
            <v>No</v>
          </cell>
          <cell r="P603">
            <v>0</v>
          </cell>
          <cell r="Q603" t="str">
            <v>)</v>
          </cell>
          <cell r="T603" t="str">
            <v>00959</v>
          </cell>
          <cell r="U603" t="str">
            <v>LG-310163</v>
          </cell>
        </row>
        <row r="604">
          <cell r="B604" t="str">
            <v>BT-UPS-LG-310164</v>
          </cell>
          <cell r="C604" t="str">
            <v>00000000000047023</v>
          </cell>
          <cell r="D604" t="str">
            <v>M</v>
          </cell>
          <cell r="E604" t="str">
            <v>BTICINO - UPS Whad OnLine He 1 Kva no ext</v>
          </cell>
          <cell r="F604" t="str">
            <v>BTICINO S.P.A.</v>
          </cell>
          <cell r="G604">
            <v>0</v>
          </cell>
          <cell r="H604">
            <v>0</v>
          </cell>
          <cell r="K604" t="str">
            <v>TO</v>
          </cell>
          <cell r="L604" t="str">
            <v>Acquisto</v>
          </cell>
          <cell r="M604" t="str">
            <v>09/02/2017 10:58</v>
          </cell>
          <cell r="N604" t="str">
            <v>No</v>
          </cell>
          <cell r="O604" t="str">
            <v>No</v>
          </cell>
          <cell r="P604">
            <v>0</v>
          </cell>
          <cell r="Q604" t="str">
            <v>)</v>
          </cell>
          <cell r="T604" t="str">
            <v>00959</v>
          </cell>
          <cell r="U604" t="str">
            <v>LG-310164</v>
          </cell>
        </row>
        <row r="605">
          <cell r="B605" t="str">
            <v>BT-UPS-LG-310165</v>
          </cell>
          <cell r="C605" t="str">
            <v>00000000000047024</v>
          </cell>
          <cell r="D605" t="str">
            <v>M</v>
          </cell>
          <cell r="E605" t="str">
            <v>BTICINO - UPS Whad OnLine He 1,5 kVA no ext</v>
          </cell>
          <cell r="F605" t="str">
            <v>BTICINO S.P.A.</v>
          </cell>
          <cell r="G605">
            <v>0</v>
          </cell>
          <cell r="H605">
            <v>0</v>
          </cell>
          <cell r="K605" t="str">
            <v>TO</v>
          </cell>
          <cell r="L605" t="str">
            <v>Acquisto</v>
          </cell>
          <cell r="M605" t="str">
            <v>09/02/2017 10:58</v>
          </cell>
          <cell r="N605" t="str">
            <v>No</v>
          </cell>
          <cell r="O605" t="str">
            <v>No</v>
          </cell>
          <cell r="P605">
            <v>0</v>
          </cell>
          <cell r="Q605" t="str">
            <v>)</v>
          </cell>
          <cell r="R605" t="str">
            <v>26/05/2017</v>
          </cell>
          <cell r="S605" t="str">
            <v>21/02/2017</v>
          </cell>
          <cell r="T605" t="str">
            <v>00959</v>
          </cell>
          <cell r="U605" t="str">
            <v>LG-310165</v>
          </cell>
        </row>
        <row r="606">
          <cell r="B606" t="str">
            <v>BT-UPS-LG-310166</v>
          </cell>
          <cell r="C606" t="str">
            <v>00000000000049955</v>
          </cell>
          <cell r="D606" t="str">
            <v>M</v>
          </cell>
          <cell r="E606" t="str">
            <v>BTICINO - UPS Whad OnLine 3 kVA HE</v>
          </cell>
          <cell r="F606" t="str">
            <v>BTICINO S.P.A.</v>
          </cell>
          <cell r="G606">
            <v>0</v>
          </cell>
          <cell r="H606">
            <v>0</v>
          </cell>
          <cell r="K606" t="str">
            <v>TO</v>
          </cell>
          <cell r="L606" t="str">
            <v>Acquisto</v>
          </cell>
          <cell r="M606" t="str">
            <v>04/08/2017 09:18</v>
          </cell>
          <cell r="N606" t="str">
            <v>No</v>
          </cell>
          <cell r="O606" t="str">
            <v>No</v>
          </cell>
          <cell r="P606">
            <v>0</v>
          </cell>
          <cell r="Q606" t="str">
            <v>)</v>
          </cell>
          <cell r="R606" t="str">
            <v>07/12/2017</v>
          </cell>
          <cell r="S606" t="str">
            <v>06/12/2017</v>
          </cell>
          <cell r="T606" t="str">
            <v>00959</v>
          </cell>
          <cell r="U606" t="str">
            <v>LG-310166</v>
          </cell>
        </row>
        <row r="607">
          <cell r="B607" t="str">
            <v>BT-UPS-LG-310167</v>
          </cell>
          <cell r="C607" t="str">
            <v>00000000000049956</v>
          </cell>
          <cell r="D607" t="str">
            <v>M</v>
          </cell>
          <cell r="E607" t="str">
            <v>BTICINO - UPS Whad OnLine 4 KVA HE</v>
          </cell>
          <cell r="F607" t="str">
            <v>BTICINO S.P.A.</v>
          </cell>
          <cell r="G607">
            <v>0</v>
          </cell>
          <cell r="H607">
            <v>0</v>
          </cell>
          <cell r="K607" t="str">
            <v>TO</v>
          </cell>
          <cell r="L607" t="str">
            <v>Acquisto</v>
          </cell>
          <cell r="M607" t="str">
            <v>04/08/2017 09:20</v>
          </cell>
          <cell r="N607" t="str">
            <v>No</v>
          </cell>
          <cell r="O607" t="str">
            <v>No</v>
          </cell>
          <cell r="P607">
            <v>0</v>
          </cell>
          <cell r="Q607" t="str">
            <v>)</v>
          </cell>
          <cell r="R607" t="str">
            <v>28/02/2019</v>
          </cell>
          <cell r="S607" t="str">
            <v>28/02/2019</v>
          </cell>
          <cell r="T607" t="str">
            <v>00959</v>
          </cell>
          <cell r="U607" t="str">
            <v>LG-310167</v>
          </cell>
        </row>
        <row r="608">
          <cell r="B608" t="str">
            <v>BT-UPS-LG-310168</v>
          </cell>
          <cell r="C608" t="str">
            <v>00000000000049958</v>
          </cell>
          <cell r="D608" t="str">
            <v>M</v>
          </cell>
          <cell r="E608" t="str">
            <v>BTICINO - UPS Whad OnLine 5 kVA HE</v>
          </cell>
          <cell r="F608" t="str">
            <v>BTICINO S.P.A.</v>
          </cell>
          <cell r="G608">
            <v>0</v>
          </cell>
          <cell r="H608">
            <v>0</v>
          </cell>
          <cell r="K608" t="str">
            <v>TO</v>
          </cell>
          <cell r="L608" t="str">
            <v>Acquisto</v>
          </cell>
          <cell r="M608" t="str">
            <v>04/08/2017 09:22</v>
          </cell>
          <cell r="N608" t="str">
            <v>No</v>
          </cell>
          <cell r="O608" t="str">
            <v>No</v>
          </cell>
          <cell r="P608">
            <v>0</v>
          </cell>
          <cell r="Q608" t="str">
            <v>)</v>
          </cell>
          <cell r="T608" t="str">
            <v>00959</v>
          </cell>
          <cell r="U608" t="str">
            <v>LG-310168</v>
          </cell>
        </row>
        <row r="609">
          <cell r="B609" t="str">
            <v>BT-UPS-LG-310169</v>
          </cell>
          <cell r="C609" t="str">
            <v>00000000000049959</v>
          </cell>
          <cell r="D609" t="str">
            <v>M</v>
          </cell>
          <cell r="E609" t="str">
            <v>BTICINO - UPS Whad OnLine 6 kVA HE</v>
          </cell>
          <cell r="F609" t="str">
            <v>BTICINO S.P.A.</v>
          </cell>
          <cell r="G609">
            <v>0</v>
          </cell>
          <cell r="H609">
            <v>0</v>
          </cell>
          <cell r="K609" t="str">
            <v>TO</v>
          </cell>
          <cell r="L609" t="str">
            <v>Acquisto</v>
          </cell>
          <cell r="M609" t="str">
            <v>04/08/2017 09:26</v>
          </cell>
          <cell r="N609" t="str">
            <v>No</v>
          </cell>
          <cell r="O609" t="str">
            <v>No</v>
          </cell>
          <cell r="P609">
            <v>0</v>
          </cell>
          <cell r="Q609" t="str">
            <v>)</v>
          </cell>
          <cell r="T609" t="str">
            <v>00959</v>
          </cell>
          <cell r="U609" t="str">
            <v>LG-310169</v>
          </cell>
        </row>
        <row r="610">
          <cell r="B610" t="str">
            <v>BT-UPS-LG-310170</v>
          </cell>
          <cell r="C610" t="str">
            <v>00000000000067317</v>
          </cell>
          <cell r="D610" t="str">
            <v>M</v>
          </cell>
          <cell r="E610" t="str">
            <v>BTICINO - LEGRAND UPS DAKER DK PLUS 1000VA</v>
          </cell>
          <cell r="F610" t="str">
            <v>BTICINO S.P.A.</v>
          </cell>
          <cell r="G610">
            <v>0</v>
          </cell>
          <cell r="H610">
            <v>0</v>
          </cell>
          <cell r="K610" t="str">
            <v>TO</v>
          </cell>
          <cell r="L610" t="str">
            <v>Acquisto</v>
          </cell>
          <cell r="M610" t="str">
            <v>11/02/2020 09:19</v>
          </cell>
          <cell r="N610" t="str">
            <v>No</v>
          </cell>
          <cell r="O610" t="str">
            <v>No</v>
          </cell>
          <cell r="P610">
            <v>0</v>
          </cell>
          <cell r="Q610" t="str">
            <v>X</v>
          </cell>
          <cell r="R610" t="str">
            <v>22/02/2024</v>
          </cell>
          <cell r="S610" t="str">
            <v>22/02/2024</v>
          </cell>
          <cell r="T610" t="str">
            <v>00959</v>
          </cell>
          <cell r="U610" t="str">
            <v>LG-310170</v>
          </cell>
        </row>
        <row r="611">
          <cell r="B611" t="str">
            <v>BT-UPS-LG-310171</v>
          </cell>
          <cell r="C611" t="str">
            <v>00000000000055928</v>
          </cell>
          <cell r="D611" t="str">
            <v>M</v>
          </cell>
          <cell r="E611" t="str">
            <v>BTICINO - LEGRAND UPS DAKER DK PLUS 2000VA, online, 1800W</v>
          </cell>
          <cell r="F611" t="str">
            <v>BTICINO S.P.A.</v>
          </cell>
          <cell r="G611">
            <v>0</v>
          </cell>
          <cell r="H611">
            <v>0</v>
          </cell>
          <cell r="K611" t="str">
            <v>TO</v>
          </cell>
          <cell r="L611" t="str">
            <v>Acquisto</v>
          </cell>
          <cell r="M611" t="str">
            <v>18/07/2018 12:04</v>
          </cell>
          <cell r="N611" t="str">
            <v>No</v>
          </cell>
          <cell r="O611" t="str">
            <v>No</v>
          </cell>
          <cell r="P611">
            <v>0</v>
          </cell>
          <cell r="Q611" t="str">
            <v>X</v>
          </cell>
          <cell r="R611" t="str">
            <v>01/12/2023</v>
          </cell>
          <cell r="S611" t="str">
            <v>23/11/2023</v>
          </cell>
          <cell r="T611" t="str">
            <v>00959</v>
          </cell>
          <cell r="U611" t="str">
            <v>LG-310171</v>
          </cell>
        </row>
        <row r="612">
          <cell r="B612" t="str">
            <v>BT-UPS-LG-310172</v>
          </cell>
          <cell r="C612" t="str">
            <v>00000000000057959</v>
          </cell>
          <cell r="D612" t="str">
            <v>M</v>
          </cell>
          <cell r="E612" t="str">
            <v>BTICINO - UPS DAKER DK PLUS 3000VA</v>
          </cell>
          <cell r="F612" t="str">
            <v>BTICINO S.P.A.</v>
          </cell>
          <cell r="G612">
            <v>0</v>
          </cell>
          <cell r="H612">
            <v>0</v>
          </cell>
          <cell r="K612" t="str">
            <v>TO</v>
          </cell>
          <cell r="L612" t="str">
            <v>Acquisto</v>
          </cell>
          <cell r="M612" t="str">
            <v>06/12/2018 15:20</v>
          </cell>
          <cell r="N612" t="str">
            <v>No</v>
          </cell>
          <cell r="O612" t="str">
            <v>No</v>
          </cell>
          <cell r="P612">
            <v>0</v>
          </cell>
          <cell r="Q612" t="str">
            <v>X</v>
          </cell>
          <cell r="R612" t="str">
            <v>25/03/2024</v>
          </cell>
          <cell r="S612" t="str">
            <v>22/03/2024</v>
          </cell>
          <cell r="T612" t="str">
            <v>00959</v>
          </cell>
          <cell r="U612" t="str">
            <v>LG-310172</v>
          </cell>
        </row>
        <row r="613">
          <cell r="B613" t="str">
            <v>BT-UPS-LG-310173</v>
          </cell>
          <cell r="C613" t="str">
            <v>00000000000076005</v>
          </cell>
          <cell r="D613" t="str">
            <v>M</v>
          </cell>
          <cell r="E613" t="str">
            <v>BTICINO - UPS DAKER DK 5000VA</v>
          </cell>
          <cell r="F613" t="str">
            <v>BTICINO S.P.A.</v>
          </cell>
          <cell r="G613">
            <v>0</v>
          </cell>
          <cell r="H613">
            <v>0</v>
          </cell>
          <cell r="K613" t="str">
            <v>TO</v>
          </cell>
          <cell r="L613" t="str">
            <v>Acquisto</v>
          </cell>
          <cell r="M613" t="str">
            <v>15/04/2022 15:49</v>
          </cell>
          <cell r="N613" t="str">
            <v>No</v>
          </cell>
          <cell r="O613" t="str">
            <v>No</v>
          </cell>
          <cell r="P613">
            <v>0</v>
          </cell>
          <cell r="Q613" t="str">
            <v>X</v>
          </cell>
          <cell r="R613" t="str">
            <v>31/01/2024</v>
          </cell>
          <cell r="S613" t="str">
            <v>31/01/2024</v>
          </cell>
          <cell r="T613" t="str">
            <v>00959</v>
          </cell>
          <cell r="U613" t="str">
            <v>LG-310173</v>
          </cell>
        </row>
        <row r="614">
          <cell r="B614" t="str">
            <v>BT-UPS-LG-310177</v>
          </cell>
          <cell r="C614" t="str">
            <v>00000000000067538</v>
          </cell>
          <cell r="D614" t="str">
            <v>M</v>
          </cell>
          <cell r="E614" t="str">
            <v>BTICINO - UPS DAKER DK + 10KVA NO BAT</v>
          </cell>
          <cell r="F614" t="str">
            <v>BTICINO S.P.A.</v>
          </cell>
          <cell r="G614">
            <v>0</v>
          </cell>
          <cell r="H614">
            <v>0</v>
          </cell>
          <cell r="K614" t="str">
            <v>TO</v>
          </cell>
          <cell r="L614" t="str">
            <v>Acquisto</v>
          </cell>
          <cell r="M614" t="str">
            <v>03/03/2020 11:47</v>
          </cell>
          <cell r="N614" t="str">
            <v>Si</v>
          </cell>
          <cell r="O614" t="str">
            <v>No</v>
          </cell>
          <cell r="P614">
            <v>0</v>
          </cell>
          <cell r="Q614" t="str">
            <v>X</v>
          </cell>
          <cell r="R614" t="str">
            <v>16/03/2020</v>
          </cell>
          <cell r="S614" t="str">
            <v>23/03/2020</v>
          </cell>
          <cell r="T614" t="str">
            <v>00959</v>
          </cell>
          <cell r="U614" t="str">
            <v>LG-310177</v>
          </cell>
        </row>
        <row r="615">
          <cell r="B615" t="str">
            <v>BT-UPS-LG-310178</v>
          </cell>
          <cell r="C615" t="str">
            <v>00000000000075984</v>
          </cell>
          <cell r="D615" t="str">
            <v>M</v>
          </cell>
          <cell r="E615" t="str">
            <v>BTICINO - UPS DAKER DK 10KVA 3:1 NO BAT</v>
          </cell>
          <cell r="F615" t="str">
            <v>BTICINO S.P.A.</v>
          </cell>
          <cell r="G615">
            <v>0</v>
          </cell>
          <cell r="H615">
            <v>0</v>
          </cell>
          <cell r="K615" t="str">
            <v>TO</v>
          </cell>
          <cell r="L615" t="str">
            <v>Acquisto</v>
          </cell>
          <cell r="M615" t="str">
            <v>12/04/2022 18:44</v>
          </cell>
          <cell r="N615" t="str">
            <v>No</v>
          </cell>
          <cell r="O615" t="str">
            <v>No</v>
          </cell>
          <cell r="P615">
            <v>0</v>
          </cell>
          <cell r="Q615" t="str">
            <v>X</v>
          </cell>
          <cell r="R615" t="str">
            <v>15/04/2022</v>
          </cell>
          <cell r="S615" t="str">
            <v>15/04/2022</v>
          </cell>
          <cell r="T615" t="str">
            <v>00959</v>
          </cell>
          <cell r="U615" t="str">
            <v>LG-310178</v>
          </cell>
        </row>
        <row r="616">
          <cell r="B616" t="str">
            <v>BT-UPS-LG-310180</v>
          </cell>
          <cell r="C616" t="str">
            <v>00000000000067315</v>
          </cell>
          <cell r="D616" t="str">
            <v>M</v>
          </cell>
          <cell r="E616" t="str">
            <v>BTICINO - LEGRAND UPS Keor SP - Line Interactive 600VA  IEC</v>
          </cell>
          <cell r="F616" t="str">
            <v>BTICINO S.P.A.</v>
          </cell>
          <cell r="G616">
            <v>0</v>
          </cell>
          <cell r="H616">
            <v>0</v>
          </cell>
          <cell r="K616" t="str">
            <v>TO</v>
          </cell>
          <cell r="L616" t="str">
            <v>Acquisto</v>
          </cell>
          <cell r="M616" t="str">
            <v>11/02/2020 09:16</v>
          </cell>
          <cell r="N616" t="str">
            <v>No</v>
          </cell>
          <cell r="O616" t="str">
            <v>No</v>
          </cell>
          <cell r="P616">
            <v>0</v>
          </cell>
          <cell r="Q616" t="str">
            <v>X</v>
          </cell>
          <cell r="R616" t="str">
            <v>18/02/2020</v>
          </cell>
          <cell r="S616" t="str">
            <v>18/04/2023</v>
          </cell>
          <cell r="T616" t="str">
            <v>00959</v>
          </cell>
          <cell r="U616" t="str">
            <v>LG-310180</v>
          </cell>
        </row>
        <row r="617">
          <cell r="B617" t="str">
            <v>BT-UPS-LG-310181</v>
          </cell>
          <cell r="C617" t="str">
            <v>00000000000080150</v>
          </cell>
          <cell r="D617" t="str">
            <v>M</v>
          </cell>
          <cell r="E617" t="str">
            <v>BTICINO - LEGRAND UPS monofase Line interactive VI Keor SP 600VA / Keor SP - German version 600/360</v>
          </cell>
          <cell r="F617" t="str">
            <v>BTICINO S.P.A.</v>
          </cell>
          <cell r="G617">
            <v>0</v>
          </cell>
          <cell r="L617" t="str">
            <v>Acquisto</v>
          </cell>
          <cell r="M617" t="str">
            <v>24/03/2023 11:36</v>
          </cell>
          <cell r="N617" t="str">
            <v>No</v>
          </cell>
          <cell r="O617" t="str">
            <v>No</v>
          </cell>
          <cell r="P617">
            <v>0</v>
          </cell>
          <cell r="Q617" t="str">
            <v>X</v>
          </cell>
          <cell r="S617" t="str">
            <v>18/04/2023</v>
          </cell>
          <cell r="T617" t="str">
            <v>00959</v>
          </cell>
          <cell r="U617" t="str">
            <v>LG-310181</v>
          </cell>
        </row>
        <row r="618">
          <cell r="B618" t="str">
            <v>BT-UPS-LG-310183</v>
          </cell>
          <cell r="C618" t="str">
            <v>00000000000067316</v>
          </cell>
          <cell r="D618" t="str">
            <v>M</v>
          </cell>
          <cell r="E618" t="str">
            <v>BTICINO - LEGRAND UPS Keor SP - Line Interactive 800VA  IEC</v>
          </cell>
          <cell r="F618" t="str">
            <v>BTICINO S.P.A.</v>
          </cell>
          <cell r="G618">
            <v>0</v>
          </cell>
          <cell r="H618">
            <v>0</v>
          </cell>
          <cell r="K618" t="str">
            <v>TO</v>
          </cell>
          <cell r="L618" t="str">
            <v>Acquisto</v>
          </cell>
          <cell r="M618" t="str">
            <v>11/02/2020 09:17</v>
          </cell>
          <cell r="N618" t="str">
            <v>No</v>
          </cell>
          <cell r="O618" t="str">
            <v>No</v>
          </cell>
          <cell r="P618">
            <v>0</v>
          </cell>
          <cell r="Q618" t="str">
            <v>X</v>
          </cell>
          <cell r="R618" t="str">
            <v>20/06/2022</v>
          </cell>
          <cell r="S618" t="str">
            <v>17/02/2020</v>
          </cell>
          <cell r="T618" t="str">
            <v>00959</v>
          </cell>
          <cell r="U618" t="str">
            <v>LG-310183</v>
          </cell>
        </row>
        <row r="619">
          <cell r="B619" t="str">
            <v>BT-UPS-LG-310184</v>
          </cell>
          <cell r="C619" t="str">
            <v>00000000000080151</v>
          </cell>
          <cell r="D619" t="str">
            <v>M</v>
          </cell>
          <cell r="E619" t="str">
            <v>BTICINO - LEGRAND UPS monofase Line interactive VI Keor SP 800VA / Keor SP - International version 800/480</v>
          </cell>
          <cell r="F619" t="str">
            <v>BTICINO S.P.A.</v>
          </cell>
          <cell r="G619">
            <v>0</v>
          </cell>
          <cell r="L619" t="str">
            <v>Acquisto</v>
          </cell>
          <cell r="M619" t="str">
            <v>24/03/2023 11:38</v>
          </cell>
          <cell r="N619" t="str">
            <v>No</v>
          </cell>
          <cell r="O619" t="str">
            <v>No</v>
          </cell>
          <cell r="P619">
            <v>0</v>
          </cell>
          <cell r="Q619" t="str">
            <v>X</v>
          </cell>
          <cell r="S619" t="str">
            <v>09/05/2023</v>
          </cell>
          <cell r="T619" t="str">
            <v>00959</v>
          </cell>
          <cell r="U619" t="str">
            <v>LG-310184</v>
          </cell>
        </row>
        <row r="620">
          <cell r="B620" t="str">
            <v>BT-UPS-LG-310186</v>
          </cell>
          <cell r="C620" t="str">
            <v>00000000000080152</v>
          </cell>
          <cell r="D620" t="str">
            <v>M</v>
          </cell>
          <cell r="E620" t="str">
            <v>BTICINO - LEGRAND UPS monofase Line interactive VI Keor SP 1000VA / Keor SP - International version 1000/600</v>
          </cell>
          <cell r="F620" t="str">
            <v>BTICINO S.P.A.</v>
          </cell>
          <cell r="G620">
            <v>0</v>
          </cell>
          <cell r="L620" t="str">
            <v>Acquisto</v>
          </cell>
          <cell r="M620" t="str">
            <v>24/03/2023 11:40</v>
          </cell>
          <cell r="N620" t="str">
            <v>No</v>
          </cell>
          <cell r="O620" t="str">
            <v>No</v>
          </cell>
          <cell r="P620">
            <v>0</v>
          </cell>
          <cell r="Q620" t="str">
            <v>X</v>
          </cell>
          <cell r="S620" t="str">
            <v>09/05/2023</v>
          </cell>
          <cell r="T620" t="str">
            <v>00959</v>
          </cell>
          <cell r="U620" t="str">
            <v>LG-310186</v>
          </cell>
        </row>
        <row r="621">
          <cell r="B621" t="str">
            <v>BT-UPS-LG-310187</v>
          </cell>
          <cell r="C621" t="str">
            <v>00000000000080153</v>
          </cell>
          <cell r="D621" t="str">
            <v>M</v>
          </cell>
          <cell r="E621" t="str">
            <v>BTICINO - LEGRAND UPS monofase Line interactive VI Keor SP 1000VA / Keor SP - German version 1000/600</v>
          </cell>
          <cell r="F621" t="str">
            <v>BTICINO S.P.A.</v>
          </cell>
          <cell r="G621">
            <v>0</v>
          </cell>
          <cell r="L621" t="str">
            <v>Acquisto</v>
          </cell>
          <cell r="M621" t="str">
            <v>24/03/2023 11:42</v>
          </cell>
          <cell r="N621" t="str">
            <v>No</v>
          </cell>
          <cell r="O621" t="str">
            <v>No</v>
          </cell>
          <cell r="P621">
            <v>0</v>
          </cell>
          <cell r="Q621" t="str">
            <v>X</v>
          </cell>
          <cell r="S621" t="str">
            <v>18/04/2023</v>
          </cell>
          <cell r="T621" t="str">
            <v>00959</v>
          </cell>
          <cell r="U621" t="str">
            <v>LG-310187</v>
          </cell>
        </row>
        <row r="622">
          <cell r="B622" t="str">
            <v>BT-UPS-LG-310189</v>
          </cell>
          <cell r="C622" t="str">
            <v>00000000000067360</v>
          </cell>
          <cell r="D622" t="str">
            <v>M</v>
          </cell>
          <cell r="E622" t="str">
            <v>BTICINO - LEGRAND UPS monofase Line interactive VI Keor SP 1500VA / Keor SP - International version 1500/900</v>
          </cell>
          <cell r="F622" t="str">
            <v>BTICINO S.P.A.</v>
          </cell>
          <cell r="G622">
            <v>0</v>
          </cell>
          <cell r="H622">
            <v>0</v>
          </cell>
          <cell r="K622" t="str">
            <v>TO</v>
          </cell>
          <cell r="L622" t="str">
            <v>Acquisto</v>
          </cell>
          <cell r="M622" t="str">
            <v>12/02/2020 16:15</v>
          </cell>
          <cell r="N622" t="str">
            <v>No</v>
          </cell>
          <cell r="O622" t="str">
            <v>No</v>
          </cell>
          <cell r="P622">
            <v>0</v>
          </cell>
          <cell r="Q622" t="str">
            <v>X</v>
          </cell>
          <cell r="R622" t="str">
            <v>21/02/2020</v>
          </cell>
          <cell r="S622" t="str">
            <v>22/05/2023</v>
          </cell>
          <cell r="T622" t="str">
            <v>00959</v>
          </cell>
          <cell r="U622" t="str">
            <v>LG-310189</v>
          </cell>
        </row>
        <row r="623">
          <cell r="B623" t="str">
            <v>BT-UPS-LG-310190</v>
          </cell>
          <cell r="C623" t="str">
            <v>00000000000076226</v>
          </cell>
          <cell r="D623" t="str">
            <v>M</v>
          </cell>
          <cell r="E623" t="str">
            <v>BTICINO - LEGRAND UPS monofase Line interactive VI Keor SP 1500VA / Keor SP - German version 1500/900</v>
          </cell>
          <cell r="F623" t="str">
            <v>BTICINO S.P.A.</v>
          </cell>
          <cell r="G623">
            <v>0</v>
          </cell>
          <cell r="H623">
            <v>0</v>
          </cell>
          <cell r="K623" t="str">
            <v>TO</v>
          </cell>
          <cell r="L623" t="str">
            <v>Acquisto</v>
          </cell>
          <cell r="M623" t="str">
            <v>13/05/2022 15:27</v>
          </cell>
          <cell r="N623" t="str">
            <v>No</v>
          </cell>
          <cell r="O623" t="str">
            <v>No</v>
          </cell>
          <cell r="P623">
            <v>0</v>
          </cell>
          <cell r="Q623" t="str">
            <v>X</v>
          </cell>
          <cell r="R623" t="str">
            <v>01/06/2022</v>
          </cell>
          <cell r="S623" t="str">
            <v>09/05/2023</v>
          </cell>
          <cell r="T623" t="str">
            <v>00959</v>
          </cell>
          <cell r="U623" t="str">
            <v>LG-310190</v>
          </cell>
        </row>
        <row r="624">
          <cell r="B624" t="str">
            <v>BT-UPS-LG-310192</v>
          </cell>
          <cell r="C624" t="str">
            <v>00000000000080154</v>
          </cell>
          <cell r="D624" t="str">
            <v>M</v>
          </cell>
          <cell r="E624" t="str">
            <v>BTICINO - LEGRAND UPS monofase Line interactive VI Keor SP 2000VA / Keor SP - International version 2000/1200</v>
          </cell>
          <cell r="F624" t="str">
            <v>BTICINO S.P.A.</v>
          </cell>
          <cell r="G624">
            <v>0</v>
          </cell>
          <cell r="L624" t="str">
            <v>Acquisto</v>
          </cell>
          <cell r="M624" t="str">
            <v>24/03/2023 11:46</v>
          </cell>
          <cell r="N624" t="str">
            <v>No</v>
          </cell>
          <cell r="O624" t="str">
            <v>No</v>
          </cell>
          <cell r="P624">
            <v>0</v>
          </cell>
          <cell r="Q624" t="str">
            <v>X</v>
          </cell>
          <cell r="S624" t="str">
            <v>18/04/2023</v>
          </cell>
          <cell r="T624" t="str">
            <v>00959</v>
          </cell>
          <cell r="U624" t="str">
            <v>LG-310192</v>
          </cell>
        </row>
        <row r="625">
          <cell r="B625" t="str">
            <v>BT-UPS-LG-310193</v>
          </cell>
          <cell r="C625" t="str">
            <v>00000000000080155</v>
          </cell>
          <cell r="D625" t="str">
            <v>M</v>
          </cell>
          <cell r="E625" t="str">
            <v>BTICINO - LEGRAND UPS monofase Line interactive VI Keor SP 2000VA / Keor SP - German version 2000/1200</v>
          </cell>
          <cell r="F625" t="str">
            <v>BTICINO S.P.A.</v>
          </cell>
          <cell r="G625">
            <v>0</v>
          </cell>
          <cell r="L625" t="str">
            <v>Acquisto</v>
          </cell>
          <cell r="M625" t="str">
            <v>24/03/2023 11:48</v>
          </cell>
          <cell r="N625" t="str">
            <v>No</v>
          </cell>
          <cell r="O625" t="str">
            <v>No</v>
          </cell>
          <cell r="P625">
            <v>0</v>
          </cell>
          <cell r="Q625" t="str">
            <v>X</v>
          </cell>
          <cell r="S625" t="str">
            <v>18/04/2023</v>
          </cell>
          <cell r="T625" t="str">
            <v>00959</v>
          </cell>
          <cell r="U625" t="str">
            <v>LG-310193</v>
          </cell>
        </row>
        <row r="626">
          <cell r="B626" t="str">
            <v>BT-UPS-LG-310236</v>
          </cell>
          <cell r="C626" t="str">
            <v>00000000000047025</v>
          </cell>
          <cell r="D626" t="str">
            <v>M</v>
          </cell>
          <cell r="E626" t="str">
            <v>UPS KEOR T 10 KVA - A - CON KIT PARALLELO 0</v>
          </cell>
          <cell r="F626" t="str">
            <v>BTICINO S.P.A.</v>
          </cell>
          <cell r="G626">
            <v>0</v>
          </cell>
          <cell r="H626">
            <v>0</v>
          </cell>
          <cell r="K626" t="str">
            <v>TO</v>
          </cell>
          <cell r="L626" t="str">
            <v>Acquisto</v>
          </cell>
          <cell r="M626" t="str">
            <v>09/02/2017 10:58</v>
          </cell>
          <cell r="N626" t="str">
            <v>Si</v>
          </cell>
          <cell r="O626" t="str">
            <v>No</v>
          </cell>
          <cell r="P626">
            <v>0</v>
          </cell>
          <cell r="Q626" t="str">
            <v>)</v>
          </cell>
          <cell r="T626" t="str">
            <v>00959</v>
          </cell>
          <cell r="U626" t="str">
            <v>LG-310236</v>
          </cell>
        </row>
        <row r="627">
          <cell r="B627" t="str">
            <v>BT-UPS-LG-310237</v>
          </cell>
          <cell r="C627" t="str">
            <v>00000000000047026</v>
          </cell>
          <cell r="D627" t="str">
            <v>M</v>
          </cell>
          <cell r="E627" t="str">
            <v>UPS KEOR T 10 KVA - B - CON KIT PARALLELO 24</v>
          </cell>
          <cell r="F627" t="str">
            <v>BTICINO S.P.A.</v>
          </cell>
          <cell r="G627">
            <v>0</v>
          </cell>
          <cell r="H627">
            <v>0</v>
          </cell>
          <cell r="K627" t="str">
            <v>TO</v>
          </cell>
          <cell r="L627" t="str">
            <v>Acquisto</v>
          </cell>
          <cell r="M627" t="str">
            <v>09/02/2017 10:58</v>
          </cell>
          <cell r="N627" t="str">
            <v>Si</v>
          </cell>
          <cell r="O627" t="str">
            <v>No</v>
          </cell>
          <cell r="P627">
            <v>0</v>
          </cell>
          <cell r="Q627" t="str">
            <v>)</v>
          </cell>
          <cell r="T627" t="str">
            <v>00959</v>
          </cell>
          <cell r="U627" t="str">
            <v>LG-310237</v>
          </cell>
        </row>
        <row r="628">
          <cell r="B628" t="str">
            <v>BT-UPS-LG-310238</v>
          </cell>
          <cell r="C628" t="str">
            <v>00000000000047027</v>
          </cell>
          <cell r="D628" t="str">
            <v>M</v>
          </cell>
          <cell r="E628" t="str">
            <v>UPS KEOR T 10 KVA - C - CON KIT PARALLELO 33</v>
          </cell>
          <cell r="F628" t="str">
            <v>BTICINO S.P.A.</v>
          </cell>
          <cell r="G628">
            <v>0</v>
          </cell>
          <cell r="H628">
            <v>0</v>
          </cell>
          <cell r="K628" t="str">
            <v>TO</v>
          </cell>
          <cell r="L628" t="str">
            <v>Acquisto</v>
          </cell>
          <cell r="M628" t="str">
            <v>09/02/2017 10:58</v>
          </cell>
          <cell r="N628" t="str">
            <v>Si</v>
          </cell>
          <cell r="O628" t="str">
            <v>No</v>
          </cell>
          <cell r="P628">
            <v>0</v>
          </cell>
          <cell r="Q628" t="str">
            <v>)</v>
          </cell>
          <cell r="T628" t="str">
            <v>00959</v>
          </cell>
          <cell r="U628" t="str">
            <v>LG-310238</v>
          </cell>
        </row>
        <row r="629">
          <cell r="B629" t="str">
            <v>BT-UPS-LG-310239</v>
          </cell>
          <cell r="C629" t="str">
            <v>00000000000047028</v>
          </cell>
          <cell r="D629" t="str">
            <v>M</v>
          </cell>
          <cell r="E629" t="str">
            <v>UPS KEOR T 10 KVA - D - CON KIT PARALLELO 56</v>
          </cell>
          <cell r="F629" t="str">
            <v>BTICINO S.P.A.</v>
          </cell>
          <cell r="G629">
            <v>0</v>
          </cell>
          <cell r="H629">
            <v>0</v>
          </cell>
          <cell r="K629" t="str">
            <v>TO</v>
          </cell>
          <cell r="L629" t="str">
            <v>Acquisto</v>
          </cell>
          <cell r="M629" t="str">
            <v>09/02/2017 10:58</v>
          </cell>
          <cell r="N629" t="str">
            <v>Si</v>
          </cell>
          <cell r="O629" t="str">
            <v>No</v>
          </cell>
          <cell r="P629">
            <v>0</v>
          </cell>
          <cell r="Q629" t="str">
            <v>)</v>
          </cell>
          <cell r="T629" t="str">
            <v>00959</v>
          </cell>
          <cell r="U629" t="str">
            <v>LG-310239</v>
          </cell>
        </row>
        <row r="630">
          <cell r="B630" t="str">
            <v>BT-UPS-LG-310240</v>
          </cell>
          <cell r="C630" t="str">
            <v>00000000000047029</v>
          </cell>
          <cell r="D630" t="str">
            <v>M</v>
          </cell>
          <cell r="E630" t="str">
            <v>UPS KEOR T 15 KVA - A - CON KIT PARALLELO 0</v>
          </cell>
          <cell r="F630" t="str">
            <v>BTICINO S.P.A.</v>
          </cell>
          <cell r="G630">
            <v>0</v>
          </cell>
          <cell r="H630">
            <v>0</v>
          </cell>
          <cell r="K630" t="str">
            <v>TO</v>
          </cell>
          <cell r="L630" t="str">
            <v>Acquisto</v>
          </cell>
          <cell r="M630" t="str">
            <v>09/02/2017 10:58</v>
          </cell>
          <cell r="N630" t="str">
            <v>Si</v>
          </cell>
          <cell r="O630" t="str">
            <v>No</v>
          </cell>
          <cell r="P630">
            <v>0</v>
          </cell>
          <cell r="Q630" t="str">
            <v>)</v>
          </cell>
          <cell r="T630" t="str">
            <v>00959</v>
          </cell>
          <cell r="U630" t="str">
            <v>LG-310240</v>
          </cell>
        </row>
        <row r="631">
          <cell r="B631" t="str">
            <v>BT-UPS-LG-310241</v>
          </cell>
          <cell r="C631" t="str">
            <v>00000000000047030</v>
          </cell>
          <cell r="D631" t="str">
            <v>M</v>
          </cell>
          <cell r="E631" t="str">
            <v>UPS KEOR T 15 KVA - B - CON KIT PARALLELO 15</v>
          </cell>
          <cell r="F631" t="str">
            <v>BTICINO S.P.A.</v>
          </cell>
          <cell r="G631">
            <v>0</v>
          </cell>
          <cell r="H631">
            <v>0</v>
          </cell>
          <cell r="K631" t="str">
            <v>TO</v>
          </cell>
          <cell r="L631" t="str">
            <v>Acquisto</v>
          </cell>
          <cell r="M631" t="str">
            <v>09/02/2017 10:58</v>
          </cell>
          <cell r="N631" t="str">
            <v>Si</v>
          </cell>
          <cell r="O631" t="str">
            <v>No</v>
          </cell>
          <cell r="P631">
            <v>0</v>
          </cell>
          <cell r="Q631" t="str">
            <v>)</v>
          </cell>
          <cell r="T631" t="str">
            <v>00959</v>
          </cell>
          <cell r="U631" t="str">
            <v>LG-310241</v>
          </cell>
        </row>
        <row r="632">
          <cell r="B632" t="str">
            <v>BT-UPS-LG-310242</v>
          </cell>
          <cell r="C632" t="str">
            <v>00000000000047031</v>
          </cell>
          <cell r="D632" t="str">
            <v>M</v>
          </cell>
          <cell r="E632" t="str">
            <v>UPS KEOR T 15 KVA - C - CON KIT PARALLELO 20</v>
          </cell>
          <cell r="F632" t="str">
            <v>BTICINO S.P.A.</v>
          </cell>
          <cell r="G632">
            <v>0</v>
          </cell>
          <cell r="H632">
            <v>0</v>
          </cell>
          <cell r="K632" t="str">
            <v>TO</v>
          </cell>
          <cell r="L632" t="str">
            <v>Acquisto</v>
          </cell>
          <cell r="M632" t="str">
            <v>09/02/2017 10:58</v>
          </cell>
          <cell r="N632" t="str">
            <v>Si</v>
          </cell>
          <cell r="O632" t="str">
            <v>No</v>
          </cell>
          <cell r="P632">
            <v>0</v>
          </cell>
          <cell r="Q632" t="str">
            <v>)</v>
          </cell>
          <cell r="T632" t="str">
            <v>00959</v>
          </cell>
          <cell r="U632" t="str">
            <v>LG-310242</v>
          </cell>
        </row>
        <row r="633">
          <cell r="B633" t="str">
            <v>BT-UPS-LG-310243</v>
          </cell>
          <cell r="C633" t="str">
            <v>00000000000047032</v>
          </cell>
          <cell r="D633" t="str">
            <v>M</v>
          </cell>
          <cell r="E633" t="str">
            <v>UPS KEOR T 15 KVA - D - CON KIT PARALLELO 33</v>
          </cell>
          <cell r="F633" t="str">
            <v>BTICINO S.P.A.</v>
          </cell>
          <cell r="G633">
            <v>0</v>
          </cell>
          <cell r="H633">
            <v>0</v>
          </cell>
          <cell r="K633" t="str">
            <v>TO</v>
          </cell>
          <cell r="L633" t="str">
            <v>Acquisto</v>
          </cell>
          <cell r="M633" t="str">
            <v>09/02/2017 10:58</v>
          </cell>
          <cell r="N633" t="str">
            <v>Si</v>
          </cell>
          <cell r="O633" t="str">
            <v>No</v>
          </cell>
          <cell r="P633">
            <v>0</v>
          </cell>
          <cell r="Q633" t="str">
            <v>)</v>
          </cell>
          <cell r="T633" t="str">
            <v>00959</v>
          </cell>
          <cell r="U633" t="str">
            <v>LG-310243</v>
          </cell>
        </row>
        <row r="634">
          <cell r="B634" t="str">
            <v>BT-UPS-LG-310244</v>
          </cell>
          <cell r="C634" t="str">
            <v>00000000000047033</v>
          </cell>
          <cell r="D634" t="str">
            <v>M</v>
          </cell>
          <cell r="E634" t="str">
            <v>UPS KEOR T 20 KVA - A - CON KIT PARALLELO 0</v>
          </cell>
          <cell r="F634" t="str">
            <v>BTICINO S.P.A.</v>
          </cell>
          <cell r="G634">
            <v>0</v>
          </cell>
          <cell r="H634">
            <v>0</v>
          </cell>
          <cell r="K634" t="str">
            <v>TO</v>
          </cell>
          <cell r="L634" t="str">
            <v>Acquisto</v>
          </cell>
          <cell r="M634" t="str">
            <v>09/02/2017 10:58</v>
          </cell>
          <cell r="N634" t="str">
            <v>Si</v>
          </cell>
          <cell r="O634" t="str">
            <v>No</v>
          </cell>
          <cell r="P634">
            <v>0</v>
          </cell>
          <cell r="Q634" t="str">
            <v>)</v>
          </cell>
          <cell r="T634" t="str">
            <v>00959</v>
          </cell>
          <cell r="U634" t="str">
            <v>LG-310244</v>
          </cell>
        </row>
        <row r="635">
          <cell r="B635" t="str">
            <v>BT-UPS-LG-310245</v>
          </cell>
          <cell r="C635" t="str">
            <v>00000000000047034</v>
          </cell>
          <cell r="D635" t="str">
            <v>M</v>
          </cell>
          <cell r="E635" t="str">
            <v>UPS KEOR T 20 KVA - B - CON KIT PARALLELO 10</v>
          </cell>
          <cell r="F635" t="str">
            <v>BTICINO S.P.A.</v>
          </cell>
          <cell r="G635">
            <v>0</v>
          </cell>
          <cell r="H635">
            <v>0</v>
          </cell>
          <cell r="K635" t="str">
            <v>TO</v>
          </cell>
          <cell r="L635" t="str">
            <v>Acquisto</v>
          </cell>
          <cell r="M635" t="str">
            <v>09/02/2017 10:58</v>
          </cell>
          <cell r="N635" t="str">
            <v>Si</v>
          </cell>
          <cell r="O635" t="str">
            <v>No</v>
          </cell>
          <cell r="P635">
            <v>0</v>
          </cell>
          <cell r="Q635" t="str">
            <v>)</v>
          </cell>
          <cell r="T635" t="str">
            <v>00959</v>
          </cell>
          <cell r="U635" t="str">
            <v>LG-310245</v>
          </cell>
        </row>
        <row r="636">
          <cell r="B636" t="str">
            <v>BT-UPS-LG-310246</v>
          </cell>
          <cell r="C636" t="str">
            <v>00000000000047035</v>
          </cell>
          <cell r="D636" t="str">
            <v>M</v>
          </cell>
          <cell r="E636" t="str">
            <v>UPS KEOR T 20 KVA - C - CON KIT PARALLELO 13,5</v>
          </cell>
          <cell r="F636" t="str">
            <v>BTICINO S.P.A.</v>
          </cell>
          <cell r="G636">
            <v>0</v>
          </cell>
          <cell r="H636">
            <v>0</v>
          </cell>
          <cell r="K636" t="str">
            <v>TO</v>
          </cell>
          <cell r="L636" t="str">
            <v>Acquisto</v>
          </cell>
          <cell r="M636" t="str">
            <v>09/02/2017 10:58</v>
          </cell>
          <cell r="N636" t="str">
            <v>Si</v>
          </cell>
          <cell r="O636" t="str">
            <v>No</v>
          </cell>
          <cell r="P636">
            <v>0</v>
          </cell>
          <cell r="Q636" t="str">
            <v>)</v>
          </cell>
          <cell r="T636" t="str">
            <v>00959</v>
          </cell>
          <cell r="U636" t="str">
            <v>LG-310246</v>
          </cell>
        </row>
        <row r="637">
          <cell r="B637" t="str">
            <v>BT-UPS-LG-310247</v>
          </cell>
          <cell r="C637" t="str">
            <v>00000000000047036</v>
          </cell>
          <cell r="D637" t="str">
            <v>M</v>
          </cell>
          <cell r="E637" t="str">
            <v>UPS KEOR T 20 KVA - D - CON KIT PARALLELO 24</v>
          </cell>
          <cell r="F637" t="str">
            <v>BTICINO S.P.A.</v>
          </cell>
          <cell r="G637">
            <v>0</v>
          </cell>
          <cell r="H637">
            <v>0</v>
          </cell>
          <cell r="K637" t="str">
            <v>TO</v>
          </cell>
          <cell r="L637" t="str">
            <v>Acquisto</v>
          </cell>
          <cell r="M637" t="str">
            <v>09/02/2017 10:58</v>
          </cell>
          <cell r="N637" t="str">
            <v>Si</v>
          </cell>
          <cell r="O637" t="str">
            <v>No</v>
          </cell>
          <cell r="P637">
            <v>0</v>
          </cell>
          <cell r="Q637" t="str">
            <v>)</v>
          </cell>
          <cell r="T637" t="str">
            <v>00959</v>
          </cell>
          <cell r="U637" t="str">
            <v>LG-310247</v>
          </cell>
        </row>
        <row r="638">
          <cell r="B638" t="str">
            <v>BT-UPS-LG-310248</v>
          </cell>
          <cell r="C638" t="str">
            <v>00000000000047037</v>
          </cell>
          <cell r="D638" t="str">
            <v>M</v>
          </cell>
          <cell r="E638" t="str">
            <v>UPS KEOR T 30 KVA - A - CON KIT PARALLELO 0</v>
          </cell>
          <cell r="F638" t="str">
            <v>BTICINO S.P.A.</v>
          </cell>
          <cell r="G638">
            <v>0</v>
          </cell>
          <cell r="H638">
            <v>0</v>
          </cell>
          <cell r="K638" t="str">
            <v>TO</v>
          </cell>
          <cell r="L638" t="str">
            <v>Acquisto</v>
          </cell>
          <cell r="M638" t="str">
            <v>09/02/2017 10:58</v>
          </cell>
          <cell r="N638" t="str">
            <v>Si</v>
          </cell>
          <cell r="O638" t="str">
            <v>No</v>
          </cell>
          <cell r="P638">
            <v>0</v>
          </cell>
          <cell r="Q638" t="str">
            <v>)</v>
          </cell>
          <cell r="T638" t="str">
            <v>00959</v>
          </cell>
          <cell r="U638" t="str">
            <v>LG-310248</v>
          </cell>
        </row>
        <row r="639">
          <cell r="B639" t="str">
            <v>BT-UPS-LG-310249</v>
          </cell>
          <cell r="C639" t="str">
            <v>00000000000047038</v>
          </cell>
          <cell r="D639" t="str">
            <v>M</v>
          </cell>
          <cell r="E639" t="str">
            <v>UPS KEOR T 30 KVA - B - CON KIT PARALLELO 8</v>
          </cell>
          <cell r="F639" t="str">
            <v>BTICINO S.P.A.</v>
          </cell>
          <cell r="G639">
            <v>0</v>
          </cell>
          <cell r="H639">
            <v>0</v>
          </cell>
          <cell r="K639" t="str">
            <v>TO</v>
          </cell>
          <cell r="L639" t="str">
            <v>Acquisto</v>
          </cell>
          <cell r="M639" t="str">
            <v>09/02/2017 10:58</v>
          </cell>
          <cell r="N639" t="str">
            <v>Si</v>
          </cell>
          <cell r="O639" t="str">
            <v>No</v>
          </cell>
          <cell r="P639">
            <v>0</v>
          </cell>
          <cell r="Q639" t="str">
            <v>)</v>
          </cell>
          <cell r="T639" t="str">
            <v>00959</v>
          </cell>
          <cell r="U639" t="str">
            <v>LG-310249</v>
          </cell>
        </row>
        <row r="640">
          <cell r="B640" t="str">
            <v>BT-UPS-LG-310250</v>
          </cell>
          <cell r="C640" t="str">
            <v>00000000000047039</v>
          </cell>
          <cell r="D640" t="str">
            <v>M</v>
          </cell>
          <cell r="E640" t="str">
            <v>UPS KEOR T 30 KVA - C - CON KIT PARALLELO 15</v>
          </cell>
          <cell r="F640" t="str">
            <v>BTICINO S.P.A.</v>
          </cell>
          <cell r="G640">
            <v>0</v>
          </cell>
          <cell r="H640">
            <v>0</v>
          </cell>
          <cell r="K640" t="str">
            <v>TO</v>
          </cell>
          <cell r="L640" t="str">
            <v>Acquisto</v>
          </cell>
          <cell r="M640" t="str">
            <v>09/02/2017 10:58</v>
          </cell>
          <cell r="N640" t="str">
            <v>Si</v>
          </cell>
          <cell r="O640" t="str">
            <v>No</v>
          </cell>
          <cell r="P640">
            <v>0</v>
          </cell>
          <cell r="Q640" t="str">
            <v>)</v>
          </cell>
          <cell r="T640" t="str">
            <v>00959</v>
          </cell>
          <cell r="U640" t="str">
            <v>LG-310250</v>
          </cell>
        </row>
        <row r="641">
          <cell r="B641" t="str">
            <v>BT-UPS-LG-310251</v>
          </cell>
          <cell r="C641" t="str">
            <v>00000000000047040</v>
          </cell>
          <cell r="D641" t="str">
            <v>M</v>
          </cell>
          <cell r="E641" t="str">
            <v>UPS KEOR T 30 KVA - D - CON KIT PARALLELO 20</v>
          </cell>
          <cell r="F641" t="str">
            <v>BTICINO S.P.A.</v>
          </cell>
          <cell r="G641">
            <v>0</v>
          </cell>
          <cell r="H641">
            <v>0</v>
          </cell>
          <cell r="K641" t="str">
            <v>TO</v>
          </cell>
          <cell r="L641" t="str">
            <v>Acquisto</v>
          </cell>
          <cell r="M641" t="str">
            <v>09/02/2017 10:58</v>
          </cell>
          <cell r="N641" t="str">
            <v>Si</v>
          </cell>
          <cell r="O641" t="str">
            <v>No</v>
          </cell>
          <cell r="P641">
            <v>0</v>
          </cell>
          <cell r="Q641" t="str">
            <v>)</v>
          </cell>
          <cell r="T641" t="str">
            <v>00959</v>
          </cell>
          <cell r="U641" t="str">
            <v>LG-310251</v>
          </cell>
        </row>
        <row r="642">
          <cell r="B642" t="str">
            <v>BT-UPS-LG-310252</v>
          </cell>
          <cell r="C642" t="str">
            <v>00000000000047041</v>
          </cell>
          <cell r="D642" t="str">
            <v>M</v>
          </cell>
          <cell r="E642" t="str">
            <v>UPS KEOR T 40 KVA - A - CON KIT PARALLELO 0</v>
          </cell>
          <cell r="F642" t="str">
            <v>BTICINO S.P.A.</v>
          </cell>
          <cell r="G642">
            <v>0</v>
          </cell>
          <cell r="H642">
            <v>0</v>
          </cell>
          <cell r="K642" t="str">
            <v>TO</v>
          </cell>
          <cell r="L642" t="str">
            <v>Acquisto</v>
          </cell>
          <cell r="M642" t="str">
            <v>09/02/2017 10:58</v>
          </cell>
          <cell r="N642" t="str">
            <v>Si</v>
          </cell>
          <cell r="O642" t="str">
            <v>No</v>
          </cell>
          <cell r="P642">
            <v>0</v>
          </cell>
          <cell r="Q642" t="str">
            <v>)</v>
          </cell>
          <cell r="T642" t="str">
            <v>00959</v>
          </cell>
          <cell r="U642" t="str">
            <v>LG-310252</v>
          </cell>
        </row>
        <row r="643">
          <cell r="B643" t="str">
            <v>BT-UPS-LG-310253</v>
          </cell>
          <cell r="C643" t="str">
            <v>00000000000047042</v>
          </cell>
          <cell r="D643" t="str">
            <v>M</v>
          </cell>
          <cell r="E643" t="str">
            <v>UPS KEOR T 40 KVA - B - CON KIT PARALLELO 10</v>
          </cell>
          <cell r="F643" t="str">
            <v>BTICINO S.P.A.</v>
          </cell>
          <cell r="G643">
            <v>0</v>
          </cell>
          <cell r="H643">
            <v>0</v>
          </cell>
          <cell r="K643" t="str">
            <v>TO</v>
          </cell>
          <cell r="L643" t="str">
            <v>Acquisto</v>
          </cell>
          <cell r="M643" t="str">
            <v>09/02/2017 10:58</v>
          </cell>
          <cell r="N643" t="str">
            <v>Si</v>
          </cell>
          <cell r="O643" t="str">
            <v>No</v>
          </cell>
          <cell r="P643">
            <v>0</v>
          </cell>
          <cell r="Q643" t="str">
            <v>)</v>
          </cell>
          <cell r="T643" t="str">
            <v>00959</v>
          </cell>
          <cell r="U643" t="str">
            <v>LG-310253</v>
          </cell>
        </row>
        <row r="644">
          <cell r="B644" t="str">
            <v>BT-UPS-LG-310254</v>
          </cell>
          <cell r="C644" t="str">
            <v>00000000000047043</v>
          </cell>
          <cell r="D644" t="str">
            <v>M</v>
          </cell>
          <cell r="E644" t="str">
            <v>UPS KEOR T 40 KVA - C - CON KIT PARALLELO 13,5</v>
          </cell>
          <cell r="F644" t="str">
            <v>BTICINO S.P.A.</v>
          </cell>
          <cell r="G644">
            <v>0</v>
          </cell>
          <cell r="H644">
            <v>0</v>
          </cell>
          <cell r="K644" t="str">
            <v>TO</v>
          </cell>
          <cell r="L644" t="str">
            <v>Acquisto</v>
          </cell>
          <cell r="M644" t="str">
            <v>09/02/2017 10:58</v>
          </cell>
          <cell r="N644" t="str">
            <v>Si</v>
          </cell>
          <cell r="O644" t="str">
            <v>No</v>
          </cell>
          <cell r="P644">
            <v>0</v>
          </cell>
          <cell r="Q644" t="str">
            <v>)</v>
          </cell>
          <cell r="T644" t="str">
            <v>00959</v>
          </cell>
          <cell r="U644" t="str">
            <v>LG-310254</v>
          </cell>
        </row>
        <row r="645">
          <cell r="B645" t="str">
            <v>BT-UPS-LG-310255</v>
          </cell>
          <cell r="C645" t="str">
            <v>00000000000047044</v>
          </cell>
          <cell r="D645" t="str">
            <v>M</v>
          </cell>
          <cell r="E645" t="str">
            <v>UPS KEOR T 40 KVA - D - CON KIT PARALLELO 22</v>
          </cell>
          <cell r="F645" t="str">
            <v>BTICINO S.P.A.</v>
          </cell>
          <cell r="G645">
            <v>0</v>
          </cell>
          <cell r="H645">
            <v>0</v>
          </cell>
          <cell r="K645" t="str">
            <v>TO</v>
          </cell>
          <cell r="L645" t="str">
            <v>Acquisto</v>
          </cell>
          <cell r="M645" t="str">
            <v>09/02/2017 10:58</v>
          </cell>
          <cell r="N645" t="str">
            <v>Si</v>
          </cell>
          <cell r="O645" t="str">
            <v>No</v>
          </cell>
          <cell r="P645">
            <v>0</v>
          </cell>
          <cell r="Q645" t="str">
            <v>)</v>
          </cell>
          <cell r="T645" t="str">
            <v>00959</v>
          </cell>
          <cell r="U645" t="str">
            <v>LG-310255</v>
          </cell>
        </row>
        <row r="646">
          <cell r="B646" t="str">
            <v>BT-UPS-LG-310256</v>
          </cell>
          <cell r="C646" t="str">
            <v>00000000000047045</v>
          </cell>
          <cell r="D646" t="str">
            <v>M</v>
          </cell>
          <cell r="E646" t="str">
            <v>UPS KEOR T 60 KVA - A - CON KIT PARALLELO 0</v>
          </cell>
          <cell r="F646" t="str">
            <v>BTICINO S.P.A.</v>
          </cell>
          <cell r="G646">
            <v>0</v>
          </cell>
          <cell r="H646">
            <v>0</v>
          </cell>
          <cell r="K646" t="str">
            <v>TO</v>
          </cell>
          <cell r="L646" t="str">
            <v>Acquisto</v>
          </cell>
          <cell r="M646" t="str">
            <v>09/02/2017 10:58</v>
          </cell>
          <cell r="N646" t="str">
            <v>Si</v>
          </cell>
          <cell r="O646" t="str">
            <v>No</v>
          </cell>
          <cell r="P646">
            <v>0</v>
          </cell>
          <cell r="Q646" t="str">
            <v>)</v>
          </cell>
          <cell r="T646" t="str">
            <v>00959</v>
          </cell>
          <cell r="U646" t="str">
            <v>LG-310256</v>
          </cell>
        </row>
        <row r="647">
          <cell r="B647" t="str">
            <v>BT-UPS-LG-310257</v>
          </cell>
          <cell r="C647" t="str">
            <v>00000000000047046</v>
          </cell>
          <cell r="D647" t="str">
            <v>M</v>
          </cell>
          <cell r="E647" t="str">
            <v>UPS KEOR T 60 KVA - B - CON KIT PARALLELO 8</v>
          </cell>
          <cell r="F647" t="str">
            <v>BTICINO S.P.A.</v>
          </cell>
          <cell r="G647">
            <v>0</v>
          </cell>
          <cell r="H647">
            <v>0</v>
          </cell>
          <cell r="K647" t="str">
            <v>TO</v>
          </cell>
          <cell r="L647" t="str">
            <v>Acquisto</v>
          </cell>
          <cell r="M647" t="str">
            <v>09/02/2017 10:58</v>
          </cell>
          <cell r="N647" t="str">
            <v>Si</v>
          </cell>
          <cell r="O647" t="str">
            <v>No</v>
          </cell>
          <cell r="P647">
            <v>0</v>
          </cell>
          <cell r="Q647" t="str">
            <v>)</v>
          </cell>
          <cell r="T647" t="str">
            <v>00959</v>
          </cell>
          <cell r="U647" t="str">
            <v>LG-310257</v>
          </cell>
        </row>
        <row r="648">
          <cell r="B648" t="str">
            <v>BT-UPS-LG-310258</v>
          </cell>
          <cell r="C648" t="str">
            <v>00000000000047047</v>
          </cell>
          <cell r="D648" t="str">
            <v>M</v>
          </cell>
          <cell r="E648" t="str">
            <v>UPS KEOR T 60 KVA - C - CON KIT PARALLELO 13,5</v>
          </cell>
          <cell r="F648" t="str">
            <v>BTICINO S.P.A.</v>
          </cell>
          <cell r="G648">
            <v>0</v>
          </cell>
          <cell r="H648">
            <v>0</v>
          </cell>
          <cell r="K648" t="str">
            <v>TO</v>
          </cell>
          <cell r="L648" t="str">
            <v>Acquisto</v>
          </cell>
          <cell r="M648" t="str">
            <v>09/02/2017 10:58</v>
          </cell>
          <cell r="N648" t="str">
            <v>Si</v>
          </cell>
          <cell r="O648" t="str">
            <v>No</v>
          </cell>
          <cell r="P648">
            <v>0</v>
          </cell>
          <cell r="Q648" t="str">
            <v>)</v>
          </cell>
          <cell r="T648" t="str">
            <v>00959</v>
          </cell>
          <cell r="U648" t="str">
            <v>LG-310258</v>
          </cell>
        </row>
        <row r="649">
          <cell r="B649" t="str">
            <v>BT-UPS-LG-310350</v>
          </cell>
          <cell r="C649" t="str">
            <v>00000000000047048</v>
          </cell>
          <cell r="D649" t="str">
            <v>M</v>
          </cell>
          <cell r="E649" t="str">
            <v>BTICINO - UPS Megaline OnLine 1,25 kVA</v>
          </cell>
          <cell r="F649" t="str">
            <v>BTICINO S.P.A.</v>
          </cell>
          <cell r="G649">
            <v>0</v>
          </cell>
          <cell r="H649">
            <v>0</v>
          </cell>
          <cell r="K649" t="str">
            <v>TO</v>
          </cell>
          <cell r="L649" t="str">
            <v>Acquisto</v>
          </cell>
          <cell r="M649" t="str">
            <v>09/02/2017 10:58</v>
          </cell>
          <cell r="N649" t="str">
            <v>No</v>
          </cell>
          <cell r="O649" t="str">
            <v>No</v>
          </cell>
          <cell r="P649">
            <v>0</v>
          </cell>
          <cell r="Q649" t="str">
            <v>)</v>
          </cell>
          <cell r="T649" t="str">
            <v>00959</v>
          </cell>
          <cell r="U649" t="str">
            <v>LG-310350</v>
          </cell>
        </row>
        <row r="650">
          <cell r="B650" t="str">
            <v>BT-UPS-LG-310352</v>
          </cell>
          <cell r="C650" t="str">
            <v>00000000000047049</v>
          </cell>
          <cell r="D650" t="str">
            <v>M</v>
          </cell>
          <cell r="E650" t="str">
            <v>BTICINO - UPS Megaline OnLine 2,5 kVA</v>
          </cell>
          <cell r="F650" t="str">
            <v>BTICINO S.P.A.</v>
          </cell>
          <cell r="G650">
            <v>0</v>
          </cell>
          <cell r="H650">
            <v>0</v>
          </cell>
          <cell r="K650" t="str">
            <v>TO</v>
          </cell>
          <cell r="L650" t="str">
            <v>Acquisto</v>
          </cell>
          <cell r="M650" t="str">
            <v>09/02/2017 10:58</v>
          </cell>
          <cell r="N650" t="str">
            <v>No</v>
          </cell>
          <cell r="O650" t="str">
            <v>No</v>
          </cell>
          <cell r="P650">
            <v>0</v>
          </cell>
          <cell r="Q650" t="str">
            <v>)</v>
          </cell>
          <cell r="T650" t="str">
            <v>00959</v>
          </cell>
          <cell r="U650" t="str">
            <v>LG-310352</v>
          </cell>
        </row>
        <row r="651">
          <cell r="B651" t="str">
            <v>BT-UPS-LG-310354</v>
          </cell>
          <cell r="C651" t="str">
            <v>00000000000047050</v>
          </cell>
          <cell r="D651" t="str">
            <v>M</v>
          </cell>
          <cell r="E651" t="str">
            <v>BTICINO - UPS Megaline OnLine 3,75 kVA</v>
          </cell>
          <cell r="F651" t="str">
            <v>BTICINO S.P.A.</v>
          </cell>
          <cell r="G651">
            <v>0</v>
          </cell>
          <cell r="H651">
            <v>0</v>
          </cell>
          <cell r="K651" t="str">
            <v>TO</v>
          </cell>
          <cell r="L651" t="str">
            <v>Acquisto</v>
          </cell>
          <cell r="M651" t="str">
            <v>09/02/2017 10:58</v>
          </cell>
          <cell r="N651" t="str">
            <v>No</v>
          </cell>
          <cell r="O651" t="str">
            <v>No</v>
          </cell>
          <cell r="P651">
            <v>0</v>
          </cell>
          <cell r="Q651" t="str">
            <v>)</v>
          </cell>
          <cell r="R651" t="str">
            <v>13/12/2023</v>
          </cell>
          <cell r="S651" t="str">
            <v>13/12/2023</v>
          </cell>
          <cell r="T651" t="str">
            <v>00959</v>
          </cell>
          <cell r="U651" t="str">
            <v>LG-310354</v>
          </cell>
        </row>
        <row r="652">
          <cell r="B652" t="str">
            <v>BT-UPS-LG-310356</v>
          </cell>
          <cell r="C652" t="str">
            <v>00000000000047051</v>
          </cell>
          <cell r="D652" t="str">
            <v>M</v>
          </cell>
          <cell r="E652" t="str">
            <v>BTICINO - UPS Megaline OnLine 5 kVA</v>
          </cell>
          <cell r="F652" t="str">
            <v>BTICINO S.P.A.</v>
          </cell>
          <cell r="G652">
            <v>0</v>
          </cell>
          <cell r="H652">
            <v>0</v>
          </cell>
          <cell r="K652" t="str">
            <v>TO</v>
          </cell>
          <cell r="L652" t="str">
            <v>Acquisto</v>
          </cell>
          <cell r="M652" t="str">
            <v>09/02/2017 10:58</v>
          </cell>
          <cell r="N652" t="str">
            <v>No</v>
          </cell>
          <cell r="O652" t="str">
            <v>No</v>
          </cell>
          <cell r="P652">
            <v>0</v>
          </cell>
          <cell r="Q652" t="str">
            <v>)</v>
          </cell>
          <cell r="T652" t="str">
            <v>00959</v>
          </cell>
          <cell r="U652" t="str">
            <v>LG-310356</v>
          </cell>
        </row>
        <row r="653">
          <cell r="B653" t="str">
            <v>BT-UPS-LG-310360</v>
          </cell>
          <cell r="C653" t="str">
            <v>00000000000047052</v>
          </cell>
          <cell r="D653" t="str">
            <v>M</v>
          </cell>
          <cell r="E653" t="str">
            <v>BTICINO - UPS Megaline OnLine 5 kVA inverter</v>
          </cell>
          <cell r="F653" t="str">
            <v>BTICINO S.P.A.</v>
          </cell>
          <cell r="G653">
            <v>0</v>
          </cell>
          <cell r="H653">
            <v>0</v>
          </cell>
          <cell r="K653" t="str">
            <v>TO</v>
          </cell>
          <cell r="L653" t="str">
            <v>Acquisto</v>
          </cell>
          <cell r="M653" t="str">
            <v>09/02/2017 10:58</v>
          </cell>
          <cell r="N653" t="str">
            <v>No</v>
          </cell>
          <cell r="O653" t="str">
            <v>No</v>
          </cell>
          <cell r="P653">
            <v>0</v>
          </cell>
          <cell r="Q653" t="str">
            <v>)</v>
          </cell>
          <cell r="T653" t="str">
            <v>00959</v>
          </cell>
          <cell r="U653" t="str">
            <v>LG-310360</v>
          </cell>
        </row>
        <row r="654">
          <cell r="B654" t="str">
            <v>BT-UPS-LG-310363</v>
          </cell>
          <cell r="C654" t="str">
            <v>00000000000047053</v>
          </cell>
          <cell r="D654" t="str">
            <v>M</v>
          </cell>
          <cell r="E654" t="str">
            <v>BTICINO - UPS Megaline OnLine 6,25 kVA inverter</v>
          </cell>
          <cell r="F654" t="str">
            <v>BTICINO S.P.A.</v>
          </cell>
          <cell r="G654">
            <v>0</v>
          </cell>
          <cell r="H654">
            <v>0</v>
          </cell>
          <cell r="K654" t="str">
            <v>TO</v>
          </cell>
          <cell r="L654" t="str">
            <v>Acquisto</v>
          </cell>
          <cell r="M654" t="str">
            <v>09/02/2017 10:58</v>
          </cell>
          <cell r="N654" t="str">
            <v>No</v>
          </cell>
          <cell r="O654" t="str">
            <v>No</v>
          </cell>
          <cell r="P654">
            <v>0</v>
          </cell>
          <cell r="Q654" t="str">
            <v>)</v>
          </cell>
          <cell r="T654" t="str">
            <v>00959</v>
          </cell>
          <cell r="U654" t="str">
            <v>LG-310363</v>
          </cell>
        </row>
        <row r="655">
          <cell r="B655" t="str">
            <v>BT-UPS-LG-310366</v>
          </cell>
          <cell r="C655" t="str">
            <v>00000000000047054</v>
          </cell>
          <cell r="D655" t="str">
            <v>M</v>
          </cell>
          <cell r="E655" t="str">
            <v>BTICINO - UPS Megaline OnLine 7,5 kVA inverter</v>
          </cell>
          <cell r="F655" t="str">
            <v>BTICINO S.P.A.</v>
          </cell>
          <cell r="G655">
            <v>0</v>
          </cell>
          <cell r="H655">
            <v>0</v>
          </cell>
          <cell r="K655" t="str">
            <v>TO</v>
          </cell>
          <cell r="L655" t="str">
            <v>Acquisto</v>
          </cell>
          <cell r="M655" t="str">
            <v>09/02/2017 10:58</v>
          </cell>
          <cell r="N655" t="str">
            <v>No</v>
          </cell>
          <cell r="O655" t="str">
            <v>No</v>
          </cell>
          <cell r="P655">
            <v>0</v>
          </cell>
          <cell r="Q655" t="str">
            <v>)</v>
          </cell>
          <cell r="T655" t="str">
            <v>00959</v>
          </cell>
          <cell r="U655" t="str">
            <v>LG-310366</v>
          </cell>
        </row>
        <row r="656">
          <cell r="B656" t="str">
            <v>BT-UPS-LG-310369</v>
          </cell>
          <cell r="C656" t="str">
            <v>00000000000047055</v>
          </cell>
          <cell r="D656" t="str">
            <v>M</v>
          </cell>
          <cell r="E656" t="str">
            <v>BTICINO - UPS Megaline OnLine 8,75 kVA inverter</v>
          </cell>
          <cell r="F656" t="str">
            <v>BTICINO S.P.A.</v>
          </cell>
          <cell r="G656">
            <v>0</v>
          </cell>
          <cell r="H656">
            <v>0</v>
          </cell>
          <cell r="K656" t="str">
            <v>TO</v>
          </cell>
          <cell r="L656" t="str">
            <v>Acquisto</v>
          </cell>
          <cell r="M656" t="str">
            <v>09/02/2017 10:58</v>
          </cell>
          <cell r="N656" t="str">
            <v>No</v>
          </cell>
          <cell r="O656" t="str">
            <v>No</v>
          </cell>
          <cell r="P656">
            <v>0</v>
          </cell>
          <cell r="Q656" t="str">
            <v>)</v>
          </cell>
          <cell r="T656" t="str">
            <v>00959</v>
          </cell>
          <cell r="U656" t="str">
            <v>LG-310369</v>
          </cell>
        </row>
        <row r="657">
          <cell r="B657" t="str">
            <v>BT-UPS-LG-310372</v>
          </cell>
          <cell r="C657" t="str">
            <v>00000000000047056</v>
          </cell>
          <cell r="D657" t="str">
            <v>M</v>
          </cell>
          <cell r="E657" t="str">
            <v>BTICINO - UPS Megaline OnLine 10 kVA inverter</v>
          </cell>
          <cell r="F657" t="str">
            <v>BTICINO S.P.A.</v>
          </cell>
          <cell r="G657">
            <v>0</v>
          </cell>
          <cell r="H657">
            <v>0</v>
          </cell>
          <cell r="K657" t="str">
            <v>TO</v>
          </cell>
          <cell r="L657" t="str">
            <v>Acquisto</v>
          </cell>
          <cell r="M657" t="str">
            <v>09/02/2017 10:58</v>
          </cell>
          <cell r="N657" t="str">
            <v>No</v>
          </cell>
          <cell r="O657" t="str">
            <v>No</v>
          </cell>
          <cell r="P657">
            <v>0</v>
          </cell>
          <cell r="Q657" t="str">
            <v>)</v>
          </cell>
          <cell r="R657" t="str">
            <v>28/11/2022</v>
          </cell>
          <cell r="S657" t="str">
            <v>28/11/2022</v>
          </cell>
          <cell r="T657" t="str">
            <v>00959</v>
          </cell>
          <cell r="U657" t="str">
            <v>LG-310372</v>
          </cell>
        </row>
        <row r="658">
          <cell r="B658" t="str">
            <v>BT-UPS-LG-310373</v>
          </cell>
          <cell r="C658" t="str">
            <v>00000000000047057</v>
          </cell>
          <cell r="D658" t="str">
            <v>M</v>
          </cell>
          <cell r="E658" t="str">
            <v>BTICINO - UPS Megaline OnLine 1,25 kVA 30min</v>
          </cell>
          <cell r="F658" t="str">
            <v>BTICINO S.P.A.</v>
          </cell>
          <cell r="G658">
            <v>0</v>
          </cell>
          <cell r="H658">
            <v>0</v>
          </cell>
          <cell r="K658" t="str">
            <v>TO</v>
          </cell>
          <cell r="L658" t="str">
            <v>Acquisto</v>
          </cell>
          <cell r="M658" t="str">
            <v>09/02/2017 10:58</v>
          </cell>
          <cell r="N658" t="str">
            <v>No</v>
          </cell>
          <cell r="O658" t="str">
            <v>No</v>
          </cell>
          <cell r="P658">
            <v>0</v>
          </cell>
          <cell r="Q658" t="str">
            <v>)</v>
          </cell>
          <cell r="T658" t="str">
            <v>00959</v>
          </cell>
          <cell r="U658" t="str">
            <v>LG-310373</v>
          </cell>
        </row>
        <row r="659">
          <cell r="B659" t="str">
            <v>BT-UPS-LG-310374</v>
          </cell>
          <cell r="C659" t="str">
            <v>00000000000047058</v>
          </cell>
          <cell r="D659" t="str">
            <v>M</v>
          </cell>
          <cell r="E659" t="str">
            <v>BTICINO - UPS Megaline OnLine 1,25 kVA 52min</v>
          </cell>
          <cell r="F659" t="str">
            <v>BTICINO S.P.A.</v>
          </cell>
          <cell r="G659">
            <v>0</v>
          </cell>
          <cell r="H659">
            <v>0</v>
          </cell>
          <cell r="K659" t="str">
            <v>TO</v>
          </cell>
          <cell r="L659" t="str">
            <v>Acquisto</v>
          </cell>
          <cell r="M659" t="str">
            <v>09/02/2017 10:58</v>
          </cell>
          <cell r="N659" t="str">
            <v>No</v>
          </cell>
          <cell r="O659" t="str">
            <v>No</v>
          </cell>
          <cell r="P659">
            <v>0</v>
          </cell>
          <cell r="Q659" t="str">
            <v>)</v>
          </cell>
          <cell r="T659" t="str">
            <v>00959</v>
          </cell>
          <cell r="U659" t="str">
            <v>LG-310374</v>
          </cell>
        </row>
        <row r="660">
          <cell r="B660" t="str">
            <v>BT-UPS-LG-310375</v>
          </cell>
          <cell r="C660" t="str">
            <v>00000000000047059</v>
          </cell>
          <cell r="D660" t="str">
            <v>M</v>
          </cell>
          <cell r="E660" t="str">
            <v>BTICINO - UPS Megaline OnLine 1,25 kVA 75min</v>
          </cell>
          <cell r="F660" t="str">
            <v>BTICINO S.P.A.</v>
          </cell>
          <cell r="G660">
            <v>0</v>
          </cell>
          <cell r="H660">
            <v>0</v>
          </cell>
          <cell r="K660" t="str">
            <v>TO</v>
          </cell>
          <cell r="L660" t="str">
            <v>Acquisto</v>
          </cell>
          <cell r="M660" t="str">
            <v>09/02/2017 10:58</v>
          </cell>
          <cell r="N660" t="str">
            <v>No</v>
          </cell>
          <cell r="O660" t="str">
            <v>No</v>
          </cell>
          <cell r="P660">
            <v>0</v>
          </cell>
          <cell r="Q660" t="str">
            <v>)</v>
          </cell>
          <cell r="R660" t="str">
            <v>10/07/2018</v>
          </cell>
          <cell r="S660" t="str">
            <v>06/07/2018</v>
          </cell>
          <cell r="T660" t="str">
            <v>00959</v>
          </cell>
          <cell r="U660" t="str">
            <v>LG-310375</v>
          </cell>
        </row>
        <row r="661">
          <cell r="B661" t="str">
            <v>BT-UPS-LG-310376</v>
          </cell>
          <cell r="C661" t="str">
            <v>00000000000047060</v>
          </cell>
          <cell r="D661" t="str">
            <v>M</v>
          </cell>
          <cell r="E661" t="str">
            <v>BTICINO - UPS Megaline OnLine 2,5 kVA 22min</v>
          </cell>
          <cell r="F661" t="str">
            <v>BTICINO S.P.A.</v>
          </cell>
          <cell r="G661">
            <v>0</v>
          </cell>
          <cell r="H661">
            <v>0</v>
          </cell>
          <cell r="K661" t="str">
            <v>TO</v>
          </cell>
          <cell r="L661" t="str">
            <v>Acquisto</v>
          </cell>
          <cell r="M661" t="str">
            <v>09/02/2017 10:58</v>
          </cell>
          <cell r="N661" t="str">
            <v>No</v>
          </cell>
          <cell r="O661" t="str">
            <v>No</v>
          </cell>
          <cell r="P661">
            <v>0</v>
          </cell>
          <cell r="Q661" t="str">
            <v>)</v>
          </cell>
          <cell r="T661" t="str">
            <v>00959</v>
          </cell>
          <cell r="U661" t="str">
            <v>LG-310376</v>
          </cell>
        </row>
        <row r="662">
          <cell r="B662" t="str">
            <v>BT-UPS-LG-310377</v>
          </cell>
          <cell r="C662" t="str">
            <v>00000000000047061</v>
          </cell>
          <cell r="D662" t="str">
            <v>M</v>
          </cell>
          <cell r="E662" t="str">
            <v>BTICINO - UPS Megaline OnLine 2,5 kVA 30min</v>
          </cell>
          <cell r="F662" t="str">
            <v>BTICINO S.P.A.</v>
          </cell>
          <cell r="G662">
            <v>0</v>
          </cell>
          <cell r="H662">
            <v>0</v>
          </cell>
          <cell r="K662" t="str">
            <v>TO</v>
          </cell>
          <cell r="L662" t="str">
            <v>Acquisto</v>
          </cell>
          <cell r="M662" t="str">
            <v>09/02/2017 10:58</v>
          </cell>
          <cell r="N662" t="str">
            <v>No</v>
          </cell>
          <cell r="O662" t="str">
            <v>No</v>
          </cell>
          <cell r="P662">
            <v>0</v>
          </cell>
          <cell r="Q662" t="str">
            <v>)</v>
          </cell>
          <cell r="T662" t="str">
            <v>00959</v>
          </cell>
          <cell r="U662" t="str">
            <v>LG-310377</v>
          </cell>
        </row>
        <row r="663">
          <cell r="B663" t="str">
            <v>BT-UPS-LG-310378</v>
          </cell>
          <cell r="C663" t="str">
            <v>00000000000047062</v>
          </cell>
          <cell r="D663" t="str">
            <v>M</v>
          </cell>
          <cell r="E663" t="str">
            <v>BTICINO - UPS Megaline OnLine 3,75 kVA 18min</v>
          </cell>
          <cell r="F663" t="str">
            <v>BTICINO S.P.A.</v>
          </cell>
          <cell r="G663">
            <v>0</v>
          </cell>
          <cell r="H663">
            <v>0</v>
          </cell>
          <cell r="K663" t="str">
            <v>TO</v>
          </cell>
          <cell r="L663" t="str">
            <v>Acquisto</v>
          </cell>
          <cell r="M663" t="str">
            <v>09/02/2017 10:58</v>
          </cell>
          <cell r="N663" t="str">
            <v>No</v>
          </cell>
          <cell r="O663" t="str">
            <v>No</v>
          </cell>
          <cell r="P663">
            <v>0</v>
          </cell>
          <cell r="Q663" t="str">
            <v>)</v>
          </cell>
          <cell r="T663" t="str">
            <v>00959</v>
          </cell>
          <cell r="U663" t="str">
            <v>LG-310378</v>
          </cell>
        </row>
        <row r="664">
          <cell r="B664" t="str">
            <v>BT-UPS-LG-310379</v>
          </cell>
          <cell r="C664" t="str">
            <v>00000000000047063</v>
          </cell>
          <cell r="D664" t="str">
            <v>M</v>
          </cell>
          <cell r="E664" t="str">
            <v>BTICINO - UPS Megaline OnLine 1,25 kVA Rack</v>
          </cell>
          <cell r="F664" t="str">
            <v>BTICINO S.P.A.</v>
          </cell>
          <cell r="G664">
            <v>0</v>
          </cell>
          <cell r="H664">
            <v>0</v>
          </cell>
          <cell r="K664" t="str">
            <v>TO</v>
          </cell>
          <cell r="L664" t="str">
            <v>Acquisto</v>
          </cell>
          <cell r="M664" t="str">
            <v>09/02/2017 10:58</v>
          </cell>
          <cell r="N664" t="str">
            <v>No</v>
          </cell>
          <cell r="O664" t="str">
            <v>No</v>
          </cell>
          <cell r="P664">
            <v>0</v>
          </cell>
          <cell r="Q664" t="str">
            <v>)</v>
          </cell>
          <cell r="T664" t="str">
            <v>00959</v>
          </cell>
          <cell r="U664" t="str">
            <v>LG-310379</v>
          </cell>
        </row>
        <row r="665">
          <cell r="B665" t="str">
            <v>BT-UPS-LG-310381</v>
          </cell>
          <cell r="C665" t="str">
            <v>00000000000047064</v>
          </cell>
          <cell r="D665" t="str">
            <v>M</v>
          </cell>
          <cell r="E665" t="str">
            <v>BTICINO - UPS Megaline OnLine 2,5 kVA Rack</v>
          </cell>
          <cell r="F665" t="str">
            <v>BTICINO S.P.A.</v>
          </cell>
          <cell r="G665">
            <v>0</v>
          </cell>
          <cell r="H665">
            <v>0</v>
          </cell>
          <cell r="K665" t="str">
            <v>TO</v>
          </cell>
          <cell r="L665" t="str">
            <v>Acquisto</v>
          </cell>
          <cell r="M665" t="str">
            <v>09/02/2017 10:58</v>
          </cell>
          <cell r="N665" t="str">
            <v>No</v>
          </cell>
          <cell r="O665" t="str">
            <v>No</v>
          </cell>
          <cell r="P665">
            <v>0</v>
          </cell>
          <cell r="Q665" t="str">
            <v>)</v>
          </cell>
          <cell r="T665" t="str">
            <v>00959</v>
          </cell>
          <cell r="U665" t="str">
            <v>LG-310381</v>
          </cell>
        </row>
        <row r="666">
          <cell r="B666" t="str">
            <v>BT-UPS-LG-310383</v>
          </cell>
          <cell r="C666" t="str">
            <v>00000000000047065</v>
          </cell>
          <cell r="D666" t="str">
            <v>M</v>
          </cell>
          <cell r="E666" t="str">
            <v>BTICINO - UPS Megaline OnLine 3,75 kVA Rack</v>
          </cell>
          <cell r="F666" t="str">
            <v>BTICINO S.P.A.</v>
          </cell>
          <cell r="G666">
            <v>0</v>
          </cell>
          <cell r="H666">
            <v>0</v>
          </cell>
          <cell r="K666" t="str">
            <v>TO</v>
          </cell>
          <cell r="L666" t="str">
            <v>Acquisto</v>
          </cell>
          <cell r="M666" t="str">
            <v>09/02/2017 10:58</v>
          </cell>
          <cell r="N666" t="str">
            <v>No</v>
          </cell>
          <cell r="O666" t="str">
            <v>No</v>
          </cell>
          <cell r="P666">
            <v>0</v>
          </cell>
          <cell r="Q666" t="str">
            <v>)</v>
          </cell>
          <cell r="R666" t="str">
            <v>23/01/2024</v>
          </cell>
          <cell r="S666" t="str">
            <v>23/01/2024</v>
          </cell>
          <cell r="T666" t="str">
            <v>00959</v>
          </cell>
          <cell r="U666" t="str">
            <v>LG-310383</v>
          </cell>
        </row>
        <row r="667">
          <cell r="B667" t="str">
            <v>BT-UPS-LG-310385</v>
          </cell>
          <cell r="C667" t="str">
            <v>00000000000047066</v>
          </cell>
          <cell r="D667" t="str">
            <v>M</v>
          </cell>
          <cell r="E667" t="str">
            <v>BTICINO - UPS Megaline OnLine 5 kVA Rack</v>
          </cell>
          <cell r="F667" t="str">
            <v>BTICINO S.P.A.</v>
          </cell>
          <cell r="G667">
            <v>0</v>
          </cell>
          <cell r="H667">
            <v>0</v>
          </cell>
          <cell r="K667" t="str">
            <v>TO</v>
          </cell>
          <cell r="L667" t="str">
            <v>Acquisto</v>
          </cell>
          <cell r="M667" t="str">
            <v>09/02/2017 10:58</v>
          </cell>
          <cell r="N667" t="str">
            <v>No</v>
          </cell>
          <cell r="O667" t="str">
            <v>No</v>
          </cell>
          <cell r="P667">
            <v>0</v>
          </cell>
          <cell r="Q667" t="str">
            <v>)</v>
          </cell>
          <cell r="T667" t="str">
            <v>00959</v>
          </cell>
          <cell r="U667" t="str">
            <v>LG-310385</v>
          </cell>
        </row>
        <row r="668">
          <cell r="B668" t="str">
            <v>BT-UPS-LG-310387</v>
          </cell>
          <cell r="C668" t="str">
            <v>00000000000047067</v>
          </cell>
          <cell r="D668" t="str">
            <v>M</v>
          </cell>
          <cell r="E668" t="str">
            <v>BTICINO - UPS Megaline OnLine 1,25 kVA Rack 30min</v>
          </cell>
          <cell r="F668" t="str">
            <v>BTICINO S.P.A.</v>
          </cell>
          <cell r="G668">
            <v>0</v>
          </cell>
          <cell r="H668">
            <v>0</v>
          </cell>
          <cell r="K668" t="str">
            <v>TO</v>
          </cell>
          <cell r="L668" t="str">
            <v>Acquisto</v>
          </cell>
          <cell r="M668" t="str">
            <v>09/02/2017 10:58</v>
          </cell>
          <cell r="N668" t="str">
            <v>No</v>
          </cell>
          <cell r="O668" t="str">
            <v>No</v>
          </cell>
          <cell r="P668">
            <v>0</v>
          </cell>
          <cell r="Q668" t="str">
            <v>)</v>
          </cell>
          <cell r="T668" t="str">
            <v>00959</v>
          </cell>
          <cell r="U668" t="str">
            <v>LG-310387</v>
          </cell>
        </row>
        <row r="669">
          <cell r="B669" t="str">
            <v>BT-UPS-LG-310388</v>
          </cell>
          <cell r="C669" t="str">
            <v>00000000000047068</v>
          </cell>
          <cell r="D669" t="str">
            <v>M</v>
          </cell>
          <cell r="E669" t="str">
            <v>BTICINO - UPS Megaline OnLine 1,25 kVA Rack 52min</v>
          </cell>
          <cell r="F669" t="str">
            <v>BTICINO S.P.A.</v>
          </cell>
          <cell r="G669">
            <v>0</v>
          </cell>
          <cell r="H669">
            <v>0</v>
          </cell>
          <cell r="K669" t="str">
            <v>TO</v>
          </cell>
          <cell r="L669" t="str">
            <v>Acquisto</v>
          </cell>
          <cell r="M669" t="str">
            <v>09/02/2017 10:58</v>
          </cell>
          <cell r="N669" t="str">
            <v>No</v>
          </cell>
          <cell r="O669" t="str">
            <v>No</v>
          </cell>
          <cell r="P669">
            <v>0</v>
          </cell>
          <cell r="Q669" t="str">
            <v>)</v>
          </cell>
          <cell r="T669" t="str">
            <v>00959</v>
          </cell>
          <cell r="U669" t="str">
            <v>LG-310388</v>
          </cell>
        </row>
        <row r="670">
          <cell r="B670" t="str">
            <v>BT-UPS-LG-310389</v>
          </cell>
          <cell r="C670" t="str">
            <v>00000000000047069</v>
          </cell>
          <cell r="D670" t="str">
            <v>M</v>
          </cell>
          <cell r="E670" t="str">
            <v>BTICINO - UPS Megaline OnLine 1,25 kVA Rack 75min</v>
          </cell>
          <cell r="F670" t="str">
            <v>BTICINO S.P.A.</v>
          </cell>
          <cell r="G670">
            <v>0</v>
          </cell>
          <cell r="H670">
            <v>0</v>
          </cell>
          <cell r="K670" t="str">
            <v>TO</v>
          </cell>
          <cell r="L670" t="str">
            <v>Acquisto</v>
          </cell>
          <cell r="M670" t="str">
            <v>09/02/2017 10:58</v>
          </cell>
          <cell r="N670" t="str">
            <v>No</v>
          </cell>
          <cell r="O670" t="str">
            <v>No</v>
          </cell>
          <cell r="P670">
            <v>0</v>
          </cell>
          <cell r="Q670" t="str">
            <v>)</v>
          </cell>
          <cell r="T670" t="str">
            <v>00959</v>
          </cell>
          <cell r="U670" t="str">
            <v>LG-310389</v>
          </cell>
        </row>
        <row r="671">
          <cell r="B671" t="str">
            <v>BT-UPS-LG-310390</v>
          </cell>
          <cell r="C671" t="str">
            <v>00000000000047070</v>
          </cell>
          <cell r="D671" t="str">
            <v>M</v>
          </cell>
          <cell r="E671" t="str">
            <v>BTICINO - UPS Megaline OnLine 2,5 kVA Rack 22min</v>
          </cell>
          <cell r="F671" t="str">
            <v>BTICINO S.P.A.</v>
          </cell>
          <cell r="G671">
            <v>0</v>
          </cell>
          <cell r="H671">
            <v>0</v>
          </cell>
          <cell r="K671" t="str">
            <v>TO</v>
          </cell>
          <cell r="L671" t="str">
            <v>Acquisto</v>
          </cell>
          <cell r="M671" t="str">
            <v>09/02/2017 10:58</v>
          </cell>
          <cell r="N671" t="str">
            <v>No</v>
          </cell>
          <cell r="O671" t="str">
            <v>No</v>
          </cell>
          <cell r="P671">
            <v>0</v>
          </cell>
          <cell r="Q671" t="str">
            <v>)</v>
          </cell>
          <cell r="T671" t="str">
            <v>00959</v>
          </cell>
          <cell r="U671" t="str">
            <v>LG-310390</v>
          </cell>
        </row>
        <row r="672">
          <cell r="B672" t="str">
            <v>BT-UPS-LG-310391</v>
          </cell>
          <cell r="C672" t="str">
            <v>00000000000047071</v>
          </cell>
          <cell r="D672" t="str">
            <v>M</v>
          </cell>
          <cell r="E672" t="str">
            <v>BTICINO - UPS Megaline OnLine 2,5 kVA Rack 30min</v>
          </cell>
          <cell r="F672" t="str">
            <v>BTICINO S.P.A.</v>
          </cell>
          <cell r="G672">
            <v>0</v>
          </cell>
          <cell r="H672">
            <v>0</v>
          </cell>
          <cell r="K672" t="str">
            <v>TO</v>
          </cell>
          <cell r="L672" t="str">
            <v>Acquisto</v>
          </cell>
          <cell r="M672" t="str">
            <v>09/02/2017 10:58</v>
          </cell>
          <cell r="N672" t="str">
            <v>No</v>
          </cell>
          <cell r="O672" t="str">
            <v>No</v>
          </cell>
          <cell r="P672">
            <v>0</v>
          </cell>
          <cell r="Q672" t="str">
            <v>)</v>
          </cell>
          <cell r="T672" t="str">
            <v>00959</v>
          </cell>
          <cell r="U672" t="str">
            <v>LG-310391</v>
          </cell>
        </row>
        <row r="673">
          <cell r="B673" t="str">
            <v>BT-UPS-LG-310392</v>
          </cell>
          <cell r="C673" t="str">
            <v>00000000000047072</v>
          </cell>
          <cell r="D673" t="str">
            <v>M</v>
          </cell>
          <cell r="E673" t="str">
            <v>BTICINO - UPS Megaline OnLine 3,75 kVA Rack 18min</v>
          </cell>
          <cell r="F673" t="str">
            <v>BTICINO S.P.A.</v>
          </cell>
          <cell r="G673">
            <v>0</v>
          </cell>
          <cell r="H673">
            <v>0</v>
          </cell>
          <cell r="K673" t="str">
            <v>TO</v>
          </cell>
          <cell r="L673" t="str">
            <v>Acquisto</v>
          </cell>
          <cell r="M673" t="str">
            <v>09/02/2017 10:58</v>
          </cell>
          <cell r="N673" t="str">
            <v>No</v>
          </cell>
          <cell r="O673" t="str">
            <v>No</v>
          </cell>
          <cell r="P673">
            <v>0</v>
          </cell>
          <cell r="Q673" t="str">
            <v>)</v>
          </cell>
          <cell r="T673" t="str">
            <v>00959</v>
          </cell>
          <cell r="U673" t="str">
            <v>LG-310392</v>
          </cell>
        </row>
        <row r="674">
          <cell r="B674" t="str">
            <v>BT-UPS-LG-310396</v>
          </cell>
          <cell r="C674" t="str">
            <v>00000000000047073</v>
          </cell>
          <cell r="D674" t="str">
            <v>M</v>
          </cell>
          <cell r="E674" t="str">
            <v>BTICINO - UPS Trimod HE 10 kVA  0min</v>
          </cell>
          <cell r="F674" t="str">
            <v>BTICINO S.P.A.</v>
          </cell>
          <cell r="G674">
            <v>0</v>
          </cell>
          <cell r="H674">
            <v>0</v>
          </cell>
          <cell r="K674" t="str">
            <v>TO</v>
          </cell>
          <cell r="L674" t="str">
            <v>Acquisto</v>
          </cell>
          <cell r="M674" t="str">
            <v>09/02/2017 10:58</v>
          </cell>
          <cell r="N674" t="str">
            <v>No</v>
          </cell>
          <cell r="O674" t="str">
            <v>No</v>
          </cell>
          <cell r="P674">
            <v>0</v>
          </cell>
          <cell r="Q674" t="str">
            <v>)</v>
          </cell>
          <cell r="T674" t="str">
            <v>00959</v>
          </cell>
          <cell r="U674" t="str">
            <v>LG-310396</v>
          </cell>
        </row>
        <row r="675">
          <cell r="B675" t="str">
            <v>BT-UPS-LG-310397</v>
          </cell>
          <cell r="C675" t="str">
            <v>00000000000047078</v>
          </cell>
          <cell r="D675" t="str">
            <v>M</v>
          </cell>
          <cell r="E675" t="str">
            <v>BTICINO - UPS Trimod HE 10 kVA Alto 0min</v>
          </cell>
          <cell r="F675" t="str">
            <v>BTICINO S.P.A.</v>
          </cell>
          <cell r="G675">
            <v>0</v>
          </cell>
          <cell r="H675">
            <v>0</v>
          </cell>
          <cell r="K675" t="str">
            <v>TO</v>
          </cell>
          <cell r="L675" t="str">
            <v>Acquisto</v>
          </cell>
          <cell r="M675" t="str">
            <v>09/02/2017 10:58</v>
          </cell>
          <cell r="N675" t="str">
            <v>No</v>
          </cell>
          <cell r="O675" t="str">
            <v>No</v>
          </cell>
          <cell r="P675">
            <v>0</v>
          </cell>
          <cell r="Q675" t="str">
            <v>)</v>
          </cell>
          <cell r="T675" t="str">
            <v>00959</v>
          </cell>
          <cell r="U675" t="str">
            <v>LG-310397</v>
          </cell>
        </row>
        <row r="676">
          <cell r="B676" t="str">
            <v>BT-UPS-LG-310402</v>
          </cell>
          <cell r="C676" t="str">
            <v>00000000000047079</v>
          </cell>
          <cell r="D676" t="str">
            <v>M</v>
          </cell>
          <cell r="E676" t="str">
            <v>BTICINO - UPS Trimod HE 10 kVA Alto 49min</v>
          </cell>
          <cell r="F676" t="str">
            <v>BTICINO S.P.A.</v>
          </cell>
          <cell r="G676">
            <v>0</v>
          </cell>
          <cell r="H676">
            <v>0</v>
          </cell>
          <cell r="K676" t="str">
            <v>TO</v>
          </cell>
          <cell r="L676" t="str">
            <v>Acquisto</v>
          </cell>
          <cell r="M676" t="str">
            <v>09/02/2017 10:58</v>
          </cell>
          <cell r="N676" t="str">
            <v>No</v>
          </cell>
          <cell r="O676" t="str">
            <v>No</v>
          </cell>
          <cell r="P676">
            <v>0</v>
          </cell>
          <cell r="Q676" t="str">
            <v>)</v>
          </cell>
          <cell r="R676" t="str">
            <v>18/12/2020</v>
          </cell>
          <cell r="S676" t="str">
            <v>11/12/2020</v>
          </cell>
          <cell r="T676" t="str">
            <v>00959</v>
          </cell>
          <cell r="U676" t="str">
            <v>LG-310402</v>
          </cell>
        </row>
        <row r="677">
          <cell r="B677" t="str">
            <v>BT-UPS-LG-310403</v>
          </cell>
          <cell r="C677" t="str">
            <v>00000000000047080</v>
          </cell>
          <cell r="D677" t="str">
            <v>M</v>
          </cell>
          <cell r="E677" t="str">
            <v>BTICINO - UPS Trimod HE 15 kVA Alto 0min</v>
          </cell>
          <cell r="F677" t="str">
            <v>BTICINO S.P.A.</v>
          </cell>
          <cell r="G677">
            <v>0</v>
          </cell>
          <cell r="H677">
            <v>0</v>
          </cell>
          <cell r="K677" t="str">
            <v>TO</v>
          </cell>
          <cell r="L677" t="str">
            <v>Acquisto</v>
          </cell>
          <cell r="M677" t="str">
            <v>09/02/2017 10:58</v>
          </cell>
          <cell r="N677" t="str">
            <v>No</v>
          </cell>
          <cell r="O677" t="str">
            <v>No</v>
          </cell>
          <cell r="P677">
            <v>0</v>
          </cell>
          <cell r="Q677" t="str">
            <v>)</v>
          </cell>
          <cell r="T677" t="str">
            <v>00959</v>
          </cell>
          <cell r="U677" t="str">
            <v>LG-310403</v>
          </cell>
        </row>
        <row r="678">
          <cell r="B678" t="str">
            <v>BT-UPS-LG-310407</v>
          </cell>
          <cell r="C678" t="str">
            <v>00000000000047081</v>
          </cell>
          <cell r="D678" t="str">
            <v>M</v>
          </cell>
          <cell r="E678" t="str">
            <v>BTICINO - UPS Trimod HE 15 kVA Alto 29min</v>
          </cell>
          <cell r="F678" t="str">
            <v>BTICINO S.P.A.</v>
          </cell>
          <cell r="G678">
            <v>0</v>
          </cell>
          <cell r="H678">
            <v>0</v>
          </cell>
          <cell r="K678" t="str">
            <v>TO</v>
          </cell>
          <cell r="L678" t="str">
            <v>Acquisto</v>
          </cell>
          <cell r="M678" t="str">
            <v>09/02/2017 10:58</v>
          </cell>
          <cell r="N678" t="str">
            <v>No</v>
          </cell>
          <cell r="O678" t="str">
            <v>No</v>
          </cell>
          <cell r="P678">
            <v>0</v>
          </cell>
          <cell r="Q678" t="str">
            <v>)</v>
          </cell>
          <cell r="T678" t="str">
            <v>00959</v>
          </cell>
          <cell r="U678" t="str">
            <v>LG-310407</v>
          </cell>
        </row>
        <row r="679">
          <cell r="B679" t="str">
            <v>BT-UPS-LG-310408</v>
          </cell>
          <cell r="C679" t="str">
            <v>00000000000047082</v>
          </cell>
          <cell r="D679" t="str">
            <v>M</v>
          </cell>
          <cell r="E679" t="str">
            <v>BTICINO - UPS Trimod HE 15 kVA  0min</v>
          </cell>
          <cell r="F679" t="str">
            <v>BTICINO S.P.A.</v>
          </cell>
          <cell r="G679">
            <v>0</v>
          </cell>
          <cell r="H679">
            <v>0</v>
          </cell>
          <cell r="K679" t="str">
            <v>TO</v>
          </cell>
          <cell r="L679" t="str">
            <v>Acquisto</v>
          </cell>
          <cell r="M679" t="str">
            <v>09/02/2017 10:58</v>
          </cell>
          <cell r="N679" t="str">
            <v>No</v>
          </cell>
          <cell r="O679" t="str">
            <v>No</v>
          </cell>
          <cell r="P679">
            <v>0</v>
          </cell>
          <cell r="Q679" t="str">
            <v>)</v>
          </cell>
          <cell r="T679" t="str">
            <v>00959</v>
          </cell>
          <cell r="U679" t="str">
            <v>LG-310408</v>
          </cell>
        </row>
        <row r="680">
          <cell r="B680" t="str">
            <v>BT-UPS-LG-310409</v>
          </cell>
          <cell r="C680" t="str">
            <v>00000000000047083</v>
          </cell>
          <cell r="D680" t="str">
            <v>M</v>
          </cell>
          <cell r="E680" t="str">
            <v>BTICINO - UPS Trimod HE 20 kVA Alto 0min</v>
          </cell>
          <cell r="F680" t="str">
            <v>BTICINO S.P.A.</v>
          </cell>
          <cell r="G680">
            <v>0</v>
          </cell>
          <cell r="H680">
            <v>0</v>
          </cell>
          <cell r="K680" t="str">
            <v>TO</v>
          </cell>
          <cell r="L680" t="str">
            <v>Acquisto</v>
          </cell>
          <cell r="M680" t="str">
            <v>09/02/2017 10:58</v>
          </cell>
          <cell r="N680" t="str">
            <v>No</v>
          </cell>
          <cell r="O680" t="str">
            <v>No</v>
          </cell>
          <cell r="P680">
            <v>0</v>
          </cell>
          <cell r="Q680" t="str">
            <v>)</v>
          </cell>
          <cell r="T680" t="str">
            <v>00959</v>
          </cell>
          <cell r="U680" t="str">
            <v>LG-310409</v>
          </cell>
        </row>
        <row r="681">
          <cell r="B681" t="str">
            <v>BT-UPS-LG-310413</v>
          </cell>
          <cell r="C681" t="str">
            <v>00000000000047084</v>
          </cell>
          <cell r="D681" t="str">
            <v>M</v>
          </cell>
          <cell r="E681" t="str">
            <v>BTICINO - UPS Trimod HE 20 kVA Alto 20min</v>
          </cell>
          <cell r="F681" t="str">
            <v>BTICINO S.P.A.</v>
          </cell>
          <cell r="G681">
            <v>0</v>
          </cell>
          <cell r="H681">
            <v>0</v>
          </cell>
          <cell r="K681" t="str">
            <v>TO</v>
          </cell>
          <cell r="L681" t="str">
            <v>Acquisto</v>
          </cell>
          <cell r="M681" t="str">
            <v>09/02/2017 10:58</v>
          </cell>
          <cell r="N681" t="str">
            <v>No</v>
          </cell>
          <cell r="O681" t="str">
            <v>No</v>
          </cell>
          <cell r="P681">
            <v>0</v>
          </cell>
          <cell r="Q681" t="str">
            <v>)</v>
          </cell>
          <cell r="R681" t="str">
            <v>05/12/2022</v>
          </cell>
          <cell r="S681" t="str">
            <v>05/12/2022</v>
          </cell>
          <cell r="T681" t="str">
            <v>00959</v>
          </cell>
          <cell r="U681" t="str">
            <v>LG-310413</v>
          </cell>
        </row>
        <row r="682">
          <cell r="B682" t="str">
            <v>BT-UPS-LG-310414</v>
          </cell>
          <cell r="C682" t="str">
            <v>00000000000047085</v>
          </cell>
          <cell r="D682" t="str">
            <v>M</v>
          </cell>
          <cell r="E682" t="str">
            <v>BTICINO - UPS Trimod HE 20 kVA 0min</v>
          </cell>
          <cell r="F682" t="str">
            <v>BTICINO S.P.A.</v>
          </cell>
          <cell r="G682">
            <v>0</v>
          </cell>
          <cell r="H682">
            <v>0</v>
          </cell>
          <cell r="K682" t="str">
            <v>TO</v>
          </cell>
          <cell r="L682" t="str">
            <v>Acquisto</v>
          </cell>
          <cell r="M682" t="str">
            <v>09/02/2017 10:58</v>
          </cell>
          <cell r="N682" t="str">
            <v>No</v>
          </cell>
          <cell r="O682" t="str">
            <v>No</v>
          </cell>
          <cell r="P682">
            <v>0</v>
          </cell>
          <cell r="Q682" t="str">
            <v>)</v>
          </cell>
          <cell r="R682" t="str">
            <v>10/06/2022</v>
          </cell>
          <cell r="S682" t="str">
            <v>10/06/2022</v>
          </cell>
          <cell r="T682" t="str">
            <v>00959</v>
          </cell>
          <cell r="U682" t="str">
            <v>LG-310414</v>
          </cell>
        </row>
        <row r="683">
          <cell r="B683" t="str">
            <v>BT-UPS-LG-310415</v>
          </cell>
          <cell r="C683" t="str">
            <v>00000000000047086</v>
          </cell>
          <cell r="D683" t="str">
            <v>M</v>
          </cell>
          <cell r="E683" t="str">
            <v>BTICINO - UPS Trimod HE 30 kVA Alto 0min</v>
          </cell>
          <cell r="F683" t="str">
            <v>BTICINO S.P.A.</v>
          </cell>
          <cell r="G683">
            <v>0</v>
          </cell>
          <cell r="H683">
            <v>0</v>
          </cell>
          <cell r="K683" t="str">
            <v>TO</v>
          </cell>
          <cell r="L683" t="str">
            <v>Acquisto</v>
          </cell>
          <cell r="M683" t="str">
            <v>09/02/2017 10:58</v>
          </cell>
          <cell r="N683" t="str">
            <v>No</v>
          </cell>
          <cell r="O683" t="str">
            <v>No</v>
          </cell>
          <cell r="P683">
            <v>0</v>
          </cell>
          <cell r="Q683" t="str">
            <v>)</v>
          </cell>
          <cell r="T683" t="str">
            <v>00959</v>
          </cell>
          <cell r="U683" t="str">
            <v>LG-310415</v>
          </cell>
        </row>
        <row r="684">
          <cell r="B684" t="str">
            <v>BT-UPS-LG-310417</v>
          </cell>
          <cell r="C684" t="str">
            <v>00000000000047087</v>
          </cell>
          <cell r="D684" t="str">
            <v>M</v>
          </cell>
          <cell r="E684" t="str">
            <v>BTICINO - UPS Trimod HE 30 kVA 8min</v>
          </cell>
          <cell r="F684" t="str">
            <v>BTICINO S.P.A.</v>
          </cell>
          <cell r="G684">
            <v>0</v>
          </cell>
          <cell r="H684">
            <v>0</v>
          </cell>
          <cell r="K684" t="str">
            <v>TO</v>
          </cell>
          <cell r="L684" t="str">
            <v>Acquisto</v>
          </cell>
          <cell r="M684" t="str">
            <v>09/02/2017 10:58</v>
          </cell>
          <cell r="N684" t="str">
            <v>No</v>
          </cell>
          <cell r="O684" t="str">
            <v>No</v>
          </cell>
          <cell r="P684">
            <v>0</v>
          </cell>
          <cell r="Q684" t="str">
            <v>)</v>
          </cell>
          <cell r="T684" t="str">
            <v>00959</v>
          </cell>
          <cell r="U684" t="str">
            <v>LG-310417</v>
          </cell>
        </row>
        <row r="685">
          <cell r="B685" t="str">
            <v>BT-UPS-LG-310418</v>
          </cell>
          <cell r="C685" t="str">
            <v>00000000000047088</v>
          </cell>
          <cell r="D685" t="str">
            <v>M</v>
          </cell>
          <cell r="E685" t="str">
            <v>BTICINO - UPS Trimod HE 30 kVA  0min</v>
          </cell>
          <cell r="F685" t="str">
            <v>BTICINO S.P.A.</v>
          </cell>
          <cell r="G685">
            <v>0</v>
          </cell>
          <cell r="H685">
            <v>0</v>
          </cell>
          <cell r="K685" t="str">
            <v>TO</v>
          </cell>
          <cell r="L685" t="str">
            <v>Acquisto</v>
          </cell>
          <cell r="M685" t="str">
            <v>09/02/2017 10:58</v>
          </cell>
          <cell r="N685" t="str">
            <v>No</v>
          </cell>
          <cell r="O685" t="str">
            <v>No</v>
          </cell>
          <cell r="P685">
            <v>0</v>
          </cell>
          <cell r="Q685" t="str">
            <v>)</v>
          </cell>
          <cell r="T685" t="str">
            <v>00959</v>
          </cell>
          <cell r="U685" t="str">
            <v>LG-310418</v>
          </cell>
        </row>
        <row r="686">
          <cell r="B686" t="str">
            <v>BT-UPS-LG-310419</v>
          </cell>
          <cell r="C686" t="str">
            <v>00000000000047089</v>
          </cell>
          <cell r="D686" t="str">
            <v>M</v>
          </cell>
          <cell r="E686" t="str">
            <v>BTICINO - UPS Trimod HE 40 kVA  0min</v>
          </cell>
          <cell r="F686" t="str">
            <v>BTICINO S.P.A.</v>
          </cell>
          <cell r="G686">
            <v>0</v>
          </cell>
          <cell r="H686">
            <v>0</v>
          </cell>
          <cell r="K686" t="str">
            <v>TO</v>
          </cell>
          <cell r="L686" t="str">
            <v>Acquisto</v>
          </cell>
          <cell r="M686" t="str">
            <v>09/02/2017 10:58</v>
          </cell>
          <cell r="N686" t="str">
            <v>No</v>
          </cell>
          <cell r="O686" t="str">
            <v>No</v>
          </cell>
          <cell r="P686">
            <v>0</v>
          </cell>
          <cell r="Q686" t="str">
            <v>)</v>
          </cell>
          <cell r="R686" t="str">
            <v>05/07/2023</v>
          </cell>
          <cell r="S686" t="str">
            <v>05/07/2023</v>
          </cell>
          <cell r="T686" t="str">
            <v>00959</v>
          </cell>
          <cell r="U686" t="str">
            <v>LG-310419</v>
          </cell>
        </row>
        <row r="687">
          <cell r="B687" t="str">
            <v>BT-UPS-LG-310420</v>
          </cell>
          <cell r="C687" t="str">
            <v>00000000000047090</v>
          </cell>
          <cell r="D687" t="str">
            <v>M</v>
          </cell>
          <cell r="E687" t="str">
            <v>BTICINO - UPS Trimod HE 60 kVA  0min</v>
          </cell>
          <cell r="F687" t="str">
            <v>BTICINO S.P.A.</v>
          </cell>
          <cell r="G687">
            <v>0</v>
          </cell>
          <cell r="H687">
            <v>0</v>
          </cell>
          <cell r="K687" t="str">
            <v>TO</v>
          </cell>
          <cell r="L687" t="str">
            <v>Acquisto</v>
          </cell>
          <cell r="M687" t="str">
            <v>09/02/2017 10:58</v>
          </cell>
          <cell r="N687" t="str">
            <v>No</v>
          </cell>
          <cell r="O687" t="str">
            <v>No</v>
          </cell>
          <cell r="P687">
            <v>0</v>
          </cell>
          <cell r="Q687" t="str">
            <v>)</v>
          </cell>
          <cell r="R687" t="str">
            <v>20/07/2018</v>
          </cell>
          <cell r="S687" t="str">
            <v>12/07/2018</v>
          </cell>
          <cell r="T687" t="str">
            <v>00959</v>
          </cell>
          <cell r="U687" t="str">
            <v>LG-310420</v>
          </cell>
        </row>
        <row r="688">
          <cell r="B688" t="str">
            <v>BT-UPS-LG-310420_BUN</v>
          </cell>
          <cell r="C688" t="str">
            <v>00000000000054645</v>
          </cell>
          <cell r="D688" t="str">
            <v>M</v>
          </cell>
          <cell r="E688" t="str">
            <v>LEGRAND - UPS Tri. HE 60 kVA. Compr. di 2 cabinet batt. mod. 20 cass. 9Ah inst. ( 310764x2). Intef web/snmp compresa (310931)</v>
          </cell>
          <cell r="F688" t="str">
            <v>BTICINO S.P.A.</v>
          </cell>
          <cell r="G688">
            <v>0</v>
          </cell>
          <cell r="H688">
            <v>0</v>
          </cell>
          <cell r="L688" t="str">
            <v>Acquisto</v>
          </cell>
          <cell r="M688" t="str">
            <v>11/06/2018 14:56</v>
          </cell>
          <cell r="N688" t="str">
            <v>Si</v>
          </cell>
          <cell r="O688" t="str">
            <v>No</v>
          </cell>
          <cell r="P688">
            <v>0</v>
          </cell>
          <cell r="Q688" t="str">
            <v>X</v>
          </cell>
          <cell r="T688" t="str">
            <v>00959</v>
          </cell>
        </row>
        <row r="689">
          <cell r="B689" t="str">
            <v>BT-UPS-LG-310422</v>
          </cell>
          <cell r="C689" t="str">
            <v>00000000000047091</v>
          </cell>
          <cell r="D689" t="str">
            <v>M</v>
          </cell>
          <cell r="E689" t="str">
            <v>BTICINO - UPS Trimod HE Power Cabinet per 10 kVA ( 3power slot/12 Batt slot)</v>
          </cell>
          <cell r="F689" t="str">
            <v>BTICINO S.P.A.</v>
          </cell>
          <cell r="G689">
            <v>0</v>
          </cell>
          <cell r="H689">
            <v>0</v>
          </cell>
          <cell r="K689" t="str">
            <v>TO</v>
          </cell>
          <cell r="L689" t="str">
            <v>Acquisto</v>
          </cell>
          <cell r="M689" t="str">
            <v>09/02/2017 10:58</v>
          </cell>
          <cell r="N689" t="str">
            <v>No</v>
          </cell>
          <cell r="O689" t="str">
            <v>No</v>
          </cell>
          <cell r="P689">
            <v>0</v>
          </cell>
          <cell r="Q689" t="str">
            <v>)</v>
          </cell>
          <cell r="T689" t="str">
            <v>00959</v>
          </cell>
          <cell r="U689" t="str">
            <v>LG-310422</v>
          </cell>
        </row>
        <row r="690">
          <cell r="B690" t="str">
            <v>BT-UPS-LG-310423</v>
          </cell>
          <cell r="C690" t="str">
            <v>00000000000047092</v>
          </cell>
          <cell r="D690" t="str">
            <v>M</v>
          </cell>
          <cell r="E690" t="str">
            <v>BTICINO - UPS Trimod HE Power Cabinet per 15/20 kVA ( 3power slot/12 Batt slot)</v>
          </cell>
          <cell r="F690" t="str">
            <v>BTICINO S.P.A.</v>
          </cell>
          <cell r="G690">
            <v>0</v>
          </cell>
          <cell r="H690">
            <v>0</v>
          </cell>
          <cell r="K690" t="str">
            <v>TO</v>
          </cell>
          <cell r="L690" t="str">
            <v>Acquisto</v>
          </cell>
          <cell r="M690" t="str">
            <v>09/02/2017 10:58</v>
          </cell>
          <cell r="N690" t="str">
            <v>No</v>
          </cell>
          <cell r="O690" t="str">
            <v>No</v>
          </cell>
          <cell r="P690">
            <v>0</v>
          </cell>
          <cell r="Q690" t="str">
            <v>)</v>
          </cell>
          <cell r="T690" t="str">
            <v>00959</v>
          </cell>
          <cell r="U690" t="str">
            <v>LG-310423</v>
          </cell>
        </row>
        <row r="691">
          <cell r="B691" t="str">
            <v>BT-UPS-LG-310424</v>
          </cell>
          <cell r="C691" t="str">
            <v>00000000000047093</v>
          </cell>
          <cell r="D691" t="str">
            <v>M</v>
          </cell>
          <cell r="E691" t="str">
            <v>BTICINO - UPS Trimod HE Power Cabinet per 30 kVA ( 6power slot/No Batt slot) solo 3/3</v>
          </cell>
          <cell r="F691" t="str">
            <v>BTICINO S.P.A.</v>
          </cell>
          <cell r="G691">
            <v>0</v>
          </cell>
          <cell r="H691">
            <v>0</v>
          </cell>
          <cell r="K691" t="str">
            <v>TO</v>
          </cell>
          <cell r="L691" t="str">
            <v>Acquisto</v>
          </cell>
          <cell r="M691" t="str">
            <v>09/02/2017 10:58</v>
          </cell>
          <cell r="N691" t="str">
            <v>No</v>
          </cell>
          <cell r="O691" t="str">
            <v>No</v>
          </cell>
          <cell r="P691">
            <v>0</v>
          </cell>
          <cell r="Q691" t="str">
            <v>)</v>
          </cell>
          <cell r="T691" t="str">
            <v>00959</v>
          </cell>
          <cell r="U691" t="str">
            <v>LG-310424</v>
          </cell>
        </row>
        <row r="692">
          <cell r="B692" t="str">
            <v>BT-UPS-LG-310425</v>
          </cell>
          <cell r="C692" t="str">
            <v>00000000000047094</v>
          </cell>
          <cell r="D692" t="str">
            <v>M</v>
          </cell>
          <cell r="E692" t="str">
            <v>BTICINO - UPS Trimod HE Power Cabinet per 30 kVA ( 6power slot/No Batt slot) 3/1, 1/1, 3/1</v>
          </cell>
          <cell r="F692" t="str">
            <v>BTICINO S.P.A.</v>
          </cell>
          <cell r="G692">
            <v>0</v>
          </cell>
          <cell r="H692">
            <v>0</v>
          </cell>
          <cell r="K692" t="str">
            <v>TO</v>
          </cell>
          <cell r="L692" t="str">
            <v>Acquisto</v>
          </cell>
          <cell r="M692" t="str">
            <v>09/02/2017 10:58</v>
          </cell>
          <cell r="N692" t="str">
            <v>No</v>
          </cell>
          <cell r="O692" t="str">
            <v>No</v>
          </cell>
          <cell r="P692">
            <v>0</v>
          </cell>
          <cell r="Q692" t="str">
            <v>)</v>
          </cell>
          <cell r="T692" t="str">
            <v>00959</v>
          </cell>
          <cell r="U692" t="str">
            <v>LG-310425</v>
          </cell>
        </row>
        <row r="693">
          <cell r="B693" t="str">
            <v>BT-UPS-LG-310426</v>
          </cell>
          <cell r="C693" t="str">
            <v>00000000000047095</v>
          </cell>
          <cell r="D693" t="str">
            <v>M</v>
          </cell>
          <cell r="E693" t="str">
            <v>BTICINO - UPS Trimod HE Power Cabinet per 40 kVA ( 6power slot/No Batt slot) solo 3/3</v>
          </cell>
          <cell r="F693" t="str">
            <v>BTICINO S.P.A.</v>
          </cell>
          <cell r="G693">
            <v>0</v>
          </cell>
          <cell r="H693">
            <v>0</v>
          </cell>
          <cell r="K693" t="str">
            <v>TO</v>
          </cell>
          <cell r="L693" t="str">
            <v>Acquisto</v>
          </cell>
          <cell r="M693" t="str">
            <v>09/02/2017 10:58</v>
          </cell>
          <cell r="N693" t="str">
            <v>No</v>
          </cell>
          <cell r="O693" t="str">
            <v>No</v>
          </cell>
          <cell r="P693">
            <v>0</v>
          </cell>
          <cell r="Q693" t="str">
            <v>)</v>
          </cell>
          <cell r="T693" t="str">
            <v>00959</v>
          </cell>
          <cell r="U693" t="str">
            <v>LG-310426</v>
          </cell>
        </row>
        <row r="694">
          <cell r="B694" t="str">
            <v>BT-UPS-LG-310427</v>
          </cell>
          <cell r="C694" t="str">
            <v>00000000000047096</v>
          </cell>
          <cell r="D694" t="str">
            <v>M</v>
          </cell>
          <cell r="E694" t="str">
            <v>BTICINO - UPS Trimod HE Power Cabinet per 60 kVA ( 6power slot/No Batt slot) solo 3/3</v>
          </cell>
          <cell r="F694" t="str">
            <v>BTICINO S.P.A.</v>
          </cell>
          <cell r="G694">
            <v>0</v>
          </cell>
          <cell r="H694">
            <v>0</v>
          </cell>
          <cell r="K694" t="str">
            <v>TO</v>
          </cell>
          <cell r="L694" t="str">
            <v>Acquisto</v>
          </cell>
          <cell r="M694" t="str">
            <v>09/02/2017 10:58</v>
          </cell>
          <cell r="N694" t="str">
            <v>No</v>
          </cell>
          <cell r="O694" t="str">
            <v>No</v>
          </cell>
          <cell r="P694">
            <v>0</v>
          </cell>
          <cell r="Q694" t="str">
            <v>)</v>
          </cell>
          <cell r="T694" t="str">
            <v>00959</v>
          </cell>
          <cell r="U694" t="str">
            <v>LG-310427</v>
          </cell>
        </row>
        <row r="695">
          <cell r="B695" t="str">
            <v>BT-UPS-LG-310431</v>
          </cell>
          <cell r="C695" t="str">
            <v>00000000000047097</v>
          </cell>
          <cell r="D695" t="str">
            <v>M</v>
          </cell>
          <cell r="E695" t="str">
            <v>BTICINO - UPS Trimod HE Power Cabinet per 10 kVA ( 3power slot/16 Batt slot)</v>
          </cell>
          <cell r="F695" t="str">
            <v>BTICINO S.P.A.</v>
          </cell>
          <cell r="G695">
            <v>0</v>
          </cell>
          <cell r="H695">
            <v>0</v>
          </cell>
          <cell r="K695" t="str">
            <v>TO</v>
          </cell>
          <cell r="L695" t="str">
            <v>Acquisto</v>
          </cell>
          <cell r="M695" t="str">
            <v>09/02/2017 10:58</v>
          </cell>
          <cell r="N695" t="str">
            <v>No</v>
          </cell>
          <cell r="O695" t="str">
            <v>No</v>
          </cell>
          <cell r="P695">
            <v>0</v>
          </cell>
          <cell r="Q695" t="str">
            <v>)</v>
          </cell>
          <cell r="T695" t="str">
            <v>00959</v>
          </cell>
          <cell r="U695" t="str">
            <v>LG-310431</v>
          </cell>
        </row>
        <row r="696">
          <cell r="B696" t="str">
            <v>BT-UPS-LG-310432</v>
          </cell>
          <cell r="C696" t="str">
            <v>00000000000047098</v>
          </cell>
          <cell r="D696" t="str">
            <v>M</v>
          </cell>
          <cell r="E696" t="str">
            <v>BTICINO - UPS Trimod HE Power Cabinet per 15/20 kVA ( 6power slot/12 Batt slot)</v>
          </cell>
          <cell r="F696" t="str">
            <v>BTICINO S.P.A.</v>
          </cell>
          <cell r="G696">
            <v>0</v>
          </cell>
          <cell r="H696">
            <v>0</v>
          </cell>
          <cell r="K696" t="str">
            <v>TO</v>
          </cell>
          <cell r="L696" t="str">
            <v>Acquisto</v>
          </cell>
          <cell r="M696" t="str">
            <v>09/02/2017 10:58</v>
          </cell>
          <cell r="N696" t="str">
            <v>No</v>
          </cell>
          <cell r="O696" t="str">
            <v>No</v>
          </cell>
          <cell r="P696">
            <v>0</v>
          </cell>
          <cell r="Q696" t="str">
            <v>)</v>
          </cell>
          <cell r="T696" t="str">
            <v>00959</v>
          </cell>
          <cell r="U696" t="str">
            <v>LG-310432</v>
          </cell>
        </row>
        <row r="697">
          <cell r="B697" t="str">
            <v>BT-UPS-LG-310433</v>
          </cell>
          <cell r="C697" t="str">
            <v>00000000000047099</v>
          </cell>
          <cell r="D697" t="str">
            <v>M</v>
          </cell>
          <cell r="E697" t="str">
            <v>BTICINO - UPS Trimod HE Power Cabinet per 15/20 kVA ( 3power slot/16 Batt slot)</v>
          </cell>
          <cell r="F697" t="str">
            <v>BTICINO S.P.A.</v>
          </cell>
          <cell r="G697">
            <v>0</v>
          </cell>
          <cell r="H697">
            <v>0</v>
          </cell>
          <cell r="K697" t="str">
            <v>TO</v>
          </cell>
          <cell r="L697" t="str">
            <v>Acquisto</v>
          </cell>
          <cell r="M697" t="str">
            <v>09/02/2017 10:58</v>
          </cell>
          <cell r="N697" t="str">
            <v>No</v>
          </cell>
          <cell r="O697" t="str">
            <v>No</v>
          </cell>
          <cell r="P697">
            <v>0</v>
          </cell>
          <cell r="Q697" t="str">
            <v>)</v>
          </cell>
          <cell r="R697" t="str">
            <v>01/10/2021</v>
          </cell>
          <cell r="S697" t="str">
            <v>01/10/2021</v>
          </cell>
          <cell r="T697" t="str">
            <v>00959</v>
          </cell>
          <cell r="U697" t="str">
            <v>LG-310433</v>
          </cell>
        </row>
        <row r="698">
          <cell r="B698" t="str">
            <v>BT-UPS-LG-310434</v>
          </cell>
          <cell r="C698" t="str">
            <v>00000000000047117</v>
          </cell>
          <cell r="D698" t="str">
            <v>M</v>
          </cell>
          <cell r="E698" t="str">
            <v>BTICINO - UPS Trimod HE Power Cabinet per 30 kVA ( 6power slot/12 Batt slot) solo 3/3</v>
          </cell>
          <cell r="F698" t="str">
            <v>BTICINO S.P.A.</v>
          </cell>
          <cell r="G698">
            <v>0</v>
          </cell>
          <cell r="H698">
            <v>0</v>
          </cell>
          <cell r="K698" t="str">
            <v>TO</v>
          </cell>
          <cell r="L698" t="str">
            <v>Acquisto</v>
          </cell>
          <cell r="M698" t="str">
            <v>09/02/2017 10:58</v>
          </cell>
          <cell r="N698" t="str">
            <v>No</v>
          </cell>
          <cell r="O698" t="str">
            <v>No</v>
          </cell>
          <cell r="P698">
            <v>0</v>
          </cell>
          <cell r="Q698" t="str">
            <v>)</v>
          </cell>
          <cell r="T698" t="str">
            <v>00959</v>
          </cell>
          <cell r="U698" t="str">
            <v>LG-310434</v>
          </cell>
        </row>
        <row r="699">
          <cell r="B699" t="str">
            <v>BT-UPS-LG-310442</v>
          </cell>
          <cell r="C699" t="str">
            <v>00000000000047118</v>
          </cell>
          <cell r="D699" t="str">
            <v>M</v>
          </cell>
          <cell r="E699" t="str">
            <v>BTICINO - UPS Trimod HE 10 kVA  11 min</v>
          </cell>
          <cell r="F699" t="str">
            <v>BTICINO S.P.A.</v>
          </cell>
          <cell r="G699">
            <v>0</v>
          </cell>
          <cell r="H699">
            <v>0</v>
          </cell>
          <cell r="K699" t="str">
            <v>TO</v>
          </cell>
          <cell r="L699" t="str">
            <v>Acquisto</v>
          </cell>
          <cell r="M699" t="str">
            <v>09/02/2017 10:58</v>
          </cell>
          <cell r="N699" t="str">
            <v>No</v>
          </cell>
          <cell r="O699" t="str">
            <v>No</v>
          </cell>
          <cell r="P699">
            <v>0</v>
          </cell>
          <cell r="Q699" t="str">
            <v>)</v>
          </cell>
          <cell r="R699" t="str">
            <v>29/11/2023</v>
          </cell>
          <cell r="S699" t="str">
            <v>29/11/2023</v>
          </cell>
          <cell r="T699" t="str">
            <v>00959</v>
          </cell>
          <cell r="U699" t="str">
            <v>LG-310442</v>
          </cell>
        </row>
        <row r="700">
          <cell r="B700" t="str">
            <v>BT-UPS-LG-310443</v>
          </cell>
          <cell r="C700" t="str">
            <v>00000000000047119</v>
          </cell>
          <cell r="D700" t="str">
            <v>M</v>
          </cell>
          <cell r="E700" t="str">
            <v>BTICINO - UPS Trimod HE 10 kVA  17 min</v>
          </cell>
          <cell r="F700" t="str">
            <v>BTICINO S.P.A.</v>
          </cell>
          <cell r="G700">
            <v>0</v>
          </cell>
          <cell r="H700">
            <v>0</v>
          </cell>
          <cell r="K700" t="str">
            <v>TO</v>
          </cell>
          <cell r="L700" t="str">
            <v>Acquisto</v>
          </cell>
          <cell r="M700" t="str">
            <v>09/02/2017 10:58</v>
          </cell>
          <cell r="N700" t="str">
            <v>No</v>
          </cell>
          <cell r="O700" t="str">
            <v>No</v>
          </cell>
          <cell r="P700">
            <v>0</v>
          </cell>
          <cell r="Q700" t="str">
            <v>)</v>
          </cell>
          <cell r="R700" t="str">
            <v>13/01/2022</v>
          </cell>
          <cell r="S700" t="str">
            <v>13/01/2022</v>
          </cell>
          <cell r="T700" t="str">
            <v>00959</v>
          </cell>
          <cell r="U700" t="str">
            <v>LG-310443</v>
          </cell>
        </row>
        <row r="701">
          <cell r="B701" t="str">
            <v>BT-UPS-LG-310444</v>
          </cell>
          <cell r="C701" t="str">
            <v>00000000000047120</v>
          </cell>
          <cell r="D701" t="str">
            <v>M</v>
          </cell>
          <cell r="E701" t="str">
            <v>BTICINO - UPS Trimod HE 10 kVA  35 min</v>
          </cell>
          <cell r="F701" t="str">
            <v>BTICINO S.P.A.</v>
          </cell>
          <cell r="G701">
            <v>0</v>
          </cell>
          <cell r="H701">
            <v>0</v>
          </cell>
          <cell r="K701" t="str">
            <v>TO</v>
          </cell>
          <cell r="L701" t="str">
            <v>Acquisto</v>
          </cell>
          <cell r="M701" t="str">
            <v>09/02/2017 10:58</v>
          </cell>
          <cell r="N701" t="str">
            <v>No</v>
          </cell>
          <cell r="O701" t="str">
            <v>No</v>
          </cell>
          <cell r="P701">
            <v>0</v>
          </cell>
          <cell r="Q701" t="str">
            <v>)</v>
          </cell>
          <cell r="R701" t="str">
            <v>13/01/2022</v>
          </cell>
          <cell r="S701" t="str">
            <v>13/01/2022</v>
          </cell>
          <cell r="T701" t="str">
            <v>00959</v>
          </cell>
          <cell r="U701" t="str">
            <v>LG-310444</v>
          </cell>
        </row>
        <row r="702">
          <cell r="B702" t="str">
            <v>BT-UPS-LG-310445</v>
          </cell>
          <cell r="C702" t="str">
            <v>00000000000047121</v>
          </cell>
          <cell r="D702" t="str">
            <v>M</v>
          </cell>
          <cell r="E702" t="str">
            <v>BTICINO - UPS Trimod HE 15 kVA 13 min</v>
          </cell>
          <cell r="F702" t="str">
            <v>BTICINO S.P.A.</v>
          </cell>
          <cell r="G702">
            <v>0</v>
          </cell>
          <cell r="H702">
            <v>0</v>
          </cell>
          <cell r="K702" t="str">
            <v>TO</v>
          </cell>
          <cell r="L702" t="str">
            <v>Acquisto</v>
          </cell>
          <cell r="M702" t="str">
            <v>09/02/2017 10:58</v>
          </cell>
          <cell r="N702" t="str">
            <v>No</v>
          </cell>
          <cell r="O702" t="str">
            <v>No</v>
          </cell>
          <cell r="P702">
            <v>0</v>
          </cell>
          <cell r="Q702" t="str">
            <v>)</v>
          </cell>
          <cell r="T702" t="str">
            <v>00959</v>
          </cell>
          <cell r="U702" t="str">
            <v>LG-310445</v>
          </cell>
        </row>
        <row r="703">
          <cell r="B703" t="str">
            <v>BT-UPS-LG-310446</v>
          </cell>
          <cell r="C703" t="str">
            <v>00000000000047122</v>
          </cell>
          <cell r="D703" t="str">
            <v>M</v>
          </cell>
          <cell r="E703" t="str">
            <v>BTICINO - UPS Trimod HE 15 kVA 21 min</v>
          </cell>
          <cell r="F703" t="str">
            <v>BTICINO S.P.A.</v>
          </cell>
          <cell r="G703">
            <v>0</v>
          </cell>
          <cell r="H703">
            <v>0</v>
          </cell>
          <cell r="K703" t="str">
            <v>TO</v>
          </cell>
          <cell r="L703" t="str">
            <v>Acquisto</v>
          </cell>
          <cell r="M703" t="str">
            <v>09/02/2017 10:58</v>
          </cell>
          <cell r="N703" t="str">
            <v>No</v>
          </cell>
          <cell r="O703" t="str">
            <v>No</v>
          </cell>
          <cell r="P703">
            <v>0</v>
          </cell>
          <cell r="Q703" t="str">
            <v>)</v>
          </cell>
          <cell r="T703" t="str">
            <v>00959</v>
          </cell>
          <cell r="U703" t="str">
            <v>LG-310446</v>
          </cell>
        </row>
        <row r="704">
          <cell r="B704" t="str">
            <v>BT-UPS-LG-310447</v>
          </cell>
          <cell r="C704" t="str">
            <v>00000000000047123</v>
          </cell>
          <cell r="D704" t="str">
            <v>M</v>
          </cell>
          <cell r="E704" t="str">
            <v>BTICINO - UPS Trimod HE 20 kVA 9 min</v>
          </cell>
          <cell r="F704" t="str">
            <v>BTICINO S.P.A.</v>
          </cell>
          <cell r="G704">
            <v>0</v>
          </cell>
          <cell r="H704">
            <v>0</v>
          </cell>
          <cell r="K704" t="str">
            <v>TO</v>
          </cell>
          <cell r="L704" t="str">
            <v>Acquisto</v>
          </cell>
          <cell r="M704" t="str">
            <v>09/02/2017 10:58</v>
          </cell>
          <cell r="N704" t="str">
            <v>No</v>
          </cell>
          <cell r="O704" t="str">
            <v>No</v>
          </cell>
          <cell r="P704">
            <v>0</v>
          </cell>
          <cell r="Q704" t="str">
            <v>)</v>
          </cell>
          <cell r="R704" t="str">
            <v>05/12/2022</v>
          </cell>
          <cell r="S704" t="str">
            <v>05/12/2022</v>
          </cell>
          <cell r="T704" t="str">
            <v>00959</v>
          </cell>
          <cell r="U704" t="str">
            <v>LG-310447</v>
          </cell>
        </row>
        <row r="705">
          <cell r="B705" t="str">
            <v>BT-UPS-LG-310448</v>
          </cell>
          <cell r="C705" t="str">
            <v>00000000000047124</v>
          </cell>
          <cell r="D705" t="str">
            <v>M</v>
          </cell>
          <cell r="E705" t="str">
            <v>BTICINO - UPS Trimod HE 20 kVA 14 min</v>
          </cell>
          <cell r="F705" t="str">
            <v>BTICINO S.P.A.</v>
          </cell>
          <cell r="G705">
            <v>0</v>
          </cell>
          <cell r="H705">
            <v>0</v>
          </cell>
          <cell r="K705" t="str">
            <v>TO</v>
          </cell>
          <cell r="L705" t="str">
            <v>Acquisto</v>
          </cell>
          <cell r="M705" t="str">
            <v>09/02/2017 10:58</v>
          </cell>
          <cell r="N705" t="str">
            <v>No</v>
          </cell>
          <cell r="O705" t="str">
            <v>No</v>
          </cell>
          <cell r="P705">
            <v>0</v>
          </cell>
          <cell r="Q705" t="str">
            <v>)</v>
          </cell>
          <cell r="R705" t="str">
            <v>19/12/2023</v>
          </cell>
          <cell r="S705" t="str">
            <v>07/12/2023</v>
          </cell>
          <cell r="T705" t="str">
            <v>00959</v>
          </cell>
          <cell r="U705" t="str">
            <v>LG-310448</v>
          </cell>
        </row>
        <row r="706">
          <cell r="B706" t="str">
            <v>BT-UPS-LG-310458</v>
          </cell>
          <cell r="C706" t="str">
            <v>00000000000047125</v>
          </cell>
          <cell r="E706" t="str">
            <v>UPS Archimod HE cab vuoto 20k M 18 U libere</v>
          </cell>
          <cell r="F706" t="str">
            <v>BTICINO S.P.A.</v>
          </cell>
          <cell r="G706">
            <v>0</v>
          </cell>
          <cell r="H706">
            <v>0</v>
          </cell>
          <cell r="L706" t="str">
            <v>Acquisto</v>
          </cell>
          <cell r="M706" t="str">
            <v>09/02/2017 10:58</v>
          </cell>
          <cell r="N706" t="str">
            <v>Si</v>
          </cell>
          <cell r="O706" t="str">
            <v>No</v>
          </cell>
          <cell r="P706">
            <v>0</v>
          </cell>
          <cell r="Q706" t="str">
            <v>)</v>
          </cell>
          <cell r="T706" t="str">
            <v>00959</v>
          </cell>
          <cell r="U706" t="str">
            <v>LG-310458</v>
          </cell>
        </row>
        <row r="707">
          <cell r="B707" t="str">
            <v>BT-UPS-LG-310459</v>
          </cell>
          <cell r="C707" t="str">
            <v>00000000000047126</v>
          </cell>
          <cell r="D707" t="str">
            <v>M</v>
          </cell>
          <cell r="E707" t="str">
            <v>UPS Archimod HE cabinet vuoto 20k M</v>
          </cell>
          <cell r="F707" t="str">
            <v>BTICINO S.P.A.</v>
          </cell>
          <cell r="G707">
            <v>0</v>
          </cell>
          <cell r="H707">
            <v>0</v>
          </cell>
          <cell r="K707" t="str">
            <v>TO</v>
          </cell>
          <cell r="L707" t="str">
            <v>Acquisto</v>
          </cell>
          <cell r="M707" t="str">
            <v>09/02/2017 10:58</v>
          </cell>
          <cell r="N707" t="str">
            <v>Si</v>
          </cell>
          <cell r="O707" t="str">
            <v>No</v>
          </cell>
          <cell r="P707">
            <v>0</v>
          </cell>
          <cell r="Q707" t="str">
            <v>)</v>
          </cell>
          <cell r="T707" t="str">
            <v>00959</v>
          </cell>
          <cell r="U707" t="str">
            <v>LG-310459</v>
          </cell>
        </row>
        <row r="708">
          <cell r="B708" t="str">
            <v>BT-UPS-LG-310460</v>
          </cell>
          <cell r="C708" t="str">
            <v>00000000000047127</v>
          </cell>
          <cell r="D708" t="str">
            <v>M</v>
          </cell>
          <cell r="E708" t="str">
            <v>UPS Archimod HE cabinet vuoto 40k M</v>
          </cell>
          <cell r="F708" t="str">
            <v>BTICINO S.P.A.</v>
          </cell>
          <cell r="G708">
            <v>0</v>
          </cell>
          <cell r="H708">
            <v>0</v>
          </cell>
          <cell r="K708" t="str">
            <v>TO</v>
          </cell>
          <cell r="L708" t="str">
            <v>Acquisto</v>
          </cell>
          <cell r="M708" t="str">
            <v>09/02/2017 10:58</v>
          </cell>
          <cell r="N708" t="str">
            <v>Si</v>
          </cell>
          <cell r="O708" t="str">
            <v>No</v>
          </cell>
          <cell r="P708">
            <v>0</v>
          </cell>
          <cell r="Q708" t="str">
            <v>)</v>
          </cell>
          <cell r="T708" t="str">
            <v>00959</v>
          </cell>
          <cell r="U708" t="str">
            <v>LG-310460</v>
          </cell>
        </row>
        <row r="709">
          <cell r="B709" t="str">
            <v>BT-UPS-LG-310461</v>
          </cell>
          <cell r="C709" t="str">
            <v>00000000000047128</v>
          </cell>
          <cell r="D709" t="str">
            <v>M</v>
          </cell>
          <cell r="E709" t="str">
            <v>UPS Archimod HE cabinet vuoto 60k 3/3</v>
          </cell>
          <cell r="F709" t="str">
            <v>BTICINO S.P.A.</v>
          </cell>
          <cell r="G709">
            <v>0</v>
          </cell>
          <cell r="H709">
            <v>0</v>
          </cell>
          <cell r="K709" t="str">
            <v>TO</v>
          </cell>
          <cell r="L709" t="str">
            <v>Acquisto</v>
          </cell>
          <cell r="M709" t="str">
            <v>09/02/2017 10:58</v>
          </cell>
          <cell r="N709" t="str">
            <v>Si</v>
          </cell>
          <cell r="O709" t="str">
            <v>No</v>
          </cell>
          <cell r="P709">
            <v>0</v>
          </cell>
          <cell r="Q709" t="str">
            <v>)</v>
          </cell>
          <cell r="T709" t="str">
            <v>00959</v>
          </cell>
          <cell r="U709" t="str">
            <v>LG-310461</v>
          </cell>
        </row>
        <row r="710">
          <cell r="B710" t="str">
            <v>BT-UPS-LG-310462</v>
          </cell>
          <cell r="C710" t="str">
            <v>00000000000047129</v>
          </cell>
          <cell r="D710" t="str">
            <v>M</v>
          </cell>
          <cell r="E710" t="str">
            <v>UPS Archimod HE cabinet vuoto 80k 3/3</v>
          </cell>
          <cell r="F710" t="str">
            <v>BTICINO S.P.A.</v>
          </cell>
          <cell r="G710">
            <v>0</v>
          </cell>
          <cell r="H710">
            <v>0</v>
          </cell>
          <cell r="K710" t="str">
            <v>TO</v>
          </cell>
          <cell r="L710" t="str">
            <v>Acquisto</v>
          </cell>
          <cell r="M710" t="str">
            <v>09/02/2017 10:58</v>
          </cell>
          <cell r="N710" t="str">
            <v>Si</v>
          </cell>
          <cell r="O710" t="str">
            <v>No</v>
          </cell>
          <cell r="P710">
            <v>0</v>
          </cell>
          <cell r="Q710" t="str">
            <v>)</v>
          </cell>
          <cell r="T710" t="str">
            <v>00959</v>
          </cell>
          <cell r="U710" t="str">
            <v>LG-310462</v>
          </cell>
        </row>
        <row r="711">
          <cell r="B711" t="str">
            <v>BT-UPS-LG-310463</v>
          </cell>
          <cell r="C711" t="str">
            <v>00000000000047130</v>
          </cell>
          <cell r="D711" t="str">
            <v>M</v>
          </cell>
          <cell r="E711" t="str">
            <v>UPS Archimod HE cabinet vuoto 100k 3/3</v>
          </cell>
          <cell r="F711" t="str">
            <v>BTICINO S.P.A.</v>
          </cell>
          <cell r="G711">
            <v>0</v>
          </cell>
          <cell r="H711">
            <v>0</v>
          </cell>
          <cell r="K711" t="str">
            <v>TO</v>
          </cell>
          <cell r="L711" t="str">
            <v>Acquisto</v>
          </cell>
          <cell r="M711" t="str">
            <v>09/02/2017 10:58</v>
          </cell>
          <cell r="N711" t="str">
            <v>Si</v>
          </cell>
          <cell r="O711" t="str">
            <v>No</v>
          </cell>
          <cell r="P711">
            <v>0</v>
          </cell>
          <cell r="Q711" t="str">
            <v>)</v>
          </cell>
          <cell r="T711" t="str">
            <v>00959</v>
          </cell>
          <cell r="U711" t="str">
            <v>LG-310463</v>
          </cell>
        </row>
        <row r="712">
          <cell r="B712" t="str">
            <v>BT-UPS-LG-310464</v>
          </cell>
          <cell r="C712" t="str">
            <v>00000000000047131</v>
          </cell>
          <cell r="D712" t="str">
            <v>M</v>
          </cell>
          <cell r="E712" t="str">
            <v>UPS Archimod HE cabinet vuoto 120k 3/3</v>
          </cell>
          <cell r="F712" t="str">
            <v>BTICINO S.P.A.</v>
          </cell>
          <cell r="G712">
            <v>0</v>
          </cell>
          <cell r="H712">
            <v>0</v>
          </cell>
          <cell r="K712" t="str">
            <v>TO</v>
          </cell>
          <cell r="L712" t="str">
            <v>Acquisto</v>
          </cell>
          <cell r="M712" t="str">
            <v>09/02/2017 10:58</v>
          </cell>
          <cell r="N712" t="str">
            <v>Si</v>
          </cell>
          <cell r="O712" t="str">
            <v>No</v>
          </cell>
          <cell r="P712">
            <v>0</v>
          </cell>
          <cell r="Q712" t="str">
            <v>)</v>
          </cell>
          <cell r="T712" t="str">
            <v>00959</v>
          </cell>
          <cell r="U712" t="str">
            <v>LG-310464</v>
          </cell>
        </row>
        <row r="713">
          <cell r="B713" t="str">
            <v>BT-UPS-LG-310478</v>
          </cell>
          <cell r="C713" t="str">
            <v>00000000000076311</v>
          </cell>
          <cell r="D713" t="str">
            <v>M</v>
          </cell>
          <cell r="E713" t="str">
            <v>BTICINO - BATTERY CAB LONG LIFE TRIMOD B</v>
          </cell>
          <cell r="F713" t="str">
            <v>BTICINO S.P.A.</v>
          </cell>
          <cell r="G713">
            <v>0</v>
          </cell>
          <cell r="H713">
            <v>0</v>
          </cell>
          <cell r="K713" t="str">
            <v>TO</v>
          </cell>
          <cell r="L713" t="str">
            <v>Acquisto</v>
          </cell>
          <cell r="M713" t="str">
            <v>27/05/2022 16:53</v>
          </cell>
          <cell r="N713" t="str">
            <v>No</v>
          </cell>
          <cell r="O713" t="str">
            <v>No</v>
          </cell>
          <cell r="P713">
            <v>0</v>
          </cell>
          <cell r="Q713" t="str">
            <v>X</v>
          </cell>
          <cell r="R713" t="str">
            <v>10/06/2022</v>
          </cell>
          <cell r="S713" t="str">
            <v>10/06/2022</v>
          </cell>
          <cell r="T713" t="str">
            <v>00959</v>
          </cell>
          <cell r="U713" t="str">
            <v>LG-310478</v>
          </cell>
        </row>
        <row r="714">
          <cell r="B714" t="str">
            <v>BT-UPS-LG-310485</v>
          </cell>
          <cell r="C714" t="str">
            <v>00000000000047132</v>
          </cell>
          <cell r="D714" t="str">
            <v>M</v>
          </cell>
          <cell r="E714" t="str">
            <v>BTICINO - Contratto Assistenza Trimod 10 Standard A</v>
          </cell>
          <cell r="F714" t="str">
            <v>BTICINO S.P.A.</v>
          </cell>
          <cell r="G714">
            <v>0</v>
          </cell>
          <cell r="H714">
            <v>0</v>
          </cell>
          <cell r="K714" t="str">
            <v>TO</v>
          </cell>
          <cell r="L714" t="str">
            <v>Acquisto</v>
          </cell>
          <cell r="M714" t="str">
            <v>09/02/2017 10:58</v>
          </cell>
          <cell r="N714" t="str">
            <v>No</v>
          </cell>
          <cell r="O714" t="str">
            <v>No</v>
          </cell>
          <cell r="P714">
            <v>0</v>
          </cell>
          <cell r="Q714" t="str">
            <v>)</v>
          </cell>
          <cell r="T714" t="str">
            <v>00959</v>
          </cell>
          <cell r="U714" t="str">
            <v>LG-310485</v>
          </cell>
        </row>
        <row r="715">
          <cell r="B715" t="str">
            <v>BT-UPS-LG-310486</v>
          </cell>
          <cell r="C715" t="str">
            <v>00000000000047133</v>
          </cell>
          <cell r="D715" t="str">
            <v>M</v>
          </cell>
          <cell r="E715" t="str">
            <v>BTICINO - Contratto Assistenza Trimod 10 Standard B</v>
          </cell>
          <cell r="F715" t="str">
            <v>BTICINO S.P.A.</v>
          </cell>
          <cell r="G715">
            <v>0</v>
          </cell>
          <cell r="H715">
            <v>0</v>
          </cell>
          <cell r="K715" t="str">
            <v>TO</v>
          </cell>
          <cell r="L715" t="str">
            <v>Acquisto</v>
          </cell>
          <cell r="M715" t="str">
            <v>09/02/2017 10:58</v>
          </cell>
          <cell r="N715" t="str">
            <v>No</v>
          </cell>
          <cell r="O715" t="str">
            <v>No</v>
          </cell>
          <cell r="P715">
            <v>0</v>
          </cell>
          <cell r="Q715" t="str">
            <v>)</v>
          </cell>
          <cell r="T715" t="str">
            <v>00959</v>
          </cell>
          <cell r="U715" t="str">
            <v>LG-310486</v>
          </cell>
        </row>
        <row r="716">
          <cell r="B716" t="str">
            <v>BT-UPS-LG-310487</v>
          </cell>
          <cell r="C716" t="str">
            <v>00000000000047134</v>
          </cell>
          <cell r="D716" t="str">
            <v>M</v>
          </cell>
          <cell r="E716" t="str">
            <v>BTICINO - Contratto Assistenza Trimod 10 Standard C</v>
          </cell>
          <cell r="F716" t="str">
            <v>BTICINO S.P.A.</v>
          </cell>
          <cell r="G716">
            <v>0</v>
          </cell>
          <cell r="H716">
            <v>0</v>
          </cell>
          <cell r="K716" t="str">
            <v>TO</v>
          </cell>
          <cell r="L716" t="str">
            <v>Acquisto</v>
          </cell>
          <cell r="M716" t="str">
            <v>09/02/2017 10:58</v>
          </cell>
          <cell r="N716" t="str">
            <v>No</v>
          </cell>
          <cell r="O716" t="str">
            <v>No</v>
          </cell>
          <cell r="P716">
            <v>0</v>
          </cell>
          <cell r="Q716" t="str">
            <v>)</v>
          </cell>
          <cell r="T716" t="str">
            <v>00959</v>
          </cell>
          <cell r="U716" t="str">
            <v>LG-310487</v>
          </cell>
        </row>
        <row r="717">
          <cell r="B717" t="str">
            <v>BT-UPS-LG-310488</v>
          </cell>
          <cell r="C717" t="str">
            <v>00000000000047135</v>
          </cell>
          <cell r="D717" t="str">
            <v>M</v>
          </cell>
          <cell r="E717" t="str">
            <v>BTICINO - Contratto Assistenza Trimod 10 Standard D</v>
          </cell>
          <cell r="F717" t="str">
            <v>BTICINO S.P.A.</v>
          </cell>
          <cell r="G717">
            <v>0</v>
          </cell>
          <cell r="H717">
            <v>0</v>
          </cell>
          <cell r="K717" t="str">
            <v>TO</v>
          </cell>
          <cell r="L717" t="str">
            <v>Acquisto</v>
          </cell>
          <cell r="M717" t="str">
            <v>09/02/2017 10:58</v>
          </cell>
          <cell r="N717" t="str">
            <v>No</v>
          </cell>
          <cell r="O717" t="str">
            <v>No</v>
          </cell>
          <cell r="P717">
            <v>0</v>
          </cell>
          <cell r="Q717" t="str">
            <v>)</v>
          </cell>
          <cell r="R717" t="str">
            <v>07/12/2023</v>
          </cell>
          <cell r="S717" t="str">
            <v>07/12/2023</v>
          </cell>
          <cell r="T717" t="str">
            <v>00959</v>
          </cell>
          <cell r="U717" t="str">
            <v>LG-310488</v>
          </cell>
        </row>
        <row r="718">
          <cell r="B718" t="str">
            <v>BT-UPS-LG-310489</v>
          </cell>
          <cell r="C718" t="str">
            <v>00000000000047136</v>
          </cell>
          <cell r="D718" t="str">
            <v>M</v>
          </cell>
          <cell r="E718" t="str">
            <v>BTICINO - Contratto Assistenza Trimod 10 Standard E</v>
          </cell>
          <cell r="F718" t="str">
            <v>BTICINO S.P.A.</v>
          </cell>
          <cell r="G718">
            <v>0</v>
          </cell>
          <cell r="H718">
            <v>0</v>
          </cell>
          <cell r="K718" t="str">
            <v>TO</v>
          </cell>
          <cell r="L718" t="str">
            <v>Acquisto</v>
          </cell>
          <cell r="M718" t="str">
            <v>09/02/2017 10:58</v>
          </cell>
          <cell r="N718" t="str">
            <v>No</v>
          </cell>
          <cell r="O718" t="str">
            <v>No</v>
          </cell>
          <cell r="P718">
            <v>0</v>
          </cell>
          <cell r="Q718" t="str">
            <v>)</v>
          </cell>
          <cell r="T718" t="str">
            <v>00959</v>
          </cell>
          <cell r="U718" t="str">
            <v>LG-310489</v>
          </cell>
        </row>
        <row r="719">
          <cell r="B719" t="str">
            <v>BT-UPS-LG-310490</v>
          </cell>
          <cell r="C719" t="str">
            <v>00000000000047137</v>
          </cell>
          <cell r="D719" t="str">
            <v>M</v>
          </cell>
          <cell r="E719" t="str">
            <v>BTICINO - Contratto Assistenza Trimod 15 Standard A</v>
          </cell>
          <cell r="F719" t="str">
            <v>BTICINO S.P.A.</v>
          </cell>
          <cell r="G719">
            <v>0</v>
          </cell>
          <cell r="H719">
            <v>0</v>
          </cell>
          <cell r="K719" t="str">
            <v>TO</v>
          </cell>
          <cell r="L719" t="str">
            <v>Acquisto</v>
          </cell>
          <cell r="M719" t="str">
            <v>09/02/2017 10:58</v>
          </cell>
          <cell r="N719" t="str">
            <v>No</v>
          </cell>
          <cell r="O719" t="str">
            <v>No</v>
          </cell>
          <cell r="P719">
            <v>0</v>
          </cell>
          <cell r="Q719" t="str">
            <v>)</v>
          </cell>
          <cell r="T719" t="str">
            <v>00959</v>
          </cell>
          <cell r="U719" t="str">
            <v>LG-310490</v>
          </cell>
        </row>
        <row r="720">
          <cell r="B720" t="str">
            <v>BT-UPS-LG-310491</v>
          </cell>
          <cell r="C720" t="str">
            <v>00000000000047138</v>
          </cell>
          <cell r="D720" t="str">
            <v>M</v>
          </cell>
          <cell r="E720" t="str">
            <v>BTICINO - Contratto Assistenza Trimod 15 Standard B</v>
          </cell>
          <cell r="F720" t="str">
            <v>BTICINO S.P.A.</v>
          </cell>
          <cell r="G720">
            <v>0</v>
          </cell>
          <cell r="H720">
            <v>0</v>
          </cell>
          <cell r="K720" t="str">
            <v>TO</v>
          </cell>
          <cell r="L720" t="str">
            <v>Acquisto</v>
          </cell>
          <cell r="M720" t="str">
            <v>09/02/2017 10:58</v>
          </cell>
          <cell r="N720" t="str">
            <v>No</v>
          </cell>
          <cell r="O720" t="str">
            <v>No</v>
          </cell>
          <cell r="P720">
            <v>0</v>
          </cell>
          <cell r="Q720" t="str">
            <v>)</v>
          </cell>
          <cell r="T720" t="str">
            <v>00959</v>
          </cell>
          <cell r="U720" t="str">
            <v>LG-310491</v>
          </cell>
        </row>
        <row r="721">
          <cell r="B721" t="str">
            <v>BT-UPS-LG-310492</v>
          </cell>
          <cell r="C721" t="str">
            <v>00000000000047139</v>
          </cell>
          <cell r="D721" t="str">
            <v>M</v>
          </cell>
          <cell r="E721" t="str">
            <v>BTICINO - Contratto Assistenza Trimod 15 Standard C</v>
          </cell>
          <cell r="F721" t="str">
            <v>BTICINO S.P.A.</v>
          </cell>
          <cell r="G721">
            <v>0</v>
          </cell>
          <cell r="H721">
            <v>0</v>
          </cell>
          <cell r="K721" t="str">
            <v>TO</v>
          </cell>
          <cell r="L721" t="str">
            <v>Acquisto</v>
          </cell>
          <cell r="M721" t="str">
            <v>09/02/2017 10:58</v>
          </cell>
          <cell r="N721" t="str">
            <v>No</v>
          </cell>
          <cell r="O721" t="str">
            <v>No</v>
          </cell>
          <cell r="P721">
            <v>0</v>
          </cell>
          <cell r="Q721" t="str">
            <v>)</v>
          </cell>
          <cell r="T721" t="str">
            <v>00959</v>
          </cell>
          <cell r="U721" t="str">
            <v>LG-310492</v>
          </cell>
        </row>
        <row r="722">
          <cell r="B722" t="str">
            <v>BT-UPS-LG-310493</v>
          </cell>
          <cell r="C722" t="str">
            <v>00000000000047140</v>
          </cell>
          <cell r="D722" t="str">
            <v>M</v>
          </cell>
          <cell r="E722" t="str">
            <v>BTICINO - Contratto Assistenza Trimod 15 Standard D</v>
          </cell>
          <cell r="F722" t="str">
            <v>BTICINO S.P.A.</v>
          </cell>
          <cell r="G722">
            <v>0</v>
          </cell>
          <cell r="H722">
            <v>0</v>
          </cell>
          <cell r="K722" t="str">
            <v>TO</v>
          </cell>
          <cell r="L722" t="str">
            <v>Acquisto</v>
          </cell>
          <cell r="M722" t="str">
            <v>09/02/2017 10:58</v>
          </cell>
          <cell r="N722" t="str">
            <v>No</v>
          </cell>
          <cell r="O722" t="str">
            <v>No</v>
          </cell>
          <cell r="P722">
            <v>0</v>
          </cell>
          <cell r="Q722" t="str">
            <v>)</v>
          </cell>
          <cell r="T722" t="str">
            <v>00959</v>
          </cell>
          <cell r="U722" t="str">
            <v>LG-310493</v>
          </cell>
        </row>
        <row r="723">
          <cell r="B723" t="str">
            <v>BT-UPS-LG-310494</v>
          </cell>
          <cell r="C723" t="str">
            <v>00000000000047141</v>
          </cell>
          <cell r="D723" t="str">
            <v>M</v>
          </cell>
          <cell r="E723" t="str">
            <v>BTICINO - Contratto Assistenza Trimod 15 Standard E</v>
          </cell>
          <cell r="F723" t="str">
            <v>BTICINO S.P.A.</v>
          </cell>
          <cell r="G723">
            <v>0</v>
          </cell>
          <cell r="H723">
            <v>0</v>
          </cell>
          <cell r="K723" t="str">
            <v>TO</v>
          </cell>
          <cell r="L723" t="str">
            <v>Acquisto</v>
          </cell>
          <cell r="M723" t="str">
            <v>09/02/2017 10:58</v>
          </cell>
          <cell r="N723" t="str">
            <v>No</v>
          </cell>
          <cell r="O723" t="str">
            <v>No</v>
          </cell>
          <cell r="P723">
            <v>0</v>
          </cell>
          <cell r="Q723" t="str">
            <v>)</v>
          </cell>
          <cell r="T723" t="str">
            <v>00959</v>
          </cell>
          <cell r="U723" t="str">
            <v>LG-310494</v>
          </cell>
        </row>
        <row r="724">
          <cell r="B724" t="str">
            <v>BT-UPS-LG-310495</v>
          </cell>
          <cell r="C724" t="str">
            <v>00000000000047142</v>
          </cell>
          <cell r="D724" t="str">
            <v>M</v>
          </cell>
          <cell r="E724" t="str">
            <v>BTICINO - Contratto Assistenza Trimod 20 Standard A</v>
          </cell>
          <cell r="F724" t="str">
            <v>BTICINO S.P.A.</v>
          </cell>
          <cell r="G724">
            <v>0</v>
          </cell>
          <cell r="H724">
            <v>0</v>
          </cell>
          <cell r="K724" t="str">
            <v>TO</v>
          </cell>
          <cell r="L724" t="str">
            <v>Acquisto</v>
          </cell>
          <cell r="M724" t="str">
            <v>09/02/2017 10:58</v>
          </cell>
          <cell r="N724" t="str">
            <v>No</v>
          </cell>
          <cell r="O724" t="str">
            <v>No</v>
          </cell>
          <cell r="P724">
            <v>0</v>
          </cell>
          <cell r="Q724" t="str">
            <v>)</v>
          </cell>
          <cell r="T724" t="str">
            <v>00959</v>
          </cell>
          <cell r="U724" t="str">
            <v>LG-310495</v>
          </cell>
        </row>
        <row r="725">
          <cell r="B725" t="str">
            <v>BT-UPS-LG-310496</v>
          </cell>
          <cell r="C725" t="str">
            <v>00000000000047143</v>
          </cell>
          <cell r="D725" t="str">
            <v>M</v>
          </cell>
          <cell r="E725" t="str">
            <v>BTICINO - Contratto Assistenza Trimod 20 Standard B</v>
          </cell>
          <cell r="F725" t="str">
            <v>BTICINO S.P.A.</v>
          </cell>
          <cell r="G725">
            <v>0</v>
          </cell>
          <cell r="H725">
            <v>0</v>
          </cell>
          <cell r="K725" t="str">
            <v>TO</v>
          </cell>
          <cell r="L725" t="str">
            <v>Acquisto</v>
          </cell>
          <cell r="M725" t="str">
            <v>09/02/2017 10:58</v>
          </cell>
          <cell r="N725" t="str">
            <v>No</v>
          </cell>
          <cell r="O725" t="str">
            <v>No</v>
          </cell>
          <cell r="P725">
            <v>0</v>
          </cell>
          <cell r="Q725" t="str">
            <v>)</v>
          </cell>
          <cell r="T725" t="str">
            <v>00959</v>
          </cell>
          <cell r="U725" t="str">
            <v>LG-310496</v>
          </cell>
        </row>
        <row r="726">
          <cell r="B726" t="str">
            <v>BT-UPS-LG-310497</v>
          </cell>
          <cell r="C726" t="str">
            <v>00000000000047144</v>
          </cell>
          <cell r="D726" t="str">
            <v>M</v>
          </cell>
          <cell r="E726" t="str">
            <v>BTICINO - Contratto Assistenza Trimod 20 Standard C</v>
          </cell>
          <cell r="F726" t="str">
            <v>BTICINO S.P.A.</v>
          </cell>
          <cell r="G726">
            <v>0</v>
          </cell>
          <cell r="H726">
            <v>0</v>
          </cell>
          <cell r="K726" t="str">
            <v>TO</v>
          </cell>
          <cell r="L726" t="str">
            <v>Acquisto</v>
          </cell>
          <cell r="M726" t="str">
            <v>09/02/2017 10:58</v>
          </cell>
          <cell r="N726" t="str">
            <v>No</v>
          </cell>
          <cell r="O726" t="str">
            <v>No</v>
          </cell>
          <cell r="P726">
            <v>0</v>
          </cell>
          <cell r="Q726" t="str">
            <v>)</v>
          </cell>
          <cell r="T726" t="str">
            <v>00959</v>
          </cell>
          <cell r="U726" t="str">
            <v>LG-310497</v>
          </cell>
        </row>
        <row r="727">
          <cell r="B727" t="str">
            <v>BT-UPS-LG-310498</v>
          </cell>
          <cell r="C727" t="str">
            <v>00000000000047145</v>
          </cell>
          <cell r="D727" t="str">
            <v>M</v>
          </cell>
          <cell r="E727" t="str">
            <v>BTICINO - Contratto Assistenza Trimod 20 Standard D</v>
          </cell>
          <cell r="F727" t="str">
            <v>BTICINO S.P.A.</v>
          </cell>
          <cell r="G727">
            <v>0</v>
          </cell>
          <cell r="H727">
            <v>0</v>
          </cell>
          <cell r="K727" t="str">
            <v>TO</v>
          </cell>
          <cell r="L727" t="str">
            <v>Acquisto</v>
          </cell>
          <cell r="M727" t="str">
            <v>09/02/2017 10:58</v>
          </cell>
          <cell r="N727" t="str">
            <v>No</v>
          </cell>
          <cell r="O727" t="str">
            <v>No</v>
          </cell>
          <cell r="P727">
            <v>0</v>
          </cell>
          <cell r="Q727" t="str">
            <v>)</v>
          </cell>
          <cell r="T727" t="str">
            <v>00959</v>
          </cell>
          <cell r="U727" t="str">
            <v>LG-310498</v>
          </cell>
        </row>
        <row r="728">
          <cell r="B728" t="str">
            <v>BT-UPS-LG-310499</v>
          </cell>
          <cell r="C728" t="str">
            <v>00000000000047146</v>
          </cell>
          <cell r="D728" t="str">
            <v>M</v>
          </cell>
          <cell r="E728" t="str">
            <v>BTICINO - Contratto Assistenza Trimod 20 Standard E</v>
          </cell>
          <cell r="F728" t="str">
            <v>BTICINO S.P.A.</v>
          </cell>
          <cell r="G728">
            <v>0</v>
          </cell>
          <cell r="H728">
            <v>0</v>
          </cell>
          <cell r="K728" t="str">
            <v>TO</v>
          </cell>
          <cell r="L728" t="str">
            <v>Acquisto</v>
          </cell>
          <cell r="M728" t="str">
            <v>09/02/2017 10:58</v>
          </cell>
          <cell r="N728" t="str">
            <v>No</v>
          </cell>
          <cell r="O728" t="str">
            <v>No</v>
          </cell>
          <cell r="P728">
            <v>0</v>
          </cell>
          <cell r="Q728" t="str">
            <v>)</v>
          </cell>
          <cell r="T728" t="str">
            <v>00959</v>
          </cell>
          <cell r="U728" t="str">
            <v>LG-310499</v>
          </cell>
        </row>
        <row r="729">
          <cell r="B729" t="str">
            <v>BT-UPS-LG-310500</v>
          </cell>
          <cell r="C729" t="str">
            <v>00000000000047147</v>
          </cell>
          <cell r="D729" t="str">
            <v>M</v>
          </cell>
          <cell r="E729" t="str">
            <v>BTICINO - Contratto Assistenza Trimod 30 Standard A</v>
          </cell>
          <cell r="F729" t="str">
            <v>BTICINO S.P.A.</v>
          </cell>
          <cell r="G729">
            <v>0</v>
          </cell>
          <cell r="H729">
            <v>0</v>
          </cell>
          <cell r="K729" t="str">
            <v>TO</v>
          </cell>
          <cell r="L729" t="str">
            <v>Acquisto</v>
          </cell>
          <cell r="M729" t="str">
            <v>09/02/2017 10:58</v>
          </cell>
          <cell r="N729" t="str">
            <v>No</v>
          </cell>
          <cell r="O729" t="str">
            <v>No</v>
          </cell>
          <cell r="P729">
            <v>0</v>
          </cell>
          <cell r="Q729" t="str">
            <v>)</v>
          </cell>
          <cell r="T729" t="str">
            <v>00959</v>
          </cell>
          <cell r="U729" t="str">
            <v>LG-310500</v>
          </cell>
        </row>
        <row r="730">
          <cell r="B730" t="str">
            <v>BT-UPS-LG-310501</v>
          </cell>
          <cell r="C730" t="str">
            <v>00000000000047148</v>
          </cell>
          <cell r="D730" t="str">
            <v>M</v>
          </cell>
          <cell r="E730" t="str">
            <v>BTICINO - Contratto Assistenza Trimod 30 Standard B</v>
          </cell>
          <cell r="F730" t="str">
            <v>BTICINO S.P.A.</v>
          </cell>
          <cell r="G730">
            <v>0</v>
          </cell>
          <cell r="H730">
            <v>0</v>
          </cell>
          <cell r="K730" t="str">
            <v>TO</v>
          </cell>
          <cell r="L730" t="str">
            <v>Acquisto</v>
          </cell>
          <cell r="M730" t="str">
            <v>09/02/2017 10:58</v>
          </cell>
          <cell r="N730" t="str">
            <v>No</v>
          </cell>
          <cell r="O730" t="str">
            <v>No</v>
          </cell>
          <cell r="P730">
            <v>0</v>
          </cell>
          <cell r="Q730" t="str">
            <v>)</v>
          </cell>
          <cell r="T730" t="str">
            <v>00959</v>
          </cell>
          <cell r="U730" t="str">
            <v>LG-310501</v>
          </cell>
        </row>
        <row r="731">
          <cell r="B731" t="str">
            <v>BT-UPS-LG-310502</v>
          </cell>
          <cell r="C731" t="str">
            <v>00000000000047149</v>
          </cell>
          <cell r="D731" t="str">
            <v>M</v>
          </cell>
          <cell r="E731" t="str">
            <v>BTICINO - Contratto Assistenza Trimod 30 Standard C</v>
          </cell>
          <cell r="F731" t="str">
            <v>BTICINO S.P.A.</v>
          </cell>
          <cell r="G731">
            <v>0</v>
          </cell>
          <cell r="H731">
            <v>0</v>
          </cell>
          <cell r="K731" t="str">
            <v>TO</v>
          </cell>
          <cell r="L731" t="str">
            <v>Acquisto</v>
          </cell>
          <cell r="M731" t="str">
            <v>09/02/2017 10:58</v>
          </cell>
          <cell r="N731" t="str">
            <v>No</v>
          </cell>
          <cell r="O731" t="str">
            <v>No</v>
          </cell>
          <cell r="P731">
            <v>0</v>
          </cell>
          <cell r="Q731" t="str">
            <v>)</v>
          </cell>
          <cell r="T731" t="str">
            <v>00959</v>
          </cell>
          <cell r="U731" t="str">
            <v>LG-310502</v>
          </cell>
        </row>
        <row r="732">
          <cell r="B732" t="str">
            <v>BT-UPS-LG-310503</v>
          </cell>
          <cell r="C732" t="str">
            <v>00000000000047150</v>
          </cell>
          <cell r="D732" t="str">
            <v>M</v>
          </cell>
          <cell r="E732" t="str">
            <v>BTICINO - Contratto Assistenza Trimod 30 Standard D</v>
          </cell>
          <cell r="F732" t="str">
            <v>BTICINO S.P.A.</v>
          </cell>
          <cell r="G732">
            <v>0</v>
          </cell>
          <cell r="H732">
            <v>0</v>
          </cell>
          <cell r="K732" t="str">
            <v>TO</v>
          </cell>
          <cell r="L732" t="str">
            <v>Acquisto</v>
          </cell>
          <cell r="M732" t="str">
            <v>09/02/2017 10:58</v>
          </cell>
          <cell r="N732" t="str">
            <v>No</v>
          </cell>
          <cell r="O732" t="str">
            <v>No</v>
          </cell>
          <cell r="P732">
            <v>0</v>
          </cell>
          <cell r="Q732" t="str">
            <v>)</v>
          </cell>
          <cell r="T732" t="str">
            <v>00959</v>
          </cell>
          <cell r="U732" t="str">
            <v>LG-310503</v>
          </cell>
        </row>
        <row r="733">
          <cell r="B733" t="str">
            <v>BT-UPS-LG-310504</v>
          </cell>
          <cell r="C733" t="str">
            <v>00000000000047151</v>
          </cell>
          <cell r="D733" t="str">
            <v>M</v>
          </cell>
          <cell r="E733" t="str">
            <v>BTICINO - Contratto Assistenza Trimod 30 Standard E</v>
          </cell>
          <cell r="F733" t="str">
            <v>BTICINO S.P.A.</v>
          </cell>
          <cell r="G733">
            <v>0</v>
          </cell>
          <cell r="H733">
            <v>0</v>
          </cell>
          <cell r="K733" t="str">
            <v>TO</v>
          </cell>
          <cell r="L733" t="str">
            <v>Acquisto</v>
          </cell>
          <cell r="M733" t="str">
            <v>09/02/2017 10:58</v>
          </cell>
          <cell r="N733" t="str">
            <v>No</v>
          </cell>
          <cell r="O733" t="str">
            <v>No</v>
          </cell>
          <cell r="P733">
            <v>0</v>
          </cell>
          <cell r="Q733" t="str">
            <v>)</v>
          </cell>
          <cell r="T733" t="str">
            <v>00959</v>
          </cell>
          <cell r="U733" t="str">
            <v>LG-310504</v>
          </cell>
        </row>
        <row r="734">
          <cell r="B734" t="str">
            <v>BT-UPS-LG-310505</v>
          </cell>
          <cell r="C734" t="str">
            <v>00000000000047152</v>
          </cell>
          <cell r="D734" t="str">
            <v>M</v>
          </cell>
          <cell r="E734" t="str">
            <v>BTICINO - Contratto Assistenza Trimod 40 Standard A</v>
          </cell>
          <cell r="F734" t="str">
            <v>BTICINO S.P.A.</v>
          </cell>
          <cell r="G734">
            <v>0</v>
          </cell>
          <cell r="H734">
            <v>0</v>
          </cell>
          <cell r="K734" t="str">
            <v>TO</v>
          </cell>
          <cell r="L734" t="str">
            <v>Acquisto</v>
          </cell>
          <cell r="M734" t="str">
            <v>09/02/2017 10:58</v>
          </cell>
          <cell r="N734" t="str">
            <v>No</v>
          </cell>
          <cell r="O734" t="str">
            <v>No</v>
          </cell>
          <cell r="P734">
            <v>0</v>
          </cell>
          <cell r="Q734" t="str">
            <v>)</v>
          </cell>
          <cell r="T734" t="str">
            <v>00959</v>
          </cell>
          <cell r="U734" t="str">
            <v>LG-310505</v>
          </cell>
        </row>
        <row r="735">
          <cell r="B735" t="str">
            <v>BT-UPS-LG-310506</v>
          </cell>
          <cell r="C735" t="str">
            <v>00000000000047153</v>
          </cell>
          <cell r="D735" t="str">
            <v>M</v>
          </cell>
          <cell r="E735" t="str">
            <v>BTICINO - Contratto Assistenza Trimod 40 Standard B</v>
          </cell>
          <cell r="F735" t="str">
            <v>BTICINO S.P.A.</v>
          </cell>
          <cell r="G735">
            <v>0</v>
          </cell>
          <cell r="H735">
            <v>0</v>
          </cell>
          <cell r="K735" t="str">
            <v>TO</v>
          </cell>
          <cell r="L735" t="str">
            <v>Acquisto</v>
          </cell>
          <cell r="M735" t="str">
            <v>09/02/2017 10:58</v>
          </cell>
          <cell r="N735" t="str">
            <v>No</v>
          </cell>
          <cell r="O735" t="str">
            <v>No</v>
          </cell>
          <cell r="P735">
            <v>0</v>
          </cell>
          <cell r="Q735" t="str">
            <v>)</v>
          </cell>
          <cell r="T735" t="str">
            <v>00959</v>
          </cell>
          <cell r="U735" t="str">
            <v>LG-310506</v>
          </cell>
        </row>
        <row r="736">
          <cell r="B736" t="str">
            <v>BT-UPS-LG-310507</v>
          </cell>
          <cell r="C736" t="str">
            <v>00000000000047154</v>
          </cell>
          <cell r="D736" t="str">
            <v>M</v>
          </cell>
          <cell r="E736" t="str">
            <v>BTICINO - Contratto Assistenza Trimod 40 Standard C</v>
          </cell>
          <cell r="F736" t="str">
            <v>BTICINO S.P.A.</v>
          </cell>
          <cell r="G736">
            <v>0</v>
          </cell>
          <cell r="H736">
            <v>0</v>
          </cell>
          <cell r="K736" t="str">
            <v>TO</v>
          </cell>
          <cell r="L736" t="str">
            <v>Acquisto</v>
          </cell>
          <cell r="M736" t="str">
            <v>09/02/2017 10:58</v>
          </cell>
          <cell r="N736" t="str">
            <v>No</v>
          </cell>
          <cell r="O736" t="str">
            <v>No</v>
          </cell>
          <cell r="P736">
            <v>0</v>
          </cell>
          <cell r="Q736" t="str">
            <v>)</v>
          </cell>
          <cell r="T736" t="str">
            <v>00959</v>
          </cell>
          <cell r="U736" t="str">
            <v>LG-310507</v>
          </cell>
        </row>
        <row r="737">
          <cell r="B737" t="str">
            <v>BT-UPS-LG-310508</v>
          </cell>
          <cell r="C737" t="str">
            <v>00000000000047155</v>
          </cell>
          <cell r="D737" t="str">
            <v>M</v>
          </cell>
          <cell r="E737" t="str">
            <v>BTICINO - Contratto Assistenza Trimod 40 Standard D</v>
          </cell>
          <cell r="F737" t="str">
            <v>BTICINO S.P.A.</v>
          </cell>
          <cell r="G737">
            <v>0</v>
          </cell>
          <cell r="H737">
            <v>0</v>
          </cell>
          <cell r="K737" t="str">
            <v>TO</v>
          </cell>
          <cell r="L737" t="str">
            <v>Acquisto</v>
          </cell>
          <cell r="M737" t="str">
            <v>09/02/2017 10:58</v>
          </cell>
          <cell r="N737" t="str">
            <v>No</v>
          </cell>
          <cell r="O737" t="str">
            <v>No</v>
          </cell>
          <cell r="P737">
            <v>0</v>
          </cell>
          <cell r="Q737" t="str">
            <v>)</v>
          </cell>
          <cell r="T737" t="str">
            <v>00959</v>
          </cell>
          <cell r="U737" t="str">
            <v>LG-310508</v>
          </cell>
        </row>
        <row r="738">
          <cell r="B738" t="str">
            <v>BT-UPS-LG-310509</v>
          </cell>
          <cell r="C738" t="str">
            <v>00000000000047156</v>
          </cell>
          <cell r="D738" t="str">
            <v>M</v>
          </cell>
          <cell r="E738" t="str">
            <v>BTICINO - Contratto Assistenza Trimod 40 Standard E</v>
          </cell>
          <cell r="F738" t="str">
            <v>BTICINO S.P.A.</v>
          </cell>
          <cell r="G738">
            <v>0</v>
          </cell>
          <cell r="H738">
            <v>0</v>
          </cell>
          <cell r="K738" t="str">
            <v>TO</v>
          </cell>
          <cell r="L738" t="str">
            <v>Acquisto</v>
          </cell>
          <cell r="M738" t="str">
            <v>09/02/2017 10:58</v>
          </cell>
          <cell r="N738" t="str">
            <v>No</v>
          </cell>
          <cell r="O738" t="str">
            <v>No</v>
          </cell>
          <cell r="P738">
            <v>0</v>
          </cell>
          <cell r="Q738" t="str">
            <v>)</v>
          </cell>
          <cell r="T738" t="str">
            <v>00959</v>
          </cell>
          <cell r="U738" t="str">
            <v>LG-310509</v>
          </cell>
        </row>
        <row r="739">
          <cell r="B739" t="str">
            <v>BT-UPS-LG-310510</v>
          </cell>
          <cell r="C739" t="str">
            <v>00000000000047157</v>
          </cell>
          <cell r="D739" t="str">
            <v>M</v>
          </cell>
          <cell r="E739" t="str">
            <v>BTICINO - Contratto Assistenza Trimod 60 Standard A</v>
          </cell>
          <cell r="F739" t="str">
            <v>BTICINO S.P.A.</v>
          </cell>
          <cell r="G739">
            <v>0</v>
          </cell>
          <cell r="H739">
            <v>0</v>
          </cell>
          <cell r="K739" t="str">
            <v>TO</v>
          </cell>
          <cell r="L739" t="str">
            <v>Acquisto</v>
          </cell>
          <cell r="M739" t="str">
            <v>09/02/2017 10:58</v>
          </cell>
          <cell r="N739" t="str">
            <v>No</v>
          </cell>
          <cell r="O739" t="str">
            <v>No</v>
          </cell>
          <cell r="P739">
            <v>0</v>
          </cell>
          <cell r="Q739" t="str">
            <v>)</v>
          </cell>
          <cell r="T739" t="str">
            <v>00959</v>
          </cell>
          <cell r="U739" t="str">
            <v>LG-310510</v>
          </cell>
        </row>
        <row r="740">
          <cell r="B740" t="str">
            <v>BT-UPS-LG-310511</v>
          </cell>
          <cell r="C740" t="str">
            <v>00000000000047158</v>
          </cell>
          <cell r="D740" t="str">
            <v>M</v>
          </cell>
          <cell r="E740" t="str">
            <v>BTICINO - Contratto Assistenza Trimod 60 Standard B</v>
          </cell>
          <cell r="F740" t="str">
            <v>BTICINO S.P.A.</v>
          </cell>
          <cell r="G740">
            <v>0</v>
          </cell>
          <cell r="H740">
            <v>0</v>
          </cell>
          <cell r="K740" t="str">
            <v>TO</v>
          </cell>
          <cell r="L740" t="str">
            <v>Acquisto</v>
          </cell>
          <cell r="M740" t="str">
            <v>09/02/2017 10:58</v>
          </cell>
          <cell r="N740" t="str">
            <v>No</v>
          </cell>
          <cell r="O740" t="str">
            <v>No</v>
          </cell>
          <cell r="P740">
            <v>0</v>
          </cell>
          <cell r="Q740" t="str">
            <v>)</v>
          </cell>
          <cell r="T740" t="str">
            <v>00959</v>
          </cell>
          <cell r="U740" t="str">
            <v>LG-310511</v>
          </cell>
        </row>
        <row r="741">
          <cell r="B741" t="str">
            <v>BT-UPS-LG-310512</v>
          </cell>
          <cell r="C741" t="str">
            <v>00000000000047159</v>
          </cell>
          <cell r="D741" t="str">
            <v>M</v>
          </cell>
          <cell r="E741" t="str">
            <v>BTICINO - Contratto Assistenza Trimod 60 Standard C</v>
          </cell>
          <cell r="F741" t="str">
            <v>BTICINO S.P.A.</v>
          </cell>
          <cell r="G741">
            <v>0</v>
          </cell>
          <cell r="H741">
            <v>0</v>
          </cell>
          <cell r="K741" t="str">
            <v>TO</v>
          </cell>
          <cell r="L741" t="str">
            <v>Acquisto</v>
          </cell>
          <cell r="M741" t="str">
            <v>09/02/2017 10:58</v>
          </cell>
          <cell r="N741" t="str">
            <v>No</v>
          </cell>
          <cell r="O741" t="str">
            <v>No</v>
          </cell>
          <cell r="P741">
            <v>0</v>
          </cell>
          <cell r="Q741" t="str">
            <v>)</v>
          </cell>
          <cell r="T741" t="str">
            <v>00959</v>
          </cell>
          <cell r="U741" t="str">
            <v>LG-310512</v>
          </cell>
        </row>
        <row r="742">
          <cell r="B742" t="str">
            <v>BT-UPS-LG-310513</v>
          </cell>
          <cell r="C742" t="str">
            <v>00000000000047160</v>
          </cell>
          <cell r="D742" t="str">
            <v>M</v>
          </cell>
          <cell r="E742" t="str">
            <v>BTICINO - Contratto Assistenza Trimod 60 Standard D</v>
          </cell>
          <cell r="F742" t="str">
            <v>BTICINO S.P.A.</v>
          </cell>
          <cell r="G742">
            <v>0</v>
          </cell>
          <cell r="H742">
            <v>0</v>
          </cell>
          <cell r="K742" t="str">
            <v>TO</v>
          </cell>
          <cell r="L742" t="str">
            <v>Acquisto</v>
          </cell>
          <cell r="M742" t="str">
            <v>09/02/2017 10:58</v>
          </cell>
          <cell r="N742" t="str">
            <v>No</v>
          </cell>
          <cell r="O742" t="str">
            <v>No</v>
          </cell>
          <cell r="P742">
            <v>0</v>
          </cell>
          <cell r="Q742" t="str">
            <v>)</v>
          </cell>
          <cell r="T742" t="str">
            <v>00959</v>
          </cell>
          <cell r="U742" t="str">
            <v>LG-310513</v>
          </cell>
        </row>
        <row r="743">
          <cell r="B743" t="str">
            <v>BT-UPS-LG-310514</v>
          </cell>
          <cell r="C743" t="str">
            <v>00000000000046966</v>
          </cell>
          <cell r="D743" t="str">
            <v>M</v>
          </cell>
          <cell r="E743" t="str">
            <v>BTICINO - Contratto Assistenza Trimod 60 Standard E</v>
          </cell>
          <cell r="F743" t="str">
            <v>BTICINO S.P.A.</v>
          </cell>
          <cell r="G743">
            <v>0</v>
          </cell>
          <cell r="H743">
            <v>0</v>
          </cell>
          <cell r="K743" t="str">
            <v>TO</v>
          </cell>
          <cell r="L743" t="str">
            <v>Acquisto</v>
          </cell>
          <cell r="M743" t="str">
            <v>09/02/2017 10:58</v>
          </cell>
          <cell r="N743" t="str">
            <v>No</v>
          </cell>
          <cell r="O743" t="str">
            <v>No</v>
          </cell>
          <cell r="P743">
            <v>0</v>
          </cell>
          <cell r="Q743" t="str">
            <v>)</v>
          </cell>
          <cell r="T743" t="str">
            <v>00959</v>
          </cell>
          <cell r="U743" t="str">
            <v>LG-310514</v>
          </cell>
        </row>
        <row r="744">
          <cell r="B744" t="str">
            <v>BT-UPS-LG-310515</v>
          </cell>
          <cell r="C744" t="str">
            <v>00000000000046967</v>
          </cell>
          <cell r="D744" t="str">
            <v>M</v>
          </cell>
          <cell r="E744" t="str">
            <v>BTICINO - Energy Pack Exchange 1</v>
          </cell>
          <cell r="F744" t="str">
            <v>BTICINO S.P.A.</v>
          </cell>
          <cell r="G744">
            <v>0</v>
          </cell>
          <cell r="H744">
            <v>0</v>
          </cell>
          <cell r="K744" t="str">
            <v>TO</v>
          </cell>
          <cell r="L744" t="str">
            <v>Acquisto</v>
          </cell>
          <cell r="M744" t="str">
            <v>09/02/2017 10:58</v>
          </cell>
          <cell r="N744" t="str">
            <v>No</v>
          </cell>
          <cell r="O744" t="str">
            <v>No</v>
          </cell>
          <cell r="P744">
            <v>0</v>
          </cell>
          <cell r="Q744" t="str">
            <v>)</v>
          </cell>
          <cell r="T744" t="str">
            <v>00959</v>
          </cell>
          <cell r="U744" t="str">
            <v>LG-310515</v>
          </cell>
        </row>
        <row r="745">
          <cell r="B745" t="str">
            <v>BT-UPS-LG-310516</v>
          </cell>
          <cell r="C745" t="str">
            <v>00000000000046968</v>
          </cell>
          <cell r="D745" t="str">
            <v>M</v>
          </cell>
          <cell r="E745" t="str">
            <v>BTICINO - Energy Pack Exchange 2</v>
          </cell>
          <cell r="F745" t="str">
            <v>BTICINO S.P.A.</v>
          </cell>
          <cell r="G745">
            <v>0</v>
          </cell>
          <cell r="H745">
            <v>0</v>
          </cell>
          <cell r="K745" t="str">
            <v>TO</v>
          </cell>
          <cell r="L745" t="str">
            <v>Acquisto</v>
          </cell>
          <cell r="M745" t="str">
            <v>09/02/2017 10:58</v>
          </cell>
          <cell r="N745" t="str">
            <v>No</v>
          </cell>
          <cell r="O745" t="str">
            <v>No</v>
          </cell>
          <cell r="P745">
            <v>0</v>
          </cell>
          <cell r="Q745" t="str">
            <v>)</v>
          </cell>
          <cell r="T745" t="str">
            <v>00959</v>
          </cell>
          <cell r="U745" t="str">
            <v>LG-310516</v>
          </cell>
        </row>
        <row r="746">
          <cell r="B746" t="str">
            <v>BT-UPS-LG-310517</v>
          </cell>
          <cell r="C746" t="str">
            <v>00000000000046969</v>
          </cell>
          <cell r="D746" t="str">
            <v>M</v>
          </cell>
          <cell r="E746" t="str">
            <v>BTICINO - Energy Pack Exchange 3</v>
          </cell>
          <cell r="F746" t="str">
            <v>BTICINO S.P.A.</v>
          </cell>
          <cell r="G746">
            <v>0</v>
          </cell>
          <cell r="H746">
            <v>0</v>
          </cell>
          <cell r="K746" t="str">
            <v>TO</v>
          </cell>
          <cell r="L746" t="str">
            <v>Acquisto</v>
          </cell>
          <cell r="M746" t="str">
            <v>09/02/2017 10:58</v>
          </cell>
          <cell r="N746" t="str">
            <v>No</v>
          </cell>
          <cell r="O746" t="str">
            <v>No</v>
          </cell>
          <cell r="P746">
            <v>0</v>
          </cell>
          <cell r="Q746" t="str">
            <v>)</v>
          </cell>
          <cell r="T746" t="str">
            <v>00959</v>
          </cell>
          <cell r="U746" t="str">
            <v>LG-310517</v>
          </cell>
        </row>
        <row r="747">
          <cell r="B747" t="str">
            <v>BT-UPS-LG-310518</v>
          </cell>
          <cell r="C747" t="str">
            <v>00000000000046970</v>
          </cell>
          <cell r="D747" t="str">
            <v>M</v>
          </cell>
          <cell r="E747" t="str">
            <v>BTICINO - Energy Pack Exchange 4</v>
          </cell>
          <cell r="F747" t="str">
            <v>BTICINO S.P.A.</v>
          </cell>
          <cell r="G747">
            <v>0</v>
          </cell>
          <cell r="H747">
            <v>0</v>
          </cell>
          <cell r="K747" t="str">
            <v>TO</v>
          </cell>
          <cell r="L747" t="str">
            <v>Acquisto</v>
          </cell>
          <cell r="M747" t="str">
            <v>09/02/2017 10:58</v>
          </cell>
          <cell r="N747" t="str">
            <v>No</v>
          </cell>
          <cell r="O747" t="str">
            <v>No</v>
          </cell>
          <cell r="P747">
            <v>0</v>
          </cell>
          <cell r="Q747" t="str">
            <v>)</v>
          </cell>
          <cell r="R747" t="str">
            <v>01/08/2019</v>
          </cell>
          <cell r="S747" t="str">
            <v>23/07/2019</v>
          </cell>
          <cell r="T747" t="str">
            <v>00959</v>
          </cell>
          <cell r="U747" t="str">
            <v>LG-310518</v>
          </cell>
        </row>
        <row r="748">
          <cell r="B748" t="str">
            <v>BT-UPS-LG-310519</v>
          </cell>
          <cell r="C748" t="str">
            <v>00000000000047161</v>
          </cell>
          <cell r="D748" t="str">
            <v>M</v>
          </cell>
          <cell r="E748" t="str">
            <v>BTICINO - Energy Pack Exchange 5</v>
          </cell>
          <cell r="F748" t="str">
            <v>BTICINO S.P.A.</v>
          </cell>
          <cell r="G748">
            <v>0</v>
          </cell>
          <cell r="H748">
            <v>0</v>
          </cell>
          <cell r="K748" t="str">
            <v>TO</v>
          </cell>
          <cell r="L748" t="str">
            <v>Acquisto</v>
          </cell>
          <cell r="M748" t="str">
            <v>09/02/2017 10:58</v>
          </cell>
          <cell r="N748" t="str">
            <v>No</v>
          </cell>
          <cell r="O748" t="str">
            <v>No</v>
          </cell>
          <cell r="P748">
            <v>0</v>
          </cell>
          <cell r="Q748" t="str">
            <v>)</v>
          </cell>
          <cell r="T748" t="str">
            <v>00959</v>
          </cell>
          <cell r="U748" t="str">
            <v>LG-310519</v>
          </cell>
        </row>
        <row r="749">
          <cell r="B749" t="str">
            <v>BT-UPS-LG-310520</v>
          </cell>
          <cell r="C749" t="str">
            <v>00000000000047162</v>
          </cell>
          <cell r="D749" t="str">
            <v>M</v>
          </cell>
          <cell r="E749" t="str">
            <v>BTICINO - Energy Pack  4</v>
          </cell>
          <cell r="F749" t="str">
            <v>BTICINO S.P.A.</v>
          </cell>
          <cell r="G749">
            <v>0</v>
          </cell>
          <cell r="H749">
            <v>0</v>
          </cell>
          <cell r="K749" t="str">
            <v>TO</v>
          </cell>
          <cell r="L749" t="str">
            <v>Acquisto</v>
          </cell>
          <cell r="M749" t="str">
            <v>09/02/2017 10:58</v>
          </cell>
          <cell r="N749" t="str">
            <v>No</v>
          </cell>
          <cell r="O749" t="str">
            <v>No</v>
          </cell>
          <cell r="P749">
            <v>0</v>
          </cell>
          <cell r="Q749" t="str">
            <v>)</v>
          </cell>
          <cell r="T749" t="str">
            <v>00959</v>
          </cell>
          <cell r="U749" t="str">
            <v>LG-310520</v>
          </cell>
        </row>
        <row r="750">
          <cell r="B750" t="str">
            <v>BT-UPS-LG-310521</v>
          </cell>
          <cell r="C750" t="str">
            <v>00000000000047163</v>
          </cell>
          <cell r="D750" t="str">
            <v>M</v>
          </cell>
          <cell r="E750" t="str">
            <v>BTICINO - Energy Pack Nex Day 1</v>
          </cell>
          <cell r="F750" t="str">
            <v>BTICINO S.P.A.</v>
          </cell>
          <cell r="G750">
            <v>0</v>
          </cell>
          <cell r="H750">
            <v>0</v>
          </cell>
          <cell r="K750" t="str">
            <v>TO</v>
          </cell>
          <cell r="L750" t="str">
            <v>Acquisto</v>
          </cell>
          <cell r="M750" t="str">
            <v>09/02/2017 10:58</v>
          </cell>
          <cell r="N750" t="str">
            <v>No</v>
          </cell>
          <cell r="O750" t="str">
            <v>No</v>
          </cell>
          <cell r="P750">
            <v>0</v>
          </cell>
          <cell r="Q750" t="str">
            <v>)</v>
          </cell>
          <cell r="T750" t="str">
            <v>00959</v>
          </cell>
          <cell r="U750" t="str">
            <v>LG-310521</v>
          </cell>
        </row>
        <row r="751">
          <cell r="B751" t="str">
            <v>BT-UPS-LG-310522</v>
          </cell>
          <cell r="C751" t="str">
            <v>00000000000047164</v>
          </cell>
          <cell r="D751" t="str">
            <v>M</v>
          </cell>
          <cell r="E751" t="str">
            <v>BTICINO - Energy Pack  5</v>
          </cell>
          <cell r="F751" t="str">
            <v>BTICINO S.P.A.</v>
          </cell>
          <cell r="G751">
            <v>0</v>
          </cell>
          <cell r="H751">
            <v>0</v>
          </cell>
          <cell r="K751" t="str">
            <v>TO</v>
          </cell>
          <cell r="L751" t="str">
            <v>Acquisto</v>
          </cell>
          <cell r="M751" t="str">
            <v>09/02/2017 10:58</v>
          </cell>
          <cell r="N751" t="str">
            <v>No</v>
          </cell>
          <cell r="O751" t="str">
            <v>No</v>
          </cell>
          <cell r="P751">
            <v>0</v>
          </cell>
          <cell r="Q751" t="str">
            <v>)</v>
          </cell>
          <cell r="T751" t="str">
            <v>00959</v>
          </cell>
          <cell r="U751" t="str">
            <v>LG-310522</v>
          </cell>
        </row>
        <row r="752">
          <cell r="B752" t="str">
            <v>BT-UPS-LG-310523</v>
          </cell>
          <cell r="C752" t="str">
            <v>00000000000047165</v>
          </cell>
          <cell r="D752" t="str">
            <v>M</v>
          </cell>
          <cell r="E752" t="str">
            <v>BTICINO - Energy Pack Nex Day 2</v>
          </cell>
          <cell r="F752" t="str">
            <v>BTICINO S.P.A.</v>
          </cell>
          <cell r="G752">
            <v>0</v>
          </cell>
          <cell r="H752">
            <v>0</v>
          </cell>
          <cell r="K752" t="str">
            <v>TO</v>
          </cell>
          <cell r="L752" t="str">
            <v>Acquisto</v>
          </cell>
          <cell r="M752" t="str">
            <v>09/02/2017 10:58</v>
          </cell>
          <cell r="N752" t="str">
            <v>No</v>
          </cell>
          <cell r="O752" t="str">
            <v>No</v>
          </cell>
          <cell r="P752">
            <v>0</v>
          </cell>
          <cell r="Q752" t="str">
            <v>)</v>
          </cell>
          <cell r="T752" t="str">
            <v>00959</v>
          </cell>
          <cell r="U752" t="str">
            <v>LG-310523</v>
          </cell>
        </row>
        <row r="753">
          <cell r="B753" t="str">
            <v>BT-UPS-LG-310524</v>
          </cell>
          <cell r="C753" t="str">
            <v>00000000000047166</v>
          </cell>
          <cell r="D753" t="str">
            <v>M</v>
          </cell>
          <cell r="E753" t="str">
            <v>BTICINO - Nex Day 1</v>
          </cell>
          <cell r="F753" t="str">
            <v>BTICINO S.P.A.</v>
          </cell>
          <cell r="G753">
            <v>0</v>
          </cell>
          <cell r="H753">
            <v>0</v>
          </cell>
          <cell r="K753" t="str">
            <v>TO</v>
          </cell>
          <cell r="L753" t="str">
            <v>Acquisto</v>
          </cell>
          <cell r="M753" t="str">
            <v>09/02/2017 10:58</v>
          </cell>
          <cell r="N753" t="str">
            <v>No</v>
          </cell>
          <cell r="O753" t="str">
            <v>No</v>
          </cell>
          <cell r="P753">
            <v>0</v>
          </cell>
          <cell r="Q753" t="str">
            <v>)</v>
          </cell>
          <cell r="T753" t="str">
            <v>00959</v>
          </cell>
          <cell r="U753" t="str">
            <v>LG-310524</v>
          </cell>
        </row>
        <row r="754">
          <cell r="B754" t="str">
            <v>BT-UPS-LG-310525</v>
          </cell>
          <cell r="C754" t="str">
            <v>00000000000047167</v>
          </cell>
          <cell r="D754" t="str">
            <v>M</v>
          </cell>
          <cell r="E754" t="str">
            <v>BTICINO - Nex Day 2</v>
          </cell>
          <cell r="F754" t="str">
            <v>BTICINO S.P.A.</v>
          </cell>
          <cell r="G754">
            <v>0</v>
          </cell>
          <cell r="H754">
            <v>0</v>
          </cell>
          <cell r="K754" t="str">
            <v>TO</v>
          </cell>
          <cell r="L754" t="str">
            <v>Acquisto</v>
          </cell>
          <cell r="M754" t="str">
            <v>09/02/2017 10:58</v>
          </cell>
          <cell r="N754" t="str">
            <v>No</v>
          </cell>
          <cell r="O754" t="str">
            <v>No</v>
          </cell>
          <cell r="P754">
            <v>0</v>
          </cell>
          <cell r="Q754" t="str">
            <v>)</v>
          </cell>
          <cell r="T754" t="str">
            <v>00959</v>
          </cell>
          <cell r="U754" t="str">
            <v>LG-310525</v>
          </cell>
        </row>
        <row r="755">
          <cell r="B755" t="str">
            <v>BT-UPS-LG-310527</v>
          </cell>
          <cell r="C755" t="str">
            <v>00000000000047168</v>
          </cell>
          <cell r="D755" t="str">
            <v>M</v>
          </cell>
          <cell r="E755" t="str">
            <v>BTICINO - Messa in servizio UPS</v>
          </cell>
          <cell r="F755" t="str">
            <v>BTICINO S.P.A.</v>
          </cell>
          <cell r="G755">
            <v>0</v>
          </cell>
          <cell r="H755">
            <v>0</v>
          </cell>
          <cell r="K755" t="str">
            <v>TO</v>
          </cell>
          <cell r="L755" t="str">
            <v>Acquisto</v>
          </cell>
          <cell r="M755" t="str">
            <v>09/02/2017 10:58</v>
          </cell>
          <cell r="N755" t="str">
            <v>No</v>
          </cell>
          <cell r="O755" t="str">
            <v>No</v>
          </cell>
          <cell r="P755">
            <v>0</v>
          </cell>
          <cell r="Q755" t="str">
            <v>)</v>
          </cell>
          <cell r="R755" t="str">
            <v>29/11/2023</v>
          </cell>
          <cell r="S755" t="str">
            <v>29/11/2023</v>
          </cell>
          <cell r="T755" t="str">
            <v>00959</v>
          </cell>
          <cell r="U755" t="str">
            <v>LG-310527</v>
          </cell>
        </row>
        <row r="756">
          <cell r="B756" t="str">
            <v>BT-UPS-LG-310662</v>
          </cell>
          <cell r="C756" t="str">
            <v>00000000000062531</v>
          </cell>
          <cell r="D756" t="str">
            <v>M</v>
          </cell>
          <cell r="E756" t="str">
            <v>BTICINO - Cabinet Batterie Dk+ 3K 12batt 12V, 9Ah</v>
          </cell>
          <cell r="F756" t="str">
            <v>BTICINO S.P.A.</v>
          </cell>
          <cell r="G756">
            <v>0</v>
          </cell>
          <cell r="H756">
            <v>0</v>
          </cell>
          <cell r="K756" t="str">
            <v>TO</v>
          </cell>
          <cell r="L756" t="str">
            <v>Acquisto</v>
          </cell>
          <cell r="M756" t="str">
            <v>12/07/2019 14:08</v>
          </cell>
          <cell r="N756" t="str">
            <v>No</v>
          </cell>
          <cell r="O756" t="str">
            <v>No</v>
          </cell>
          <cell r="P756">
            <v>0</v>
          </cell>
          <cell r="Q756" t="str">
            <v>X</v>
          </cell>
          <cell r="R756" t="str">
            <v>25/10/2023</v>
          </cell>
          <cell r="S756" t="str">
            <v>23/10/2023</v>
          </cell>
          <cell r="T756" t="str">
            <v>00959</v>
          </cell>
          <cell r="U756" t="str">
            <v>LG-310662</v>
          </cell>
        </row>
        <row r="757">
          <cell r="B757" t="str">
            <v>BT-UPS-LG-310663</v>
          </cell>
          <cell r="C757" t="str">
            <v>00000000000069643</v>
          </cell>
          <cell r="D757" t="str">
            <v>M</v>
          </cell>
          <cell r="E757" t="str">
            <v>BTICINO - BATTERY CABINET DK+ 5/6KVA</v>
          </cell>
          <cell r="F757" t="str">
            <v>BTICINO S.P.A.</v>
          </cell>
          <cell r="G757">
            <v>0</v>
          </cell>
          <cell r="H757">
            <v>0</v>
          </cell>
          <cell r="K757" t="str">
            <v>TO</v>
          </cell>
          <cell r="L757" t="str">
            <v>Acquisto</v>
          </cell>
          <cell r="M757" t="str">
            <v>09/10/2020 11:25</v>
          </cell>
          <cell r="N757" t="str">
            <v>No</v>
          </cell>
          <cell r="O757" t="str">
            <v>No</v>
          </cell>
          <cell r="P757">
            <v>0</v>
          </cell>
          <cell r="Q757" t="str">
            <v>X</v>
          </cell>
          <cell r="R757" t="str">
            <v>31/01/2024</v>
          </cell>
          <cell r="S757" t="str">
            <v>31/01/2024</v>
          </cell>
          <cell r="T757" t="str">
            <v>00959</v>
          </cell>
          <cell r="U757" t="str">
            <v>LG-310663</v>
          </cell>
        </row>
        <row r="758">
          <cell r="B758" t="str">
            <v>BT-UPS-LG-310664</v>
          </cell>
          <cell r="C758" t="str">
            <v>00000000000067537</v>
          </cell>
          <cell r="D758" t="str">
            <v>M</v>
          </cell>
          <cell r="E758" t="str">
            <v>BTICINO - BATTERY CABINET DK+ 10KVA</v>
          </cell>
          <cell r="F758" t="str">
            <v>BTICINO S.P.A.</v>
          </cell>
          <cell r="G758">
            <v>0</v>
          </cell>
          <cell r="H758">
            <v>0</v>
          </cell>
          <cell r="K758" t="str">
            <v>TO</v>
          </cell>
          <cell r="L758" t="str">
            <v>Acquisto</v>
          </cell>
          <cell r="M758" t="str">
            <v>03/03/2020 11:44</v>
          </cell>
          <cell r="N758" t="str">
            <v>No</v>
          </cell>
          <cell r="O758" t="str">
            <v>No</v>
          </cell>
          <cell r="P758">
            <v>0</v>
          </cell>
          <cell r="Q758" t="str">
            <v>X</v>
          </cell>
          <cell r="R758" t="str">
            <v>15/04/2022</v>
          </cell>
          <cell r="S758" t="str">
            <v>15/04/2022</v>
          </cell>
          <cell r="T758" t="str">
            <v>00959</v>
          </cell>
          <cell r="U758" t="str">
            <v>LG-310664</v>
          </cell>
        </row>
        <row r="759">
          <cell r="B759" t="str">
            <v>BT-UPS-LG-310680</v>
          </cell>
          <cell r="C759" t="str">
            <v>00000000000047169</v>
          </cell>
          <cell r="D759" t="str">
            <v>M</v>
          </cell>
          <cell r="E759" t="str">
            <v>BTICINO - CONTR.ASSIST. ARCHIMOD 20 CANONE A</v>
          </cell>
          <cell r="F759" t="str">
            <v>BTICINO S.P.A.</v>
          </cell>
          <cell r="G759">
            <v>0</v>
          </cell>
          <cell r="H759">
            <v>0</v>
          </cell>
          <cell r="K759" t="str">
            <v>TO</v>
          </cell>
          <cell r="L759" t="str">
            <v>Acquisto</v>
          </cell>
          <cell r="M759" t="str">
            <v>09/02/2017 10:58</v>
          </cell>
          <cell r="N759" t="str">
            <v>No</v>
          </cell>
          <cell r="O759" t="str">
            <v>No</v>
          </cell>
          <cell r="P759">
            <v>0</v>
          </cell>
          <cell r="Q759" t="str">
            <v>)</v>
          </cell>
          <cell r="T759" t="str">
            <v>00959</v>
          </cell>
          <cell r="U759" t="str">
            <v>LG-310680</v>
          </cell>
        </row>
        <row r="760">
          <cell r="B760" t="str">
            <v>BT-UPS-LG-310681</v>
          </cell>
          <cell r="C760" t="str">
            <v>00000000000047170</v>
          </cell>
          <cell r="D760" t="str">
            <v>M</v>
          </cell>
          <cell r="E760" t="str">
            <v>BTICINO - CONTR.ASSIST. ARCHIMOD 20 CANONE B</v>
          </cell>
          <cell r="F760" t="str">
            <v>BTICINO S.P.A.</v>
          </cell>
          <cell r="G760">
            <v>0</v>
          </cell>
          <cell r="H760">
            <v>0</v>
          </cell>
          <cell r="K760" t="str">
            <v>TO</v>
          </cell>
          <cell r="L760" t="str">
            <v>Acquisto</v>
          </cell>
          <cell r="M760" t="str">
            <v>09/02/2017 10:59</v>
          </cell>
          <cell r="N760" t="str">
            <v>No</v>
          </cell>
          <cell r="O760" t="str">
            <v>No</v>
          </cell>
          <cell r="P760">
            <v>0</v>
          </cell>
          <cell r="Q760" t="str">
            <v>)</v>
          </cell>
          <cell r="T760" t="str">
            <v>00959</v>
          </cell>
          <cell r="U760" t="str">
            <v>LG-310681</v>
          </cell>
        </row>
        <row r="761">
          <cell r="B761" t="str">
            <v>BT-UPS-LG-310682</v>
          </cell>
          <cell r="C761" t="str">
            <v>00000000000047171</v>
          </cell>
          <cell r="D761" t="str">
            <v>M</v>
          </cell>
          <cell r="E761" t="str">
            <v>BTICINO - CONTR.ASSIST. ARCHIMOD 20 CANONE C</v>
          </cell>
          <cell r="F761" t="str">
            <v>BTICINO S.P.A.</v>
          </cell>
          <cell r="G761">
            <v>0</v>
          </cell>
          <cell r="H761">
            <v>0</v>
          </cell>
          <cell r="K761" t="str">
            <v>TO</v>
          </cell>
          <cell r="L761" t="str">
            <v>Acquisto</v>
          </cell>
          <cell r="M761" t="str">
            <v>09/02/2017 10:59</v>
          </cell>
          <cell r="N761" t="str">
            <v>No</v>
          </cell>
          <cell r="O761" t="str">
            <v>No</v>
          </cell>
          <cell r="P761">
            <v>0</v>
          </cell>
          <cell r="Q761" t="str">
            <v>)</v>
          </cell>
          <cell r="T761" t="str">
            <v>00959</v>
          </cell>
          <cell r="U761" t="str">
            <v>LG-310682</v>
          </cell>
        </row>
        <row r="762">
          <cell r="B762" t="str">
            <v>BT-UPS-LG-310683</v>
          </cell>
          <cell r="C762" t="str">
            <v>00000000000047172</v>
          </cell>
          <cell r="D762" t="str">
            <v>M</v>
          </cell>
          <cell r="E762" t="str">
            <v>BTICINO - CONTR.ASSIST. ARCHIMOD 20 CANONE D</v>
          </cell>
          <cell r="F762" t="str">
            <v>BTICINO S.P.A.</v>
          </cell>
          <cell r="G762">
            <v>0</v>
          </cell>
          <cell r="H762">
            <v>0</v>
          </cell>
          <cell r="K762" t="str">
            <v>TO</v>
          </cell>
          <cell r="L762" t="str">
            <v>Acquisto</v>
          </cell>
          <cell r="M762" t="str">
            <v>09/02/2017 10:59</v>
          </cell>
          <cell r="N762" t="str">
            <v>No</v>
          </cell>
          <cell r="O762" t="str">
            <v>No</v>
          </cell>
          <cell r="P762">
            <v>0</v>
          </cell>
          <cell r="Q762" t="str">
            <v>)</v>
          </cell>
          <cell r="T762" t="str">
            <v>00959</v>
          </cell>
          <cell r="U762" t="str">
            <v>LG-310683</v>
          </cell>
        </row>
        <row r="763">
          <cell r="B763" t="str">
            <v>BT-UPS-LG-310684</v>
          </cell>
          <cell r="C763" t="str">
            <v>00000000000047173</v>
          </cell>
          <cell r="D763" t="str">
            <v>M</v>
          </cell>
          <cell r="E763" t="str">
            <v>BTICINO - CONTR.ASSIST. ARCHIMOD 20 CANONE E</v>
          </cell>
          <cell r="F763" t="str">
            <v>BTICINO S.P.A.</v>
          </cell>
          <cell r="G763">
            <v>0</v>
          </cell>
          <cell r="H763">
            <v>0</v>
          </cell>
          <cell r="K763" t="str">
            <v>TO</v>
          </cell>
          <cell r="L763" t="str">
            <v>Acquisto</v>
          </cell>
          <cell r="M763" t="str">
            <v>09/02/2017 10:59</v>
          </cell>
          <cell r="N763" t="str">
            <v>No</v>
          </cell>
          <cell r="O763" t="str">
            <v>No</v>
          </cell>
          <cell r="P763">
            <v>0</v>
          </cell>
          <cell r="Q763" t="str">
            <v>)</v>
          </cell>
          <cell r="T763" t="str">
            <v>00959</v>
          </cell>
          <cell r="U763" t="str">
            <v>LG-310684</v>
          </cell>
        </row>
        <row r="764">
          <cell r="B764" t="str">
            <v>BT-UPS-LG-310685</v>
          </cell>
          <cell r="C764" t="str">
            <v>00000000000047174</v>
          </cell>
          <cell r="D764" t="str">
            <v>M</v>
          </cell>
          <cell r="E764" t="str">
            <v>BTICINO - CONTR.ASSIST. ARCHIMOD 40 CANONE A</v>
          </cell>
          <cell r="F764" t="str">
            <v>BTICINO S.P.A.</v>
          </cell>
          <cell r="G764">
            <v>0</v>
          </cell>
          <cell r="H764">
            <v>0</v>
          </cell>
          <cell r="K764" t="str">
            <v>TO</v>
          </cell>
          <cell r="L764" t="str">
            <v>Acquisto</v>
          </cell>
          <cell r="M764" t="str">
            <v>09/02/2017 10:59</v>
          </cell>
          <cell r="N764" t="str">
            <v>No</v>
          </cell>
          <cell r="O764" t="str">
            <v>No</v>
          </cell>
          <cell r="P764">
            <v>0</v>
          </cell>
          <cell r="Q764" t="str">
            <v>)</v>
          </cell>
          <cell r="T764" t="str">
            <v>00959</v>
          </cell>
          <cell r="U764" t="str">
            <v>LG-310685</v>
          </cell>
        </row>
        <row r="765">
          <cell r="B765" t="str">
            <v>BT-UPS-LG-310686</v>
          </cell>
          <cell r="C765" t="str">
            <v>00000000000047175</v>
          </cell>
          <cell r="D765" t="str">
            <v>M</v>
          </cell>
          <cell r="E765" t="str">
            <v>BTICINO - CONTR.ASSIST. ARCHIMOD 40 CANONE B</v>
          </cell>
          <cell r="F765" t="str">
            <v>BTICINO S.P.A.</v>
          </cell>
          <cell r="G765">
            <v>0</v>
          </cell>
          <cell r="H765">
            <v>0</v>
          </cell>
          <cell r="K765" t="str">
            <v>TO</v>
          </cell>
          <cell r="L765" t="str">
            <v>Acquisto</v>
          </cell>
          <cell r="M765" t="str">
            <v>09/02/2017 10:59</v>
          </cell>
          <cell r="N765" t="str">
            <v>No</v>
          </cell>
          <cell r="O765" t="str">
            <v>No</v>
          </cell>
          <cell r="P765">
            <v>0</v>
          </cell>
          <cell r="Q765" t="str">
            <v>)</v>
          </cell>
          <cell r="T765" t="str">
            <v>00959</v>
          </cell>
          <cell r="U765" t="str">
            <v>LG-310686</v>
          </cell>
        </row>
        <row r="766">
          <cell r="B766" t="str">
            <v>BT-UPS-LG-310687</v>
          </cell>
          <cell r="C766" t="str">
            <v>00000000000047176</v>
          </cell>
          <cell r="D766" t="str">
            <v>M</v>
          </cell>
          <cell r="E766" t="str">
            <v>BTICINO - CONTR.ASSIST. ARCHIMOD 40 CANONE C</v>
          </cell>
          <cell r="F766" t="str">
            <v>BTICINO S.P.A.</v>
          </cell>
          <cell r="G766">
            <v>0</v>
          </cell>
          <cell r="H766">
            <v>0</v>
          </cell>
          <cell r="K766" t="str">
            <v>TO</v>
          </cell>
          <cell r="L766" t="str">
            <v>Acquisto</v>
          </cell>
          <cell r="M766" t="str">
            <v>09/02/2017 10:59</v>
          </cell>
          <cell r="N766" t="str">
            <v>No</v>
          </cell>
          <cell r="O766" t="str">
            <v>No</v>
          </cell>
          <cell r="P766">
            <v>0</v>
          </cell>
          <cell r="Q766" t="str">
            <v>)</v>
          </cell>
          <cell r="T766" t="str">
            <v>00959</v>
          </cell>
          <cell r="U766" t="str">
            <v>LG-310687</v>
          </cell>
        </row>
        <row r="767">
          <cell r="B767" t="str">
            <v>BT-UPS-LG-310688</v>
          </cell>
          <cell r="C767" t="str">
            <v>00000000000047177</v>
          </cell>
          <cell r="D767" t="str">
            <v>M</v>
          </cell>
          <cell r="E767" t="str">
            <v>BTICINO - CONTR.ASSIST. ARCHIMOD 40 CANONE D</v>
          </cell>
          <cell r="F767" t="str">
            <v>BTICINO S.P.A.</v>
          </cell>
          <cell r="G767">
            <v>0</v>
          </cell>
          <cell r="H767">
            <v>0</v>
          </cell>
          <cell r="K767" t="str">
            <v>TO</v>
          </cell>
          <cell r="L767" t="str">
            <v>Acquisto</v>
          </cell>
          <cell r="M767" t="str">
            <v>09/02/2017 10:59</v>
          </cell>
          <cell r="N767" t="str">
            <v>No</v>
          </cell>
          <cell r="O767" t="str">
            <v>No</v>
          </cell>
          <cell r="P767">
            <v>0</v>
          </cell>
          <cell r="Q767" t="str">
            <v>)</v>
          </cell>
          <cell r="T767" t="str">
            <v>00959</v>
          </cell>
          <cell r="U767" t="str">
            <v>LG-310688</v>
          </cell>
        </row>
        <row r="768">
          <cell r="B768" t="str">
            <v>BT-UPS-LG-310689</v>
          </cell>
          <cell r="C768" t="str">
            <v>00000000000047178</v>
          </cell>
          <cell r="D768" t="str">
            <v>M</v>
          </cell>
          <cell r="E768" t="str">
            <v>BTICINO - CONTR.ASSIST. ARCHIMOD 40 CANONE E</v>
          </cell>
          <cell r="F768" t="str">
            <v>BTICINO S.P.A.</v>
          </cell>
          <cell r="G768">
            <v>0</v>
          </cell>
          <cell r="H768">
            <v>0</v>
          </cell>
          <cell r="K768" t="str">
            <v>TO</v>
          </cell>
          <cell r="L768" t="str">
            <v>Acquisto</v>
          </cell>
          <cell r="M768" t="str">
            <v>09/02/2017 10:59</v>
          </cell>
          <cell r="N768" t="str">
            <v>No</v>
          </cell>
          <cell r="O768" t="str">
            <v>No</v>
          </cell>
          <cell r="P768">
            <v>0</v>
          </cell>
          <cell r="Q768" t="str">
            <v>)</v>
          </cell>
          <cell r="T768" t="str">
            <v>00959</v>
          </cell>
          <cell r="U768" t="str">
            <v>LG-310689</v>
          </cell>
        </row>
        <row r="769">
          <cell r="B769" t="str">
            <v>BT-UPS-LG-310690</v>
          </cell>
          <cell r="C769" t="str">
            <v>00000000000047179</v>
          </cell>
          <cell r="D769" t="str">
            <v>M</v>
          </cell>
          <cell r="E769" t="str">
            <v>BTICINO - CONTR.ASSIST. ARCHIMOD 60 CANONE A</v>
          </cell>
          <cell r="F769" t="str">
            <v>BTICINO S.P.A.</v>
          </cell>
          <cell r="G769">
            <v>0</v>
          </cell>
          <cell r="H769">
            <v>0</v>
          </cell>
          <cell r="K769" t="str">
            <v>TO</v>
          </cell>
          <cell r="L769" t="str">
            <v>Acquisto</v>
          </cell>
          <cell r="M769" t="str">
            <v>09/02/2017 10:59</v>
          </cell>
          <cell r="N769" t="str">
            <v>No</v>
          </cell>
          <cell r="O769" t="str">
            <v>No</v>
          </cell>
          <cell r="P769">
            <v>0</v>
          </cell>
          <cell r="Q769" t="str">
            <v>)</v>
          </cell>
          <cell r="T769" t="str">
            <v>00959</v>
          </cell>
          <cell r="U769" t="str">
            <v>LG-310690</v>
          </cell>
        </row>
        <row r="770">
          <cell r="B770" t="str">
            <v>BT-UPS-LG-310691</v>
          </cell>
          <cell r="C770" t="str">
            <v>00000000000047180</v>
          </cell>
          <cell r="D770" t="str">
            <v>M</v>
          </cell>
          <cell r="E770" t="str">
            <v>BTICINO - CONTR.ASSIST. ARCHIMOD 60 CANONE B</v>
          </cell>
          <cell r="F770" t="str">
            <v>BTICINO S.P.A.</v>
          </cell>
          <cell r="G770">
            <v>0</v>
          </cell>
          <cell r="H770">
            <v>0</v>
          </cell>
          <cell r="K770" t="str">
            <v>TO</v>
          </cell>
          <cell r="L770" t="str">
            <v>Acquisto</v>
          </cell>
          <cell r="M770" t="str">
            <v>09/02/2017 10:59</v>
          </cell>
          <cell r="N770" t="str">
            <v>No</v>
          </cell>
          <cell r="O770" t="str">
            <v>No</v>
          </cell>
          <cell r="P770">
            <v>0</v>
          </cell>
          <cell r="Q770" t="str">
            <v>)</v>
          </cell>
          <cell r="T770" t="str">
            <v>00959</v>
          </cell>
          <cell r="U770" t="str">
            <v>LG-310691</v>
          </cell>
        </row>
        <row r="771">
          <cell r="B771" t="str">
            <v>BT-UPS-LG-310692</v>
          </cell>
          <cell r="C771" t="str">
            <v>00000000000047181</v>
          </cell>
          <cell r="D771" t="str">
            <v>M</v>
          </cell>
          <cell r="E771" t="str">
            <v>BTICINO - CONTR.ASSIST. ARCHIMOD 60 CANONE C</v>
          </cell>
          <cell r="F771" t="str">
            <v>BTICINO S.P.A.</v>
          </cell>
          <cell r="G771">
            <v>0</v>
          </cell>
          <cell r="H771">
            <v>0</v>
          </cell>
          <cell r="K771" t="str">
            <v>TO</v>
          </cell>
          <cell r="L771" t="str">
            <v>Acquisto</v>
          </cell>
          <cell r="M771" t="str">
            <v>09/02/2017 10:59</v>
          </cell>
          <cell r="N771" t="str">
            <v>No</v>
          </cell>
          <cell r="O771" t="str">
            <v>No</v>
          </cell>
          <cell r="P771">
            <v>0</v>
          </cell>
          <cell r="Q771" t="str">
            <v>)</v>
          </cell>
          <cell r="T771" t="str">
            <v>00959</v>
          </cell>
          <cell r="U771" t="str">
            <v>LG-310692</v>
          </cell>
        </row>
        <row r="772">
          <cell r="B772" t="str">
            <v>BT-UPS-LG-310693</v>
          </cell>
          <cell r="C772" t="str">
            <v>00000000000047182</v>
          </cell>
          <cell r="D772" t="str">
            <v>M</v>
          </cell>
          <cell r="E772" t="str">
            <v>BTICINO - CONTR.ASSIST. ARCHIMOD 60 CANONE D</v>
          </cell>
          <cell r="F772" t="str">
            <v>BTICINO S.P.A.</v>
          </cell>
          <cell r="G772">
            <v>0</v>
          </cell>
          <cell r="H772">
            <v>0</v>
          </cell>
          <cell r="K772" t="str">
            <v>TO</v>
          </cell>
          <cell r="L772" t="str">
            <v>Acquisto</v>
          </cell>
          <cell r="M772" t="str">
            <v>09/02/2017 10:59</v>
          </cell>
          <cell r="N772" t="str">
            <v>No</v>
          </cell>
          <cell r="O772" t="str">
            <v>No</v>
          </cell>
          <cell r="P772">
            <v>0</v>
          </cell>
          <cell r="Q772" t="str">
            <v>)</v>
          </cell>
          <cell r="T772" t="str">
            <v>00959</v>
          </cell>
          <cell r="U772" t="str">
            <v>LG-310693</v>
          </cell>
        </row>
        <row r="773">
          <cell r="B773" t="str">
            <v>BT-UPS-LG-310694</v>
          </cell>
          <cell r="C773" t="str">
            <v>00000000000047183</v>
          </cell>
          <cell r="D773" t="str">
            <v>M</v>
          </cell>
          <cell r="E773" t="str">
            <v>BTICINO - CONTR.ASSIST. ARCHIMOD 60 CANONE E</v>
          </cell>
          <cell r="F773" t="str">
            <v>BTICINO S.P.A.</v>
          </cell>
          <cell r="G773">
            <v>0</v>
          </cell>
          <cell r="H773">
            <v>0</v>
          </cell>
          <cell r="K773" t="str">
            <v>TO</v>
          </cell>
          <cell r="L773" t="str">
            <v>Acquisto</v>
          </cell>
          <cell r="M773" t="str">
            <v>09/02/2017 10:59</v>
          </cell>
          <cell r="N773" t="str">
            <v>No</v>
          </cell>
          <cell r="O773" t="str">
            <v>No</v>
          </cell>
          <cell r="P773">
            <v>0</v>
          </cell>
          <cell r="Q773" t="str">
            <v>)</v>
          </cell>
          <cell r="T773" t="str">
            <v>00959</v>
          </cell>
          <cell r="U773" t="str">
            <v>LG-310694</v>
          </cell>
        </row>
        <row r="774">
          <cell r="B774" t="str">
            <v>BT-UPS-LG-310695</v>
          </cell>
          <cell r="C774" t="str">
            <v>00000000000047184</v>
          </cell>
          <cell r="D774" t="str">
            <v>M</v>
          </cell>
          <cell r="E774" t="str">
            <v>BTICINO - CONTR.ASSIST. ARCHIMOD 80 CANONE A</v>
          </cell>
          <cell r="F774" t="str">
            <v>BTICINO S.P.A.</v>
          </cell>
          <cell r="G774">
            <v>0</v>
          </cell>
          <cell r="H774">
            <v>0</v>
          </cell>
          <cell r="K774" t="str">
            <v>TO</v>
          </cell>
          <cell r="L774" t="str">
            <v>Acquisto</v>
          </cell>
          <cell r="M774" t="str">
            <v>09/02/2017 10:59</v>
          </cell>
          <cell r="N774" t="str">
            <v>No</v>
          </cell>
          <cell r="O774" t="str">
            <v>No</v>
          </cell>
          <cell r="P774">
            <v>0</v>
          </cell>
          <cell r="Q774" t="str">
            <v>)</v>
          </cell>
          <cell r="T774" t="str">
            <v>00959</v>
          </cell>
          <cell r="U774" t="str">
            <v>LG-310695</v>
          </cell>
        </row>
        <row r="775">
          <cell r="B775" t="str">
            <v>BT-UPS-LG-310696</v>
          </cell>
          <cell r="C775" t="str">
            <v>00000000000047185</v>
          </cell>
          <cell r="D775" t="str">
            <v>M</v>
          </cell>
          <cell r="E775" t="str">
            <v>BTICINO - CONTR.ASSIST. ARCHIMOD 80 CANONE B</v>
          </cell>
          <cell r="F775" t="str">
            <v>BTICINO S.P.A.</v>
          </cell>
          <cell r="G775">
            <v>0</v>
          </cell>
          <cell r="H775">
            <v>0</v>
          </cell>
          <cell r="K775" t="str">
            <v>TO</v>
          </cell>
          <cell r="L775" t="str">
            <v>Acquisto</v>
          </cell>
          <cell r="M775" t="str">
            <v>09/02/2017 10:59</v>
          </cell>
          <cell r="N775" t="str">
            <v>No</v>
          </cell>
          <cell r="O775" t="str">
            <v>No</v>
          </cell>
          <cell r="P775">
            <v>0</v>
          </cell>
          <cell r="Q775" t="str">
            <v>)</v>
          </cell>
          <cell r="T775" t="str">
            <v>00959</v>
          </cell>
          <cell r="U775" t="str">
            <v>LG-310696</v>
          </cell>
        </row>
        <row r="776">
          <cell r="B776" t="str">
            <v>BT-UPS-LG-310697</v>
          </cell>
          <cell r="C776" t="str">
            <v>00000000000047186</v>
          </cell>
          <cell r="D776" t="str">
            <v>M</v>
          </cell>
          <cell r="E776" t="str">
            <v>BTICINO - CONTR.ASSIST. ARCHIMOD 80 CANONE C</v>
          </cell>
          <cell r="F776" t="str">
            <v>BTICINO S.P.A.</v>
          </cell>
          <cell r="G776">
            <v>0</v>
          </cell>
          <cell r="H776">
            <v>0</v>
          </cell>
          <cell r="K776" t="str">
            <v>TO</v>
          </cell>
          <cell r="L776" t="str">
            <v>Acquisto</v>
          </cell>
          <cell r="M776" t="str">
            <v>09/02/2017 10:59</v>
          </cell>
          <cell r="N776" t="str">
            <v>No</v>
          </cell>
          <cell r="O776" t="str">
            <v>No</v>
          </cell>
          <cell r="P776">
            <v>0</v>
          </cell>
          <cell r="Q776" t="str">
            <v>)</v>
          </cell>
          <cell r="T776" t="str">
            <v>00959</v>
          </cell>
          <cell r="U776" t="str">
            <v>LG-310697</v>
          </cell>
        </row>
        <row r="777">
          <cell r="B777" t="str">
            <v>BT-UPS-LG-310698</v>
          </cell>
          <cell r="C777" t="str">
            <v>00000000000047187</v>
          </cell>
          <cell r="D777" t="str">
            <v>M</v>
          </cell>
          <cell r="E777" t="str">
            <v>BTICINO - CONTR.ASSIST. ARCHIMOD 80 CANONE D</v>
          </cell>
          <cell r="F777" t="str">
            <v>BTICINO S.P.A.</v>
          </cell>
          <cell r="G777">
            <v>0</v>
          </cell>
          <cell r="H777">
            <v>0</v>
          </cell>
          <cell r="K777" t="str">
            <v>TO</v>
          </cell>
          <cell r="L777" t="str">
            <v>Acquisto</v>
          </cell>
          <cell r="M777" t="str">
            <v>09/02/2017 10:59</v>
          </cell>
          <cell r="N777" t="str">
            <v>No</v>
          </cell>
          <cell r="O777" t="str">
            <v>No</v>
          </cell>
          <cell r="P777">
            <v>0</v>
          </cell>
          <cell r="Q777" t="str">
            <v>)</v>
          </cell>
          <cell r="T777" t="str">
            <v>00959</v>
          </cell>
          <cell r="U777" t="str">
            <v>LG-310698</v>
          </cell>
        </row>
        <row r="778">
          <cell r="B778" t="str">
            <v>BT-UPS-LG-310699</v>
          </cell>
          <cell r="C778" t="str">
            <v>00000000000047188</v>
          </cell>
          <cell r="D778" t="str">
            <v>M</v>
          </cell>
          <cell r="E778" t="str">
            <v>BTICINO - CONTR.ASSIST. ARCHIMOD 80 CANONE E</v>
          </cell>
          <cell r="F778" t="str">
            <v>BTICINO S.P.A.</v>
          </cell>
          <cell r="G778">
            <v>0</v>
          </cell>
          <cell r="H778">
            <v>0</v>
          </cell>
          <cell r="K778" t="str">
            <v>TO</v>
          </cell>
          <cell r="L778" t="str">
            <v>Acquisto</v>
          </cell>
          <cell r="M778" t="str">
            <v>09/02/2017 10:59</v>
          </cell>
          <cell r="N778" t="str">
            <v>No</v>
          </cell>
          <cell r="O778" t="str">
            <v>No</v>
          </cell>
          <cell r="P778">
            <v>0</v>
          </cell>
          <cell r="Q778" t="str">
            <v>)</v>
          </cell>
          <cell r="T778" t="str">
            <v>00959</v>
          </cell>
          <cell r="U778" t="str">
            <v>LG-310699</v>
          </cell>
        </row>
        <row r="779">
          <cell r="B779" t="str">
            <v>BT-UPS-LG-310700</v>
          </cell>
          <cell r="C779" t="str">
            <v>00000000000047189</v>
          </cell>
          <cell r="D779" t="str">
            <v>M</v>
          </cell>
          <cell r="E779" t="str">
            <v>BTICINO - CONTR.ASSIST. ARCHIMOD 100 CANONE A</v>
          </cell>
          <cell r="F779" t="str">
            <v>BTICINO S.P.A.</v>
          </cell>
          <cell r="G779">
            <v>0</v>
          </cell>
          <cell r="H779">
            <v>0</v>
          </cell>
          <cell r="K779" t="str">
            <v>TO</v>
          </cell>
          <cell r="L779" t="str">
            <v>Acquisto</v>
          </cell>
          <cell r="M779" t="str">
            <v>09/02/2017 10:59</v>
          </cell>
          <cell r="N779" t="str">
            <v>No</v>
          </cell>
          <cell r="O779" t="str">
            <v>No</v>
          </cell>
          <cell r="P779">
            <v>0</v>
          </cell>
          <cell r="Q779" t="str">
            <v>)</v>
          </cell>
          <cell r="T779" t="str">
            <v>00959</v>
          </cell>
          <cell r="U779" t="str">
            <v>LG-310700</v>
          </cell>
        </row>
        <row r="780">
          <cell r="B780" t="str">
            <v>BT-UPS-LG-310701</v>
          </cell>
          <cell r="C780" t="str">
            <v>00000000000047190</v>
          </cell>
          <cell r="D780" t="str">
            <v>M</v>
          </cell>
          <cell r="E780" t="str">
            <v>BTICINO - CONTR.ASSIST. ARCHIMOD 100 CANONE B</v>
          </cell>
          <cell r="F780" t="str">
            <v>BTICINO S.P.A.</v>
          </cell>
          <cell r="G780">
            <v>0</v>
          </cell>
          <cell r="H780">
            <v>0</v>
          </cell>
          <cell r="K780" t="str">
            <v>TO</v>
          </cell>
          <cell r="L780" t="str">
            <v>Acquisto</v>
          </cell>
          <cell r="M780" t="str">
            <v>09/02/2017 10:59</v>
          </cell>
          <cell r="N780" t="str">
            <v>No</v>
          </cell>
          <cell r="O780" t="str">
            <v>No</v>
          </cell>
          <cell r="P780">
            <v>0</v>
          </cell>
          <cell r="Q780" t="str">
            <v>)</v>
          </cell>
          <cell r="T780" t="str">
            <v>00959</v>
          </cell>
          <cell r="U780" t="str">
            <v>LG-310701</v>
          </cell>
        </row>
        <row r="781">
          <cell r="B781" t="str">
            <v>BT-UPS-LG-310702</v>
          </cell>
          <cell r="C781" t="str">
            <v>00000000000047191</v>
          </cell>
          <cell r="D781" t="str">
            <v>M</v>
          </cell>
          <cell r="E781" t="str">
            <v>BTICINO - CONTR.ASSIST. ARCHIMOD 100 CANONE C</v>
          </cell>
          <cell r="F781" t="str">
            <v>BTICINO S.P.A.</v>
          </cell>
          <cell r="G781">
            <v>0</v>
          </cell>
          <cell r="H781">
            <v>0</v>
          </cell>
          <cell r="K781" t="str">
            <v>TO</v>
          </cell>
          <cell r="L781" t="str">
            <v>Acquisto</v>
          </cell>
          <cell r="M781" t="str">
            <v>09/02/2017 10:59</v>
          </cell>
          <cell r="N781" t="str">
            <v>No</v>
          </cell>
          <cell r="O781" t="str">
            <v>No</v>
          </cell>
          <cell r="P781">
            <v>0</v>
          </cell>
          <cell r="Q781" t="str">
            <v>)</v>
          </cell>
          <cell r="T781" t="str">
            <v>00959</v>
          </cell>
          <cell r="U781" t="str">
            <v>LG-310702</v>
          </cell>
        </row>
        <row r="782">
          <cell r="B782" t="str">
            <v>BT-UPS-LG-310703</v>
          </cell>
          <cell r="C782" t="str">
            <v>00000000000047192</v>
          </cell>
          <cell r="D782" t="str">
            <v>M</v>
          </cell>
          <cell r="E782" t="str">
            <v>BTICINO - CONTR.ASSIST. ARCHIMOD 100 CANONE D</v>
          </cell>
          <cell r="F782" t="str">
            <v>BTICINO S.P.A.</v>
          </cell>
          <cell r="G782">
            <v>0</v>
          </cell>
          <cell r="H782">
            <v>0</v>
          </cell>
          <cell r="K782" t="str">
            <v>TO</v>
          </cell>
          <cell r="L782" t="str">
            <v>Acquisto</v>
          </cell>
          <cell r="M782" t="str">
            <v>09/02/2017 10:59</v>
          </cell>
          <cell r="N782" t="str">
            <v>No</v>
          </cell>
          <cell r="O782" t="str">
            <v>No</v>
          </cell>
          <cell r="P782">
            <v>0</v>
          </cell>
          <cell r="Q782" t="str">
            <v>)</v>
          </cell>
          <cell r="T782" t="str">
            <v>00959</v>
          </cell>
          <cell r="U782" t="str">
            <v>LG-310703</v>
          </cell>
        </row>
        <row r="783">
          <cell r="B783" t="str">
            <v>BT-UPS-LG-310704</v>
          </cell>
          <cell r="C783" t="str">
            <v>00000000000047193</v>
          </cell>
          <cell r="D783" t="str">
            <v>M</v>
          </cell>
          <cell r="E783" t="str">
            <v>BTICINO - CONTR.ASSIST. ARCHIMOD 100 CANONE E</v>
          </cell>
          <cell r="F783" t="str">
            <v>BTICINO S.P.A.</v>
          </cell>
          <cell r="G783">
            <v>0</v>
          </cell>
          <cell r="H783">
            <v>0</v>
          </cell>
          <cell r="K783" t="str">
            <v>TO</v>
          </cell>
          <cell r="L783" t="str">
            <v>Acquisto</v>
          </cell>
          <cell r="M783" t="str">
            <v>09/02/2017 10:59</v>
          </cell>
          <cell r="N783" t="str">
            <v>No</v>
          </cell>
          <cell r="O783" t="str">
            <v>No</v>
          </cell>
          <cell r="P783">
            <v>0</v>
          </cell>
          <cell r="Q783" t="str">
            <v>)</v>
          </cell>
          <cell r="T783" t="str">
            <v>00959</v>
          </cell>
          <cell r="U783" t="str">
            <v>LG-310704</v>
          </cell>
        </row>
        <row r="784">
          <cell r="B784" t="str">
            <v>BT-UPS-LG-310705</v>
          </cell>
          <cell r="C784" t="str">
            <v>00000000000047194</v>
          </cell>
          <cell r="D784" t="str">
            <v>M</v>
          </cell>
          <cell r="E784" t="str">
            <v>BTICINO - CONTR.ASSIST. ARCHIMOD 120 CANONE A</v>
          </cell>
          <cell r="F784" t="str">
            <v>BTICINO S.P.A.</v>
          </cell>
          <cell r="G784">
            <v>0</v>
          </cell>
          <cell r="H784">
            <v>0</v>
          </cell>
          <cell r="K784" t="str">
            <v>TO</v>
          </cell>
          <cell r="L784" t="str">
            <v>Acquisto</v>
          </cell>
          <cell r="M784" t="str">
            <v>09/02/2017 10:59</v>
          </cell>
          <cell r="N784" t="str">
            <v>No</v>
          </cell>
          <cell r="O784" t="str">
            <v>No</v>
          </cell>
          <cell r="P784">
            <v>0</v>
          </cell>
          <cell r="Q784" t="str">
            <v>)</v>
          </cell>
          <cell r="T784" t="str">
            <v>00959</v>
          </cell>
          <cell r="U784" t="str">
            <v>LG-310705</v>
          </cell>
        </row>
        <row r="785">
          <cell r="B785" t="str">
            <v>BT-UPS-LG-310706</v>
          </cell>
          <cell r="C785" t="str">
            <v>00000000000047195</v>
          </cell>
          <cell r="D785" t="str">
            <v>M</v>
          </cell>
          <cell r="E785" t="str">
            <v>BTICINO - CONTR.ASSIST. ARCHIMOD 120 CANONE B</v>
          </cell>
          <cell r="F785" t="str">
            <v>BTICINO S.P.A.</v>
          </cell>
          <cell r="G785">
            <v>0</v>
          </cell>
          <cell r="H785">
            <v>0</v>
          </cell>
          <cell r="K785" t="str">
            <v>TO</v>
          </cell>
          <cell r="L785" t="str">
            <v>Acquisto</v>
          </cell>
          <cell r="M785" t="str">
            <v>09/02/2017 10:59</v>
          </cell>
          <cell r="N785" t="str">
            <v>No</v>
          </cell>
          <cell r="O785" t="str">
            <v>No</v>
          </cell>
          <cell r="P785">
            <v>0</v>
          </cell>
          <cell r="Q785" t="str">
            <v>)</v>
          </cell>
          <cell r="T785" t="str">
            <v>00959</v>
          </cell>
          <cell r="U785" t="str">
            <v>LG-310706</v>
          </cell>
        </row>
        <row r="786">
          <cell r="B786" t="str">
            <v>BT-UPS-LG-310707</v>
          </cell>
          <cell r="C786" t="str">
            <v>00000000000047196</v>
          </cell>
          <cell r="D786" t="str">
            <v>M</v>
          </cell>
          <cell r="E786" t="str">
            <v>BTICINO - CONTR.ASSIST. ARCHIMOD 120 CANONE C</v>
          </cell>
          <cell r="F786" t="str">
            <v>BTICINO S.P.A.</v>
          </cell>
          <cell r="G786">
            <v>0</v>
          </cell>
          <cell r="H786">
            <v>0</v>
          </cell>
          <cell r="K786" t="str">
            <v>TO</v>
          </cell>
          <cell r="L786" t="str">
            <v>Acquisto</v>
          </cell>
          <cell r="M786" t="str">
            <v>09/02/2017 10:59</v>
          </cell>
          <cell r="N786" t="str">
            <v>No</v>
          </cell>
          <cell r="O786" t="str">
            <v>No</v>
          </cell>
          <cell r="P786">
            <v>0</v>
          </cell>
          <cell r="Q786" t="str">
            <v>)</v>
          </cell>
          <cell r="T786" t="str">
            <v>00959</v>
          </cell>
          <cell r="U786" t="str">
            <v>LG-310707</v>
          </cell>
        </row>
        <row r="787">
          <cell r="B787" t="str">
            <v>BT-UPS-LG-310708</v>
          </cell>
          <cell r="C787" t="str">
            <v>00000000000047074</v>
          </cell>
          <cell r="D787" t="str">
            <v>M</v>
          </cell>
          <cell r="E787" t="str">
            <v>BTICINO - CONTR.ASSIST. ARCHIMOD 120 CANONE D</v>
          </cell>
          <cell r="F787" t="str">
            <v>BTICINO S.P.A.</v>
          </cell>
          <cell r="G787">
            <v>0</v>
          </cell>
          <cell r="H787">
            <v>0</v>
          </cell>
          <cell r="K787" t="str">
            <v>TO</v>
          </cell>
          <cell r="L787" t="str">
            <v>Acquisto</v>
          </cell>
          <cell r="M787" t="str">
            <v>09/02/2017 10:59</v>
          </cell>
          <cell r="N787" t="str">
            <v>No</v>
          </cell>
          <cell r="O787" t="str">
            <v>No</v>
          </cell>
          <cell r="P787">
            <v>0</v>
          </cell>
          <cell r="Q787" t="str">
            <v>)</v>
          </cell>
          <cell r="T787" t="str">
            <v>00959</v>
          </cell>
          <cell r="U787" t="str">
            <v>LG-310708</v>
          </cell>
        </row>
        <row r="788">
          <cell r="B788" t="str">
            <v>BT-UPS-LG-310709</v>
          </cell>
          <cell r="C788" t="str">
            <v>00000000000047075</v>
          </cell>
          <cell r="D788" t="str">
            <v>M</v>
          </cell>
          <cell r="E788" t="str">
            <v>BTICINO - CONTR.ASSIST. ARCHIMOD 120 CANONE E</v>
          </cell>
          <cell r="F788" t="str">
            <v>BTICINO S.P.A.</v>
          </cell>
          <cell r="G788">
            <v>0</v>
          </cell>
          <cell r="H788">
            <v>0</v>
          </cell>
          <cell r="K788" t="str">
            <v>TO</v>
          </cell>
          <cell r="L788" t="str">
            <v>Acquisto</v>
          </cell>
          <cell r="M788" t="str">
            <v>09/02/2017 10:59</v>
          </cell>
          <cell r="N788" t="str">
            <v>No</v>
          </cell>
          <cell r="O788" t="str">
            <v>No</v>
          </cell>
          <cell r="P788">
            <v>0</v>
          </cell>
          <cell r="Q788" t="str">
            <v>)</v>
          </cell>
          <cell r="T788" t="str">
            <v>00959</v>
          </cell>
          <cell r="U788" t="str">
            <v>LG-310709</v>
          </cell>
        </row>
        <row r="789">
          <cell r="B789" t="str">
            <v>BT-UPS-LG-310755</v>
          </cell>
          <cell r="C789" t="str">
            <v>00000000000047076</v>
          </cell>
          <cell r="E789" t="str">
            <v>Cabinet batterie Trimod 1kb 7,2 Ah</v>
          </cell>
          <cell r="F789" t="str">
            <v>BTICINO S.P.A.</v>
          </cell>
          <cell r="G789">
            <v>0</v>
          </cell>
          <cell r="H789">
            <v>0</v>
          </cell>
          <cell r="L789" t="str">
            <v>Acquisto</v>
          </cell>
          <cell r="M789" t="str">
            <v>09/02/2017 10:59</v>
          </cell>
          <cell r="N789" t="str">
            <v>Si</v>
          </cell>
          <cell r="O789" t="str">
            <v>No</v>
          </cell>
          <cell r="P789">
            <v>0</v>
          </cell>
          <cell r="Q789" t="str">
            <v>)</v>
          </cell>
          <cell r="T789" t="str">
            <v>00959</v>
          </cell>
          <cell r="U789" t="str">
            <v>LG-310755</v>
          </cell>
        </row>
        <row r="790">
          <cell r="B790" t="str">
            <v>BT-UPS-LG-310756</v>
          </cell>
          <cell r="C790" t="str">
            <v>00000000000047077</v>
          </cell>
          <cell r="E790" t="str">
            <v>Cabinet batterie Trimod 2kb 7,2 Ah</v>
          </cell>
          <cell r="F790" t="str">
            <v>BTICINO S.P.A.</v>
          </cell>
          <cell r="G790">
            <v>0</v>
          </cell>
          <cell r="H790">
            <v>0</v>
          </cell>
          <cell r="L790" t="str">
            <v>Acquisto</v>
          </cell>
          <cell r="M790" t="str">
            <v>09/02/2017 10:59</v>
          </cell>
          <cell r="N790" t="str">
            <v>Si</v>
          </cell>
          <cell r="O790" t="str">
            <v>No</v>
          </cell>
          <cell r="P790">
            <v>0</v>
          </cell>
          <cell r="Q790" t="str">
            <v>)</v>
          </cell>
          <cell r="T790" t="str">
            <v>00959</v>
          </cell>
          <cell r="U790" t="str">
            <v>LG-310756</v>
          </cell>
        </row>
        <row r="791">
          <cell r="B791" t="str">
            <v>BT-UPS-LG-310757</v>
          </cell>
          <cell r="C791" t="str">
            <v>00000000000047207</v>
          </cell>
          <cell r="E791" t="str">
            <v>Cabinet batterie Trimod 3kb 7,2 Ah</v>
          </cell>
          <cell r="F791" t="str">
            <v>BTICINO S.P.A.</v>
          </cell>
          <cell r="G791">
            <v>0</v>
          </cell>
          <cell r="H791">
            <v>0</v>
          </cell>
          <cell r="L791" t="str">
            <v>Acquisto</v>
          </cell>
          <cell r="M791" t="str">
            <v>09/02/2017 10:59</v>
          </cell>
          <cell r="N791" t="str">
            <v>Si</v>
          </cell>
          <cell r="O791" t="str">
            <v>No</v>
          </cell>
          <cell r="P791">
            <v>0</v>
          </cell>
          <cell r="Q791" t="str">
            <v>)</v>
          </cell>
          <cell r="T791" t="str">
            <v>00959</v>
          </cell>
          <cell r="U791" t="str">
            <v>LG-310757</v>
          </cell>
        </row>
        <row r="792">
          <cell r="B792" t="str">
            <v>BT-UPS-LG-310758</v>
          </cell>
          <cell r="C792" t="str">
            <v>00000000000047208</v>
          </cell>
          <cell r="E792" t="str">
            <v>Cabinet batterie Trimod 4kb 7,2 Ah</v>
          </cell>
          <cell r="F792" t="str">
            <v>BTICINO S.P.A.</v>
          </cell>
          <cell r="G792">
            <v>0</v>
          </cell>
          <cell r="H792">
            <v>0</v>
          </cell>
          <cell r="L792" t="str">
            <v>Acquisto</v>
          </cell>
          <cell r="M792" t="str">
            <v>09/02/2017 10:59</v>
          </cell>
          <cell r="N792" t="str">
            <v>Si</v>
          </cell>
          <cell r="O792" t="str">
            <v>No</v>
          </cell>
          <cell r="P792">
            <v>0</v>
          </cell>
          <cell r="Q792" t="str">
            <v>)</v>
          </cell>
          <cell r="T792" t="str">
            <v>00959</v>
          </cell>
          <cell r="U792" t="str">
            <v>LG-310758</v>
          </cell>
        </row>
        <row r="793">
          <cell r="B793" t="str">
            <v>BT-UPS-LG-310759</v>
          </cell>
          <cell r="C793" t="str">
            <v>00000000000047197</v>
          </cell>
          <cell r="E793" t="str">
            <v>Cabinet batterie Trimod 5kb 7,2 Ah</v>
          </cell>
          <cell r="F793" t="str">
            <v>BTICINO S.P.A.</v>
          </cell>
          <cell r="G793">
            <v>0</v>
          </cell>
          <cell r="H793">
            <v>0</v>
          </cell>
          <cell r="L793" t="str">
            <v>Acquisto</v>
          </cell>
          <cell r="M793" t="str">
            <v>09/02/2017 10:59</v>
          </cell>
          <cell r="N793" t="str">
            <v>Si</v>
          </cell>
          <cell r="O793" t="str">
            <v>No</v>
          </cell>
          <cell r="P793">
            <v>0</v>
          </cell>
          <cell r="Q793" t="str">
            <v>)</v>
          </cell>
          <cell r="T793" t="str">
            <v>00959</v>
          </cell>
          <cell r="U793" t="str">
            <v>LG-310759</v>
          </cell>
        </row>
        <row r="794">
          <cell r="B794" t="str">
            <v>BT-UPS-LG-310760</v>
          </cell>
          <cell r="C794" t="str">
            <v>00000000000047198</v>
          </cell>
          <cell r="D794" t="str">
            <v>M</v>
          </cell>
          <cell r="E794" t="str">
            <v>BTICINO - Cabinet batterie Trimod 1kb 9 Ah</v>
          </cell>
          <cell r="F794" t="str">
            <v>BTICINO S.P.A.</v>
          </cell>
          <cell r="G794">
            <v>0</v>
          </cell>
          <cell r="H794">
            <v>0</v>
          </cell>
          <cell r="K794" t="str">
            <v>TO</v>
          </cell>
          <cell r="L794" t="str">
            <v>Acquisto</v>
          </cell>
          <cell r="M794" t="str">
            <v>09/02/2017 10:59</v>
          </cell>
          <cell r="N794" t="str">
            <v>No</v>
          </cell>
          <cell r="O794" t="str">
            <v>No</v>
          </cell>
          <cell r="P794">
            <v>0</v>
          </cell>
          <cell r="Q794" t="str">
            <v>)</v>
          </cell>
          <cell r="T794" t="str">
            <v>00959</v>
          </cell>
          <cell r="U794" t="str">
            <v>LG-310760</v>
          </cell>
        </row>
        <row r="795">
          <cell r="B795" t="str">
            <v>BT-UPS-LG-310761</v>
          </cell>
          <cell r="C795" t="str">
            <v>00000000000047199</v>
          </cell>
          <cell r="D795" t="str">
            <v>M</v>
          </cell>
          <cell r="E795" t="str">
            <v>BTICINO - Cabinet batterie Trimod 2kb 9 Ah</v>
          </cell>
          <cell r="F795" t="str">
            <v>BTICINO S.P.A.</v>
          </cell>
          <cell r="G795">
            <v>0</v>
          </cell>
          <cell r="H795">
            <v>0</v>
          </cell>
          <cell r="K795" t="str">
            <v>TO</v>
          </cell>
          <cell r="L795" t="str">
            <v>Acquisto</v>
          </cell>
          <cell r="M795" t="str">
            <v>09/02/2017 10:59</v>
          </cell>
          <cell r="N795" t="str">
            <v>No</v>
          </cell>
          <cell r="O795" t="str">
            <v>No</v>
          </cell>
          <cell r="P795">
            <v>0</v>
          </cell>
          <cell r="Q795" t="str">
            <v>)</v>
          </cell>
          <cell r="R795" t="str">
            <v>18/12/2023</v>
          </cell>
          <cell r="S795" t="str">
            <v>07/12/2023</v>
          </cell>
          <cell r="T795" t="str">
            <v>00959</v>
          </cell>
          <cell r="U795" t="str">
            <v>LG-310761</v>
          </cell>
        </row>
        <row r="796">
          <cell r="B796" t="str">
            <v>BT-UPS-LG-310762</v>
          </cell>
          <cell r="C796" t="str">
            <v>00000000000047200</v>
          </cell>
          <cell r="D796" t="str">
            <v>M</v>
          </cell>
          <cell r="E796" t="str">
            <v>BTICINO - Cabinet batterie Trimod 3kb 9 Ah</v>
          </cell>
          <cell r="F796" t="str">
            <v>BTICINO S.P.A.</v>
          </cell>
          <cell r="G796">
            <v>0</v>
          </cell>
          <cell r="H796">
            <v>0</v>
          </cell>
          <cell r="K796" t="str">
            <v>TO</v>
          </cell>
          <cell r="L796" t="str">
            <v>Acquisto</v>
          </cell>
          <cell r="M796" t="str">
            <v>09/02/2017 10:59</v>
          </cell>
          <cell r="N796" t="str">
            <v>No</v>
          </cell>
          <cell r="O796" t="str">
            <v>No</v>
          </cell>
          <cell r="P796">
            <v>0</v>
          </cell>
          <cell r="Q796" t="str">
            <v>)</v>
          </cell>
          <cell r="T796" t="str">
            <v>00959</v>
          </cell>
          <cell r="U796" t="str">
            <v>LG-310762</v>
          </cell>
        </row>
        <row r="797">
          <cell r="B797" t="str">
            <v>BT-UPS-LG-310763</v>
          </cell>
          <cell r="C797" t="str">
            <v>00000000000047201</v>
          </cell>
          <cell r="D797" t="str">
            <v>M</v>
          </cell>
          <cell r="E797" t="str">
            <v>BTICINO - Cabinet batterie Trimod 4kb 9 Ah</v>
          </cell>
          <cell r="F797" t="str">
            <v>BTICINO S.P.A.</v>
          </cell>
          <cell r="G797">
            <v>0</v>
          </cell>
          <cell r="H797">
            <v>0</v>
          </cell>
          <cell r="K797" t="str">
            <v>TO</v>
          </cell>
          <cell r="L797" t="str">
            <v>Acquisto</v>
          </cell>
          <cell r="M797" t="str">
            <v>09/02/2017 10:59</v>
          </cell>
          <cell r="N797" t="str">
            <v>No</v>
          </cell>
          <cell r="O797" t="str">
            <v>No</v>
          </cell>
          <cell r="P797">
            <v>0</v>
          </cell>
          <cell r="Q797" t="str">
            <v>)</v>
          </cell>
          <cell r="T797" t="str">
            <v>00959</v>
          </cell>
          <cell r="U797" t="str">
            <v>LG-310763</v>
          </cell>
        </row>
        <row r="798">
          <cell r="B798" t="str">
            <v>BT-UPS-LG-310764</v>
          </cell>
          <cell r="C798" t="str">
            <v>00000000000047202</v>
          </cell>
          <cell r="D798" t="str">
            <v>M</v>
          </cell>
          <cell r="E798" t="str">
            <v>BTICINO - Cabinet batterie Trimod 5kb 9 Ah</v>
          </cell>
          <cell r="F798" t="str">
            <v>BTICINO S.P.A.</v>
          </cell>
          <cell r="G798">
            <v>0</v>
          </cell>
          <cell r="H798">
            <v>0</v>
          </cell>
          <cell r="K798" t="str">
            <v>TO</v>
          </cell>
          <cell r="L798" t="str">
            <v>Acquisto</v>
          </cell>
          <cell r="M798" t="str">
            <v>09/02/2017 10:59</v>
          </cell>
          <cell r="N798" t="str">
            <v>No</v>
          </cell>
          <cell r="O798" t="str">
            <v>No</v>
          </cell>
          <cell r="P798">
            <v>0</v>
          </cell>
          <cell r="Q798" t="str">
            <v>)</v>
          </cell>
          <cell r="R798" t="str">
            <v>05/07/2023</v>
          </cell>
          <cell r="S798" t="str">
            <v>05/07/2023</v>
          </cell>
          <cell r="T798" t="str">
            <v>00959</v>
          </cell>
          <cell r="U798" t="str">
            <v>LG-310764</v>
          </cell>
        </row>
        <row r="799">
          <cell r="B799" t="str">
            <v>BT-UPS-LG-310766</v>
          </cell>
          <cell r="C799" t="str">
            <v>00000000000047203</v>
          </cell>
          <cell r="E799" t="str">
            <v>Cabinet batterie Dk 10k 20 batt 12V,9 Ah</v>
          </cell>
          <cell r="F799" t="str">
            <v>BTICINO S.P.A.</v>
          </cell>
          <cell r="G799">
            <v>0</v>
          </cell>
          <cell r="H799">
            <v>0</v>
          </cell>
          <cell r="L799" t="str">
            <v>Acquisto</v>
          </cell>
          <cell r="M799" t="str">
            <v>09/02/2017 10:59</v>
          </cell>
          <cell r="N799" t="str">
            <v>Si</v>
          </cell>
          <cell r="O799" t="str">
            <v>No</v>
          </cell>
          <cell r="P799">
            <v>0</v>
          </cell>
          <cell r="Q799" t="str">
            <v>)</v>
          </cell>
          <cell r="T799" t="str">
            <v>00959</v>
          </cell>
          <cell r="U799" t="str">
            <v>LG-310766</v>
          </cell>
        </row>
        <row r="800">
          <cell r="B800" t="str">
            <v>BT-UPS-LG-310769</v>
          </cell>
          <cell r="C800" t="str">
            <v>00000000000047204</v>
          </cell>
          <cell r="E800" t="str">
            <v>Cabinet batterie Dk 1k 12 batt 12V,7.2 Ah</v>
          </cell>
          <cell r="F800" t="str">
            <v>BTICINO S.P.A.</v>
          </cell>
          <cell r="G800">
            <v>0</v>
          </cell>
          <cell r="H800">
            <v>0</v>
          </cell>
          <cell r="L800" t="str">
            <v>Acquisto</v>
          </cell>
          <cell r="M800" t="str">
            <v>09/02/2017 10:59</v>
          </cell>
          <cell r="N800" t="str">
            <v>Si</v>
          </cell>
          <cell r="O800" t="str">
            <v>No</v>
          </cell>
          <cell r="P800">
            <v>0</v>
          </cell>
          <cell r="Q800" t="str">
            <v>)</v>
          </cell>
          <cell r="T800" t="str">
            <v>00959</v>
          </cell>
          <cell r="U800" t="str">
            <v>LG-310769</v>
          </cell>
        </row>
        <row r="801">
          <cell r="B801" t="str">
            <v>BT-UPS-LG-310770</v>
          </cell>
          <cell r="C801" t="str">
            <v>00000000000047205</v>
          </cell>
          <cell r="E801" t="str">
            <v>Cabinet batterie Dk 2k 12 batt 12V,7.2 Ah</v>
          </cell>
          <cell r="F801" t="str">
            <v>BTICINO S.P.A.</v>
          </cell>
          <cell r="G801">
            <v>0</v>
          </cell>
          <cell r="H801">
            <v>0</v>
          </cell>
          <cell r="L801" t="str">
            <v>Acquisto</v>
          </cell>
          <cell r="M801" t="str">
            <v>09/02/2017 10:59</v>
          </cell>
          <cell r="N801" t="str">
            <v>Si</v>
          </cell>
          <cell r="O801" t="str">
            <v>No</v>
          </cell>
          <cell r="P801">
            <v>0</v>
          </cell>
          <cell r="Q801" t="str">
            <v>)</v>
          </cell>
          <cell r="R801" t="str">
            <v>19/04/2018</v>
          </cell>
          <cell r="S801" t="str">
            <v>18/04/2018</v>
          </cell>
          <cell r="T801" t="str">
            <v>00959</v>
          </cell>
          <cell r="U801" t="str">
            <v>LG-310770</v>
          </cell>
        </row>
        <row r="802">
          <cell r="B802" t="str">
            <v>BT-UPS-LG-310771</v>
          </cell>
          <cell r="C802" t="str">
            <v>00000000000047206</v>
          </cell>
          <cell r="E802" t="str">
            <v>Cabinet batterie Dk 3k 12 batt 12V,9 Ah</v>
          </cell>
          <cell r="F802" t="str">
            <v>BTICINO S.P.A.</v>
          </cell>
          <cell r="G802">
            <v>0</v>
          </cell>
          <cell r="H802">
            <v>0</v>
          </cell>
          <cell r="L802" t="str">
            <v>Acquisto</v>
          </cell>
          <cell r="M802" t="str">
            <v>09/02/2017 10:59</v>
          </cell>
          <cell r="N802" t="str">
            <v>Si</v>
          </cell>
          <cell r="O802" t="str">
            <v>No</v>
          </cell>
          <cell r="P802">
            <v>0</v>
          </cell>
          <cell r="Q802" t="str">
            <v>)</v>
          </cell>
          <cell r="R802" t="str">
            <v>16/11/2017</v>
          </cell>
          <cell r="S802" t="str">
            <v>15/11/2017</v>
          </cell>
          <cell r="T802" t="str">
            <v>00959</v>
          </cell>
          <cell r="U802" t="str">
            <v>LG-310771</v>
          </cell>
        </row>
        <row r="803">
          <cell r="B803" t="str">
            <v>BT-UPS-LG-310772</v>
          </cell>
          <cell r="C803" t="str">
            <v>00000000000047229</v>
          </cell>
          <cell r="D803" t="str">
            <v>M</v>
          </cell>
          <cell r="E803" t="str">
            <v>Cabinet batterie Dk4.5-6k 20 batt 12V,7.2Ah</v>
          </cell>
          <cell r="F803" t="str">
            <v>BTICINO S.P.A.</v>
          </cell>
          <cell r="G803">
            <v>0</v>
          </cell>
          <cell r="H803">
            <v>0</v>
          </cell>
          <cell r="K803" t="str">
            <v>TO</v>
          </cell>
          <cell r="L803" t="str">
            <v>Acquisto</v>
          </cell>
          <cell r="M803" t="str">
            <v>09/02/2017 10:59</v>
          </cell>
          <cell r="N803" t="str">
            <v>Si</v>
          </cell>
          <cell r="O803" t="str">
            <v>No</v>
          </cell>
          <cell r="P803">
            <v>0</v>
          </cell>
          <cell r="Q803" t="str">
            <v>)</v>
          </cell>
          <cell r="T803" t="str">
            <v>00959</v>
          </cell>
          <cell r="U803" t="str">
            <v>LG-310772</v>
          </cell>
        </row>
        <row r="804">
          <cell r="B804" t="str">
            <v>BT-UPS-LG-310774</v>
          </cell>
          <cell r="C804" t="str">
            <v>00000000000047209</v>
          </cell>
          <cell r="D804" t="str">
            <v>M</v>
          </cell>
          <cell r="E804" t="str">
            <v>BTICINO - Cabinet batterie Whad 0,8-1,5k</v>
          </cell>
          <cell r="F804" t="str">
            <v>BTICINO S.P.A.</v>
          </cell>
          <cell r="G804">
            <v>0</v>
          </cell>
          <cell r="H804">
            <v>0</v>
          </cell>
          <cell r="K804" t="str">
            <v>TO</v>
          </cell>
          <cell r="L804" t="str">
            <v>Acquisto</v>
          </cell>
          <cell r="M804" t="str">
            <v>09/02/2017 10:59</v>
          </cell>
          <cell r="N804" t="str">
            <v>No</v>
          </cell>
          <cell r="O804" t="str">
            <v>No</v>
          </cell>
          <cell r="P804">
            <v>0</v>
          </cell>
          <cell r="Q804" t="str">
            <v>)</v>
          </cell>
          <cell r="R804" t="str">
            <v>15/03/2023</v>
          </cell>
          <cell r="S804" t="str">
            <v>13/03/2023</v>
          </cell>
          <cell r="T804" t="str">
            <v>00959</v>
          </cell>
          <cell r="U804" t="str">
            <v>LG-310774</v>
          </cell>
        </row>
        <row r="805">
          <cell r="B805" t="str">
            <v>BT-UPS-LG-310775</v>
          </cell>
          <cell r="C805" t="str">
            <v>00000000000047251</v>
          </cell>
          <cell r="D805" t="str">
            <v>M</v>
          </cell>
          <cell r="E805" t="str">
            <v>BTICINO - Cabinet batterie Megaline + 1 KB</v>
          </cell>
          <cell r="F805" t="str">
            <v>BTICINO S.P.A.</v>
          </cell>
          <cell r="G805">
            <v>0</v>
          </cell>
          <cell r="H805">
            <v>0</v>
          </cell>
          <cell r="K805" t="str">
            <v>TO</v>
          </cell>
          <cell r="L805" t="str">
            <v>Acquisto</v>
          </cell>
          <cell r="M805" t="str">
            <v>09/02/2017 10:59</v>
          </cell>
          <cell r="N805" t="str">
            <v>No</v>
          </cell>
          <cell r="O805" t="str">
            <v>No</v>
          </cell>
          <cell r="P805">
            <v>0</v>
          </cell>
          <cell r="Q805" t="str">
            <v>)</v>
          </cell>
          <cell r="T805" t="str">
            <v>00959</v>
          </cell>
          <cell r="U805" t="str">
            <v>LG-310775</v>
          </cell>
        </row>
        <row r="806">
          <cell r="B806" t="str">
            <v>BT-UPS-LG-310776</v>
          </cell>
          <cell r="C806" t="str">
            <v>00000000000047252</v>
          </cell>
          <cell r="D806" t="str">
            <v>M</v>
          </cell>
          <cell r="E806" t="str">
            <v>BTICINO - Cabinet batterie Megaline + 2 KB</v>
          </cell>
          <cell r="F806" t="str">
            <v>BTICINO S.P.A.</v>
          </cell>
          <cell r="G806">
            <v>0</v>
          </cell>
          <cell r="H806">
            <v>0</v>
          </cell>
          <cell r="K806" t="str">
            <v>TO</v>
          </cell>
          <cell r="L806" t="str">
            <v>Acquisto</v>
          </cell>
          <cell r="M806" t="str">
            <v>09/02/2017 10:59</v>
          </cell>
          <cell r="N806" t="str">
            <v>No</v>
          </cell>
          <cell r="O806" t="str">
            <v>No</v>
          </cell>
          <cell r="P806">
            <v>0</v>
          </cell>
          <cell r="Q806" t="str">
            <v>)</v>
          </cell>
          <cell r="T806" t="str">
            <v>00959</v>
          </cell>
          <cell r="U806" t="str">
            <v>LG-310776</v>
          </cell>
        </row>
        <row r="807">
          <cell r="B807" t="str">
            <v>BT-UPS-LG-310777</v>
          </cell>
          <cell r="C807" t="str">
            <v>00000000000047253</v>
          </cell>
          <cell r="D807" t="str">
            <v>M</v>
          </cell>
          <cell r="E807" t="str">
            <v>BTICINO - Cabinet batterie Megaline + 3 KB</v>
          </cell>
          <cell r="F807" t="str">
            <v>BTICINO S.P.A.</v>
          </cell>
          <cell r="G807">
            <v>0</v>
          </cell>
          <cell r="H807">
            <v>0</v>
          </cell>
          <cell r="K807" t="str">
            <v>TO</v>
          </cell>
          <cell r="L807" t="str">
            <v>Acquisto</v>
          </cell>
          <cell r="M807" t="str">
            <v>09/02/2017 10:59</v>
          </cell>
          <cell r="N807" t="str">
            <v>No</v>
          </cell>
          <cell r="O807" t="str">
            <v>No</v>
          </cell>
          <cell r="P807">
            <v>0</v>
          </cell>
          <cell r="Q807" t="str">
            <v>)</v>
          </cell>
          <cell r="R807" t="str">
            <v>28/11/2022</v>
          </cell>
          <cell r="S807" t="str">
            <v>28/11/2022</v>
          </cell>
          <cell r="T807" t="str">
            <v>00959</v>
          </cell>
          <cell r="U807" t="str">
            <v>LG-310777</v>
          </cell>
        </row>
        <row r="808">
          <cell r="B808" t="str">
            <v>BT-UPS-LG-310778</v>
          </cell>
          <cell r="C808" t="str">
            <v>00000000000047254</v>
          </cell>
          <cell r="D808" t="str">
            <v>M</v>
          </cell>
          <cell r="E808" t="str">
            <v>BTICINO - Cabinet batterie Megaline + 4 KB</v>
          </cell>
          <cell r="F808" t="str">
            <v>BTICINO S.P.A.</v>
          </cell>
          <cell r="G808">
            <v>0</v>
          </cell>
          <cell r="H808">
            <v>0</v>
          </cell>
          <cell r="K808" t="str">
            <v>TO</v>
          </cell>
          <cell r="L808" t="str">
            <v>Acquisto</v>
          </cell>
          <cell r="M808" t="str">
            <v>09/02/2017 10:59</v>
          </cell>
          <cell r="N808" t="str">
            <v>No</v>
          </cell>
          <cell r="O808" t="str">
            <v>No</v>
          </cell>
          <cell r="P808">
            <v>0</v>
          </cell>
          <cell r="Q808" t="str">
            <v>)</v>
          </cell>
          <cell r="T808" t="str">
            <v>00959</v>
          </cell>
          <cell r="U808" t="str">
            <v>LG-310778</v>
          </cell>
        </row>
        <row r="809">
          <cell r="B809" t="str">
            <v>BT-UPS-LG-310779</v>
          </cell>
          <cell r="C809" t="str">
            <v>00000000000047255</v>
          </cell>
          <cell r="D809" t="str">
            <v>M</v>
          </cell>
          <cell r="E809" t="str">
            <v>BTICINO - Cabinet batterie Megaline + 5 KB</v>
          </cell>
          <cell r="F809" t="str">
            <v>BTICINO S.P.A.</v>
          </cell>
          <cell r="G809">
            <v>0</v>
          </cell>
          <cell r="H809">
            <v>0</v>
          </cell>
          <cell r="K809" t="str">
            <v>TO</v>
          </cell>
          <cell r="L809" t="str">
            <v>Acquisto</v>
          </cell>
          <cell r="M809" t="str">
            <v>09/02/2017 10:59</v>
          </cell>
          <cell r="N809" t="str">
            <v>No</v>
          </cell>
          <cell r="O809" t="str">
            <v>No</v>
          </cell>
          <cell r="P809">
            <v>0</v>
          </cell>
          <cell r="Q809" t="str">
            <v>)</v>
          </cell>
          <cell r="T809" t="str">
            <v>00959</v>
          </cell>
          <cell r="U809" t="str">
            <v>LG-310779</v>
          </cell>
        </row>
        <row r="810">
          <cell r="B810" t="str">
            <v>BT-UPS-LG-310780</v>
          </cell>
          <cell r="C810" t="str">
            <v>00000000000047256</v>
          </cell>
          <cell r="D810" t="str">
            <v>M</v>
          </cell>
          <cell r="E810" t="str">
            <v>BTICINO - Cabinet batterie Megaline + 6 KB</v>
          </cell>
          <cell r="F810" t="str">
            <v>BTICINO S.P.A.</v>
          </cell>
          <cell r="G810">
            <v>0</v>
          </cell>
          <cell r="H810">
            <v>0</v>
          </cell>
          <cell r="K810" t="str">
            <v>TO</v>
          </cell>
          <cell r="L810" t="str">
            <v>Acquisto</v>
          </cell>
          <cell r="M810" t="str">
            <v>09/02/2017 10:59</v>
          </cell>
          <cell r="N810" t="str">
            <v>No</v>
          </cell>
          <cell r="O810" t="str">
            <v>No</v>
          </cell>
          <cell r="P810">
            <v>0</v>
          </cell>
          <cell r="Q810" t="str">
            <v>)</v>
          </cell>
          <cell r="T810" t="str">
            <v>00959</v>
          </cell>
          <cell r="U810" t="str">
            <v>LG-310780</v>
          </cell>
        </row>
        <row r="811">
          <cell r="B811" t="str">
            <v>BT-UPS-LG-310781</v>
          </cell>
          <cell r="C811" t="str">
            <v>00000000000047257</v>
          </cell>
          <cell r="D811" t="str">
            <v>M</v>
          </cell>
          <cell r="E811" t="str">
            <v>BTICINO - Cabinet batterie Megaline + 7 KB</v>
          </cell>
          <cell r="F811" t="str">
            <v>BTICINO S.P.A.</v>
          </cell>
          <cell r="G811">
            <v>0</v>
          </cell>
          <cell r="H811">
            <v>0</v>
          </cell>
          <cell r="K811" t="str">
            <v>TO</v>
          </cell>
          <cell r="L811" t="str">
            <v>Acquisto</v>
          </cell>
          <cell r="M811" t="str">
            <v>09/02/2017 10:59</v>
          </cell>
          <cell r="N811" t="str">
            <v>No</v>
          </cell>
          <cell r="O811" t="str">
            <v>No</v>
          </cell>
          <cell r="P811">
            <v>0</v>
          </cell>
          <cell r="Q811" t="str">
            <v>)</v>
          </cell>
          <cell r="T811" t="str">
            <v>00959</v>
          </cell>
          <cell r="U811" t="str">
            <v>LG-310781</v>
          </cell>
        </row>
        <row r="812">
          <cell r="B812" t="str">
            <v>BT-UPS-LG-310782</v>
          </cell>
          <cell r="C812" t="str">
            <v>00000000000047258</v>
          </cell>
          <cell r="D812" t="str">
            <v>M</v>
          </cell>
          <cell r="E812" t="str">
            <v>BTICINO - Cabinet batterie Megaline + 8 KB</v>
          </cell>
          <cell r="F812" t="str">
            <v>BTICINO S.P.A.</v>
          </cell>
          <cell r="G812">
            <v>0</v>
          </cell>
          <cell r="H812">
            <v>0</v>
          </cell>
          <cell r="K812" t="str">
            <v>TO</v>
          </cell>
          <cell r="L812" t="str">
            <v>Acquisto</v>
          </cell>
          <cell r="M812" t="str">
            <v>09/02/2017 10:59</v>
          </cell>
          <cell r="N812" t="str">
            <v>No</v>
          </cell>
          <cell r="O812" t="str">
            <v>No</v>
          </cell>
          <cell r="P812">
            <v>0</v>
          </cell>
          <cell r="Q812" t="str">
            <v>)</v>
          </cell>
          <cell r="T812" t="str">
            <v>00959</v>
          </cell>
          <cell r="U812" t="str">
            <v>LG-310782</v>
          </cell>
        </row>
        <row r="813">
          <cell r="B813" t="str">
            <v>BT-UPS-LG-310783</v>
          </cell>
          <cell r="C813" t="str">
            <v>00000000000047259</v>
          </cell>
          <cell r="D813" t="str">
            <v>M</v>
          </cell>
          <cell r="E813" t="str">
            <v>BTICINO - Cabinet batterie Megaline + 9 KB</v>
          </cell>
          <cell r="F813" t="str">
            <v>BTICINO S.P.A.</v>
          </cell>
          <cell r="G813">
            <v>0</v>
          </cell>
          <cell r="H813">
            <v>0</v>
          </cell>
          <cell r="K813" t="str">
            <v>TO</v>
          </cell>
          <cell r="L813" t="str">
            <v>Acquisto</v>
          </cell>
          <cell r="M813" t="str">
            <v>09/02/2017 10:59</v>
          </cell>
          <cell r="N813" t="str">
            <v>No</v>
          </cell>
          <cell r="O813" t="str">
            <v>No</v>
          </cell>
          <cell r="P813">
            <v>0</v>
          </cell>
          <cell r="Q813" t="str">
            <v>)</v>
          </cell>
          <cell r="T813" t="str">
            <v>00959</v>
          </cell>
          <cell r="U813" t="str">
            <v>LG-310783</v>
          </cell>
        </row>
        <row r="814">
          <cell r="B814" t="str">
            <v>BT-UPS-LG-310784</v>
          </cell>
          <cell r="C814" t="str">
            <v>00000000000047230</v>
          </cell>
          <cell r="D814" t="str">
            <v>M</v>
          </cell>
          <cell r="E814" t="str">
            <v>BTICINO - Cabinet batterie Megaline + 10 KB</v>
          </cell>
          <cell r="F814" t="str">
            <v>BTICINO S.P.A.</v>
          </cell>
          <cell r="G814">
            <v>0</v>
          </cell>
          <cell r="H814">
            <v>0</v>
          </cell>
          <cell r="K814" t="str">
            <v>TO</v>
          </cell>
          <cell r="L814" t="str">
            <v>Acquisto</v>
          </cell>
          <cell r="M814" t="str">
            <v>09/02/2017 10:59</v>
          </cell>
          <cell r="N814" t="str">
            <v>No</v>
          </cell>
          <cell r="O814" t="str">
            <v>No</v>
          </cell>
          <cell r="P814">
            <v>0</v>
          </cell>
          <cell r="Q814" t="str">
            <v>)</v>
          </cell>
          <cell r="R814" t="str">
            <v>28/11/2022</v>
          </cell>
          <cell r="S814" t="str">
            <v>28/11/2022</v>
          </cell>
          <cell r="T814" t="str">
            <v>00959</v>
          </cell>
          <cell r="U814" t="str">
            <v>LG-310784</v>
          </cell>
        </row>
        <row r="815">
          <cell r="B815" t="str">
            <v>BT-UPS-LG-310785</v>
          </cell>
          <cell r="C815" t="str">
            <v>00000000000047231</v>
          </cell>
          <cell r="D815" t="str">
            <v>M</v>
          </cell>
          <cell r="E815" t="str">
            <v>BTICINO - Caricabatterie aggiuntivo Megaline</v>
          </cell>
          <cell r="F815" t="str">
            <v>BTICINO S.P.A.</v>
          </cell>
          <cell r="G815">
            <v>0</v>
          </cell>
          <cell r="H815">
            <v>0</v>
          </cell>
          <cell r="K815" t="str">
            <v>TO</v>
          </cell>
          <cell r="L815" t="str">
            <v>Acquisto</v>
          </cell>
          <cell r="M815" t="str">
            <v>09/02/2017 10:59</v>
          </cell>
          <cell r="N815" t="str">
            <v>No</v>
          </cell>
          <cell r="O815" t="str">
            <v>No</v>
          </cell>
          <cell r="P815">
            <v>0</v>
          </cell>
          <cell r="Q815" t="str">
            <v>)</v>
          </cell>
          <cell r="T815" t="str">
            <v>00959</v>
          </cell>
          <cell r="U815" t="str">
            <v>LG-310785</v>
          </cell>
        </row>
        <row r="816">
          <cell r="B816" t="str">
            <v>BT-UPS-LG-310786</v>
          </cell>
          <cell r="C816" t="str">
            <v>00000000000047232</v>
          </cell>
          <cell r="D816" t="str">
            <v>M</v>
          </cell>
          <cell r="E816" t="str">
            <v>BTICINO - Cabinet batterie Megaline + 1 KB + CB</v>
          </cell>
          <cell r="F816" t="str">
            <v>BTICINO S.P.A.</v>
          </cell>
          <cell r="G816">
            <v>0</v>
          </cell>
          <cell r="H816">
            <v>0</v>
          </cell>
          <cell r="K816" t="str">
            <v>TO</v>
          </cell>
          <cell r="L816" t="str">
            <v>Acquisto</v>
          </cell>
          <cell r="M816" t="str">
            <v>09/02/2017 10:59</v>
          </cell>
          <cell r="N816" t="str">
            <v>No</v>
          </cell>
          <cell r="O816" t="str">
            <v>No</v>
          </cell>
          <cell r="P816">
            <v>0</v>
          </cell>
          <cell r="Q816" t="str">
            <v>)</v>
          </cell>
          <cell r="T816" t="str">
            <v>00959</v>
          </cell>
          <cell r="U816" t="str">
            <v>LG-310786</v>
          </cell>
        </row>
        <row r="817">
          <cell r="B817" t="str">
            <v>BT-UPS-LG-310787</v>
          </cell>
          <cell r="C817" t="str">
            <v>00000000000047233</v>
          </cell>
          <cell r="D817" t="str">
            <v>M</v>
          </cell>
          <cell r="E817" t="str">
            <v>BTICINO - Cabinet batterie Megaline + 2 KB + CB</v>
          </cell>
          <cell r="F817" t="str">
            <v>BTICINO S.P.A.</v>
          </cell>
          <cell r="G817">
            <v>0</v>
          </cell>
          <cell r="H817">
            <v>0</v>
          </cell>
          <cell r="K817" t="str">
            <v>TO</v>
          </cell>
          <cell r="L817" t="str">
            <v>Acquisto</v>
          </cell>
          <cell r="M817" t="str">
            <v>09/02/2017 10:59</v>
          </cell>
          <cell r="N817" t="str">
            <v>No</v>
          </cell>
          <cell r="O817" t="str">
            <v>No</v>
          </cell>
          <cell r="P817">
            <v>0</v>
          </cell>
          <cell r="Q817" t="str">
            <v>)</v>
          </cell>
          <cell r="T817" t="str">
            <v>00959</v>
          </cell>
          <cell r="U817" t="str">
            <v>LG-310787</v>
          </cell>
        </row>
        <row r="818">
          <cell r="B818" t="str">
            <v>BT-UPS-LG-310788</v>
          </cell>
          <cell r="C818" t="str">
            <v>00000000000047234</v>
          </cell>
          <cell r="D818" t="str">
            <v>M</v>
          </cell>
          <cell r="E818" t="str">
            <v>BTICINO - Cabinet batterie Megaline + 3 KB + CB</v>
          </cell>
          <cell r="F818" t="str">
            <v>BTICINO S.P.A.</v>
          </cell>
          <cell r="G818">
            <v>0</v>
          </cell>
          <cell r="H818">
            <v>0</v>
          </cell>
          <cell r="K818" t="str">
            <v>TO</v>
          </cell>
          <cell r="L818" t="str">
            <v>Acquisto</v>
          </cell>
          <cell r="M818" t="str">
            <v>09/02/2017 10:59</v>
          </cell>
          <cell r="N818" t="str">
            <v>No</v>
          </cell>
          <cell r="O818" t="str">
            <v>No</v>
          </cell>
          <cell r="P818">
            <v>0</v>
          </cell>
          <cell r="Q818" t="str">
            <v>)</v>
          </cell>
          <cell r="T818" t="str">
            <v>00959</v>
          </cell>
          <cell r="U818" t="str">
            <v>LG-310788</v>
          </cell>
        </row>
        <row r="819">
          <cell r="B819" t="str">
            <v>BT-UPS-LG-310789</v>
          </cell>
          <cell r="C819" t="str">
            <v>00000000000047210</v>
          </cell>
          <cell r="D819" t="str">
            <v>M</v>
          </cell>
          <cell r="E819" t="str">
            <v>BTICINO - Cabinet batterie Megaline + 4 KB + CB</v>
          </cell>
          <cell r="F819" t="str">
            <v>BTICINO S.P.A.</v>
          </cell>
          <cell r="G819">
            <v>0</v>
          </cell>
          <cell r="H819">
            <v>0</v>
          </cell>
          <cell r="K819" t="str">
            <v>TO</v>
          </cell>
          <cell r="L819" t="str">
            <v>Acquisto</v>
          </cell>
          <cell r="M819" t="str">
            <v>09/02/2017 10:59</v>
          </cell>
          <cell r="N819" t="str">
            <v>No</v>
          </cell>
          <cell r="O819" t="str">
            <v>No</v>
          </cell>
          <cell r="P819">
            <v>0</v>
          </cell>
          <cell r="Q819" t="str">
            <v>)</v>
          </cell>
          <cell r="T819" t="str">
            <v>00959</v>
          </cell>
          <cell r="U819" t="str">
            <v>LG-310789</v>
          </cell>
        </row>
        <row r="820">
          <cell r="B820" t="str">
            <v>BT-UPS-LG-310790</v>
          </cell>
          <cell r="C820" t="str">
            <v>00000000000047211</v>
          </cell>
          <cell r="D820" t="str">
            <v>M</v>
          </cell>
          <cell r="E820" t="str">
            <v>BTICINO - Cabinet batterie Megaline + 5 KB + CB</v>
          </cell>
          <cell r="F820" t="str">
            <v>BTICINO S.P.A.</v>
          </cell>
          <cell r="G820">
            <v>0</v>
          </cell>
          <cell r="H820">
            <v>0</v>
          </cell>
          <cell r="K820" t="str">
            <v>TO</v>
          </cell>
          <cell r="L820" t="str">
            <v>Acquisto</v>
          </cell>
          <cell r="M820" t="str">
            <v>09/02/2017 10:59</v>
          </cell>
          <cell r="N820" t="str">
            <v>No</v>
          </cell>
          <cell r="O820" t="str">
            <v>No</v>
          </cell>
          <cell r="P820">
            <v>0</v>
          </cell>
          <cell r="Q820" t="str">
            <v>)</v>
          </cell>
          <cell r="T820" t="str">
            <v>00959</v>
          </cell>
          <cell r="U820" t="str">
            <v>LG-310790</v>
          </cell>
        </row>
        <row r="821">
          <cell r="B821" t="str">
            <v>BT-UPS-LG-310791</v>
          </cell>
          <cell r="C821" t="str">
            <v>00000000000047212</v>
          </cell>
          <cell r="D821" t="str">
            <v>M</v>
          </cell>
          <cell r="E821" t="str">
            <v>BTICINO - Cabinet batterie Megaline + 6 KB + CB</v>
          </cell>
          <cell r="F821" t="str">
            <v>BTICINO S.P.A.</v>
          </cell>
          <cell r="G821">
            <v>0</v>
          </cell>
          <cell r="H821">
            <v>0</v>
          </cell>
          <cell r="K821" t="str">
            <v>TO</v>
          </cell>
          <cell r="L821" t="str">
            <v>Acquisto</v>
          </cell>
          <cell r="M821" t="str">
            <v>09/02/2017 10:59</v>
          </cell>
          <cell r="N821" t="str">
            <v>No</v>
          </cell>
          <cell r="O821" t="str">
            <v>No</v>
          </cell>
          <cell r="P821">
            <v>0</v>
          </cell>
          <cell r="Q821" t="str">
            <v>)</v>
          </cell>
          <cell r="T821" t="str">
            <v>00959</v>
          </cell>
          <cell r="U821" t="str">
            <v>LG-310791</v>
          </cell>
        </row>
        <row r="822">
          <cell r="B822" t="str">
            <v>BT-UPS-LG-310792</v>
          </cell>
          <cell r="C822" t="str">
            <v>00000000000047213</v>
          </cell>
          <cell r="D822" t="str">
            <v>M</v>
          </cell>
          <cell r="E822" t="str">
            <v>BTICINO - Cabinet batterie Megaline + 7 KB + CB</v>
          </cell>
          <cell r="F822" t="str">
            <v>BTICINO S.P.A.</v>
          </cell>
          <cell r="G822">
            <v>0</v>
          </cell>
          <cell r="H822">
            <v>0</v>
          </cell>
          <cell r="K822" t="str">
            <v>TO</v>
          </cell>
          <cell r="L822" t="str">
            <v>Acquisto</v>
          </cell>
          <cell r="M822" t="str">
            <v>09/02/2017 10:59</v>
          </cell>
          <cell r="N822" t="str">
            <v>No</v>
          </cell>
          <cell r="O822" t="str">
            <v>No</v>
          </cell>
          <cell r="P822">
            <v>0</v>
          </cell>
          <cell r="Q822" t="str">
            <v>)</v>
          </cell>
          <cell r="T822" t="str">
            <v>00959</v>
          </cell>
          <cell r="U822" t="str">
            <v>LG-310792</v>
          </cell>
        </row>
        <row r="823">
          <cell r="B823" t="str">
            <v>BT-UPS-LG-310793</v>
          </cell>
          <cell r="C823" t="str">
            <v>00000000000047214</v>
          </cell>
          <cell r="D823" t="str">
            <v>M</v>
          </cell>
          <cell r="E823" t="str">
            <v>BTICINO - Cabinet batterie Megaline + 8 KB + CB</v>
          </cell>
          <cell r="F823" t="str">
            <v>BTICINO S.P.A.</v>
          </cell>
          <cell r="G823">
            <v>0</v>
          </cell>
          <cell r="H823">
            <v>0</v>
          </cell>
          <cell r="K823" t="str">
            <v>TO</v>
          </cell>
          <cell r="L823" t="str">
            <v>Acquisto</v>
          </cell>
          <cell r="M823" t="str">
            <v>09/02/2017 10:59</v>
          </cell>
          <cell r="N823" t="str">
            <v>No</v>
          </cell>
          <cell r="O823" t="str">
            <v>No</v>
          </cell>
          <cell r="P823">
            <v>0</v>
          </cell>
          <cell r="Q823" t="str">
            <v>)</v>
          </cell>
          <cell r="T823" t="str">
            <v>00959</v>
          </cell>
          <cell r="U823" t="str">
            <v>LG-310793</v>
          </cell>
        </row>
        <row r="824">
          <cell r="B824" t="str">
            <v>BT-UPS-LG-310794</v>
          </cell>
          <cell r="C824" t="str">
            <v>00000000000047215</v>
          </cell>
          <cell r="D824" t="str">
            <v>M</v>
          </cell>
          <cell r="E824" t="str">
            <v>BTICINO - Cabinet batterie Megaline + 9 KB + CB</v>
          </cell>
          <cell r="F824" t="str">
            <v>BTICINO S.P.A.</v>
          </cell>
          <cell r="G824">
            <v>0</v>
          </cell>
          <cell r="H824">
            <v>0</v>
          </cell>
          <cell r="K824" t="str">
            <v>TO</v>
          </cell>
          <cell r="L824" t="str">
            <v>Acquisto</v>
          </cell>
          <cell r="M824" t="str">
            <v>09/02/2017 10:59</v>
          </cell>
          <cell r="N824" t="str">
            <v>No</v>
          </cell>
          <cell r="O824" t="str">
            <v>No</v>
          </cell>
          <cell r="P824">
            <v>0</v>
          </cell>
          <cell r="Q824" t="str">
            <v>)</v>
          </cell>
          <cell r="T824" t="str">
            <v>00959</v>
          </cell>
          <cell r="U824" t="str">
            <v>LG-310794</v>
          </cell>
        </row>
        <row r="825">
          <cell r="B825" t="str">
            <v>BT-UPS-LG-310795</v>
          </cell>
          <cell r="C825" t="str">
            <v>00000000000047216</v>
          </cell>
          <cell r="D825" t="str">
            <v>M</v>
          </cell>
          <cell r="E825" t="str">
            <v>BTICINO - Cabinet batterie Megaline + 10 KB + CB</v>
          </cell>
          <cell r="F825" t="str">
            <v>BTICINO S.P.A.</v>
          </cell>
          <cell r="G825">
            <v>0</v>
          </cell>
          <cell r="H825">
            <v>0</v>
          </cell>
          <cell r="K825" t="str">
            <v>TO</v>
          </cell>
          <cell r="L825" t="str">
            <v>Acquisto</v>
          </cell>
          <cell r="M825" t="str">
            <v>09/02/2017 10:59</v>
          </cell>
          <cell r="N825" t="str">
            <v>No</v>
          </cell>
          <cell r="O825" t="str">
            <v>No</v>
          </cell>
          <cell r="P825">
            <v>0</v>
          </cell>
          <cell r="Q825" t="str">
            <v>)</v>
          </cell>
          <cell r="T825" t="str">
            <v>00959</v>
          </cell>
          <cell r="U825" t="str">
            <v>LG-310795</v>
          </cell>
        </row>
        <row r="826">
          <cell r="B826" t="str">
            <v>BT-UPS-LG-310796</v>
          </cell>
          <cell r="C826" t="str">
            <v>00000000000047217</v>
          </cell>
          <cell r="D826" t="str">
            <v>M</v>
          </cell>
          <cell r="E826" t="str">
            <v>BTICINO - Cabinet batterie Megaline Rack + 1 KB</v>
          </cell>
          <cell r="F826" t="str">
            <v>BTICINO S.P.A.</v>
          </cell>
          <cell r="G826">
            <v>0</v>
          </cell>
          <cell r="H826">
            <v>0</v>
          </cell>
          <cell r="K826" t="str">
            <v>TO</v>
          </cell>
          <cell r="L826" t="str">
            <v>Acquisto</v>
          </cell>
          <cell r="M826" t="str">
            <v>09/02/2017 10:59</v>
          </cell>
          <cell r="N826" t="str">
            <v>No</v>
          </cell>
          <cell r="O826" t="str">
            <v>No</v>
          </cell>
          <cell r="P826">
            <v>0</v>
          </cell>
          <cell r="Q826" t="str">
            <v>)</v>
          </cell>
          <cell r="T826" t="str">
            <v>00959</v>
          </cell>
          <cell r="U826" t="str">
            <v>LG-310796</v>
          </cell>
        </row>
        <row r="827">
          <cell r="B827" t="str">
            <v>BT-UPS-LG-310797</v>
          </cell>
          <cell r="C827" t="str">
            <v>00000000000047218</v>
          </cell>
          <cell r="D827" t="str">
            <v>M</v>
          </cell>
          <cell r="E827" t="str">
            <v>BTICINO - Cabinet batterie Megaline Rack + 2 KB</v>
          </cell>
          <cell r="F827" t="str">
            <v>BTICINO S.P.A.</v>
          </cell>
          <cell r="G827">
            <v>0</v>
          </cell>
          <cell r="H827">
            <v>0</v>
          </cell>
          <cell r="K827" t="str">
            <v>TO</v>
          </cell>
          <cell r="L827" t="str">
            <v>Acquisto</v>
          </cell>
          <cell r="M827" t="str">
            <v>09/02/2017 10:59</v>
          </cell>
          <cell r="N827" t="str">
            <v>No</v>
          </cell>
          <cell r="O827" t="str">
            <v>No</v>
          </cell>
          <cell r="P827">
            <v>0</v>
          </cell>
          <cell r="Q827" t="str">
            <v>)</v>
          </cell>
          <cell r="T827" t="str">
            <v>00959</v>
          </cell>
          <cell r="U827" t="str">
            <v>LG-310797</v>
          </cell>
        </row>
        <row r="828">
          <cell r="B828" t="str">
            <v>BT-UPS-LG-310798</v>
          </cell>
          <cell r="C828" t="str">
            <v>00000000000047219</v>
          </cell>
          <cell r="D828" t="str">
            <v>M</v>
          </cell>
          <cell r="E828" t="str">
            <v>BTICINO - Cabinet batterie Megaline Rack + 3 KB</v>
          </cell>
          <cell r="F828" t="str">
            <v>BTICINO S.P.A.</v>
          </cell>
          <cell r="G828">
            <v>0</v>
          </cell>
          <cell r="H828">
            <v>0</v>
          </cell>
          <cell r="K828" t="str">
            <v>TO</v>
          </cell>
          <cell r="L828" t="str">
            <v>Acquisto</v>
          </cell>
          <cell r="M828" t="str">
            <v>09/02/2017 10:59</v>
          </cell>
          <cell r="N828" t="str">
            <v>No</v>
          </cell>
          <cell r="O828" t="str">
            <v>No</v>
          </cell>
          <cell r="P828">
            <v>0</v>
          </cell>
          <cell r="Q828" t="str">
            <v>)</v>
          </cell>
          <cell r="T828" t="str">
            <v>00959</v>
          </cell>
          <cell r="U828" t="str">
            <v>LG-310798</v>
          </cell>
        </row>
        <row r="829">
          <cell r="B829" t="str">
            <v>BT-UPS-LG-310799</v>
          </cell>
          <cell r="C829" t="str">
            <v>00000000000047220</v>
          </cell>
          <cell r="D829" t="str">
            <v>M</v>
          </cell>
          <cell r="E829" t="str">
            <v>BTICINO - Cabinet batterie Megaline Rack + 4 KB</v>
          </cell>
          <cell r="F829" t="str">
            <v>BTICINO S.P.A.</v>
          </cell>
          <cell r="G829">
            <v>0</v>
          </cell>
          <cell r="H829">
            <v>0</v>
          </cell>
          <cell r="K829" t="str">
            <v>TO</v>
          </cell>
          <cell r="L829" t="str">
            <v>Acquisto</v>
          </cell>
          <cell r="M829" t="str">
            <v>09/02/2017 10:59</v>
          </cell>
          <cell r="N829" t="str">
            <v>No</v>
          </cell>
          <cell r="O829" t="str">
            <v>No</v>
          </cell>
          <cell r="P829">
            <v>0</v>
          </cell>
          <cell r="Q829" t="str">
            <v>)</v>
          </cell>
          <cell r="T829" t="str">
            <v>00959</v>
          </cell>
          <cell r="U829" t="str">
            <v>LG-310799</v>
          </cell>
        </row>
        <row r="830">
          <cell r="B830" t="str">
            <v>BT-UPS-LG-310800</v>
          </cell>
          <cell r="C830" t="str">
            <v>00000000000047221</v>
          </cell>
          <cell r="D830" t="str">
            <v>M</v>
          </cell>
          <cell r="E830" t="str">
            <v>BTICINO - Cabinet batterie Megaline rack + 1 KB + CB</v>
          </cell>
          <cell r="F830" t="str">
            <v>BTICINO S.P.A.</v>
          </cell>
          <cell r="G830">
            <v>0</v>
          </cell>
          <cell r="H830">
            <v>0</v>
          </cell>
          <cell r="K830" t="str">
            <v>TO</v>
          </cell>
          <cell r="L830" t="str">
            <v>Acquisto</v>
          </cell>
          <cell r="M830" t="str">
            <v>09/02/2017 10:59</v>
          </cell>
          <cell r="N830" t="str">
            <v>No</v>
          </cell>
          <cell r="O830" t="str">
            <v>No</v>
          </cell>
          <cell r="P830">
            <v>0</v>
          </cell>
          <cell r="Q830" t="str">
            <v>)</v>
          </cell>
          <cell r="T830" t="str">
            <v>00959</v>
          </cell>
          <cell r="U830" t="str">
            <v>LG-310800</v>
          </cell>
        </row>
        <row r="831">
          <cell r="B831" t="str">
            <v>BT-UPS-LG-310801</v>
          </cell>
          <cell r="C831" t="str">
            <v>00000000000047260</v>
          </cell>
          <cell r="D831" t="str">
            <v>M</v>
          </cell>
          <cell r="E831" t="str">
            <v>BTICINO - Cabinet batterie Megaline rack + 2 KB + CB</v>
          </cell>
          <cell r="F831" t="str">
            <v>BTICINO S.P.A.</v>
          </cell>
          <cell r="G831">
            <v>0</v>
          </cell>
          <cell r="H831">
            <v>0</v>
          </cell>
          <cell r="K831" t="str">
            <v>TO</v>
          </cell>
          <cell r="L831" t="str">
            <v>Acquisto</v>
          </cell>
          <cell r="M831" t="str">
            <v>09/02/2017 10:59</v>
          </cell>
          <cell r="N831" t="str">
            <v>No</v>
          </cell>
          <cell r="O831" t="str">
            <v>No</v>
          </cell>
          <cell r="P831">
            <v>0</v>
          </cell>
          <cell r="Q831" t="str">
            <v>)</v>
          </cell>
          <cell r="T831" t="str">
            <v>00959</v>
          </cell>
          <cell r="U831" t="str">
            <v>LG-310801</v>
          </cell>
        </row>
        <row r="832">
          <cell r="B832" t="str">
            <v>BT-UPS-LG-310802</v>
          </cell>
          <cell r="C832" t="str">
            <v>00000000000047222</v>
          </cell>
          <cell r="D832" t="str">
            <v>M</v>
          </cell>
          <cell r="E832" t="str">
            <v>BTICINO - Cabinet batterie Megaline rack + 3 KB + CB</v>
          </cell>
          <cell r="F832" t="str">
            <v>BTICINO S.P.A.</v>
          </cell>
          <cell r="G832">
            <v>0</v>
          </cell>
          <cell r="H832">
            <v>0</v>
          </cell>
          <cell r="K832" t="str">
            <v>TO</v>
          </cell>
          <cell r="L832" t="str">
            <v>Acquisto</v>
          </cell>
          <cell r="M832" t="str">
            <v>09/02/2017 10:59</v>
          </cell>
          <cell r="N832" t="str">
            <v>No</v>
          </cell>
          <cell r="O832" t="str">
            <v>No</v>
          </cell>
          <cell r="P832">
            <v>0</v>
          </cell>
          <cell r="Q832" t="str">
            <v>)</v>
          </cell>
          <cell r="T832" t="str">
            <v>00959</v>
          </cell>
          <cell r="U832" t="str">
            <v>LG-310802</v>
          </cell>
        </row>
        <row r="833">
          <cell r="B833" t="str">
            <v>BT-UPS-LG-310803</v>
          </cell>
          <cell r="C833" t="str">
            <v>00000000000047235</v>
          </cell>
          <cell r="D833" t="str">
            <v>M</v>
          </cell>
          <cell r="E833" t="str">
            <v>BTICINO - Cabinet batterie Megaline rack + 4 KB + CB</v>
          </cell>
          <cell r="F833" t="str">
            <v>BTICINO S.P.A.</v>
          </cell>
          <cell r="G833">
            <v>0</v>
          </cell>
          <cell r="H833">
            <v>0</v>
          </cell>
          <cell r="K833" t="str">
            <v>TO</v>
          </cell>
          <cell r="L833" t="str">
            <v>Acquisto</v>
          </cell>
          <cell r="M833" t="str">
            <v>09/02/2017 10:59</v>
          </cell>
          <cell r="N833" t="str">
            <v>No</v>
          </cell>
          <cell r="O833" t="str">
            <v>No</v>
          </cell>
          <cell r="P833">
            <v>0</v>
          </cell>
          <cell r="Q833" t="str">
            <v>)</v>
          </cell>
          <cell r="T833" t="str">
            <v>00959</v>
          </cell>
          <cell r="U833" t="str">
            <v>LG-310803</v>
          </cell>
        </row>
        <row r="834">
          <cell r="B834" t="str">
            <v>BT-UPS-LG-310804</v>
          </cell>
          <cell r="C834" t="str">
            <v>00000000000047223</v>
          </cell>
          <cell r="D834" t="str">
            <v>M</v>
          </cell>
          <cell r="E834" t="str">
            <v>BTICINO - Cabinet batterie Megaline Rack vuoto</v>
          </cell>
          <cell r="F834" t="str">
            <v>BTICINO S.P.A.</v>
          </cell>
          <cell r="G834">
            <v>0</v>
          </cell>
          <cell r="H834">
            <v>0</v>
          </cell>
          <cell r="K834" t="str">
            <v>TO</v>
          </cell>
          <cell r="L834" t="str">
            <v>Acquisto</v>
          </cell>
          <cell r="M834" t="str">
            <v>09/02/2017 10:59</v>
          </cell>
          <cell r="N834" t="str">
            <v>No</v>
          </cell>
          <cell r="O834" t="str">
            <v>No</v>
          </cell>
          <cell r="P834">
            <v>0</v>
          </cell>
          <cell r="Q834" t="str">
            <v>)</v>
          </cell>
          <cell r="T834" t="str">
            <v>00959</v>
          </cell>
          <cell r="U834" t="str">
            <v>LG-310804</v>
          </cell>
        </row>
        <row r="835">
          <cell r="B835" t="str">
            <v>BT-UPS-LG-310805</v>
          </cell>
          <cell r="C835" t="str">
            <v>00000000000047224</v>
          </cell>
          <cell r="D835" t="str">
            <v>M</v>
          </cell>
          <cell r="E835" t="str">
            <v>BTICINO - Cabinet batterie Trimod 16C vuoto</v>
          </cell>
          <cell r="F835" t="str">
            <v>BTICINO S.P.A.</v>
          </cell>
          <cell r="G835">
            <v>0</v>
          </cell>
          <cell r="H835">
            <v>0</v>
          </cell>
          <cell r="K835" t="str">
            <v>TO</v>
          </cell>
          <cell r="L835" t="str">
            <v>Acquisto</v>
          </cell>
          <cell r="M835" t="str">
            <v>09/02/2017 10:59</v>
          </cell>
          <cell r="N835" t="str">
            <v>No</v>
          </cell>
          <cell r="O835" t="str">
            <v>No</v>
          </cell>
          <cell r="P835">
            <v>0</v>
          </cell>
          <cell r="Q835" t="str">
            <v>)</v>
          </cell>
          <cell r="T835" t="str">
            <v>00959</v>
          </cell>
          <cell r="U835" t="str">
            <v>LG-310805</v>
          </cell>
        </row>
        <row r="836">
          <cell r="B836" t="str">
            <v>BT-UPS-LG-310806</v>
          </cell>
          <cell r="C836" t="str">
            <v>00000000000047225</v>
          </cell>
          <cell r="D836" t="str">
            <v>M</v>
          </cell>
          <cell r="E836" t="str">
            <v>BTICINO - Cabinet batterie Trimod 20C vuoto</v>
          </cell>
          <cell r="F836" t="str">
            <v>BTICINO S.P.A.</v>
          </cell>
          <cell r="G836">
            <v>0</v>
          </cell>
          <cell r="H836">
            <v>0</v>
          </cell>
          <cell r="K836" t="str">
            <v>TO</v>
          </cell>
          <cell r="L836" t="str">
            <v>Acquisto</v>
          </cell>
          <cell r="M836" t="str">
            <v>09/02/2017 10:59</v>
          </cell>
          <cell r="N836" t="str">
            <v>No</v>
          </cell>
          <cell r="O836" t="str">
            <v>No</v>
          </cell>
          <cell r="P836">
            <v>0</v>
          </cell>
          <cell r="Q836" t="str">
            <v>)</v>
          </cell>
          <cell r="R836" t="str">
            <v>31/10/2018</v>
          </cell>
          <cell r="S836" t="str">
            <v>31/10/2018</v>
          </cell>
          <cell r="T836" t="str">
            <v>00959</v>
          </cell>
          <cell r="U836" t="str">
            <v>LG-310806</v>
          </cell>
        </row>
        <row r="837">
          <cell r="B837" t="str">
            <v>BT-UPS-LG-310807</v>
          </cell>
          <cell r="C837" t="str">
            <v>00000000000047226</v>
          </cell>
          <cell r="D837" t="str">
            <v>M</v>
          </cell>
          <cell r="E837" t="str">
            <v>Cabinet batterie Trimod 10k 94Ah</v>
          </cell>
          <cell r="F837" t="str">
            <v>BTICINO S.P.A.</v>
          </cell>
          <cell r="G837">
            <v>0</v>
          </cell>
          <cell r="H837">
            <v>0</v>
          </cell>
          <cell r="K837" t="str">
            <v>TO</v>
          </cell>
          <cell r="L837" t="str">
            <v>Acquisto</v>
          </cell>
          <cell r="M837" t="str">
            <v>09/02/2017 10:59</v>
          </cell>
          <cell r="N837" t="str">
            <v>Si</v>
          </cell>
          <cell r="O837" t="str">
            <v>No</v>
          </cell>
          <cell r="P837">
            <v>0</v>
          </cell>
          <cell r="Q837" t="str">
            <v>)</v>
          </cell>
          <cell r="T837" t="str">
            <v>00959</v>
          </cell>
          <cell r="U837" t="str">
            <v>LG-310807</v>
          </cell>
        </row>
        <row r="838">
          <cell r="B838" t="str">
            <v>BT-UPS-LG-310808</v>
          </cell>
          <cell r="C838" t="str">
            <v>00000000000047227</v>
          </cell>
          <cell r="D838" t="str">
            <v>M</v>
          </cell>
          <cell r="E838" t="str">
            <v>Cabinet batterie Trimod 20k 94Ah</v>
          </cell>
          <cell r="F838" t="str">
            <v>BTICINO S.P.A.</v>
          </cell>
          <cell r="G838">
            <v>0</v>
          </cell>
          <cell r="H838">
            <v>0</v>
          </cell>
          <cell r="K838" t="str">
            <v>TO</v>
          </cell>
          <cell r="L838" t="str">
            <v>Acquisto</v>
          </cell>
          <cell r="M838" t="str">
            <v>09/02/2017 10:59</v>
          </cell>
          <cell r="N838" t="str">
            <v>Si</v>
          </cell>
          <cell r="O838" t="str">
            <v>No</v>
          </cell>
          <cell r="P838">
            <v>0</v>
          </cell>
          <cell r="Q838" t="str">
            <v>)</v>
          </cell>
          <cell r="T838" t="str">
            <v>00959</v>
          </cell>
          <cell r="U838" t="str">
            <v>LG-310808</v>
          </cell>
        </row>
        <row r="839">
          <cell r="B839" t="str">
            <v>BT-UPS-LG-310809</v>
          </cell>
          <cell r="C839" t="str">
            <v>00000000000047228</v>
          </cell>
          <cell r="D839" t="str">
            <v>M</v>
          </cell>
          <cell r="E839" t="str">
            <v>Cabinet batterie Trimod 30k 94Ah</v>
          </cell>
          <cell r="F839" t="str">
            <v>BTICINO S.P.A.</v>
          </cell>
          <cell r="G839">
            <v>0</v>
          </cell>
          <cell r="H839">
            <v>0</v>
          </cell>
          <cell r="K839" t="str">
            <v>TO</v>
          </cell>
          <cell r="L839" t="str">
            <v>Acquisto</v>
          </cell>
          <cell r="M839" t="str">
            <v>09/02/2017 10:59</v>
          </cell>
          <cell r="N839" t="str">
            <v>Si</v>
          </cell>
          <cell r="O839" t="str">
            <v>No</v>
          </cell>
          <cell r="P839">
            <v>0</v>
          </cell>
          <cell r="Q839" t="str">
            <v>)</v>
          </cell>
          <cell r="T839" t="str">
            <v>00959</v>
          </cell>
          <cell r="U839" t="str">
            <v>LG-310809</v>
          </cell>
        </row>
        <row r="840">
          <cell r="B840" t="str">
            <v>BT-UPS-LG-310810</v>
          </cell>
          <cell r="C840" t="str">
            <v>00000000000047274</v>
          </cell>
          <cell r="D840" t="str">
            <v>M</v>
          </cell>
          <cell r="E840" t="str">
            <v>Cabinet batterie Trimod 40k 94Ah</v>
          </cell>
          <cell r="F840" t="str">
            <v>BTICINO S.P.A.</v>
          </cell>
          <cell r="G840">
            <v>0</v>
          </cell>
          <cell r="H840">
            <v>0</v>
          </cell>
          <cell r="K840" t="str">
            <v>TO</v>
          </cell>
          <cell r="L840" t="str">
            <v>Acquisto</v>
          </cell>
          <cell r="M840" t="str">
            <v>09/02/2017 10:59</v>
          </cell>
          <cell r="N840" t="str">
            <v>Si</v>
          </cell>
          <cell r="O840" t="str">
            <v>No</v>
          </cell>
          <cell r="P840">
            <v>0</v>
          </cell>
          <cell r="Q840" t="str">
            <v>)</v>
          </cell>
          <cell r="T840" t="str">
            <v>00959</v>
          </cell>
          <cell r="U840" t="str">
            <v>LG-310810</v>
          </cell>
        </row>
        <row r="841">
          <cell r="B841" t="str">
            <v>BT-UPS-LG-310811</v>
          </cell>
          <cell r="C841" t="str">
            <v>00000000000047275</v>
          </cell>
          <cell r="D841" t="str">
            <v>M</v>
          </cell>
          <cell r="E841" t="str">
            <v>Cabinet batterie Trimod 60k 94Ah</v>
          </cell>
          <cell r="F841" t="str">
            <v>BTICINO S.P.A.</v>
          </cell>
          <cell r="G841">
            <v>0</v>
          </cell>
          <cell r="H841">
            <v>0</v>
          </cell>
          <cell r="K841" t="str">
            <v>TO</v>
          </cell>
          <cell r="L841" t="str">
            <v>Acquisto</v>
          </cell>
          <cell r="M841" t="str">
            <v>09/02/2017 10:59</v>
          </cell>
          <cell r="N841" t="str">
            <v>Si</v>
          </cell>
          <cell r="O841" t="str">
            <v>No</v>
          </cell>
          <cell r="P841">
            <v>0</v>
          </cell>
          <cell r="Q841" t="str">
            <v>)</v>
          </cell>
          <cell r="T841" t="str">
            <v>00959</v>
          </cell>
          <cell r="U841" t="str">
            <v>LG-310811</v>
          </cell>
        </row>
        <row r="842">
          <cell r="B842" t="str">
            <v>BT-UPS-LG-310812</v>
          </cell>
          <cell r="C842" t="str">
            <v>00000000000047276</v>
          </cell>
          <cell r="D842" t="str">
            <v>M</v>
          </cell>
          <cell r="E842" t="str">
            <v>Cabinet batterie Trimod x94Ah vuoto</v>
          </cell>
          <cell r="F842" t="str">
            <v>BTICINO S.P.A.</v>
          </cell>
          <cell r="G842">
            <v>0</v>
          </cell>
          <cell r="H842">
            <v>0</v>
          </cell>
          <cell r="K842" t="str">
            <v>TO</v>
          </cell>
          <cell r="L842" t="str">
            <v>Acquisto</v>
          </cell>
          <cell r="M842" t="str">
            <v>09/02/2017 10:59</v>
          </cell>
          <cell r="N842" t="str">
            <v>Si</v>
          </cell>
          <cell r="O842" t="str">
            <v>No</v>
          </cell>
          <cell r="P842">
            <v>0</v>
          </cell>
          <cell r="Q842" t="str">
            <v>)</v>
          </cell>
          <cell r="T842" t="str">
            <v>00959</v>
          </cell>
          <cell r="U842" t="str">
            <v>LG-310812</v>
          </cell>
        </row>
        <row r="843">
          <cell r="B843" t="str">
            <v>BT-UPS-LG-310818</v>
          </cell>
          <cell r="C843" t="str">
            <v>00000000000047277</v>
          </cell>
          <cell r="D843" t="str">
            <v>M</v>
          </cell>
          <cell r="E843" t="str">
            <v>Cabinet batterie Archimod 36C vuoto</v>
          </cell>
          <cell r="F843" t="str">
            <v>BTICINO S.P.A.</v>
          </cell>
          <cell r="G843">
            <v>0</v>
          </cell>
          <cell r="H843">
            <v>0</v>
          </cell>
          <cell r="K843" t="str">
            <v>TO</v>
          </cell>
          <cell r="L843" t="str">
            <v>Acquisto</v>
          </cell>
          <cell r="M843" t="str">
            <v>09/02/2017 10:59</v>
          </cell>
          <cell r="N843" t="str">
            <v>Si</v>
          </cell>
          <cell r="O843" t="str">
            <v>No</v>
          </cell>
          <cell r="P843">
            <v>0</v>
          </cell>
          <cell r="Q843" t="str">
            <v>)</v>
          </cell>
          <cell r="T843" t="str">
            <v>00959</v>
          </cell>
          <cell r="U843" t="str">
            <v>LG-310818</v>
          </cell>
        </row>
        <row r="844">
          <cell r="B844" t="str">
            <v>BT-UPS-LG-310820</v>
          </cell>
          <cell r="C844" t="str">
            <v>00000000000047278</v>
          </cell>
          <cell r="D844" t="str">
            <v>M</v>
          </cell>
          <cell r="E844" t="str">
            <v>BTICINO - Cabinet batterie Whad 2-2.5k</v>
          </cell>
          <cell r="F844" t="str">
            <v>BTICINO S.P.A.</v>
          </cell>
          <cell r="G844">
            <v>0</v>
          </cell>
          <cell r="H844">
            <v>0</v>
          </cell>
          <cell r="K844" t="str">
            <v>TO</v>
          </cell>
          <cell r="L844" t="str">
            <v>Acquisto</v>
          </cell>
          <cell r="M844" t="str">
            <v>09/02/2017 10:59</v>
          </cell>
          <cell r="N844" t="str">
            <v>No</v>
          </cell>
          <cell r="O844" t="str">
            <v>No</v>
          </cell>
          <cell r="P844">
            <v>0</v>
          </cell>
          <cell r="Q844" t="str">
            <v>)</v>
          </cell>
          <cell r="T844" t="str">
            <v>00959</v>
          </cell>
          <cell r="U844" t="str">
            <v>LG-310820</v>
          </cell>
        </row>
        <row r="845">
          <cell r="B845" t="str">
            <v>BT-UPS-LG-310821</v>
          </cell>
          <cell r="C845" t="str">
            <v>00000000000047279</v>
          </cell>
          <cell r="D845" t="str">
            <v>M</v>
          </cell>
          <cell r="E845" t="str">
            <v>Cabinet batterie Archimod 20k 94Ah</v>
          </cell>
          <cell r="F845" t="str">
            <v>BTICINO S.P.A.</v>
          </cell>
          <cell r="G845">
            <v>0</v>
          </cell>
          <cell r="H845">
            <v>0</v>
          </cell>
          <cell r="K845" t="str">
            <v>TO</v>
          </cell>
          <cell r="L845" t="str">
            <v>Acquisto</v>
          </cell>
          <cell r="M845" t="str">
            <v>09/02/2017 10:59</v>
          </cell>
          <cell r="N845" t="str">
            <v>Si</v>
          </cell>
          <cell r="O845" t="str">
            <v>No</v>
          </cell>
          <cell r="P845">
            <v>0</v>
          </cell>
          <cell r="Q845" t="str">
            <v>)</v>
          </cell>
          <cell r="T845" t="str">
            <v>00959</v>
          </cell>
          <cell r="U845" t="str">
            <v>LG-310821</v>
          </cell>
        </row>
        <row r="846">
          <cell r="B846" t="str">
            <v>BT-UPS-LG-310822</v>
          </cell>
          <cell r="C846" t="str">
            <v>00000000000047280</v>
          </cell>
          <cell r="D846" t="str">
            <v>M</v>
          </cell>
          <cell r="E846" t="str">
            <v>Cabinet batterie Archimod 40-60k 94Ah</v>
          </cell>
          <cell r="F846" t="str">
            <v>BTICINO S.P.A.</v>
          </cell>
          <cell r="G846">
            <v>0</v>
          </cell>
          <cell r="H846">
            <v>0</v>
          </cell>
          <cell r="K846" t="str">
            <v>TO</v>
          </cell>
          <cell r="L846" t="str">
            <v>Acquisto</v>
          </cell>
          <cell r="M846" t="str">
            <v>09/02/2017 10:59</v>
          </cell>
          <cell r="N846" t="str">
            <v>Si</v>
          </cell>
          <cell r="O846" t="str">
            <v>No</v>
          </cell>
          <cell r="P846">
            <v>0</v>
          </cell>
          <cell r="Q846" t="str">
            <v>)</v>
          </cell>
          <cell r="T846" t="str">
            <v>00959</v>
          </cell>
          <cell r="U846" t="str">
            <v>LG-310822</v>
          </cell>
        </row>
        <row r="847">
          <cell r="B847" t="str">
            <v>BT-UPS-LG-310823</v>
          </cell>
          <cell r="C847" t="str">
            <v>00000000000047281</v>
          </cell>
          <cell r="D847" t="str">
            <v>M</v>
          </cell>
          <cell r="E847" t="str">
            <v>Cabinet batterie Archimod 80k 94Ah</v>
          </cell>
          <cell r="F847" t="str">
            <v>BTICINO S.P.A.</v>
          </cell>
          <cell r="G847">
            <v>0</v>
          </cell>
          <cell r="H847">
            <v>0</v>
          </cell>
          <cell r="K847" t="str">
            <v>TO</v>
          </cell>
          <cell r="L847" t="str">
            <v>Acquisto</v>
          </cell>
          <cell r="M847" t="str">
            <v>09/02/2017 10:59</v>
          </cell>
          <cell r="N847" t="str">
            <v>Si</v>
          </cell>
          <cell r="O847" t="str">
            <v>No</v>
          </cell>
          <cell r="P847">
            <v>0</v>
          </cell>
          <cell r="Q847" t="str">
            <v>)</v>
          </cell>
          <cell r="T847" t="str">
            <v>00959</v>
          </cell>
          <cell r="U847" t="str">
            <v>LG-310823</v>
          </cell>
        </row>
        <row r="848">
          <cell r="B848" t="str">
            <v>BT-UPS-LG-310824</v>
          </cell>
          <cell r="C848" t="str">
            <v>00000000000047282</v>
          </cell>
          <cell r="D848" t="str">
            <v>M</v>
          </cell>
          <cell r="E848" t="str">
            <v>Cabinet batterie Archimod 100-120k 94Ah</v>
          </cell>
          <cell r="F848" t="str">
            <v>BTICINO S.P.A.</v>
          </cell>
          <cell r="G848">
            <v>0</v>
          </cell>
          <cell r="H848">
            <v>0</v>
          </cell>
          <cell r="K848" t="str">
            <v>TO</v>
          </cell>
          <cell r="L848" t="str">
            <v>Acquisto</v>
          </cell>
          <cell r="M848" t="str">
            <v>09/02/2017 10:59</v>
          </cell>
          <cell r="N848" t="str">
            <v>Si</v>
          </cell>
          <cell r="O848" t="str">
            <v>No</v>
          </cell>
          <cell r="P848">
            <v>0</v>
          </cell>
          <cell r="Q848" t="str">
            <v>)</v>
          </cell>
          <cell r="T848" t="str">
            <v>00959</v>
          </cell>
          <cell r="U848" t="str">
            <v>LG-310824</v>
          </cell>
        </row>
        <row r="849">
          <cell r="B849" t="str">
            <v>BT-UPS-LG-310835</v>
          </cell>
          <cell r="C849" t="str">
            <v>00000000000047283</v>
          </cell>
          <cell r="D849" t="str">
            <v>M</v>
          </cell>
          <cell r="E849" t="str">
            <v>BTICINO - Modulo potenza Megaline 1250VA</v>
          </cell>
          <cell r="F849" t="str">
            <v>BTICINO S.P.A.</v>
          </cell>
          <cell r="G849">
            <v>0</v>
          </cell>
          <cell r="H849">
            <v>0</v>
          </cell>
          <cell r="K849" t="str">
            <v>TO</v>
          </cell>
          <cell r="L849" t="str">
            <v>Acquisto</v>
          </cell>
          <cell r="M849" t="str">
            <v>09/02/2017 10:59</v>
          </cell>
          <cell r="N849" t="str">
            <v>No</v>
          </cell>
          <cell r="O849" t="str">
            <v>No</v>
          </cell>
          <cell r="P849">
            <v>0</v>
          </cell>
          <cell r="Q849" t="str">
            <v>)</v>
          </cell>
          <cell r="T849" t="str">
            <v>00959</v>
          </cell>
          <cell r="U849" t="str">
            <v>LG-310835</v>
          </cell>
        </row>
        <row r="850">
          <cell r="B850" t="str">
            <v>BT-UPS-LG-310843</v>
          </cell>
          <cell r="C850" t="str">
            <v>00000000000047284</v>
          </cell>
          <cell r="E850" t="str">
            <v>Cassetto batterie Trimod 7,2Ah</v>
          </cell>
          <cell r="F850" t="str">
            <v>BTICINO S.P.A.</v>
          </cell>
          <cell r="G850">
            <v>0</v>
          </cell>
          <cell r="H850">
            <v>0</v>
          </cell>
          <cell r="L850" t="str">
            <v>Acquisto</v>
          </cell>
          <cell r="M850" t="str">
            <v>09/02/2017 10:59</v>
          </cell>
          <cell r="N850" t="str">
            <v>Si</v>
          </cell>
          <cell r="O850" t="str">
            <v>No</v>
          </cell>
          <cell r="P850">
            <v>0</v>
          </cell>
          <cell r="Q850" t="str">
            <v>)</v>
          </cell>
          <cell r="R850" t="str">
            <v>31/01/2018</v>
          </cell>
          <cell r="S850" t="str">
            <v>12/01/2018</v>
          </cell>
          <cell r="T850" t="str">
            <v>00959</v>
          </cell>
          <cell r="U850" t="str">
            <v>LG-310843</v>
          </cell>
        </row>
        <row r="851">
          <cell r="B851" t="str">
            <v>BT-UPS-LG-310845</v>
          </cell>
          <cell r="C851" t="str">
            <v>00000000000047285</v>
          </cell>
          <cell r="D851" t="str">
            <v>M</v>
          </cell>
          <cell r="E851" t="str">
            <v>Cassetto batterie Trimod 9Ah</v>
          </cell>
          <cell r="F851" t="str">
            <v>BTICINO S.P.A.</v>
          </cell>
          <cell r="G851">
            <v>0</v>
          </cell>
          <cell r="H851">
            <v>0</v>
          </cell>
          <cell r="K851" t="str">
            <v>TO</v>
          </cell>
          <cell r="L851" t="str">
            <v>Acquisto</v>
          </cell>
          <cell r="M851" t="str">
            <v>09/02/2017 10:59</v>
          </cell>
          <cell r="N851" t="str">
            <v>No</v>
          </cell>
          <cell r="O851" t="str">
            <v>No</v>
          </cell>
          <cell r="P851">
            <v>0</v>
          </cell>
          <cell r="Q851" t="str">
            <v>)</v>
          </cell>
          <cell r="R851" t="str">
            <v>09/12/2021</v>
          </cell>
          <cell r="S851" t="str">
            <v>11/10/2021</v>
          </cell>
          <cell r="T851" t="str">
            <v>00959</v>
          </cell>
          <cell r="U851" t="str">
            <v>LG-310845</v>
          </cell>
        </row>
        <row r="852">
          <cell r="B852" t="str">
            <v>BT-UPS-LG-310851</v>
          </cell>
          <cell r="C852" t="str">
            <v>00000000000047286</v>
          </cell>
          <cell r="D852" t="str">
            <v>M</v>
          </cell>
          <cell r="E852" t="str">
            <v>BTICINO - Caricabatt aggiuntivo Trimod</v>
          </cell>
          <cell r="F852" t="str">
            <v>BTICINO S.P.A.</v>
          </cell>
          <cell r="G852">
            <v>0</v>
          </cell>
          <cell r="H852">
            <v>0</v>
          </cell>
          <cell r="K852" t="str">
            <v>TO</v>
          </cell>
          <cell r="L852" t="str">
            <v>Acquisto</v>
          </cell>
          <cell r="M852" t="str">
            <v>09/02/2017 10:59</v>
          </cell>
          <cell r="N852" t="str">
            <v>No</v>
          </cell>
          <cell r="O852" t="str">
            <v>No</v>
          </cell>
          <cell r="P852">
            <v>0</v>
          </cell>
          <cell r="Q852" t="str">
            <v>)</v>
          </cell>
          <cell r="T852" t="str">
            <v>00959</v>
          </cell>
          <cell r="U852" t="str">
            <v>LG-310851</v>
          </cell>
        </row>
        <row r="853">
          <cell r="B853" t="str">
            <v>BT-UPS-LG-310854</v>
          </cell>
          <cell r="C853" t="str">
            <v>00000000000047287</v>
          </cell>
          <cell r="D853" t="str">
            <v>M</v>
          </cell>
          <cell r="E853" t="str">
            <v>BTICINO - Kit 4 cassetti batterie Trimod vuoti</v>
          </cell>
          <cell r="F853" t="str">
            <v>BTICINO S.P.A.</v>
          </cell>
          <cell r="G853">
            <v>0</v>
          </cell>
          <cell r="H853">
            <v>0</v>
          </cell>
          <cell r="K853" t="str">
            <v>TO</v>
          </cell>
          <cell r="L853" t="str">
            <v>Acquisto</v>
          </cell>
          <cell r="M853" t="str">
            <v>09/02/2017 10:59</v>
          </cell>
          <cell r="N853" t="str">
            <v>No</v>
          </cell>
          <cell r="O853" t="str">
            <v>No</v>
          </cell>
          <cell r="P853">
            <v>0</v>
          </cell>
          <cell r="Q853" t="str">
            <v>)</v>
          </cell>
          <cell r="T853" t="str">
            <v>00959</v>
          </cell>
          <cell r="U853" t="str">
            <v>LG-310854</v>
          </cell>
        </row>
        <row r="854">
          <cell r="B854" t="str">
            <v>BT-UPS-LG-310855</v>
          </cell>
          <cell r="C854" t="str">
            <v>00000000000047236</v>
          </cell>
          <cell r="D854" t="str">
            <v>M</v>
          </cell>
          <cell r="E854" t="str">
            <v>Kit 3 Cassetti batteria Archimod 9Ah</v>
          </cell>
          <cell r="F854" t="str">
            <v>BTICINO S.P.A.</v>
          </cell>
          <cell r="G854">
            <v>0</v>
          </cell>
          <cell r="H854">
            <v>0</v>
          </cell>
          <cell r="K854" t="str">
            <v>TO</v>
          </cell>
          <cell r="L854" t="str">
            <v>Acquisto</v>
          </cell>
          <cell r="M854" t="str">
            <v>09/02/2017 10:59</v>
          </cell>
          <cell r="N854" t="str">
            <v>Si</v>
          </cell>
          <cell r="O854" t="str">
            <v>No</v>
          </cell>
          <cell r="P854">
            <v>0</v>
          </cell>
          <cell r="Q854" t="str">
            <v>)</v>
          </cell>
          <cell r="T854" t="str">
            <v>00959</v>
          </cell>
          <cell r="U854" t="str">
            <v>LG-310855</v>
          </cell>
        </row>
        <row r="855">
          <cell r="B855" t="str">
            <v>BT-UPS-LG-310856</v>
          </cell>
          <cell r="C855" t="str">
            <v>00000000000047237</v>
          </cell>
          <cell r="D855" t="str">
            <v>M</v>
          </cell>
          <cell r="E855" t="str">
            <v>Kit 3 Cassetti batteria Archimod vuoti</v>
          </cell>
          <cell r="F855" t="str">
            <v>BTICINO S.P.A.</v>
          </cell>
          <cell r="G855">
            <v>0</v>
          </cell>
          <cell r="H855">
            <v>0</v>
          </cell>
          <cell r="K855" t="str">
            <v>TO</v>
          </cell>
          <cell r="L855" t="str">
            <v>Acquisto</v>
          </cell>
          <cell r="M855" t="str">
            <v>09/02/2017 10:59</v>
          </cell>
          <cell r="N855" t="str">
            <v>Si</v>
          </cell>
          <cell r="O855" t="str">
            <v>No</v>
          </cell>
          <cell r="P855">
            <v>0</v>
          </cell>
          <cell r="Q855" t="str">
            <v>)</v>
          </cell>
          <cell r="T855" t="str">
            <v>00959</v>
          </cell>
          <cell r="U855" t="str">
            <v>LG-310856</v>
          </cell>
        </row>
        <row r="856">
          <cell r="B856" t="str">
            <v>BT-UPS-LG-310857</v>
          </cell>
          <cell r="C856" t="str">
            <v>00000000000047238</v>
          </cell>
          <cell r="D856" t="str">
            <v>M</v>
          </cell>
          <cell r="E856" t="str">
            <v>BTICINO - Kit espansione batteria Megaline 1C</v>
          </cell>
          <cell r="F856" t="str">
            <v>BTICINO S.P.A.</v>
          </cell>
          <cell r="G856">
            <v>0</v>
          </cell>
          <cell r="H856">
            <v>0</v>
          </cell>
          <cell r="K856" t="str">
            <v>TO</v>
          </cell>
          <cell r="L856" t="str">
            <v>Acquisto</v>
          </cell>
          <cell r="M856" t="str">
            <v>09/02/2017 10:59</v>
          </cell>
          <cell r="N856" t="str">
            <v>No</v>
          </cell>
          <cell r="O856" t="str">
            <v>No</v>
          </cell>
          <cell r="P856">
            <v>0</v>
          </cell>
          <cell r="Q856" t="str">
            <v>)</v>
          </cell>
          <cell r="T856" t="str">
            <v>00959</v>
          </cell>
          <cell r="U856" t="str">
            <v>LG-310857</v>
          </cell>
        </row>
        <row r="857">
          <cell r="B857" t="str">
            <v>BT-UPS-LG-310858</v>
          </cell>
          <cell r="C857" t="str">
            <v>00000000000047239</v>
          </cell>
          <cell r="D857" t="str">
            <v>M</v>
          </cell>
          <cell r="E857" t="str">
            <v>BTICINO - Kit espansione batteria Megaline 2C</v>
          </cell>
          <cell r="F857" t="str">
            <v>BTICINO S.P.A.</v>
          </cell>
          <cell r="G857">
            <v>0</v>
          </cell>
          <cell r="H857">
            <v>0</v>
          </cell>
          <cell r="K857" t="str">
            <v>TO</v>
          </cell>
          <cell r="L857" t="str">
            <v>Acquisto</v>
          </cell>
          <cell r="M857" t="str">
            <v>09/02/2017 10:59</v>
          </cell>
          <cell r="N857" t="str">
            <v>No</v>
          </cell>
          <cell r="O857" t="str">
            <v>No</v>
          </cell>
          <cell r="P857">
            <v>0</v>
          </cell>
          <cell r="Q857" t="str">
            <v>)</v>
          </cell>
          <cell r="T857" t="str">
            <v>00959</v>
          </cell>
          <cell r="U857" t="str">
            <v>LG-310858</v>
          </cell>
        </row>
        <row r="858">
          <cell r="B858" t="str">
            <v>BT-UPS-LG-310859</v>
          </cell>
          <cell r="C858" t="str">
            <v>00000000000047240</v>
          </cell>
          <cell r="D858" t="str">
            <v>M</v>
          </cell>
          <cell r="E858" t="str">
            <v>BTICINO - Cabinet batterie Megaline vuoto</v>
          </cell>
          <cell r="F858" t="str">
            <v>BTICINO S.P.A.</v>
          </cell>
          <cell r="G858">
            <v>0</v>
          </cell>
          <cell r="H858">
            <v>0</v>
          </cell>
          <cell r="K858" t="str">
            <v>TO</v>
          </cell>
          <cell r="L858" t="str">
            <v>Acquisto</v>
          </cell>
          <cell r="M858" t="str">
            <v>09/02/2017 10:59</v>
          </cell>
          <cell r="N858" t="str">
            <v>No</v>
          </cell>
          <cell r="O858" t="str">
            <v>No</v>
          </cell>
          <cell r="P858">
            <v>0</v>
          </cell>
          <cell r="Q858" t="str">
            <v>)</v>
          </cell>
          <cell r="T858" t="str">
            <v>00959</v>
          </cell>
          <cell r="U858" t="str">
            <v>LG-310859</v>
          </cell>
        </row>
        <row r="859">
          <cell r="B859" t="str">
            <v>BT-UPS-LG-310860</v>
          </cell>
          <cell r="C859" t="str">
            <v>00000000000047241</v>
          </cell>
          <cell r="D859" t="str">
            <v>M</v>
          </cell>
          <cell r="E859" t="str">
            <v>BTICINO - Cavo Y cabinet aggiuntivo Megaline</v>
          </cell>
          <cell r="F859" t="str">
            <v>BTICINO S.P.A.</v>
          </cell>
          <cell r="G859">
            <v>0</v>
          </cell>
          <cell r="H859">
            <v>0</v>
          </cell>
          <cell r="K859" t="str">
            <v>TO</v>
          </cell>
          <cell r="L859" t="str">
            <v>Acquisto</v>
          </cell>
          <cell r="M859" t="str">
            <v>09/02/2017 10:59</v>
          </cell>
          <cell r="N859" t="str">
            <v>No</v>
          </cell>
          <cell r="O859" t="str">
            <v>No</v>
          </cell>
          <cell r="P859">
            <v>0</v>
          </cell>
          <cell r="Q859" t="str">
            <v>)</v>
          </cell>
          <cell r="R859" t="str">
            <v>28/11/2022</v>
          </cell>
          <cell r="S859" t="str">
            <v>28/11/2022</v>
          </cell>
          <cell r="T859" t="str">
            <v>00959</v>
          </cell>
          <cell r="U859" t="str">
            <v>LG-310860</v>
          </cell>
        </row>
        <row r="860">
          <cell r="B860" t="str">
            <v>BT-UPS-LG-310861</v>
          </cell>
          <cell r="C860" t="str">
            <v>00000000000047100</v>
          </cell>
          <cell r="D860" t="str">
            <v>M</v>
          </cell>
          <cell r="E860" t="str">
            <v>BTICINO - Prolunga cabinet batterie Megaline</v>
          </cell>
          <cell r="F860" t="str">
            <v>BTICINO S.P.A.</v>
          </cell>
          <cell r="G860">
            <v>0</v>
          </cell>
          <cell r="H860">
            <v>0</v>
          </cell>
          <cell r="K860" t="str">
            <v>TO</v>
          </cell>
          <cell r="L860" t="str">
            <v>Acquisto</v>
          </cell>
          <cell r="M860" t="str">
            <v>09/02/2017 10:59</v>
          </cell>
          <cell r="N860" t="str">
            <v>No</v>
          </cell>
          <cell r="O860" t="str">
            <v>No</v>
          </cell>
          <cell r="P860">
            <v>0</v>
          </cell>
          <cell r="Q860" t="str">
            <v>)</v>
          </cell>
          <cell r="T860" t="str">
            <v>00959</v>
          </cell>
          <cell r="U860" t="str">
            <v>LG-310861</v>
          </cell>
        </row>
        <row r="861">
          <cell r="B861" t="str">
            <v>BT-UPS-LG-310862</v>
          </cell>
          <cell r="C861" t="str">
            <v>00000000000047288</v>
          </cell>
          <cell r="E861" t="str">
            <v>Bypass manuale Megaline 1C</v>
          </cell>
          <cell r="F861" t="str">
            <v>BTICINO S.P.A.</v>
          </cell>
          <cell r="G861">
            <v>0</v>
          </cell>
          <cell r="H861">
            <v>0</v>
          </cell>
          <cell r="L861" t="str">
            <v>Acquisto</v>
          </cell>
          <cell r="M861" t="str">
            <v>09/02/2017 10:59</v>
          </cell>
          <cell r="N861" t="str">
            <v>Si</v>
          </cell>
          <cell r="O861" t="str">
            <v>No</v>
          </cell>
          <cell r="P861">
            <v>0</v>
          </cell>
          <cell r="Q861" t="str">
            <v>)</v>
          </cell>
          <cell r="T861" t="str">
            <v>00959</v>
          </cell>
          <cell r="U861" t="str">
            <v>LG-310862</v>
          </cell>
        </row>
        <row r="862">
          <cell r="B862" t="str">
            <v>BT-UPS-LG-310863</v>
          </cell>
          <cell r="C862" t="str">
            <v>00000000000047261</v>
          </cell>
          <cell r="E862" t="str">
            <v>Bypass manuale Megaline 2C</v>
          </cell>
          <cell r="F862" t="str">
            <v>BTICINO S.P.A.</v>
          </cell>
          <cell r="G862">
            <v>0</v>
          </cell>
          <cell r="H862">
            <v>0</v>
          </cell>
          <cell r="L862" t="str">
            <v>Acquisto</v>
          </cell>
          <cell r="M862" t="str">
            <v>09/02/2017 10:59</v>
          </cell>
          <cell r="N862" t="str">
            <v>Si</v>
          </cell>
          <cell r="O862" t="str">
            <v>No</v>
          </cell>
          <cell r="P862">
            <v>0</v>
          </cell>
          <cell r="Q862" t="str">
            <v>)</v>
          </cell>
          <cell r="T862" t="str">
            <v>00959</v>
          </cell>
          <cell r="U862" t="str">
            <v>LG-310863</v>
          </cell>
        </row>
        <row r="863">
          <cell r="B863" t="str">
            <v>BT-UPS-LG-310865</v>
          </cell>
          <cell r="C863" t="str">
            <v>00000000000047262</v>
          </cell>
          <cell r="D863" t="str">
            <v>M</v>
          </cell>
          <cell r="E863" t="str">
            <v>Kit 1 Cover batterie Archimod</v>
          </cell>
          <cell r="F863" t="str">
            <v>BTICINO S.P.A.</v>
          </cell>
          <cell r="G863">
            <v>0</v>
          </cell>
          <cell r="H863">
            <v>0</v>
          </cell>
          <cell r="K863" t="str">
            <v>TO</v>
          </cell>
          <cell r="L863" t="str">
            <v>Acquisto</v>
          </cell>
          <cell r="M863" t="str">
            <v>09/02/2017 10:59</v>
          </cell>
          <cell r="N863" t="str">
            <v>Si</v>
          </cell>
          <cell r="O863" t="str">
            <v>No</v>
          </cell>
          <cell r="P863">
            <v>0</v>
          </cell>
          <cell r="Q863" t="str">
            <v>)</v>
          </cell>
          <cell r="T863" t="str">
            <v>00959</v>
          </cell>
          <cell r="U863" t="str">
            <v>LG-310865</v>
          </cell>
        </row>
        <row r="864">
          <cell r="B864" t="str">
            <v>BT-UPS-LG-310866</v>
          </cell>
          <cell r="C864" t="str">
            <v>00000000000047263</v>
          </cell>
          <cell r="D864" t="str">
            <v>M</v>
          </cell>
          <cell r="E864" t="str">
            <v>Kit 3 Cover moduli potenza Archimod</v>
          </cell>
          <cell r="F864" t="str">
            <v>BTICINO S.P.A.</v>
          </cell>
          <cell r="G864">
            <v>0</v>
          </cell>
          <cell r="H864">
            <v>0</v>
          </cell>
          <cell r="K864" t="str">
            <v>TO</v>
          </cell>
          <cell r="L864" t="str">
            <v>Acquisto</v>
          </cell>
          <cell r="M864" t="str">
            <v>09/02/2017 10:59</v>
          </cell>
          <cell r="N864" t="str">
            <v>Si</v>
          </cell>
          <cell r="O864" t="str">
            <v>No</v>
          </cell>
          <cell r="P864">
            <v>0</v>
          </cell>
          <cell r="Q864" t="str">
            <v>)</v>
          </cell>
          <cell r="T864" t="str">
            <v>00959</v>
          </cell>
          <cell r="U864" t="str">
            <v>LG-310866</v>
          </cell>
        </row>
        <row r="865">
          <cell r="B865" t="str">
            <v>BT-UPS-LG-310869</v>
          </cell>
          <cell r="C865" t="str">
            <v>00000000000047264</v>
          </cell>
          <cell r="D865" t="str">
            <v>M</v>
          </cell>
          <cell r="E865" t="str">
            <v>BTICINO - Modulo potenza Trimod HE 3,4kVA</v>
          </cell>
          <cell r="F865" t="str">
            <v>BTICINO S.P.A.</v>
          </cell>
          <cell r="G865">
            <v>0</v>
          </cell>
          <cell r="H865">
            <v>0</v>
          </cell>
          <cell r="K865" t="str">
            <v>TO</v>
          </cell>
          <cell r="L865" t="str">
            <v>Acquisto</v>
          </cell>
          <cell r="M865" t="str">
            <v>09/02/2017 10:59</v>
          </cell>
          <cell r="N865" t="str">
            <v>No</v>
          </cell>
          <cell r="O865" t="str">
            <v>No</v>
          </cell>
          <cell r="P865">
            <v>0</v>
          </cell>
          <cell r="Q865" t="str">
            <v>)</v>
          </cell>
          <cell r="R865" t="str">
            <v>02/11/2021</v>
          </cell>
          <cell r="S865" t="str">
            <v>15/10/2021</v>
          </cell>
          <cell r="T865" t="str">
            <v>00959</v>
          </cell>
          <cell r="U865" t="str">
            <v>LG-310869</v>
          </cell>
        </row>
        <row r="866">
          <cell r="B866" t="str">
            <v>BT-UPS-LG-310871</v>
          </cell>
          <cell r="C866" t="str">
            <v>00000000000047265</v>
          </cell>
          <cell r="D866" t="str">
            <v>M</v>
          </cell>
          <cell r="E866" t="str">
            <v>BTICINO - Modulo potenza Trimod HE 5kVA</v>
          </cell>
          <cell r="F866" t="str">
            <v>BTICINO S.P.A.</v>
          </cell>
          <cell r="G866">
            <v>0</v>
          </cell>
          <cell r="H866">
            <v>0</v>
          </cell>
          <cell r="K866" t="str">
            <v>TO</v>
          </cell>
          <cell r="L866" t="str">
            <v>Acquisto</v>
          </cell>
          <cell r="M866" t="str">
            <v>09/02/2017 10:59</v>
          </cell>
          <cell r="N866" t="str">
            <v>No</v>
          </cell>
          <cell r="O866" t="str">
            <v>No</v>
          </cell>
          <cell r="P866">
            <v>0</v>
          </cell>
          <cell r="Q866" t="str">
            <v>)</v>
          </cell>
          <cell r="R866" t="str">
            <v>31/10/2019</v>
          </cell>
          <cell r="S866" t="str">
            <v>23/10/2019</v>
          </cell>
          <cell r="T866" t="str">
            <v>00959</v>
          </cell>
          <cell r="U866" t="str">
            <v>LG-310871</v>
          </cell>
        </row>
        <row r="867">
          <cell r="B867" t="str">
            <v>BT-UPS-LG-310873</v>
          </cell>
          <cell r="C867" t="str">
            <v>00000000000047266</v>
          </cell>
          <cell r="D867" t="str">
            <v>M</v>
          </cell>
          <cell r="E867" t="str">
            <v>BTICINO - Modulo potenza Trimod-Archimod HE 6,7kVA</v>
          </cell>
          <cell r="F867" t="str">
            <v>BTICINO S.P.A.</v>
          </cell>
          <cell r="G867">
            <v>0</v>
          </cell>
          <cell r="H867">
            <v>0</v>
          </cell>
          <cell r="K867" t="str">
            <v>TO</v>
          </cell>
          <cell r="L867" t="str">
            <v>Acquisto</v>
          </cell>
          <cell r="M867" t="str">
            <v>09/02/2017 10:59</v>
          </cell>
          <cell r="N867" t="str">
            <v>No</v>
          </cell>
          <cell r="O867" t="str">
            <v>No</v>
          </cell>
          <cell r="P867">
            <v>0</v>
          </cell>
          <cell r="Q867" t="str">
            <v>)</v>
          </cell>
          <cell r="R867" t="str">
            <v>31/01/2018</v>
          </cell>
          <cell r="S867" t="str">
            <v>12/01/2018</v>
          </cell>
          <cell r="T867" t="str">
            <v>00959</v>
          </cell>
          <cell r="U867" t="str">
            <v>LG-310873</v>
          </cell>
        </row>
        <row r="868">
          <cell r="B868" t="str">
            <v>BT-UPS-LG-310875</v>
          </cell>
          <cell r="C868" t="str">
            <v>00000000000047267</v>
          </cell>
          <cell r="D868" t="str">
            <v>M</v>
          </cell>
          <cell r="E868" t="str">
            <v>Cassetto batterie Trimod 9Ah Long Life 10 anni</v>
          </cell>
          <cell r="F868" t="str">
            <v>BTICINO S.P.A.</v>
          </cell>
          <cell r="G868">
            <v>0</v>
          </cell>
          <cell r="H868">
            <v>0</v>
          </cell>
          <cell r="K868" t="str">
            <v>TO</v>
          </cell>
          <cell r="L868" t="str">
            <v>Acquisto</v>
          </cell>
          <cell r="M868" t="str">
            <v>09/02/2017 10:59</v>
          </cell>
          <cell r="N868" t="str">
            <v>No</v>
          </cell>
          <cell r="O868" t="str">
            <v>No</v>
          </cell>
          <cell r="P868">
            <v>0</v>
          </cell>
          <cell r="Q868" t="str">
            <v>)</v>
          </cell>
          <cell r="T868" t="str">
            <v>00959</v>
          </cell>
          <cell r="U868" t="str">
            <v>LG-310875</v>
          </cell>
        </row>
        <row r="869">
          <cell r="B869" t="str">
            <v>BT-UPS-LG-310876</v>
          </cell>
          <cell r="C869" t="str">
            <v>00000000000047268</v>
          </cell>
          <cell r="D869" t="str">
            <v>M</v>
          </cell>
          <cell r="E869" t="str">
            <v>Kit 3 Cassetti batteria Archimod 9Ah Long Life 10 anni</v>
          </cell>
          <cell r="F869" t="str">
            <v>BTICINO S.P.A.</v>
          </cell>
          <cell r="G869">
            <v>0</v>
          </cell>
          <cell r="H869">
            <v>0</v>
          </cell>
          <cell r="K869" t="str">
            <v>TO</v>
          </cell>
          <cell r="L869" t="str">
            <v>Acquisto</v>
          </cell>
          <cell r="M869" t="str">
            <v>09/02/2017 10:59</v>
          </cell>
          <cell r="N869" t="str">
            <v>Si</v>
          </cell>
          <cell r="O869" t="str">
            <v>No</v>
          </cell>
          <cell r="P869">
            <v>0</v>
          </cell>
          <cell r="Q869" t="str">
            <v>)</v>
          </cell>
          <cell r="T869" t="str">
            <v>00959</v>
          </cell>
          <cell r="U869" t="str">
            <v>LG-310876</v>
          </cell>
        </row>
        <row r="870">
          <cell r="B870" t="str">
            <v>BT-UPS-LG-310877</v>
          </cell>
          <cell r="C870" t="str">
            <v>00000000000047269</v>
          </cell>
          <cell r="D870" t="str">
            <v>M</v>
          </cell>
          <cell r="E870" t="str">
            <v>BTICINO - BY-PASS MANUALE ESTERNO/EPO MEGALINE 1C</v>
          </cell>
          <cell r="F870" t="str">
            <v>BTICINO S.P.A.</v>
          </cell>
          <cell r="G870">
            <v>0</v>
          </cell>
          <cell r="H870">
            <v>0</v>
          </cell>
          <cell r="K870" t="str">
            <v>TO</v>
          </cell>
          <cell r="L870" t="str">
            <v>Acquisto</v>
          </cell>
          <cell r="M870" t="str">
            <v>09/02/2017 10:59</v>
          </cell>
          <cell r="N870" t="str">
            <v>No</v>
          </cell>
          <cell r="O870" t="str">
            <v>No</v>
          </cell>
          <cell r="P870">
            <v>0</v>
          </cell>
          <cell r="Q870" t="str">
            <v>)</v>
          </cell>
          <cell r="T870" t="str">
            <v>00959</v>
          </cell>
          <cell r="U870" t="str">
            <v>LG-310877</v>
          </cell>
        </row>
        <row r="871">
          <cell r="B871" t="str">
            <v>BT-UPS-LG-310878</v>
          </cell>
          <cell r="C871" t="str">
            <v>00000000000047270</v>
          </cell>
          <cell r="D871" t="str">
            <v>M</v>
          </cell>
          <cell r="E871" t="str">
            <v>BTICINO - BY-PASS MANUALE ESTERNO/EPO MEGALINE 2C</v>
          </cell>
          <cell r="F871" t="str">
            <v>BTICINO S.P.A.</v>
          </cell>
          <cell r="G871">
            <v>0</v>
          </cell>
          <cell r="H871">
            <v>0</v>
          </cell>
          <cell r="K871" t="str">
            <v>TO</v>
          </cell>
          <cell r="L871" t="str">
            <v>Acquisto</v>
          </cell>
          <cell r="M871" t="str">
            <v>09/02/2017 10:59</v>
          </cell>
          <cell r="N871" t="str">
            <v>No</v>
          </cell>
          <cell r="O871" t="str">
            <v>No</v>
          </cell>
          <cell r="P871">
            <v>0</v>
          </cell>
          <cell r="Q871" t="str">
            <v>)</v>
          </cell>
          <cell r="T871" t="str">
            <v>00959</v>
          </cell>
          <cell r="U871" t="str">
            <v>LG-310878</v>
          </cell>
        </row>
        <row r="872">
          <cell r="B872" t="str">
            <v>BT-UPS-LG-310879</v>
          </cell>
          <cell r="C872" t="str">
            <v>00000000000047271</v>
          </cell>
          <cell r="D872" t="str">
            <v>M</v>
          </cell>
          <cell r="E872" t="str">
            <v>BTICINO - UPS MANAGEMENT SW RS232</v>
          </cell>
          <cell r="F872" t="str">
            <v>BTICINO S.P.A.</v>
          </cell>
          <cell r="G872">
            <v>0</v>
          </cell>
          <cell r="H872">
            <v>0</v>
          </cell>
          <cell r="K872" t="str">
            <v>TO</v>
          </cell>
          <cell r="L872" t="str">
            <v>Acquisto</v>
          </cell>
          <cell r="M872" t="str">
            <v>09/02/2017 10:59</v>
          </cell>
          <cell r="N872" t="str">
            <v>No</v>
          </cell>
          <cell r="O872" t="str">
            <v>No</v>
          </cell>
          <cell r="P872">
            <v>0</v>
          </cell>
          <cell r="Q872" t="str">
            <v>L</v>
          </cell>
          <cell r="T872" t="str">
            <v>00959</v>
          </cell>
          <cell r="U872" t="str">
            <v>LG-310879</v>
          </cell>
        </row>
        <row r="873">
          <cell r="B873" t="str">
            <v>BT-UPS-LG-310880</v>
          </cell>
          <cell r="C873" t="str">
            <v>00000000000047272</v>
          </cell>
          <cell r="D873" t="str">
            <v>M</v>
          </cell>
          <cell r="E873" t="str">
            <v>BTICINO - UPS MANAGEMENT SW USB</v>
          </cell>
          <cell r="F873" t="str">
            <v>BTICINO S.P.A.</v>
          </cell>
          <cell r="G873">
            <v>0</v>
          </cell>
          <cell r="H873">
            <v>0</v>
          </cell>
          <cell r="K873" t="str">
            <v>TO</v>
          </cell>
          <cell r="L873" t="str">
            <v>Acquisto</v>
          </cell>
          <cell r="M873" t="str">
            <v>09/02/2017 10:59</v>
          </cell>
          <cell r="N873" t="str">
            <v>No</v>
          </cell>
          <cell r="O873" t="str">
            <v>No</v>
          </cell>
          <cell r="P873">
            <v>0</v>
          </cell>
          <cell r="Q873" t="str">
            <v>L</v>
          </cell>
          <cell r="T873" t="str">
            <v>00959</v>
          </cell>
          <cell r="U873" t="str">
            <v>LG-310880</v>
          </cell>
        </row>
        <row r="874">
          <cell r="B874" t="str">
            <v>BT-UPS-LG-310885</v>
          </cell>
          <cell r="C874" t="str">
            <v>00000000000047273</v>
          </cell>
          <cell r="D874" t="str">
            <v>M</v>
          </cell>
          <cell r="E874" t="str">
            <v>BTICINO - RCCMD multi OS - software shutdown</v>
          </cell>
          <cell r="F874" t="str">
            <v>BTICINO S.P.A.</v>
          </cell>
          <cell r="G874">
            <v>0</v>
          </cell>
          <cell r="H874">
            <v>0</v>
          </cell>
          <cell r="K874" t="str">
            <v>TO</v>
          </cell>
          <cell r="L874" t="str">
            <v>Acquisto</v>
          </cell>
          <cell r="M874" t="str">
            <v>09/02/2017 10:59</v>
          </cell>
          <cell r="N874" t="str">
            <v>No</v>
          </cell>
          <cell r="O874" t="str">
            <v>No</v>
          </cell>
          <cell r="P874">
            <v>0</v>
          </cell>
          <cell r="Q874" t="str">
            <v>L</v>
          </cell>
          <cell r="T874" t="str">
            <v>00959</v>
          </cell>
          <cell r="U874" t="str">
            <v>LG-310885</v>
          </cell>
        </row>
        <row r="875">
          <cell r="B875" t="str">
            <v>BT-UPS-LG-310886</v>
          </cell>
          <cell r="C875" t="str">
            <v>00000000000047289</v>
          </cell>
          <cell r="D875" t="str">
            <v>M</v>
          </cell>
          <cell r="E875" t="str">
            <v>BTICINO - RCCMD multi OS n.5 licenze - sw shutdown</v>
          </cell>
          <cell r="F875" t="str">
            <v>BTICINO S.P.A.</v>
          </cell>
          <cell r="G875">
            <v>0</v>
          </cell>
          <cell r="H875">
            <v>0</v>
          </cell>
          <cell r="K875" t="str">
            <v>TO</v>
          </cell>
          <cell r="L875" t="str">
            <v>Acquisto</v>
          </cell>
          <cell r="M875" t="str">
            <v>09/02/2017 10:59</v>
          </cell>
          <cell r="N875" t="str">
            <v>No</v>
          </cell>
          <cell r="O875" t="str">
            <v>No</v>
          </cell>
          <cell r="P875">
            <v>0</v>
          </cell>
          <cell r="Q875" t="str">
            <v>L</v>
          </cell>
          <cell r="T875" t="str">
            <v>00959</v>
          </cell>
          <cell r="U875" t="str">
            <v>LG-310886</v>
          </cell>
        </row>
        <row r="876">
          <cell r="B876" t="str">
            <v>BT-UPS-LG-310887</v>
          </cell>
          <cell r="C876" t="str">
            <v>00000000000047290</v>
          </cell>
          <cell r="D876" t="str">
            <v>M</v>
          </cell>
          <cell r="E876" t="str">
            <v>BTICINO - RCCMD multi OS n.10 licenze - sw shutdown</v>
          </cell>
          <cell r="F876" t="str">
            <v>BTICINO S.P.A.</v>
          </cell>
          <cell r="G876">
            <v>0</v>
          </cell>
          <cell r="H876">
            <v>0</v>
          </cell>
          <cell r="K876" t="str">
            <v>TO</v>
          </cell>
          <cell r="L876" t="str">
            <v>Acquisto</v>
          </cell>
          <cell r="M876" t="str">
            <v>09/02/2017 10:59</v>
          </cell>
          <cell r="N876" t="str">
            <v>No</v>
          </cell>
          <cell r="O876" t="str">
            <v>No</v>
          </cell>
          <cell r="P876">
            <v>0</v>
          </cell>
          <cell r="Q876" t="str">
            <v>L</v>
          </cell>
          <cell r="T876" t="str">
            <v>00959</v>
          </cell>
          <cell r="U876" t="str">
            <v>LG-310887</v>
          </cell>
        </row>
        <row r="877">
          <cell r="B877" t="str">
            <v>BT-UPS-LG-310888</v>
          </cell>
          <cell r="C877" t="str">
            <v>00000000000047291</v>
          </cell>
          <cell r="D877" t="str">
            <v>M</v>
          </cell>
          <cell r="E877" t="str">
            <v>BTICINO - RCCMD multi OS n.25 licenze - sw shutdown</v>
          </cell>
          <cell r="F877" t="str">
            <v>BTICINO S.P.A.</v>
          </cell>
          <cell r="G877">
            <v>0</v>
          </cell>
          <cell r="H877">
            <v>0</v>
          </cell>
          <cell r="K877" t="str">
            <v>TO</v>
          </cell>
          <cell r="L877" t="str">
            <v>Acquisto</v>
          </cell>
          <cell r="M877" t="str">
            <v>09/02/2017 10:59</v>
          </cell>
          <cell r="N877" t="str">
            <v>No</v>
          </cell>
          <cell r="O877" t="str">
            <v>No</v>
          </cell>
          <cell r="P877">
            <v>0</v>
          </cell>
          <cell r="Q877" t="str">
            <v>L</v>
          </cell>
          <cell r="T877" t="str">
            <v>00959</v>
          </cell>
          <cell r="U877" t="str">
            <v>LG-310888</v>
          </cell>
        </row>
        <row r="878">
          <cell r="B878" t="str">
            <v>BT-UPS-LG-310889</v>
          </cell>
          <cell r="C878" t="str">
            <v>00000000000047292</v>
          </cell>
          <cell r="D878" t="str">
            <v>M</v>
          </cell>
          <cell r="E878" t="str">
            <v>BTICINO - RCCMD multi OS n.50 licenze - sw shutdown</v>
          </cell>
          <cell r="F878" t="str">
            <v>BTICINO S.P.A.</v>
          </cell>
          <cell r="G878">
            <v>0</v>
          </cell>
          <cell r="H878">
            <v>0</v>
          </cell>
          <cell r="K878" t="str">
            <v>TO</v>
          </cell>
          <cell r="L878" t="str">
            <v>Acquisto</v>
          </cell>
          <cell r="M878" t="str">
            <v>09/02/2017 10:59</v>
          </cell>
          <cell r="N878" t="str">
            <v>No</v>
          </cell>
          <cell r="O878" t="str">
            <v>No</v>
          </cell>
          <cell r="P878">
            <v>0</v>
          </cell>
          <cell r="Q878" t="str">
            <v>L</v>
          </cell>
          <cell r="T878" t="str">
            <v>00959</v>
          </cell>
          <cell r="U878" t="str">
            <v>LG-310889</v>
          </cell>
        </row>
        <row r="879">
          <cell r="B879" t="str">
            <v>BT-UPS-LG-310890</v>
          </cell>
          <cell r="C879" t="str">
            <v>00000000000047293</v>
          </cell>
          <cell r="D879" t="str">
            <v>M</v>
          </cell>
          <cell r="E879" t="str">
            <v>BTICINO - RCCMD AS/400 n. 1 licenza - sw shutdown</v>
          </cell>
          <cell r="F879" t="str">
            <v>BTICINO S.P.A.</v>
          </cell>
          <cell r="G879">
            <v>0</v>
          </cell>
          <cell r="H879">
            <v>0</v>
          </cell>
          <cell r="K879" t="str">
            <v>TO</v>
          </cell>
          <cell r="L879" t="str">
            <v>Acquisto</v>
          </cell>
          <cell r="M879" t="str">
            <v>09/02/2017 10:59</v>
          </cell>
          <cell r="N879" t="str">
            <v>No</v>
          </cell>
          <cell r="O879" t="str">
            <v>No</v>
          </cell>
          <cell r="P879">
            <v>0</v>
          </cell>
          <cell r="Q879" t="str">
            <v>L</v>
          </cell>
          <cell r="T879" t="str">
            <v>00959</v>
          </cell>
          <cell r="U879" t="str">
            <v>LG-310890</v>
          </cell>
        </row>
        <row r="880">
          <cell r="B880" t="str">
            <v>BT-UPS-LG-310891</v>
          </cell>
          <cell r="C880" t="str">
            <v>00000000000047294</v>
          </cell>
          <cell r="D880" t="str">
            <v>M</v>
          </cell>
          <cell r="E880" t="str">
            <v>BTICINO - UNMS (Nr. 25 licenze)</v>
          </cell>
          <cell r="F880" t="str">
            <v>BTICINO S.P.A.</v>
          </cell>
          <cell r="G880">
            <v>0</v>
          </cell>
          <cell r="H880">
            <v>0</v>
          </cell>
          <cell r="K880" t="str">
            <v>TO</v>
          </cell>
          <cell r="L880" t="str">
            <v>Acquisto</v>
          </cell>
          <cell r="M880" t="str">
            <v>09/02/2017 10:59</v>
          </cell>
          <cell r="N880" t="str">
            <v>No</v>
          </cell>
          <cell r="O880" t="str">
            <v>No</v>
          </cell>
          <cell r="P880">
            <v>0</v>
          </cell>
          <cell r="Q880" t="str">
            <v>L</v>
          </cell>
          <cell r="T880" t="str">
            <v>00959</v>
          </cell>
          <cell r="U880" t="str">
            <v>LG-310891</v>
          </cell>
        </row>
        <row r="881">
          <cell r="B881" t="str">
            <v>BT-UPS-LG-310892</v>
          </cell>
          <cell r="C881" t="str">
            <v>00000000000047295</v>
          </cell>
          <cell r="D881" t="str">
            <v>M</v>
          </cell>
          <cell r="E881" t="str">
            <v>BTICINO - UNMS (Nr. 50 licenze)</v>
          </cell>
          <cell r="F881" t="str">
            <v>BTICINO S.P.A.</v>
          </cell>
          <cell r="G881">
            <v>0</v>
          </cell>
          <cell r="H881">
            <v>0</v>
          </cell>
          <cell r="K881" t="str">
            <v>TO</v>
          </cell>
          <cell r="L881" t="str">
            <v>Acquisto</v>
          </cell>
          <cell r="M881" t="str">
            <v>09/02/2017 10:59</v>
          </cell>
          <cell r="N881" t="str">
            <v>No</v>
          </cell>
          <cell r="O881" t="str">
            <v>No</v>
          </cell>
          <cell r="P881">
            <v>0</v>
          </cell>
          <cell r="Q881" t="str">
            <v>L</v>
          </cell>
          <cell r="T881" t="str">
            <v>00959</v>
          </cell>
          <cell r="U881" t="str">
            <v>LG-310892</v>
          </cell>
        </row>
        <row r="882">
          <cell r="B882" t="str">
            <v>BT-UPS-LG-310893</v>
          </cell>
          <cell r="C882" t="str">
            <v>00000000000047296</v>
          </cell>
          <cell r="D882" t="str">
            <v>M</v>
          </cell>
          <cell r="E882" t="str">
            <v>BTICINO - UNMS (Nr. 150 licenze)</v>
          </cell>
          <cell r="F882" t="str">
            <v>BTICINO S.P.A.</v>
          </cell>
          <cell r="G882">
            <v>0</v>
          </cell>
          <cell r="H882">
            <v>0</v>
          </cell>
          <cell r="K882" t="str">
            <v>TO</v>
          </cell>
          <cell r="L882" t="str">
            <v>Acquisto</v>
          </cell>
          <cell r="M882" t="str">
            <v>09/02/2017 10:59</v>
          </cell>
          <cell r="N882" t="str">
            <v>No</v>
          </cell>
          <cell r="O882" t="str">
            <v>No</v>
          </cell>
          <cell r="P882">
            <v>0</v>
          </cell>
          <cell r="Q882" t="str">
            <v>L</v>
          </cell>
          <cell r="T882" t="str">
            <v>00959</v>
          </cell>
          <cell r="U882" t="str">
            <v>LG-310893</v>
          </cell>
        </row>
        <row r="883">
          <cell r="B883" t="str">
            <v>BT-UPS-LG-310894</v>
          </cell>
          <cell r="C883" t="str">
            <v>00000000000047242</v>
          </cell>
          <cell r="D883" t="str">
            <v>M</v>
          </cell>
          <cell r="E883" t="str">
            <v>UNMS (Nr. 250 licenze)</v>
          </cell>
          <cell r="F883" t="str">
            <v>BTICINO S.P.A.</v>
          </cell>
          <cell r="G883">
            <v>0</v>
          </cell>
          <cell r="H883">
            <v>0</v>
          </cell>
          <cell r="K883" t="str">
            <v>TO</v>
          </cell>
          <cell r="L883" t="str">
            <v>Acquisto</v>
          </cell>
          <cell r="M883" t="str">
            <v>09/02/2017 10:59</v>
          </cell>
          <cell r="N883" t="str">
            <v>Si</v>
          </cell>
          <cell r="O883" t="str">
            <v>No</v>
          </cell>
          <cell r="P883">
            <v>0</v>
          </cell>
          <cell r="Q883" t="str">
            <v>)</v>
          </cell>
          <cell r="T883" t="str">
            <v>00959</v>
          </cell>
          <cell r="U883" t="str">
            <v>LG-310894</v>
          </cell>
        </row>
        <row r="884">
          <cell r="B884" t="str">
            <v>BT-UPS-LG-310895</v>
          </cell>
          <cell r="C884" t="str">
            <v>00000000000047243</v>
          </cell>
          <cell r="D884" t="str">
            <v>M</v>
          </cell>
          <cell r="E884" t="str">
            <v>UNMS (Nr. 500 licenze)</v>
          </cell>
          <cell r="F884" t="str">
            <v>BTICINO S.P.A.</v>
          </cell>
          <cell r="G884">
            <v>0</v>
          </cell>
          <cell r="H884">
            <v>0</v>
          </cell>
          <cell r="K884" t="str">
            <v>TO</v>
          </cell>
          <cell r="L884" t="str">
            <v>Acquisto</v>
          </cell>
          <cell r="M884" t="str">
            <v>09/02/2017 10:59</v>
          </cell>
          <cell r="N884" t="str">
            <v>Si</v>
          </cell>
          <cell r="O884" t="str">
            <v>No</v>
          </cell>
          <cell r="P884">
            <v>0</v>
          </cell>
          <cell r="Q884" t="str">
            <v>)</v>
          </cell>
          <cell r="T884" t="str">
            <v>00959</v>
          </cell>
          <cell r="U884" t="str">
            <v>LG-310895</v>
          </cell>
        </row>
        <row r="885">
          <cell r="B885" t="str">
            <v>BT-UPS-LG-310896</v>
          </cell>
          <cell r="C885" t="str">
            <v>00000000000047244</v>
          </cell>
          <cell r="D885" t="str">
            <v>M</v>
          </cell>
          <cell r="E885" t="str">
            <v>UNMS (Nr. 1000 licenze)</v>
          </cell>
          <cell r="F885" t="str">
            <v>BTICINO S.P.A.</v>
          </cell>
          <cell r="G885">
            <v>0</v>
          </cell>
          <cell r="H885">
            <v>0</v>
          </cell>
          <cell r="K885" t="str">
            <v>TO</v>
          </cell>
          <cell r="L885" t="str">
            <v>Acquisto</v>
          </cell>
          <cell r="M885" t="str">
            <v>09/02/2017 10:59</v>
          </cell>
          <cell r="N885" t="str">
            <v>Si</v>
          </cell>
          <cell r="O885" t="str">
            <v>No</v>
          </cell>
          <cell r="P885">
            <v>0</v>
          </cell>
          <cell r="Q885" t="str">
            <v>)</v>
          </cell>
          <cell r="T885" t="str">
            <v>00959</v>
          </cell>
          <cell r="U885" t="str">
            <v>LG-310896</v>
          </cell>
        </row>
        <row r="886">
          <cell r="B886" t="str">
            <v>BT-UPS-LG-310897</v>
          </cell>
          <cell r="C886" t="str">
            <v>00000000000047245</v>
          </cell>
          <cell r="D886" t="str">
            <v>M</v>
          </cell>
          <cell r="E886" t="str">
            <v>BTICINO - SM_T_COM sens temperatura CS121/CS121SK</v>
          </cell>
          <cell r="F886" t="str">
            <v>BTICINO S.P.A.</v>
          </cell>
          <cell r="G886">
            <v>0</v>
          </cell>
          <cell r="H886">
            <v>0</v>
          </cell>
          <cell r="K886" t="str">
            <v>TO</v>
          </cell>
          <cell r="L886" t="str">
            <v>Acquisto</v>
          </cell>
          <cell r="M886" t="str">
            <v>09/02/2017 10:59</v>
          </cell>
          <cell r="N886" t="str">
            <v>No</v>
          </cell>
          <cell r="O886" t="str">
            <v>No</v>
          </cell>
          <cell r="P886">
            <v>0</v>
          </cell>
          <cell r="Q886" t="str">
            <v>)</v>
          </cell>
          <cell r="T886" t="str">
            <v>00959</v>
          </cell>
          <cell r="U886" t="str">
            <v>LG-310897</v>
          </cell>
        </row>
        <row r="887">
          <cell r="B887" t="str">
            <v>BT-UPS-LG-310898</v>
          </cell>
          <cell r="C887" t="str">
            <v>00000000000047246</v>
          </cell>
          <cell r="D887" t="str">
            <v>M</v>
          </cell>
          <cell r="E887" t="str">
            <v>BTICINO - SM_T_H_COM sens temperatura/umidita CS121</v>
          </cell>
          <cell r="F887" t="str">
            <v>BTICINO S.P.A.</v>
          </cell>
          <cell r="G887">
            <v>0</v>
          </cell>
          <cell r="H887">
            <v>0</v>
          </cell>
          <cell r="K887" t="str">
            <v>TO</v>
          </cell>
          <cell r="L887" t="str">
            <v>Acquisto</v>
          </cell>
          <cell r="M887" t="str">
            <v>09/02/2017 10:59</v>
          </cell>
          <cell r="N887" t="str">
            <v>No</v>
          </cell>
          <cell r="O887" t="str">
            <v>No</v>
          </cell>
          <cell r="P887">
            <v>0</v>
          </cell>
          <cell r="Q887" t="str">
            <v>)</v>
          </cell>
          <cell r="T887" t="str">
            <v>00959</v>
          </cell>
          <cell r="U887" t="str">
            <v>LG-310898</v>
          </cell>
        </row>
        <row r="888">
          <cell r="B888" t="str">
            <v>BT-UPS-LG-310899</v>
          </cell>
          <cell r="C888" t="str">
            <v>00000000000047247</v>
          </cell>
          <cell r="D888" t="str">
            <v>M</v>
          </cell>
          <cell r="E888" t="str">
            <v>BTICINO - Sensor Manager x CS121/CS121SK + sens SM_ T</v>
          </cell>
          <cell r="F888" t="str">
            <v>BTICINO S.P.A.</v>
          </cell>
          <cell r="G888">
            <v>0</v>
          </cell>
          <cell r="H888">
            <v>0</v>
          </cell>
          <cell r="K888" t="str">
            <v>TO</v>
          </cell>
          <cell r="L888" t="str">
            <v>Acquisto</v>
          </cell>
          <cell r="M888" t="str">
            <v>09/02/2017 10:59</v>
          </cell>
          <cell r="N888" t="str">
            <v>No</v>
          </cell>
          <cell r="O888" t="str">
            <v>No</v>
          </cell>
          <cell r="P888">
            <v>0</v>
          </cell>
          <cell r="Q888" t="str">
            <v>)</v>
          </cell>
          <cell r="T888" t="str">
            <v>00959</v>
          </cell>
          <cell r="U888" t="str">
            <v>LG-310899</v>
          </cell>
        </row>
        <row r="889">
          <cell r="B889" t="str">
            <v>BT-UPS-LG-310900</v>
          </cell>
          <cell r="C889" t="str">
            <v>00000000000047248</v>
          </cell>
          <cell r="D889" t="str">
            <v>M</v>
          </cell>
          <cell r="E889" t="str">
            <v>BTICINO - SM_T sensore temperatura x Sensor Manager</v>
          </cell>
          <cell r="F889" t="str">
            <v>BTICINO S.P.A.</v>
          </cell>
          <cell r="G889">
            <v>0</v>
          </cell>
          <cell r="H889">
            <v>0</v>
          </cell>
          <cell r="K889" t="str">
            <v>TO</v>
          </cell>
          <cell r="L889" t="str">
            <v>Acquisto</v>
          </cell>
          <cell r="M889" t="str">
            <v>09/02/2017 10:59</v>
          </cell>
          <cell r="N889" t="str">
            <v>No</v>
          </cell>
          <cell r="O889" t="str">
            <v>No</v>
          </cell>
          <cell r="P889">
            <v>0</v>
          </cell>
          <cell r="Q889" t="str">
            <v>)</v>
          </cell>
          <cell r="T889" t="str">
            <v>00959</v>
          </cell>
          <cell r="U889" t="str">
            <v>LG-310900</v>
          </cell>
        </row>
        <row r="890">
          <cell r="B890" t="str">
            <v>BT-UPS-LG-310901</v>
          </cell>
          <cell r="C890" t="str">
            <v>00000000000047249</v>
          </cell>
          <cell r="D890" t="str">
            <v>M</v>
          </cell>
          <cell r="E890" t="str">
            <v>BTICINO - SM_T_H sens temperatura/umidita xSenManager</v>
          </cell>
          <cell r="F890" t="str">
            <v>BTICINO S.P.A.</v>
          </cell>
          <cell r="G890">
            <v>0</v>
          </cell>
          <cell r="H890">
            <v>0</v>
          </cell>
          <cell r="K890" t="str">
            <v>TO</v>
          </cell>
          <cell r="L890" t="str">
            <v>Acquisto</v>
          </cell>
          <cell r="M890" t="str">
            <v>09/02/2017 10:59</v>
          </cell>
          <cell r="N890" t="str">
            <v>No</v>
          </cell>
          <cell r="O890" t="str">
            <v>No</v>
          </cell>
          <cell r="P890">
            <v>0</v>
          </cell>
          <cell r="Q890" t="str">
            <v>)</v>
          </cell>
          <cell r="T890" t="str">
            <v>00959</v>
          </cell>
          <cell r="U890" t="str">
            <v>LG-310901</v>
          </cell>
        </row>
        <row r="891">
          <cell r="B891" t="str">
            <v>BT-UPS-LG-310902</v>
          </cell>
          <cell r="C891" t="str">
            <v>00000000000047250</v>
          </cell>
          <cell r="D891" t="str">
            <v>M</v>
          </cell>
          <cell r="E891" t="str">
            <v>BTICINO - Sensore apertura porte</v>
          </cell>
          <cell r="F891" t="str">
            <v>BTICINO S.P.A.</v>
          </cell>
          <cell r="G891">
            <v>0</v>
          </cell>
          <cell r="H891">
            <v>0</v>
          </cell>
          <cell r="K891" t="str">
            <v>TO</v>
          </cell>
          <cell r="L891" t="str">
            <v>Acquisto</v>
          </cell>
          <cell r="M891" t="str">
            <v>09/02/2017 10:59</v>
          </cell>
          <cell r="N891" t="str">
            <v>No</v>
          </cell>
          <cell r="O891" t="str">
            <v>No</v>
          </cell>
          <cell r="P891">
            <v>0</v>
          </cell>
          <cell r="Q891" t="str">
            <v>)</v>
          </cell>
          <cell r="T891" t="str">
            <v>00959</v>
          </cell>
          <cell r="U891" t="str">
            <v>LG-310902</v>
          </cell>
        </row>
        <row r="892">
          <cell r="B892" t="str">
            <v>BT-UPS-LG-310903</v>
          </cell>
          <cell r="C892" t="str">
            <v>00000000000047101</v>
          </cell>
          <cell r="D892" t="str">
            <v>M</v>
          </cell>
          <cell r="E892" t="str">
            <v>BTICINO - SM_FLASH segnalazione luminosa</v>
          </cell>
          <cell r="F892" t="str">
            <v>BTICINO S.P.A.</v>
          </cell>
          <cell r="G892">
            <v>0</v>
          </cell>
          <cell r="H892">
            <v>0</v>
          </cell>
          <cell r="K892" t="str">
            <v>TO</v>
          </cell>
          <cell r="L892" t="str">
            <v>Acquisto</v>
          </cell>
          <cell r="M892" t="str">
            <v>09/02/2017 10:59</v>
          </cell>
          <cell r="N892" t="str">
            <v>No</v>
          </cell>
          <cell r="O892" t="str">
            <v>No</v>
          </cell>
          <cell r="P892">
            <v>0</v>
          </cell>
          <cell r="Q892" t="str">
            <v>)</v>
          </cell>
          <cell r="T892" t="str">
            <v>00959</v>
          </cell>
          <cell r="U892" t="str">
            <v>LG-310903</v>
          </cell>
        </row>
        <row r="893">
          <cell r="B893" t="str">
            <v>BT-UPS-LG-310908</v>
          </cell>
          <cell r="C893" t="str">
            <v>00000000000047102</v>
          </cell>
          <cell r="E893" t="str">
            <v>KIT sw shutdown x AS400</v>
          </cell>
          <cell r="F893" t="str">
            <v>BTICINO S.P.A.</v>
          </cell>
          <cell r="G893">
            <v>0</v>
          </cell>
          <cell r="H893">
            <v>0</v>
          </cell>
          <cell r="L893" t="str">
            <v>Acquisto</v>
          </cell>
          <cell r="M893" t="str">
            <v>09/02/2017 10:59</v>
          </cell>
          <cell r="N893" t="str">
            <v>Si</v>
          </cell>
          <cell r="O893" t="str">
            <v>No</v>
          </cell>
          <cell r="P893">
            <v>0</v>
          </cell>
          <cell r="Q893" t="str">
            <v>)</v>
          </cell>
          <cell r="T893" t="str">
            <v>00959</v>
          </cell>
          <cell r="U893" t="str">
            <v>LG-310908</v>
          </cell>
        </row>
        <row r="894">
          <cell r="B894" t="str">
            <v>BT-UPS-LG-310930</v>
          </cell>
          <cell r="C894" t="str">
            <v>00000000000047103</v>
          </cell>
          <cell r="D894" t="str">
            <v>M</v>
          </cell>
          <cell r="E894" t="str">
            <v>BTICINO - SNMP CS 141 SK CARD (SLOT)</v>
          </cell>
          <cell r="F894" t="str">
            <v>BTICINO S.P.A.</v>
          </cell>
          <cell r="G894">
            <v>0</v>
          </cell>
          <cell r="H894">
            <v>0</v>
          </cell>
          <cell r="K894" t="str">
            <v>TO</v>
          </cell>
          <cell r="L894" t="str">
            <v>Acquisto</v>
          </cell>
          <cell r="M894" t="str">
            <v>09/02/2017 10:59</v>
          </cell>
          <cell r="N894" t="str">
            <v>No</v>
          </cell>
          <cell r="O894" t="str">
            <v>No</v>
          </cell>
          <cell r="P894">
            <v>0</v>
          </cell>
          <cell r="Q894" t="str">
            <v>)</v>
          </cell>
          <cell r="T894" t="str">
            <v>00959</v>
          </cell>
          <cell r="U894" t="str">
            <v>LG-310930</v>
          </cell>
        </row>
        <row r="895">
          <cell r="B895" t="str">
            <v>BT-UPS-LG-310931</v>
          </cell>
          <cell r="C895" t="str">
            <v>00000000000047104</v>
          </cell>
          <cell r="D895" t="str">
            <v>M</v>
          </cell>
          <cell r="E895" t="str">
            <v>BTICINO - SNMP CS 141B SK CARD (SLOT)</v>
          </cell>
          <cell r="F895" t="str">
            <v>BTICINO S.P.A.</v>
          </cell>
          <cell r="G895">
            <v>0</v>
          </cell>
          <cell r="H895">
            <v>0</v>
          </cell>
          <cell r="K895" t="str">
            <v>TO</v>
          </cell>
          <cell r="L895" t="str">
            <v>Acquisto</v>
          </cell>
          <cell r="M895" t="str">
            <v>09/02/2017 10:59</v>
          </cell>
          <cell r="N895" t="str">
            <v>No</v>
          </cell>
          <cell r="O895" t="str">
            <v>No</v>
          </cell>
          <cell r="P895">
            <v>0</v>
          </cell>
          <cell r="Q895" t="str">
            <v>)</v>
          </cell>
          <cell r="R895" t="str">
            <v>13/02/2024</v>
          </cell>
          <cell r="S895" t="str">
            <v>08/02/2024</v>
          </cell>
          <cell r="T895" t="str">
            <v>00959</v>
          </cell>
          <cell r="U895" t="str">
            <v>LG-310931</v>
          </cell>
        </row>
        <row r="896">
          <cell r="B896" t="str">
            <v>BT-UPS-LG-310932</v>
          </cell>
          <cell r="C896" t="str">
            <v>00000000000047105</v>
          </cell>
          <cell r="D896" t="str">
            <v>M</v>
          </cell>
          <cell r="E896" t="str">
            <v>BTICINO - SMNP CS 141 ( EXTERNAL)</v>
          </cell>
          <cell r="F896" t="str">
            <v>BTICINO S.P.A.</v>
          </cell>
          <cell r="G896">
            <v>0</v>
          </cell>
          <cell r="H896">
            <v>0</v>
          </cell>
          <cell r="K896" t="str">
            <v>TO</v>
          </cell>
          <cell r="L896" t="str">
            <v>Acquisto</v>
          </cell>
          <cell r="M896" t="str">
            <v>09/02/2017 10:59</v>
          </cell>
          <cell r="N896" t="str">
            <v>No</v>
          </cell>
          <cell r="O896" t="str">
            <v>No</v>
          </cell>
          <cell r="P896">
            <v>0</v>
          </cell>
          <cell r="Q896" t="str">
            <v>)</v>
          </cell>
          <cell r="T896" t="str">
            <v>00959</v>
          </cell>
          <cell r="U896" t="str">
            <v>LG-310932</v>
          </cell>
        </row>
        <row r="897">
          <cell r="B897" t="str">
            <v>BT-UPS-LG-310933</v>
          </cell>
          <cell r="C897" t="str">
            <v>00000000000047106</v>
          </cell>
          <cell r="D897" t="str">
            <v>M</v>
          </cell>
          <cell r="E897" t="str">
            <v>BTICINO - SMNP CS 141B ( EXTERNAL)</v>
          </cell>
          <cell r="F897" t="str">
            <v>BTICINO S.P.A.</v>
          </cell>
          <cell r="G897">
            <v>0</v>
          </cell>
          <cell r="H897">
            <v>0</v>
          </cell>
          <cell r="K897" t="str">
            <v>TO</v>
          </cell>
          <cell r="L897" t="str">
            <v>Acquisto</v>
          </cell>
          <cell r="M897" t="str">
            <v>09/02/2017 10:59</v>
          </cell>
          <cell r="N897" t="str">
            <v>No</v>
          </cell>
          <cell r="O897" t="str">
            <v>No</v>
          </cell>
          <cell r="P897">
            <v>0</v>
          </cell>
          <cell r="Q897" t="str">
            <v>L</v>
          </cell>
          <cell r="R897" t="str">
            <v>15/03/2023</v>
          </cell>
          <cell r="S897" t="str">
            <v>13/03/2023</v>
          </cell>
          <cell r="T897" t="str">
            <v>00959</v>
          </cell>
          <cell r="U897" t="str">
            <v>LG-310933</v>
          </cell>
        </row>
        <row r="898">
          <cell r="B898" t="str">
            <v>BT-UPS-LG-310934</v>
          </cell>
          <cell r="C898" t="str">
            <v>00000000000047107</v>
          </cell>
          <cell r="D898" t="str">
            <v>M</v>
          </cell>
          <cell r="E898" t="str">
            <v>BTICINO - SMNP CS141M WITH RS485 MODBUS INTERFACE</v>
          </cell>
          <cell r="F898" t="str">
            <v>BTICINO S.P.A.</v>
          </cell>
          <cell r="G898">
            <v>0</v>
          </cell>
          <cell r="H898">
            <v>0</v>
          </cell>
          <cell r="K898" t="str">
            <v>TO</v>
          </cell>
          <cell r="L898" t="str">
            <v>Acquisto</v>
          </cell>
          <cell r="M898" t="str">
            <v>09/02/2017 10:59</v>
          </cell>
          <cell r="N898" t="str">
            <v>No</v>
          </cell>
          <cell r="O898" t="str">
            <v>No</v>
          </cell>
          <cell r="P898">
            <v>0</v>
          </cell>
          <cell r="Q898" t="str">
            <v>)</v>
          </cell>
          <cell r="T898" t="str">
            <v>00959</v>
          </cell>
          <cell r="U898" t="str">
            <v>LG-310934</v>
          </cell>
        </row>
        <row r="899">
          <cell r="B899" t="str">
            <v>BT-UPS-LG-310935</v>
          </cell>
          <cell r="C899" t="str">
            <v>00000000000047108</v>
          </cell>
          <cell r="D899" t="str">
            <v>M</v>
          </cell>
          <cell r="E899" t="str">
            <v>BTICINO - SMNP CS141M SK WITH RS485 MODBUS INTERFACE</v>
          </cell>
          <cell r="F899" t="str">
            <v>BTICINO S.P.A.</v>
          </cell>
          <cell r="G899">
            <v>0</v>
          </cell>
          <cell r="H899">
            <v>0</v>
          </cell>
          <cell r="K899" t="str">
            <v>TO</v>
          </cell>
          <cell r="L899" t="str">
            <v>Acquisto</v>
          </cell>
          <cell r="M899" t="str">
            <v>09/02/2017 10:59</v>
          </cell>
          <cell r="N899" t="str">
            <v>No</v>
          </cell>
          <cell r="O899" t="str">
            <v>No</v>
          </cell>
          <cell r="P899">
            <v>0</v>
          </cell>
          <cell r="Q899" t="str">
            <v>)</v>
          </cell>
          <cell r="T899" t="str">
            <v>00959</v>
          </cell>
          <cell r="U899" t="str">
            <v>LG-310935</v>
          </cell>
        </row>
        <row r="900">
          <cell r="B900" t="str">
            <v>BT-UPS-LG-310938</v>
          </cell>
          <cell r="C900" t="str">
            <v>00000000000062533</v>
          </cell>
          <cell r="D900" t="str">
            <v>M</v>
          </cell>
          <cell r="E900" t="str">
            <v>BTICINO - SNMP CS 101 SK CARD (slot)</v>
          </cell>
          <cell r="F900" t="str">
            <v>BTICINO S.P.A.</v>
          </cell>
          <cell r="G900">
            <v>0</v>
          </cell>
          <cell r="H900">
            <v>0</v>
          </cell>
          <cell r="K900" t="str">
            <v>TO</v>
          </cell>
          <cell r="L900" t="str">
            <v>Acquisto</v>
          </cell>
          <cell r="M900" t="str">
            <v>12/07/2019 14:11</v>
          </cell>
          <cell r="N900" t="str">
            <v>No</v>
          </cell>
          <cell r="O900" t="str">
            <v>No</v>
          </cell>
          <cell r="P900">
            <v>0</v>
          </cell>
          <cell r="Q900" t="str">
            <v>X</v>
          </cell>
          <cell r="R900" t="str">
            <v>16/12/2022</v>
          </cell>
          <cell r="S900" t="str">
            <v>15/02/2023</v>
          </cell>
          <cell r="T900" t="str">
            <v>00959</v>
          </cell>
          <cell r="U900" t="str">
            <v>LG-310938</v>
          </cell>
        </row>
        <row r="901">
          <cell r="B901" t="str">
            <v>BT-UPS-LG-310952</v>
          </cell>
          <cell r="C901" t="str">
            <v>00000000000047109</v>
          </cell>
          <cell r="D901" t="str">
            <v>M</v>
          </cell>
          <cell r="E901" t="str">
            <v>BTICINO - Kit guide supporto rack (2U)</v>
          </cell>
          <cell r="F901" t="str">
            <v>BTICINO S.P.A.</v>
          </cell>
          <cell r="G901">
            <v>0</v>
          </cell>
          <cell r="H901">
            <v>0</v>
          </cell>
          <cell r="K901" t="str">
            <v>TO</v>
          </cell>
          <cell r="L901" t="str">
            <v>Acquisto</v>
          </cell>
          <cell r="M901" t="str">
            <v>09/02/2017 10:59</v>
          </cell>
          <cell r="N901" t="str">
            <v>No</v>
          </cell>
          <cell r="O901" t="str">
            <v>No</v>
          </cell>
          <cell r="P901">
            <v>0</v>
          </cell>
          <cell r="Q901" t="str">
            <v>)</v>
          </cell>
          <cell r="R901" t="str">
            <v>01/12/2023</v>
          </cell>
          <cell r="S901" t="str">
            <v>23/11/2023</v>
          </cell>
          <cell r="T901" t="str">
            <v>00959</v>
          </cell>
          <cell r="U901" t="str">
            <v>LG-310952</v>
          </cell>
        </row>
        <row r="902">
          <cell r="B902" t="str">
            <v>BT-UPS-LG-310953</v>
          </cell>
          <cell r="C902" t="str">
            <v>00000000000047110</v>
          </cell>
          <cell r="D902" t="str">
            <v>M</v>
          </cell>
          <cell r="E902" t="str">
            <v>BTICINO - Bypass manuale Dk 1,2,3k</v>
          </cell>
          <cell r="F902" t="str">
            <v>BTICINO S.P.A.</v>
          </cell>
          <cell r="G902">
            <v>0</v>
          </cell>
          <cell r="H902">
            <v>0</v>
          </cell>
          <cell r="K902" t="str">
            <v>TO</v>
          </cell>
          <cell r="L902" t="str">
            <v>Acquisto</v>
          </cell>
          <cell r="M902" t="str">
            <v>09/02/2017 10:59</v>
          </cell>
          <cell r="N902" t="str">
            <v>No</v>
          </cell>
          <cell r="O902" t="str">
            <v>No</v>
          </cell>
          <cell r="P902">
            <v>0</v>
          </cell>
          <cell r="Q902" t="str">
            <v>)</v>
          </cell>
          <cell r="R902" t="str">
            <v>25/10/2023</v>
          </cell>
          <cell r="S902" t="str">
            <v>23/10/2023</v>
          </cell>
          <cell r="T902" t="str">
            <v>00959</v>
          </cell>
          <cell r="U902" t="str">
            <v>LG-310953</v>
          </cell>
        </row>
        <row r="903">
          <cell r="B903" t="str">
            <v>BT-UPS-LG-310963</v>
          </cell>
          <cell r="C903" t="str">
            <v>00000000000069644</v>
          </cell>
          <cell r="D903" t="str">
            <v>M</v>
          </cell>
          <cell r="E903" t="str">
            <v>BTICINO - Bypass manuale Dk 5/6k</v>
          </cell>
          <cell r="F903" t="str">
            <v>BTICINO S.P.A.</v>
          </cell>
          <cell r="G903">
            <v>0</v>
          </cell>
          <cell r="H903">
            <v>0</v>
          </cell>
          <cell r="K903" t="str">
            <v>TO</v>
          </cell>
          <cell r="L903" t="str">
            <v>Acquisto</v>
          </cell>
          <cell r="M903" t="str">
            <v>09/10/2020 11:28</v>
          </cell>
          <cell r="N903" t="str">
            <v>Si</v>
          </cell>
          <cell r="O903" t="str">
            <v>No</v>
          </cell>
          <cell r="P903">
            <v>0</v>
          </cell>
          <cell r="Q903" t="str">
            <v>X</v>
          </cell>
          <cell r="R903" t="str">
            <v>18/12/2020</v>
          </cell>
          <cell r="S903" t="str">
            <v>15/12/2020</v>
          </cell>
          <cell r="T903" t="str">
            <v>00959</v>
          </cell>
          <cell r="U903" t="str">
            <v>LG-310963</v>
          </cell>
        </row>
        <row r="904">
          <cell r="B904" t="str">
            <v>BT-UPS-LG-310969</v>
          </cell>
          <cell r="C904" t="str">
            <v>00000000000047111</v>
          </cell>
          <cell r="D904" t="str">
            <v>M</v>
          </cell>
          <cell r="E904" t="str">
            <v>BTICINO - Scheda rele Daker DK</v>
          </cell>
          <cell r="F904" t="str">
            <v>BTICINO S.P.A.</v>
          </cell>
          <cell r="G904">
            <v>0</v>
          </cell>
          <cell r="H904">
            <v>0</v>
          </cell>
          <cell r="K904" t="str">
            <v>TO</v>
          </cell>
          <cell r="L904" t="str">
            <v>Acquisto</v>
          </cell>
          <cell r="M904" t="str">
            <v>09/02/2017 10:59</v>
          </cell>
          <cell r="N904" t="str">
            <v>No</v>
          </cell>
          <cell r="O904" t="str">
            <v>No</v>
          </cell>
          <cell r="P904">
            <v>0</v>
          </cell>
          <cell r="Q904" t="str">
            <v>)</v>
          </cell>
          <cell r="T904" t="str">
            <v>00959</v>
          </cell>
          <cell r="U904" t="str">
            <v>LG-310969</v>
          </cell>
        </row>
        <row r="905">
          <cell r="B905" t="str">
            <v>BT-UPS-LG-310971</v>
          </cell>
          <cell r="C905" t="str">
            <v>00000000000047112</v>
          </cell>
          <cell r="D905" t="str">
            <v>M</v>
          </cell>
          <cell r="E905" t="str">
            <v>BTICINO - Cavo Y x battery aggiuntivo Whad</v>
          </cell>
          <cell r="F905" t="str">
            <v>BTICINO S.P.A.</v>
          </cell>
          <cell r="G905">
            <v>0</v>
          </cell>
          <cell r="H905">
            <v>0</v>
          </cell>
          <cell r="K905" t="str">
            <v>TO</v>
          </cell>
          <cell r="L905" t="str">
            <v>Acquisto</v>
          </cell>
          <cell r="M905" t="str">
            <v>09/02/2017 10:59</v>
          </cell>
          <cell r="N905" t="str">
            <v>No</v>
          </cell>
          <cell r="O905" t="str">
            <v>No</v>
          </cell>
          <cell r="P905">
            <v>0</v>
          </cell>
          <cell r="Q905" t="str">
            <v>)</v>
          </cell>
          <cell r="T905" t="str">
            <v>00959</v>
          </cell>
          <cell r="U905" t="str">
            <v>LG-310971</v>
          </cell>
        </row>
        <row r="906">
          <cell r="B906" t="str">
            <v>BT-UPS-LG-310972</v>
          </cell>
          <cell r="C906" t="str">
            <v>00000000000047113</v>
          </cell>
          <cell r="D906" t="str">
            <v>M</v>
          </cell>
          <cell r="E906" t="str">
            <v>BTICINO - Scheda rele x LL port</v>
          </cell>
          <cell r="F906" t="str">
            <v>BTICINO S.P.A.</v>
          </cell>
          <cell r="G906">
            <v>0</v>
          </cell>
          <cell r="H906">
            <v>0</v>
          </cell>
          <cell r="K906" t="str">
            <v>TO</v>
          </cell>
          <cell r="L906" t="str">
            <v>Acquisto</v>
          </cell>
          <cell r="M906" t="str">
            <v>09/02/2017 10:59</v>
          </cell>
          <cell r="N906" t="str">
            <v>No</v>
          </cell>
          <cell r="O906" t="str">
            <v>No</v>
          </cell>
          <cell r="P906">
            <v>0</v>
          </cell>
          <cell r="Q906" t="str">
            <v>)</v>
          </cell>
          <cell r="T906" t="str">
            <v>00959</v>
          </cell>
          <cell r="U906" t="str">
            <v>LG-310972</v>
          </cell>
        </row>
        <row r="907">
          <cell r="B907" t="str">
            <v>BT-UPS-LG-310973</v>
          </cell>
          <cell r="C907" t="str">
            <v>00000000000047114</v>
          </cell>
          <cell r="D907" t="str">
            <v>M</v>
          </cell>
          <cell r="E907" t="str">
            <v>BTICINO - Kit guide rack 6U</v>
          </cell>
          <cell r="F907" t="str">
            <v>BTICINO S.P.A.</v>
          </cell>
          <cell r="G907">
            <v>0</v>
          </cell>
          <cell r="H907">
            <v>0</v>
          </cell>
          <cell r="K907" t="str">
            <v>TO</v>
          </cell>
          <cell r="L907" t="str">
            <v>Acquisto</v>
          </cell>
          <cell r="M907" t="str">
            <v>09/02/2017 10:59</v>
          </cell>
          <cell r="N907" t="str">
            <v>No</v>
          </cell>
          <cell r="O907" t="str">
            <v>No</v>
          </cell>
          <cell r="P907">
            <v>0</v>
          </cell>
          <cell r="Q907" t="str">
            <v>)</v>
          </cell>
          <cell r="T907" t="str">
            <v>00959</v>
          </cell>
          <cell r="U907" t="str">
            <v>LG-310973</v>
          </cell>
        </row>
        <row r="908">
          <cell r="B908" t="str">
            <v>BT-UPS-LG-310977</v>
          </cell>
          <cell r="C908" t="str">
            <v>00000000000047115</v>
          </cell>
          <cell r="D908" t="str">
            <v>M</v>
          </cell>
          <cell r="E908" t="str">
            <v>BTICINO - Bypass manuale Whad 5-6k</v>
          </cell>
          <cell r="F908" t="str">
            <v>BTICINO S.P.A.</v>
          </cell>
          <cell r="G908">
            <v>0</v>
          </cell>
          <cell r="H908">
            <v>0</v>
          </cell>
          <cell r="K908" t="str">
            <v>TO</v>
          </cell>
          <cell r="L908" t="str">
            <v>Acquisto</v>
          </cell>
          <cell r="M908" t="str">
            <v>09/02/2017 10:59</v>
          </cell>
          <cell r="N908" t="str">
            <v>No</v>
          </cell>
          <cell r="O908" t="str">
            <v>No</v>
          </cell>
          <cell r="P908">
            <v>0</v>
          </cell>
          <cell r="Q908" t="str">
            <v>)</v>
          </cell>
          <cell r="T908" t="str">
            <v>00959</v>
          </cell>
          <cell r="U908" t="str">
            <v>LG-310977</v>
          </cell>
        </row>
        <row r="909">
          <cell r="B909" t="str">
            <v>BT-UPS-LG-310979</v>
          </cell>
          <cell r="C909" t="str">
            <v>00000000000047116</v>
          </cell>
          <cell r="D909" t="str">
            <v>M</v>
          </cell>
          <cell r="E909" t="str">
            <v>BTICINO - Kit 5 multipresa 3p standard</v>
          </cell>
          <cell r="F909" t="str">
            <v>BTICINO S.P.A.</v>
          </cell>
          <cell r="G909">
            <v>0</v>
          </cell>
          <cell r="H909">
            <v>0</v>
          </cell>
          <cell r="K909" t="str">
            <v>TO</v>
          </cell>
          <cell r="L909" t="str">
            <v>Acquisto</v>
          </cell>
          <cell r="M909" t="str">
            <v>09/02/2017 10:59</v>
          </cell>
          <cell r="N909" t="str">
            <v>No</v>
          </cell>
          <cell r="O909" t="str">
            <v>No</v>
          </cell>
          <cell r="P909">
            <v>0</v>
          </cell>
          <cell r="Q909" t="str">
            <v>)</v>
          </cell>
          <cell r="R909" t="str">
            <v>23/12/2021</v>
          </cell>
          <cell r="S909" t="str">
            <v>08/11/2021</v>
          </cell>
          <cell r="T909" t="str">
            <v>00959</v>
          </cell>
          <cell r="U909" t="str">
            <v>LG-310979</v>
          </cell>
        </row>
        <row r="910">
          <cell r="B910" t="str">
            <v>BT-UPS-LG-311018</v>
          </cell>
          <cell r="C910" t="str">
            <v>00000000000069128</v>
          </cell>
          <cell r="D910" t="str">
            <v>M</v>
          </cell>
          <cell r="E910" t="str">
            <v>BTICINO - LEGRAND UPS per installazione in rack KEOR PDU / UPS KEOR PDU 800VA F/G/I IN 8 GR/IT OUT B</v>
          </cell>
          <cell r="F910" t="str">
            <v>BTICINO S.P.A.</v>
          </cell>
          <cell r="G910">
            <v>0</v>
          </cell>
          <cell r="H910">
            <v>0</v>
          </cell>
          <cell r="K910" t="str">
            <v>TO</v>
          </cell>
          <cell r="L910" t="str">
            <v>Acquisto</v>
          </cell>
          <cell r="M910" t="str">
            <v>31/07/2020 10:55</v>
          </cell>
          <cell r="N910" t="str">
            <v>No</v>
          </cell>
          <cell r="O910" t="str">
            <v>No</v>
          </cell>
          <cell r="P910">
            <v>0</v>
          </cell>
          <cell r="Q910" t="str">
            <v>X</v>
          </cell>
          <cell r="R910" t="str">
            <v>02/04/2024</v>
          </cell>
          <cell r="S910" t="str">
            <v>22/03/2024</v>
          </cell>
          <cell r="T910" t="str">
            <v>00959</v>
          </cell>
          <cell r="U910" t="str">
            <v>LG-311018</v>
          </cell>
        </row>
        <row r="911">
          <cell r="B911" t="str">
            <v>BT-UPS-LG-311058</v>
          </cell>
          <cell r="C911" t="str">
            <v>00000000000082329</v>
          </cell>
          <cell r="D911" t="str">
            <v>M</v>
          </cell>
          <cell r="E911" t="str">
            <v>BTICINO - LEGRAND Interfaccia di rete CS102</v>
          </cell>
          <cell r="F911" t="str">
            <v>BTICINO S.P.A.</v>
          </cell>
          <cell r="G911">
            <v>0</v>
          </cell>
          <cell r="L911" t="str">
            <v>Acquisto</v>
          </cell>
          <cell r="M911" t="str">
            <v>11/10/2023 13:51</v>
          </cell>
          <cell r="N911" t="str">
            <v>No</v>
          </cell>
          <cell r="O911" t="str">
            <v>No</v>
          </cell>
          <cell r="P911">
            <v>0</v>
          </cell>
          <cell r="Q911" t="str">
            <v>X</v>
          </cell>
          <cell r="R911" t="str">
            <v>08/03/2024</v>
          </cell>
          <cell r="S911" t="str">
            <v>08/03/2024</v>
          </cell>
          <cell r="T911" t="str">
            <v>00959</v>
          </cell>
          <cell r="U911" t="str">
            <v>311058</v>
          </cell>
        </row>
        <row r="912">
          <cell r="B912" t="str">
            <v>BT-UPS-LG-311060</v>
          </cell>
          <cell r="C912" t="str">
            <v>00000000000080124</v>
          </cell>
          <cell r="D912" t="str">
            <v>M</v>
          </cell>
          <cell r="E912" t="str">
            <v>BTICINO - LEGRAND UPS KEOR SPE TOWER 750VA</v>
          </cell>
          <cell r="F912" t="str">
            <v>BTICINO S.P.A.</v>
          </cell>
          <cell r="G912">
            <v>0</v>
          </cell>
          <cell r="L912" t="str">
            <v>Acquisto</v>
          </cell>
          <cell r="M912" t="str">
            <v>22/03/2023 17:07</v>
          </cell>
          <cell r="N912" t="str">
            <v>No</v>
          </cell>
          <cell r="O912" t="str">
            <v>No</v>
          </cell>
          <cell r="P912">
            <v>0</v>
          </cell>
          <cell r="Q912" t="str">
            <v>X</v>
          </cell>
          <cell r="S912" t="str">
            <v>13/04/2023</v>
          </cell>
          <cell r="T912" t="str">
            <v>00959</v>
          </cell>
          <cell r="U912" t="str">
            <v>LG-311060</v>
          </cell>
        </row>
        <row r="913">
          <cell r="B913" t="str">
            <v>BT-UPS-LG-311061</v>
          </cell>
          <cell r="C913" t="str">
            <v>00000000000080125</v>
          </cell>
          <cell r="D913" t="str">
            <v>M</v>
          </cell>
          <cell r="E913" t="str">
            <v>BTICINO - LEGRAND UPS KEOR SPE TOWER 1KVA</v>
          </cell>
          <cell r="F913" t="str">
            <v>BTICINO S.P.A.</v>
          </cell>
          <cell r="G913">
            <v>0</v>
          </cell>
          <cell r="L913" t="str">
            <v>Acquisto</v>
          </cell>
          <cell r="M913" t="str">
            <v>22/03/2023 17:10</v>
          </cell>
          <cell r="N913" t="str">
            <v>No</v>
          </cell>
          <cell r="O913" t="str">
            <v>No</v>
          </cell>
          <cell r="P913">
            <v>0</v>
          </cell>
          <cell r="Q913" t="str">
            <v>X</v>
          </cell>
          <cell r="S913" t="str">
            <v>13/04/2023</v>
          </cell>
          <cell r="T913" t="str">
            <v>00959</v>
          </cell>
          <cell r="U913" t="str">
            <v>LG-311061</v>
          </cell>
        </row>
        <row r="914">
          <cell r="B914" t="str">
            <v>BT-UPS-LG-311062</v>
          </cell>
          <cell r="C914" t="str">
            <v>00000000000080126</v>
          </cell>
          <cell r="D914" t="str">
            <v>M</v>
          </cell>
          <cell r="E914" t="str">
            <v>BTICINO - LEGRAND UPS KEOR SPE TOWER 1.5KVA</v>
          </cell>
          <cell r="F914" t="str">
            <v>BTICINO S.P.A.</v>
          </cell>
          <cell r="G914">
            <v>0</v>
          </cell>
          <cell r="L914" t="str">
            <v>Acquisto</v>
          </cell>
          <cell r="M914" t="str">
            <v>22/03/2023 17:12</v>
          </cell>
          <cell r="N914" t="str">
            <v>No</v>
          </cell>
          <cell r="O914" t="str">
            <v>No</v>
          </cell>
          <cell r="P914">
            <v>0</v>
          </cell>
          <cell r="Q914" t="str">
            <v>X</v>
          </cell>
          <cell r="S914" t="str">
            <v>13/04/2023</v>
          </cell>
          <cell r="T914" t="str">
            <v>00959</v>
          </cell>
          <cell r="U914" t="str">
            <v>LG-311062</v>
          </cell>
        </row>
        <row r="915">
          <cell r="B915" t="str">
            <v>BT-UPS-LG-311063</v>
          </cell>
          <cell r="C915" t="str">
            <v>00000000000080127</v>
          </cell>
          <cell r="D915" t="str">
            <v>M</v>
          </cell>
          <cell r="E915" t="str">
            <v>BTICINO - LEGRAND UPS KEOR SPE TOWER 2KVA</v>
          </cell>
          <cell r="F915" t="str">
            <v>BTICINO S.P.A.</v>
          </cell>
          <cell r="G915">
            <v>0</v>
          </cell>
          <cell r="L915" t="str">
            <v>Acquisto</v>
          </cell>
          <cell r="M915" t="str">
            <v>22/03/2023 17:14</v>
          </cell>
          <cell r="N915" t="str">
            <v>No</v>
          </cell>
          <cell r="O915" t="str">
            <v>No</v>
          </cell>
          <cell r="P915">
            <v>0</v>
          </cell>
          <cell r="Q915" t="str">
            <v>X</v>
          </cell>
          <cell r="S915" t="str">
            <v>13/04/2023</v>
          </cell>
          <cell r="T915" t="str">
            <v>00959</v>
          </cell>
          <cell r="U915" t="str">
            <v>LG-311063</v>
          </cell>
        </row>
        <row r="916">
          <cell r="B916" t="str">
            <v>BT-UPS-LG-311064</v>
          </cell>
          <cell r="C916" t="str">
            <v>00000000000080128</v>
          </cell>
          <cell r="D916" t="str">
            <v>M</v>
          </cell>
          <cell r="E916" t="str">
            <v>BTICINO - LEGRAND UPS KEOR SPE TOWER 3KVA</v>
          </cell>
          <cell r="F916" t="str">
            <v>BTICINO S.P.A.</v>
          </cell>
          <cell r="G916">
            <v>0</v>
          </cell>
          <cell r="L916" t="str">
            <v>Acquisto</v>
          </cell>
          <cell r="M916" t="str">
            <v>22/03/2023 17:16</v>
          </cell>
          <cell r="N916" t="str">
            <v>No</v>
          </cell>
          <cell r="O916" t="str">
            <v>No</v>
          </cell>
          <cell r="P916">
            <v>0</v>
          </cell>
          <cell r="Q916" t="str">
            <v>X</v>
          </cell>
          <cell r="S916" t="str">
            <v>13/04/2023</v>
          </cell>
          <cell r="T916" t="str">
            <v>00959</v>
          </cell>
          <cell r="U916" t="str">
            <v>LG-311064</v>
          </cell>
        </row>
        <row r="917">
          <cell r="B917" t="str">
            <v>BT-UPS-LG-311113</v>
          </cell>
          <cell r="C917" t="str">
            <v>00000000000075107</v>
          </cell>
          <cell r="D917" t="str">
            <v>M</v>
          </cell>
          <cell r="E917" t="str">
            <v>BTICINO - KIT 4 CASSETTI BATTERIA 9AH (EX  LG- 310845)</v>
          </cell>
          <cell r="F917" t="str">
            <v>BTICINO S.P.A.</v>
          </cell>
          <cell r="G917">
            <v>0</v>
          </cell>
          <cell r="H917">
            <v>0</v>
          </cell>
          <cell r="K917" t="str">
            <v>TO</v>
          </cell>
          <cell r="L917" t="str">
            <v>Acquisto</v>
          </cell>
          <cell r="M917" t="str">
            <v>08/02/2022 17:47</v>
          </cell>
          <cell r="N917" t="str">
            <v>No</v>
          </cell>
          <cell r="O917" t="str">
            <v>No</v>
          </cell>
          <cell r="P917">
            <v>0</v>
          </cell>
          <cell r="Q917" t="str">
            <v>X</v>
          </cell>
          <cell r="R917" t="str">
            <v>25/02/2022</v>
          </cell>
          <cell r="S917" t="str">
            <v>25/02/2022</v>
          </cell>
          <cell r="T917" t="str">
            <v>00959</v>
          </cell>
          <cell r="U917" t="str">
            <v>LG-311113</v>
          </cell>
        </row>
        <row r="918">
          <cell r="B918" t="str">
            <v>BT-V/DATACENTERSERV</v>
          </cell>
          <cell r="C918" t="str">
            <v>00000000000078062</v>
          </cell>
          <cell r="D918" t="str">
            <v>M</v>
          </cell>
          <cell r="E918" t="str">
            <v>BTICINO - Servizi d’ assistenza per prodotti Legrand</v>
          </cell>
          <cell r="F918" t="str">
            <v>BTICINO S.P.A.</v>
          </cell>
          <cell r="G918">
            <v>0</v>
          </cell>
          <cell r="H918">
            <v>0</v>
          </cell>
          <cell r="K918" t="str">
            <v>TO</v>
          </cell>
          <cell r="L918" t="str">
            <v>Acquisto</v>
          </cell>
          <cell r="M918" t="str">
            <v>04/11/2022 10:56</v>
          </cell>
          <cell r="N918" t="str">
            <v>No</v>
          </cell>
          <cell r="O918" t="str">
            <v>No</v>
          </cell>
          <cell r="P918">
            <v>0</v>
          </cell>
          <cell r="Q918" t="str">
            <v>X</v>
          </cell>
          <cell r="T918" t="str">
            <v>00959</v>
          </cell>
          <cell r="U918" t="str">
            <v>V/DATACENTERSERV</v>
          </cell>
        </row>
        <row r="919">
          <cell r="B919" t="str">
            <v>BT-V/MODULAN</v>
          </cell>
          <cell r="C919" t="str">
            <v>00000000000072190</v>
          </cell>
          <cell r="D919" t="str">
            <v>M</v>
          </cell>
          <cell r="E919" t="str">
            <v>BTICINO - V/MODULAN panel for containment, 600 width, gasket, surcharge for selfstanding panels</v>
          </cell>
          <cell r="F919" t="str">
            <v>BTICINO S.P.A.</v>
          </cell>
          <cell r="G919">
            <v>0</v>
          </cell>
          <cell r="H919">
            <v>0</v>
          </cell>
          <cell r="K919" t="str">
            <v>TO</v>
          </cell>
          <cell r="L919" t="str">
            <v>Acquisto</v>
          </cell>
          <cell r="M919" t="str">
            <v>13/06/2021 16:48</v>
          </cell>
          <cell r="N919" t="str">
            <v>No</v>
          </cell>
          <cell r="O919" t="str">
            <v>No</v>
          </cell>
          <cell r="P919">
            <v>0</v>
          </cell>
          <cell r="Q919" t="str">
            <v>X</v>
          </cell>
          <cell r="R919" t="str">
            <v>20/10/2022</v>
          </cell>
          <cell r="S919" t="str">
            <v>20/10/2022</v>
          </cell>
          <cell r="T919" t="str">
            <v>00959</v>
          </cell>
          <cell r="U919" t="str">
            <v>V/Modulan</v>
          </cell>
        </row>
        <row r="920">
          <cell r="B920" t="str">
            <v>BT-VDR-DKX3-808</v>
          </cell>
          <cell r="C920" t="str">
            <v>00000000000062847</v>
          </cell>
          <cell r="D920" t="str">
            <v>M</v>
          </cell>
          <cell r="E920" t="str">
            <v>RARITAN - 8-port KVM-over- IP switch, 8 remote users, 1 local user, virtual media, dual power</v>
          </cell>
          <cell r="F920" t="str">
            <v>BTICINO S.P.A.</v>
          </cell>
          <cell r="G920">
            <v>0</v>
          </cell>
          <cell r="H920">
            <v>0</v>
          </cell>
          <cell r="K920" t="str">
            <v>TO</v>
          </cell>
          <cell r="L920" t="str">
            <v>Acquisto</v>
          </cell>
          <cell r="M920" t="str">
            <v>29/08/2019 10:17</v>
          </cell>
          <cell r="N920" t="str">
            <v>No</v>
          </cell>
          <cell r="O920" t="str">
            <v>No</v>
          </cell>
          <cell r="P920">
            <v>0</v>
          </cell>
          <cell r="Q920" t="str">
            <v>X</v>
          </cell>
          <cell r="R920" t="str">
            <v>24/05/2023</v>
          </cell>
          <cell r="S920" t="str">
            <v>23/05/2023</v>
          </cell>
          <cell r="T920" t="str">
            <v>00959</v>
          </cell>
          <cell r="U920" t="str">
            <v>DKX3-808</v>
          </cell>
        </row>
        <row r="921">
          <cell r="B921" t="str">
            <v>BT-VDR-DKX4-101</v>
          </cell>
          <cell r="C921" t="str">
            <v>00000000000077601</v>
          </cell>
          <cell r="D921" t="str">
            <v>M</v>
          </cell>
          <cell r="E921" t="str">
            <v>BTICINO - Single port, ultra HD, 4K, high-performance KVM-over-IP Switch, HDMI/USB pass-through local port</v>
          </cell>
          <cell r="F921" t="str">
            <v>BTICINO S.P.A.</v>
          </cell>
          <cell r="G921">
            <v>0</v>
          </cell>
          <cell r="H921">
            <v>0</v>
          </cell>
          <cell r="K921" t="str">
            <v>TO</v>
          </cell>
          <cell r="L921" t="str">
            <v>Acquisto</v>
          </cell>
          <cell r="M921" t="str">
            <v>07/10/2022 16:19</v>
          </cell>
          <cell r="N921" t="str">
            <v>No</v>
          </cell>
          <cell r="O921" t="str">
            <v>No</v>
          </cell>
          <cell r="P921">
            <v>0</v>
          </cell>
          <cell r="Q921" t="str">
            <v>X</v>
          </cell>
          <cell r="R921" t="str">
            <v>25/01/2023</v>
          </cell>
          <cell r="S921" t="str">
            <v>23/12/2022</v>
          </cell>
          <cell r="T921" t="str">
            <v>00959</v>
          </cell>
          <cell r="U921" t="str">
            <v>DKX4-101</v>
          </cell>
        </row>
        <row r="922">
          <cell r="B922" t="str">
            <v>BT-VDR-MCD-LED17108IT</v>
          </cell>
          <cell r="C922" t="str">
            <v>00000000000062520</v>
          </cell>
          <cell r="D922" t="str">
            <v>M</v>
          </cell>
          <cell r="E922" t="str">
            <v>LEGRAND - 17" LED-backlit LCD Drawer and MCD KVM Switch combo, one user, 8 ports with Italian Keyboard</v>
          </cell>
          <cell r="F922" t="str">
            <v>BTICINO S.P.A.</v>
          </cell>
          <cell r="G922">
            <v>0</v>
          </cell>
          <cell r="H922">
            <v>0</v>
          </cell>
          <cell r="K922" t="str">
            <v>TO</v>
          </cell>
          <cell r="L922" t="str">
            <v>Acquisto</v>
          </cell>
          <cell r="M922" t="str">
            <v>11/07/2019 15:50</v>
          </cell>
          <cell r="N922" t="str">
            <v>No</v>
          </cell>
          <cell r="O922" t="str">
            <v>No</v>
          </cell>
          <cell r="P922">
            <v>0</v>
          </cell>
          <cell r="Q922" t="str">
            <v>X</v>
          </cell>
          <cell r="T922" t="str">
            <v>00959</v>
          </cell>
          <cell r="U922" t="str">
            <v>MCD-LED17108-IT</v>
          </cell>
        </row>
        <row r="923">
          <cell r="B923" t="str">
            <v>BT-VDR-MCD-LED17116IT</v>
          </cell>
          <cell r="C923" t="str">
            <v>00000000000062521</v>
          </cell>
          <cell r="D923" t="str">
            <v>M</v>
          </cell>
          <cell r="E923" t="str">
            <v>LEGRAND - 17" LED-backlit LCD Drawer and MCD KVM Switch combo, one user, 16 ports with Italian Keyboard</v>
          </cell>
          <cell r="F923" t="str">
            <v>BTICINO S.P.A.</v>
          </cell>
          <cell r="G923">
            <v>0</v>
          </cell>
          <cell r="H923">
            <v>0</v>
          </cell>
          <cell r="K923" t="str">
            <v>TO</v>
          </cell>
          <cell r="L923" t="str">
            <v>Acquisto</v>
          </cell>
          <cell r="M923" t="str">
            <v>11/07/2019 15:51</v>
          </cell>
          <cell r="N923" t="str">
            <v>Si</v>
          </cell>
          <cell r="O923" t="str">
            <v>No</v>
          </cell>
          <cell r="P923">
            <v>0</v>
          </cell>
          <cell r="Q923" t="str">
            <v>X</v>
          </cell>
          <cell r="R923" t="str">
            <v>31/07/2019</v>
          </cell>
          <cell r="S923" t="str">
            <v>30/07/2019</v>
          </cell>
          <cell r="T923" t="str">
            <v>00959</v>
          </cell>
          <cell r="U923" t="str">
            <v>MCD-LED17116-IT</v>
          </cell>
        </row>
      </sheetData>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ompass-distribution.it/" TargetMode="External"/><Relationship Id="rId1" Type="http://schemas.openxmlformats.org/officeDocument/2006/relationships/hyperlink" Target="http://www.compasstech.i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5.bin"/><Relationship Id="rId4"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6.bin"/><Relationship Id="rId4"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7.bin"/><Relationship Id="rId4"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8.bin"/><Relationship Id="rId4"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9.bin"/><Relationship Id="rId4"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0.bin"/><Relationship Id="rId4" Type="http://schemas.openxmlformats.org/officeDocument/2006/relationships/vmlDrawing" Target="../drawings/vmlDrawing10.v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1.bin"/><Relationship Id="rId4" Type="http://schemas.openxmlformats.org/officeDocument/2006/relationships/vmlDrawing" Target="../drawings/vmlDrawing11.v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2.bin"/><Relationship Id="rId4" Type="http://schemas.openxmlformats.org/officeDocument/2006/relationships/vmlDrawing" Target="../drawings/vmlDrawing12.v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3.bin"/><Relationship Id="rId4" Type="http://schemas.openxmlformats.org/officeDocument/2006/relationships/vmlDrawing" Target="../drawings/vmlDrawing13.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4.bin"/><Relationship Id="rId4"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ompass-distribution.it/"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5.bin"/><Relationship Id="rId4" Type="http://schemas.openxmlformats.org/officeDocument/2006/relationships/vmlDrawing" Target="../drawings/vmlDrawing15.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6.bin"/><Relationship Id="rId4" Type="http://schemas.openxmlformats.org/officeDocument/2006/relationships/vmlDrawing" Target="../drawings/vmlDrawing16.v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7.bin"/><Relationship Id="rId4" Type="http://schemas.openxmlformats.org/officeDocument/2006/relationships/vmlDrawing" Target="../drawings/vmlDrawing17.v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8.bin"/><Relationship Id="rId4" Type="http://schemas.openxmlformats.org/officeDocument/2006/relationships/vmlDrawing" Target="../drawings/vmlDrawing18.v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9.bin"/><Relationship Id="rId4" Type="http://schemas.openxmlformats.org/officeDocument/2006/relationships/vmlDrawing" Target="../drawings/vmlDrawing19.v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20.bin"/><Relationship Id="rId4" Type="http://schemas.openxmlformats.org/officeDocument/2006/relationships/vmlDrawing" Target="../drawings/vmlDrawing20.v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21.bin"/><Relationship Id="rId4" Type="http://schemas.openxmlformats.org/officeDocument/2006/relationships/vmlDrawing" Target="../drawings/vmlDrawing21.v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22.bin"/><Relationship Id="rId4" Type="http://schemas.openxmlformats.org/officeDocument/2006/relationships/vmlDrawing" Target="../drawings/vmlDrawing22.v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23.bin"/><Relationship Id="rId4" Type="http://schemas.openxmlformats.org/officeDocument/2006/relationships/vmlDrawing" Target="../drawings/vmlDrawing23.v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24.bin"/><Relationship Id="rId4" Type="http://schemas.openxmlformats.org/officeDocument/2006/relationships/vmlDrawing" Target="../drawings/vmlDrawing24.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compass-distribution.it/wp-content/uploads/2023/07/01_Modulo-Richiesta-Reso.pdf" TargetMode="External"/><Relationship Id="rId1" Type="http://schemas.openxmlformats.org/officeDocument/2006/relationships/hyperlink" Target="http://www.compass-distribution.it/"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1.bin"/><Relationship Id="rId1" Type="http://schemas.openxmlformats.org/officeDocument/2006/relationships/hyperlink" Target="http://www.compass-distribution.it/"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compass-distribution.i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compass-distribution.i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compass-distribution.i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3.bin"/><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compass-distribution.it/" TargetMode="External"/><Relationship Id="rId6" Type="http://schemas.openxmlformats.org/officeDocument/2006/relationships/image" Target="../media/image29.emf"/><Relationship Id="rId5" Type="http://schemas.openxmlformats.org/officeDocument/2006/relationships/oleObject" Target="../embeddings/oleObject4.bin"/><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indexed="9"/>
  </sheetPr>
  <dimension ref="A1:X116"/>
  <sheetViews>
    <sheetView zoomScaleNormal="100" workbookViewId="0">
      <selection activeCell="E11" sqref="E11"/>
    </sheetView>
  </sheetViews>
  <sheetFormatPr defaultColWidth="0" defaultRowHeight="13.2" zeroHeight="1"/>
  <cols>
    <col min="1" max="1" width="5.5546875" style="217" customWidth="1"/>
    <col min="2" max="2" width="11.44140625" style="217" customWidth="1"/>
    <col min="3" max="3" width="12.44140625" style="217" customWidth="1"/>
    <col min="4" max="4" width="13.44140625" style="217" customWidth="1"/>
    <col min="5" max="6" width="2.44140625" style="217" customWidth="1"/>
    <col min="7" max="7" width="16.6640625" style="656" customWidth="1"/>
    <col min="8" max="9" width="16.6640625" style="217" customWidth="1"/>
    <col min="10" max="10" width="9" style="217" customWidth="1"/>
    <col min="11" max="11" width="4.5546875" style="217" customWidth="1"/>
    <col min="12" max="12" width="9.5546875" style="217" customWidth="1"/>
    <col min="13" max="13" width="14.33203125" style="656" customWidth="1"/>
    <col min="14" max="14" width="6.21875" style="217" customWidth="1"/>
    <col min="15" max="17" width="9.44140625" style="217" customWidth="1"/>
    <col min="18" max="18" width="3.44140625" style="217" customWidth="1"/>
    <col min="19" max="19" width="14.5546875" style="222" customWidth="1"/>
    <col min="20" max="20" width="18" style="223" customWidth="1"/>
    <col min="21" max="21" width="9.6640625" style="223" customWidth="1"/>
    <col min="22" max="22" width="14.5546875" style="223" customWidth="1"/>
    <col min="23" max="24" width="0" style="223" hidden="1" customWidth="1"/>
    <col min="25" max="16384" width="9.44140625" style="217" hidden="1"/>
  </cols>
  <sheetData>
    <row r="1" spans="1:24" ht="18.75" customHeight="1">
      <c r="A1" s="213"/>
      <c r="B1" s="214"/>
      <c r="C1" s="214"/>
      <c r="D1" s="214"/>
      <c r="E1" s="214"/>
      <c r="F1" s="214"/>
      <c r="G1" s="1418" t="s">
        <v>17857</v>
      </c>
      <c r="H1" s="1419"/>
      <c r="I1" s="1419"/>
      <c r="J1" s="1419"/>
      <c r="K1" s="1419"/>
      <c r="L1" s="1419"/>
      <c r="M1" s="1419"/>
      <c r="N1" s="1419"/>
      <c r="O1" s="214"/>
      <c r="P1" s="215"/>
      <c r="Q1" s="216" t="s">
        <v>190</v>
      </c>
      <c r="S1" s="667"/>
      <c r="T1" s="217"/>
      <c r="U1" s="217"/>
      <c r="V1" s="217"/>
      <c r="W1" s="217"/>
      <c r="X1" s="217"/>
    </row>
    <row r="2" spans="1:24" ht="9.75" customHeight="1">
      <c r="A2" s="218"/>
      <c r="B2" s="219"/>
      <c r="C2" s="219"/>
      <c r="D2" s="219"/>
      <c r="E2" s="219"/>
      <c r="F2" s="219"/>
      <c r="G2" s="1420"/>
      <c r="H2" s="1420"/>
      <c r="I2" s="1420"/>
      <c r="J2" s="1420"/>
      <c r="K2" s="1420"/>
      <c r="L2" s="1420"/>
      <c r="M2" s="1420"/>
      <c r="N2" s="1420"/>
      <c r="O2" s="219"/>
      <c r="P2" s="220"/>
      <c r="Q2" s="221"/>
      <c r="V2" s="217"/>
      <c r="W2" s="217"/>
      <c r="X2" s="217"/>
    </row>
    <row r="3" spans="1:24" ht="9.6" customHeight="1">
      <c r="A3" s="218"/>
      <c r="B3" s="219"/>
      <c r="C3" s="219"/>
      <c r="D3" s="219"/>
      <c r="E3" s="219"/>
      <c r="F3" s="219"/>
      <c r="G3" s="1420"/>
      <c r="H3" s="1420"/>
      <c r="I3" s="1420"/>
      <c r="J3" s="1420"/>
      <c r="K3" s="1420"/>
      <c r="L3" s="1420"/>
      <c r="M3" s="1420"/>
      <c r="N3" s="1420"/>
      <c r="O3" s="219"/>
      <c r="P3" s="219"/>
      <c r="Q3" s="221"/>
      <c r="V3" s="217"/>
      <c r="W3" s="217"/>
      <c r="X3" s="217"/>
    </row>
    <row r="4" spans="1:24" ht="9.75" customHeight="1">
      <c r="A4" s="218"/>
      <c r="B4" s="219"/>
      <c r="C4" s="219"/>
      <c r="D4" s="219"/>
      <c r="E4" s="219"/>
      <c r="F4" s="219"/>
      <c r="G4" s="1420"/>
      <c r="H4" s="1420"/>
      <c r="I4" s="1420"/>
      <c r="J4" s="1420"/>
      <c r="K4" s="1420"/>
      <c r="L4" s="1420"/>
      <c r="M4" s="1420"/>
      <c r="N4" s="1420"/>
      <c r="O4" s="219"/>
      <c r="P4" s="219"/>
      <c r="Q4" s="221"/>
      <c r="V4" s="217"/>
      <c r="W4" s="217"/>
      <c r="X4" s="217"/>
    </row>
    <row r="5" spans="1:24" ht="27.6" customHeight="1" thickBot="1">
      <c r="A5" s="218"/>
      <c r="B5" s="224"/>
      <c r="C5" s="225"/>
      <c r="D5" s="225"/>
      <c r="E5" s="226"/>
      <c r="F5" s="225"/>
      <c r="G5" s="646"/>
      <c r="H5" s="227"/>
      <c r="I5" s="227"/>
      <c r="J5" s="228"/>
      <c r="K5" s="1421" t="s">
        <v>11476</v>
      </c>
      <c r="L5" s="1422"/>
      <c r="M5" s="1422"/>
      <c r="N5" s="220"/>
      <c r="O5" s="219"/>
      <c r="P5" s="219"/>
      <c r="Q5" s="221"/>
      <c r="V5" s="217"/>
      <c r="W5" s="217"/>
      <c r="X5" s="217"/>
    </row>
    <row r="6" spans="1:24" ht="12.75" customHeight="1">
      <c r="A6" s="218"/>
      <c r="B6" s="229"/>
      <c r="C6" s="229"/>
      <c r="D6" s="229"/>
      <c r="E6" s="229"/>
      <c r="F6" s="229"/>
      <c r="G6" s="647"/>
      <c r="H6" s="229"/>
      <c r="I6" s="229"/>
      <c r="J6" s="230"/>
      <c r="K6" s="229"/>
      <c r="L6" s="230"/>
      <c r="M6" s="657"/>
      <c r="N6" s="220"/>
      <c r="O6" s="219"/>
      <c r="P6" s="219"/>
      <c r="Q6" s="221"/>
      <c r="S6" s="1404" t="s">
        <v>271</v>
      </c>
      <c r="T6" s="1404"/>
      <c r="U6" s="1404"/>
      <c r="V6" s="217"/>
      <c r="W6" s="217"/>
      <c r="X6" s="217"/>
    </row>
    <row r="7" spans="1:24" ht="12.75" customHeight="1">
      <c r="A7" s="218"/>
      <c r="B7" s="1407" t="s">
        <v>13078</v>
      </c>
      <c r="C7" s="1407"/>
      <c r="D7" s="1423"/>
      <c r="E7" s="1423"/>
      <c r="F7" s="1423"/>
      <c r="G7" s="1423"/>
      <c r="H7" s="231"/>
      <c r="I7" s="1407" t="s">
        <v>1778</v>
      </c>
      <c r="J7" s="1407"/>
      <c r="K7" s="240"/>
      <c r="L7" s="241"/>
      <c r="M7" s="651"/>
      <c r="N7" s="220"/>
      <c r="O7" s="219"/>
      <c r="P7" s="219"/>
      <c r="Q7" s="221"/>
      <c r="S7" s="1404"/>
      <c r="T7" s="1404"/>
      <c r="U7" s="1404"/>
      <c r="V7" s="217"/>
      <c r="W7" s="217"/>
      <c r="X7" s="217"/>
    </row>
    <row r="8" spans="1:24" ht="12.75" customHeight="1">
      <c r="A8" s="218"/>
      <c r="B8" s="1408"/>
      <c r="C8" s="1408"/>
      <c r="D8" s="1424"/>
      <c r="E8" s="1424"/>
      <c r="F8" s="1424"/>
      <c r="G8" s="1424"/>
      <c r="H8" s="231"/>
      <c r="I8" s="1408"/>
      <c r="J8" s="1408"/>
      <c r="K8" s="244"/>
      <c r="L8" s="220"/>
      <c r="M8" s="658"/>
      <c r="N8" s="234"/>
      <c r="O8" s="219"/>
      <c r="P8" s="219"/>
      <c r="Q8" s="221"/>
      <c r="S8" s="1067"/>
      <c r="T8" s="236"/>
      <c r="U8" s="236"/>
      <c r="V8" s="217"/>
      <c r="W8" s="217"/>
      <c r="X8" s="217"/>
    </row>
    <row r="9" spans="1:24" ht="12.75" customHeight="1">
      <c r="A9" s="617"/>
      <c r="B9" s="970" t="s">
        <v>275</v>
      </c>
      <c r="C9" s="970" t="s">
        <v>493</v>
      </c>
      <c r="D9" s="644"/>
      <c r="E9" s="988"/>
      <c r="F9" s="988"/>
      <c r="G9" s="990"/>
      <c r="H9" s="620"/>
      <c r="I9" s="969" t="s">
        <v>451</v>
      </c>
      <c r="J9" s="969" t="s">
        <v>1810</v>
      </c>
      <c r="K9" s="632"/>
      <c r="L9" s="632"/>
      <c r="M9" s="653"/>
      <c r="N9" s="234"/>
      <c r="O9" s="219"/>
      <c r="P9" s="219"/>
      <c r="Q9" s="221"/>
      <c r="S9" s="1067" t="s">
        <v>3269</v>
      </c>
      <c r="T9" s="236"/>
      <c r="U9" s="611">
        <v>0</v>
      </c>
      <c r="V9" s="217"/>
      <c r="W9" s="217"/>
      <c r="X9" s="217"/>
    </row>
    <row r="10" spans="1:24" ht="12.75" customHeight="1">
      <c r="A10" s="617"/>
      <c r="B10" s="970" t="s">
        <v>571</v>
      </c>
      <c r="C10" s="970" t="s">
        <v>495</v>
      </c>
      <c r="D10" s="644"/>
      <c r="E10" s="644"/>
      <c r="F10" s="644"/>
      <c r="G10" s="990"/>
      <c r="H10" s="633"/>
      <c r="I10" s="634"/>
      <c r="J10" s="969" t="s">
        <v>1809</v>
      </c>
      <c r="K10" s="635"/>
      <c r="L10" s="636"/>
      <c r="M10" s="648"/>
      <c r="N10" s="237"/>
      <c r="O10" s="219"/>
      <c r="P10" s="219"/>
      <c r="Q10" s="221"/>
      <c r="S10" s="1068"/>
      <c r="T10" s="242"/>
      <c r="U10" s="612"/>
      <c r="V10" s="217"/>
      <c r="W10" s="217"/>
      <c r="X10" s="217"/>
    </row>
    <row r="11" spans="1:24" ht="12.75" customHeight="1">
      <c r="A11" s="617"/>
      <c r="B11" s="970" t="s">
        <v>1125</v>
      </c>
      <c r="C11" s="970" t="s">
        <v>495</v>
      </c>
      <c r="D11" s="644"/>
      <c r="E11" s="644"/>
      <c r="F11" s="644"/>
      <c r="G11" s="990"/>
      <c r="H11" s="243"/>
      <c r="I11" s="444"/>
      <c r="J11" s="444"/>
      <c r="K11" s="244"/>
      <c r="L11" s="220"/>
      <c r="M11" s="658"/>
      <c r="N11" s="245"/>
      <c r="O11" s="219"/>
      <c r="P11" s="219"/>
      <c r="Q11" s="221"/>
      <c r="S11" s="1067" t="s">
        <v>354</v>
      </c>
      <c r="T11" s="236"/>
      <c r="U11" s="611">
        <v>0</v>
      </c>
      <c r="V11" s="217"/>
      <c r="W11" s="217"/>
      <c r="X11" s="217"/>
    </row>
    <row r="12" spans="1:24" ht="12.75" customHeight="1">
      <c r="A12" s="617"/>
      <c r="B12" s="970" t="s">
        <v>492</v>
      </c>
      <c r="C12" s="970" t="s">
        <v>494</v>
      </c>
      <c r="D12" s="644"/>
      <c r="E12" s="644"/>
      <c r="F12" s="644"/>
      <c r="G12" s="990"/>
      <c r="H12" s="243"/>
      <c r="I12" s="1413" t="s">
        <v>6016</v>
      </c>
      <c r="J12" s="1413"/>
      <c r="K12" s="240"/>
      <c r="L12" s="241"/>
      <c r="M12" s="651"/>
      <c r="N12" s="245"/>
      <c r="O12" s="219"/>
      <c r="P12" s="219"/>
      <c r="Q12" s="221"/>
      <c r="S12" s="1067"/>
      <c r="T12" s="236"/>
      <c r="U12" s="613"/>
      <c r="V12" s="217"/>
      <c r="W12" s="217"/>
      <c r="X12" s="217"/>
    </row>
    <row r="13" spans="1:24" ht="12.75" customHeight="1">
      <c r="A13" s="617"/>
      <c r="B13" s="970" t="s">
        <v>1126</v>
      </c>
      <c r="C13" s="970" t="s">
        <v>567</v>
      </c>
      <c r="D13" s="644"/>
      <c r="E13" s="644"/>
      <c r="F13" s="644"/>
      <c r="G13" s="990"/>
      <c r="H13" s="219"/>
      <c r="I13" s="1408"/>
      <c r="J13" s="1408"/>
      <c r="K13" s="238"/>
      <c r="L13" s="232"/>
      <c r="M13" s="652"/>
      <c r="N13" s="245"/>
      <c r="O13" s="219"/>
      <c r="P13" s="219"/>
      <c r="Q13" s="221"/>
      <c r="S13" s="1067" t="s">
        <v>463</v>
      </c>
      <c r="T13" s="236"/>
      <c r="U13" s="611">
        <v>0</v>
      </c>
      <c r="V13" s="217"/>
      <c r="W13" s="217"/>
      <c r="X13" s="217"/>
    </row>
    <row r="14" spans="1:24" ht="12.75" customHeight="1">
      <c r="A14" s="617"/>
      <c r="B14" s="644"/>
      <c r="C14" s="970" t="s">
        <v>1127</v>
      </c>
      <c r="D14" s="644"/>
      <c r="E14" s="644"/>
      <c r="F14" s="644"/>
      <c r="G14" s="990"/>
      <c r="H14" s="219"/>
      <c r="I14" s="620"/>
      <c r="J14" s="969" t="s">
        <v>6024</v>
      </c>
      <c r="K14" s="635"/>
      <c r="L14" s="620"/>
      <c r="M14" s="648"/>
      <c r="N14" s="245"/>
      <c r="O14" s="219"/>
      <c r="P14" s="219"/>
      <c r="Q14" s="221"/>
      <c r="S14" s="1067"/>
      <c r="T14" s="236"/>
      <c r="U14" s="613"/>
      <c r="V14" s="217"/>
      <c r="W14" s="217"/>
      <c r="X14" s="217"/>
    </row>
    <row r="15" spans="1:24" ht="12.75" customHeight="1">
      <c r="A15" s="218"/>
      <c r="B15" s="1405" t="s">
        <v>3423</v>
      </c>
      <c r="C15" s="1405"/>
      <c r="D15" s="1405"/>
      <c r="E15" s="240"/>
      <c r="F15" s="240"/>
      <c r="G15" s="649"/>
      <c r="H15" s="219"/>
      <c r="I15" s="445"/>
      <c r="J15" s="445"/>
      <c r="K15" s="445"/>
      <c r="L15" s="445"/>
      <c r="M15" s="658"/>
      <c r="N15" s="245"/>
      <c r="O15" s="219"/>
      <c r="P15" s="219"/>
      <c r="Q15" s="221"/>
      <c r="S15" s="1067" t="s">
        <v>596</v>
      </c>
      <c r="T15" s="236"/>
      <c r="U15" s="611">
        <v>0</v>
      </c>
      <c r="V15" s="217"/>
      <c r="W15" s="246"/>
      <c r="X15" s="217"/>
    </row>
    <row r="16" spans="1:24" ht="12.75" customHeight="1">
      <c r="A16" s="218"/>
      <c r="B16" s="1406"/>
      <c r="C16" s="1406"/>
      <c r="D16" s="1406"/>
      <c r="E16" s="231"/>
      <c r="F16" s="231"/>
      <c r="G16" s="664"/>
      <c r="H16" s="219"/>
      <c r="I16" s="1413" t="s">
        <v>4167</v>
      </c>
      <c r="J16" s="1413"/>
      <c r="K16" s="260"/>
      <c r="L16" s="240"/>
      <c r="M16" s="654"/>
      <c r="N16" s="245"/>
      <c r="O16" s="219"/>
      <c r="P16" s="219"/>
      <c r="Q16" s="221"/>
      <c r="S16" s="1067"/>
      <c r="T16" s="236"/>
      <c r="U16" s="613"/>
      <c r="V16" s="217"/>
      <c r="W16" s="217"/>
      <c r="X16" s="217"/>
    </row>
    <row r="17" spans="1:24" ht="12.75" customHeight="1">
      <c r="A17" s="621"/>
      <c r="B17" s="970" t="s">
        <v>275</v>
      </c>
      <c r="C17" s="970" t="s">
        <v>3409</v>
      </c>
      <c r="D17" s="644"/>
      <c r="E17" s="971"/>
      <c r="F17" s="971"/>
      <c r="G17" s="972"/>
      <c r="H17" s="973"/>
      <c r="I17" s="1408"/>
      <c r="J17" s="1408"/>
      <c r="K17" s="232"/>
      <c r="L17" s="233"/>
      <c r="M17" s="650"/>
      <c r="N17" s="245"/>
      <c r="O17" s="219"/>
      <c r="P17" s="219"/>
      <c r="Q17" s="221"/>
      <c r="S17" s="1067" t="s">
        <v>2864</v>
      </c>
      <c r="T17" s="236"/>
      <c r="U17" s="611">
        <v>0</v>
      </c>
      <c r="V17" s="217"/>
      <c r="W17" s="217"/>
      <c r="X17" s="217"/>
    </row>
    <row r="18" spans="1:24" ht="12.75" customHeight="1">
      <c r="A18" s="621"/>
      <c r="B18" s="970" t="s">
        <v>598</v>
      </c>
      <c r="C18" s="970" t="s">
        <v>3413</v>
      </c>
      <c r="D18" s="644"/>
      <c r="E18" s="644"/>
      <c r="F18" s="644"/>
      <c r="G18" s="972"/>
      <c r="H18" s="615"/>
      <c r="I18" s="970" t="s">
        <v>15</v>
      </c>
      <c r="J18" s="970" t="s">
        <v>1540</v>
      </c>
      <c r="K18" s="644"/>
      <c r="L18" s="644"/>
      <c r="M18" s="990"/>
      <c r="N18" s="245"/>
      <c r="O18" s="219"/>
      <c r="P18" s="219"/>
      <c r="Q18" s="221"/>
      <c r="S18" s="1067"/>
      <c r="T18" s="236"/>
      <c r="U18" s="613"/>
      <c r="V18" s="217"/>
      <c r="W18" s="217"/>
      <c r="X18" s="217"/>
    </row>
    <row r="19" spans="1:24" ht="12.75" customHeight="1">
      <c r="A19" s="621"/>
      <c r="B19" s="970" t="s">
        <v>351</v>
      </c>
      <c r="C19" s="970" t="s">
        <v>3413</v>
      </c>
      <c r="D19" s="644"/>
      <c r="E19" s="644"/>
      <c r="F19" s="644"/>
      <c r="G19" s="972"/>
      <c r="H19" s="615"/>
      <c r="I19" s="970" t="s">
        <v>267</v>
      </c>
      <c r="J19" s="970" t="s">
        <v>4164</v>
      </c>
      <c r="K19" s="983"/>
      <c r="L19" s="983"/>
      <c r="M19" s="990"/>
      <c r="N19" s="231"/>
      <c r="O19" s="219"/>
      <c r="P19" s="219"/>
      <c r="Q19" s="221"/>
      <c r="S19" s="1067" t="s">
        <v>599</v>
      </c>
      <c r="T19" s="236"/>
      <c r="U19" s="611">
        <v>0</v>
      </c>
      <c r="V19" s="217"/>
      <c r="W19" s="217"/>
      <c r="X19" s="217"/>
    </row>
    <row r="20" spans="1:24" ht="12.75" customHeight="1">
      <c r="A20" s="621"/>
      <c r="B20" s="970" t="s">
        <v>592</v>
      </c>
      <c r="C20" s="970" t="s">
        <v>496</v>
      </c>
      <c r="D20" s="644"/>
      <c r="E20" s="644"/>
      <c r="F20" s="644"/>
      <c r="G20" s="972"/>
      <c r="H20" s="974"/>
      <c r="I20" s="991"/>
      <c r="J20" s="970" t="s">
        <v>4165</v>
      </c>
      <c r="K20" s="997"/>
      <c r="L20" s="997"/>
      <c r="M20" s="990"/>
      <c r="N20" s="231"/>
      <c r="O20" s="219"/>
      <c r="P20" s="219"/>
      <c r="Q20" s="221"/>
      <c r="S20" s="1067"/>
      <c r="T20" s="236"/>
      <c r="U20" s="611"/>
      <c r="V20" s="217"/>
      <c r="W20" s="217"/>
      <c r="X20" s="217"/>
    </row>
    <row r="21" spans="1:24" ht="12.75" customHeight="1">
      <c r="A21" s="621"/>
      <c r="B21" s="970" t="s">
        <v>567</v>
      </c>
      <c r="C21" s="970" t="s">
        <v>568</v>
      </c>
      <c r="D21" s="644"/>
      <c r="E21" s="644"/>
      <c r="F21" s="644"/>
      <c r="G21" s="972"/>
      <c r="H21" s="974"/>
      <c r="I21" s="991"/>
      <c r="J21" s="970" t="s">
        <v>4166</v>
      </c>
      <c r="K21" s="997"/>
      <c r="L21" s="997"/>
      <c r="M21" s="990"/>
      <c r="N21" s="237"/>
      <c r="O21" s="219"/>
      <c r="P21" s="219"/>
      <c r="Q21" s="221"/>
      <c r="S21" s="1067" t="s">
        <v>1364</v>
      </c>
      <c r="T21" s="236"/>
      <c r="U21" s="611">
        <v>0</v>
      </c>
      <c r="V21" s="217"/>
      <c r="W21" s="217"/>
      <c r="X21" s="217"/>
    </row>
    <row r="22" spans="1:24" ht="12.75" customHeight="1">
      <c r="A22" s="624"/>
      <c r="B22" s="975"/>
      <c r="C22" s="970" t="s">
        <v>569</v>
      </c>
      <c r="D22" s="644"/>
      <c r="E22" s="644"/>
      <c r="F22" s="644"/>
      <c r="G22" s="972"/>
      <c r="H22" s="976"/>
      <c r="I22" s="998"/>
      <c r="J22" s="999"/>
      <c r="K22" s="1000"/>
      <c r="L22" s="1000"/>
      <c r="M22" s="972"/>
      <c r="N22" s="237"/>
      <c r="O22" s="219"/>
      <c r="P22" s="219"/>
      <c r="Q22" s="221"/>
      <c r="S22" s="1067"/>
      <c r="T22" s="236"/>
      <c r="U22" s="613"/>
      <c r="V22" s="217"/>
      <c r="W22" s="217"/>
      <c r="X22" s="217"/>
    </row>
    <row r="23" spans="1:24" ht="12.75" customHeight="1">
      <c r="A23" s="621"/>
      <c r="B23" s="970" t="s">
        <v>683</v>
      </c>
      <c r="C23" s="970" t="s">
        <v>368</v>
      </c>
      <c r="D23" s="644"/>
      <c r="E23" s="644"/>
      <c r="F23" s="644"/>
      <c r="G23" s="972"/>
      <c r="H23" s="977"/>
      <c r="I23" s="1409" t="s">
        <v>11535</v>
      </c>
      <c r="J23" s="1409"/>
      <c r="K23" s="240"/>
      <c r="L23" s="240"/>
      <c r="M23" s="649"/>
      <c r="N23" s="237"/>
      <c r="O23" s="219"/>
      <c r="P23" s="219"/>
      <c r="Q23" s="221"/>
      <c r="S23" s="1069" t="s">
        <v>600</v>
      </c>
      <c r="T23" s="236"/>
      <c r="U23" s="611">
        <v>0</v>
      </c>
      <c r="V23" s="217"/>
      <c r="W23" s="217"/>
      <c r="X23" s="217"/>
    </row>
    <row r="24" spans="1:24" ht="12.75" customHeight="1">
      <c r="A24" s="621"/>
      <c r="B24" s="644"/>
      <c r="C24" s="970" t="s">
        <v>3414</v>
      </c>
      <c r="D24" s="644"/>
      <c r="E24" s="644"/>
      <c r="F24" s="644"/>
      <c r="G24" s="972"/>
      <c r="H24" s="450"/>
      <c r="I24" s="1410"/>
      <c r="J24" s="1410"/>
      <c r="K24" s="233"/>
      <c r="L24" s="248"/>
      <c r="M24" s="660"/>
      <c r="N24" s="231"/>
      <c r="O24" s="219"/>
      <c r="P24" s="219"/>
      <c r="Q24" s="221"/>
      <c r="S24" s="1067"/>
      <c r="T24" s="236"/>
      <c r="U24" s="611"/>
      <c r="V24" s="217"/>
      <c r="W24" s="217"/>
      <c r="X24" s="217"/>
    </row>
    <row r="25" spans="1:24" ht="12.75" customHeight="1">
      <c r="A25" s="621"/>
      <c r="B25" s="970" t="s">
        <v>663</v>
      </c>
      <c r="C25" s="970" t="s">
        <v>379</v>
      </c>
      <c r="D25" s="644"/>
      <c r="E25" s="644"/>
      <c r="F25" s="644"/>
      <c r="G25" s="972"/>
      <c r="H25" s="615"/>
      <c r="I25" s="970" t="s">
        <v>447</v>
      </c>
      <c r="J25" s="970" t="s">
        <v>409</v>
      </c>
      <c r="K25" s="988"/>
      <c r="L25" s="989"/>
      <c r="M25" s="990"/>
      <c r="N25" s="231"/>
      <c r="O25" s="219"/>
      <c r="P25" s="219"/>
      <c r="Q25" s="221"/>
      <c r="S25" s="1067" t="s">
        <v>17194</v>
      </c>
      <c r="T25" s="236"/>
      <c r="U25" s="611">
        <v>0</v>
      </c>
      <c r="V25" s="217"/>
      <c r="W25" s="217"/>
      <c r="X25" s="217"/>
    </row>
    <row r="26" spans="1:24" ht="12.75" customHeight="1">
      <c r="A26" s="621"/>
      <c r="B26" s="970" t="s">
        <v>461</v>
      </c>
      <c r="C26" s="970" t="s">
        <v>276</v>
      </c>
      <c r="D26" s="644"/>
      <c r="E26" s="644"/>
      <c r="F26" s="644"/>
      <c r="G26" s="972"/>
      <c r="H26" s="615"/>
      <c r="I26" s="644"/>
      <c r="J26" s="970" t="s">
        <v>543</v>
      </c>
      <c r="K26" s="644"/>
      <c r="L26" s="644"/>
      <c r="M26" s="990"/>
      <c r="N26" s="237"/>
      <c r="O26" s="219"/>
      <c r="P26" s="219"/>
      <c r="Q26" s="221"/>
      <c r="S26" s="1067"/>
      <c r="T26" s="235"/>
      <c r="U26" s="614"/>
      <c r="V26" s="217"/>
    </row>
    <row r="27" spans="1:24" ht="12.75" customHeight="1">
      <c r="A27" s="621"/>
      <c r="B27" s="970" t="s">
        <v>464</v>
      </c>
      <c r="C27" s="970" t="s">
        <v>317</v>
      </c>
      <c r="D27" s="644"/>
      <c r="E27" s="644"/>
      <c r="F27" s="644"/>
      <c r="G27" s="972"/>
      <c r="H27" s="615"/>
      <c r="I27" s="978"/>
      <c r="J27" s="970" t="s">
        <v>538</v>
      </c>
      <c r="K27" s="644"/>
      <c r="L27" s="644"/>
      <c r="M27" s="990"/>
      <c r="N27" s="237"/>
      <c r="O27" s="219"/>
      <c r="P27" s="219"/>
      <c r="Q27" s="221"/>
      <c r="S27" s="1067" t="s">
        <v>1779</v>
      </c>
      <c r="T27" s="247"/>
      <c r="U27" s="611">
        <v>0</v>
      </c>
      <c r="V27" s="217"/>
    </row>
    <row r="28" spans="1:24" ht="12.75" customHeight="1">
      <c r="A28" s="621"/>
      <c r="B28" s="970" t="s">
        <v>369</v>
      </c>
      <c r="C28" s="970" t="s">
        <v>380</v>
      </c>
      <c r="D28" s="644"/>
      <c r="E28" s="644"/>
      <c r="F28" s="644"/>
      <c r="G28" s="972"/>
      <c r="H28" s="615"/>
      <c r="I28" s="644"/>
      <c r="J28" s="970" t="s">
        <v>333</v>
      </c>
      <c r="K28" s="644"/>
      <c r="L28" s="644"/>
      <c r="M28" s="990"/>
      <c r="N28" s="237"/>
      <c r="O28" s="219"/>
      <c r="P28" s="219"/>
      <c r="Q28" s="221"/>
      <c r="S28" s="1070"/>
      <c r="T28" s="247"/>
      <c r="U28" s="615"/>
      <c r="V28" s="217"/>
    </row>
    <row r="29" spans="1:24" ht="12.75" customHeight="1">
      <c r="A29" s="621"/>
      <c r="B29" s="970" t="s">
        <v>465</v>
      </c>
      <c r="C29" s="970" t="s">
        <v>608</v>
      </c>
      <c r="D29" s="644"/>
      <c r="E29" s="644"/>
      <c r="F29" s="644"/>
      <c r="G29" s="972"/>
      <c r="H29" s="644"/>
      <c r="I29" s="644"/>
      <c r="J29" s="970" t="s">
        <v>151</v>
      </c>
      <c r="K29" s="644"/>
      <c r="L29" s="991"/>
      <c r="M29" s="990"/>
      <c r="N29" s="237"/>
      <c r="O29" s="219"/>
      <c r="P29" s="219"/>
      <c r="Q29" s="221"/>
      <c r="S29" s="1069" t="s">
        <v>2630</v>
      </c>
      <c r="T29" s="236"/>
      <c r="U29" s="611">
        <v>0</v>
      </c>
      <c r="V29" s="217"/>
    </row>
    <row r="30" spans="1:24" ht="12.75" customHeight="1">
      <c r="A30" s="621"/>
      <c r="B30" s="970" t="s">
        <v>15</v>
      </c>
      <c r="C30" s="970" t="s">
        <v>609</v>
      </c>
      <c r="D30" s="644"/>
      <c r="E30" s="644"/>
      <c r="F30" s="644"/>
      <c r="G30" s="972"/>
      <c r="H30" s="644"/>
      <c r="I30" s="970" t="s">
        <v>448</v>
      </c>
      <c r="J30" s="970" t="s">
        <v>425</v>
      </c>
      <c r="K30" s="983"/>
      <c r="L30" s="644"/>
      <c r="M30" s="990"/>
      <c r="N30" s="237"/>
      <c r="O30" s="219"/>
      <c r="P30" s="219"/>
      <c r="Q30" s="221"/>
      <c r="S30" s="1069"/>
      <c r="T30" s="236"/>
      <c r="U30" s="611"/>
      <c r="V30" s="217"/>
    </row>
    <row r="31" spans="1:24" ht="12.75" customHeight="1">
      <c r="A31" s="621"/>
      <c r="B31" s="970" t="s">
        <v>572</v>
      </c>
      <c r="C31" s="970" t="s">
        <v>381</v>
      </c>
      <c r="D31" s="644"/>
      <c r="E31" s="644"/>
      <c r="F31" s="644"/>
      <c r="G31" s="972"/>
      <c r="H31" s="615"/>
      <c r="I31" s="978"/>
      <c r="J31" s="970" t="s">
        <v>426</v>
      </c>
      <c r="K31" s="992"/>
      <c r="L31" s="644"/>
      <c r="M31" s="990"/>
      <c r="N31" s="237"/>
      <c r="O31" s="219"/>
      <c r="P31" s="219"/>
      <c r="Q31" s="221"/>
      <c r="S31" s="1069" t="s">
        <v>10191</v>
      </c>
      <c r="T31" s="236"/>
      <c r="U31" s="611">
        <v>0</v>
      </c>
      <c r="V31" s="217"/>
    </row>
    <row r="32" spans="1:24" ht="12.75" customHeight="1">
      <c r="A32" s="621"/>
      <c r="B32" s="970" t="s">
        <v>3229</v>
      </c>
      <c r="C32" s="970" t="s">
        <v>3411</v>
      </c>
      <c r="D32" s="644"/>
      <c r="E32" s="644"/>
      <c r="F32" s="644"/>
      <c r="G32" s="972"/>
      <c r="H32" s="615"/>
      <c r="I32" s="978"/>
      <c r="J32" s="970" t="s">
        <v>523</v>
      </c>
      <c r="K32" s="993"/>
      <c r="L32" s="644"/>
      <c r="M32" s="990"/>
      <c r="N32" s="237"/>
      <c r="O32" s="219"/>
      <c r="P32" s="219"/>
      <c r="Q32" s="221"/>
      <c r="S32" s="1069"/>
      <c r="T32" s="236"/>
      <c r="U32" s="611"/>
      <c r="V32" s="217"/>
    </row>
    <row r="33" spans="1:24" ht="12.75" customHeight="1">
      <c r="A33" s="621"/>
      <c r="B33" s="970" t="s">
        <v>3230</v>
      </c>
      <c r="C33" s="970" t="s">
        <v>3410</v>
      </c>
      <c r="D33" s="971"/>
      <c r="E33" s="971"/>
      <c r="F33" s="971"/>
      <c r="G33" s="972"/>
      <c r="H33" s="644"/>
      <c r="I33" s="978"/>
      <c r="J33" s="970" t="s">
        <v>1902</v>
      </c>
      <c r="K33" s="993"/>
      <c r="L33" s="644"/>
      <c r="M33" s="990"/>
      <c r="N33" s="237"/>
      <c r="O33" s="219"/>
      <c r="P33" s="219"/>
      <c r="Q33" s="221"/>
      <c r="S33" s="1069" t="s">
        <v>3336</v>
      </c>
      <c r="T33" s="249"/>
      <c r="U33" s="611">
        <v>0</v>
      </c>
      <c r="V33" s="217"/>
    </row>
    <row r="34" spans="1:24" ht="12.75" customHeight="1">
      <c r="A34" s="621"/>
      <c r="B34" s="970" t="s">
        <v>3231</v>
      </c>
      <c r="C34" s="970" t="s">
        <v>3410</v>
      </c>
      <c r="D34" s="971"/>
      <c r="E34" s="971"/>
      <c r="F34" s="971"/>
      <c r="G34" s="972"/>
      <c r="H34" s="644"/>
      <c r="I34" s="970" t="s">
        <v>275</v>
      </c>
      <c r="J34" s="970" t="s">
        <v>2582</v>
      </c>
      <c r="K34" s="993"/>
      <c r="L34" s="644"/>
      <c r="M34" s="990"/>
      <c r="N34" s="250"/>
      <c r="O34" s="219"/>
      <c r="P34" s="219"/>
      <c r="Q34" s="221"/>
      <c r="S34" s="1069"/>
      <c r="T34" s="249"/>
      <c r="U34" s="616"/>
      <c r="V34" s="217"/>
    </row>
    <row r="35" spans="1:24" ht="12.75" customHeight="1">
      <c r="A35" s="621"/>
      <c r="B35" s="970" t="s">
        <v>3232</v>
      </c>
      <c r="C35" s="970" t="s">
        <v>3412</v>
      </c>
      <c r="D35" s="644"/>
      <c r="E35" s="644"/>
      <c r="F35" s="644"/>
      <c r="G35" s="972"/>
      <c r="H35" s="644"/>
      <c r="I35" s="970" t="s">
        <v>288</v>
      </c>
      <c r="J35" s="970" t="s">
        <v>627</v>
      </c>
      <c r="K35" s="993"/>
      <c r="L35" s="644"/>
      <c r="M35" s="990"/>
      <c r="N35" s="250"/>
      <c r="O35" s="219"/>
      <c r="P35" s="219"/>
      <c r="Q35" s="221"/>
      <c r="S35" s="1069" t="s">
        <v>3771</v>
      </c>
      <c r="T35" s="249"/>
      <c r="U35" s="611">
        <v>0</v>
      </c>
      <c r="V35" s="217"/>
      <c r="W35" s="217"/>
      <c r="X35" s="217"/>
    </row>
    <row r="36" spans="1:24" ht="12.75" customHeight="1">
      <c r="A36" s="218"/>
      <c r="B36" s="1415" t="s">
        <v>11534</v>
      </c>
      <c r="C36" s="1406"/>
      <c r="D36" s="1406"/>
      <c r="E36" s="231"/>
      <c r="F36" s="231"/>
      <c r="G36" s="664"/>
      <c r="H36" s="619"/>
      <c r="I36" s="970" t="s">
        <v>15</v>
      </c>
      <c r="J36" s="970" t="s">
        <v>2862</v>
      </c>
      <c r="K36" s="994"/>
      <c r="L36" s="644"/>
      <c r="M36" s="990"/>
      <c r="N36" s="237"/>
      <c r="O36" s="219"/>
      <c r="P36" s="219"/>
      <c r="Q36" s="221"/>
      <c r="S36" s="1070"/>
      <c r="T36" s="247"/>
      <c r="U36" s="615"/>
      <c r="V36" s="217"/>
      <c r="W36" s="217"/>
      <c r="X36" s="217"/>
    </row>
    <row r="37" spans="1:24" ht="12.75" customHeight="1">
      <c r="A37" s="218"/>
      <c r="B37" s="1416"/>
      <c r="C37" s="1417"/>
      <c r="D37" s="1417"/>
      <c r="E37" s="233"/>
      <c r="F37" s="233"/>
      <c r="G37" s="650"/>
      <c r="H37" s="619"/>
      <c r="I37" s="995"/>
      <c r="J37" s="978" t="s">
        <v>2863</v>
      </c>
      <c r="K37" s="991"/>
      <c r="L37" s="974"/>
      <c r="M37" s="990"/>
      <c r="N37" s="237"/>
      <c r="O37" s="219"/>
      <c r="P37" s="219"/>
      <c r="Q37" s="221"/>
      <c r="S37" s="1067" t="s">
        <v>11533</v>
      </c>
      <c r="T37" s="236"/>
      <c r="U37" s="611">
        <v>0</v>
      </c>
    </row>
    <row r="38" spans="1:24" ht="12.75" customHeight="1">
      <c r="A38" s="625"/>
      <c r="B38" s="970" t="s">
        <v>275</v>
      </c>
      <c r="C38" s="970" t="s">
        <v>659</v>
      </c>
      <c r="D38" s="644"/>
      <c r="E38" s="620"/>
      <c r="F38" s="620"/>
      <c r="G38" s="648"/>
      <c r="H38" s="613"/>
      <c r="I38" s="995"/>
      <c r="J38" s="978" t="s">
        <v>6015</v>
      </c>
      <c r="K38" s="996"/>
      <c r="L38" s="974"/>
      <c r="M38" s="990"/>
      <c r="N38" s="237"/>
      <c r="O38" s="219"/>
      <c r="P38" s="219"/>
      <c r="Q38" s="221"/>
      <c r="S38" s="1067"/>
      <c r="T38" s="236"/>
      <c r="U38" s="611"/>
    </row>
    <row r="39" spans="1:24" ht="12.75" customHeight="1">
      <c r="A39" s="625"/>
      <c r="B39" s="970" t="s">
        <v>3415</v>
      </c>
      <c r="C39" s="970" t="s">
        <v>3421</v>
      </c>
      <c r="D39" s="978"/>
      <c r="E39" s="618"/>
      <c r="F39" s="618"/>
      <c r="G39" s="648"/>
      <c r="H39" s="219"/>
      <c r="I39" s="1413" t="s">
        <v>388</v>
      </c>
      <c r="J39" s="1413"/>
      <c r="K39" s="240"/>
      <c r="L39" s="240"/>
      <c r="M39" s="649"/>
      <c r="N39" s="237"/>
      <c r="O39" s="219"/>
      <c r="P39" s="219"/>
      <c r="Q39" s="221"/>
      <c r="S39" s="1067"/>
      <c r="T39" s="236"/>
      <c r="U39" s="611"/>
    </row>
    <row r="40" spans="1:24" ht="12.75" customHeight="1">
      <c r="A40" s="625"/>
      <c r="B40" s="978"/>
      <c r="C40" s="970" t="s">
        <v>3418</v>
      </c>
      <c r="D40" s="978"/>
      <c r="E40" s="618"/>
      <c r="F40" s="618"/>
      <c r="G40" s="648"/>
      <c r="H40" s="219"/>
      <c r="I40" s="1408"/>
      <c r="J40" s="1408"/>
      <c r="K40" s="238"/>
      <c r="L40" s="233"/>
      <c r="M40" s="650"/>
      <c r="N40" s="237"/>
      <c r="O40" s="219"/>
      <c r="P40" s="219"/>
      <c r="Q40" s="221"/>
      <c r="S40" s="1067"/>
      <c r="T40" s="236"/>
      <c r="U40" s="611"/>
    </row>
    <row r="41" spans="1:24" ht="12.75" customHeight="1">
      <c r="A41" s="625"/>
      <c r="B41" s="970" t="s">
        <v>3416</v>
      </c>
      <c r="C41" s="970" t="s">
        <v>3421</v>
      </c>
      <c r="D41" s="978"/>
      <c r="E41" s="618"/>
      <c r="F41" s="618"/>
      <c r="G41" s="648"/>
      <c r="H41" s="613"/>
      <c r="I41" s="969" t="s">
        <v>452</v>
      </c>
      <c r="J41" s="639"/>
      <c r="K41" s="630"/>
      <c r="L41" s="630"/>
      <c r="M41" s="653"/>
      <c r="N41" s="237"/>
      <c r="O41" s="219"/>
      <c r="P41" s="219"/>
      <c r="Q41" s="221"/>
      <c r="S41" s="1067"/>
      <c r="T41" s="236"/>
      <c r="U41" s="611"/>
    </row>
    <row r="42" spans="1:24" ht="12.75" customHeight="1">
      <c r="A42" s="621"/>
      <c r="B42" s="978"/>
      <c r="C42" s="970" t="s">
        <v>3418</v>
      </c>
      <c r="D42" s="644"/>
      <c r="E42" s="619"/>
      <c r="F42" s="619"/>
      <c r="G42" s="648"/>
      <c r="H42" s="219"/>
      <c r="I42" s="1413" t="s">
        <v>2628</v>
      </c>
      <c r="J42" s="1413"/>
      <c r="K42" s="252"/>
      <c r="L42" s="240"/>
      <c r="M42" s="649"/>
      <c r="N42" s="237"/>
      <c r="O42" s="219"/>
      <c r="P42" s="219"/>
      <c r="Q42" s="221"/>
      <c r="S42" s="1067"/>
      <c r="T42" s="236"/>
      <c r="U42" s="611"/>
    </row>
    <row r="43" spans="1:24" ht="12.75" customHeight="1">
      <c r="A43" s="621"/>
      <c r="B43" s="970" t="s">
        <v>571</v>
      </c>
      <c r="C43" s="970" t="s">
        <v>3421</v>
      </c>
      <c r="D43" s="978"/>
      <c r="E43" s="618"/>
      <c r="F43" s="618"/>
      <c r="G43" s="648"/>
      <c r="H43" s="219"/>
      <c r="I43" s="1408"/>
      <c r="J43" s="1408"/>
      <c r="K43" s="238"/>
      <c r="L43" s="233"/>
      <c r="M43" s="650"/>
      <c r="N43" s="237"/>
      <c r="O43" s="219"/>
      <c r="P43" s="219"/>
      <c r="Q43" s="221"/>
      <c r="S43" s="1069"/>
      <c r="T43" s="249"/>
      <c r="U43" s="616"/>
    </row>
    <row r="44" spans="1:24" ht="12.75" customHeight="1">
      <c r="A44" s="621"/>
      <c r="B44" s="978"/>
      <c r="C44" s="970" t="s">
        <v>3418</v>
      </c>
      <c r="D44" s="978"/>
      <c r="E44" s="618"/>
      <c r="F44" s="618"/>
      <c r="G44" s="648"/>
      <c r="H44" s="613"/>
      <c r="I44" s="969" t="s">
        <v>2629</v>
      </c>
      <c r="J44" s="639"/>
      <c r="K44" s="630"/>
      <c r="L44" s="630"/>
      <c r="M44" s="653"/>
      <c r="N44" s="237"/>
      <c r="O44" s="219"/>
      <c r="P44" s="219"/>
      <c r="Q44" s="221"/>
      <c r="S44" s="1069" t="s">
        <v>6025</v>
      </c>
      <c r="T44" s="249"/>
      <c r="U44" s="611">
        <v>0</v>
      </c>
    </row>
    <row r="45" spans="1:24" ht="12.75" customHeight="1">
      <c r="A45" s="621"/>
      <c r="B45" s="970" t="s">
        <v>3422</v>
      </c>
      <c r="C45" s="970" t="s">
        <v>3354</v>
      </c>
      <c r="D45" s="978"/>
      <c r="E45" s="618"/>
      <c r="F45" s="618"/>
      <c r="G45" s="648"/>
      <c r="H45" s="219"/>
      <c r="I45" s="1413" t="s">
        <v>648</v>
      </c>
      <c r="J45" s="1413"/>
      <c r="K45" s="240"/>
      <c r="L45" s="240"/>
      <c r="M45" s="653"/>
      <c r="N45" s="231"/>
      <c r="O45" s="219"/>
      <c r="P45" s="219"/>
      <c r="Q45" s="221"/>
      <c r="S45" s="1069"/>
      <c r="T45" s="249"/>
      <c r="U45" s="611"/>
    </row>
    <row r="46" spans="1:24" ht="12.75" customHeight="1">
      <c r="A46" s="621"/>
      <c r="B46" s="970" t="s">
        <v>3417</v>
      </c>
      <c r="C46" s="970" t="s">
        <v>567</v>
      </c>
      <c r="D46" s="978"/>
      <c r="E46" s="618"/>
      <c r="F46" s="618"/>
      <c r="G46" s="648"/>
      <c r="H46" s="219"/>
      <c r="I46" s="1408"/>
      <c r="J46" s="1408"/>
      <c r="K46" s="238"/>
      <c r="L46" s="233"/>
      <c r="M46" s="650"/>
      <c r="N46" s="237"/>
      <c r="O46" s="219"/>
      <c r="P46" s="219"/>
      <c r="Q46" s="221"/>
      <c r="S46" s="1069" t="s">
        <v>7740</v>
      </c>
      <c r="T46" s="249"/>
      <c r="U46" s="611">
        <v>0</v>
      </c>
    </row>
    <row r="47" spans="1:24" ht="12.75" customHeight="1">
      <c r="A47" s="621"/>
      <c r="B47" s="978"/>
      <c r="C47" s="970" t="s">
        <v>3420</v>
      </c>
      <c r="D47" s="978"/>
      <c r="E47" s="618"/>
      <c r="F47" s="618"/>
      <c r="G47" s="648"/>
      <c r="H47" s="613"/>
      <c r="I47" s="970" t="s">
        <v>267</v>
      </c>
      <c r="J47" s="970" t="s">
        <v>1100</v>
      </c>
      <c r="K47" s="644"/>
      <c r="L47" s="644"/>
      <c r="M47" s="648"/>
      <c r="N47" s="237"/>
      <c r="O47" s="219"/>
      <c r="P47" s="219"/>
      <c r="Q47" s="221"/>
      <c r="S47" s="1071"/>
      <c r="T47" s="1003"/>
      <c r="U47" s="450"/>
      <c r="V47" s="217"/>
      <c r="W47" s="217"/>
      <c r="X47" s="217"/>
    </row>
    <row r="48" spans="1:24" ht="12.75" customHeight="1">
      <c r="A48" s="621"/>
      <c r="B48" s="978"/>
      <c r="C48" s="970" t="s">
        <v>3419</v>
      </c>
      <c r="D48" s="644"/>
      <c r="E48" s="619"/>
      <c r="F48" s="619"/>
      <c r="G48" s="648"/>
      <c r="H48" s="613"/>
      <c r="I48" s="995"/>
      <c r="J48" s="970" t="s">
        <v>1102</v>
      </c>
      <c r="K48" s="644"/>
      <c r="L48" s="996"/>
      <c r="M48" s="648"/>
      <c r="N48" s="237"/>
      <c r="O48" s="219"/>
      <c r="P48" s="219"/>
      <c r="Q48" s="221"/>
      <c r="S48" s="1069" t="s">
        <v>13077</v>
      </c>
      <c r="T48" s="715"/>
      <c r="U48" s="611">
        <v>0</v>
      </c>
      <c r="V48" s="217"/>
      <c r="W48" s="217"/>
      <c r="X48" s="217"/>
    </row>
    <row r="49" spans="1:24" ht="12.75" customHeight="1">
      <c r="A49" s="621"/>
      <c r="B49" s="970" t="s">
        <v>3401</v>
      </c>
      <c r="C49" s="978"/>
      <c r="D49" s="979"/>
      <c r="E49" s="626"/>
      <c r="F49" s="626"/>
      <c r="G49" s="648"/>
      <c r="H49" s="613"/>
      <c r="I49" s="995"/>
      <c r="J49" s="970" t="s">
        <v>1373</v>
      </c>
      <c r="K49" s="644"/>
      <c r="L49" s="996"/>
      <c r="M49" s="648"/>
      <c r="N49" s="237"/>
      <c r="O49" s="219"/>
      <c r="P49" s="219"/>
      <c r="Q49" s="221"/>
      <c r="S49" s="1070"/>
      <c r="T49" s="715"/>
      <c r="U49" s="611"/>
      <c r="V49" s="217"/>
      <c r="W49" s="217"/>
      <c r="X49" s="217"/>
    </row>
    <row r="50" spans="1:24" ht="12.75" customHeight="1">
      <c r="A50" s="218"/>
      <c r="B50" s="1413" t="s">
        <v>1363</v>
      </c>
      <c r="C50" s="1413"/>
      <c r="D50" s="240"/>
      <c r="E50" s="240"/>
      <c r="F50" s="240"/>
      <c r="G50" s="649"/>
      <c r="H50" s="613"/>
      <c r="I50" s="978"/>
      <c r="J50" s="970" t="s">
        <v>1374</v>
      </c>
      <c r="K50" s="644"/>
      <c r="L50" s="644"/>
      <c r="M50" s="648"/>
      <c r="N50" s="237"/>
      <c r="O50" s="219"/>
      <c r="P50" s="219"/>
      <c r="Q50" s="221"/>
      <c r="S50" s="1070" t="s">
        <v>16863</v>
      </c>
      <c r="T50" s="715"/>
      <c r="U50" s="611">
        <v>0</v>
      </c>
    </row>
    <row r="51" spans="1:24" ht="12.75" customHeight="1">
      <c r="A51" s="218"/>
      <c r="B51" s="1408"/>
      <c r="C51" s="1408"/>
      <c r="D51" s="233"/>
      <c r="E51" s="233"/>
      <c r="F51" s="233"/>
      <c r="G51" s="650"/>
      <c r="H51" s="613"/>
      <c r="I51" s="978"/>
      <c r="J51" s="970" t="s">
        <v>1101</v>
      </c>
      <c r="K51" s="988"/>
      <c r="L51" s="644"/>
      <c r="M51" s="648"/>
      <c r="N51" s="231"/>
      <c r="O51" s="219"/>
      <c r="P51" s="219"/>
      <c r="Q51" s="221"/>
    </row>
    <row r="52" spans="1:24" ht="12.75" customHeight="1" thickBot="1">
      <c r="A52" s="621"/>
      <c r="B52" s="969" t="s">
        <v>1365</v>
      </c>
      <c r="C52" s="450"/>
      <c r="D52" s="969" t="s">
        <v>1367</v>
      </c>
      <c r="E52" s="620"/>
      <c r="F52" s="619"/>
      <c r="G52" s="648"/>
      <c r="H52" s="219"/>
      <c r="I52" s="1413" t="s">
        <v>487</v>
      </c>
      <c r="J52" s="1413"/>
      <c r="K52" s="240"/>
      <c r="L52" s="241"/>
      <c r="M52" s="651"/>
      <c r="N52" s="237"/>
      <c r="O52" s="219"/>
      <c r="P52" s="219"/>
      <c r="Q52" s="221"/>
    </row>
    <row r="53" spans="1:24" ht="12.75" customHeight="1" thickTop="1" thickBot="1">
      <c r="A53" s="621"/>
      <c r="B53" s="644"/>
      <c r="C53" s="450"/>
      <c r="D53" s="969" t="s">
        <v>1368</v>
      </c>
      <c r="E53" s="620"/>
      <c r="F53" s="627"/>
      <c r="G53" s="648"/>
      <c r="H53" s="253"/>
      <c r="I53" s="1408"/>
      <c r="J53" s="1408"/>
      <c r="K53" s="238"/>
      <c r="L53" s="232"/>
      <c r="M53" s="652"/>
      <c r="N53" s="231"/>
      <c r="O53" s="219"/>
      <c r="P53" s="219"/>
      <c r="Q53" s="221"/>
    </row>
    <row r="54" spans="1:24" ht="12.75" customHeight="1" thickTop="1" thickBot="1">
      <c r="A54" s="621"/>
      <c r="B54" s="644"/>
      <c r="C54" s="450"/>
      <c r="D54" s="969" t="s">
        <v>492</v>
      </c>
      <c r="E54" s="620"/>
      <c r="F54" s="627"/>
      <c r="G54" s="648"/>
      <c r="H54" s="640"/>
      <c r="I54" s="970" t="s">
        <v>270</v>
      </c>
      <c r="J54" s="970" t="s">
        <v>893</v>
      </c>
      <c r="K54" s="620"/>
      <c r="L54" s="619"/>
      <c r="M54" s="648"/>
      <c r="N54" s="231"/>
      <c r="O54" s="219"/>
      <c r="P54" s="219"/>
      <c r="Q54" s="221"/>
    </row>
    <row r="55" spans="1:24" ht="12.75" customHeight="1" thickTop="1" thickBot="1">
      <c r="A55" s="621"/>
      <c r="B55" s="969" t="s">
        <v>1366</v>
      </c>
      <c r="C55" s="450"/>
      <c r="D55" s="969" t="s">
        <v>1369</v>
      </c>
      <c r="E55" s="620"/>
      <c r="F55" s="627"/>
      <c r="G55" s="648"/>
      <c r="H55" s="613"/>
      <c r="I55" s="644"/>
      <c r="J55" s="970" t="s">
        <v>407</v>
      </c>
      <c r="K55" s="620"/>
      <c r="L55" s="641"/>
      <c r="M55" s="648"/>
      <c r="N55" s="237"/>
      <c r="O55" s="219"/>
      <c r="P55" s="219"/>
      <c r="Q55" s="221"/>
    </row>
    <row r="56" spans="1:24" ht="12.75" customHeight="1" thickTop="1" thickBot="1">
      <c r="A56" s="621"/>
      <c r="B56" s="980"/>
      <c r="C56" s="450"/>
      <c r="D56" s="969" t="s">
        <v>1573</v>
      </c>
      <c r="E56" s="620"/>
      <c r="F56" s="627"/>
      <c r="G56" s="648"/>
      <c r="H56" s="613"/>
      <c r="I56" s="996"/>
      <c r="J56" s="970" t="s">
        <v>280</v>
      </c>
      <c r="K56" s="642"/>
      <c r="L56" s="642"/>
      <c r="M56" s="661"/>
      <c r="N56" s="231"/>
      <c r="O56" s="219"/>
      <c r="P56" s="219"/>
      <c r="Q56" s="221"/>
    </row>
    <row r="57" spans="1:24" ht="12.75" customHeight="1" thickTop="1">
      <c r="A57" s="621"/>
      <c r="B57" s="981"/>
      <c r="C57" s="450"/>
      <c r="D57" s="969" t="s">
        <v>1370</v>
      </c>
      <c r="E57" s="620"/>
      <c r="F57" s="623"/>
      <c r="G57" s="648"/>
      <c r="H57" s="219"/>
      <c r="I57" s="1413" t="s">
        <v>7739</v>
      </c>
      <c r="J57" s="1413"/>
      <c r="K57" s="240"/>
      <c r="L57" s="241"/>
      <c r="M57" s="651"/>
      <c r="N57" s="237"/>
      <c r="O57" s="219"/>
      <c r="P57" s="219"/>
      <c r="Q57" s="221"/>
      <c r="S57" s="610" t="s">
        <v>1752</v>
      </c>
      <c r="T57" s="675"/>
      <c r="U57" s="243"/>
    </row>
    <row r="58" spans="1:24" ht="12.75" customHeight="1">
      <c r="A58" s="621"/>
      <c r="B58" s="969" t="s">
        <v>15</v>
      </c>
      <c r="C58" s="450"/>
      <c r="D58" s="969" t="s">
        <v>1371</v>
      </c>
      <c r="E58" s="620"/>
      <c r="F58" s="629"/>
      <c r="G58" s="648"/>
      <c r="H58" s="253"/>
      <c r="I58" s="1408"/>
      <c r="J58" s="1408"/>
      <c r="K58" s="238"/>
      <c r="L58" s="232"/>
      <c r="M58" s="652"/>
      <c r="N58" s="237"/>
      <c r="O58" s="219"/>
      <c r="P58" s="219"/>
      <c r="Q58" s="221"/>
      <c r="S58" s="676" t="s">
        <v>17</v>
      </c>
      <c r="T58" s="256"/>
      <c r="U58" s="256"/>
    </row>
    <row r="59" spans="1:24" ht="12.75" customHeight="1">
      <c r="A59" s="218"/>
      <c r="B59" s="1413" t="s">
        <v>2646</v>
      </c>
      <c r="C59" s="1413"/>
      <c r="D59" s="241"/>
      <c r="E59" s="240"/>
      <c r="F59" s="241"/>
      <c r="G59" s="651"/>
      <c r="H59" s="640"/>
      <c r="I59" s="795"/>
      <c r="J59" s="969" t="s">
        <v>1365</v>
      </c>
      <c r="K59" s="620"/>
      <c r="L59" s="619"/>
      <c r="M59" s="648"/>
      <c r="N59" s="237"/>
      <c r="O59" s="219"/>
      <c r="P59" s="219"/>
      <c r="Q59" s="221"/>
      <c r="S59" s="676" t="s">
        <v>597</v>
      </c>
      <c r="T59" s="256"/>
      <c r="U59" s="256"/>
    </row>
    <row r="60" spans="1:24" ht="12.75" customHeight="1">
      <c r="A60" s="218"/>
      <c r="B60" s="1408"/>
      <c r="C60" s="1408"/>
      <c r="D60" s="232"/>
      <c r="E60" s="233"/>
      <c r="F60" s="232"/>
      <c r="G60" s="652"/>
      <c r="H60" s="613"/>
      <c r="I60" s="619"/>
      <c r="J60" s="969" t="s">
        <v>1366</v>
      </c>
      <c r="K60" s="620"/>
      <c r="L60" s="641"/>
      <c r="M60" s="648"/>
      <c r="N60" s="237"/>
      <c r="O60" s="254"/>
      <c r="P60" s="219"/>
      <c r="Q60" s="221"/>
      <c r="S60" s="676" t="s">
        <v>11522</v>
      </c>
      <c r="T60" s="256"/>
      <c r="U60" s="256"/>
    </row>
    <row r="61" spans="1:24" ht="12.75" customHeight="1">
      <c r="A61" s="621"/>
      <c r="B61" s="970" t="s">
        <v>2830</v>
      </c>
      <c r="C61" s="970" t="s">
        <v>2830</v>
      </c>
      <c r="D61" s="984"/>
      <c r="E61" s="630"/>
      <c r="F61" s="630"/>
      <c r="G61" s="653"/>
      <c r="H61" s="613"/>
      <c r="I61" s="1001"/>
      <c r="J61" s="628" t="s">
        <v>15</v>
      </c>
      <c r="K61" s="619"/>
      <c r="L61" s="619"/>
      <c r="M61" s="648"/>
      <c r="N61" s="239"/>
      <c r="O61" s="254"/>
      <c r="P61" s="219"/>
      <c r="Q61" s="221"/>
      <c r="S61" s="676" t="s">
        <v>240</v>
      </c>
      <c r="T61" s="256"/>
      <c r="U61" s="256"/>
    </row>
    <row r="62" spans="1:24" ht="12.75" customHeight="1">
      <c r="A62" s="621"/>
      <c r="B62" s="970" t="s">
        <v>2831</v>
      </c>
      <c r="C62" s="970" t="s">
        <v>2832</v>
      </c>
      <c r="D62" s="985"/>
      <c r="E62" s="620"/>
      <c r="F62" s="620"/>
      <c r="G62" s="648"/>
      <c r="H62" s="219"/>
      <c r="I62" s="450"/>
      <c r="J62" s="1017"/>
      <c r="K62" s="240"/>
      <c r="L62" s="241"/>
      <c r="M62" s="651"/>
      <c r="N62" s="239"/>
      <c r="O62" s="254"/>
      <c r="P62" s="219"/>
      <c r="Q62" s="221"/>
      <c r="S62" s="676" t="s">
        <v>18</v>
      </c>
      <c r="T62" s="256"/>
      <c r="U62" s="256"/>
    </row>
    <row r="63" spans="1:24" ht="12.75" customHeight="1">
      <c r="A63" s="621"/>
      <c r="B63" s="981"/>
      <c r="C63" s="970" t="s">
        <v>2783</v>
      </c>
      <c r="D63" s="986"/>
      <c r="E63" s="620"/>
      <c r="F63" s="620"/>
      <c r="G63" s="648"/>
      <c r="H63" s="219"/>
      <c r="I63" s="1017" t="s">
        <v>13076</v>
      </c>
      <c r="J63" s="1017"/>
      <c r="K63" s="238"/>
      <c r="L63" s="232"/>
      <c r="M63" s="652"/>
      <c r="N63" s="239"/>
      <c r="O63" s="254"/>
      <c r="P63" s="219"/>
      <c r="Q63" s="221"/>
      <c r="S63" s="676" t="s">
        <v>19</v>
      </c>
      <c r="T63" s="256"/>
      <c r="U63" s="256"/>
    </row>
    <row r="64" spans="1:24" ht="12.75" customHeight="1">
      <c r="A64" s="218"/>
      <c r="B64" s="1413" t="s">
        <v>658</v>
      </c>
      <c r="C64" s="1413"/>
      <c r="D64" s="241"/>
      <c r="E64" s="240"/>
      <c r="F64" s="240"/>
      <c r="G64" s="649"/>
      <c r="H64" s="219"/>
      <c r="I64" s="1002"/>
      <c r="J64" s="970" t="s">
        <v>1365</v>
      </c>
      <c r="K64" s="988"/>
      <c r="L64" s="620"/>
      <c r="M64" s="648"/>
      <c r="N64" s="239"/>
      <c r="O64" s="254"/>
      <c r="P64" s="219"/>
      <c r="Q64" s="221"/>
      <c r="S64" s="676" t="s">
        <v>479</v>
      </c>
      <c r="T64" s="256"/>
      <c r="U64" s="256"/>
    </row>
    <row r="65" spans="1:24" ht="12.75" customHeight="1">
      <c r="A65" s="218"/>
      <c r="B65" s="1408"/>
      <c r="C65" s="1408"/>
      <c r="D65" s="232"/>
      <c r="E65" s="233"/>
      <c r="F65" s="233"/>
      <c r="G65" s="650"/>
      <c r="H65" s="219"/>
      <c r="I65" s="1002"/>
      <c r="J65" s="970" t="s">
        <v>1366</v>
      </c>
      <c r="K65" s="644"/>
      <c r="L65" s="619"/>
      <c r="M65" s="648"/>
      <c r="N65" s="239"/>
      <c r="O65" s="254"/>
      <c r="P65" s="219"/>
      <c r="Q65" s="221"/>
      <c r="S65" s="676" t="s">
        <v>241</v>
      </c>
      <c r="T65" s="256"/>
      <c r="U65" s="256"/>
    </row>
    <row r="66" spans="1:24" ht="12.75" customHeight="1">
      <c r="A66" s="621"/>
      <c r="B66" s="970" t="s">
        <v>390</v>
      </c>
      <c r="C66" s="970" t="s">
        <v>391</v>
      </c>
      <c r="D66" s="644"/>
      <c r="E66" s="644"/>
      <c r="F66" s="619"/>
      <c r="G66" s="648"/>
      <c r="H66" s="219"/>
      <c r="I66" s="447"/>
      <c r="J66" s="443"/>
      <c r="K66" s="240"/>
      <c r="L66" s="241"/>
      <c r="M66" s="651"/>
      <c r="N66" s="239"/>
      <c r="O66" s="254"/>
      <c r="P66" s="219"/>
      <c r="Q66" s="221"/>
      <c r="S66" s="614"/>
      <c r="T66" s="255"/>
      <c r="U66" s="255"/>
      <c r="V66" s="217"/>
      <c r="W66" s="217"/>
      <c r="X66" s="217"/>
    </row>
    <row r="67" spans="1:24" ht="12.75" customHeight="1">
      <c r="A67" s="621"/>
      <c r="B67" s="978"/>
      <c r="C67" s="970" t="s">
        <v>392</v>
      </c>
      <c r="D67" s="644"/>
      <c r="E67" s="644"/>
      <c r="F67" s="619"/>
      <c r="G67" s="648"/>
      <c r="H67" s="219"/>
      <c r="I67" s="251"/>
      <c r="J67" s="251"/>
      <c r="K67" s="244"/>
      <c r="L67" s="220"/>
      <c r="M67" s="658"/>
      <c r="N67" s="237"/>
      <c r="O67" s="1411" t="s">
        <v>33</v>
      </c>
      <c r="P67" s="1411"/>
      <c r="Q67" s="1412"/>
      <c r="S67" s="217"/>
      <c r="T67" s="217"/>
      <c r="U67" s="217"/>
      <c r="V67" s="217"/>
      <c r="W67" s="217"/>
      <c r="X67" s="217"/>
    </row>
    <row r="68" spans="1:24" ht="12.75" customHeight="1">
      <c r="A68" s="621"/>
      <c r="B68" s="978"/>
      <c r="C68" s="970" t="s">
        <v>393</v>
      </c>
      <c r="D68" s="644"/>
      <c r="E68" s="644"/>
      <c r="F68" s="613"/>
      <c r="G68" s="648"/>
      <c r="H68" s="219"/>
      <c r="I68" s="450"/>
      <c r="J68" s="450"/>
      <c r="K68" s="1017"/>
      <c r="L68" s="1017"/>
      <c r="M68" s="659"/>
      <c r="N68" s="257"/>
      <c r="O68" s="1411"/>
      <c r="P68" s="1411"/>
      <c r="Q68" s="1412"/>
      <c r="S68" s="217"/>
      <c r="T68" s="217"/>
      <c r="U68" s="217"/>
      <c r="V68" s="217"/>
      <c r="W68" s="217"/>
      <c r="X68" s="217"/>
    </row>
    <row r="69" spans="1:24" ht="12.75" customHeight="1">
      <c r="A69" s="621"/>
      <c r="B69" s="978"/>
      <c r="C69" s="970" t="s">
        <v>2833</v>
      </c>
      <c r="D69" s="644"/>
      <c r="E69" s="644"/>
      <c r="F69" s="613"/>
      <c r="G69" s="648"/>
      <c r="H69" s="231"/>
      <c r="I69" s="450"/>
      <c r="J69" s="450"/>
      <c r="K69" s="1017"/>
      <c r="L69" s="1017"/>
      <c r="M69" s="658"/>
      <c r="N69" s="237"/>
      <c r="O69" s="258"/>
      <c r="P69" s="258"/>
      <c r="Q69" s="259"/>
      <c r="S69" s="217"/>
      <c r="T69" s="217"/>
      <c r="U69" s="217"/>
      <c r="V69" s="217"/>
      <c r="W69" s="217"/>
      <c r="X69" s="217"/>
    </row>
    <row r="70" spans="1:24" ht="12.75" customHeight="1">
      <c r="A70" s="621"/>
      <c r="B70" s="970" t="s">
        <v>389</v>
      </c>
      <c r="C70" s="970" t="s">
        <v>3770</v>
      </c>
      <c r="D70" s="644"/>
      <c r="E70" s="644"/>
      <c r="F70" s="613"/>
      <c r="G70" s="648"/>
      <c r="H70" s="231"/>
      <c r="I70" s="450"/>
      <c r="J70" s="450"/>
      <c r="K70" s="982"/>
      <c r="L70" s="1004"/>
      <c r="M70" s="643"/>
      <c r="N70" s="620"/>
      <c r="O70" s="638"/>
      <c r="P70" s="258"/>
      <c r="Q70" s="259"/>
      <c r="S70" s="217"/>
      <c r="T70" s="217"/>
      <c r="U70" s="217"/>
      <c r="V70" s="217"/>
      <c r="W70" s="217"/>
      <c r="X70" s="217"/>
    </row>
    <row r="71" spans="1:24" ht="12.75" customHeight="1">
      <c r="A71" s="621"/>
      <c r="B71" s="970" t="s">
        <v>275</v>
      </c>
      <c r="C71" s="970" t="s">
        <v>1135</v>
      </c>
      <c r="D71" s="644"/>
      <c r="E71" s="644"/>
      <c r="F71" s="613"/>
      <c r="G71" s="648"/>
      <c r="H71" s="231"/>
      <c r="I71" s="450"/>
      <c r="J71" s="450"/>
      <c r="K71" s="982"/>
      <c r="L71" s="1005"/>
      <c r="M71" s="658"/>
      <c r="N71" s="619"/>
      <c r="O71" s="644"/>
      <c r="P71" s="239"/>
      <c r="Q71" s="262"/>
      <c r="S71" s="217"/>
      <c r="T71" s="217"/>
      <c r="U71" s="217"/>
      <c r="V71" s="217"/>
      <c r="W71" s="217"/>
      <c r="X71" s="217"/>
    </row>
    <row r="72" spans="1:24" ht="12.75" customHeight="1">
      <c r="A72" s="621"/>
      <c r="B72" s="644"/>
      <c r="C72" s="970" t="s">
        <v>1134</v>
      </c>
      <c r="D72" s="644"/>
      <c r="E72" s="644"/>
      <c r="F72" s="613"/>
      <c r="G72" s="648"/>
      <c r="H72" s="231"/>
      <c r="I72" s="251"/>
      <c r="J72" s="251"/>
      <c r="K72" s="231"/>
      <c r="L72" s="220"/>
      <c r="M72" s="658"/>
      <c r="N72" s="638"/>
      <c r="O72" s="615"/>
      <c r="P72" s="258"/>
      <c r="Q72" s="259"/>
      <c r="S72" s="217"/>
      <c r="T72" s="217"/>
      <c r="U72" s="217"/>
      <c r="V72" s="217"/>
      <c r="W72" s="217"/>
      <c r="X72" s="217"/>
    </row>
    <row r="73" spans="1:24" ht="12.75" customHeight="1">
      <c r="A73" s="624"/>
      <c r="B73" s="644"/>
      <c r="C73" s="970" t="s">
        <v>3769</v>
      </c>
      <c r="D73" s="644"/>
      <c r="E73" s="644"/>
      <c r="F73" s="613"/>
      <c r="G73" s="648"/>
      <c r="H73" s="615"/>
      <c r="I73" s="615"/>
      <c r="J73" s="615"/>
      <c r="K73" s="615"/>
      <c r="L73" s="615"/>
      <c r="M73" s="662"/>
      <c r="N73" s="645"/>
      <c r="O73" s="615"/>
      <c r="P73" s="452"/>
      <c r="Q73" s="262"/>
      <c r="S73" s="217"/>
      <c r="T73" s="217"/>
      <c r="U73" s="217"/>
      <c r="V73" s="217"/>
      <c r="W73" s="217"/>
      <c r="X73" s="217"/>
    </row>
    <row r="74" spans="1:24" ht="12.75" customHeight="1">
      <c r="A74" s="624"/>
      <c r="B74" s="970" t="s">
        <v>394</v>
      </c>
      <c r="C74" s="970" t="s">
        <v>3768</v>
      </c>
      <c r="D74" s="987"/>
      <c r="E74" s="978"/>
      <c r="F74" s="618"/>
      <c r="G74" s="648"/>
      <c r="H74" s="615"/>
      <c r="I74" s="615"/>
      <c r="J74" s="615"/>
      <c r="K74" s="615"/>
      <c r="L74" s="615"/>
      <c r="M74" s="663"/>
      <c r="N74" s="644"/>
      <c r="O74" s="615"/>
      <c r="P74" s="451"/>
      <c r="Q74" s="262"/>
      <c r="S74" s="217"/>
      <c r="T74" s="217"/>
      <c r="U74" s="217"/>
      <c r="V74" s="217"/>
      <c r="W74" s="217"/>
      <c r="X74" s="217"/>
    </row>
    <row r="75" spans="1:24" ht="12.75" customHeight="1">
      <c r="A75" s="218"/>
      <c r="B75" s="1413" t="s">
        <v>3771</v>
      </c>
      <c r="C75" s="1413"/>
      <c r="D75" s="260"/>
      <c r="E75" s="240"/>
      <c r="F75" s="261"/>
      <c r="G75" s="654"/>
      <c r="H75" s="615"/>
      <c r="I75" s="615"/>
      <c r="J75" s="615"/>
      <c r="K75" s="615"/>
      <c r="L75" s="615"/>
      <c r="M75" s="663"/>
      <c r="N75" s="644"/>
      <c r="O75" s="615"/>
      <c r="P75" s="451"/>
      <c r="Q75" s="262"/>
      <c r="S75" s="217"/>
      <c r="T75" s="217"/>
      <c r="U75" s="217"/>
      <c r="V75" s="217"/>
      <c r="W75" s="217"/>
      <c r="X75" s="217"/>
    </row>
    <row r="76" spans="1:24" ht="12.75" customHeight="1">
      <c r="A76" s="218"/>
      <c r="B76" s="1408"/>
      <c r="C76" s="1408"/>
      <c r="D76" s="232"/>
      <c r="E76" s="233"/>
      <c r="F76" s="233"/>
      <c r="G76" s="650"/>
      <c r="H76" s="615"/>
      <c r="I76" s="615"/>
      <c r="J76" s="615"/>
      <c r="K76" s="615"/>
      <c r="L76" s="615"/>
      <c r="M76" s="663"/>
      <c r="N76" s="644"/>
      <c r="O76" s="615"/>
      <c r="P76" s="453"/>
      <c r="Q76" s="262"/>
      <c r="S76" s="668"/>
      <c r="T76" s="217"/>
      <c r="U76" s="217"/>
      <c r="V76" s="217"/>
      <c r="W76" s="217"/>
      <c r="X76" s="217"/>
    </row>
    <row r="77" spans="1:24" ht="12.75" customHeight="1">
      <c r="A77" s="621"/>
      <c r="B77" s="631" t="s">
        <v>390</v>
      </c>
      <c r="C77" s="622" t="s">
        <v>391</v>
      </c>
      <c r="D77" s="619"/>
      <c r="E77" s="619"/>
      <c r="F77" s="619"/>
      <c r="G77" s="648"/>
      <c r="H77" s="1414" t="s">
        <v>3783</v>
      </c>
      <c r="I77" s="1414"/>
      <c r="J77" s="1414"/>
      <c r="K77" s="1414"/>
      <c r="L77" s="1414"/>
      <c r="M77" s="1414"/>
      <c r="N77" s="644"/>
      <c r="O77" s="615"/>
      <c r="P77" s="453"/>
      <c r="Q77" s="262"/>
      <c r="S77" s="668"/>
      <c r="T77" s="217"/>
      <c r="U77" s="217"/>
      <c r="V77" s="217"/>
      <c r="W77" s="217"/>
      <c r="X77" s="217"/>
    </row>
    <row r="78" spans="1:24" ht="12.75" customHeight="1">
      <c r="A78" s="621"/>
      <c r="B78" s="618"/>
      <c r="C78" s="622" t="s">
        <v>392</v>
      </c>
      <c r="D78" s="619"/>
      <c r="E78" s="619"/>
      <c r="F78" s="619"/>
      <c r="G78" s="648"/>
      <c r="H78" s="637"/>
      <c r="I78" s="644"/>
      <c r="J78" s="644"/>
      <c r="K78" s="644"/>
      <c r="L78" s="644"/>
      <c r="M78" s="664"/>
      <c r="N78" s="638"/>
      <c r="O78" s="615"/>
      <c r="P78" s="258"/>
      <c r="Q78" s="262"/>
      <c r="S78" s="668"/>
      <c r="T78" s="217"/>
      <c r="U78" s="217"/>
      <c r="V78" s="217"/>
      <c r="W78" s="217"/>
      <c r="X78" s="217"/>
    </row>
    <row r="79" spans="1:24" ht="12.75" customHeight="1" thickBot="1">
      <c r="A79" s="617"/>
      <c r="B79" s="619"/>
      <c r="C79" s="618"/>
      <c r="D79" s="619"/>
      <c r="E79" s="619"/>
      <c r="F79" s="613"/>
      <c r="G79" s="648"/>
      <c r="H79" s="237"/>
      <c r="I79" s="450"/>
      <c r="J79" s="450"/>
      <c r="K79" s="450"/>
      <c r="L79" s="450"/>
      <c r="M79" s="665"/>
      <c r="N79" s="446"/>
      <c r="O79" s="258"/>
      <c r="P79" s="258"/>
      <c r="Q79" s="259"/>
      <c r="S79" s="668"/>
      <c r="T79" s="217"/>
      <c r="U79" s="217"/>
      <c r="V79" s="217"/>
      <c r="W79" s="217"/>
      <c r="X79" s="217"/>
    </row>
    <row r="80" spans="1:24" ht="12.75" customHeight="1" thickBot="1">
      <c r="A80" s="263"/>
      <c r="B80" s="264"/>
      <c r="C80" s="264"/>
      <c r="D80" s="264"/>
      <c r="E80" s="264"/>
      <c r="F80" s="264"/>
      <c r="G80" s="655"/>
      <c r="H80" s="264"/>
      <c r="I80" s="265"/>
      <c r="J80" s="265"/>
      <c r="K80" s="265"/>
      <c r="L80" s="265"/>
      <c r="M80" s="666"/>
      <c r="N80" s="266"/>
      <c r="O80" s="448"/>
      <c r="P80" s="448"/>
      <c r="Q80" s="449"/>
      <c r="S80" s="668"/>
      <c r="T80" s="217"/>
      <c r="U80" s="217"/>
      <c r="V80" s="217"/>
      <c r="W80" s="217"/>
      <c r="X80" s="217"/>
    </row>
    <row r="81" spans="19:24" ht="12.75" customHeight="1">
      <c r="S81" s="668"/>
      <c r="T81" s="217"/>
      <c r="U81" s="217"/>
      <c r="V81" s="217"/>
      <c r="W81" s="217"/>
      <c r="X81" s="217"/>
    </row>
    <row r="82" spans="19:24" ht="12.75" customHeight="1">
      <c r="S82" s="668"/>
      <c r="T82" s="217"/>
      <c r="U82" s="217"/>
      <c r="V82" s="217"/>
      <c r="W82" s="217"/>
      <c r="X82" s="217"/>
    </row>
    <row r="83" spans="19:24" ht="12.75" hidden="1" customHeight="1">
      <c r="V83" s="217"/>
      <c r="W83" s="217"/>
      <c r="X83" s="217"/>
    </row>
    <row r="84" spans="19:24" ht="12.75" hidden="1" customHeight="1">
      <c r="V84" s="217"/>
      <c r="W84" s="217"/>
      <c r="X84" s="217"/>
    </row>
    <row r="85" spans="19:24" ht="12.75" hidden="1" customHeight="1">
      <c r="V85" s="217"/>
      <c r="W85" s="217"/>
      <c r="X85" s="217"/>
    </row>
    <row r="86" spans="19:24" ht="12.75" hidden="1" customHeight="1">
      <c r="V86" s="217"/>
      <c r="W86" s="217"/>
      <c r="X86" s="217"/>
    </row>
    <row r="87" spans="19:24" ht="12.75" hidden="1" customHeight="1">
      <c r="V87" s="217"/>
      <c r="W87" s="217"/>
      <c r="X87" s="217"/>
    </row>
    <row r="88" spans="19:24" ht="12.75" hidden="1" customHeight="1">
      <c r="V88" s="217"/>
      <c r="W88" s="217"/>
      <c r="X88" s="217"/>
    </row>
    <row r="89" spans="19:24" ht="12.75" hidden="1" customHeight="1">
      <c r="V89" s="217"/>
      <c r="W89" s="217"/>
      <c r="X89" s="217"/>
    </row>
    <row r="90" spans="19:24" ht="12.75" hidden="1" customHeight="1">
      <c r="V90" s="217"/>
      <c r="W90" s="217"/>
      <c r="X90" s="217"/>
    </row>
    <row r="91" spans="19:24" ht="12.75" hidden="1" customHeight="1">
      <c r="V91" s="217"/>
      <c r="W91" s="217"/>
      <c r="X91" s="217"/>
    </row>
    <row r="92" spans="19:24" ht="12.75" hidden="1" customHeight="1">
      <c r="V92" s="217"/>
      <c r="W92" s="217"/>
      <c r="X92" s="217"/>
    </row>
    <row r="93" spans="19:24" ht="12.75" hidden="1" customHeight="1">
      <c r="V93" s="217"/>
      <c r="W93" s="217"/>
      <c r="X93" s="217"/>
    </row>
    <row r="94" spans="19:24" hidden="1">
      <c r="V94" s="217"/>
      <c r="W94" s="217"/>
      <c r="X94" s="217"/>
    </row>
    <row r="95" spans="19:24" hidden="1">
      <c r="V95" s="217"/>
      <c r="W95" s="217"/>
      <c r="X95" s="217"/>
    </row>
    <row r="96" spans="19:24" hidden="1">
      <c r="V96" s="217"/>
      <c r="W96" s="217"/>
      <c r="X96" s="217"/>
    </row>
    <row r="97" spans="22:24" hidden="1">
      <c r="V97" s="217"/>
      <c r="W97" s="217"/>
      <c r="X97" s="217"/>
    </row>
    <row r="98" spans="22:24" hidden="1">
      <c r="V98" s="217"/>
      <c r="W98" s="217"/>
      <c r="X98" s="217"/>
    </row>
    <row r="99" spans="22:24" hidden="1">
      <c r="V99" s="217"/>
      <c r="W99" s="217"/>
      <c r="X99" s="217"/>
    </row>
    <row r="100" spans="22:24" hidden="1">
      <c r="V100" s="217"/>
      <c r="W100" s="217"/>
      <c r="X100" s="217"/>
    </row>
    <row r="101" spans="22:24" hidden="1">
      <c r="V101" s="217"/>
      <c r="W101" s="217"/>
      <c r="X101" s="217"/>
    </row>
    <row r="102" spans="22:24" hidden="1">
      <c r="V102" s="217"/>
      <c r="W102" s="217"/>
      <c r="X102" s="217"/>
    </row>
    <row r="103" spans="22:24" hidden="1">
      <c r="V103" s="217"/>
      <c r="W103" s="217"/>
      <c r="X103" s="217"/>
    </row>
    <row r="104" spans="22:24" hidden="1">
      <c r="V104" s="217"/>
      <c r="W104" s="217"/>
      <c r="X104" s="217"/>
    </row>
    <row r="105" spans="22:24" hidden="1">
      <c r="V105" s="217"/>
      <c r="W105" s="217"/>
      <c r="X105" s="217"/>
    </row>
    <row r="106" spans="22:24" hidden="1">
      <c r="V106" s="217"/>
      <c r="W106" s="217"/>
      <c r="X106" s="217"/>
    </row>
    <row r="107" spans="22:24" hidden="1">
      <c r="V107" s="217"/>
      <c r="W107" s="217"/>
      <c r="X107" s="217"/>
    </row>
    <row r="108" spans="22:24" hidden="1">
      <c r="V108" s="217"/>
      <c r="W108" s="217"/>
      <c r="X108" s="217"/>
    </row>
    <row r="109" spans="22:24" hidden="1">
      <c r="V109" s="217"/>
      <c r="W109" s="217"/>
      <c r="X109" s="217"/>
    </row>
    <row r="110" spans="22:24" hidden="1">
      <c r="V110" s="217"/>
      <c r="W110" s="217"/>
      <c r="X110" s="217"/>
    </row>
    <row r="111" spans="22:24" hidden="1">
      <c r="V111" s="217"/>
      <c r="W111" s="217"/>
      <c r="X111" s="217"/>
    </row>
    <row r="112" spans="22:24" hidden="1">
      <c r="V112" s="217"/>
      <c r="W112" s="217"/>
      <c r="X112" s="217"/>
    </row>
    <row r="113" spans="22:24" hidden="1">
      <c r="V113" s="217"/>
      <c r="W113" s="217"/>
      <c r="X113" s="217"/>
    </row>
    <row r="114" spans="22:24" hidden="1">
      <c r="V114" s="217"/>
      <c r="W114" s="217"/>
      <c r="X114" s="217"/>
    </row>
    <row r="115" spans="22:24" hidden="1">
      <c r="V115" s="217"/>
      <c r="W115" s="217"/>
      <c r="X115" s="217"/>
    </row>
    <row r="116" spans="22:24" hidden="1">
      <c r="V116" s="217"/>
      <c r="W116" s="217"/>
      <c r="X116" s="217"/>
    </row>
  </sheetData>
  <sheetProtection algorithmName="SHA-512" hashValue="KFEDHZx6ujd+PnfaNJS1lILxu+s0t8zzy0Y65OUtEWNCAX1TjzUQh89YXc7dg+kYqqD1m9zOQVIqrY65R32mlQ==" saltValue="iorvRXEsL3Nfzy/hVuFTXw==" spinCount="100000" sheet="1" objects="1" scenarios="1"/>
  <mergeCells count="23">
    <mergeCell ref="H77:M77"/>
    <mergeCell ref="B75:C76"/>
    <mergeCell ref="B36:D37"/>
    <mergeCell ref="B64:C65"/>
    <mergeCell ref="G1:N4"/>
    <mergeCell ref="K5:M5"/>
    <mergeCell ref="D7:G8"/>
    <mergeCell ref="I12:J13"/>
    <mergeCell ref="I16:J17"/>
    <mergeCell ref="B7:C8"/>
    <mergeCell ref="B59:C60"/>
    <mergeCell ref="B50:C51"/>
    <mergeCell ref="I39:J40"/>
    <mergeCell ref="I42:J43"/>
    <mergeCell ref="I45:J46"/>
    <mergeCell ref="I52:J53"/>
    <mergeCell ref="S6:U7"/>
    <mergeCell ref="B15:D16"/>
    <mergeCell ref="I7:J8"/>
    <mergeCell ref="I23:J24"/>
    <mergeCell ref="O68:Q68"/>
    <mergeCell ref="O67:Q67"/>
    <mergeCell ref="I57:J58"/>
  </mergeCells>
  <phoneticPr fontId="20" type="noConversion"/>
  <hyperlinks>
    <hyperlink ref="X12" r:id="rId1" display="WWW.COMPASSTECH.IT" xr:uid="{00000000-0004-0000-0000-00005C000000}"/>
    <hyperlink ref="K5" r:id="rId2" xr:uid="{00000000-0004-0000-0000-00005D000000}"/>
    <hyperlink ref="B77" location="Eta!Area_stampa" display="Rack Tecno" xr:uid="{00000000-0004-0000-0000-00008A000000}"/>
    <hyperlink ref="C77" location="Eta!Area_stampa" display="Armadi da Parete" xr:uid="{00000000-0004-0000-0000-00008B000000}"/>
    <hyperlink ref="C78" location="Eta!Area_stampa" display="Armadi da Pavimento" xr:uid="{00000000-0004-0000-0000-00008C000000}"/>
    <hyperlink ref="B7:C8" location="'LS CABLE'!Area_stampa" display="     LS Cable" xr:uid="{41010271-5AFF-4F83-A861-E603EE612304}"/>
    <hyperlink ref="B50:C51" location="Panduit!Area_stampa" display="Panduit" xr:uid="{DFE2C362-D03A-4A20-B18D-6128184A9DB6}"/>
    <hyperlink ref="B59:C60" location="Corning!Area_stampa" display="Corning" xr:uid="{D4008993-C8BB-4FA9-A80A-46AC4BDFA4E9}"/>
    <hyperlink ref="B64:C65" location="'TS RACK TECNO'!Area_stampa" display="Tecnosteel" xr:uid="{CC40C66E-7793-4067-85DD-3532E529CC2B}"/>
    <hyperlink ref="B75:C76" location="Eta!Area_stampa" display="ETA" xr:uid="{37C21095-D419-4737-9A1C-7CBADCAC8DD6}"/>
    <hyperlink ref="I7:J8" location="Snom!Area_stampa" display="Snom" xr:uid="{4D30123E-97A3-47DB-8EAA-0F56299666AB}"/>
    <hyperlink ref="I12:J13" location="Planet!Area_stampa" display="Planet" xr:uid="{62CC6CF0-AEF9-4079-AB82-003F3E62A0ED}"/>
    <hyperlink ref="I16:J17" location="'Legrand RACK'!Area_stampa" display="Legrand" xr:uid="{CB41C244-E620-410F-AEDF-727D67D0424E}"/>
    <hyperlink ref="I23:J24" location="'ORCA Copper System'!Area_stampa" display="Orca Networking" xr:uid="{4FE32C78-2E83-4695-8E31-EDB73604DC5E}"/>
    <hyperlink ref="I39:J40" location="'BRADY LABEL &amp; PRINTER'!Stampanti_ID_PAL" display="Brady" xr:uid="{28A126EF-C13C-4168-96A9-4D301ACE1173}"/>
    <hyperlink ref="I42:J43" location="Zyxel!Area_stampa" display="Zyxel" xr:uid="{CC5A7A50-DEF4-4714-B765-CE1D9C2217B1}"/>
    <hyperlink ref="I45:J46" location="'RIELLO UPS'!Area_stampa" display="Riello" xr:uid="{386051FB-A1A7-4EC7-932D-88AA99DCD502}"/>
    <hyperlink ref="I52:J53" location="Fluke!Area_stampa" display="Fluke" xr:uid="{1D27FB43-1668-44BC-A926-6B43A7EB7D2F}"/>
    <hyperlink ref="I57:J58" location="Datwyler!Area_stampa" display="Datwyler" xr:uid="{2F4EF3D6-B717-440B-84AB-00AB42356A29}"/>
    <hyperlink ref="I68:L69" location="'RM Reichle &amp; De Massari'!Titoli_stampa" display="R&amp;M Reichle &amp; De Massari" xr:uid="{4F19053A-5C5C-4559-B950-A747A32A3171}"/>
  </hyperlinks>
  <pageMargins left="0.19685039370078741" right="0.19685039370078741" top="0.34" bottom="0" header="0" footer="0"/>
  <pageSetup paperSize="9" scale="80" orientation="portrait" errors="dash" r:id="rId3"/>
  <headerFooter alignWithMargins="0"/>
  <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19">
    <tabColor indexed="60"/>
  </sheetPr>
  <dimension ref="A1:I726"/>
  <sheetViews>
    <sheetView zoomScaleNormal="100" workbookViewId="0">
      <pane ySplit="4" topLeftCell="A5" activePane="bottomLeft" state="frozen"/>
      <selection pane="bottomLeft" activeCell="H8" sqref="H8"/>
    </sheetView>
  </sheetViews>
  <sheetFormatPr defaultColWidth="9.44140625" defaultRowHeight="13.2"/>
  <cols>
    <col min="1" max="1" width="17.44140625" style="124" customWidth="1"/>
    <col min="2" max="2" width="4.44140625" style="267" customWidth="1"/>
    <col min="3" max="3" width="51.44140625" style="168" customWidth="1"/>
    <col min="4" max="4" width="5.5546875" style="267" customWidth="1"/>
    <col min="5" max="5" width="4.5546875" style="482" customWidth="1"/>
    <col min="6" max="6" width="9.44140625" style="267" bestFit="1" customWidth="1"/>
    <col min="7" max="7" width="9.44140625" style="442" bestFit="1" customWidth="1"/>
    <col min="8" max="8" width="14.5546875" style="132" bestFit="1" customWidth="1"/>
    <col min="9" max="9" width="10" style="124" bestFit="1" customWidth="1"/>
    <col min="10" max="12" width="9.44140625" style="124"/>
    <col min="13" max="13" width="10.5546875" style="124" bestFit="1" customWidth="1"/>
    <col min="14" max="14" width="10" style="124" bestFit="1" customWidth="1"/>
    <col min="15" max="16384" width="9.44140625" style="124"/>
  </cols>
  <sheetData>
    <row r="1" spans="1:9">
      <c r="A1" s="284" t="str">
        <f>'LS CABLE'!A1</f>
        <v>Listino Luglio26</v>
      </c>
      <c r="B1" s="351"/>
      <c r="C1" s="1429" t="s">
        <v>11476</v>
      </c>
      <c r="D1" s="1430"/>
      <c r="E1" s="1430"/>
      <c r="F1" s="1430"/>
      <c r="G1" s="153"/>
    </row>
    <row r="2" spans="1:9">
      <c r="A2" s="284"/>
      <c r="B2" s="351"/>
      <c r="C2" s="285"/>
      <c r="D2" s="581"/>
      <c r="E2" s="479"/>
      <c r="F2" s="425"/>
      <c r="G2" s="154" t="s">
        <v>190</v>
      </c>
    </row>
    <row r="3" spans="1:9" ht="25.2">
      <c r="A3" s="286" t="s">
        <v>514</v>
      </c>
      <c r="B3" s="352"/>
      <c r="C3" s="287"/>
      <c r="D3" s="582"/>
      <c r="E3" s="480"/>
      <c r="F3" s="426"/>
      <c r="G3" s="155"/>
    </row>
    <row r="4" spans="1:9">
      <c r="A4" s="1051" t="s">
        <v>14290</v>
      </c>
      <c r="B4" s="1052" t="s">
        <v>14291</v>
      </c>
      <c r="C4" s="1051" t="s">
        <v>219</v>
      </c>
      <c r="D4" s="1051" t="s">
        <v>14292</v>
      </c>
      <c r="E4" s="1053" t="s">
        <v>14293</v>
      </c>
      <c r="F4" s="1053" t="s">
        <v>14294</v>
      </c>
      <c r="G4" s="148" t="s">
        <v>486</v>
      </c>
    </row>
    <row r="5" spans="1:9" ht="24.6" customHeight="1">
      <c r="A5" s="843" t="s">
        <v>11693</v>
      </c>
      <c r="B5" s="844"/>
      <c r="C5" s="845"/>
      <c r="D5" s="846"/>
      <c r="E5" s="847"/>
      <c r="F5" s="848"/>
      <c r="G5" s="441"/>
    </row>
    <row r="6" spans="1:9" ht="14.1" customHeight="1">
      <c r="A6" s="837" t="s">
        <v>17970</v>
      </c>
      <c r="B6" s="838" t="s">
        <v>462</v>
      </c>
      <c r="C6" s="839" t="s">
        <v>17971</v>
      </c>
      <c r="D6" s="842">
        <v>1</v>
      </c>
      <c r="E6" s="835" t="s">
        <v>440</v>
      </c>
      <c r="F6" s="836">
        <v>22.14</v>
      </c>
      <c r="G6" s="157">
        <f>IF(F6="","",F6-F6*COMPASS!$U$11)</f>
        <v>22.14</v>
      </c>
      <c r="I6" s="133"/>
    </row>
    <row r="7" spans="1:9" ht="14.1" customHeight="1">
      <c r="A7" s="837" t="s">
        <v>17972</v>
      </c>
      <c r="B7" s="838" t="s">
        <v>462</v>
      </c>
      <c r="C7" s="839" t="s">
        <v>17973</v>
      </c>
      <c r="D7" s="842">
        <v>1</v>
      </c>
      <c r="E7" s="835" t="s">
        <v>440</v>
      </c>
      <c r="F7" s="836">
        <v>22.14</v>
      </c>
      <c r="G7" s="157">
        <f>IF(F7="","",F7-F7*COMPASS!$U$11)</f>
        <v>22.14</v>
      </c>
      <c r="I7" s="133"/>
    </row>
    <row r="8" spans="1:9" ht="14.1" customHeight="1">
      <c r="A8" s="837" t="s">
        <v>854</v>
      </c>
      <c r="B8" s="838" t="s">
        <v>566</v>
      </c>
      <c r="C8" s="839" t="s">
        <v>16818</v>
      </c>
      <c r="D8" s="842">
        <v>1</v>
      </c>
      <c r="E8" s="835"/>
      <c r="F8" s="836">
        <v>1.62</v>
      </c>
      <c r="G8" s="157">
        <f>IF(F8="","",F8-F8*COMPASS!$U$11)</f>
        <v>1.62</v>
      </c>
      <c r="I8" s="133"/>
    </row>
    <row r="9" spans="1:9" ht="14.1" customHeight="1">
      <c r="A9" s="837" t="s">
        <v>855</v>
      </c>
      <c r="B9" s="838" t="s">
        <v>566</v>
      </c>
      <c r="C9" s="839" t="s">
        <v>16819</v>
      </c>
      <c r="D9" s="842">
        <v>1</v>
      </c>
      <c r="E9" s="835"/>
      <c r="F9" s="836">
        <v>1.62</v>
      </c>
      <c r="G9" s="157">
        <f>IF(F9="","",F9-F9*COMPASS!$U$11)</f>
        <v>1.62</v>
      </c>
      <c r="I9" s="133"/>
    </row>
    <row r="10" spans="1:9" ht="14.1" customHeight="1">
      <c r="A10" s="837" t="s">
        <v>1744</v>
      </c>
      <c r="B10" s="838" t="s">
        <v>462</v>
      </c>
      <c r="C10" s="839" t="s">
        <v>16820</v>
      </c>
      <c r="D10" s="842">
        <v>1</v>
      </c>
      <c r="E10" s="835"/>
      <c r="F10" s="836">
        <v>1.2</v>
      </c>
      <c r="G10" s="157">
        <f>IF(F10="","",F10-F10*COMPASS!$U$11)</f>
        <v>1.2</v>
      </c>
      <c r="I10" s="133"/>
    </row>
    <row r="11" spans="1:9" ht="14.1" customHeight="1">
      <c r="A11" s="837" t="s">
        <v>856</v>
      </c>
      <c r="B11" s="838" t="s">
        <v>462</v>
      </c>
      <c r="C11" s="839" t="s">
        <v>214</v>
      </c>
      <c r="D11" s="842">
        <v>1</v>
      </c>
      <c r="E11" s="835"/>
      <c r="F11" s="836">
        <v>35.090000000000003</v>
      </c>
      <c r="G11" s="157">
        <f>IF(F11="","",F11-F11*COMPASS!$U$11)</f>
        <v>35.090000000000003</v>
      </c>
      <c r="I11" s="133"/>
    </row>
    <row r="12" spans="1:9" ht="14.1" customHeight="1">
      <c r="A12" s="837" t="s">
        <v>857</v>
      </c>
      <c r="B12" s="838" t="s">
        <v>462</v>
      </c>
      <c r="C12" s="839" t="s">
        <v>2631</v>
      </c>
      <c r="D12" s="842">
        <v>1</v>
      </c>
      <c r="E12" s="835"/>
      <c r="F12" s="836">
        <v>67.739999999999995</v>
      </c>
      <c r="G12" s="157">
        <f>IF(F12="","",F12-F12*COMPASS!$U$11)</f>
        <v>67.739999999999995</v>
      </c>
      <c r="I12" s="133"/>
    </row>
    <row r="13" spans="1:9" ht="14.1" customHeight="1">
      <c r="A13" s="837" t="s">
        <v>1703</v>
      </c>
      <c r="B13" s="838" t="s">
        <v>566</v>
      </c>
      <c r="C13" s="839" t="s">
        <v>1701</v>
      </c>
      <c r="D13" s="842">
        <v>1</v>
      </c>
      <c r="E13" s="835"/>
      <c r="F13" s="836">
        <v>36.770000000000003</v>
      </c>
      <c r="G13" s="157">
        <f>IF(F13="","",F13-F13*COMPASS!$U$11)</f>
        <v>36.770000000000003</v>
      </c>
      <c r="I13" s="133"/>
    </row>
    <row r="14" spans="1:9" ht="14.1" customHeight="1">
      <c r="A14" s="837" t="s">
        <v>7351</v>
      </c>
      <c r="B14" s="838" t="s">
        <v>462</v>
      </c>
      <c r="C14" s="839" t="s">
        <v>8481</v>
      </c>
      <c r="D14" s="842">
        <v>305</v>
      </c>
      <c r="E14" s="757"/>
      <c r="F14" s="836">
        <v>0.5</v>
      </c>
      <c r="G14" s="157">
        <f>IF(F14="","",F14-F14*COMPASS!$U$11)</f>
        <v>0.5</v>
      </c>
      <c r="I14" s="133"/>
    </row>
    <row r="15" spans="1:9" ht="14.1" customHeight="1">
      <c r="A15" s="837" t="s">
        <v>1745</v>
      </c>
      <c r="B15" s="838" t="s">
        <v>566</v>
      </c>
      <c r="C15" s="839" t="s">
        <v>16821</v>
      </c>
      <c r="D15" s="842">
        <v>1</v>
      </c>
      <c r="E15" s="835"/>
      <c r="F15" s="836">
        <v>2.25</v>
      </c>
      <c r="G15" s="157">
        <f>IF(F15="","",F15-F15*COMPASS!$U$11)</f>
        <v>2.25</v>
      </c>
      <c r="I15" s="133"/>
    </row>
    <row r="16" spans="1:9" ht="14.1" customHeight="1">
      <c r="A16" s="837" t="s">
        <v>858</v>
      </c>
      <c r="B16" s="838" t="s">
        <v>566</v>
      </c>
      <c r="C16" s="839" t="s">
        <v>16822</v>
      </c>
      <c r="D16" s="842">
        <v>1</v>
      </c>
      <c r="E16" s="835"/>
      <c r="F16" s="836">
        <v>2.67</v>
      </c>
      <c r="G16" s="157">
        <f>IF(F16="","",F16-F16*COMPASS!$U$11)</f>
        <v>2.67</v>
      </c>
      <c r="I16" s="133"/>
    </row>
    <row r="17" spans="1:9" ht="14.1" customHeight="1">
      <c r="A17" s="837" t="s">
        <v>859</v>
      </c>
      <c r="B17" s="838" t="s">
        <v>462</v>
      </c>
      <c r="C17" s="839" t="s">
        <v>860</v>
      </c>
      <c r="D17" s="842">
        <v>1</v>
      </c>
      <c r="E17" s="835"/>
      <c r="F17" s="836">
        <v>59.12</v>
      </c>
      <c r="G17" s="157">
        <f>IF(F17="","",F17-F17*COMPASS!$U$11)</f>
        <v>59.12</v>
      </c>
      <c r="I17" s="133"/>
    </row>
    <row r="18" spans="1:9" ht="14.1" customHeight="1">
      <c r="A18" s="837" t="s">
        <v>7628</v>
      </c>
      <c r="B18" s="838" t="s">
        <v>462</v>
      </c>
      <c r="C18" s="839" t="s">
        <v>8482</v>
      </c>
      <c r="D18" s="842">
        <v>305</v>
      </c>
      <c r="E18" s="757"/>
      <c r="F18" s="871">
        <v>0.65</v>
      </c>
      <c r="G18" s="157">
        <f>IF(F18="","",F18-F18*COMPASS!$U$11)</f>
        <v>0.65</v>
      </c>
      <c r="I18" s="133"/>
    </row>
    <row r="19" spans="1:9" ht="14.1" customHeight="1">
      <c r="A19" s="843" t="s">
        <v>126</v>
      </c>
      <c r="B19" s="844"/>
      <c r="C19" s="845"/>
      <c r="D19" s="846"/>
      <c r="E19" s="847"/>
      <c r="F19" s="848"/>
      <c r="G19" s="157" t="str">
        <f>IF(F19="","",F19-F19*COMPASS!$U$11)</f>
        <v/>
      </c>
      <c r="I19" s="133"/>
    </row>
    <row r="20" spans="1:9" ht="14.1" customHeight="1">
      <c r="A20" s="837" t="s">
        <v>17974</v>
      </c>
      <c r="B20" s="838" t="s">
        <v>462</v>
      </c>
      <c r="C20" s="839" t="s">
        <v>17975</v>
      </c>
      <c r="D20" s="842">
        <v>1</v>
      </c>
      <c r="E20" s="835" t="s">
        <v>440</v>
      </c>
      <c r="F20" s="836">
        <v>31.59</v>
      </c>
      <c r="G20" s="157">
        <f>IF(F20="","",F20-F20*COMPASS!$U$11)</f>
        <v>31.59</v>
      </c>
      <c r="I20" s="133"/>
    </row>
    <row r="21" spans="1:9" ht="14.1" customHeight="1">
      <c r="A21" s="837" t="s">
        <v>17976</v>
      </c>
      <c r="B21" s="838" t="s">
        <v>462</v>
      </c>
      <c r="C21" s="839" t="s">
        <v>17977</v>
      </c>
      <c r="D21" s="842">
        <v>1</v>
      </c>
      <c r="E21" s="835" t="s">
        <v>440</v>
      </c>
      <c r="F21" s="836">
        <v>31.59</v>
      </c>
      <c r="G21" s="157">
        <f>IF(F21="","",F21-F21*COMPASS!$U$11)</f>
        <v>31.59</v>
      </c>
      <c r="I21" s="133"/>
    </row>
    <row r="22" spans="1:9" ht="14.1" customHeight="1">
      <c r="A22" s="837" t="s">
        <v>861</v>
      </c>
      <c r="B22" s="838" t="s">
        <v>566</v>
      </c>
      <c r="C22" s="839" t="s">
        <v>16823</v>
      </c>
      <c r="D22" s="842">
        <v>1</v>
      </c>
      <c r="E22" s="835"/>
      <c r="F22" s="836">
        <v>2.36</v>
      </c>
      <c r="G22" s="157">
        <f>IF(F22="","",F22-F22*COMPASS!$U$11)</f>
        <v>2.36</v>
      </c>
      <c r="I22" s="133"/>
    </row>
    <row r="23" spans="1:9" ht="14.1" customHeight="1">
      <c r="A23" s="837" t="s">
        <v>862</v>
      </c>
      <c r="B23" s="838" t="s">
        <v>566</v>
      </c>
      <c r="C23" s="839" t="s">
        <v>16824</v>
      </c>
      <c r="D23" s="842">
        <v>1</v>
      </c>
      <c r="E23" s="835"/>
      <c r="F23" s="836">
        <v>2.36</v>
      </c>
      <c r="G23" s="157">
        <f>IF(F23="","",F23-F23*COMPASS!$U$11)</f>
        <v>2.36</v>
      </c>
      <c r="I23" s="133"/>
    </row>
    <row r="24" spans="1:9" ht="14.1" customHeight="1">
      <c r="A24" s="837" t="s">
        <v>14446</v>
      </c>
      <c r="B24" s="838" t="s">
        <v>462</v>
      </c>
      <c r="C24" s="839" t="s">
        <v>17357</v>
      </c>
      <c r="D24" s="841">
        <v>1</v>
      </c>
      <c r="E24" s="849"/>
      <c r="F24" s="913">
        <v>29.42</v>
      </c>
      <c r="G24" s="157">
        <f>IF(F24="","",F24-F24*COMPASS!$U$11)</f>
        <v>29.42</v>
      </c>
      <c r="I24" s="133"/>
    </row>
    <row r="25" spans="1:9" ht="14.1" customHeight="1">
      <c r="A25" s="837" t="s">
        <v>14447</v>
      </c>
      <c r="B25" s="838" t="s">
        <v>462</v>
      </c>
      <c r="C25" s="839" t="s">
        <v>17358</v>
      </c>
      <c r="D25" s="841">
        <v>1</v>
      </c>
      <c r="E25" s="849"/>
      <c r="F25" s="913">
        <v>29.42</v>
      </c>
      <c r="G25" s="157">
        <f>IF(F25="","",F25-F25*COMPASS!$U$11)</f>
        <v>29.42</v>
      </c>
      <c r="I25" s="133"/>
    </row>
    <row r="26" spans="1:9" ht="14.1" customHeight="1">
      <c r="A26" s="837" t="s">
        <v>1746</v>
      </c>
      <c r="B26" s="838" t="s">
        <v>462</v>
      </c>
      <c r="C26" s="839" t="s">
        <v>13603</v>
      </c>
      <c r="D26" s="842">
        <v>12</v>
      </c>
      <c r="E26" s="1056"/>
      <c r="F26" s="836">
        <v>2.46</v>
      </c>
      <c r="G26" s="157">
        <f>IF(F26="","",F26-F26*COMPASS!$U$11)</f>
        <v>2.46</v>
      </c>
      <c r="I26" s="133"/>
    </row>
    <row r="27" spans="1:9" ht="14.1" customHeight="1">
      <c r="A27" s="837" t="s">
        <v>863</v>
      </c>
      <c r="B27" s="838" t="s">
        <v>566</v>
      </c>
      <c r="C27" s="839" t="s">
        <v>7350</v>
      </c>
      <c r="D27" s="842">
        <v>1</v>
      </c>
      <c r="E27" s="835"/>
      <c r="F27" s="836">
        <v>42.91</v>
      </c>
      <c r="G27" s="157">
        <f>IF(F27="","",F27-F27*COMPASS!$U$11)</f>
        <v>42.91</v>
      </c>
      <c r="I27" s="133"/>
    </row>
    <row r="28" spans="1:9" ht="14.1" customHeight="1">
      <c r="A28" s="837" t="s">
        <v>16156</v>
      </c>
      <c r="B28" s="838" t="s">
        <v>462</v>
      </c>
      <c r="C28" s="839" t="s">
        <v>16157</v>
      </c>
      <c r="D28" s="842">
        <v>1</v>
      </c>
      <c r="E28" s="835" t="s">
        <v>440</v>
      </c>
      <c r="F28" s="836">
        <v>44.42</v>
      </c>
      <c r="G28" s="157">
        <f>IF(F28="","",F28-F28*COMPASS!$U$11)</f>
        <v>44.42</v>
      </c>
      <c r="I28" s="133"/>
    </row>
    <row r="29" spans="1:9" ht="14.1" customHeight="1">
      <c r="A29" s="837" t="s">
        <v>7661</v>
      </c>
      <c r="B29" s="838" t="s">
        <v>462</v>
      </c>
      <c r="C29" s="839" t="s">
        <v>8483</v>
      </c>
      <c r="D29" s="842">
        <v>305</v>
      </c>
      <c r="E29" s="849"/>
      <c r="F29" s="836">
        <v>0.61</v>
      </c>
      <c r="G29" s="157">
        <f>IF(F29="","",F29-F29*COMPASS!$U$11)</f>
        <v>0.61</v>
      </c>
      <c r="I29" s="133"/>
    </row>
    <row r="30" spans="1:9" ht="14.1" customHeight="1">
      <c r="A30" s="837" t="s">
        <v>7662</v>
      </c>
      <c r="B30" s="838" t="s">
        <v>462</v>
      </c>
      <c r="C30" s="839" t="s">
        <v>8484</v>
      </c>
      <c r="D30" s="842">
        <v>305</v>
      </c>
      <c r="E30" s="849"/>
      <c r="F30" s="836">
        <v>0.71</v>
      </c>
      <c r="G30" s="157">
        <f>IF(F30="","",F30-F30*COMPASS!$U$11)</f>
        <v>0.71</v>
      </c>
      <c r="I30" s="133"/>
    </row>
    <row r="31" spans="1:9" ht="14.1" customHeight="1">
      <c r="A31" s="837" t="s">
        <v>7663</v>
      </c>
      <c r="B31" s="1594" t="s">
        <v>566</v>
      </c>
      <c r="C31" s="839" t="s">
        <v>10112</v>
      </c>
      <c r="D31" s="842">
        <v>1</v>
      </c>
      <c r="E31" s="849"/>
      <c r="F31" s="836">
        <v>3.8</v>
      </c>
      <c r="G31" s="157">
        <f>IF(F31="","",F31-F31*COMPASS!$U$11)</f>
        <v>3.8</v>
      </c>
      <c r="I31" s="133"/>
    </row>
    <row r="32" spans="1:9" ht="14.1" customHeight="1">
      <c r="A32" s="837" t="s">
        <v>7664</v>
      </c>
      <c r="B32" s="838" t="s">
        <v>566</v>
      </c>
      <c r="C32" s="839" t="s">
        <v>10113</v>
      </c>
      <c r="D32" s="842">
        <v>1</v>
      </c>
      <c r="E32" s="849"/>
      <c r="F32" s="836">
        <v>2.59</v>
      </c>
      <c r="G32" s="157">
        <f>IF(F32="","",F32-F32*COMPASS!$U$11)</f>
        <v>2.59</v>
      </c>
      <c r="I32" s="133"/>
    </row>
    <row r="33" spans="1:9" ht="14.1" customHeight="1">
      <c r="A33" s="837" t="s">
        <v>9705</v>
      </c>
      <c r="B33" s="838" t="s">
        <v>566</v>
      </c>
      <c r="C33" s="864" t="s">
        <v>16825</v>
      </c>
      <c r="D33" s="841">
        <v>12</v>
      </c>
      <c r="E33" s="849"/>
      <c r="F33" s="913">
        <v>4.2300000000000004</v>
      </c>
      <c r="G33" s="157">
        <f>IF(F33="","",F33-F33*COMPASS!$U$11)</f>
        <v>4.2300000000000004</v>
      </c>
      <c r="I33" s="133"/>
    </row>
    <row r="34" spans="1:9" ht="14.1" customHeight="1">
      <c r="A34" s="837" t="s">
        <v>14448</v>
      </c>
      <c r="B34" s="838" t="s">
        <v>462</v>
      </c>
      <c r="C34" s="864" t="s">
        <v>16826</v>
      </c>
      <c r="D34" s="841">
        <v>1</v>
      </c>
      <c r="E34" s="849"/>
      <c r="F34" s="913">
        <v>44.15</v>
      </c>
      <c r="G34" s="157">
        <f>IF(F34="","",F34-F34*COMPASS!$U$11)</f>
        <v>44.15</v>
      </c>
      <c r="I34" s="133"/>
    </row>
    <row r="35" spans="1:9" ht="14.1" customHeight="1">
      <c r="A35" s="837" t="s">
        <v>7883</v>
      </c>
      <c r="B35" s="838" t="s">
        <v>462</v>
      </c>
      <c r="C35" s="839" t="s">
        <v>7884</v>
      </c>
      <c r="D35" s="842">
        <v>1</v>
      </c>
      <c r="E35" s="849"/>
      <c r="F35" s="836">
        <v>83.81</v>
      </c>
      <c r="G35" s="157">
        <f>IF(F35="","",F35-F35*COMPASS!$U$11)</f>
        <v>83.81</v>
      </c>
      <c r="I35" s="133"/>
    </row>
    <row r="36" spans="1:9" ht="14.1" customHeight="1">
      <c r="A36" s="837" t="s">
        <v>7629</v>
      </c>
      <c r="B36" s="838" t="s">
        <v>462</v>
      </c>
      <c r="C36" s="839" t="s">
        <v>9005</v>
      </c>
      <c r="D36" s="842">
        <v>305</v>
      </c>
      <c r="E36" s="849"/>
      <c r="F36" s="836">
        <v>0.83</v>
      </c>
      <c r="G36" s="157">
        <f>IF(F36="","",F36-F36*COMPASS!$U$11)</f>
        <v>0.83</v>
      </c>
      <c r="I36" s="133"/>
    </row>
    <row r="37" spans="1:9" ht="14.1" customHeight="1">
      <c r="A37" s="837" t="s">
        <v>8393</v>
      </c>
      <c r="B37" s="838" t="s">
        <v>462</v>
      </c>
      <c r="C37" s="839" t="s">
        <v>8485</v>
      </c>
      <c r="D37" s="842">
        <v>500</v>
      </c>
      <c r="E37" s="849"/>
      <c r="F37" s="836">
        <v>0.92</v>
      </c>
      <c r="G37" s="157">
        <f>IF(F37="","",F37-F37*COMPASS!$U$11)</f>
        <v>0.92</v>
      </c>
      <c r="I37" s="133"/>
    </row>
    <row r="38" spans="1:9" ht="14.1" customHeight="1">
      <c r="A38" s="843" t="s">
        <v>1702</v>
      </c>
      <c r="B38" s="844"/>
      <c r="C38" s="845"/>
      <c r="D38" s="846"/>
      <c r="E38" s="846"/>
      <c r="F38" s="848"/>
      <c r="G38" s="157" t="str">
        <f>IF(F38="","",F38-F38*COMPASS!$U$11)</f>
        <v/>
      </c>
      <c r="I38" s="133"/>
    </row>
    <row r="39" spans="1:9" ht="14.1" customHeight="1">
      <c r="A39" s="837" t="s">
        <v>17978</v>
      </c>
      <c r="B39" s="838" t="s">
        <v>566</v>
      </c>
      <c r="C39" s="839" t="s">
        <v>17979</v>
      </c>
      <c r="D39" s="842">
        <v>1</v>
      </c>
      <c r="E39" s="849"/>
      <c r="F39" s="836">
        <v>4.01</v>
      </c>
      <c r="G39" s="157">
        <f>IF(F39="","",F39-F39*COMPASS!$U$11)</f>
        <v>4.01</v>
      </c>
      <c r="I39" s="133"/>
    </row>
    <row r="40" spans="1:9" ht="14.1" customHeight="1">
      <c r="A40" s="837" t="s">
        <v>17980</v>
      </c>
      <c r="B40" s="1015" t="s">
        <v>566</v>
      </c>
      <c r="C40" s="839" t="s">
        <v>17981</v>
      </c>
      <c r="D40" s="842">
        <v>12</v>
      </c>
      <c r="E40" s="849"/>
      <c r="F40" s="836">
        <v>4.01</v>
      </c>
      <c r="G40" s="157">
        <f>IF(F40="","",F40-F40*COMPASS!$U$11)</f>
        <v>4.01</v>
      </c>
      <c r="I40" s="133"/>
    </row>
    <row r="41" spans="1:9" ht="14.1" customHeight="1">
      <c r="A41" s="837" t="s">
        <v>14449</v>
      </c>
      <c r="B41" s="838" t="s">
        <v>462</v>
      </c>
      <c r="C41" s="839" t="s">
        <v>16827</v>
      </c>
      <c r="D41" s="842">
        <v>1</v>
      </c>
      <c r="E41" s="849"/>
      <c r="F41" s="836">
        <v>45.76</v>
      </c>
      <c r="G41" s="157">
        <f>IF(F41="","",F41-F41*COMPASS!$U$11)</f>
        <v>45.76</v>
      </c>
      <c r="I41" s="133"/>
    </row>
    <row r="42" spans="1:9" ht="14.1" customHeight="1">
      <c r="A42" s="837" t="s">
        <v>14450</v>
      </c>
      <c r="B42" s="838" t="s">
        <v>462</v>
      </c>
      <c r="C42" s="839" t="s">
        <v>16828</v>
      </c>
      <c r="D42" s="842">
        <v>1</v>
      </c>
      <c r="E42" s="849"/>
      <c r="F42" s="836">
        <v>45.76</v>
      </c>
      <c r="G42" s="157">
        <f>IF(F42="","",F42-F42*COMPASS!$U$11)</f>
        <v>45.76</v>
      </c>
      <c r="I42" s="133"/>
    </row>
    <row r="43" spans="1:9" ht="14.1" customHeight="1">
      <c r="A43" s="837" t="s">
        <v>14981</v>
      </c>
      <c r="B43" s="838" t="s">
        <v>462</v>
      </c>
      <c r="C43" s="839" t="s">
        <v>14982</v>
      </c>
      <c r="D43" s="841">
        <v>1</v>
      </c>
      <c r="E43" s="849"/>
      <c r="F43" s="913">
        <v>20.25</v>
      </c>
      <c r="G43" s="157">
        <f>IF(F43="","",F43-F43*COMPASS!$U$11)</f>
        <v>20.25</v>
      </c>
      <c r="I43" s="133"/>
    </row>
    <row r="44" spans="1:9" ht="14.1" customHeight="1">
      <c r="A44" s="837" t="s">
        <v>7352</v>
      </c>
      <c r="B44" s="838" t="s">
        <v>462</v>
      </c>
      <c r="C44" s="839" t="s">
        <v>9553</v>
      </c>
      <c r="D44" s="842">
        <v>500</v>
      </c>
      <c r="E44" s="849"/>
      <c r="F44" s="836">
        <v>0.89700000000000002</v>
      </c>
      <c r="G44" s="157">
        <f>IF(F44="","",F44-F44*COMPASS!$U$11)</f>
        <v>0.89700000000000002</v>
      </c>
      <c r="I44" s="133"/>
    </row>
    <row r="45" spans="1:9" ht="14.1" customHeight="1">
      <c r="A45" s="837" t="s">
        <v>13042</v>
      </c>
      <c r="B45" s="838" t="s">
        <v>462</v>
      </c>
      <c r="C45" s="839" t="s">
        <v>16158</v>
      </c>
      <c r="D45" s="842">
        <v>500</v>
      </c>
      <c r="E45" s="849"/>
      <c r="F45" s="836">
        <v>0.89</v>
      </c>
      <c r="G45" s="157">
        <f>IF(F45="","",F45-F45*COMPASS!$U$11)</f>
        <v>0.89</v>
      </c>
      <c r="I45" s="133"/>
    </row>
    <row r="46" spans="1:9" ht="14.1" customHeight="1">
      <c r="A46" s="837" t="s">
        <v>1704</v>
      </c>
      <c r="B46" s="838" t="s">
        <v>566</v>
      </c>
      <c r="C46" s="839" t="s">
        <v>16829</v>
      </c>
      <c r="D46" s="842">
        <v>1</v>
      </c>
      <c r="E46" s="849"/>
      <c r="F46" s="836">
        <v>5.3</v>
      </c>
      <c r="G46" s="157">
        <f>IF(F46="","",F46-F46*COMPASS!$U$11)</f>
        <v>5.3</v>
      </c>
      <c r="I46" s="133"/>
    </row>
    <row r="47" spans="1:9" ht="14.1" customHeight="1">
      <c r="A47" s="837" t="s">
        <v>14451</v>
      </c>
      <c r="B47" s="838" t="s">
        <v>462</v>
      </c>
      <c r="C47" s="839" t="s">
        <v>16830</v>
      </c>
      <c r="D47" s="842">
        <v>1</v>
      </c>
      <c r="E47" s="849"/>
      <c r="F47" s="836">
        <v>61.75</v>
      </c>
      <c r="G47" s="157">
        <f>IF(F47="","",F47-F47*COMPASS!$U$11)</f>
        <v>61.75</v>
      </c>
      <c r="I47" s="133"/>
    </row>
    <row r="48" spans="1:9" ht="14.1" customHeight="1">
      <c r="A48" s="837" t="s">
        <v>1705</v>
      </c>
      <c r="B48" s="838" t="s">
        <v>462</v>
      </c>
      <c r="C48" s="839" t="s">
        <v>8394</v>
      </c>
      <c r="D48" s="842">
        <v>1</v>
      </c>
      <c r="E48" s="849"/>
      <c r="F48" s="836">
        <v>136.38</v>
      </c>
      <c r="G48" s="157">
        <f>IF(F48="","",F48-F48*COMPASS!$U$11)</f>
        <v>136.38</v>
      </c>
      <c r="I48" s="133"/>
    </row>
    <row r="49" spans="1:9" ht="14.1" customHeight="1">
      <c r="A49" s="837" t="s">
        <v>6832</v>
      </c>
      <c r="B49" s="838" t="s">
        <v>462</v>
      </c>
      <c r="C49" s="839" t="s">
        <v>8486</v>
      </c>
      <c r="D49" s="842">
        <v>500</v>
      </c>
      <c r="E49" s="849"/>
      <c r="F49" s="836">
        <v>1.0089999999999999</v>
      </c>
      <c r="G49" s="157">
        <f>IF(F49="","",F49-F49*COMPASS!$U$11)</f>
        <v>1.0089999999999999</v>
      </c>
      <c r="I49" s="133"/>
    </row>
    <row r="50" spans="1:9" ht="14.1" customHeight="1">
      <c r="A50" s="843" t="s">
        <v>8793</v>
      </c>
      <c r="B50" s="844"/>
      <c r="C50" s="845"/>
      <c r="D50" s="846"/>
      <c r="E50" s="847"/>
      <c r="F50" s="848"/>
      <c r="G50" s="157" t="str">
        <f>IF(F50="","",F50-F50*COMPASS!$U$11)</f>
        <v/>
      </c>
      <c r="I50" s="133"/>
    </row>
    <row r="51" spans="1:9" ht="14.1" customHeight="1">
      <c r="A51" s="837" t="s">
        <v>8803</v>
      </c>
      <c r="B51" s="838" t="s">
        <v>216</v>
      </c>
      <c r="C51" s="839" t="s">
        <v>8794</v>
      </c>
      <c r="D51" s="842">
        <v>500</v>
      </c>
      <c r="E51" s="835"/>
      <c r="F51" s="836">
        <v>1.55</v>
      </c>
      <c r="G51" s="157">
        <f>IF(F51="","",F51-F51*COMPASS!$U$11)</f>
        <v>1.55</v>
      </c>
      <c r="I51" s="133"/>
    </row>
    <row r="52" spans="1:9" ht="14.1" customHeight="1">
      <c r="A52" s="843" t="s">
        <v>9554</v>
      </c>
      <c r="B52" s="844"/>
      <c r="C52" s="845"/>
      <c r="D52" s="846"/>
      <c r="E52" s="847"/>
      <c r="F52" s="848"/>
      <c r="G52" s="157" t="str">
        <f>IF(F52="","",F52-F52*COMPASS!$U$11)</f>
        <v/>
      </c>
      <c r="I52" s="133"/>
    </row>
    <row r="53" spans="1:9" ht="14.1" customHeight="1">
      <c r="A53" s="837" t="s">
        <v>7625</v>
      </c>
      <c r="B53" s="838" t="s">
        <v>462</v>
      </c>
      <c r="C53" s="839" t="s">
        <v>8488</v>
      </c>
      <c r="D53" s="842">
        <v>500</v>
      </c>
      <c r="E53" s="849"/>
      <c r="F53" s="836">
        <v>0.59</v>
      </c>
      <c r="G53" s="157">
        <f>IF(F53="","",F53-F53*COMPASS!$U$11)</f>
        <v>0.59</v>
      </c>
      <c r="I53" s="133"/>
    </row>
    <row r="54" spans="1:9" ht="14.1" customHeight="1">
      <c r="A54" s="837" t="s">
        <v>7626</v>
      </c>
      <c r="B54" s="838" t="s">
        <v>462</v>
      </c>
      <c r="C54" s="839" t="s">
        <v>8489</v>
      </c>
      <c r="D54" s="842">
        <v>500</v>
      </c>
      <c r="E54" s="849"/>
      <c r="F54" s="836">
        <v>0.82</v>
      </c>
      <c r="G54" s="157">
        <f>IF(F54="","",F54-F54*COMPASS!$U$11)</f>
        <v>0.82</v>
      </c>
      <c r="I54" s="133"/>
    </row>
    <row r="55" spans="1:9" ht="14.1" customHeight="1">
      <c r="A55" s="837" t="s">
        <v>7659</v>
      </c>
      <c r="B55" s="838" t="s">
        <v>462</v>
      </c>
      <c r="C55" s="839" t="s">
        <v>8487</v>
      </c>
      <c r="D55" s="842">
        <v>500</v>
      </c>
      <c r="E55" s="849"/>
      <c r="F55" s="836">
        <v>0.75</v>
      </c>
      <c r="G55" s="157">
        <f>IF(F55="","",F55-F55*COMPASS!$U$11)</f>
        <v>0.75</v>
      </c>
      <c r="I55" s="133"/>
    </row>
    <row r="56" spans="1:9" ht="14.1" customHeight="1">
      <c r="A56" s="837" t="s">
        <v>7627</v>
      </c>
      <c r="B56" s="838" t="s">
        <v>462</v>
      </c>
      <c r="C56" s="839" t="s">
        <v>8490</v>
      </c>
      <c r="D56" s="842">
        <v>500</v>
      </c>
      <c r="E56" s="849"/>
      <c r="F56" s="836">
        <v>0.94</v>
      </c>
      <c r="G56" s="157">
        <f>IF(F56="","",F56-F56*COMPASS!$U$11)</f>
        <v>0.94</v>
      </c>
      <c r="I56" s="133"/>
    </row>
    <row r="57" spans="1:9" ht="14.1" customHeight="1">
      <c r="A57" s="843" t="s">
        <v>17188</v>
      </c>
      <c r="B57" s="844"/>
      <c r="C57" s="845"/>
      <c r="D57" s="846"/>
      <c r="E57" s="847"/>
      <c r="F57" s="848"/>
      <c r="G57" s="157" t="str">
        <f>IF(F57="","",F57-F57*COMPASS!$U$11)</f>
        <v/>
      </c>
      <c r="I57" s="133"/>
    </row>
    <row r="58" spans="1:9" ht="14.1" customHeight="1">
      <c r="A58" s="837" t="s">
        <v>17189</v>
      </c>
      <c r="B58" s="838" t="s">
        <v>462</v>
      </c>
      <c r="C58" s="839" t="s">
        <v>17190</v>
      </c>
      <c r="D58" s="842">
        <v>500</v>
      </c>
      <c r="E58" s="849"/>
      <c r="F58" s="836" t="s">
        <v>10102</v>
      </c>
      <c r="G58" s="157" t="e">
        <f>IF(F58="","",F58-F58*COMPASS!$U$11)</f>
        <v>#VALUE!</v>
      </c>
      <c r="I58" s="133"/>
    </row>
    <row r="59" spans="1:9" ht="14.1" customHeight="1">
      <c r="A59" s="837" t="s">
        <v>17982</v>
      </c>
      <c r="B59" s="838" t="s">
        <v>216</v>
      </c>
      <c r="C59" s="839" t="s">
        <v>17983</v>
      </c>
      <c r="D59" s="842">
        <v>500</v>
      </c>
      <c r="E59" s="851"/>
      <c r="F59" s="836" t="s">
        <v>10102</v>
      </c>
      <c r="G59" s="157" t="e">
        <f>IF(F59="","",F59-F59*COMPASS!$U$11)</f>
        <v>#VALUE!</v>
      </c>
      <c r="I59" s="133"/>
    </row>
    <row r="60" spans="1:9" ht="14.1" customHeight="1">
      <c r="A60" s="837" t="s">
        <v>17984</v>
      </c>
      <c r="B60" s="838" t="s">
        <v>216</v>
      </c>
      <c r="C60" s="839" t="s">
        <v>17985</v>
      </c>
      <c r="D60" s="842">
        <v>500</v>
      </c>
      <c r="E60" s="851"/>
      <c r="F60" s="836" t="s">
        <v>10102</v>
      </c>
      <c r="G60" s="157" t="e">
        <f>IF(F60="","",F60-F60*COMPASS!$U$11)</f>
        <v>#VALUE!</v>
      </c>
      <c r="I60" s="133"/>
    </row>
    <row r="61" spans="1:9" ht="14.1" customHeight="1">
      <c r="A61" s="837" t="s">
        <v>17986</v>
      </c>
      <c r="B61" s="838" t="s">
        <v>216</v>
      </c>
      <c r="C61" s="839" t="s">
        <v>17987</v>
      </c>
      <c r="D61" s="842">
        <v>500</v>
      </c>
      <c r="E61" s="851"/>
      <c r="F61" s="836" t="s">
        <v>10102</v>
      </c>
      <c r="G61" s="157" t="e">
        <f>IF(F61="","",F61-F61*COMPASS!$U$11)</f>
        <v>#VALUE!</v>
      </c>
      <c r="I61" s="133"/>
    </row>
    <row r="62" spans="1:9" ht="14.1" customHeight="1">
      <c r="A62" s="843" t="s">
        <v>10110</v>
      </c>
      <c r="B62" s="844"/>
      <c r="C62" s="845"/>
      <c r="D62" s="846"/>
      <c r="E62" s="847"/>
      <c r="F62" s="848"/>
      <c r="G62" s="157" t="str">
        <f>IF(F62="","",F62-F62*COMPASS!$U$11)</f>
        <v/>
      </c>
      <c r="I62" s="133"/>
    </row>
    <row r="63" spans="1:9" ht="14.1" customHeight="1">
      <c r="A63" s="837" t="s">
        <v>9702</v>
      </c>
      <c r="B63" s="838" t="s">
        <v>462</v>
      </c>
      <c r="C63" s="864" t="s">
        <v>10111</v>
      </c>
      <c r="D63" s="841">
        <v>1</v>
      </c>
      <c r="E63" s="849"/>
      <c r="F63" s="913">
        <v>20.74</v>
      </c>
      <c r="G63" s="157">
        <f>IF(F63="","",F63-F63*COMPASS!$U$11)</f>
        <v>20.74</v>
      </c>
      <c r="I63" s="133"/>
    </row>
    <row r="64" spans="1:9" ht="14.1" customHeight="1">
      <c r="A64" s="837" t="s">
        <v>9703</v>
      </c>
      <c r="B64" s="838" t="s">
        <v>566</v>
      </c>
      <c r="C64" s="864" t="s">
        <v>16831</v>
      </c>
      <c r="D64" s="841">
        <v>12</v>
      </c>
      <c r="E64" s="849"/>
      <c r="F64" s="913">
        <v>2.4300000000000002</v>
      </c>
      <c r="G64" s="157">
        <f>IF(F64="","",F64-F64*COMPASS!$U$11)</f>
        <v>2.4300000000000002</v>
      </c>
      <c r="I64" s="133"/>
    </row>
    <row r="65" spans="1:9" ht="14.1" customHeight="1">
      <c r="A65" s="837" t="s">
        <v>9704</v>
      </c>
      <c r="B65" s="838" t="s">
        <v>566</v>
      </c>
      <c r="C65" s="864" t="s">
        <v>16832</v>
      </c>
      <c r="D65" s="841">
        <v>12</v>
      </c>
      <c r="E65" s="849"/>
      <c r="F65" s="913">
        <v>2.4300000000000002</v>
      </c>
      <c r="G65" s="157">
        <f>IF(F65="","",F65-F65*COMPASS!$U$11)</f>
        <v>2.4300000000000002</v>
      </c>
      <c r="I65" s="133"/>
    </row>
    <row r="66" spans="1:9" ht="14.1" customHeight="1">
      <c r="A66" s="837" t="s">
        <v>14983</v>
      </c>
      <c r="B66" s="838" t="s">
        <v>462</v>
      </c>
      <c r="C66" s="864" t="s">
        <v>16833</v>
      </c>
      <c r="D66" s="841">
        <v>1</v>
      </c>
      <c r="E66" s="849"/>
      <c r="F66" s="913">
        <v>26.95</v>
      </c>
      <c r="G66" s="157">
        <f>IF(F66="","",F66-F66*COMPASS!$U$11)</f>
        <v>26.95</v>
      </c>
      <c r="I66" s="133"/>
    </row>
    <row r="67" spans="1:9" ht="14.1" customHeight="1">
      <c r="A67" s="837" t="s">
        <v>14984</v>
      </c>
      <c r="B67" s="838" t="s">
        <v>462</v>
      </c>
      <c r="C67" s="864" t="s">
        <v>16834</v>
      </c>
      <c r="D67" s="841">
        <v>1</v>
      </c>
      <c r="E67" s="849"/>
      <c r="F67" s="913">
        <v>26.95</v>
      </c>
      <c r="G67" s="157">
        <f>IF(F67="","",F67-F67*COMPASS!$U$11)</f>
        <v>26.95</v>
      </c>
      <c r="I67" s="133"/>
    </row>
    <row r="68" spans="1:9" ht="14.1" customHeight="1">
      <c r="A68" s="837" t="s">
        <v>9706</v>
      </c>
      <c r="B68" s="838" t="s">
        <v>566</v>
      </c>
      <c r="C68" s="864" t="s">
        <v>16835</v>
      </c>
      <c r="D68" s="841">
        <v>12</v>
      </c>
      <c r="E68" s="849"/>
      <c r="F68" s="913">
        <v>2.52</v>
      </c>
      <c r="G68" s="157">
        <f>IF(F68="","",F68-F68*COMPASS!$U$11)</f>
        <v>2.52</v>
      </c>
      <c r="I68" s="133"/>
    </row>
    <row r="69" spans="1:9" ht="14.1" customHeight="1">
      <c r="A69" s="837" t="s">
        <v>9707</v>
      </c>
      <c r="B69" s="838" t="s">
        <v>566</v>
      </c>
      <c r="C69" s="864" t="s">
        <v>16836</v>
      </c>
      <c r="D69" s="841">
        <v>12</v>
      </c>
      <c r="E69" s="849"/>
      <c r="F69" s="913">
        <v>2.52</v>
      </c>
      <c r="G69" s="157">
        <f>IF(F69="","",F69-F69*COMPASS!$U$11)</f>
        <v>2.52</v>
      </c>
      <c r="I69" s="133"/>
    </row>
    <row r="70" spans="1:9" ht="14.1" customHeight="1">
      <c r="A70" s="837" t="s">
        <v>14985</v>
      </c>
      <c r="B70" s="838" t="s">
        <v>462</v>
      </c>
      <c r="C70" s="864" t="s">
        <v>16837</v>
      </c>
      <c r="D70" s="841">
        <v>1</v>
      </c>
      <c r="E70" s="849"/>
      <c r="F70" s="913">
        <v>28.07</v>
      </c>
      <c r="G70" s="157">
        <f>IF(F70="","",F70-F70*COMPASS!$U$11)</f>
        <v>28.07</v>
      </c>
      <c r="I70" s="133"/>
    </row>
    <row r="71" spans="1:9" ht="14.1" customHeight="1">
      <c r="A71" s="837" t="s">
        <v>14986</v>
      </c>
      <c r="B71" s="838" t="s">
        <v>462</v>
      </c>
      <c r="C71" s="864" t="s">
        <v>16838</v>
      </c>
      <c r="D71" s="841">
        <v>1</v>
      </c>
      <c r="E71" s="849"/>
      <c r="F71" s="913">
        <v>28.07</v>
      </c>
      <c r="G71" s="157">
        <f>IF(F71="","",F71-F71*COMPASS!$U$11)</f>
        <v>28.07</v>
      </c>
      <c r="I71" s="133"/>
    </row>
    <row r="72" spans="1:9" ht="14.1" customHeight="1">
      <c r="A72" s="837" t="s">
        <v>9708</v>
      </c>
      <c r="B72" s="838" t="s">
        <v>462</v>
      </c>
      <c r="C72" s="864" t="s">
        <v>9814</v>
      </c>
      <c r="D72" s="841">
        <v>1</v>
      </c>
      <c r="E72" s="849"/>
      <c r="F72" s="913">
        <v>66.430000000000007</v>
      </c>
      <c r="G72" s="157">
        <f>IF(F72="","",F72-F72*COMPASS!$U$11)</f>
        <v>66.430000000000007</v>
      </c>
      <c r="I72" s="133"/>
    </row>
    <row r="73" spans="1:9" ht="14.1" customHeight="1">
      <c r="A73" s="837" t="s">
        <v>11466</v>
      </c>
      <c r="B73" s="838" t="s">
        <v>462</v>
      </c>
      <c r="C73" s="864" t="s">
        <v>11478</v>
      </c>
      <c r="D73" s="841">
        <v>3</v>
      </c>
      <c r="E73" s="849"/>
      <c r="F73" s="913">
        <v>1.95</v>
      </c>
      <c r="G73" s="157">
        <f>IF(F73="","",F73-F73*COMPASS!$U$11)</f>
        <v>1.95</v>
      </c>
      <c r="I73" s="133"/>
    </row>
    <row r="74" spans="1:9" ht="14.1" customHeight="1">
      <c r="A74" s="843" t="s">
        <v>14295</v>
      </c>
      <c r="B74" s="844"/>
      <c r="C74" s="845"/>
      <c r="D74" s="846"/>
      <c r="E74" s="847"/>
      <c r="F74" s="848"/>
      <c r="G74" s="157" t="str">
        <f>IF(F74="","",F74-F74*COMPASS!$U$11)</f>
        <v/>
      </c>
      <c r="I74" s="133"/>
    </row>
    <row r="75" spans="1:9" ht="14.1" customHeight="1">
      <c r="A75" s="1014" t="s">
        <v>699</v>
      </c>
      <c r="B75" s="838" t="s">
        <v>462</v>
      </c>
      <c r="C75" s="839" t="s">
        <v>14296</v>
      </c>
      <c r="D75" s="840">
        <v>1</v>
      </c>
      <c r="E75" s="841"/>
      <c r="F75" s="850">
        <v>14.7</v>
      </c>
      <c r="G75" s="157">
        <f>IF(F75="","",F75-F75*COMPASS!$U$11)</f>
        <v>14.7</v>
      </c>
      <c r="I75" s="133"/>
    </row>
    <row r="76" spans="1:9" ht="14.1" customHeight="1">
      <c r="A76" s="1014" t="s">
        <v>700</v>
      </c>
      <c r="B76" s="838" t="s">
        <v>462</v>
      </c>
      <c r="C76" s="839" t="s">
        <v>14297</v>
      </c>
      <c r="D76" s="840">
        <v>1</v>
      </c>
      <c r="E76" s="841"/>
      <c r="F76" s="850">
        <v>12.87</v>
      </c>
      <c r="G76" s="157">
        <f>IF(F76="","",F76-F76*COMPASS!$U$11)</f>
        <v>12.87</v>
      </c>
      <c r="I76" s="133"/>
    </row>
    <row r="77" spans="1:9" ht="14.1" customHeight="1">
      <c r="A77" s="837" t="s">
        <v>141</v>
      </c>
      <c r="B77" s="838" t="s">
        <v>566</v>
      </c>
      <c r="C77" s="839" t="s">
        <v>14298</v>
      </c>
      <c r="D77" s="840">
        <v>1</v>
      </c>
      <c r="E77" s="841"/>
      <c r="F77" s="850">
        <v>16.170000000000002</v>
      </c>
      <c r="G77" s="157">
        <f>IF(F77="","",F77-F77*COMPASS!$U$11)</f>
        <v>16.170000000000002</v>
      </c>
      <c r="I77" s="133"/>
    </row>
    <row r="78" spans="1:9" ht="14.1" customHeight="1">
      <c r="A78" s="1014" t="s">
        <v>698</v>
      </c>
      <c r="B78" s="838" t="s">
        <v>462</v>
      </c>
      <c r="C78" s="839" t="s">
        <v>9576</v>
      </c>
      <c r="D78" s="840">
        <v>1</v>
      </c>
      <c r="E78" s="841"/>
      <c r="F78" s="850">
        <v>26.51</v>
      </c>
      <c r="G78" s="157">
        <f>IF(F78="","",F78-F78*COMPASS!$U$11)</f>
        <v>26.51</v>
      </c>
      <c r="I78" s="133"/>
    </row>
    <row r="79" spans="1:9" ht="14.1" customHeight="1">
      <c r="A79" s="837" t="s">
        <v>864</v>
      </c>
      <c r="B79" s="838" t="s">
        <v>462</v>
      </c>
      <c r="C79" s="839" t="s">
        <v>230</v>
      </c>
      <c r="D79" s="840">
        <v>1</v>
      </c>
      <c r="E79" s="841"/>
      <c r="F79" s="850">
        <v>5.26</v>
      </c>
      <c r="G79" s="157">
        <f>IF(F79="","",F79-F79*COMPASS!$U$11)</f>
        <v>5.26</v>
      </c>
      <c r="I79" s="133"/>
    </row>
    <row r="80" spans="1:9" ht="14.1" customHeight="1">
      <c r="A80" s="843" t="s">
        <v>229</v>
      </c>
      <c r="B80" s="844"/>
      <c r="C80" s="845"/>
      <c r="D80" s="846"/>
      <c r="E80" s="847"/>
      <c r="F80" s="848"/>
      <c r="G80" s="157" t="str">
        <f>IF(F80="","",F80-F80*COMPASS!$U$11)</f>
        <v/>
      </c>
      <c r="I80" s="133"/>
    </row>
    <row r="81" spans="1:9" ht="14.1" customHeight="1">
      <c r="A81" s="837" t="s">
        <v>765</v>
      </c>
      <c r="B81" s="838" t="s">
        <v>462</v>
      </c>
      <c r="C81" s="839" t="s">
        <v>287</v>
      </c>
      <c r="D81" s="840">
        <v>1</v>
      </c>
      <c r="E81" s="841"/>
      <c r="F81" s="850">
        <v>0.71</v>
      </c>
      <c r="G81" s="157">
        <f>IF(F81="","",F81-F81*COMPASS!$U$11)</f>
        <v>0.71</v>
      </c>
      <c r="I81" s="133"/>
    </row>
    <row r="82" spans="1:9" ht="14.1" customHeight="1">
      <c r="A82" s="837" t="s">
        <v>766</v>
      </c>
      <c r="B82" s="838" t="s">
        <v>462</v>
      </c>
      <c r="C82" s="839" t="s">
        <v>184</v>
      </c>
      <c r="D82" s="840">
        <v>1</v>
      </c>
      <c r="E82" s="841"/>
      <c r="F82" s="850">
        <v>1.39</v>
      </c>
      <c r="G82" s="157">
        <f>IF(F82="","",F82-F82*COMPASS!$U$11)</f>
        <v>1.39</v>
      </c>
      <c r="I82" s="133"/>
    </row>
    <row r="83" spans="1:9" ht="14.1" customHeight="1">
      <c r="A83" s="837" t="s">
        <v>767</v>
      </c>
      <c r="B83" s="838" t="s">
        <v>462</v>
      </c>
      <c r="C83" s="839" t="s">
        <v>185</v>
      </c>
      <c r="D83" s="840">
        <v>1</v>
      </c>
      <c r="E83" s="841"/>
      <c r="F83" s="850">
        <v>1.8</v>
      </c>
      <c r="G83" s="157">
        <f>IF(F83="","",F83-F83*COMPASS!$U$11)</f>
        <v>1.8</v>
      </c>
      <c r="I83" s="133"/>
    </row>
    <row r="84" spans="1:9" ht="14.1" customHeight="1">
      <c r="A84" s="837" t="s">
        <v>768</v>
      </c>
      <c r="B84" s="838" t="s">
        <v>462</v>
      </c>
      <c r="C84" s="839" t="s">
        <v>186</v>
      </c>
      <c r="D84" s="840">
        <v>1</v>
      </c>
      <c r="E84" s="841"/>
      <c r="F84" s="850">
        <v>0.71</v>
      </c>
      <c r="G84" s="157">
        <f>IF(F84="","",F84-F84*COMPASS!$U$11)</f>
        <v>0.71</v>
      </c>
      <c r="I84" s="133"/>
    </row>
    <row r="85" spans="1:9" ht="14.1" customHeight="1">
      <c r="A85" s="837" t="s">
        <v>769</v>
      </c>
      <c r="B85" s="838" t="s">
        <v>462</v>
      </c>
      <c r="C85" s="839" t="s">
        <v>137</v>
      </c>
      <c r="D85" s="840">
        <v>1</v>
      </c>
      <c r="E85" s="841"/>
      <c r="F85" s="850">
        <v>1.84</v>
      </c>
      <c r="G85" s="157">
        <f>IF(F85="","",F85-F85*COMPASS!$U$11)</f>
        <v>1.84</v>
      </c>
      <c r="I85" s="133"/>
    </row>
    <row r="86" spans="1:9" ht="14.1" customHeight="1">
      <c r="A86" s="837" t="s">
        <v>770</v>
      </c>
      <c r="B86" s="838" t="s">
        <v>462</v>
      </c>
      <c r="C86" s="839" t="s">
        <v>206</v>
      </c>
      <c r="D86" s="840">
        <v>1</v>
      </c>
      <c r="E86" s="841"/>
      <c r="F86" s="850">
        <v>2.57</v>
      </c>
      <c r="G86" s="157">
        <f>IF(F86="","",F86-F86*COMPASS!$U$11)</f>
        <v>2.57</v>
      </c>
      <c r="I86" s="133"/>
    </row>
    <row r="87" spans="1:9" ht="14.1" customHeight="1">
      <c r="A87" s="837" t="s">
        <v>771</v>
      </c>
      <c r="B87" s="838" t="s">
        <v>462</v>
      </c>
      <c r="C87" s="839" t="s">
        <v>207</v>
      </c>
      <c r="D87" s="840">
        <v>1</v>
      </c>
      <c r="E87" s="841"/>
      <c r="F87" s="850">
        <v>2.73</v>
      </c>
      <c r="G87" s="157">
        <f>IF(F87="","",F87-F87*COMPASS!$U$11)</f>
        <v>2.73</v>
      </c>
      <c r="I87" s="133"/>
    </row>
    <row r="88" spans="1:9" ht="14.1" customHeight="1">
      <c r="A88" s="837" t="s">
        <v>772</v>
      </c>
      <c r="B88" s="838" t="s">
        <v>462</v>
      </c>
      <c r="C88" s="839" t="s">
        <v>208</v>
      </c>
      <c r="D88" s="840">
        <v>1</v>
      </c>
      <c r="E88" s="841"/>
      <c r="F88" s="850">
        <v>7.1</v>
      </c>
      <c r="G88" s="157">
        <f>IF(F88="","",F88-F88*COMPASS!$U$11)</f>
        <v>7.1</v>
      </c>
      <c r="I88" s="133"/>
    </row>
    <row r="89" spans="1:9" ht="14.1" customHeight="1">
      <c r="A89" s="837" t="s">
        <v>773</v>
      </c>
      <c r="B89" s="838" t="s">
        <v>462</v>
      </c>
      <c r="C89" s="839" t="s">
        <v>209</v>
      </c>
      <c r="D89" s="840">
        <v>1</v>
      </c>
      <c r="E89" s="841"/>
      <c r="F89" s="850">
        <v>7.9</v>
      </c>
      <c r="G89" s="157">
        <f>IF(F89="","",F89-F89*COMPASS!$U$11)</f>
        <v>7.9</v>
      </c>
      <c r="I89" s="133"/>
    </row>
    <row r="90" spans="1:9" ht="14.1" customHeight="1">
      <c r="A90" s="837" t="s">
        <v>14469</v>
      </c>
      <c r="B90" s="838" t="s">
        <v>566</v>
      </c>
      <c r="C90" s="839" t="s">
        <v>14470</v>
      </c>
      <c r="D90" s="840">
        <v>1</v>
      </c>
      <c r="E90" s="841"/>
      <c r="F90" s="850">
        <v>2.09</v>
      </c>
      <c r="G90" s="157">
        <f>IF(F90="","",F90-F90*COMPASS!$U$11)</f>
        <v>2.09</v>
      </c>
      <c r="I90" s="133"/>
    </row>
    <row r="91" spans="1:9" ht="14.1" customHeight="1">
      <c r="A91" s="837" t="s">
        <v>774</v>
      </c>
      <c r="B91" s="838" t="s">
        <v>462</v>
      </c>
      <c r="C91" s="839" t="s">
        <v>210</v>
      </c>
      <c r="D91" s="840">
        <v>1</v>
      </c>
      <c r="E91" s="841"/>
      <c r="F91" s="850">
        <v>1.29</v>
      </c>
      <c r="G91" s="157">
        <f>IF(F91="","",F91-F91*COMPASS!$U$11)</f>
        <v>1.29</v>
      </c>
      <c r="I91" s="133"/>
    </row>
    <row r="92" spans="1:9" ht="14.1" customHeight="1">
      <c r="A92" s="837" t="s">
        <v>775</v>
      </c>
      <c r="B92" s="838" t="s">
        <v>462</v>
      </c>
      <c r="C92" s="839" t="s">
        <v>211</v>
      </c>
      <c r="D92" s="840">
        <v>1</v>
      </c>
      <c r="E92" s="841"/>
      <c r="F92" s="850">
        <v>1.58</v>
      </c>
      <c r="G92" s="157">
        <f>IF(F92="","",F92-F92*COMPASS!$U$11)</f>
        <v>1.58</v>
      </c>
      <c r="I92" s="133"/>
    </row>
    <row r="93" spans="1:9" ht="14.1" customHeight="1">
      <c r="A93" s="837" t="s">
        <v>776</v>
      </c>
      <c r="B93" s="838" t="s">
        <v>462</v>
      </c>
      <c r="C93" s="839" t="s">
        <v>212</v>
      </c>
      <c r="D93" s="840">
        <v>1</v>
      </c>
      <c r="E93" s="841"/>
      <c r="F93" s="850">
        <v>2.37</v>
      </c>
      <c r="G93" s="157">
        <f>IF(F93="","",F93-F93*COMPASS!$U$11)</f>
        <v>2.37</v>
      </c>
      <c r="I93" s="133"/>
    </row>
    <row r="94" spans="1:9" ht="14.1" customHeight="1">
      <c r="A94" s="837" t="s">
        <v>14471</v>
      </c>
      <c r="B94" s="838" t="s">
        <v>566</v>
      </c>
      <c r="C94" s="839" t="s">
        <v>14472</v>
      </c>
      <c r="D94" s="840">
        <v>1</v>
      </c>
      <c r="E94" s="841"/>
      <c r="F94" s="850">
        <v>0.81</v>
      </c>
      <c r="G94" s="157">
        <f>IF(F94="","",F94-F94*COMPASS!$U$11)</f>
        <v>0.81</v>
      </c>
      <c r="I94" s="133"/>
    </row>
    <row r="95" spans="1:9" ht="14.1" customHeight="1">
      <c r="A95" s="843" t="s">
        <v>12</v>
      </c>
      <c r="B95" s="844"/>
      <c r="C95" s="845"/>
      <c r="D95" s="846"/>
      <c r="E95" s="847"/>
      <c r="F95" s="848"/>
      <c r="G95" s="157" t="str">
        <f>IF(F95="","",F95-F95*COMPASS!$U$11)</f>
        <v/>
      </c>
      <c r="I95" s="133"/>
    </row>
    <row r="96" spans="1:9" ht="14.1" customHeight="1">
      <c r="A96" s="837" t="s">
        <v>777</v>
      </c>
      <c r="B96" s="838" t="s">
        <v>462</v>
      </c>
      <c r="C96" s="839" t="s">
        <v>49</v>
      </c>
      <c r="D96" s="840">
        <v>1</v>
      </c>
      <c r="E96" s="841"/>
      <c r="F96" s="850">
        <v>1.0900000000000001</v>
      </c>
      <c r="G96" s="157">
        <f>IF(F96="","",F96-F96*COMPASS!$U$11)</f>
        <v>1.0900000000000001</v>
      </c>
      <c r="I96" s="133"/>
    </row>
    <row r="97" spans="1:9" ht="14.1" customHeight="1">
      <c r="A97" s="837" t="s">
        <v>836</v>
      </c>
      <c r="B97" s="838" t="s">
        <v>462</v>
      </c>
      <c r="C97" s="839" t="s">
        <v>50</v>
      </c>
      <c r="D97" s="840">
        <v>1</v>
      </c>
      <c r="E97" s="841"/>
      <c r="F97" s="850">
        <v>1.17</v>
      </c>
      <c r="G97" s="157">
        <f>IF(F97="","",F97-F97*COMPASS!$U$11)</f>
        <v>1.17</v>
      </c>
      <c r="I97" s="133"/>
    </row>
    <row r="98" spans="1:9" ht="14.1" customHeight="1">
      <c r="A98" s="837" t="s">
        <v>837</v>
      </c>
      <c r="B98" s="838" t="s">
        <v>462</v>
      </c>
      <c r="C98" s="839" t="s">
        <v>2632</v>
      </c>
      <c r="D98" s="840">
        <v>1</v>
      </c>
      <c r="E98" s="841"/>
      <c r="F98" s="850">
        <v>1.57</v>
      </c>
      <c r="G98" s="157">
        <f>IF(F98="","",F98-F98*COMPASS!$U$11)</f>
        <v>1.57</v>
      </c>
      <c r="I98" s="133"/>
    </row>
    <row r="99" spans="1:9" ht="14.1" customHeight="1">
      <c r="A99" s="837" t="s">
        <v>838</v>
      </c>
      <c r="B99" s="838" t="s">
        <v>462</v>
      </c>
      <c r="C99" s="839" t="s">
        <v>413</v>
      </c>
      <c r="D99" s="840">
        <v>1</v>
      </c>
      <c r="E99" s="841"/>
      <c r="F99" s="850">
        <v>1.75</v>
      </c>
      <c r="G99" s="157">
        <f>IF(F99="","",F99-F99*COMPASS!$U$11)</f>
        <v>1.75</v>
      </c>
      <c r="I99" s="133"/>
    </row>
    <row r="100" spans="1:9" ht="14.1" customHeight="1">
      <c r="A100" s="837" t="s">
        <v>839</v>
      </c>
      <c r="B100" s="838" t="s">
        <v>462</v>
      </c>
      <c r="C100" s="839" t="s">
        <v>669</v>
      </c>
      <c r="D100" s="840">
        <v>1</v>
      </c>
      <c r="E100" s="841"/>
      <c r="F100" s="850">
        <v>2.36</v>
      </c>
      <c r="G100" s="157">
        <f>IF(F100="","",F100-F100*COMPASS!$U$11)</f>
        <v>2.36</v>
      </c>
      <c r="I100" s="133"/>
    </row>
    <row r="101" spans="1:9" ht="14.1" customHeight="1">
      <c r="A101" s="837" t="s">
        <v>840</v>
      </c>
      <c r="B101" s="838" t="s">
        <v>462</v>
      </c>
      <c r="C101" s="839" t="s">
        <v>539</v>
      </c>
      <c r="D101" s="840">
        <v>1</v>
      </c>
      <c r="E101" s="841"/>
      <c r="F101" s="850">
        <v>3.47</v>
      </c>
      <c r="G101" s="157">
        <f>IF(F101="","",F101-F101*COMPASS!$U$11)</f>
        <v>3.47</v>
      </c>
      <c r="I101" s="133"/>
    </row>
    <row r="102" spans="1:9" ht="14.1" customHeight="1">
      <c r="A102" s="837" t="s">
        <v>841</v>
      </c>
      <c r="B102" s="838" t="s">
        <v>462</v>
      </c>
      <c r="C102" s="839" t="s">
        <v>540</v>
      </c>
      <c r="D102" s="840">
        <v>1</v>
      </c>
      <c r="E102" s="841"/>
      <c r="F102" s="850">
        <v>6.01</v>
      </c>
      <c r="G102" s="157">
        <f>IF(F102="","",F102-F102*COMPASS!$U$11)</f>
        <v>6.01</v>
      </c>
      <c r="I102" s="133"/>
    </row>
    <row r="103" spans="1:9" ht="14.1" customHeight="1">
      <c r="A103" s="837" t="s">
        <v>842</v>
      </c>
      <c r="B103" s="838" t="s">
        <v>462</v>
      </c>
      <c r="C103" s="839" t="s">
        <v>541</v>
      </c>
      <c r="D103" s="840">
        <v>1</v>
      </c>
      <c r="E103" s="841"/>
      <c r="F103" s="850">
        <v>8.3699999999999992</v>
      </c>
      <c r="G103" s="157">
        <f>IF(F103="","",F103-F103*COMPASS!$U$11)</f>
        <v>8.3699999999999992</v>
      </c>
      <c r="I103" s="133"/>
    </row>
    <row r="104" spans="1:9" ht="14.1" customHeight="1">
      <c r="A104" s="837" t="s">
        <v>843</v>
      </c>
      <c r="B104" s="838" t="s">
        <v>462</v>
      </c>
      <c r="C104" s="839" t="s">
        <v>262</v>
      </c>
      <c r="D104" s="840">
        <v>1</v>
      </c>
      <c r="E104" s="841"/>
      <c r="F104" s="850">
        <v>1.72</v>
      </c>
      <c r="G104" s="157">
        <f>IF(F104="","",F104-F104*COMPASS!$U$11)</f>
        <v>1.72</v>
      </c>
      <c r="I104" s="133"/>
    </row>
    <row r="105" spans="1:9" ht="14.1" customHeight="1">
      <c r="A105" s="837" t="s">
        <v>844</v>
      </c>
      <c r="B105" s="838" t="s">
        <v>462</v>
      </c>
      <c r="C105" s="839" t="s">
        <v>220</v>
      </c>
      <c r="D105" s="840">
        <v>1</v>
      </c>
      <c r="E105" s="841"/>
      <c r="F105" s="850">
        <v>2.5099999999999998</v>
      </c>
      <c r="G105" s="157">
        <f>IF(F105="","",F105-F105*COMPASS!$U$11)</f>
        <v>2.5099999999999998</v>
      </c>
      <c r="I105" s="133"/>
    </row>
    <row r="106" spans="1:9" ht="14.1" customHeight="1">
      <c r="A106" s="837" t="s">
        <v>845</v>
      </c>
      <c r="B106" s="838" t="s">
        <v>462</v>
      </c>
      <c r="C106" s="839" t="s">
        <v>218</v>
      </c>
      <c r="D106" s="840">
        <v>1</v>
      </c>
      <c r="E106" s="841"/>
      <c r="F106" s="850">
        <v>3.62</v>
      </c>
      <c r="G106" s="157">
        <f>IF(F106="","",F106-F106*COMPASS!$U$11)</f>
        <v>3.62</v>
      </c>
      <c r="I106" s="133"/>
    </row>
    <row r="107" spans="1:9" ht="14.1" customHeight="1">
      <c r="A107" s="837" t="s">
        <v>846</v>
      </c>
      <c r="B107" s="838" t="s">
        <v>462</v>
      </c>
      <c r="C107" s="839" t="s">
        <v>418</v>
      </c>
      <c r="D107" s="840">
        <v>1</v>
      </c>
      <c r="E107" s="841"/>
      <c r="F107" s="850">
        <v>5.8</v>
      </c>
      <c r="G107" s="157">
        <f>IF(F107="","",F107-F107*COMPASS!$U$11)</f>
        <v>5.8</v>
      </c>
      <c r="I107" s="133"/>
    </row>
    <row r="108" spans="1:9" ht="14.1" customHeight="1">
      <c r="A108" s="837" t="s">
        <v>847</v>
      </c>
      <c r="B108" s="838" t="s">
        <v>462</v>
      </c>
      <c r="C108" s="839" t="s">
        <v>419</v>
      </c>
      <c r="D108" s="840">
        <v>1</v>
      </c>
      <c r="E108" s="841"/>
      <c r="F108" s="850">
        <v>9.48</v>
      </c>
      <c r="G108" s="157">
        <f>IF(F108="","",F108-F108*COMPASS!$U$11)</f>
        <v>9.48</v>
      </c>
      <c r="I108" s="133"/>
    </row>
    <row r="109" spans="1:9" ht="14.1" customHeight="1">
      <c r="A109" s="837" t="s">
        <v>848</v>
      </c>
      <c r="B109" s="838" t="s">
        <v>462</v>
      </c>
      <c r="C109" s="839" t="s">
        <v>488</v>
      </c>
      <c r="D109" s="840">
        <v>1</v>
      </c>
      <c r="E109" s="841"/>
      <c r="F109" s="850">
        <v>13.39</v>
      </c>
      <c r="G109" s="157">
        <f>IF(F109="","",F109-F109*COMPASS!$U$11)</f>
        <v>13.39</v>
      </c>
      <c r="I109" s="133"/>
    </row>
    <row r="110" spans="1:9" ht="14.1" customHeight="1">
      <c r="A110" s="843" t="s">
        <v>676</v>
      </c>
      <c r="B110" s="844"/>
      <c r="C110" s="845"/>
      <c r="D110" s="846"/>
      <c r="E110" s="847"/>
      <c r="F110" s="848"/>
      <c r="G110" s="157" t="str">
        <f>IF(F110="","",F110-F110*COMPASS!$U$11)</f>
        <v/>
      </c>
      <c r="I110" s="133"/>
    </row>
    <row r="111" spans="1:9" ht="14.1" customHeight="1">
      <c r="A111" s="837" t="s">
        <v>849</v>
      </c>
      <c r="B111" s="838" t="s">
        <v>462</v>
      </c>
      <c r="C111" s="839" t="s">
        <v>675</v>
      </c>
      <c r="D111" s="840">
        <v>1</v>
      </c>
      <c r="E111" s="841"/>
      <c r="F111" s="850">
        <v>1.0900000000000001</v>
      </c>
      <c r="G111" s="157">
        <f>IF(F111="","",F111-F111*COMPASS!$U$11)</f>
        <v>1.0900000000000001</v>
      </c>
      <c r="I111" s="133"/>
    </row>
    <row r="112" spans="1:9" ht="14.1" customHeight="1">
      <c r="A112" s="837" t="s">
        <v>850</v>
      </c>
      <c r="B112" s="838" t="s">
        <v>462</v>
      </c>
      <c r="C112" s="839" t="s">
        <v>565</v>
      </c>
      <c r="D112" s="840">
        <v>1</v>
      </c>
      <c r="E112" s="841"/>
      <c r="F112" s="850">
        <v>1.17</v>
      </c>
      <c r="G112" s="157">
        <f>IF(F112="","",F112-F112*COMPASS!$U$11)</f>
        <v>1.17</v>
      </c>
      <c r="I112" s="133"/>
    </row>
    <row r="113" spans="1:9" ht="14.1" customHeight="1">
      <c r="A113" s="837" t="s">
        <v>14299</v>
      </c>
      <c r="B113" s="838" t="s">
        <v>462</v>
      </c>
      <c r="C113" s="839" t="s">
        <v>14300</v>
      </c>
      <c r="D113" s="840">
        <v>1</v>
      </c>
      <c r="E113" s="841"/>
      <c r="F113" s="850">
        <v>1.57</v>
      </c>
      <c r="G113" s="157">
        <f>IF(F113="","",F113-F113*COMPASS!$U$11)</f>
        <v>1.57</v>
      </c>
      <c r="I113" s="133"/>
    </row>
    <row r="114" spans="1:9" ht="14.1" customHeight="1">
      <c r="A114" s="837" t="s">
        <v>906</v>
      </c>
      <c r="B114" s="838" t="s">
        <v>462</v>
      </c>
      <c r="C114" s="839" t="s">
        <v>175</v>
      </c>
      <c r="D114" s="840">
        <v>1</v>
      </c>
      <c r="E114" s="841"/>
      <c r="F114" s="850">
        <v>1.75</v>
      </c>
      <c r="G114" s="157">
        <f>IF(F114="","",F114-F114*COMPASS!$U$11)</f>
        <v>1.75</v>
      </c>
      <c r="I114" s="133"/>
    </row>
    <row r="115" spans="1:9" ht="14.1" customHeight="1">
      <c r="A115" s="837" t="s">
        <v>907</v>
      </c>
      <c r="B115" s="838" t="s">
        <v>462</v>
      </c>
      <c r="C115" s="839" t="s">
        <v>167</v>
      </c>
      <c r="D115" s="840">
        <v>1</v>
      </c>
      <c r="E115" s="841"/>
      <c r="F115" s="850">
        <v>2.36</v>
      </c>
      <c r="G115" s="157">
        <f>IF(F115="","",F115-F115*COMPASS!$U$11)</f>
        <v>2.36</v>
      </c>
      <c r="I115" s="133"/>
    </row>
    <row r="116" spans="1:9" ht="14.1" customHeight="1">
      <c r="A116" s="837" t="s">
        <v>908</v>
      </c>
      <c r="B116" s="838" t="s">
        <v>462</v>
      </c>
      <c r="C116" s="839" t="s">
        <v>320</v>
      </c>
      <c r="D116" s="840">
        <v>1</v>
      </c>
      <c r="E116" s="841"/>
      <c r="F116" s="850">
        <v>3.47</v>
      </c>
      <c r="G116" s="157">
        <f>IF(F116="","",F116-F116*COMPASS!$U$11)</f>
        <v>3.47</v>
      </c>
      <c r="I116" s="133"/>
    </row>
    <row r="117" spans="1:9" ht="14.1" customHeight="1">
      <c r="A117" s="837" t="s">
        <v>909</v>
      </c>
      <c r="B117" s="838" t="s">
        <v>462</v>
      </c>
      <c r="C117" s="839" t="s">
        <v>651</v>
      </c>
      <c r="D117" s="840">
        <v>1</v>
      </c>
      <c r="E117" s="841"/>
      <c r="F117" s="850">
        <v>6.01</v>
      </c>
      <c r="G117" s="157">
        <f>IF(F117="","",F117-F117*COMPASS!$U$11)</f>
        <v>6.01</v>
      </c>
      <c r="I117" s="133"/>
    </row>
    <row r="118" spans="1:9" ht="14.1" customHeight="1">
      <c r="A118" s="837" t="s">
        <v>910</v>
      </c>
      <c r="B118" s="838" t="s">
        <v>216</v>
      </c>
      <c r="C118" s="839" t="s">
        <v>309</v>
      </c>
      <c r="D118" s="840">
        <v>1</v>
      </c>
      <c r="E118" s="841"/>
      <c r="F118" s="850">
        <v>8.3699999999999992</v>
      </c>
      <c r="G118" s="157">
        <f>IF(F118="","",F118-F118*COMPASS!$U$11)</f>
        <v>8.3699999999999992</v>
      </c>
      <c r="I118" s="133"/>
    </row>
    <row r="119" spans="1:9" ht="14.1" customHeight="1">
      <c r="A119" s="837" t="s">
        <v>911</v>
      </c>
      <c r="B119" s="838" t="s">
        <v>462</v>
      </c>
      <c r="C119" s="839" t="s">
        <v>524</v>
      </c>
      <c r="D119" s="840">
        <v>1</v>
      </c>
      <c r="E119" s="841"/>
      <c r="F119" s="850">
        <v>1.0900000000000001</v>
      </c>
      <c r="G119" s="157">
        <f>IF(F119="","",F119-F119*COMPASS!$U$11)</f>
        <v>1.0900000000000001</v>
      </c>
      <c r="I119" s="133"/>
    </row>
    <row r="120" spans="1:9" ht="14.1" customHeight="1">
      <c r="A120" s="837" t="s">
        <v>912</v>
      </c>
      <c r="B120" s="838" t="s">
        <v>462</v>
      </c>
      <c r="C120" s="839" t="s">
        <v>595</v>
      </c>
      <c r="D120" s="840">
        <v>1</v>
      </c>
      <c r="E120" s="841"/>
      <c r="F120" s="850">
        <v>1.17</v>
      </c>
      <c r="G120" s="157">
        <f>IF(F120="","",F120-F120*COMPASS!$U$11)</f>
        <v>1.17</v>
      </c>
      <c r="I120" s="133"/>
    </row>
    <row r="121" spans="1:9" ht="14.1" customHeight="1">
      <c r="A121" s="837" t="s">
        <v>14301</v>
      </c>
      <c r="B121" s="838" t="s">
        <v>462</v>
      </c>
      <c r="C121" s="839" t="s">
        <v>14302</v>
      </c>
      <c r="D121" s="840">
        <v>1</v>
      </c>
      <c r="E121" s="841"/>
      <c r="F121" s="850">
        <v>1.57</v>
      </c>
      <c r="G121" s="157">
        <f>IF(F121="","",F121-F121*COMPASS!$U$11)</f>
        <v>1.57</v>
      </c>
      <c r="I121" s="133"/>
    </row>
    <row r="122" spans="1:9" ht="14.1" customHeight="1">
      <c r="A122" s="837" t="s">
        <v>913</v>
      </c>
      <c r="B122" s="838" t="s">
        <v>462</v>
      </c>
      <c r="C122" s="839" t="s">
        <v>681</v>
      </c>
      <c r="D122" s="840">
        <v>1</v>
      </c>
      <c r="E122" s="841"/>
      <c r="F122" s="850">
        <v>1.75</v>
      </c>
      <c r="G122" s="157">
        <f>IF(F122="","",F122-F122*COMPASS!$U$11)</f>
        <v>1.75</v>
      </c>
      <c r="I122" s="133"/>
    </row>
    <row r="123" spans="1:9" ht="14.1" customHeight="1">
      <c r="A123" s="837" t="s">
        <v>914</v>
      </c>
      <c r="B123" s="838" t="s">
        <v>462</v>
      </c>
      <c r="C123" s="839" t="s">
        <v>506</v>
      </c>
      <c r="D123" s="840">
        <v>1</v>
      </c>
      <c r="E123" s="841"/>
      <c r="F123" s="850">
        <v>2.36</v>
      </c>
      <c r="G123" s="157">
        <f>IF(F123="","",F123-F123*COMPASS!$U$11)</f>
        <v>2.36</v>
      </c>
      <c r="I123" s="133"/>
    </row>
    <row r="124" spans="1:9" ht="14.1" customHeight="1">
      <c r="A124" s="837" t="s">
        <v>915</v>
      </c>
      <c r="B124" s="838" t="s">
        <v>462</v>
      </c>
      <c r="C124" s="839" t="s">
        <v>327</v>
      </c>
      <c r="D124" s="840">
        <v>1</v>
      </c>
      <c r="E124" s="841"/>
      <c r="F124" s="850">
        <v>3.47</v>
      </c>
      <c r="G124" s="157">
        <f>IF(F124="","",F124-F124*COMPASS!$U$11)</f>
        <v>3.47</v>
      </c>
      <c r="I124" s="133"/>
    </row>
    <row r="125" spans="1:9" ht="14.1" customHeight="1">
      <c r="A125" s="837" t="s">
        <v>916</v>
      </c>
      <c r="B125" s="838" t="s">
        <v>462</v>
      </c>
      <c r="C125" s="839" t="s">
        <v>328</v>
      </c>
      <c r="D125" s="840">
        <v>1</v>
      </c>
      <c r="E125" s="841"/>
      <c r="F125" s="850">
        <v>6.01</v>
      </c>
      <c r="G125" s="157">
        <f>IF(F125="","",F125-F125*COMPASS!$U$11)</f>
        <v>6.01</v>
      </c>
      <c r="I125" s="133"/>
    </row>
    <row r="126" spans="1:9" ht="14.1" customHeight="1">
      <c r="A126" s="837" t="s">
        <v>917</v>
      </c>
      <c r="B126" s="838" t="s">
        <v>216</v>
      </c>
      <c r="C126" s="839" t="s">
        <v>587</v>
      </c>
      <c r="D126" s="840">
        <v>1</v>
      </c>
      <c r="E126" s="841"/>
      <c r="F126" s="850">
        <v>8.3699999999999992</v>
      </c>
      <c r="G126" s="157">
        <f>IF(F126="","",F126-F126*COMPASS!$U$11)</f>
        <v>8.3699999999999992</v>
      </c>
      <c r="I126" s="133"/>
    </row>
    <row r="127" spans="1:9" ht="14.1" customHeight="1">
      <c r="A127" s="837" t="s">
        <v>918</v>
      </c>
      <c r="B127" s="838" t="s">
        <v>462</v>
      </c>
      <c r="C127" s="839" t="s">
        <v>458</v>
      </c>
      <c r="D127" s="840">
        <v>1</v>
      </c>
      <c r="E127" s="841"/>
      <c r="F127" s="850">
        <v>1.0900000000000001</v>
      </c>
      <c r="G127" s="157">
        <f>IF(F127="","",F127-F127*COMPASS!$U$11)</f>
        <v>1.0900000000000001</v>
      </c>
      <c r="I127" s="133"/>
    </row>
    <row r="128" spans="1:9" ht="14.1" customHeight="1">
      <c r="A128" s="837" t="s">
        <v>919</v>
      </c>
      <c r="B128" s="838" t="s">
        <v>462</v>
      </c>
      <c r="C128" s="839" t="s">
        <v>459</v>
      </c>
      <c r="D128" s="840">
        <v>1</v>
      </c>
      <c r="E128" s="841"/>
      <c r="F128" s="850">
        <v>1.17</v>
      </c>
      <c r="G128" s="157">
        <f>IF(F128="","",F128-F128*COMPASS!$U$11)</f>
        <v>1.17</v>
      </c>
      <c r="I128" s="133"/>
    </row>
    <row r="129" spans="1:9" ht="14.1" customHeight="1">
      <c r="A129" s="837" t="s">
        <v>14303</v>
      </c>
      <c r="B129" s="838" t="s">
        <v>462</v>
      </c>
      <c r="C129" s="839" t="s">
        <v>14304</v>
      </c>
      <c r="D129" s="840">
        <v>1</v>
      </c>
      <c r="E129" s="841"/>
      <c r="F129" s="850">
        <v>1.57</v>
      </c>
      <c r="G129" s="157">
        <f>IF(F129="","",F129-F129*COMPASS!$U$11)</f>
        <v>1.57</v>
      </c>
      <c r="I129" s="133"/>
    </row>
    <row r="130" spans="1:9" ht="14.1" customHeight="1">
      <c r="A130" s="837" t="s">
        <v>920</v>
      </c>
      <c r="B130" s="838" t="s">
        <v>462</v>
      </c>
      <c r="C130" s="839" t="s">
        <v>279</v>
      </c>
      <c r="D130" s="840">
        <v>1</v>
      </c>
      <c r="E130" s="841"/>
      <c r="F130" s="850">
        <v>1.75</v>
      </c>
      <c r="G130" s="157">
        <f>IF(F130="","",F130-F130*COMPASS!$U$11)</f>
        <v>1.75</v>
      </c>
      <c r="I130" s="133"/>
    </row>
    <row r="131" spans="1:9" ht="14.1" customHeight="1">
      <c r="A131" s="837" t="s">
        <v>921</v>
      </c>
      <c r="B131" s="838" t="s">
        <v>462</v>
      </c>
      <c r="C131" s="839" t="s">
        <v>352</v>
      </c>
      <c r="D131" s="840">
        <v>1</v>
      </c>
      <c r="E131" s="841"/>
      <c r="F131" s="850">
        <v>2.36</v>
      </c>
      <c r="G131" s="157">
        <f>IF(F131="","",F131-F131*COMPASS!$U$11)</f>
        <v>2.36</v>
      </c>
      <c r="I131" s="133"/>
    </row>
    <row r="132" spans="1:9" ht="14.1" customHeight="1">
      <c r="A132" s="837" t="s">
        <v>922</v>
      </c>
      <c r="B132" s="838" t="s">
        <v>462</v>
      </c>
      <c r="C132" s="839" t="s">
        <v>353</v>
      </c>
      <c r="D132" s="840">
        <v>1</v>
      </c>
      <c r="E132" s="841"/>
      <c r="F132" s="850">
        <v>3.47</v>
      </c>
      <c r="G132" s="157">
        <f>IF(F132="","",F132-F132*COMPASS!$U$11)</f>
        <v>3.47</v>
      </c>
      <c r="I132" s="133"/>
    </row>
    <row r="133" spans="1:9" ht="14.1" customHeight="1">
      <c r="A133" s="837" t="s">
        <v>923</v>
      </c>
      <c r="B133" s="838" t="s">
        <v>216</v>
      </c>
      <c r="C133" s="839" t="s">
        <v>303</v>
      </c>
      <c r="D133" s="840">
        <v>1</v>
      </c>
      <c r="E133" s="841"/>
      <c r="F133" s="850">
        <v>6.01</v>
      </c>
      <c r="G133" s="157">
        <f>IF(F133="","",F133-F133*COMPASS!$U$11)</f>
        <v>6.01</v>
      </c>
      <c r="I133" s="133"/>
    </row>
    <row r="134" spans="1:9" ht="14.1" customHeight="1">
      <c r="A134" s="837" t="s">
        <v>924</v>
      </c>
      <c r="B134" s="838" t="s">
        <v>216</v>
      </c>
      <c r="C134" s="839" t="s">
        <v>304</v>
      </c>
      <c r="D134" s="840">
        <v>1</v>
      </c>
      <c r="E134" s="841"/>
      <c r="F134" s="850">
        <v>8.3699999999999992</v>
      </c>
      <c r="G134" s="157">
        <f>IF(F134="","",F134-F134*COMPASS!$U$11)</f>
        <v>8.3699999999999992</v>
      </c>
      <c r="I134" s="133"/>
    </row>
    <row r="135" spans="1:9" ht="14.1" customHeight="1">
      <c r="A135" s="837" t="s">
        <v>925</v>
      </c>
      <c r="B135" s="838" t="s">
        <v>462</v>
      </c>
      <c r="C135" s="839" t="s">
        <v>305</v>
      </c>
      <c r="D135" s="840">
        <v>1</v>
      </c>
      <c r="E135" s="841"/>
      <c r="F135" s="850">
        <v>1.0900000000000001</v>
      </c>
      <c r="G135" s="157">
        <f>IF(F135="","",F135-F135*COMPASS!$U$11)</f>
        <v>1.0900000000000001</v>
      </c>
      <c r="I135" s="133"/>
    </row>
    <row r="136" spans="1:9" ht="14.1" customHeight="1">
      <c r="A136" s="837" t="s">
        <v>926</v>
      </c>
      <c r="B136" s="838" t="s">
        <v>462</v>
      </c>
      <c r="C136" s="839" t="s">
        <v>237</v>
      </c>
      <c r="D136" s="840">
        <v>1</v>
      </c>
      <c r="E136" s="841"/>
      <c r="F136" s="850">
        <v>1.17</v>
      </c>
      <c r="G136" s="157">
        <f>IF(F136="","",F136-F136*COMPASS!$U$11)</f>
        <v>1.17</v>
      </c>
      <c r="I136" s="133"/>
    </row>
    <row r="137" spans="1:9" ht="14.1" customHeight="1">
      <c r="A137" s="837" t="s">
        <v>14305</v>
      </c>
      <c r="B137" s="838" t="s">
        <v>462</v>
      </c>
      <c r="C137" s="839" t="s">
        <v>14306</v>
      </c>
      <c r="D137" s="840">
        <v>1</v>
      </c>
      <c r="E137" s="841"/>
      <c r="F137" s="850">
        <v>1.57</v>
      </c>
      <c r="G137" s="157">
        <f>IF(F137="","",F137-F137*COMPASS!$U$11)</f>
        <v>1.57</v>
      </c>
      <c r="I137" s="133"/>
    </row>
    <row r="138" spans="1:9" ht="14.1" customHeight="1">
      <c r="A138" s="837" t="s">
        <v>927</v>
      </c>
      <c r="B138" s="838" t="s">
        <v>462</v>
      </c>
      <c r="C138" s="839" t="s">
        <v>570</v>
      </c>
      <c r="D138" s="840">
        <v>1</v>
      </c>
      <c r="E138" s="841"/>
      <c r="F138" s="850">
        <v>1.75</v>
      </c>
      <c r="G138" s="157">
        <f>IF(F138="","",F138-F138*COMPASS!$U$11)</f>
        <v>1.75</v>
      </c>
      <c r="I138" s="133"/>
    </row>
    <row r="139" spans="1:9" ht="14.1" customHeight="1">
      <c r="A139" s="837" t="s">
        <v>928</v>
      </c>
      <c r="B139" s="838" t="s">
        <v>462</v>
      </c>
      <c r="C139" s="839" t="s">
        <v>168</v>
      </c>
      <c r="D139" s="840">
        <v>1</v>
      </c>
      <c r="E139" s="841"/>
      <c r="F139" s="850">
        <v>2.36</v>
      </c>
      <c r="G139" s="157">
        <f>IF(F139="","",F139-F139*COMPASS!$U$11)</f>
        <v>2.36</v>
      </c>
      <c r="I139" s="133"/>
    </row>
    <row r="140" spans="1:9" ht="14.1" customHeight="1">
      <c r="A140" s="837" t="s">
        <v>929</v>
      </c>
      <c r="B140" s="838" t="s">
        <v>462</v>
      </c>
      <c r="C140" s="839" t="s">
        <v>170</v>
      </c>
      <c r="D140" s="840">
        <v>1</v>
      </c>
      <c r="E140" s="841"/>
      <c r="F140" s="850">
        <v>3.47</v>
      </c>
      <c r="G140" s="157">
        <f>IF(F140="","",F140-F140*COMPASS!$U$11)</f>
        <v>3.47</v>
      </c>
      <c r="I140" s="133"/>
    </row>
    <row r="141" spans="1:9" ht="14.1" customHeight="1">
      <c r="A141" s="837" t="s">
        <v>930</v>
      </c>
      <c r="B141" s="838" t="s">
        <v>216</v>
      </c>
      <c r="C141" s="839" t="s">
        <v>171</v>
      </c>
      <c r="D141" s="840">
        <v>1</v>
      </c>
      <c r="E141" s="841"/>
      <c r="F141" s="850">
        <v>6.01</v>
      </c>
      <c r="G141" s="157">
        <f>IF(F141="","",F141-F141*COMPASS!$U$11)</f>
        <v>6.01</v>
      </c>
      <c r="I141" s="133"/>
    </row>
    <row r="142" spans="1:9" ht="14.1" customHeight="1">
      <c r="A142" s="837" t="s">
        <v>931</v>
      </c>
      <c r="B142" s="838" t="s">
        <v>216</v>
      </c>
      <c r="C142" s="839" t="s">
        <v>172</v>
      </c>
      <c r="D142" s="840">
        <v>1</v>
      </c>
      <c r="E142" s="841"/>
      <c r="F142" s="850">
        <v>8.3699999999999992</v>
      </c>
      <c r="G142" s="157">
        <f>IF(F142="","",F142-F142*COMPASS!$U$11)</f>
        <v>8.3699999999999992</v>
      </c>
      <c r="I142" s="133"/>
    </row>
    <row r="143" spans="1:9" ht="14.1" customHeight="1">
      <c r="A143" s="837" t="s">
        <v>11822</v>
      </c>
      <c r="B143" s="838" t="s">
        <v>462</v>
      </c>
      <c r="C143" s="839" t="s">
        <v>13043</v>
      </c>
      <c r="D143" s="840">
        <v>1</v>
      </c>
      <c r="E143" s="841"/>
      <c r="F143" s="850">
        <v>1.1599999999999999</v>
      </c>
      <c r="G143" s="157">
        <f>IF(F143="","",F143-F143*COMPASS!$U$11)</f>
        <v>1.1599999999999999</v>
      </c>
      <c r="I143" s="133"/>
    </row>
    <row r="144" spans="1:9" ht="14.1" customHeight="1">
      <c r="A144" s="837" t="s">
        <v>9006</v>
      </c>
      <c r="B144" s="838" t="s">
        <v>462</v>
      </c>
      <c r="C144" s="839" t="s">
        <v>9007</v>
      </c>
      <c r="D144" s="840">
        <v>1</v>
      </c>
      <c r="E144" s="841"/>
      <c r="F144" s="850">
        <v>1.17</v>
      </c>
      <c r="G144" s="157">
        <f>IF(F144="","",F144-F144*COMPASS!$U$11)</f>
        <v>1.17</v>
      </c>
      <c r="I144" s="133"/>
    </row>
    <row r="145" spans="1:9" ht="14.1" customHeight="1">
      <c r="A145" s="837" t="s">
        <v>9008</v>
      </c>
      <c r="B145" s="838" t="s">
        <v>462</v>
      </c>
      <c r="C145" s="839" t="s">
        <v>10114</v>
      </c>
      <c r="D145" s="840">
        <v>1</v>
      </c>
      <c r="E145" s="841"/>
      <c r="F145" s="850">
        <v>1.57</v>
      </c>
      <c r="G145" s="157">
        <f>IF(F145="","",F145-F145*COMPASS!$U$11)</f>
        <v>1.57</v>
      </c>
      <c r="I145" s="133"/>
    </row>
    <row r="146" spans="1:9" ht="14.1" customHeight="1">
      <c r="A146" s="837" t="s">
        <v>9009</v>
      </c>
      <c r="B146" s="838" t="s">
        <v>462</v>
      </c>
      <c r="C146" s="839" t="s">
        <v>9010</v>
      </c>
      <c r="D146" s="840">
        <v>1</v>
      </c>
      <c r="E146" s="841"/>
      <c r="F146" s="850">
        <v>1.75</v>
      </c>
      <c r="G146" s="157">
        <f>IF(F146="","",F146-F146*COMPASS!$U$11)</f>
        <v>1.75</v>
      </c>
      <c r="I146" s="133"/>
    </row>
    <row r="147" spans="1:9" ht="14.1" customHeight="1">
      <c r="A147" s="837" t="s">
        <v>9011</v>
      </c>
      <c r="B147" s="838" t="s">
        <v>462</v>
      </c>
      <c r="C147" s="839" t="s">
        <v>9012</v>
      </c>
      <c r="D147" s="840">
        <v>1</v>
      </c>
      <c r="E147" s="841"/>
      <c r="F147" s="850">
        <v>2.36</v>
      </c>
      <c r="G147" s="157">
        <f>IF(F147="","",F147-F147*COMPASS!$U$11)</f>
        <v>2.36</v>
      </c>
      <c r="I147" s="133"/>
    </row>
    <row r="148" spans="1:9" ht="14.1" customHeight="1">
      <c r="A148" s="837" t="s">
        <v>9013</v>
      </c>
      <c r="B148" s="838" t="s">
        <v>462</v>
      </c>
      <c r="C148" s="839" t="s">
        <v>9014</v>
      </c>
      <c r="D148" s="840">
        <v>1</v>
      </c>
      <c r="E148" s="841"/>
      <c r="F148" s="850">
        <v>3.47</v>
      </c>
      <c r="G148" s="157">
        <f>IF(F148="","",F148-F148*COMPASS!$U$11)</f>
        <v>3.47</v>
      </c>
      <c r="I148" s="133"/>
    </row>
    <row r="149" spans="1:9" ht="14.1" customHeight="1">
      <c r="A149" s="837" t="s">
        <v>9015</v>
      </c>
      <c r="B149" s="838" t="s">
        <v>462</v>
      </c>
      <c r="C149" s="839" t="s">
        <v>9016</v>
      </c>
      <c r="D149" s="840">
        <v>1</v>
      </c>
      <c r="E149" s="841"/>
      <c r="F149" s="850">
        <v>6.01</v>
      </c>
      <c r="G149" s="157">
        <f>IF(F149="","",F149-F149*COMPASS!$U$11)</f>
        <v>6.01</v>
      </c>
      <c r="I149" s="133"/>
    </row>
    <row r="150" spans="1:9" ht="14.1" customHeight="1">
      <c r="A150" s="843" t="s">
        <v>173</v>
      </c>
      <c r="B150" s="844"/>
      <c r="C150" s="845"/>
      <c r="D150" s="846"/>
      <c r="E150" s="847"/>
      <c r="F150" s="848"/>
      <c r="G150" s="157" t="str">
        <f>IF(F150="","",F150-F150*COMPASS!$U$11)</f>
        <v/>
      </c>
      <c r="I150" s="133"/>
    </row>
    <row r="151" spans="1:9" ht="14.1" customHeight="1">
      <c r="A151" s="837" t="s">
        <v>932</v>
      </c>
      <c r="B151" s="838" t="s">
        <v>462</v>
      </c>
      <c r="C151" s="839" t="s">
        <v>285</v>
      </c>
      <c r="D151" s="840">
        <v>1</v>
      </c>
      <c r="E151" s="841"/>
      <c r="F151" s="850">
        <v>1.35</v>
      </c>
      <c r="G151" s="157">
        <f>IF(F151="","",F151-F151*COMPASS!$U$11)</f>
        <v>1.35</v>
      </c>
      <c r="I151" s="133"/>
    </row>
    <row r="152" spans="1:9" ht="14.1" customHeight="1">
      <c r="A152" s="837" t="s">
        <v>933</v>
      </c>
      <c r="B152" s="838" t="s">
        <v>462</v>
      </c>
      <c r="C152" s="839" t="s">
        <v>286</v>
      </c>
      <c r="D152" s="840">
        <v>1</v>
      </c>
      <c r="E152" s="841"/>
      <c r="F152" s="850">
        <v>1.68</v>
      </c>
      <c r="G152" s="157">
        <f>IF(F152="","",F152-F152*COMPASS!$U$11)</f>
        <v>1.68</v>
      </c>
      <c r="I152" s="133"/>
    </row>
    <row r="153" spans="1:9" ht="14.1" customHeight="1">
      <c r="A153" s="837" t="s">
        <v>934</v>
      </c>
      <c r="B153" s="838" t="s">
        <v>462</v>
      </c>
      <c r="C153" s="839" t="s">
        <v>656</v>
      </c>
      <c r="D153" s="840">
        <v>1</v>
      </c>
      <c r="E153" s="841"/>
      <c r="F153" s="850">
        <v>2.06</v>
      </c>
      <c r="G153" s="157">
        <f>IF(F153="","",F153-F153*COMPASS!$U$11)</f>
        <v>2.06</v>
      </c>
      <c r="I153" s="133"/>
    </row>
    <row r="154" spans="1:9" ht="14.1" customHeight="1">
      <c r="A154" s="837" t="s">
        <v>935</v>
      </c>
      <c r="B154" s="838" t="s">
        <v>462</v>
      </c>
      <c r="C154" s="839" t="s">
        <v>657</v>
      </c>
      <c r="D154" s="840">
        <v>1</v>
      </c>
      <c r="E154" s="841"/>
      <c r="F154" s="850">
        <v>2.4500000000000002</v>
      </c>
      <c r="G154" s="157">
        <f>IF(F154="","",F154-F154*COMPASS!$U$11)</f>
        <v>2.4500000000000002</v>
      </c>
      <c r="I154" s="133"/>
    </row>
    <row r="155" spans="1:9" ht="14.1" customHeight="1">
      <c r="A155" s="837" t="s">
        <v>936</v>
      </c>
      <c r="B155" s="838" t="s">
        <v>462</v>
      </c>
      <c r="C155" s="839" t="s">
        <v>306</v>
      </c>
      <c r="D155" s="840">
        <v>1</v>
      </c>
      <c r="E155" s="841"/>
      <c r="F155" s="850">
        <v>3.22</v>
      </c>
      <c r="G155" s="157">
        <f>IF(F155="","",F155-F155*COMPASS!$U$11)</f>
        <v>3.22</v>
      </c>
      <c r="I155" s="133"/>
    </row>
    <row r="156" spans="1:9" ht="14.1" customHeight="1">
      <c r="A156" s="837" t="s">
        <v>937</v>
      </c>
      <c r="B156" s="838" t="s">
        <v>462</v>
      </c>
      <c r="C156" s="839" t="s">
        <v>307</v>
      </c>
      <c r="D156" s="840">
        <v>1</v>
      </c>
      <c r="E156" s="841"/>
      <c r="F156" s="850">
        <v>4.8099999999999996</v>
      </c>
      <c r="G156" s="157">
        <f>IF(F156="","",F156-F156*COMPASS!$U$11)</f>
        <v>4.8099999999999996</v>
      </c>
      <c r="I156" s="133"/>
    </row>
    <row r="157" spans="1:9" ht="14.1" customHeight="1">
      <c r="A157" s="837" t="s">
        <v>938</v>
      </c>
      <c r="B157" s="838" t="s">
        <v>462</v>
      </c>
      <c r="C157" s="839" t="s">
        <v>308</v>
      </c>
      <c r="D157" s="840">
        <v>1</v>
      </c>
      <c r="E157" s="841"/>
      <c r="F157" s="850">
        <v>8.75</v>
      </c>
      <c r="G157" s="157">
        <f>IF(F157="","",F157-F157*COMPASS!$U$11)</f>
        <v>8.75</v>
      </c>
      <c r="I157" s="133"/>
    </row>
    <row r="158" spans="1:9" ht="14.1" customHeight="1">
      <c r="A158" s="837" t="s">
        <v>939</v>
      </c>
      <c r="B158" s="838" t="s">
        <v>462</v>
      </c>
      <c r="C158" s="839" t="s">
        <v>537</v>
      </c>
      <c r="D158" s="840">
        <v>1</v>
      </c>
      <c r="E158" s="841"/>
      <c r="F158" s="850">
        <v>13.42</v>
      </c>
      <c r="G158" s="157">
        <f>IF(F158="","",F158-F158*COMPASS!$U$11)</f>
        <v>13.42</v>
      </c>
      <c r="I158" s="133"/>
    </row>
    <row r="159" spans="1:9" ht="14.1" customHeight="1">
      <c r="A159" s="837" t="s">
        <v>8048</v>
      </c>
      <c r="B159" s="838" t="s">
        <v>462</v>
      </c>
      <c r="C159" s="839" t="s">
        <v>1637</v>
      </c>
      <c r="D159" s="840">
        <v>1</v>
      </c>
      <c r="E159" s="841"/>
      <c r="F159" s="850">
        <v>1.76</v>
      </c>
      <c r="G159" s="157">
        <f>IF(F159="","",F159-F159*COMPASS!$U$11)</f>
        <v>1.76</v>
      </c>
      <c r="I159" s="133"/>
    </row>
    <row r="160" spans="1:9" ht="14.1" customHeight="1">
      <c r="A160" s="837" t="s">
        <v>940</v>
      </c>
      <c r="B160" s="838" t="s">
        <v>462</v>
      </c>
      <c r="C160" s="839" t="s">
        <v>188</v>
      </c>
      <c r="D160" s="840">
        <v>1</v>
      </c>
      <c r="E160" s="841"/>
      <c r="F160" s="850">
        <v>2.27</v>
      </c>
      <c r="G160" s="157">
        <f>IF(F160="","",F160-F160*COMPASS!$U$11)</f>
        <v>2.27</v>
      </c>
      <c r="I160" s="133"/>
    </row>
    <row r="161" spans="1:9" ht="14.1" customHeight="1">
      <c r="A161" s="837" t="s">
        <v>941</v>
      </c>
      <c r="B161" s="838" t="s">
        <v>462</v>
      </c>
      <c r="C161" s="839" t="s">
        <v>135</v>
      </c>
      <c r="D161" s="840">
        <v>1</v>
      </c>
      <c r="E161" s="841"/>
      <c r="F161" s="850">
        <v>2.62</v>
      </c>
      <c r="G161" s="157">
        <f>IF(F161="","",F161-F161*COMPASS!$U$11)</f>
        <v>2.62</v>
      </c>
      <c r="I161" s="133"/>
    </row>
    <row r="162" spans="1:9" ht="14.1" customHeight="1">
      <c r="A162" s="837" t="s">
        <v>942</v>
      </c>
      <c r="B162" s="838" t="s">
        <v>462</v>
      </c>
      <c r="C162" s="839" t="s">
        <v>177</v>
      </c>
      <c r="D162" s="840">
        <v>1</v>
      </c>
      <c r="E162" s="841"/>
      <c r="F162" s="850">
        <v>3.27</v>
      </c>
      <c r="G162" s="157">
        <f>IF(F162="","",F162-F162*COMPASS!$U$11)</f>
        <v>3.27</v>
      </c>
      <c r="I162" s="133"/>
    </row>
    <row r="163" spans="1:9" ht="14.1" customHeight="1">
      <c r="A163" s="837" t="s">
        <v>943</v>
      </c>
      <c r="B163" s="838" t="s">
        <v>462</v>
      </c>
      <c r="C163" s="839" t="s">
        <v>178</v>
      </c>
      <c r="D163" s="840">
        <v>1</v>
      </c>
      <c r="E163" s="841"/>
      <c r="F163" s="850">
        <v>3.97</v>
      </c>
      <c r="G163" s="157">
        <f>IF(F163="","",F163-F163*COMPASS!$U$11)</f>
        <v>3.97</v>
      </c>
      <c r="I163" s="133"/>
    </row>
    <row r="164" spans="1:9" ht="14.1" customHeight="1">
      <c r="A164" s="837" t="s">
        <v>944</v>
      </c>
      <c r="B164" s="838" t="s">
        <v>462</v>
      </c>
      <c r="C164" s="839" t="s">
        <v>179</v>
      </c>
      <c r="D164" s="840">
        <v>1</v>
      </c>
      <c r="E164" s="841"/>
      <c r="F164" s="850">
        <v>5.48</v>
      </c>
      <c r="G164" s="157">
        <f>IF(F164="","",F164-F164*COMPASS!$U$11)</f>
        <v>5.48</v>
      </c>
      <c r="I164" s="133"/>
    </row>
    <row r="165" spans="1:9" ht="14.1" customHeight="1">
      <c r="A165" s="837" t="s">
        <v>945</v>
      </c>
      <c r="B165" s="838" t="s">
        <v>462</v>
      </c>
      <c r="C165" s="839" t="s">
        <v>180</v>
      </c>
      <c r="D165" s="840">
        <v>1</v>
      </c>
      <c r="E165" s="841"/>
      <c r="F165" s="850">
        <v>9.59</v>
      </c>
      <c r="G165" s="157">
        <f>IF(F165="","",F165-F165*COMPASS!$U$11)</f>
        <v>9.59</v>
      </c>
      <c r="I165" s="133"/>
    </row>
    <row r="166" spans="1:9" ht="14.1" customHeight="1">
      <c r="A166" s="837" t="s">
        <v>946</v>
      </c>
      <c r="B166" s="838" t="s">
        <v>216</v>
      </c>
      <c r="C166" s="839" t="s">
        <v>181</v>
      </c>
      <c r="D166" s="842">
        <v>1</v>
      </c>
      <c r="E166" s="835"/>
      <c r="F166" s="836">
        <v>10.58</v>
      </c>
      <c r="G166" s="157">
        <f>IF(F166="","",F166-F166*COMPASS!$U$11)</f>
        <v>10.58</v>
      </c>
      <c r="I166" s="133"/>
    </row>
    <row r="167" spans="1:9" ht="14.1" customHeight="1">
      <c r="A167" s="843" t="s">
        <v>947</v>
      </c>
      <c r="B167" s="844"/>
      <c r="C167" s="845"/>
      <c r="D167" s="846"/>
      <c r="E167" s="847"/>
      <c r="F167" s="848"/>
      <c r="G167" s="157" t="str">
        <f>IF(F167="","",F167-F167*COMPASS!$U$11)</f>
        <v/>
      </c>
      <c r="I167" s="133"/>
    </row>
    <row r="168" spans="1:9" ht="14.1" customHeight="1">
      <c r="A168" s="837" t="s">
        <v>948</v>
      </c>
      <c r="B168" s="838" t="s">
        <v>462</v>
      </c>
      <c r="C168" s="839" t="s">
        <v>607</v>
      </c>
      <c r="D168" s="840">
        <v>1</v>
      </c>
      <c r="E168" s="841"/>
      <c r="F168" s="836">
        <v>1.35</v>
      </c>
      <c r="G168" s="157">
        <f>IF(F168="","",F168-F168*COMPASS!$U$11)</f>
        <v>1.35</v>
      </c>
      <c r="I168" s="133"/>
    </row>
    <row r="169" spans="1:9" ht="14.1" customHeight="1">
      <c r="A169" s="837" t="s">
        <v>949</v>
      </c>
      <c r="B169" s="838" t="s">
        <v>462</v>
      </c>
      <c r="C169" s="839" t="s">
        <v>550</v>
      </c>
      <c r="D169" s="840">
        <v>1</v>
      </c>
      <c r="E169" s="841"/>
      <c r="F169" s="836">
        <v>1.68</v>
      </c>
      <c r="G169" s="157">
        <f>IF(F169="","",F169-F169*COMPASS!$U$11)</f>
        <v>1.68</v>
      </c>
      <c r="I169" s="133"/>
    </row>
    <row r="170" spans="1:9" ht="14.1" customHeight="1">
      <c r="A170" s="837" t="s">
        <v>6623</v>
      </c>
      <c r="B170" s="838" t="s">
        <v>462</v>
      </c>
      <c r="C170" s="839" t="s">
        <v>6624</v>
      </c>
      <c r="D170" s="840">
        <v>1</v>
      </c>
      <c r="E170" s="841"/>
      <c r="F170" s="836">
        <v>2.06</v>
      </c>
      <c r="G170" s="157">
        <f>IF(F170="","",F170-F170*COMPASS!$U$11)</f>
        <v>2.06</v>
      </c>
      <c r="I170" s="133"/>
    </row>
    <row r="171" spans="1:9" ht="14.1" customHeight="1">
      <c r="A171" s="837" t="s">
        <v>950</v>
      </c>
      <c r="B171" s="838" t="s">
        <v>462</v>
      </c>
      <c r="C171" s="839" t="s">
        <v>631</v>
      </c>
      <c r="D171" s="840">
        <v>1</v>
      </c>
      <c r="E171" s="841"/>
      <c r="F171" s="836">
        <v>2.4500000000000002</v>
      </c>
      <c r="G171" s="157">
        <f>IF(F171="","",F171-F171*COMPASS!$U$11)</f>
        <v>2.4500000000000002</v>
      </c>
      <c r="I171" s="133"/>
    </row>
    <row r="172" spans="1:9" ht="14.1" customHeight="1">
      <c r="A172" s="837" t="s">
        <v>951</v>
      </c>
      <c r="B172" s="838" t="s">
        <v>462</v>
      </c>
      <c r="C172" s="839" t="s">
        <v>632</v>
      </c>
      <c r="D172" s="840">
        <v>1</v>
      </c>
      <c r="E172" s="841"/>
      <c r="F172" s="836">
        <v>3.22</v>
      </c>
      <c r="G172" s="157">
        <f>IF(F172="","",F172-F172*COMPASS!$U$11)</f>
        <v>3.22</v>
      </c>
      <c r="I172" s="133"/>
    </row>
    <row r="173" spans="1:9" ht="14.1" customHeight="1">
      <c r="A173" s="837" t="s">
        <v>952</v>
      </c>
      <c r="B173" s="838" t="s">
        <v>462</v>
      </c>
      <c r="C173" s="839" t="s">
        <v>633</v>
      </c>
      <c r="D173" s="840">
        <v>1</v>
      </c>
      <c r="E173" s="841"/>
      <c r="F173" s="836">
        <v>4.8099999999999996</v>
      </c>
      <c r="G173" s="157">
        <f>IF(F173="","",F173-F173*COMPASS!$U$11)</f>
        <v>4.8099999999999996</v>
      </c>
      <c r="I173" s="133"/>
    </row>
    <row r="174" spans="1:9" ht="14.1" customHeight="1">
      <c r="A174" s="837" t="s">
        <v>9017</v>
      </c>
      <c r="B174" s="838" t="s">
        <v>462</v>
      </c>
      <c r="C174" s="839" t="s">
        <v>8795</v>
      </c>
      <c r="D174" s="834">
        <v>1</v>
      </c>
      <c r="E174" s="835"/>
      <c r="F174" s="836">
        <v>8.75</v>
      </c>
      <c r="G174" s="157">
        <f>IF(F174="","",F174-F174*COMPASS!$U$11)</f>
        <v>8.75</v>
      </c>
      <c r="I174" s="133"/>
    </row>
    <row r="175" spans="1:9" ht="14.1" customHeight="1">
      <c r="A175" s="837" t="s">
        <v>953</v>
      </c>
      <c r="B175" s="838" t="s">
        <v>462</v>
      </c>
      <c r="C175" s="839" t="s">
        <v>634</v>
      </c>
      <c r="D175" s="840">
        <v>1</v>
      </c>
      <c r="E175" s="841"/>
      <c r="F175" s="836">
        <v>1.35</v>
      </c>
      <c r="G175" s="157">
        <f>IF(F175="","",F175-F175*COMPASS!$U$11)</f>
        <v>1.35</v>
      </c>
      <c r="I175" s="133"/>
    </row>
    <row r="176" spans="1:9" ht="14.1" customHeight="1">
      <c r="A176" s="837" t="s">
        <v>954</v>
      </c>
      <c r="B176" s="838" t="s">
        <v>462</v>
      </c>
      <c r="C176" s="839" t="s">
        <v>635</v>
      </c>
      <c r="D176" s="840">
        <v>1</v>
      </c>
      <c r="E176" s="841"/>
      <c r="F176" s="836">
        <v>1.68</v>
      </c>
      <c r="G176" s="157">
        <f>IF(F176="","",F176-F176*COMPASS!$U$11)</f>
        <v>1.68</v>
      </c>
      <c r="I176" s="133"/>
    </row>
    <row r="177" spans="1:9" ht="14.1" customHeight="1">
      <c r="A177" s="837" t="s">
        <v>6625</v>
      </c>
      <c r="B177" s="838" t="s">
        <v>462</v>
      </c>
      <c r="C177" s="839" t="s">
        <v>6821</v>
      </c>
      <c r="D177" s="840">
        <v>1</v>
      </c>
      <c r="E177" s="841"/>
      <c r="F177" s="836">
        <v>2.06</v>
      </c>
      <c r="G177" s="157">
        <f>IF(F177="","",F177-F177*COMPASS!$U$11)</f>
        <v>2.06</v>
      </c>
      <c r="I177" s="133"/>
    </row>
    <row r="178" spans="1:9" ht="14.1" customHeight="1">
      <c r="A178" s="837" t="s">
        <v>955</v>
      </c>
      <c r="B178" s="838" t="s">
        <v>462</v>
      </c>
      <c r="C178" s="839" t="s">
        <v>428</v>
      </c>
      <c r="D178" s="840">
        <v>1</v>
      </c>
      <c r="E178" s="841"/>
      <c r="F178" s="836">
        <v>2.4500000000000002</v>
      </c>
      <c r="G178" s="157">
        <f>IF(F178="","",F178-F178*COMPASS!$U$11)</f>
        <v>2.4500000000000002</v>
      </c>
      <c r="I178" s="133"/>
    </row>
    <row r="179" spans="1:9" ht="14.1" customHeight="1">
      <c r="A179" s="837" t="s">
        <v>956</v>
      </c>
      <c r="B179" s="838" t="s">
        <v>462</v>
      </c>
      <c r="C179" s="839" t="s">
        <v>470</v>
      </c>
      <c r="D179" s="840">
        <v>1</v>
      </c>
      <c r="E179" s="841"/>
      <c r="F179" s="836">
        <v>3.22</v>
      </c>
      <c r="G179" s="157">
        <f>IF(F179="","",F179-F179*COMPASS!$U$11)</f>
        <v>3.22</v>
      </c>
      <c r="I179" s="133"/>
    </row>
    <row r="180" spans="1:9" ht="14.1" customHeight="1">
      <c r="A180" s="837" t="s">
        <v>957</v>
      </c>
      <c r="B180" s="838" t="s">
        <v>462</v>
      </c>
      <c r="C180" s="839" t="s">
        <v>429</v>
      </c>
      <c r="D180" s="840">
        <v>1</v>
      </c>
      <c r="E180" s="841"/>
      <c r="F180" s="836">
        <v>4.8099999999999996</v>
      </c>
      <c r="G180" s="157">
        <f>IF(F180="","",F180-F180*COMPASS!$U$11)</f>
        <v>4.8099999999999996</v>
      </c>
      <c r="I180" s="133"/>
    </row>
    <row r="181" spans="1:9" ht="14.1" customHeight="1">
      <c r="A181" s="837" t="s">
        <v>9018</v>
      </c>
      <c r="B181" s="838" t="s">
        <v>462</v>
      </c>
      <c r="C181" s="839" t="s">
        <v>8796</v>
      </c>
      <c r="D181" s="834">
        <v>1</v>
      </c>
      <c r="E181" s="835"/>
      <c r="F181" s="836">
        <v>8.75</v>
      </c>
      <c r="G181" s="157">
        <f>IF(F181="","",F181-F181*COMPASS!$U$11)</f>
        <v>8.75</v>
      </c>
      <c r="I181" s="133"/>
    </row>
    <row r="182" spans="1:9" ht="14.1" customHeight="1">
      <c r="A182" s="837" t="s">
        <v>798</v>
      </c>
      <c r="B182" s="838" t="s">
        <v>462</v>
      </c>
      <c r="C182" s="839" t="s">
        <v>431</v>
      </c>
      <c r="D182" s="840">
        <v>1</v>
      </c>
      <c r="E182" s="841"/>
      <c r="F182" s="836">
        <v>1.35</v>
      </c>
      <c r="G182" s="157">
        <f>IF(F182="","",F182-F182*COMPASS!$U$11)</f>
        <v>1.35</v>
      </c>
      <c r="I182" s="133"/>
    </row>
    <row r="183" spans="1:9" ht="14.1" customHeight="1">
      <c r="A183" s="837" t="s">
        <v>799</v>
      </c>
      <c r="B183" s="838" t="s">
        <v>462</v>
      </c>
      <c r="C183" s="839" t="s">
        <v>199</v>
      </c>
      <c r="D183" s="840">
        <v>1</v>
      </c>
      <c r="E183" s="841"/>
      <c r="F183" s="836">
        <v>1.68</v>
      </c>
      <c r="G183" s="157">
        <f>IF(F183="","",F183-F183*COMPASS!$U$11)</f>
        <v>1.68</v>
      </c>
      <c r="I183" s="133"/>
    </row>
    <row r="184" spans="1:9" ht="14.1" customHeight="1">
      <c r="A184" s="837" t="s">
        <v>6626</v>
      </c>
      <c r="B184" s="838" t="s">
        <v>462</v>
      </c>
      <c r="C184" s="839" t="s">
        <v>6822</v>
      </c>
      <c r="D184" s="840">
        <v>1</v>
      </c>
      <c r="E184" s="841"/>
      <c r="F184" s="836">
        <v>2.06</v>
      </c>
      <c r="G184" s="157">
        <f>IF(F184="","",F184-F184*COMPASS!$U$11)</f>
        <v>2.06</v>
      </c>
      <c r="I184" s="133"/>
    </row>
    <row r="185" spans="1:9" ht="14.1" customHeight="1">
      <c r="A185" s="837" t="s">
        <v>800</v>
      </c>
      <c r="B185" s="838" t="s">
        <v>462</v>
      </c>
      <c r="C185" s="839" t="s">
        <v>331</v>
      </c>
      <c r="D185" s="840">
        <v>1</v>
      </c>
      <c r="E185" s="841"/>
      <c r="F185" s="836">
        <v>2.4500000000000002</v>
      </c>
      <c r="G185" s="157">
        <f>IF(F185="","",F185-F185*COMPASS!$U$11)</f>
        <v>2.4500000000000002</v>
      </c>
      <c r="I185" s="133"/>
    </row>
    <row r="186" spans="1:9" ht="14.1" customHeight="1">
      <c r="A186" s="837" t="s">
        <v>801</v>
      </c>
      <c r="B186" s="838" t="s">
        <v>462</v>
      </c>
      <c r="C186" s="839" t="s">
        <v>332</v>
      </c>
      <c r="D186" s="840">
        <v>1</v>
      </c>
      <c r="E186" s="841"/>
      <c r="F186" s="836">
        <v>3.22</v>
      </c>
      <c r="G186" s="157">
        <f>IF(F186="","",F186-F186*COMPASS!$U$11)</f>
        <v>3.22</v>
      </c>
      <c r="I186" s="133"/>
    </row>
    <row r="187" spans="1:9" ht="14.1" customHeight="1">
      <c r="A187" s="837" t="s">
        <v>802</v>
      </c>
      <c r="B187" s="838" t="s">
        <v>462</v>
      </c>
      <c r="C187" s="839" t="s">
        <v>147</v>
      </c>
      <c r="D187" s="840">
        <v>1</v>
      </c>
      <c r="E187" s="841"/>
      <c r="F187" s="836">
        <v>4.8099999999999996</v>
      </c>
      <c r="G187" s="157">
        <f>IF(F187="","",F187-F187*COMPASS!$U$11)</f>
        <v>4.8099999999999996</v>
      </c>
      <c r="I187" s="133"/>
    </row>
    <row r="188" spans="1:9" ht="14.1" customHeight="1">
      <c r="A188" s="837" t="s">
        <v>9019</v>
      </c>
      <c r="B188" s="838" t="s">
        <v>462</v>
      </c>
      <c r="C188" s="839" t="s">
        <v>8797</v>
      </c>
      <c r="D188" s="834">
        <v>1</v>
      </c>
      <c r="E188" s="835"/>
      <c r="F188" s="836">
        <v>8.75</v>
      </c>
      <c r="G188" s="157">
        <f>IF(F188="","",F188-F188*COMPASS!$U$11)</f>
        <v>8.75</v>
      </c>
      <c r="I188" s="133"/>
    </row>
    <row r="189" spans="1:9" ht="14.1" customHeight="1">
      <c r="A189" s="837" t="s">
        <v>803</v>
      </c>
      <c r="B189" s="838" t="s">
        <v>462</v>
      </c>
      <c r="C189" s="839" t="s">
        <v>272</v>
      </c>
      <c r="D189" s="840">
        <v>1</v>
      </c>
      <c r="E189" s="841"/>
      <c r="F189" s="836">
        <v>1.35</v>
      </c>
      <c r="G189" s="157">
        <f>IF(F189="","",F189-F189*COMPASS!$U$11)</f>
        <v>1.35</v>
      </c>
      <c r="I189" s="133"/>
    </row>
    <row r="190" spans="1:9" ht="14.1" customHeight="1">
      <c r="A190" s="837" t="s">
        <v>804</v>
      </c>
      <c r="B190" s="838" t="s">
        <v>462</v>
      </c>
      <c r="C190" s="839" t="s">
        <v>513</v>
      </c>
      <c r="D190" s="840">
        <v>1</v>
      </c>
      <c r="E190" s="841"/>
      <c r="F190" s="836">
        <v>1.68</v>
      </c>
      <c r="G190" s="157">
        <f>IF(F190="","",F190-F190*COMPASS!$U$11)</f>
        <v>1.68</v>
      </c>
      <c r="I190" s="133"/>
    </row>
    <row r="191" spans="1:9" ht="14.1" customHeight="1">
      <c r="A191" s="837" t="s">
        <v>6627</v>
      </c>
      <c r="B191" s="838" t="s">
        <v>462</v>
      </c>
      <c r="C191" s="839" t="s">
        <v>6628</v>
      </c>
      <c r="D191" s="840">
        <v>1</v>
      </c>
      <c r="E191" s="841"/>
      <c r="F191" s="836">
        <v>2.06</v>
      </c>
      <c r="G191" s="157">
        <f>IF(F191="","",F191-F191*COMPASS!$U$11)</f>
        <v>2.06</v>
      </c>
      <c r="I191" s="133"/>
    </row>
    <row r="192" spans="1:9" ht="14.1" customHeight="1">
      <c r="A192" s="837" t="s">
        <v>805</v>
      </c>
      <c r="B192" s="838" t="s">
        <v>462</v>
      </c>
      <c r="C192" s="839" t="s">
        <v>579</v>
      </c>
      <c r="D192" s="840">
        <v>1</v>
      </c>
      <c r="E192" s="841"/>
      <c r="F192" s="836">
        <v>2.4500000000000002</v>
      </c>
      <c r="G192" s="157">
        <f>IF(F192="","",F192-F192*COMPASS!$U$11)</f>
        <v>2.4500000000000002</v>
      </c>
      <c r="I192" s="133"/>
    </row>
    <row r="193" spans="1:9" ht="14.1" customHeight="1">
      <c r="A193" s="837" t="s">
        <v>806</v>
      </c>
      <c r="B193" s="838" t="s">
        <v>462</v>
      </c>
      <c r="C193" s="839" t="s">
        <v>580</v>
      </c>
      <c r="D193" s="840">
        <v>1</v>
      </c>
      <c r="E193" s="841"/>
      <c r="F193" s="836">
        <v>3.22</v>
      </c>
      <c r="G193" s="157">
        <f>IF(F193="","",F193-F193*COMPASS!$U$11)</f>
        <v>3.22</v>
      </c>
      <c r="I193" s="133"/>
    </row>
    <row r="194" spans="1:9" ht="14.1" customHeight="1">
      <c r="A194" s="837" t="s">
        <v>807</v>
      </c>
      <c r="B194" s="838" t="s">
        <v>462</v>
      </c>
      <c r="C194" s="839" t="s">
        <v>581</v>
      </c>
      <c r="D194" s="840">
        <v>1</v>
      </c>
      <c r="E194" s="841"/>
      <c r="F194" s="836">
        <v>4.8099999999999996</v>
      </c>
      <c r="G194" s="157">
        <f>IF(F194="","",F194-F194*COMPASS!$U$11)</f>
        <v>4.8099999999999996</v>
      </c>
      <c r="I194" s="133"/>
    </row>
    <row r="195" spans="1:9" ht="14.1" customHeight="1">
      <c r="A195" s="837" t="s">
        <v>9020</v>
      </c>
      <c r="B195" s="838" t="s">
        <v>462</v>
      </c>
      <c r="C195" s="839" t="s">
        <v>8798</v>
      </c>
      <c r="D195" s="834">
        <v>1</v>
      </c>
      <c r="E195" s="835"/>
      <c r="F195" s="836">
        <v>8.75</v>
      </c>
      <c r="G195" s="157">
        <f>IF(F195="","",F195-F195*COMPASS!$U$11)</f>
        <v>8.75</v>
      </c>
      <c r="I195" s="133"/>
    </row>
    <row r="196" spans="1:9" ht="14.1" customHeight="1">
      <c r="A196" s="837" t="s">
        <v>8018</v>
      </c>
      <c r="B196" s="838" t="s">
        <v>462</v>
      </c>
      <c r="C196" s="839" t="s">
        <v>8028</v>
      </c>
      <c r="D196" s="842">
        <v>1</v>
      </c>
      <c r="E196" s="835"/>
      <c r="F196" s="836">
        <v>1.35</v>
      </c>
      <c r="G196" s="157">
        <f>IF(F196="","",F196-F196*COMPASS!$U$11)</f>
        <v>1.35</v>
      </c>
      <c r="I196" s="133"/>
    </row>
    <row r="197" spans="1:9" ht="14.1" customHeight="1">
      <c r="A197" s="837" t="s">
        <v>8019</v>
      </c>
      <c r="B197" s="838" t="s">
        <v>462</v>
      </c>
      <c r="C197" s="839" t="s">
        <v>8029</v>
      </c>
      <c r="D197" s="842">
        <v>1</v>
      </c>
      <c r="E197" s="835"/>
      <c r="F197" s="836">
        <v>1.68</v>
      </c>
      <c r="G197" s="157">
        <f>IF(F197="","",F197-F197*COMPASS!$U$11)</f>
        <v>1.68</v>
      </c>
      <c r="I197" s="133"/>
    </row>
    <row r="198" spans="1:9" ht="14.1" customHeight="1">
      <c r="A198" s="837" t="s">
        <v>8020</v>
      </c>
      <c r="B198" s="838" t="s">
        <v>462</v>
      </c>
      <c r="C198" s="839" t="s">
        <v>8030</v>
      </c>
      <c r="D198" s="842">
        <v>1</v>
      </c>
      <c r="E198" s="835"/>
      <c r="F198" s="836">
        <v>2.4500000000000002</v>
      </c>
      <c r="G198" s="157">
        <f>IF(F198="","",F198-F198*COMPASS!$U$11)</f>
        <v>2.4500000000000002</v>
      </c>
      <c r="I198" s="133"/>
    </row>
    <row r="199" spans="1:9" ht="14.1" customHeight="1">
      <c r="A199" s="837" t="s">
        <v>8021</v>
      </c>
      <c r="B199" s="838" t="s">
        <v>462</v>
      </c>
      <c r="C199" s="839" t="s">
        <v>8031</v>
      </c>
      <c r="D199" s="842">
        <v>1</v>
      </c>
      <c r="E199" s="835"/>
      <c r="F199" s="836">
        <v>3.22</v>
      </c>
      <c r="G199" s="157">
        <f>IF(F199="","",F199-F199*COMPASS!$U$11)</f>
        <v>3.22</v>
      </c>
      <c r="I199" s="133"/>
    </row>
    <row r="200" spans="1:9" ht="14.1" customHeight="1">
      <c r="A200" s="837" t="s">
        <v>8022</v>
      </c>
      <c r="B200" s="838" t="s">
        <v>462</v>
      </c>
      <c r="C200" s="839" t="s">
        <v>8032</v>
      </c>
      <c r="D200" s="842">
        <v>1</v>
      </c>
      <c r="E200" s="835"/>
      <c r="F200" s="836">
        <v>4.8099999999999996</v>
      </c>
      <c r="G200" s="157">
        <f>IF(F200="","",F200-F200*COMPASS!$U$11)</f>
        <v>4.8099999999999996</v>
      </c>
      <c r="I200" s="133"/>
    </row>
    <row r="201" spans="1:9" ht="14.1" customHeight="1">
      <c r="A201" s="837" t="s">
        <v>9021</v>
      </c>
      <c r="B201" s="838" t="s">
        <v>462</v>
      </c>
      <c r="C201" s="839" t="s">
        <v>8799</v>
      </c>
      <c r="D201" s="834">
        <v>1</v>
      </c>
      <c r="E201" s="835"/>
      <c r="F201" s="836">
        <v>8.75</v>
      </c>
      <c r="G201" s="157">
        <f>IF(F201="","",F201-F201*COMPASS!$U$11)</f>
        <v>8.75</v>
      </c>
      <c r="I201" s="133"/>
    </row>
    <row r="202" spans="1:9" ht="14.1" customHeight="1">
      <c r="A202" s="837" t="s">
        <v>8023</v>
      </c>
      <c r="B202" s="838" t="s">
        <v>462</v>
      </c>
      <c r="C202" s="839" t="s">
        <v>8033</v>
      </c>
      <c r="D202" s="842">
        <v>1</v>
      </c>
      <c r="E202" s="835"/>
      <c r="F202" s="836">
        <v>1.35</v>
      </c>
      <c r="G202" s="157">
        <f>IF(F202="","",F202-F202*COMPASS!$U$11)</f>
        <v>1.35</v>
      </c>
      <c r="I202" s="133"/>
    </row>
    <row r="203" spans="1:9" ht="14.1" customHeight="1">
      <c r="A203" s="837" t="s">
        <v>8024</v>
      </c>
      <c r="B203" s="838" t="s">
        <v>462</v>
      </c>
      <c r="C203" s="839" t="s">
        <v>8034</v>
      </c>
      <c r="D203" s="842">
        <v>1</v>
      </c>
      <c r="E203" s="835"/>
      <c r="F203" s="836">
        <v>1.68</v>
      </c>
      <c r="G203" s="157">
        <f>IF(F203="","",F203-F203*COMPASS!$U$11)</f>
        <v>1.68</v>
      </c>
      <c r="I203" s="133"/>
    </row>
    <row r="204" spans="1:9" ht="14.1" customHeight="1">
      <c r="A204" s="837" t="s">
        <v>8025</v>
      </c>
      <c r="B204" s="838" t="s">
        <v>462</v>
      </c>
      <c r="C204" s="839" t="s">
        <v>8035</v>
      </c>
      <c r="D204" s="842">
        <v>1</v>
      </c>
      <c r="E204" s="835"/>
      <c r="F204" s="836">
        <v>2.4500000000000002</v>
      </c>
      <c r="G204" s="157">
        <f>IF(F204="","",F204-F204*COMPASS!$U$11)</f>
        <v>2.4500000000000002</v>
      </c>
      <c r="I204" s="133"/>
    </row>
    <row r="205" spans="1:9" ht="14.1" customHeight="1">
      <c r="A205" s="837" t="s">
        <v>8026</v>
      </c>
      <c r="B205" s="838" t="s">
        <v>462</v>
      </c>
      <c r="C205" s="839" t="s">
        <v>8036</v>
      </c>
      <c r="D205" s="842">
        <v>1</v>
      </c>
      <c r="E205" s="835"/>
      <c r="F205" s="836">
        <v>3.22</v>
      </c>
      <c r="G205" s="157">
        <f>IF(F205="","",F205-F205*COMPASS!$U$11)</f>
        <v>3.22</v>
      </c>
      <c r="I205" s="133"/>
    </row>
    <row r="206" spans="1:9" ht="14.1" customHeight="1">
      <c r="A206" s="837" t="s">
        <v>8027</v>
      </c>
      <c r="B206" s="838" t="s">
        <v>462</v>
      </c>
      <c r="C206" s="839" t="s">
        <v>8037</v>
      </c>
      <c r="D206" s="842">
        <v>1</v>
      </c>
      <c r="E206" s="835"/>
      <c r="F206" s="836">
        <v>4.8099999999999996</v>
      </c>
      <c r="G206" s="157">
        <f>IF(F206="","",F206-F206*COMPASS!$U$11)</f>
        <v>4.8099999999999996</v>
      </c>
      <c r="I206" s="133"/>
    </row>
    <row r="207" spans="1:9" ht="14.1" customHeight="1">
      <c r="A207" s="837" t="s">
        <v>9022</v>
      </c>
      <c r="B207" s="838" t="s">
        <v>462</v>
      </c>
      <c r="C207" s="839" t="s">
        <v>8800</v>
      </c>
      <c r="D207" s="834">
        <v>1</v>
      </c>
      <c r="E207" s="835"/>
      <c r="F207" s="836">
        <v>8.75</v>
      </c>
      <c r="G207" s="157">
        <f>IF(F207="","",F207-F207*COMPASS!$U$11)</f>
        <v>8.75</v>
      </c>
      <c r="I207" s="133"/>
    </row>
    <row r="208" spans="1:9" ht="14.1" customHeight="1">
      <c r="A208" s="843" t="s">
        <v>15331</v>
      </c>
      <c r="B208" s="844"/>
      <c r="C208" s="845"/>
      <c r="D208" s="846"/>
      <c r="E208" s="847"/>
      <c r="F208" s="848"/>
      <c r="G208" s="157" t="str">
        <f>IF(F208="","",F208-F208*COMPASS!$U$11)</f>
        <v/>
      </c>
      <c r="I208" s="133"/>
    </row>
    <row r="209" spans="1:9" ht="14.1" customHeight="1">
      <c r="A209" s="837" t="s">
        <v>8167</v>
      </c>
      <c r="B209" s="838" t="s">
        <v>462</v>
      </c>
      <c r="C209" s="839" t="s">
        <v>9023</v>
      </c>
      <c r="D209" s="842">
        <v>1</v>
      </c>
      <c r="E209" s="835"/>
      <c r="F209" s="836">
        <v>2.3199999999999998</v>
      </c>
      <c r="G209" s="157">
        <f>IF(F209="","",F209-F209*COMPASS!$U$11)</f>
        <v>2.3199999999999998</v>
      </c>
      <c r="I209" s="133"/>
    </row>
    <row r="210" spans="1:9" ht="14.1" customHeight="1">
      <c r="A210" s="837" t="s">
        <v>8168</v>
      </c>
      <c r="B210" s="838" t="s">
        <v>462</v>
      </c>
      <c r="C210" s="839" t="s">
        <v>9024</v>
      </c>
      <c r="D210" s="842">
        <v>1</v>
      </c>
      <c r="E210" s="835"/>
      <c r="F210" s="836">
        <v>3.05</v>
      </c>
      <c r="G210" s="157">
        <f>IF(F210="","",F210-F210*COMPASS!$U$11)</f>
        <v>3.05</v>
      </c>
      <c r="I210" s="133"/>
    </row>
    <row r="211" spans="1:9" ht="14.1" customHeight="1">
      <c r="A211" s="837" t="s">
        <v>8169</v>
      </c>
      <c r="B211" s="838" t="s">
        <v>462</v>
      </c>
      <c r="C211" s="839" t="s">
        <v>9025</v>
      </c>
      <c r="D211" s="842">
        <v>1</v>
      </c>
      <c r="E211" s="835"/>
      <c r="F211" s="836">
        <v>4.05</v>
      </c>
      <c r="G211" s="157">
        <f>IF(F211="","",F211-F211*COMPASS!$U$11)</f>
        <v>4.05</v>
      </c>
      <c r="I211" s="133"/>
    </row>
    <row r="212" spans="1:9" ht="14.1" customHeight="1">
      <c r="A212" s="837" t="s">
        <v>8170</v>
      </c>
      <c r="B212" s="838" t="s">
        <v>462</v>
      </c>
      <c r="C212" s="839" t="s">
        <v>9026</v>
      </c>
      <c r="D212" s="842">
        <v>1</v>
      </c>
      <c r="E212" s="835"/>
      <c r="F212" s="836">
        <v>6.01</v>
      </c>
      <c r="G212" s="157">
        <f>IF(F212="","",F212-F212*COMPASS!$U$11)</f>
        <v>6.01</v>
      </c>
      <c r="I212" s="133"/>
    </row>
    <row r="213" spans="1:9" ht="14.1" customHeight="1">
      <c r="A213" s="837" t="s">
        <v>8171</v>
      </c>
      <c r="B213" s="838" t="s">
        <v>462</v>
      </c>
      <c r="C213" s="839" t="s">
        <v>9027</v>
      </c>
      <c r="D213" s="842">
        <v>1</v>
      </c>
      <c r="E213" s="835"/>
      <c r="F213" s="836">
        <v>10.44</v>
      </c>
      <c r="G213" s="157">
        <f>IF(F213="","",F213-F213*COMPASS!$U$11)</f>
        <v>10.44</v>
      </c>
      <c r="I213" s="133"/>
    </row>
    <row r="214" spans="1:9" ht="14.1" customHeight="1">
      <c r="A214" s="872" t="s">
        <v>15332</v>
      </c>
      <c r="B214" s="873"/>
      <c r="C214" s="874"/>
      <c r="D214" s="875"/>
      <c r="E214" s="876"/>
      <c r="F214" s="1065"/>
      <c r="G214" s="157" t="str">
        <f>IF(F214="","",F214-F214*COMPASS!$U$11)</f>
        <v/>
      </c>
      <c r="I214" s="133"/>
    </row>
    <row r="215" spans="1:9" ht="14.1" customHeight="1">
      <c r="A215" s="1057" t="s">
        <v>14473</v>
      </c>
      <c r="B215" s="1058" t="s">
        <v>216</v>
      </c>
      <c r="C215" s="1059" t="s">
        <v>14474</v>
      </c>
      <c r="D215" s="1060">
        <v>1</v>
      </c>
      <c r="E215" s="1061"/>
      <c r="F215" s="1062">
        <v>1.86</v>
      </c>
      <c r="G215" s="157">
        <f>IF(F215="","",F215-F215*COMPASS!$U$11)</f>
        <v>1.86</v>
      </c>
      <c r="I215" s="133"/>
    </row>
    <row r="216" spans="1:9" ht="14.1" customHeight="1">
      <c r="A216" s="1057" t="s">
        <v>14475</v>
      </c>
      <c r="B216" s="1058" t="s">
        <v>216</v>
      </c>
      <c r="C216" s="1059" t="s">
        <v>14476</v>
      </c>
      <c r="D216" s="1060">
        <v>1</v>
      </c>
      <c r="E216" s="1061"/>
      <c r="F216" s="1062">
        <v>2.04</v>
      </c>
      <c r="G216" s="157">
        <f>IF(F216="","",F216-F216*COMPASS!$U$11)</f>
        <v>2.04</v>
      </c>
      <c r="I216" s="133"/>
    </row>
    <row r="217" spans="1:9" ht="14.1" customHeight="1">
      <c r="A217" s="1057" t="s">
        <v>14477</v>
      </c>
      <c r="B217" s="1058" t="s">
        <v>216</v>
      </c>
      <c r="C217" s="1059" t="s">
        <v>14478</v>
      </c>
      <c r="D217" s="1060">
        <v>1</v>
      </c>
      <c r="E217" s="1061"/>
      <c r="F217" s="1062">
        <v>2.37</v>
      </c>
      <c r="G217" s="157">
        <f>IF(F217="","",F217-F217*COMPASS!$U$11)</f>
        <v>2.37</v>
      </c>
      <c r="I217" s="133"/>
    </row>
    <row r="218" spans="1:9" ht="14.1" customHeight="1">
      <c r="A218" s="1057" t="s">
        <v>14479</v>
      </c>
      <c r="B218" s="1058" t="s">
        <v>216</v>
      </c>
      <c r="C218" s="1059" t="s">
        <v>14480</v>
      </c>
      <c r="D218" s="1060">
        <v>1</v>
      </c>
      <c r="E218" s="1061"/>
      <c r="F218" s="1062">
        <v>3.11</v>
      </c>
      <c r="G218" s="157">
        <f>IF(F218="","",F218-F218*COMPASS!$U$11)</f>
        <v>3.11</v>
      </c>
      <c r="I218" s="133"/>
    </row>
    <row r="219" spans="1:9" ht="14.1" customHeight="1">
      <c r="A219" s="1057" t="s">
        <v>14481</v>
      </c>
      <c r="B219" s="1058" t="s">
        <v>216</v>
      </c>
      <c r="C219" s="1059" t="s">
        <v>14482</v>
      </c>
      <c r="D219" s="1060">
        <v>1</v>
      </c>
      <c r="E219" s="1061"/>
      <c r="F219" s="1062">
        <v>3.25</v>
      </c>
      <c r="G219" s="157">
        <f>IF(F219="","",F219-F219*COMPASS!$U$11)</f>
        <v>3.25</v>
      </c>
      <c r="I219" s="133"/>
    </row>
    <row r="220" spans="1:9" ht="14.1" customHeight="1">
      <c r="A220" s="1057" t="s">
        <v>14483</v>
      </c>
      <c r="B220" s="1058" t="s">
        <v>216</v>
      </c>
      <c r="C220" s="1059" t="s">
        <v>14484</v>
      </c>
      <c r="D220" s="1060">
        <v>1</v>
      </c>
      <c r="E220" s="1061"/>
      <c r="F220" s="1062">
        <v>4.16</v>
      </c>
      <c r="G220" s="157">
        <f>IF(F220="","",F220-F220*COMPASS!$U$11)</f>
        <v>4.16</v>
      </c>
      <c r="I220" s="133"/>
    </row>
    <row r="221" spans="1:9" ht="14.1" customHeight="1">
      <c r="A221" s="1057" t="s">
        <v>14485</v>
      </c>
      <c r="B221" s="1058" t="s">
        <v>216</v>
      </c>
      <c r="C221" s="1059" t="s">
        <v>14486</v>
      </c>
      <c r="D221" s="1060">
        <v>1</v>
      </c>
      <c r="E221" s="1061"/>
      <c r="F221" s="1062">
        <v>5.62</v>
      </c>
      <c r="G221" s="157">
        <f>IF(F221="","",F221-F221*COMPASS!$U$11)</f>
        <v>5.62</v>
      </c>
      <c r="I221" s="133"/>
    </row>
    <row r="222" spans="1:9" ht="14.1" customHeight="1">
      <c r="A222" s="1057" t="s">
        <v>14487</v>
      </c>
      <c r="B222" s="1058" t="s">
        <v>216</v>
      </c>
      <c r="C222" s="1059" t="s">
        <v>14488</v>
      </c>
      <c r="D222" s="1060">
        <v>1</v>
      </c>
      <c r="E222" s="1061"/>
      <c r="F222" s="1062">
        <v>10.27</v>
      </c>
      <c r="G222" s="157">
        <f>IF(F222="","",F222-F222*COMPASS!$U$11)</f>
        <v>10.27</v>
      </c>
      <c r="I222" s="133"/>
    </row>
    <row r="223" spans="1:9" ht="14.1" customHeight="1">
      <c r="A223" s="837" t="s">
        <v>14489</v>
      </c>
      <c r="B223" s="1058" t="s">
        <v>216</v>
      </c>
      <c r="C223" s="839" t="s">
        <v>14490</v>
      </c>
      <c r="D223" s="1063">
        <v>1</v>
      </c>
      <c r="E223" s="1073"/>
      <c r="F223" s="1064">
        <v>1.86</v>
      </c>
      <c r="G223" s="157">
        <f>IF(F223="","",F223-F223*COMPASS!$U$11)</f>
        <v>1.86</v>
      </c>
      <c r="I223" s="133"/>
    </row>
    <row r="224" spans="1:9" ht="14.1" customHeight="1">
      <c r="A224" s="837" t="s">
        <v>14491</v>
      </c>
      <c r="B224" s="1058" t="s">
        <v>216</v>
      </c>
      <c r="C224" s="839" t="s">
        <v>14492</v>
      </c>
      <c r="D224" s="1063">
        <v>1</v>
      </c>
      <c r="E224" s="1073"/>
      <c r="F224" s="1064">
        <v>2.04</v>
      </c>
      <c r="G224" s="157">
        <f>IF(F224="","",F224-F224*COMPASS!$U$11)</f>
        <v>2.04</v>
      </c>
      <c r="I224" s="133"/>
    </row>
    <row r="225" spans="1:9" ht="14.1" customHeight="1">
      <c r="A225" s="837" t="s">
        <v>14493</v>
      </c>
      <c r="B225" s="1058" t="s">
        <v>216</v>
      </c>
      <c r="C225" s="839" t="s">
        <v>14494</v>
      </c>
      <c r="D225" s="1063">
        <v>1</v>
      </c>
      <c r="E225" s="1073"/>
      <c r="F225" s="1064">
        <v>2.37</v>
      </c>
      <c r="G225" s="157">
        <f>IF(F225="","",F225-F225*COMPASS!$U$11)</f>
        <v>2.37</v>
      </c>
      <c r="I225" s="133"/>
    </row>
    <row r="226" spans="1:9" ht="14.1" customHeight="1">
      <c r="A226" s="837" t="s">
        <v>14495</v>
      </c>
      <c r="B226" s="1058" t="s">
        <v>216</v>
      </c>
      <c r="C226" s="839" t="s">
        <v>14496</v>
      </c>
      <c r="D226" s="1063">
        <v>1</v>
      </c>
      <c r="E226" s="1073"/>
      <c r="F226" s="1064">
        <v>3.11</v>
      </c>
      <c r="G226" s="157">
        <f>IF(F226="","",F226-F226*COMPASS!$U$11)</f>
        <v>3.11</v>
      </c>
      <c r="I226" s="133"/>
    </row>
    <row r="227" spans="1:9" ht="14.1" customHeight="1">
      <c r="A227" s="837" t="s">
        <v>14497</v>
      </c>
      <c r="B227" s="1058" t="s">
        <v>216</v>
      </c>
      <c r="C227" s="839" t="s">
        <v>14498</v>
      </c>
      <c r="D227" s="1063">
        <v>1</v>
      </c>
      <c r="E227" s="1073"/>
      <c r="F227" s="1064">
        <v>3.25</v>
      </c>
      <c r="G227" s="157">
        <f>IF(F227="","",F227-F227*COMPASS!$U$11)</f>
        <v>3.25</v>
      </c>
      <c r="I227" s="133"/>
    </row>
    <row r="228" spans="1:9" ht="14.1" customHeight="1">
      <c r="A228" s="837" t="s">
        <v>14499</v>
      </c>
      <c r="B228" s="1058" t="s">
        <v>216</v>
      </c>
      <c r="C228" s="839" t="s">
        <v>14500</v>
      </c>
      <c r="D228" s="1063">
        <v>1</v>
      </c>
      <c r="E228" s="1073"/>
      <c r="F228" s="1064">
        <v>4.16</v>
      </c>
      <c r="G228" s="157">
        <f>IF(F228="","",F228-F228*COMPASS!$U$11)</f>
        <v>4.16</v>
      </c>
      <c r="I228" s="133"/>
    </row>
    <row r="229" spans="1:9" ht="14.1" customHeight="1">
      <c r="A229" s="837" t="s">
        <v>14501</v>
      </c>
      <c r="B229" s="1058" t="s">
        <v>216</v>
      </c>
      <c r="C229" s="839" t="s">
        <v>14502</v>
      </c>
      <c r="D229" s="1063">
        <v>1</v>
      </c>
      <c r="E229" s="1073"/>
      <c r="F229" s="1064">
        <v>5.62</v>
      </c>
      <c r="G229" s="157">
        <f>IF(F229="","",F229-F229*COMPASS!$U$11)</f>
        <v>5.62</v>
      </c>
      <c r="I229" s="133"/>
    </row>
    <row r="230" spans="1:9" ht="14.1" customHeight="1">
      <c r="A230" s="837" t="s">
        <v>14503</v>
      </c>
      <c r="B230" s="1058" t="s">
        <v>216</v>
      </c>
      <c r="C230" s="839" t="s">
        <v>14504</v>
      </c>
      <c r="D230" s="1063">
        <v>1</v>
      </c>
      <c r="E230" s="1073"/>
      <c r="F230" s="1064">
        <v>10.27</v>
      </c>
      <c r="G230" s="157">
        <f>IF(F230="","",F230-F230*COMPASS!$U$11)</f>
        <v>10.27</v>
      </c>
      <c r="I230" s="133"/>
    </row>
    <row r="231" spans="1:9" ht="14.1" customHeight="1">
      <c r="A231" s="1057" t="s">
        <v>14505</v>
      </c>
      <c r="B231" s="1058" t="s">
        <v>216</v>
      </c>
      <c r="C231" s="1059" t="s">
        <v>14506</v>
      </c>
      <c r="D231" s="1060">
        <v>1</v>
      </c>
      <c r="E231" s="1061"/>
      <c r="F231" s="1062">
        <v>1.86</v>
      </c>
      <c r="G231" s="157">
        <f>IF(F231="","",F231-F231*COMPASS!$U$11)</f>
        <v>1.86</v>
      </c>
      <c r="I231" s="133"/>
    </row>
    <row r="232" spans="1:9" ht="14.1" customHeight="1">
      <c r="A232" s="1057" t="s">
        <v>14507</v>
      </c>
      <c r="B232" s="1058" t="s">
        <v>216</v>
      </c>
      <c r="C232" s="1059" t="s">
        <v>14508</v>
      </c>
      <c r="D232" s="1060">
        <v>1</v>
      </c>
      <c r="E232" s="1061"/>
      <c r="F232" s="1062">
        <v>2.04</v>
      </c>
      <c r="G232" s="157">
        <f>IF(F232="","",F232-F232*COMPASS!$U$11)</f>
        <v>2.04</v>
      </c>
      <c r="I232" s="133"/>
    </row>
    <row r="233" spans="1:9" ht="14.1" customHeight="1">
      <c r="A233" s="1057" t="s">
        <v>14509</v>
      </c>
      <c r="B233" s="1058" t="s">
        <v>216</v>
      </c>
      <c r="C233" s="1059" t="s">
        <v>14510</v>
      </c>
      <c r="D233" s="1060">
        <v>1</v>
      </c>
      <c r="E233" s="1061"/>
      <c r="F233" s="1062">
        <v>2.37</v>
      </c>
      <c r="G233" s="157">
        <f>IF(F233="","",F233-F233*COMPASS!$U$11)</f>
        <v>2.37</v>
      </c>
      <c r="I233" s="133"/>
    </row>
    <row r="234" spans="1:9" ht="14.1" customHeight="1">
      <c r="A234" s="1057" t="s">
        <v>14511</v>
      </c>
      <c r="B234" s="1058" t="s">
        <v>216</v>
      </c>
      <c r="C234" s="1059" t="s">
        <v>14512</v>
      </c>
      <c r="D234" s="1060">
        <v>1</v>
      </c>
      <c r="E234" s="1061"/>
      <c r="F234" s="1062">
        <v>3.11</v>
      </c>
      <c r="G234" s="157">
        <f>IF(F234="","",F234-F234*COMPASS!$U$11)</f>
        <v>3.11</v>
      </c>
      <c r="I234" s="133"/>
    </row>
    <row r="235" spans="1:9" ht="14.1" customHeight="1">
      <c r="A235" s="1057" t="s">
        <v>14513</v>
      </c>
      <c r="B235" s="1058" t="s">
        <v>216</v>
      </c>
      <c r="C235" s="1059" t="s">
        <v>14514</v>
      </c>
      <c r="D235" s="1060">
        <v>1</v>
      </c>
      <c r="E235" s="1061"/>
      <c r="F235" s="1062">
        <v>3.25</v>
      </c>
      <c r="G235" s="157">
        <f>IF(F235="","",F235-F235*COMPASS!$U$11)</f>
        <v>3.25</v>
      </c>
      <c r="I235" s="133"/>
    </row>
    <row r="236" spans="1:9" ht="14.1" customHeight="1">
      <c r="A236" s="1057" t="s">
        <v>14515</v>
      </c>
      <c r="B236" s="1058" t="s">
        <v>216</v>
      </c>
      <c r="C236" s="1059" t="s">
        <v>14516</v>
      </c>
      <c r="D236" s="1060">
        <v>1</v>
      </c>
      <c r="E236" s="1061"/>
      <c r="F236" s="1062">
        <v>4.16</v>
      </c>
      <c r="G236" s="157">
        <f>IF(F236="","",F236-F236*COMPASS!$U$11)</f>
        <v>4.16</v>
      </c>
      <c r="I236" s="133"/>
    </row>
    <row r="237" spans="1:9" ht="14.1" customHeight="1">
      <c r="A237" s="1057" t="s">
        <v>14517</v>
      </c>
      <c r="B237" s="1058" t="s">
        <v>216</v>
      </c>
      <c r="C237" s="1059" t="s">
        <v>14518</v>
      </c>
      <c r="D237" s="1060">
        <v>1</v>
      </c>
      <c r="E237" s="1061"/>
      <c r="F237" s="1062">
        <v>5.62</v>
      </c>
      <c r="G237" s="157">
        <f>IF(F237="","",F237-F237*COMPASS!$U$11)</f>
        <v>5.62</v>
      </c>
      <c r="I237" s="133"/>
    </row>
    <row r="238" spans="1:9" ht="14.1" customHeight="1">
      <c r="A238" s="1057" t="s">
        <v>14519</v>
      </c>
      <c r="B238" s="1058" t="s">
        <v>216</v>
      </c>
      <c r="C238" s="1059" t="s">
        <v>14520</v>
      </c>
      <c r="D238" s="1060">
        <v>1</v>
      </c>
      <c r="E238" s="1061"/>
      <c r="F238" s="1062">
        <v>10.27</v>
      </c>
      <c r="G238" s="157">
        <f>IF(F238="","",F238-F238*COMPASS!$U$11)</f>
        <v>10.27</v>
      </c>
      <c r="I238" s="133"/>
    </row>
    <row r="239" spans="1:9" ht="14.1" customHeight="1">
      <c r="A239" s="837" t="s">
        <v>14521</v>
      </c>
      <c r="B239" s="1058" t="s">
        <v>216</v>
      </c>
      <c r="C239" s="839" t="s">
        <v>14522</v>
      </c>
      <c r="D239" s="1063">
        <v>1</v>
      </c>
      <c r="E239" s="1073"/>
      <c r="F239" s="1064">
        <v>1.86</v>
      </c>
      <c r="G239" s="157">
        <f>IF(F239="","",F239-F239*COMPASS!$U$11)</f>
        <v>1.86</v>
      </c>
      <c r="I239" s="133"/>
    </row>
    <row r="240" spans="1:9" ht="14.1" customHeight="1">
      <c r="A240" s="837" t="s">
        <v>14523</v>
      </c>
      <c r="B240" s="1058" t="s">
        <v>216</v>
      </c>
      <c r="C240" s="839" t="s">
        <v>14524</v>
      </c>
      <c r="D240" s="1063">
        <v>1</v>
      </c>
      <c r="E240" s="1073"/>
      <c r="F240" s="1064">
        <v>2.04</v>
      </c>
      <c r="G240" s="157">
        <f>IF(F240="","",F240-F240*COMPASS!$U$11)</f>
        <v>2.04</v>
      </c>
      <c r="I240" s="133"/>
    </row>
    <row r="241" spans="1:9" ht="14.1" customHeight="1">
      <c r="A241" s="837" t="s">
        <v>14525</v>
      </c>
      <c r="B241" s="1058" t="s">
        <v>216</v>
      </c>
      <c r="C241" s="839" t="s">
        <v>14526</v>
      </c>
      <c r="D241" s="1063">
        <v>1</v>
      </c>
      <c r="E241" s="1073"/>
      <c r="F241" s="1064">
        <v>2.37</v>
      </c>
      <c r="G241" s="157">
        <f>IF(F241="","",F241-F241*COMPASS!$U$11)</f>
        <v>2.37</v>
      </c>
      <c r="I241" s="133"/>
    </row>
    <row r="242" spans="1:9" ht="14.1" customHeight="1">
      <c r="A242" s="837" t="s">
        <v>14527</v>
      </c>
      <c r="B242" s="1058" t="s">
        <v>216</v>
      </c>
      <c r="C242" s="839" t="s">
        <v>14528</v>
      </c>
      <c r="D242" s="1063">
        <v>1</v>
      </c>
      <c r="E242" s="1073"/>
      <c r="F242" s="1064">
        <v>3.11</v>
      </c>
      <c r="G242" s="157">
        <f>IF(F242="","",F242-F242*COMPASS!$U$11)</f>
        <v>3.11</v>
      </c>
      <c r="I242" s="133"/>
    </row>
    <row r="243" spans="1:9" ht="14.1" customHeight="1">
      <c r="A243" s="837" t="s">
        <v>14529</v>
      </c>
      <c r="B243" s="1058" t="s">
        <v>216</v>
      </c>
      <c r="C243" s="839" t="s">
        <v>14530</v>
      </c>
      <c r="D243" s="1063">
        <v>1</v>
      </c>
      <c r="E243" s="1073"/>
      <c r="F243" s="1064">
        <v>3.25</v>
      </c>
      <c r="G243" s="157">
        <f>IF(F243="","",F243-F243*COMPASS!$U$11)</f>
        <v>3.25</v>
      </c>
      <c r="I243" s="133"/>
    </row>
    <row r="244" spans="1:9" ht="14.1" customHeight="1">
      <c r="A244" s="837" t="s">
        <v>14531</v>
      </c>
      <c r="B244" s="1058" t="s">
        <v>216</v>
      </c>
      <c r="C244" s="839" t="s">
        <v>14532</v>
      </c>
      <c r="D244" s="1063">
        <v>1</v>
      </c>
      <c r="E244" s="1073"/>
      <c r="F244" s="1064">
        <v>4.16</v>
      </c>
      <c r="G244" s="157">
        <f>IF(F244="","",F244-F244*COMPASS!$U$11)</f>
        <v>4.16</v>
      </c>
      <c r="I244" s="133"/>
    </row>
    <row r="245" spans="1:9" ht="14.1" customHeight="1">
      <c r="A245" s="837" t="s">
        <v>14533</v>
      </c>
      <c r="B245" s="1058" t="s">
        <v>216</v>
      </c>
      <c r="C245" s="839" t="s">
        <v>14534</v>
      </c>
      <c r="D245" s="1063">
        <v>1</v>
      </c>
      <c r="E245" s="1073"/>
      <c r="F245" s="1064">
        <v>5.62</v>
      </c>
      <c r="G245" s="157">
        <f>IF(F245="","",F245-F245*COMPASS!$U$11)</f>
        <v>5.62</v>
      </c>
      <c r="I245" s="133"/>
    </row>
    <row r="246" spans="1:9" ht="14.1" customHeight="1">
      <c r="A246" s="837" t="s">
        <v>14535</v>
      </c>
      <c r="B246" s="1058" t="s">
        <v>216</v>
      </c>
      <c r="C246" s="839" t="s">
        <v>14536</v>
      </c>
      <c r="D246" s="1063">
        <v>1</v>
      </c>
      <c r="E246" s="1073"/>
      <c r="F246" s="1064">
        <v>10.27</v>
      </c>
      <c r="G246" s="157">
        <f>IF(F246="","",F246-F246*COMPASS!$U$11)</f>
        <v>10.27</v>
      </c>
      <c r="I246" s="133"/>
    </row>
    <row r="247" spans="1:9" ht="14.1" customHeight="1">
      <c r="A247" s="1057" t="s">
        <v>14537</v>
      </c>
      <c r="B247" s="1058" t="s">
        <v>216</v>
      </c>
      <c r="C247" s="1059" t="s">
        <v>14538</v>
      </c>
      <c r="D247" s="1060">
        <v>1</v>
      </c>
      <c r="E247" s="1061"/>
      <c r="F247" s="1062">
        <v>1.86</v>
      </c>
      <c r="G247" s="157">
        <f>IF(F247="","",F247-F247*COMPASS!$U$11)</f>
        <v>1.86</v>
      </c>
      <c r="I247" s="133"/>
    </row>
    <row r="248" spans="1:9" ht="14.1" customHeight="1">
      <c r="A248" s="1057" t="s">
        <v>14539</v>
      </c>
      <c r="B248" s="1058" t="s">
        <v>216</v>
      </c>
      <c r="C248" s="1059" t="s">
        <v>14540</v>
      </c>
      <c r="D248" s="1060">
        <v>1</v>
      </c>
      <c r="E248" s="1061"/>
      <c r="F248" s="1062">
        <v>2.04</v>
      </c>
      <c r="G248" s="157">
        <f>IF(F248="","",F248-F248*COMPASS!$U$11)</f>
        <v>2.04</v>
      </c>
      <c r="I248" s="133"/>
    </row>
    <row r="249" spans="1:9" ht="14.1" customHeight="1">
      <c r="A249" s="1057" t="s">
        <v>14541</v>
      </c>
      <c r="B249" s="1058" t="s">
        <v>216</v>
      </c>
      <c r="C249" s="1059" t="s">
        <v>14542</v>
      </c>
      <c r="D249" s="1060">
        <v>1</v>
      </c>
      <c r="E249" s="1061"/>
      <c r="F249" s="1062">
        <v>2.37</v>
      </c>
      <c r="G249" s="157">
        <f>IF(F249="","",F249-F249*COMPASS!$U$11)</f>
        <v>2.37</v>
      </c>
      <c r="I249" s="133"/>
    </row>
    <row r="250" spans="1:9" ht="14.1" customHeight="1">
      <c r="A250" s="1057" t="s">
        <v>14543</v>
      </c>
      <c r="B250" s="1058" t="s">
        <v>216</v>
      </c>
      <c r="C250" s="1059" t="s">
        <v>14544</v>
      </c>
      <c r="D250" s="1060">
        <v>1</v>
      </c>
      <c r="E250" s="1061"/>
      <c r="F250" s="1062">
        <v>3.11</v>
      </c>
      <c r="G250" s="157">
        <f>IF(F250="","",F250-F250*COMPASS!$U$11)</f>
        <v>3.11</v>
      </c>
      <c r="I250" s="133"/>
    </row>
    <row r="251" spans="1:9" ht="14.1" customHeight="1">
      <c r="A251" s="1057" t="s">
        <v>14545</v>
      </c>
      <c r="B251" s="1058" t="s">
        <v>216</v>
      </c>
      <c r="C251" s="1059" t="s">
        <v>14546</v>
      </c>
      <c r="D251" s="1060">
        <v>1</v>
      </c>
      <c r="E251" s="1061"/>
      <c r="F251" s="1062">
        <v>3.25</v>
      </c>
      <c r="G251" s="157">
        <f>IF(F251="","",F251-F251*COMPASS!$U$11)</f>
        <v>3.25</v>
      </c>
      <c r="I251" s="133"/>
    </row>
    <row r="252" spans="1:9" ht="14.1" customHeight="1">
      <c r="A252" s="1057" t="s">
        <v>14547</v>
      </c>
      <c r="B252" s="1058" t="s">
        <v>216</v>
      </c>
      <c r="C252" s="1059" t="s">
        <v>14548</v>
      </c>
      <c r="D252" s="1060">
        <v>1</v>
      </c>
      <c r="E252" s="1061"/>
      <c r="F252" s="1062">
        <v>4.16</v>
      </c>
      <c r="G252" s="157">
        <f>IF(F252="","",F252-F252*COMPASS!$U$11)</f>
        <v>4.16</v>
      </c>
      <c r="I252" s="133"/>
    </row>
    <row r="253" spans="1:9" ht="14.1" customHeight="1">
      <c r="A253" s="1057" t="s">
        <v>14549</v>
      </c>
      <c r="B253" s="1058" t="s">
        <v>216</v>
      </c>
      <c r="C253" s="1059" t="s">
        <v>14550</v>
      </c>
      <c r="D253" s="1060">
        <v>1</v>
      </c>
      <c r="E253" s="1061"/>
      <c r="F253" s="1062">
        <v>5.62</v>
      </c>
      <c r="G253" s="157">
        <f>IF(F253="","",F253-F253*COMPASS!$U$11)</f>
        <v>5.62</v>
      </c>
      <c r="I253" s="133"/>
    </row>
    <row r="254" spans="1:9" ht="14.1" customHeight="1">
      <c r="A254" s="1057" t="s">
        <v>14551</v>
      </c>
      <c r="B254" s="1058" t="s">
        <v>216</v>
      </c>
      <c r="C254" s="1059" t="s">
        <v>14552</v>
      </c>
      <c r="D254" s="1060">
        <v>1</v>
      </c>
      <c r="E254" s="1061"/>
      <c r="F254" s="1062">
        <v>10.27</v>
      </c>
      <c r="G254" s="157">
        <f>IF(F254="","",F254-F254*COMPASS!$U$11)</f>
        <v>10.27</v>
      </c>
      <c r="I254" s="133"/>
    </row>
    <row r="255" spans="1:9" ht="14.1" customHeight="1">
      <c r="A255" s="837" t="s">
        <v>14553</v>
      </c>
      <c r="B255" s="1058" t="s">
        <v>216</v>
      </c>
      <c r="C255" s="839" t="s">
        <v>14554</v>
      </c>
      <c r="D255" s="1063">
        <v>1</v>
      </c>
      <c r="E255" s="1073"/>
      <c r="F255" s="1064">
        <v>1.86</v>
      </c>
      <c r="G255" s="157">
        <f>IF(F255="","",F255-F255*COMPASS!$U$11)</f>
        <v>1.86</v>
      </c>
      <c r="I255" s="133"/>
    </row>
    <row r="256" spans="1:9" ht="14.1" customHeight="1">
      <c r="A256" s="837" t="s">
        <v>14555</v>
      </c>
      <c r="B256" s="1058" t="s">
        <v>216</v>
      </c>
      <c r="C256" s="839" t="s">
        <v>14556</v>
      </c>
      <c r="D256" s="1063">
        <v>1</v>
      </c>
      <c r="E256" s="1073"/>
      <c r="F256" s="1064">
        <v>2.04</v>
      </c>
      <c r="G256" s="157">
        <f>IF(F256="","",F256-F256*COMPASS!$U$11)</f>
        <v>2.04</v>
      </c>
      <c r="I256" s="133"/>
    </row>
    <row r="257" spans="1:9" ht="14.1" customHeight="1">
      <c r="A257" s="837" t="s">
        <v>14557</v>
      </c>
      <c r="B257" s="1058" t="s">
        <v>216</v>
      </c>
      <c r="C257" s="839" t="s">
        <v>14558</v>
      </c>
      <c r="D257" s="1063">
        <v>1</v>
      </c>
      <c r="E257" s="1073"/>
      <c r="F257" s="1064">
        <v>2.37</v>
      </c>
      <c r="G257" s="157">
        <f>IF(F257="","",F257-F257*COMPASS!$U$11)</f>
        <v>2.37</v>
      </c>
      <c r="I257" s="133"/>
    </row>
    <row r="258" spans="1:9" ht="14.1" customHeight="1">
      <c r="A258" s="837" t="s">
        <v>14559</v>
      </c>
      <c r="B258" s="1058" t="s">
        <v>216</v>
      </c>
      <c r="C258" s="839" t="s">
        <v>14560</v>
      </c>
      <c r="D258" s="1063">
        <v>1</v>
      </c>
      <c r="E258" s="1073"/>
      <c r="F258" s="1064">
        <v>3.11</v>
      </c>
      <c r="G258" s="157">
        <f>IF(F258="","",F258-F258*COMPASS!$U$11)</f>
        <v>3.11</v>
      </c>
      <c r="I258" s="133"/>
    </row>
    <row r="259" spans="1:9" ht="14.1" customHeight="1">
      <c r="A259" s="837" t="s">
        <v>14561</v>
      </c>
      <c r="B259" s="1058" t="s">
        <v>216</v>
      </c>
      <c r="C259" s="839" t="s">
        <v>14562</v>
      </c>
      <c r="D259" s="1063">
        <v>1</v>
      </c>
      <c r="E259" s="1073"/>
      <c r="F259" s="1064">
        <v>3.25</v>
      </c>
      <c r="G259" s="157">
        <f>IF(F259="","",F259-F259*COMPASS!$U$11)</f>
        <v>3.25</v>
      </c>
      <c r="I259" s="133"/>
    </row>
    <row r="260" spans="1:9" ht="14.1" customHeight="1">
      <c r="A260" s="837" t="s">
        <v>14563</v>
      </c>
      <c r="B260" s="1058" t="s">
        <v>216</v>
      </c>
      <c r="C260" s="839" t="s">
        <v>14564</v>
      </c>
      <c r="D260" s="1063">
        <v>1</v>
      </c>
      <c r="E260" s="1073"/>
      <c r="F260" s="1064">
        <v>4.16</v>
      </c>
      <c r="G260" s="157">
        <f>IF(F260="","",F260-F260*COMPASS!$U$11)</f>
        <v>4.16</v>
      </c>
      <c r="I260" s="133"/>
    </row>
    <row r="261" spans="1:9" ht="14.1" customHeight="1">
      <c r="A261" s="837" t="s">
        <v>14565</v>
      </c>
      <c r="B261" s="1058" t="s">
        <v>216</v>
      </c>
      <c r="C261" s="839" t="s">
        <v>14566</v>
      </c>
      <c r="D261" s="1063">
        <v>1</v>
      </c>
      <c r="E261" s="1073"/>
      <c r="F261" s="1064">
        <v>5.62</v>
      </c>
      <c r="G261" s="157">
        <f>IF(F261="","",F261-F261*COMPASS!$U$11)</f>
        <v>5.62</v>
      </c>
      <c r="I261" s="133"/>
    </row>
    <row r="262" spans="1:9" ht="14.1" customHeight="1">
      <c r="A262" s="837" t="s">
        <v>14567</v>
      </c>
      <c r="B262" s="1058" t="s">
        <v>216</v>
      </c>
      <c r="C262" s="839" t="s">
        <v>14568</v>
      </c>
      <c r="D262" s="1063">
        <v>1</v>
      </c>
      <c r="E262" s="1073"/>
      <c r="F262" s="1064">
        <v>10.27</v>
      </c>
      <c r="G262" s="157">
        <f>IF(F262="","",F262-F262*COMPASS!$U$11)</f>
        <v>10.27</v>
      </c>
      <c r="I262" s="133"/>
    </row>
    <row r="263" spans="1:9" ht="14.1" customHeight="1">
      <c r="A263" s="1057" t="s">
        <v>14569</v>
      </c>
      <c r="B263" s="1058" t="s">
        <v>216</v>
      </c>
      <c r="C263" s="1059" t="s">
        <v>14570</v>
      </c>
      <c r="D263" s="1060">
        <v>1</v>
      </c>
      <c r="E263" s="1061"/>
      <c r="F263" s="1062">
        <v>1.86</v>
      </c>
      <c r="G263" s="157">
        <f>IF(F263="","",F263-F263*COMPASS!$U$11)</f>
        <v>1.86</v>
      </c>
      <c r="I263" s="133"/>
    </row>
    <row r="264" spans="1:9" ht="14.1" customHeight="1">
      <c r="A264" s="1057" t="s">
        <v>14571</v>
      </c>
      <c r="B264" s="1058" t="s">
        <v>216</v>
      </c>
      <c r="C264" s="1059" t="s">
        <v>14572</v>
      </c>
      <c r="D264" s="1060">
        <v>1</v>
      </c>
      <c r="E264" s="1061"/>
      <c r="F264" s="1062">
        <v>2.04</v>
      </c>
      <c r="G264" s="157">
        <f>IF(F264="","",F264-F264*COMPASS!$U$11)</f>
        <v>2.04</v>
      </c>
      <c r="I264" s="133"/>
    </row>
    <row r="265" spans="1:9" ht="14.1" customHeight="1">
      <c r="A265" s="1057" t="s">
        <v>14573</v>
      </c>
      <c r="B265" s="1058" t="s">
        <v>216</v>
      </c>
      <c r="C265" s="1059" t="s">
        <v>14574</v>
      </c>
      <c r="D265" s="1060">
        <v>1</v>
      </c>
      <c r="E265" s="1061"/>
      <c r="F265" s="1062">
        <v>2.37</v>
      </c>
      <c r="G265" s="157">
        <f>IF(F265="","",F265-F265*COMPASS!$U$11)</f>
        <v>2.37</v>
      </c>
      <c r="I265" s="133"/>
    </row>
    <row r="266" spans="1:9" ht="14.1" customHeight="1">
      <c r="A266" s="1057" t="s">
        <v>14575</v>
      </c>
      <c r="B266" s="1058" t="s">
        <v>216</v>
      </c>
      <c r="C266" s="1059" t="s">
        <v>14576</v>
      </c>
      <c r="D266" s="1060">
        <v>1</v>
      </c>
      <c r="E266" s="1061"/>
      <c r="F266" s="1062">
        <v>3.11</v>
      </c>
      <c r="G266" s="157">
        <f>IF(F266="","",F266-F266*COMPASS!$U$11)</f>
        <v>3.11</v>
      </c>
      <c r="I266" s="133"/>
    </row>
    <row r="267" spans="1:9" ht="14.1" customHeight="1">
      <c r="A267" s="1057" t="s">
        <v>14577</v>
      </c>
      <c r="B267" s="1058" t="s">
        <v>216</v>
      </c>
      <c r="C267" s="1059" t="s">
        <v>14578</v>
      </c>
      <c r="D267" s="1060">
        <v>1</v>
      </c>
      <c r="E267" s="1061"/>
      <c r="F267" s="1062">
        <v>3.25</v>
      </c>
      <c r="G267" s="157">
        <f>IF(F267="","",F267-F267*COMPASS!$U$11)</f>
        <v>3.25</v>
      </c>
      <c r="I267" s="133"/>
    </row>
    <row r="268" spans="1:9" ht="14.1" customHeight="1">
      <c r="A268" s="1057" t="s">
        <v>14579</v>
      </c>
      <c r="B268" s="1058" t="s">
        <v>216</v>
      </c>
      <c r="C268" s="1059" t="s">
        <v>14580</v>
      </c>
      <c r="D268" s="1060">
        <v>1</v>
      </c>
      <c r="E268" s="1061"/>
      <c r="F268" s="1062">
        <v>4.16</v>
      </c>
      <c r="G268" s="157">
        <f>IF(F268="","",F268-F268*COMPASS!$U$11)</f>
        <v>4.16</v>
      </c>
      <c r="I268" s="133"/>
    </row>
    <row r="269" spans="1:9" ht="14.1" customHeight="1">
      <c r="A269" s="1057" t="s">
        <v>14581</v>
      </c>
      <c r="B269" s="1058" t="s">
        <v>216</v>
      </c>
      <c r="C269" s="1059" t="s">
        <v>14582</v>
      </c>
      <c r="D269" s="1060">
        <v>1</v>
      </c>
      <c r="E269" s="1061"/>
      <c r="F269" s="1062">
        <v>5.62</v>
      </c>
      <c r="G269" s="157">
        <f>IF(F269="","",F269-F269*COMPASS!$U$11)</f>
        <v>5.62</v>
      </c>
      <c r="I269" s="133"/>
    </row>
    <row r="270" spans="1:9" ht="14.1" customHeight="1">
      <c r="A270" s="1057" t="s">
        <v>14583</v>
      </c>
      <c r="B270" s="1058" t="s">
        <v>216</v>
      </c>
      <c r="C270" s="1059" t="s">
        <v>14584</v>
      </c>
      <c r="D270" s="1060">
        <v>1</v>
      </c>
      <c r="E270" s="1061"/>
      <c r="F270" s="1062">
        <v>10.27</v>
      </c>
      <c r="G270" s="157">
        <f>IF(F270="","",F270-F270*COMPASS!$U$11)</f>
        <v>10.27</v>
      </c>
      <c r="I270" s="133"/>
    </row>
    <row r="271" spans="1:9" ht="14.1" customHeight="1">
      <c r="A271" s="843" t="s">
        <v>15333</v>
      </c>
      <c r="B271" s="844"/>
      <c r="C271" s="845"/>
      <c r="D271" s="846"/>
      <c r="E271" s="847"/>
      <c r="F271" s="848"/>
      <c r="G271" s="157" t="str">
        <f>IF(F271="","",F271-F271*COMPASS!$U$11)</f>
        <v/>
      </c>
      <c r="I271" s="133"/>
    </row>
    <row r="272" spans="1:9" ht="14.1" customHeight="1">
      <c r="A272" s="837" t="s">
        <v>3273</v>
      </c>
      <c r="B272" s="838" t="s">
        <v>462</v>
      </c>
      <c r="C272" s="839" t="s">
        <v>15334</v>
      </c>
      <c r="D272" s="840">
        <v>1</v>
      </c>
      <c r="E272" s="849"/>
      <c r="F272" s="850">
        <v>3.58</v>
      </c>
      <c r="G272" s="157">
        <f>IF(F272="","",F272-F272*COMPASS!$U$11)</f>
        <v>3.58</v>
      </c>
      <c r="I272" s="133"/>
    </row>
    <row r="273" spans="1:9" ht="14.1" customHeight="1">
      <c r="A273" s="837" t="s">
        <v>3274</v>
      </c>
      <c r="B273" s="838" t="s">
        <v>462</v>
      </c>
      <c r="C273" s="839" t="s">
        <v>15335</v>
      </c>
      <c r="D273" s="840">
        <v>1</v>
      </c>
      <c r="E273" s="849"/>
      <c r="F273" s="850">
        <v>5.17</v>
      </c>
      <c r="G273" s="157">
        <f>IF(F273="","",F273-F273*COMPASS!$U$11)</f>
        <v>5.17</v>
      </c>
      <c r="I273" s="133"/>
    </row>
    <row r="274" spans="1:9" ht="14.1" customHeight="1">
      <c r="A274" s="837" t="s">
        <v>3275</v>
      </c>
      <c r="B274" s="838" t="s">
        <v>462</v>
      </c>
      <c r="C274" s="839" t="s">
        <v>15336</v>
      </c>
      <c r="D274" s="840">
        <v>1</v>
      </c>
      <c r="E274" s="849"/>
      <c r="F274" s="850">
        <v>6.76</v>
      </c>
      <c r="G274" s="157">
        <f>IF(F274="","",F274-F274*COMPASS!$U$11)</f>
        <v>6.76</v>
      </c>
      <c r="I274" s="133"/>
    </row>
    <row r="275" spans="1:9" ht="14.1" customHeight="1">
      <c r="A275" s="837" t="s">
        <v>3276</v>
      </c>
      <c r="B275" s="838" t="s">
        <v>462</v>
      </c>
      <c r="C275" s="839" t="s">
        <v>15337</v>
      </c>
      <c r="D275" s="840">
        <v>1</v>
      </c>
      <c r="E275" s="849"/>
      <c r="F275" s="850">
        <v>9.94</v>
      </c>
      <c r="G275" s="157">
        <f>IF(F275="","",F275-F275*COMPASS!$U$11)</f>
        <v>9.94</v>
      </c>
      <c r="I275" s="133"/>
    </row>
    <row r="276" spans="1:9" ht="14.1" customHeight="1">
      <c r="A276" s="837" t="s">
        <v>3277</v>
      </c>
      <c r="B276" s="838" t="s">
        <v>462</v>
      </c>
      <c r="C276" s="839" t="s">
        <v>15338</v>
      </c>
      <c r="D276" s="840">
        <v>1</v>
      </c>
      <c r="E276" s="849"/>
      <c r="F276" s="850">
        <v>17.7</v>
      </c>
      <c r="G276" s="157">
        <f>IF(F276="","",F276-F276*COMPASS!$U$11)</f>
        <v>17.7</v>
      </c>
      <c r="I276" s="133"/>
    </row>
    <row r="277" spans="1:9" ht="14.1" customHeight="1">
      <c r="A277" s="837" t="s">
        <v>3278</v>
      </c>
      <c r="B277" s="838" t="s">
        <v>462</v>
      </c>
      <c r="C277" s="839" t="s">
        <v>15339</v>
      </c>
      <c r="D277" s="840">
        <v>1</v>
      </c>
      <c r="E277" s="849"/>
      <c r="F277" s="850">
        <v>3.19</v>
      </c>
      <c r="G277" s="157">
        <f>IF(F277="","",F277-F277*COMPASS!$U$11)</f>
        <v>3.19</v>
      </c>
      <c r="I277" s="133"/>
    </row>
    <row r="278" spans="1:9" ht="14.1" customHeight="1">
      <c r="A278" s="837" t="s">
        <v>3279</v>
      </c>
      <c r="B278" s="838" t="s">
        <v>462</v>
      </c>
      <c r="C278" s="839" t="s">
        <v>15340</v>
      </c>
      <c r="D278" s="840">
        <v>1</v>
      </c>
      <c r="E278" s="849"/>
      <c r="F278" s="850">
        <v>4.37</v>
      </c>
      <c r="G278" s="157">
        <f>IF(F278="","",F278-F278*COMPASS!$U$11)</f>
        <v>4.37</v>
      </c>
      <c r="I278" s="133"/>
    </row>
    <row r="279" spans="1:9" ht="14.1" customHeight="1">
      <c r="A279" s="837" t="s">
        <v>3280</v>
      </c>
      <c r="B279" s="838" t="s">
        <v>462</v>
      </c>
      <c r="C279" s="839" t="s">
        <v>15341</v>
      </c>
      <c r="D279" s="840">
        <v>1</v>
      </c>
      <c r="E279" s="849"/>
      <c r="F279" s="850">
        <v>5.56</v>
      </c>
      <c r="G279" s="157">
        <f>IF(F279="","",F279-F279*COMPASS!$U$11)</f>
        <v>5.56</v>
      </c>
      <c r="I279" s="133"/>
    </row>
    <row r="280" spans="1:9" ht="14.1" customHeight="1">
      <c r="A280" s="837" t="s">
        <v>3281</v>
      </c>
      <c r="B280" s="838" t="s">
        <v>462</v>
      </c>
      <c r="C280" s="839" t="s">
        <v>15342</v>
      </c>
      <c r="D280" s="840">
        <v>1</v>
      </c>
      <c r="E280" s="849"/>
      <c r="F280" s="850">
        <v>7.93</v>
      </c>
      <c r="G280" s="157">
        <f>IF(F280="","",F280-F280*COMPASS!$U$11)</f>
        <v>7.93</v>
      </c>
      <c r="I280" s="133"/>
    </row>
    <row r="281" spans="1:9" ht="14.1" customHeight="1">
      <c r="A281" s="837" t="s">
        <v>3282</v>
      </c>
      <c r="B281" s="838" t="s">
        <v>462</v>
      </c>
      <c r="C281" s="839" t="s">
        <v>15343</v>
      </c>
      <c r="D281" s="840">
        <v>1</v>
      </c>
      <c r="E281" s="849"/>
      <c r="F281" s="850">
        <v>14.53</v>
      </c>
      <c r="G281" s="157">
        <f>IF(F281="","",F281-F281*COMPASS!$U$11)</f>
        <v>14.53</v>
      </c>
      <c r="I281" s="133"/>
    </row>
    <row r="282" spans="1:9" ht="14.1" customHeight="1">
      <c r="A282" s="872" t="s">
        <v>15344</v>
      </c>
      <c r="B282" s="873"/>
      <c r="C282" s="874"/>
      <c r="D282" s="875"/>
      <c r="E282" s="876"/>
      <c r="F282" s="1065"/>
      <c r="G282" s="157" t="str">
        <f>IF(F282="","",F282-F282*COMPASS!$U$11)</f>
        <v/>
      </c>
      <c r="I282" s="133"/>
    </row>
    <row r="283" spans="1:9" ht="14.1" customHeight="1">
      <c r="A283" s="837" t="s">
        <v>14585</v>
      </c>
      <c r="B283" s="1058" t="s">
        <v>216</v>
      </c>
      <c r="C283" s="839" t="s">
        <v>14586</v>
      </c>
      <c r="D283" s="1063">
        <v>1</v>
      </c>
      <c r="E283" s="1073"/>
      <c r="F283" s="1064">
        <v>3.07</v>
      </c>
      <c r="G283" s="157">
        <f>IF(F283="","",F283-F283*COMPASS!$U$11)</f>
        <v>3.07</v>
      </c>
      <c r="I283" s="133"/>
    </row>
    <row r="284" spans="1:9" ht="14.1" customHeight="1">
      <c r="A284" s="837" t="s">
        <v>14587</v>
      </c>
      <c r="B284" s="1058" t="s">
        <v>216</v>
      </c>
      <c r="C284" s="839" t="s">
        <v>14588</v>
      </c>
      <c r="D284" s="1063">
        <v>1</v>
      </c>
      <c r="E284" s="1073"/>
      <c r="F284" s="1064">
        <v>3.28</v>
      </c>
      <c r="G284" s="157">
        <f>IF(F284="","",F284-F284*COMPASS!$U$11)</f>
        <v>3.28</v>
      </c>
      <c r="I284" s="133"/>
    </row>
    <row r="285" spans="1:9" ht="14.1" customHeight="1">
      <c r="A285" s="837" t="s">
        <v>14589</v>
      </c>
      <c r="B285" s="1058" t="s">
        <v>216</v>
      </c>
      <c r="C285" s="839" t="s">
        <v>14590</v>
      </c>
      <c r="D285" s="1063">
        <v>1</v>
      </c>
      <c r="E285" s="1073"/>
      <c r="F285" s="1064">
        <v>3.73</v>
      </c>
      <c r="G285" s="157">
        <f>IF(F285="","",F285-F285*COMPASS!$U$11)</f>
        <v>3.73</v>
      </c>
      <c r="I285" s="133"/>
    </row>
    <row r="286" spans="1:9" ht="14.1" customHeight="1">
      <c r="A286" s="837" t="s">
        <v>14591</v>
      </c>
      <c r="B286" s="1058" t="s">
        <v>216</v>
      </c>
      <c r="C286" s="839" t="s">
        <v>14592</v>
      </c>
      <c r="D286" s="1063">
        <v>1</v>
      </c>
      <c r="E286" s="1073"/>
      <c r="F286" s="1064">
        <v>4.26</v>
      </c>
      <c r="G286" s="157">
        <f>IF(F286="","",F286-F286*COMPASS!$U$11)</f>
        <v>4.26</v>
      </c>
      <c r="I286" s="133"/>
    </row>
    <row r="287" spans="1:9" ht="14.1" customHeight="1">
      <c r="A287" s="837" t="s">
        <v>14593</v>
      </c>
      <c r="B287" s="1058" t="s">
        <v>216</v>
      </c>
      <c r="C287" s="839" t="s">
        <v>14594</v>
      </c>
      <c r="D287" s="1063">
        <v>1</v>
      </c>
      <c r="E287" s="1073"/>
      <c r="F287" s="1064">
        <v>4.66</v>
      </c>
      <c r="G287" s="157">
        <f>IF(F287="","",F287-F287*COMPASS!$U$11)</f>
        <v>4.66</v>
      </c>
      <c r="I287" s="133"/>
    </row>
    <row r="288" spans="1:9" ht="14.1" customHeight="1">
      <c r="A288" s="837" t="s">
        <v>14595</v>
      </c>
      <c r="B288" s="1058" t="s">
        <v>216</v>
      </c>
      <c r="C288" s="839" t="s">
        <v>14596</v>
      </c>
      <c r="D288" s="1063">
        <v>1</v>
      </c>
      <c r="E288" s="1073"/>
      <c r="F288" s="1064">
        <v>5.57</v>
      </c>
      <c r="G288" s="157">
        <f>IF(F288="","",F288-F288*COMPASS!$U$11)</f>
        <v>5.57</v>
      </c>
      <c r="I288" s="133"/>
    </row>
    <row r="289" spans="1:9" ht="14.1" customHeight="1">
      <c r="A289" s="837" t="s">
        <v>14597</v>
      </c>
      <c r="B289" s="1058" t="s">
        <v>216</v>
      </c>
      <c r="C289" s="839" t="s">
        <v>14598</v>
      </c>
      <c r="D289" s="1063">
        <v>1</v>
      </c>
      <c r="E289" s="1073"/>
      <c r="F289" s="1064">
        <v>7.43</v>
      </c>
      <c r="G289" s="157">
        <f>IF(F289="","",F289-F289*COMPASS!$U$11)</f>
        <v>7.43</v>
      </c>
      <c r="I289" s="133"/>
    </row>
    <row r="290" spans="1:9" ht="14.1" customHeight="1">
      <c r="A290" s="837" t="s">
        <v>14599</v>
      </c>
      <c r="B290" s="1058" t="s">
        <v>216</v>
      </c>
      <c r="C290" s="839" t="s">
        <v>14600</v>
      </c>
      <c r="D290" s="1063">
        <v>1</v>
      </c>
      <c r="E290" s="1073"/>
      <c r="F290" s="1064">
        <v>12.35</v>
      </c>
      <c r="G290" s="157">
        <f>IF(F290="","",F290-F290*COMPASS!$U$11)</f>
        <v>12.35</v>
      </c>
      <c r="I290" s="133"/>
    </row>
    <row r="291" spans="1:9" ht="14.1" customHeight="1">
      <c r="A291" s="1057" t="s">
        <v>14601</v>
      </c>
      <c r="B291" s="1058" t="s">
        <v>216</v>
      </c>
      <c r="C291" s="1059" t="s">
        <v>14602</v>
      </c>
      <c r="D291" s="1060">
        <v>1</v>
      </c>
      <c r="E291" s="1061"/>
      <c r="F291" s="1062">
        <v>3.07</v>
      </c>
      <c r="G291" s="157">
        <f>IF(F291="","",F291-F291*COMPASS!$U$11)</f>
        <v>3.07</v>
      </c>
      <c r="I291" s="133"/>
    </row>
    <row r="292" spans="1:9" ht="14.1" customHeight="1">
      <c r="A292" s="1057" t="s">
        <v>14603</v>
      </c>
      <c r="B292" s="1058" t="s">
        <v>216</v>
      </c>
      <c r="C292" s="1059" t="s">
        <v>14604</v>
      </c>
      <c r="D292" s="1060">
        <v>1</v>
      </c>
      <c r="E292" s="1061"/>
      <c r="F292" s="1062">
        <v>3.28</v>
      </c>
      <c r="G292" s="157">
        <f>IF(F292="","",F292-F292*COMPASS!$U$11)</f>
        <v>3.28</v>
      </c>
      <c r="I292" s="133"/>
    </row>
    <row r="293" spans="1:9" ht="14.1" customHeight="1">
      <c r="A293" s="1057" t="s">
        <v>14605</v>
      </c>
      <c r="B293" s="1058" t="s">
        <v>216</v>
      </c>
      <c r="C293" s="1059" t="s">
        <v>14606</v>
      </c>
      <c r="D293" s="1060">
        <v>1</v>
      </c>
      <c r="E293" s="1061"/>
      <c r="F293" s="1062">
        <v>3.73</v>
      </c>
      <c r="G293" s="157">
        <f>IF(F293="","",F293-F293*COMPASS!$U$11)</f>
        <v>3.73</v>
      </c>
      <c r="I293" s="133"/>
    </row>
    <row r="294" spans="1:9" ht="14.1" customHeight="1">
      <c r="A294" s="1057" t="s">
        <v>14607</v>
      </c>
      <c r="B294" s="1058" t="s">
        <v>216</v>
      </c>
      <c r="C294" s="1059" t="s">
        <v>14608</v>
      </c>
      <c r="D294" s="1060">
        <v>1</v>
      </c>
      <c r="E294" s="1061"/>
      <c r="F294" s="1062">
        <v>4.26</v>
      </c>
      <c r="G294" s="157">
        <f>IF(F294="","",F294-F294*COMPASS!$U$11)</f>
        <v>4.26</v>
      </c>
      <c r="I294" s="133"/>
    </row>
    <row r="295" spans="1:9" ht="14.1" customHeight="1">
      <c r="A295" s="1057" t="s">
        <v>14609</v>
      </c>
      <c r="B295" s="1058" t="s">
        <v>216</v>
      </c>
      <c r="C295" s="1059" t="s">
        <v>14610</v>
      </c>
      <c r="D295" s="1060">
        <v>1</v>
      </c>
      <c r="E295" s="1061"/>
      <c r="F295" s="1062">
        <v>4.66</v>
      </c>
      <c r="G295" s="157">
        <f>IF(F295="","",F295-F295*COMPASS!$U$11)</f>
        <v>4.66</v>
      </c>
      <c r="I295" s="133"/>
    </row>
    <row r="296" spans="1:9" ht="14.1" customHeight="1">
      <c r="A296" s="1057" t="s">
        <v>14611</v>
      </c>
      <c r="B296" s="1058" t="s">
        <v>216</v>
      </c>
      <c r="C296" s="1059" t="s">
        <v>14612</v>
      </c>
      <c r="D296" s="1060">
        <v>1</v>
      </c>
      <c r="E296" s="1061"/>
      <c r="F296" s="1062">
        <v>5.57</v>
      </c>
      <c r="G296" s="157">
        <f>IF(F296="","",F296-F296*COMPASS!$U$11)</f>
        <v>5.57</v>
      </c>
      <c r="I296" s="133"/>
    </row>
    <row r="297" spans="1:9" ht="14.1" customHeight="1">
      <c r="A297" s="1057" t="s">
        <v>14613</v>
      </c>
      <c r="B297" s="1058" t="s">
        <v>216</v>
      </c>
      <c r="C297" s="1059" t="s">
        <v>14614</v>
      </c>
      <c r="D297" s="1060">
        <v>1</v>
      </c>
      <c r="E297" s="1061"/>
      <c r="F297" s="1062">
        <v>7.43</v>
      </c>
      <c r="G297" s="157">
        <f>IF(F297="","",F297-F297*COMPASS!$U$11)</f>
        <v>7.43</v>
      </c>
      <c r="I297" s="133"/>
    </row>
    <row r="298" spans="1:9" ht="14.1" customHeight="1">
      <c r="A298" s="1057" t="s">
        <v>14615</v>
      </c>
      <c r="B298" s="1058" t="s">
        <v>216</v>
      </c>
      <c r="C298" s="1059" t="s">
        <v>14616</v>
      </c>
      <c r="D298" s="1060">
        <v>1</v>
      </c>
      <c r="E298" s="1061"/>
      <c r="F298" s="1062">
        <v>12.35</v>
      </c>
      <c r="G298" s="157">
        <f>IF(F298="","",F298-F298*COMPASS!$U$11)</f>
        <v>12.35</v>
      </c>
      <c r="I298" s="133"/>
    </row>
    <row r="299" spans="1:9" ht="14.1" customHeight="1">
      <c r="A299" s="837" t="s">
        <v>14617</v>
      </c>
      <c r="B299" s="1058" t="s">
        <v>216</v>
      </c>
      <c r="C299" s="839" t="s">
        <v>14618</v>
      </c>
      <c r="D299" s="1063">
        <v>1</v>
      </c>
      <c r="E299" s="1073"/>
      <c r="F299" s="1064">
        <v>3.07</v>
      </c>
      <c r="G299" s="157">
        <f>IF(F299="","",F299-F299*COMPASS!$U$11)</f>
        <v>3.07</v>
      </c>
      <c r="I299" s="133"/>
    </row>
    <row r="300" spans="1:9" ht="14.1" customHeight="1">
      <c r="A300" s="837" t="s">
        <v>14619</v>
      </c>
      <c r="B300" s="1058" t="s">
        <v>216</v>
      </c>
      <c r="C300" s="839" t="s">
        <v>14620</v>
      </c>
      <c r="D300" s="1063">
        <v>1</v>
      </c>
      <c r="E300" s="1073"/>
      <c r="F300" s="1064">
        <v>3.28</v>
      </c>
      <c r="G300" s="157">
        <f>IF(F300="","",F300-F300*COMPASS!$U$11)</f>
        <v>3.28</v>
      </c>
      <c r="I300" s="133"/>
    </row>
    <row r="301" spans="1:9" ht="14.1" customHeight="1">
      <c r="A301" s="837" t="s">
        <v>14621</v>
      </c>
      <c r="B301" s="1058" t="s">
        <v>216</v>
      </c>
      <c r="C301" s="839" t="s">
        <v>14622</v>
      </c>
      <c r="D301" s="1063">
        <v>1</v>
      </c>
      <c r="E301" s="1073"/>
      <c r="F301" s="1064">
        <v>3.73</v>
      </c>
      <c r="G301" s="157">
        <f>IF(F301="","",F301-F301*COMPASS!$U$11)</f>
        <v>3.73</v>
      </c>
      <c r="I301" s="133"/>
    </row>
    <row r="302" spans="1:9" ht="14.1" customHeight="1">
      <c r="A302" s="837" t="s">
        <v>14623</v>
      </c>
      <c r="B302" s="1058" t="s">
        <v>216</v>
      </c>
      <c r="C302" s="839" t="s">
        <v>14624</v>
      </c>
      <c r="D302" s="1063">
        <v>1</v>
      </c>
      <c r="E302" s="1073"/>
      <c r="F302" s="1064">
        <v>4.26</v>
      </c>
      <c r="G302" s="157">
        <f>IF(F302="","",F302-F302*COMPASS!$U$11)</f>
        <v>4.26</v>
      </c>
      <c r="I302" s="133"/>
    </row>
    <row r="303" spans="1:9" ht="14.1" customHeight="1">
      <c r="A303" s="837" t="s">
        <v>14625</v>
      </c>
      <c r="B303" s="1058" t="s">
        <v>216</v>
      </c>
      <c r="C303" s="839" t="s">
        <v>14626</v>
      </c>
      <c r="D303" s="1063">
        <v>1</v>
      </c>
      <c r="E303" s="1073"/>
      <c r="F303" s="1064">
        <v>4.66</v>
      </c>
      <c r="G303" s="157">
        <f>IF(F303="","",F303-F303*COMPASS!$U$11)</f>
        <v>4.66</v>
      </c>
      <c r="I303" s="133"/>
    </row>
    <row r="304" spans="1:9" ht="14.1" customHeight="1">
      <c r="A304" s="837" t="s">
        <v>14627</v>
      </c>
      <c r="B304" s="1058" t="s">
        <v>216</v>
      </c>
      <c r="C304" s="839" t="s">
        <v>14628</v>
      </c>
      <c r="D304" s="1063">
        <v>1</v>
      </c>
      <c r="E304" s="1073"/>
      <c r="F304" s="1064">
        <v>5.57</v>
      </c>
      <c r="G304" s="157">
        <f>IF(F304="","",F304-F304*COMPASS!$U$11)</f>
        <v>5.57</v>
      </c>
      <c r="I304" s="133"/>
    </row>
    <row r="305" spans="1:9" ht="14.1" customHeight="1">
      <c r="A305" s="837" t="s">
        <v>14629</v>
      </c>
      <c r="B305" s="1058" t="s">
        <v>216</v>
      </c>
      <c r="C305" s="839" t="s">
        <v>14630</v>
      </c>
      <c r="D305" s="1063">
        <v>1</v>
      </c>
      <c r="E305" s="1073"/>
      <c r="F305" s="1064">
        <v>7.43</v>
      </c>
      <c r="G305" s="157">
        <f>IF(F305="","",F305-F305*COMPASS!$U$11)</f>
        <v>7.43</v>
      </c>
      <c r="I305" s="133"/>
    </row>
    <row r="306" spans="1:9" ht="14.1" customHeight="1">
      <c r="A306" s="837" t="s">
        <v>14631</v>
      </c>
      <c r="B306" s="1058" t="s">
        <v>216</v>
      </c>
      <c r="C306" s="839" t="s">
        <v>14632</v>
      </c>
      <c r="D306" s="1063">
        <v>1</v>
      </c>
      <c r="E306" s="1073"/>
      <c r="F306" s="1064">
        <v>12.35</v>
      </c>
      <c r="G306" s="157">
        <f>IF(F306="","",F306-F306*COMPASS!$U$11)</f>
        <v>12.35</v>
      </c>
      <c r="I306" s="133"/>
    </row>
    <row r="307" spans="1:9" ht="14.1" customHeight="1">
      <c r="A307" s="1057" t="s">
        <v>14633</v>
      </c>
      <c r="B307" s="1058" t="s">
        <v>216</v>
      </c>
      <c r="C307" s="1059" t="s">
        <v>14634</v>
      </c>
      <c r="D307" s="1060">
        <v>1</v>
      </c>
      <c r="E307" s="1061"/>
      <c r="F307" s="1062">
        <v>3.07</v>
      </c>
      <c r="G307" s="157">
        <f>IF(F307="","",F307-F307*COMPASS!$U$11)</f>
        <v>3.07</v>
      </c>
    </row>
    <row r="308" spans="1:9" ht="14.1" customHeight="1">
      <c r="A308" s="1057" t="s">
        <v>14635</v>
      </c>
      <c r="B308" s="1058" t="s">
        <v>216</v>
      </c>
      <c r="C308" s="1059" t="s">
        <v>14636</v>
      </c>
      <c r="D308" s="1060">
        <v>1</v>
      </c>
      <c r="E308" s="1061"/>
      <c r="F308" s="1062">
        <v>3.28</v>
      </c>
      <c r="G308" s="157">
        <f>IF(F308="","",F308-F308*COMPASS!$U$11)</f>
        <v>3.28</v>
      </c>
    </row>
    <row r="309" spans="1:9" ht="14.1" customHeight="1">
      <c r="A309" s="1057" t="s">
        <v>14637</v>
      </c>
      <c r="B309" s="1058" t="s">
        <v>216</v>
      </c>
      <c r="C309" s="1059" t="s">
        <v>14638</v>
      </c>
      <c r="D309" s="1060">
        <v>1</v>
      </c>
      <c r="E309" s="1061"/>
      <c r="F309" s="1062">
        <v>3.73</v>
      </c>
      <c r="G309" s="157">
        <f>IF(F309="","",F309-F309*COMPASS!$U$11)</f>
        <v>3.73</v>
      </c>
    </row>
    <row r="310" spans="1:9" ht="14.1" customHeight="1">
      <c r="A310" s="1057" t="s">
        <v>14639</v>
      </c>
      <c r="B310" s="1058" t="s">
        <v>216</v>
      </c>
      <c r="C310" s="1059" t="s">
        <v>14640</v>
      </c>
      <c r="D310" s="1060">
        <v>1</v>
      </c>
      <c r="E310" s="1061"/>
      <c r="F310" s="1062">
        <v>4.26</v>
      </c>
      <c r="G310" s="157">
        <f>IF(F310="","",F310-F310*COMPASS!$U$11)</f>
        <v>4.26</v>
      </c>
    </row>
    <row r="311" spans="1:9" ht="14.1" customHeight="1">
      <c r="A311" s="1057" t="s">
        <v>14641</v>
      </c>
      <c r="B311" s="1058" t="s">
        <v>216</v>
      </c>
      <c r="C311" s="1059" t="s">
        <v>14642</v>
      </c>
      <c r="D311" s="1060">
        <v>1</v>
      </c>
      <c r="E311" s="1061"/>
      <c r="F311" s="1062">
        <v>4.66</v>
      </c>
      <c r="G311" s="157">
        <f>IF(F311="","",F311-F311*COMPASS!$U$11)</f>
        <v>4.66</v>
      </c>
    </row>
    <row r="312" spans="1:9" ht="14.1" customHeight="1">
      <c r="A312" s="1057" t="s">
        <v>14643</v>
      </c>
      <c r="B312" s="1058" t="s">
        <v>216</v>
      </c>
      <c r="C312" s="1059" t="s">
        <v>14644</v>
      </c>
      <c r="D312" s="1060">
        <v>1</v>
      </c>
      <c r="E312" s="1061"/>
      <c r="F312" s="1062">
        <v>5.57</v>
      </c>
      <c r="G312" s="157">
        <f>IF(F312="","",F312-F312*COMPASS!$U$11)</f>
        <v>5.57</v>
      </c>
    </row>
    <row r="313" spans="1:9" ht="14.1" customHeight="1">
      <c r="A313" s="1057" t="s">
        <v>14645</v>
      </c>
      <c r="B313" s="1058" t="s">
        <v>216</v>
      </c>
      <c r="C313" s="1059" t="s">
        <v>14646</v>
      </c>
      <c r="D313" s="1060">
        <v>1</v>
      </c>
      <c r="E313" s="1061"/>
      <c r="F313" s="1062">
        <v>7.43</v>
      </c>
      <c r="G313" s="157">
        <f>IF(F313="","",F313-F313*COMPASS!$U$11)</f>
        <v>7.43</v>
      </c>
    </row>
    <row r="314" spans="1:9" ht="14.1" customHeight="1">
      <c r="A314" s="1057" t="s">
        <v>14647</v>
      </c>
      <c r="B314" s="1058" t="s">
        <v>216</v>
      </c>
      <c r="C314" s="1059" t="s">
        <v>14648</v>
      </c>
      <c r="D314" s="1060">
        <v>1</v>
      </c>
      <c r="E314" s="1061"/>
      <c r="F314" s="1062">
        <v>12.35</v>
      </c>
      <c r="G314" s="157">
        <f>IF(F314="","",F314-F314*COMPASS!$U$11)</f>
        <v>12.35</v>
      </c>
    </row>
    <row r="315" spans="1:9" ht="14.1" customHeight="1">
      <c r="A315" s="837" t="s">
        <v>14649</v>
      </c>
      <c r="B315" s="1058" t="s">
        <v>216</v>
      </c>
      <c r="C315" s="839" t="s">
        <v>14650</v>
      </c>
      <c r="D315" s="1063">
        <v>1</v>
      </c>
      <c r="E315" s="1073"/>
      <c r="F315" s="1064">
        <v>3.07</v>
      </c>
      <c r="G315" s="157">
        <f>IF(F315="","",F315-F315*COMPASS!$U$11)</f>
        <v>3.07</v>
      </c>
    </row>
    <row r="316" spans="1:9" ht="14.1" customHeight="1">
      <c r="A316" s="837" t="s">
        <v>14651</v>
      </c>
      <c r="B316" s="1058" t="s">
        <v>216</v>
      </c>
      <c r="C316" s="839" t="s">
        <v>14652</v>
      </c>
      <c r="D316" s="1063">
        <v>1</v>
      </c>
      <c r="E316" s="1073"/>
      <c r="F316" s="1064">
        <v>3.28</v>
      </c>
      <c r="G316" s="157">
        <f>IF(F316="","",F316-F316*COMPASS!$U$11)</f>
        <v>3.28</v>
      </c>
    </row>
    <row r="317" spans="1:9" ht="14.1" customHeight="1">
      <c r="A317" s="837" t="s">
        <v>14653</v>
      </c>
      <c r="B317" s="1058" t="s">
        <v>216</v>
      </c>
      <c r="C317" s="839" t="s">
        <v>14654</v>
      </c>
      <c r="D317" s="1063">
        <v>1</v>
      </c>
      <c r="E317" s="1073"/>
      <c r="F317" s="1064">
        <v>3.73</v>
      </c>
      <c r="G317" s="157">
        <f>IF(F317="","",F317-F317*COMPASS!$U$11)</f>
        <v>3.73</v>
      </c>
    </row>
    <row r="318" spans="1:9" ht="14.1" customHeight="1">
      <c r="A318" s="837" t="s">
        <v>14655</v>
      </c>
      <c r="B318" s="1058" t="s">
        <v>216</v>
      </c>
      <c r="C318" s="839" t="s">
        <v>14656</v>
      </c>
      <c r="D318" s="1063">
        <v>1</v>
      </c>
      <c r="E318" s="1073"/>
      <c r="F318" s="1064">
        <v>4.26</v>
      </c>
      <c r="G318" s="157">
        <f>IF(F318="","",F318-F318*COMPASS!$U$11)</f>
        <v>4.26</v>
      </c>
    </row>
    <row r="319" spans="1:9" ht="14.1" customHeight="1">
      <c r="A319" s="837" t="s">
        <v>14657</v>
      </c>
      <c r="B319" s="1058" t="s">
        <v>216</v>
      </c>
      <c r="C319" s="839" t="s">
        <v>14658</v>
      </c>
      <c r="D319" s="1063">
        <v>1</v>
      </c>
      <c r="E319" s="1073"/>
      <c r="F319" s="1064">
        <v>4.66</v>
      </c>
      <c r="G319" s="157">
        <f>IF(F319="","",F319-F319*COMPASS!$U$11)</f>
        <v>4.66</v>
      </c>
    </row>
    <row r="320" spans="1:9" ht="14.1" customHeight="1">
      <c r="A320" s="837" t="s">
        <v>14659</v>
      </c>
      <c r="B320" s="1058" t="s">
        <v>216</v>
      </c>
      <c r="C320" s="839" t="s">
        <v>14660</v>
      </c>
      <c r="D320" s="1063">
        <v>1</v>
      </c>
      <c r="E320" s="1073"/>
      <c r="F320" s="1064">
        <v>5.57</v>
      </c>
      <c r="G320" s="157">
        <f>IF(F320="","",F320-F320*COMPASS!$U$11)</f>
        <v>5.57</v>
      </c>
    </row>
    <row r="321" spans="1:7" ht="14.1" customHeight="1">
      <c r="A321" s="837" t="s">
        <v>14661</v>
      </c>
      <c r="B321" s="1058" t="s">
        <v>216</v>
      </c>
      <c r="C321" s="839" t="s">
        <v>14662</v>
      </c>
      <c r="D321" s="1063">
        <v>1</v>
      </c>
      <c r="E321" s="1073"/>
      <c r="F321" s="1064">
        <v>7.43</v>
      </c>
      <c r="G321" s="157">
        <f>IF(F321="","",F321-F321*COMPASS!$U$11)</f>
        <v>7.43</v>
      </c>
    </row>
    <row r="322" spans="1:7" ht="14.1" customHeight="1">
      <c r="A322" s="837" t="s">
        <v>14663</v>
      </c>
      <c r="B322" s="1058" t="s">
        <v>216</v>
      </c>
      <c r="C322" s="839" t="s">
        <v>14664</v>
      </c>
      <c r="D322" s="1063">
        <v>1</v>
      </c>
      <c r="E322" s="1073"/>
      <c r="F322" s="1064">
        <v>12.35</v>
      </c>
      <c r="G322" s="157">
        <f>IF(F322="","",F322-F322*COMPASS!$U$11)</f>
        <v>12.35</v>
      </c>
    </row>
    <row r="323" spans="1:7" ht="14.1" customHeight="1">
      <c r="A323" s="1057" t="s">
        <v>14665</v>
      </c>
      <c r="B323" s="1058" t="s">
        <v>216</v>
      </c>
      <c r="C323" s="1059" t="s">
        <v>14666</v>
      </c>
      <c r="D323" s="1060">
        <v>1</v>
      </c>
      <c r="E323" s="1061"/>
      <c r="F323" s="1062">
        <v>3.07</v>
      </c>
      <c r="G323" s="157">
        <f>IF(F323="","",F323-F323*COMPASS!$U$11)</f>
        <v>3.07</v>
      </c>
    </row>
    <row r="324" spans="1:7" ht="14.1" customHeight="1">
      <c r="A324" s="1057" t="s">
        <v>14667</v>
      </c>
      <c r="B324" s="1058" t="s">
        <v>216</v>
      </c>
      <c r="C324" s="1059" t="s">
        <v>14668</v>
      </c>
      <c r="D324" s="1060">
        <v>1</v>
      </c>
      <c r="E324" s="1061"/>
      <c r="F324" s="1062">
        <v>3.28</v>
      </c>
      <c r="G324" s="157">
        <f>IF(F324="","",F324-F324*COMPASS!$U$11)</f>
        <v>3.28</v>
      </c>
    </row>
    <row r="325" spans="1:7" ht="14.1" customHeight="1">
      <c r="A325" s="1057" t="s">
        <v>14669</v>
      </c>
      <c r="B325" s="1058" t="s">
        <v>216</v>
      </c>
      <c r="C325" s="1059" t="s">
        <v>14670</v>
      </c>
      <c r="D325" s="1060">
        <v>1</v>
      </c>
      <c r="E325" s="1061"/>
      <c r="F325" s="1062">
        <v>3.73</v>
      </c>
      <c r="G325" s="157">
        <f>IF(F325="","",F325-F325*COMPASS!$U$11)</f>
        <v>3.73</v>
      </c>
    </row>
    <row r="326" spans="1:7" ht="14.1" customHeight="1">
      <c r="A326" s="1057" t="s">
        <v>14671</v>
      </c>
      <c r="B326" s="1058" t="s">
        <v>216</v>
      </c>
      <c r="C326" s="1059" t="s">
        <v>14672</v>
      </c>
      <c r="D326" s="1060">
        <v>1</v>
      </c>
      <c r="E326" s="1061"/>
      <c r="F326" s="1062">
        <v>4.26</v>
      </c>
      <c r="G326" s="157">
        <f>IF(F326="","",F326-F326*COMPASS!$U$11)</f>
        <v>4.26</v>
      </c>
    </row>
    <row r="327" spans="1:7" ht="14.1" customHeight="1">
      <c r="A327" s="1057" t="s">
        <v>14673</v>
      </c>
      <c r="B327" s="1058" t="s">
        <v>216</v>
      </c>
      <c r="C327" s="1059" t="s">
        <v>14674</v>
      </c>
      <c r="D327" s="1060">
        <v>1</v>
      </c>
      <c r="E327" s="1061"/>
      <c r="F327" s="1062">
        <v>4.66</v>
      </c>
      <c r="G327" s="157">
        <f>IF(F327="","",F327-F327*COMPASS!$U$11)</f>
        <v>4.66</v>
      </c>
    </row>
    <row r="328" spans="1:7" ht="14.1" customHeight="1">
      <c r="A328" s="1057" t="s">
        <v>14675</v>
      </c>
      <c r="B328" s="1058" t="s">
        <v>216</v>
      </c>
      <c r="C328" s="1059" t="s">
        <v>14676</v>
      </c>
      <c r="D328" s="1060">
        <v>1</v>
      </c>
      <c r="E328" s="1061"/>
      <c r="F328" s="1062">
        <v>5.57</v>
      </c>
      <c r="G328" s="157">
        <f>IF(F328="","",F328-F328*COMPASS!$U$11)</f>
        <v>5.57</v>
      </c>
    </row>
    <row r="329" spans="1:7" ht="14.1" customHeight="1">
      <c r="A329" s="1057" t="s">
        <v>14677</v>
      </c>
      <c r="B329" s="1058" t="s">
        <v>216</v>
      </c>
      <c r="C329" s="1059" t="s">
        <v>14678</v>
      </c>
      <c r="D329" s="1060">
        <v>1</v>
      </c>
      <c r="E329" s="1061"/>
      <c r="F329" s="1062">
        <v>7.43</v>
      </c>
      <c r="G329" s="157">
        <f>IF(F329="","",F329-F329*COMPASS!$U$11)</f>
        <v>7.43</v>
      </c>
    </row>
    <row r="330" spans="1:7" ht="14.1" customHeight="1">
      <c r="A330" s="1057" t="s">
        <v>14679</v>
      </c>
      <c r="B330" s="1058" t="s">
        <v>216</v>
      </c>
      <c r="C330" s="1059" t="s">
        <v>14680</v>
      </c>
      <c r="D330" s="1060">
        <v>1</v>
      </c>
      <c r="E330" s="1061"/>
      <c r="F330" s="1062">
        <v>12.35</v>
      </c>
      <c r="G330" s="157">
        <f>IF(F330="","",F330-F330*COMPASS!$U$11)</f>
        <v>12.35</v>
      </c>
    </row>
    <row r="331" spans="1:7" ht="14.1" customHeight="1">
      <c r="A331" s="837" t="s">
        <v>14987</v>
      </c>
      <c r="B331" s="1058" t="s">
        <v>216</v>
      </c>
      <c r="C331" s="839" t="s">
        <v>14988</v>
      </c>
      <c r="D331" s="1063">
        <v>1</v>
      </c>
      <c r="E331" s="851"/>
      <c r="F331" s="1064">
        <v>3.07</v>
      </c>
      <c r="G331" s="157">
        <f>IF(F331="","",F331-F331*COMPASS!$U$11)</f>
        <v>3.07</v>
      </c>
    </row>
    <row r="332" spans="1:7" ht="14.1" customHeight="1">
      <c r="A332" s="837" t="s">
        <v>14989</v>
      </c>
      <c r="B332" s="1058" t="s">
        <v>216</v>
      </c>
      <c r="C332" s="839" t="s">
        <v>14990</v>
      </c>
      <c r="D332" s="1063">
        <v>1</v>
      </c>
      <c r="E332" s="851"/>
      <c r="F332" s="1064">
        <v>3.28</v>
      </c>
      <c r="G332" s="157">
        <f>IF(F332="","",F332-F332*COMPASS!$U$11)</f>
        <v>3.28</v>
      </c>
    </row>
    <row r="333" spans="1:7" ht="14.1" customHeight="1">
      <c r="A333" s="837" t="s">
        <v>14991</v>
      </c>
      <c r="B333" s="1058" t="s">
        <v>216</v>
      </c>
      <c r="C333" s="839" t="s">
        <v>14992</v>
      </c>
      <c r="D333" s="1063">
        <v>1</v>
      </c>
      <c r="E333" s="851"/>
      <c r="F333" s="1064">
        <v>3.73</v>
      </c>
      <c r="G333" s="157">
        <f>IF(F333="","",F333-F333*COMPASS!$U$11)</f>
        <v>3.73</v>
      </c>
    </row>
    <row r="334" spans="1:7" ht="14.1" customHeight="1">
      <c r="A334" s="837" t="s">
        <v>14993</v>
      </c>
      <c r="B334" s="1058" t="s">
        <v>216</v>
      </c>
      <c r="C334" s="839" t="s">
        <v>14994</v>
      </c>
      <c r="D334" s="1063">
        <v>1</v>
      </c>
      <c r="E334" s="851"/>
      <c r="F334" s="1064">
        <v>4.26</v>
      </c>
      <c r="G334" s="157">
        <f>IF(F334="","",F334-F334*COMPASS!$U$11)</f>
        <v>4.26</v>
      </c>
    </row>
    <row r="335" spans="1:7" ht="14.1" customHeight="1">
      <c r="A335" s="837" t="s">
        <v>14995</v>
      </c>
      <c r="B335" s="1058" t="s">
        <v>216</v>
      </c>
      <c r="C335" s="839" t="s">
        <v>14996</v>
      </c>
      <c r="D335" s="1063">
        <v>1</v>
      </c>
      <c r="E335" s="851"/>
      <c r="F335" s="1064">
        <v>4.66</v>
      </c>
      <c r="G335" s="157">
        <f>IF(F335="","",F335-F335*COMPASS!$U$11)</f>
        <v>4.66</v>
      </c>
    </row>
    <row r="336" spans="1:7" ht="14.1" customHeight="1">
      <c r="A336" s="837" t="s">
        <v>14997</v>
      </c>
      <c r="B336" s="1058" t="s">
        <v>216</v>
      </c>
      <c r="C336" s="839" t="s">
        <v>14998</v>
      </c>
      <c r="D336" s="1063">
        <v>1</v>
      </c>
      <c r="E336" s="851"/>
      <c r="F336" s="1064">
        <v>5.57</v>
      </c>
      <c r="G336" s="157">
        <f>IF(F336="","",F336-F336*COMPASS!$U$11)</f>
        <v>5.57</v>
      </c>
    </row>
    <row r="337" spans="1:7" ht="14.1" customHeight="1">
      <c r="A337" s="837" t="s">
        <v>14999</v>
      </c>
      <c r="B337" s="1058" t="s">
        <v>216</v>
      </c>
      <c r="C337" s="839" t="s">
        <v>15000</v>
      </c>
      <c r="D337" s="1063">
        <v>1</v>
      </c>
      <c r="E337" s="851"/>
      <c r="F337" s="1064">
        <v>7.43</v>
      </c>
      <c r="G337" s="157">
        <f>IF(F337="","",F337-F337*COMPASS!$U$11)</f>
        <v>7.43</v>
      </c>
    </row>
    <row r="338" spans="1:7" ht="14.1" customHeight="1">
      <c r="A338" s="837" t="s">
        <v>15001</v>
      </c>
      <c r="B338" s="1058" t="s">
        <v>216</v>
      </c>
      <c r="C338" s="839" t="s">
        <v>15002</v>
      </c>
      <c r="D338" s="1063">
        <v>1</v>
      </c>
      <c r="E338" s="851"/>
      <c r="F338" s="1064">
        <v>12.35</v>
      </c>
      <c r="G338" s="157">
        <f>IF(F338="","",F338-F338*COMPASS!$U$11)</f>
        <v>12.35</v>
      </c>
    </row>
    <row r="339" spans="1:7" ht="14.1" customHeight="1">
      <c r="A339" s="1057" t="s">
        <v>14681</v>
      </c>
      <c r="B339" s="1058" t="s">
        <v>216</v>
      </c>
      <c r="C339" s="1059" t="s">
        <v>14682</v>
      </c>
      <c r="D339" s="1060">
        <v>1</v>
      </c>
      <c r="E339" s="1061"/>
      <c r="F339" s="1062">
        <v>3.07</v>
      </c>
      <c r="G339" s="157">
        <f>IF(F339="","",F339-F339*COMPASS!$U$11)</f>
        <v>3.07</v>
      </c>
    </row>
    <row r="340" spans="1:7" ht="14.1" customHeight="1">
      <c r="A340" s="1057" t="s">
        <v>14683</v>
      </c>
      <c r="B340" s="1058" t="s">
        <v>216</v>
      </c>
      <c r="C340" s="1059" t="s">
        <v>14684</v>
      </c>
      <c r="D340" s="1060">
        <v>1</v>
      </c>
      <c r="E340" s="1061"/>
      <c r="F340" s="1062">
        <v>3.28</v>
      </c>
      <c r="G340" s="157">
        <f>IF(F340="","",F340-F340*COMPASS!$U$11)</f>
        <v>3.28</v>
      </c>
    </row>
    <row r="341" spans="1:7" ht="14.1" customHeight="1">
      <c r="A341" s="1057" t="s">
        <v>14685</v>
      </c>
      <c r="B341" s="1058" t="s">
        <v>216</v>
      </c>
      <c r="C341" s="1059" t="s">
        <v>14686</v>
      </c>
      <c r="D341" s="1060">
        <v>1</v>
      </c>
      <c r="E341" s="1061"/>
      <c r="F341" s="1062">
        <v>3.73</v>
      </c>
      <c r="G341" s="157">
        <f>IF(F341="","",F341-F341*COMPASS!$U$11)</f>
        <v>3.73</v>
      </c>
    </row>
    <row r="342" spans="1:7" ht="14.1" customHeight="1">
      <c r="A342" s="1057" t="s">
        <v>14687</v>
      </c>
      <c r="B342" s="1058" t="s">
        <v>216</v>
      </c>
      <c r="C342" s="1059" t="s">
        <v>14688</v>
      </c>
      <c r="D342" s="1060">
        <v>1</v>
      </c>
      <c r="E342" s="1061"/>
      <c r="F342" s="1062">
        <v>4.26</v>
      </c>
      <c r="G342" s="157">
        <f>IF(F342="","",F342-F342*COMPASS!$U$11)</f>
        <v>4.26</v>
      </c>
    </row>
    <row r="343" spans="1:7" ht="14.1" customHeight="1">
      <c r="A343" s="1057" t="s">
        <v>14689</v>
      </c>
      <c r="B343" s="1058" t="s">
        <v>216</v>
      </c>
      <c r="C343" s="1059" t="s">
        <v>14690</v>
      </c>
      <c r="D343" s="1060">
        <v>1</v>
      </c>
      <c r="E343" s="1061"/>
      <c r="F343" s="1062">
        <v>4.66</v>
      </c>
      <c r="G343" s="157">
        <f>IF(F343="","",F343-F343*COMPASS!$U$11)</f>
        <v>4.66</v>
      </c>
    </row>
    <row r="344" spans="1:7" ht="14.1" customHeight="1">
      <c r="A344" s="1057" t="s">
        <v>14691</v>
      </c>
      <c r="B344" s="1058" t="s">
        <v>216</v>
      </c>
      <c r="C344" s="1059" t="s">
        <v>14692</v>
      </c>
      <c r="D344" s="1060">
        <v>1</v>
      </c>
      <c r="E344" s="1061"/>
      <c r="F344" s="1062">
        <v>5.57</v>
      </c>
      <c r="G344" s="157">
        <f>IF(F344="","",F344-F344*COMPASS!$U$11)</f>
        <v>5.57</v>
      </c>
    </row>
    <row r="345" spans="1:7" ht="14.1" customHeight="1">
      <c r="A345" s="1057" t="s">
        <v>14693</v>
      </c>
      <c r="B345" s="1058" t="s">
        <v>216</v>
      </c>
      <c r="C345" s="1059" t="s">
        <v>14694</v>
      </c>
      <c r="D345" s="1060">
        <v>1</v>
      </c>
      <c r="E345" s="1061"/>
      <c r="F345" s="1062">
        <v>7.43</v>
      </c>
      <c r="G345" s="157">
        <f>IF(F345="","",F345-F345*COMPASS!$U$11)</f>
        <v>7.43</v>
      </c>
    </row>
    <row r="346" spans="1:7" ht="14.1" customHeight="1">
      <c r="A346" s="1057" t="s">
        <v>14695</v>
      </c>
      <c r="B346" s="1058" t="s">
        <v>216</v>
      </c>
      <c r="C346" s="1059" t="s">
        <v>14696</v>
      </c>
      <c r="D346" s="1060">
        <v>1</v>
      </c>
      <c r="E346" s="1061"/>
      <c r="F346" s="1062">
        <v>12.35</v>
      </c>
      <c r="G346" s="157">
        <f>IF(F346="","",F346-F346*COMPASS!$U$11)</f>
        <v>12.35</v>
      </c>
    </row>
    <row r="347" spans="1:7" ht="14.1" customHeight="1">
      <c r="A347" s="872" t="s">
        <v>15345</v>
      </c>
      <c r="B347" s="873"/>
      <c r="C347" s="874"/>
      <c r="D347" s="875"/>
      <c r="E347" s="876"/>
      <c r="F347" s="1065"/>
      <c r="G347" s="157" t="str">
        <f>IF(F347="","",F347-F347*COMPASS!$U$11)</f>
        <v/>
      </c>
    </row>
    <row r="348" spans="1:7" ht="14.1" customHeight="1">
      <c r="A348" s="837" t="s">
        <v>14697</v>
      </c>
      <c r="B348" s="1058" t="s">
        <v>216</v>
      </c>
      <c r="C348" s="839" t="s">
        <v>14698</v>
      </c>
      <c r="D348" s="1063">
        <v>1</v>
      </c>
      <c r="E348" s="1073"/>
      <c r="F348" s="1064">
        <v>2.41</v>
      </c>
      <c r="G348" s="157">
        <f>IF(F348="","",F348-F348*COMPASS!$U$11)</f>
        <v>2.41</v>
      </c>
    </row>
    <row r="349" spans="1:7" ht="14.1" customHeight="1">
      <c r="A349" s="837" t="s">
        <v>14699</v>
      </c>
      <c r="B349" s="1058" t="s">
        <v>216</v>
      </c>
      <c r="C349" s="839" t="s">
        <v>14700</v>
      </c>
      <c r="D349" s="1063">
        <v>1</v>
      </c>
      <c r="E349" s="1073"/>
      <c r="F349" s="1064">
        <v>2.76</v>
      </c>
      <c r="G349" s="157">
        <f>IF(F349="","",F349-F349*COMPASS!$U$11)</f>
        <v>2.76</v>
      </c>
    </row>
    <row r="350" spans="1:7" ht="14.1" customHeight="1">
      <c r="A350" s="837" t="s">
        <v>14701</v>
      </c>
      <c r="B350" s="1058" t="s">
        <v>216</v>
      </c>
      <c r="C350" s="839" t="s">
        <v>14702</v>
      </c>
      <c r="D350" s="1063">
        <v>1</v>
      </c>
      <c r="E350" s="1073"/>
      <c r="F350" s="1064">
        <v>3.82</v>
      </c>
      <c r="G350" s="157">
        <f>IF(F350="","",F350-F350*COMPASS!$U$11)</f>
        <v>3.82</v>
      </c>
    </row>
    <row r="351" spans="1:7" ht="14.1" customHeight="1">
      <c r="A351" s="837" t="s">
        <v>14703</v>
      </c>
      <c r="B351" s="1058" t="s">
        <v>216</v>
      </c>
      <c r="C351" s="839" t="s">
        <v>14704</v>
      </c>
      <c r="D351" s="1063">
        <v>1</v>
      </c>
      <c r="E351" s="1073"/>
      <c r="F351" s="1064">
        <v>4.91</v>
      </c>
      <c r="G351" s="157">
        <f>IF(F351="","",F351-F351*COMPASS!$U$11)</f>
        <v>4.91</v>
      </c>
    </row>
    <row r="352" spans="1:7" ht="14.1" customHeight="1">
      <c r="A352" s="837" t="s">
        <v>14705</v>
      </c>
      <c r="B352" s="1058" t="s">
        <v>216</v>
      </c>
      <c r="C352" s="839" t="s">
        <v>14706</v>
      </c>
      <c r="D352" s="1063">
        <v>1</v>
      </c>
      <c r="E352" s="1073"/>
      <c r="F352" s="1064">
        <v>6.01</v>
      </c>
      <c r="G352" s="157">
        <f>IF(F352="","",F352-F352*COMPASS!$U$11)</f>
        <v>6.01</v>
      </c>
    </row>
    <row r="353" spans="1:8" ht="14.1" customHeight="1">
      <c r="A353" s="837" t="s">
        <v>14707</v>
      </c>
      <c r="B353" s="1058" t="s">
        <v>216</v>
      </c>
      <c r="C353" s="839" t="s">
        <v>14708</v>
      </c>
      <c r="D353" s="1063">
        <v>1</v>
      </c>
      <c r="E353" s="1073"/>
      <c r="F353" s="1064">
        <v>8.19</v>
      </c>
      <c r="G353" s="157">
        <f>IF(F353="","",F353-F353*COMPASS!$U$11)</f>
        <v>8.19</v>
      </c>
    </row>
    <row r="354" spans="1:8" ht="14.1" customHeight="1">
      <c r="A354" s="837" t="s">
        <v>14709</v>
      </c>
      <c r="B354" s="1058" t="s">
        <v>216</v>
      </c>
      <c r="C354" s="839" t="s">
        <v>14710</v>
      </c>
      <c r="D354" s="1063">
        <v>1</v>
      </c>
      <c r="E354" s="1073"/>
      <c r="F354" s="1064">
        <v>12.43</v>
      </c>
      <c r="G354" s="157">
        <f>IF(F354="","",F354-F354*COMPASS!$U$11)</f>
        <v>12.43</v>
      </c>
    </row>
    <row r="355" spans="1:8" ht="14.1" customHeight="1">
      <c r="A355" s="837" t="s">
        <v>14711</v>
      </c>
      <c r="B355" s="1058" t="s">
        <v>216</v>
      </c>
      <c r="C355" s="839" t="s">
        <v>14712</v>
      </c>
      <c r="D355" s="1063">
        <v>1</v>
      </c>
      <c r="E355" s="1073"/>
      <c r="F355" s="1064">
        <v>17.28</v>
      </c>
      <c r="G355" s="157">
        <f>IF(F355="","",F355-F355*COMPASS!$U$11)</f>
        <v>17.28</v>
      </c>
    </row>
    <row r="356" spans="1:8" ht="14.1" customHeight="1">
      <c r="A356" s="837" t="s">
        <v>14713</v>
      </c>
      <c r="B356" s="1058" t="s">
        <v>216</v>
      </c>
      <c r="C356" s="839" t="s">
        <v>14714</v>
      </c>
      <c r="D356" s="1063">
        <v>1</v>
      </c>
      <c r="E356" s="1073"/>
      <c r="F356" s="1064">
        <v>23.9</v>
      </c>
      <c r="G356" s="157">
        <f>IF(F356="","",F356-F356*COMPASS!$U$11)</f>
        <v>23.9</v>
      </c>
    </row>
    <row r="357" spans="1:8" ht="14.1" customHeight="1">
      <c r="A357" s="837" t="s">
        <v>14715</v>
      </c>
      <c r="B357" s="1058" t="s">
        <v>216</v>
      </c>
      <c r="C357" s="839" t="s">
        <v>14716</v>
      </c>
      <c r="D357" s="1063">
        <v>1</v>
      </c>
      <c r="E357" s="1073"/>
      <c r="F357" s="1064">
        <v>34.21</v>
      </c>
      <c r="G357" s="157">
        <f>IF(F357="","",F357-F357*COMPASS!$U$11)</f>
        <v>34.21</v>
      </c>
    </row>
    <row r="358" spans="1:8" ht="14.1" customHeight="1">
      <c r="A358" s="1057" t="s">
        <v>14717</v>
      </c>
      <c r="B358" s="1058" t="s">
        <v>216</v>
      </c>
      <c r="C358" s="1059" t="s">
        <v>14718</v>
      </c>
      <c r="D358" s="1060">
        <v>1</v>
      </c>
      <c r="E358" s="1061"/>
      <c r="F358" s="1062">
        <v>2.41</v>
      </c>
      <c r="G358" s="157">
        <f>IF(F358="","",F358-F358*COMPASS!$U$11)</f>
        <v>2.41</v>
      </c>
    </row>
    <row r="359" spans="1:8" ht="14.1" customHeight="1">
      <c r="A359" s="1057" t="s">
        <v>14719</v>
      </c>
      <c r="B359" s="1058" t="s">
        <v>216</v>
      </c>
      <c r="C359" s="1059" t="s">
        <v>14720</v>
      </c>
      <c r="D359" s="1060">
        <v>1</v>
      </c>
      <c r="E359" s="1061"/>
      <c r="F359" s="1062">
        <v>2.76</v>
      </c>
      <c r="G359" s="157">
        <f>IF(F359="","",F359-F359*COMPASS!$U$11)</f>
        <v>2.76</v>
      </c>
    </row>
    <row r="360" spans="1:8" ht="14.1" customHeight="1">
      <c r="A360" s="1057" t="s">
        <v>14721</v>
      </c>
      <c r="B360" s="1058" t="s">
        <v>216</v>
      </c>
      <c r="C360" s="1059" t="s">
        <v>14722</v>
      </c>
      <c r="D360" s="1060">
        <v>1</v>
      </c>
      <c r="E360" s="1061"/>
      <c r="F360" s="1062">
        <v>3.82</v>
      </c>
      <c r="G360" s="157">
        <f>IF(F360="","",F360-F360*COMPASS!$U$11)</f>
        <v>3.82</v>
      </c>
    </row>
    <row r="361" spans="1:8" ht="14.1" customHeight="1">
      <c r="A361" s="1057" t="s">
        <v>14723</v>
      </c>
      <c r="B361" s="1058" t="s">
        <v>216</v>
      </c>
      <c r="C361" s="1059" t="s">
        <v>14724</v>
      </c>
      <c r="D361" s="1060">
        <v>1</v>
      </c>
      <c r="E361" s="1061"/>
      <c r="F361" s="1062">
        <v>4.91</v>
      </c>
      <c r="G361" s="157">
        <f>IF(F361="","",F361-F361*COMPASS!$U$11)</f>
        <v>4.91</v>
      </c>
    </row>
    <row r="362" spans="1:8" ht="14.1" customHeight="1">
      <c r="A362" s="1057" t="s">
        <v>14725</v>
      </c>
      <c r="B362" s="1058" t="s">
        <v>216</v>
      </c>
      <c r="C362" s="1059" t="s">
        <v>14726</v>
      </c>
      <c r="D362" s="1060">
        <v>1</v>
      </c>
      <c r="E362" s="1061"/>
      <c r="F362" s="1062">
        <v>6.01</v>
      </c>
      <c r="G362" s="157">
        <f>IF(F362="","",F362-F362*COMPASS!$U$11)</f>
        <v>6.01</v>
      </c>
      <c r="H362" s="124"/>
    </row>
    <row r="363" spans="1:8" ht="14.1" customHeight="1">
      <c r="A363" s="1057" t="s">
        <v>14727</v>
      </c>
      <c r="B363" s="1058" t="s">
        <v>216</v>
      </c>
      <c r="C363" s="1059" t="s">
        <v>14728</v>
      </c>
      <c r="D363" s="1060">
        <v>1</v>
      </c>
      <c r="E363" s="1061"/>
      <c r="F363" s="1062">
        <v>8.19</v>
      </c>
      <c r="G363" s="157">
        <f>IF(F363="","",F363-F363*COMPASS!$U$11)</f>
        <v>8.19</v>
      </c>
      <c r="H363" s="124"/>
    </row>
    <row r="364" spans="1:8" ht="14.1" customHeight="1">
      <c r="A364" s="1057" t="s">
        <v>14729</v>
      </c>
      <c r="B364" s="1058" t="s">
        <v>216</v>
      </c>
      <c r="C364" s="1059" t="s">
        <v>14730</v>
      </c>
      <c r="D364" s="1060">
        <v>1</v>
      </c>
      <c r="E364" s="1061"/>
      <c r="F364" s="1062">
        <v>12.43</v>
      </c>
      <c r="G364" s="157">
        <f>IF(F364="","",F364-F364*COMPASS!$U$11)</f>
        <v>12.43</v>
      </c>
      <c r="H364" s="124"/>
    </row>
    <row r="365" spans="1:8" ht="14.1" customHeight="1">
      <c r="A365" s="1057" t="s">
        <v>14731</v>
      </c>
      <c r="B365" s="1058" t="s">
        <v>216</v>
      </c>
      <c r="C365" s="1059" t="s">
        <v>14732</v>
      </c>
      <c r="D365" s="1060">
        <v>1</v>
      </c>
      <c r="E365" s="1061"/>
      <c r="F365" s="1062">
        <v>17.28</v>
      </c>
      <c r="G365" s="157">
        <f>IF(F365="","",F365-F365*COMPASS!$U$11)</f>
        <v>17.28</v>
      </c>
      <c r="H365" s="124"/>
    </row>
    <row r="366" spans="1:8" ht="14.1" customHeight="1">
      <c r="A366" s="1057" t="s">
        <v>14733</v>
      </c>
      <c r="B366" s="1058" t="s">
        <v>216</v>
      </c>
      <c r="C366" s="1059" t="s">
        <v>14734</v>
      </c>
      <c r="D366" s="1060">
        <v>1</v>
      </c>
      <c r="E366" s="1061"/>
      <c r="F366" s="1062">
        <v>23.9</v>
      </c>
      <c r="G366" s="157">
        <f>IF(F366="","",F366-F366*COMPASS!$U$11)</f>
        <v>23.9</v>
      </c>
    </row>
    <row r="367" spans="1:8" ht="14.1" customHeight="1">
      <c r="A367" s="1057" t="s">
        <v>14735</v>
      </c>
      <c r="B367" s="1058" t="s">
        <v>216</v>
      </c>
      <c r="C367" s="1059" t="s">
        <v>14736</v>
      </c>
      <c r="D367" s="1060">
        <v>1</v>
      </c>
      <c r="E367" s="1061"/>
      <c r="F367" s="1062">
        <v>34.21</v>
      </c>
      <c r="G367" s="157">
        <f>IF(F367="","",F367-F367*COMPASS!$U$11)</f>
        <v>34.21</v>
      </c>
      <c r="H367" s="124"/>
    </row>
    <row r="368" spans="1:8" ht="14.1" customHeight="1">
      <c r="A368" s="837" t="s">
        <v>14737</v>
      </c>
      <c r="B368" s="1058" t="s">
        <v>216</v>
      </c>
      <c r="C368" s="839" t="s">
        <v>14738</v>
      </c>
      <c r="D368" s="1063">
        <v>1</v>
      </c>
      <c r="E368" s="1073"/>
      <c r="F368" s="1064">
        <v>2.41</v>
      </c>
      <c r="G368" s="157">
        <f>IF(F368="","",F368-F368*COMPASS!$U$11)</f>
        <v>2.41</v>
      </c>
      <c r="H368" s="124"/>
    </row>
    <row r="369" spans="1:8" ht="14.1" customHeight="1">
      <c r="A369" s="837" t="s">
        <v>14739</v>
      </c>
      <c r="B369" s="1058" t="s">
        <v>216</v>
      </c>
      <c r="C369" s="839" t="s">
        <v>14740</v>
      </c>
      <c r="D369" s="1063">
        <v>1</v>
      </c>
      <c r="E369" s="1073"/>
      <c r="F369" s="1064">
        <v>2.76</v>
      </c>
      <c r="G369" s="157">
        <f>IF(F369="","",F369-F369*COMPASS!$U$11)</f>
        <v>2.76</v>
      </c>
      <c r="H369" s="124"/>
    </row>
    <row r="370" spans="1:8" ht="14.1" customHeight="1">
      <c r="A370" s="837" t="s">
        <v>14741</v>
      </c>
      <c r="B370" s="1058" t="s">
        <v>216</v>
      </c>
      <c r="C370" s="839" t="s">
        <v>14742</v>
      </c>
      <c r="D370" s="1063">
        <v>1</v>
      </c>
      <c r="E370" s="1073"/>
      <c r="F370" s="1064">
        <v>3.82</v>
      </c>
      <c r="G370" s="157">
        <f>IF(F370="","",F370-F370*COMPASS!$U$11)</f>
        <v>3.82</v>
      </c>
      <c r="H370" s="124"/>
    </row>
    <row r="371" spans="1:8" ht="14.1" customHeight="1">
      <c r="A371" s="837" t="s">
        <v>14743</v>
      </c>
      <c r="B371" s="1058" t="s">
        <v>216</v>
      </c>
      <c r="C371" s="839" t="s">
        <v>14744</v>
      </c>
      <c r="D371" s="1063">
        <v>1</v>
      </c>
      <c r="E371" s="1073"/>
      <c r="F371" s="1064">
        <v>4.91</v>
      </c>
      <c r="G371" s="157">
        <f>IF(F371="","",F371-F371*COMPASS!$U$11)</f>
        <v>4.91</v>
      </c>
      <c r="H371" s="124"/>
    </row>
    <row r="372" spans="1:8" ht="14.1" customHeight="1">
      <c r="A372" s="837" t="s">
        <v>14745</v>
      </c>
      <c r="B372" s="1058" t="s">
        <v>216</v>
      </c>
      <c r="C372" s="839" t="s">
        <v>14746</v>
      </c>
      <c r="D372" s="1063">
        <v>1</v>
      </c>
      <c r="E372" s="1073"/>
      <c r="F372" s="1064">
        <v>6.01</v>
      </c>
      <c r="G372" s="157">
        <f>IF(F372="","",F372-F372*COMPASS!$U$11)</f>
        <v>6.01</v>
      </c>
      <c r="H372" s="124"/>
    </row>
    <row r="373" spans="1:8" ht="14.1" customHeight="1">
      <c r="A373" s="837" t="s">
        <v>14747</v>
      </c>
      <c r="B373" s="1058" t="s">
        <v>216</v>
      </c>
      <c r="C373" s="839" t="s">
        <v>14748</v>
      </c>
      <c r="D373" s="1063">
        <v>1</v>
      </c>
      <c r="E373" s="1073"/>
      <c r="F373" s="1064">
        <v>8.19</v>
      </c>
      <c r="G373" s="157">
        <f>IF(F373="","",F373-F373*COMPASS!$U$11)</f>
        <v>8.19</v>
      </c>
      <c r="H373" s="124"/>
    </row>
    <row r="374" spans="1:8" ht="14.1" customHeight="1">
      <c r="A374" s="837" t="s">
        <v>14749</v>
      </c>
      <c r="B374" s="1058" t="s">
        <v>216</v>
      </c>
      <c r="C374" s="839" t="s">
        <v>14750</v>
      </c>
      <c r="D374" s="1063">
        <v>1</v>
      </c>
      <c r="E374" s="1073"/>
      <c r="F374" s="1064">
        <v>12.43</v>
      </c>
      <c r="G374" s="157">
        <f>IF(F374="","",F374-F374*COMPASS!$U$11)</f>
        <v>12.43</v>
      </c>
      <c r="H374" s="124"/>
    </row>
    <row r="375" spans="1:8" ht="14.1" customHeight="1">
      <c r="A375" s="837" t="s">
        <v>14751</v>
      </c>
      <c r="B375" s="1058" t="s">
        <v>216</v>
      </c>
      <c r="C375" s="839" t="s">
        <v>14752</v>
      </c>
      <c r="D375" s="1063">
        <v>1</v>
      </c>
      <c r="E375" s="1073"/>
      <c r="F375" s="1064">
        <v>17.28</v>
      </c>
      <c r="G375" s="157">
        <f>IF(F375="","",F375-F375*COMPASS!$U$11)</f>
        <v>17.28</v>
      </c>
      <c r="H375" s="124"/>
    </row>
    <row r="376" spans="1:8" ht="14.1" customHeight="1">
      <c r="A376" s="837" t="s">
        <v>14753</v>
      </c>
      <c r="B376" s="1058" t="s">
        <v>216</v>
      </c>
      <c r="C376" s="839" t="s">
        <v>14754</v>
      </c>
      <c r="D376" s="1063">
        <v>1</v>
      </c>
      <c r="E376" s="1073"/>
      <c r="F376" s="1064">
        <v>23.9</v>
      </c>
      <c r="G376" s="157">
        <f>IF(F376="","",F376-F376*COMPASS!$U$11)</f>
        <v>23.9</v>
      </c>
      <c r="H376" s="124"/>
    </row>
    <row r="377" spans="1:8" ht="14.1" customHeight="1">
      <c r="A377" s="837" t="s">
        <v>14755</v>
      </c>
      <c r="B377" s="1058" t="s">
        <v>216</v>
      </c>
      <c r="C377" s="839" t="s">
        <v>14756</v>
      </c>
      <c r="D377" s="1063">
        <v>1</v>
      </c>
      <c r="E377" s="1073"/>
      <c r="F377" s="1064">
        <v>34.21</v>
      </c>
      <c r="G377" s="157">
        <f>IF(F377="","",F377-F377*COMPASS!$U$11)</f>
        <v>34.21</v>
      </c>
      <c r="H377" s="124"/>
    </row>
    <row r="378" spans="1:8" ht="14.1" customHeight="1">
      <c r="A378" s="1057" t="s">
        <v>14757</v>
      </c>
      <c r="B378" s="1058" t="s">
        <v>216</v>
      </c>
      <c r="C378" s="1059" t="s">
        <v>14758</v>
      </c>
      <c r="D378" s="1060">
        <v>1</v>
      </c>
      <c r="E378" s="1061"/>
      <c r="F378" s="1062">
        <v>2.41</v>
      </c>
      <c r="G378" s="157">
        <f>IF(F378="","",F378-F378*COMPASS!$U$11)</f>
        <v>2.41</v>
      </c>
      <c r="H378" s="124"/>
    </row>
    <row r="379" spans="1:8" ht="14.1" customHeight="1">
      <c r="A379" s="1057" t="s">
        <v>14759</v>
      </c>
      <c r="B379" s="1058" t="s">
        <v>216</v>
      </c>
      <c r="C379" s="1059" t="s">
        <v>14760</v>
      </c>
      <c r="D379" s="1060">
        <v>1</v>
      </c>
      <c r="E379" s="1061"/>
      <c r="F379" s="1062">
        <v>2.76</v>
      </c>
      <c r="G379" s="157">
        <f>IF(F379="","",F379-F379*COMPASS!$U$11)</f>
        <v>2.76</v>
      </c>
      <c r="H379" s="124"/>
    </row>
    <row r="380" spans="1:8" ht="14.1" customHeight="1">
      <c r="A380" s="1057" t="s">
        <v>14761</v>
      </c>
      <c r="B380" s="1058" t="s">
        <v>216</v>
      </c>
      <c r="C380" s="1059" t="s">
        <v>14762</v>
      </c>
      <c r="D380" s="1060">
        <v>1</v>
      </c>
      <c r="E380" s="1061"/>
      <c r="F380" s="1062">
        <v>3.82</v>
      </c>
      <c r="G380" s="157">
        <f>IF(F380="","",F380-F380*COMPASS!$U$11)</f>
        <v>3.82</v>
      </c>
      <c r="H380" s="124"/>
    </row>
    <row r="381" spans="1:8" ht="14.1" customHeight="1">
      <c r="A381" s="1057" t="s">
        <v>14763</v>
      </c>
      <c r="B381" s="1058" t="s">
        <v>216</v>
      </c>
      <c r="C381" s="1059" t="s">
        <v>14764</v>
      </c>
      <c r="D381" s="1060">
        <v>1</v>
      </c>
      <c r="E381" s="1061"/>
      <c r="F381" s="1062">
        <v>4.91</v>
      </c>
      <c r="G381" s="157">
        <f>IF(F381="","",F381-F381*COMPASS!$U$11)</f>
        <v>4.91</v>
      </c>
      <c r="H381" s="124"/>
    </row>
    <row r="382" spans="1:8" ht="14.1" customHeight="1">
      <c r="A382" s="1057" t="s">
        <v>14765</v>
      </c>
      <c r="B382" s="1058" t="s">
        <v>216</v>
      </c>
      <c r="C382" s="1059" t="s">
        <v>14766</v>
      </c>
      <c r="D382" s="1060">
        <v>1</v>
      </c>
      <c r="E382" s="1061"/>
      <c r="F382" s="1062">
        <v>6.01</v>
      </c>
      <c r="G382" s="157">
        <f>IF(F382="","",F382-F382*COMPASS!$U$11)</f>
        <v>6.01</v>
      </c>
      <c r="H382" s="124"/>
    </row>
    <row r="383" spans="1:8" ht="14.1" customHeight="1">
      <c r="A383" s="1057" t="s">
        <v>14767</v>
      </c>
      <c r="B383" s="1058" t="s">
        <v>216</v>
      </c>
      <c r="C383" s="1059" t="s">
        <v>14768</v>
      </c>
      <c r="D383" s="1060">
        <v>1</v>
      </c>
      <c r="E383" s="1061"/>
      <c r="F383" s="1062">
        <v>8.19</v>
      </c>
      <c r="G383" s="157">
        <f>IF(F383="","",F383-F383*COMPASS!$U$11)</f>
        <v>8.19</v>
      </c>
    </row>
    <row r="384" spans="1:8" ht="14.1" customHeight="1">
      <c r="A384" s="1057" t="s">
        <v>14769</v>
      </c>
      <c r="B384" s="1058" t="s">
        <v>216</v>
      </c>
      <c r="C384" s="1059" t="s">
        <v>14770</v>
      </c>
      <c r="D384" s="1060">
        <v>1</v>
      </c>
      <c r="E384" s="1061"/>
      <c r="F384" s="1062">
        <v>12.43</v>
      </c>
      <c r="G384" s="157">
        <f>IF(F384="","",F384-F384*COMPASS!$U$11)</f>
        <v>12.43</v>
      </c>
    </row>
    <row r="385" spans="1:7" ht="14.1" customHeight="1">
      <c r="A385" s="1057" t="s">
        <v>14771</v>
      </c>
      <c r="B385" s="1058" t="s">
        <v>216</v>
      </c>
      <c r="C385" s="1059" t="s">
        <v>14772</v>
      </c>
      <c r="D385" s="1060">
        <v>1</v>
      </c>
      <c r="E385" s="1061"/>
      <c r="F385" s="1062">
        <v>17.28</v>
      </c>
      <c r="G385" s="157">
        <f>IF(F385="","",F385-F385*COMPASS!$U$11)</f>
        <v>17.28</v>
      </c>
    </row>
    <row r="386" spans="1:7" ht="14.1" customHeight="1">
      <c r="A386" s="1057" t="s">
        <v>14773</v>
      </c>
      <c r="B386" s="1058" t="s">
        <v>216</v>
      </c>
      <c r="C386" s="1059" t="s">
        <v>14774</v>
      </c>
      <c r="D386" s="1060">
        <v>1</v>
      </c>
      <c r="E386" s="1061"/>
      <c r="F386" s="1062">
        <v>23.9</v>
      </c>
      <c r="G386" s="157">
        <f>IF(F386="","",F386-F386*COMPASS!$U$11)</f>
        <v>23.9</v>
      </c>
    </row>
    <row r="387" spans="1:7" ht="14.1" customHeight="1">
      <c r="A387" s="1057" t="s">
        <v>14775</v>
      </c>
      <c r="B387" s="1058" t="s">
        <v>216</v>
      </c>
      <c r="C387" s="1059" t="s">
        <v>14776</v>
      </c>
      <c r="D387" s="1060">
        <v>1</v>
      </c>
      <c r="E387" s="1061"/>
      <c r="F387" s="1062">
        <v>34.21</v>
      </c>
      <c r="G387" s="157">
        <f>IF(F387="","",F387-F387*COMPASS!$U$11)</f>
        <v>34.21</v>
      </c>
    </row>
    <row r="388" spans="1:7" ht="14.1" customHeight="1">
      <c r="A388" s="837" t="s">
        <v>14777</v>
      </c>
      <c r="B388" s="1058" t="s">
        <v>216</v>
      </c>
      <c r="C388" s="839" t="s">
        <v>14778</v>
      </c>
      <c r="D388" s="1063">
        <v>1</v>
      </c>
      <c r="E388" s="1073"/>
      <c r="F388" s="1064">
        <v>2.41</v>
      </c>
      <c r="G388" s="157">
        <f>IF(F388="","",F388-F388*COMPASS!$U$11)</f>
        <v>2.41</v>
      </c>
    </row>
    <row r="389" spans="1:7" ht="14.1" customHeight="1">
      <c r="A389" s="837" t="s">
        <v>14779</v>
      </c>
      <c r="B389" s="1058" t="s">
        <v>216</v>
      </c>
      <c r="C389" s="839" t="s">
        <v>14780</v>
      </c>
      <c r="D389" s="1063">
        <v>1</v>
      </c>
      <c r="E389" s="1073"/>
      <c r="F389" s="1064">
        <v>2.76</v>
      </c>
      <c r="G389" s="157">
        <f>IF(F389="","",F389-F389*COMPASS!$U$11)</f>
        <v>2.76</v>
      </c>
    </row>
    <row r="390" spans="1:7" ht="14.1" customHeight="1">
      <c r="A390" s="837" t="s">
        <v>14781</v>
      </c>
      <c r="B390" s="1058" t="s">
        <v>216</v>
      </c>
      <c r="C390" s="839" t="s">
        <v>14782</v>
      </c>
      <c r="D390" s="1063">
        <v>1</v>
      </c>
      <c r="E390" s="1073"/>
      <c r="F390" s="1064">
        <v>3.82</v>
      </c>
      <c r="G390" s="157">
        <f>IF(F390="","",F390-F390*COMPASS!$U$11)</f>
        <v>3.82</v>
      </c>
    </row>
    <row r="391" spans="1:7" ht="14.1" customHeight="1">
      <c r="A391" s="837" t="s">
        <v>14783</v>
      </c>
      <c r="B391" s="1058" t="s">
        <v>216</v>
      </c>
      <c r="C391" s="839" t="s">
        <v>14784</v>
      </c>
      <c r="D391" s="1063">
        <v>1</v>
      </c>
      <c r="E391" s="1073"/>
      <c r="F391" s="1064">
        <v>4.91</v>
      </c>
      <c r="G391" s="157">
        <f>IF(F391="","",F391-F391*COMPASS!$U$11)</f>
        <v>4.91</v>
      </c>
    </row>
    <row r="392" spans="1:7" ht="14.1" customHeight="1">
      <c r="A392" s="837" t="s">
        <v>14785</v>
      </c>
      <c r="B392" s="1058" t="s">
        <v>216</v>
      </c>
      <c r="C392" s="839" t="s">
        <v>14786</v>
      </c>
      <c r="D392" s="1063">
        <v>1</v>
      </c>
      <c r="E392" s="1073"/>
      <c r="F392" s="1064">
        <v>6.01</v>
      </c>
      <c r="G392" s="157">
        <f>IF(F392="","",F392-F392*COMPASS!$U$11)</f>
        <v>6.01</v>
      </c>
    </row>
    <row r="393" spans="1:7" ht="14.1" customHeight="1">
      <c r="A393" s="837" t="s">
        <v>14787</v>
      </c>
      <c r="B393" s="1058" t="s">
        <v>216</v>
      </c>
      <c r="C393" s="839" t="s">
        <v>14788</v>
      </c>
      <c r="D393" s="1063">
        <v>1</v>
      </c>
      <c r="E393" s="1073"/>
      <c r="F393" s="1064">
        <v>8.19</v>
      </c>
      <c r="G393" s="157">
        <f>IF(F393="","",F393-F393*COMPASS!$U$11)</f>
        <v>8.19</v>
      </c>
    </row>
    <row r="394" spans="1:7" ht="14.1" customHeight="1">
      <c r="A394" s="837" t="s">
        <v>14789</v>
      </c>
      <c r="B394" s="1058" t="s">
        <v>216</v>
      </c>
      <c r="C394" s="839" t="s">
        <v>14790</v>
      </c>
      <c r="D394" s="1063">
        <v>1</v>
      </c>
      <c r="E394" s="1073"/>
      <c r="F394" s="1064">
        <v>12.43</v>
      </c>
      <c r="G394" s="157">
        <f>IF(F394="","",F394-F394*COMPASS!$U$11)</f>
        <v>12.43</v>
      </c>
    </row>
    <row r="395" spans="1:7" ht="14.1" customHeight="1">
      <c r="A395" s="837" t="s">
        <v>14791</v>
      </c>
      <c r="B395" s="1058" t="s">
        <v>216</v>
      </c>
      <c r="C395" s="839" t="s">
        <v>14792</v>
      </c>
      <c r="D395" s="1063">
        <v>1</v>
      </c>
      <c r="E395" s="1073"/>
      <c r="F395" s="1064">
        <v>17.28</v>
      </c>
      <c r="G395" s="157">
        <f>IF(F395="","",F395-F395*COMPASS!$U$11)</f>
        <v>17.28</v>
      </c>
    </row>
    <row r="396" spans="1:7" ht="14.1" customHeight="1">
      <c r="A396" s="837" t="s">
        <v>14793</v>
      </c>
      <c r="B396" s="1058" t="s">
        <v>216</v>
      </c>
      <c r="C396" s="839" t="s">
        <v>14794</v>
      </c>
      <c r="D396" s="1063">
        <v>1</v>
      </c>
      <c r="E396" s="1073"/>
      <c r="F396" s="1064">
        <v>23.9</v>
      </c>
      <c r="G396" s="157">
        <f>IF(F396="","",F396-F396*COMPASS!$U$11)</f>
        <v>23.9</v>
      </c>
    </row>
    <row r="397" spans="1:7" ht="14.1" customHeight="1">
      <c r="A397" s="837" t="s">
        <v>14795</v>
      </c>
      <c r="B397" s="1058" t="s">
        <v>216</v>
      </c>
      <c r="C397" s="839" t="s">
        <v>14796</v>
      </c>
      <c r="D397" s="1063">
        <v>1</v>
      </c>
      <c r="E397" s="1073"/>
      <c r="F397" s="1064">
        <v>34.21</v>
      </c>
      <c r="G397" s="157">
        <f>IF(F397="","",F397-F397*COMPASS!$U$11)</f>
        <v>34.21</v>
      </c>
    </row>
    <row r="398" spans="1:7" ht="14.1" customHeight="1">
      <c r="A398" s="1057" t="s">
        <v>14797</v>
      </c>
      <c r="B398" s="1058" t="s">
        <v>216</v>
      </c>
      <c r="C398" s="1059" t="s">
        <v>14798</v>
      </c>
      <c r="D398" s="1060">
        <v>1</v>
      </c>
      <c r="E398" s="1061"/>
      <c r="F398" s="1062">
        <v>2.41</v>
      </c>
      <c r="G398" s="157">
        <f>IF(F398="","",F398-F398*COMPASS!$U$11)</f>
        <v>2.41</v>
      </c>
    </row>
    <row r="399" spans="1:7" ht="14.1" customHeight="1">
      <c r="A399" s="1057" t="s">
        <v>14799</v>
      </c>
      <c r="B399" s="1058" t="s">
        <v>216</v>
      </c>
      <c r="C399" s="1059" t="s">
        <v>14800</v>
      </c>
      <c r="D399" s="1060">
        <v>1</v>
      </c>
      <c r="E399" s="1061"/>
      <c r="F399" s="1062">
        <v>2.76</v>
      </c>
      <c r="G399" s="157">
        <f>IF(F399="","",F399-F399*COMPASS!$U$11)</f>
        <v>2.76</v>
      </c>
    </row>
    <row r="400" spans="1:7" ht="14.1" customHeight="1">
      <c r="A400" s="1057" t="s">
        <v>14801</v>
      </c>
      <c r="B400" s="1058" t="s">
        <v>216</v>
      </c>
      <c r="C400" s="1059" t="s">
        <v>14802</v>
      </c>
      <c r="D400" s="1060">
        <v>1</v>
      </c>
      <c r="E400" s="1061"/>
      <c r="F400" s="1062">
        <v>3.82</v>
      </c>
      <c r="G400" s="157">
        <f>IF(F400="","",F400-F400*COMPASS!$U$11)</f>
        <v>3.82</v>
      </c>
    </row>
    <row r="401" spans="1:7" ht="14.1" customHeight="1">
      <c r="A401" s="1057" t="s">
        <v>14803</v>
      </c>
      <c r="B401" s="1058" t="s">
        <v>216</v>
      </c>
      <c r="C401" s="1059" t="s">
        <v>14804</v>
      </c>
      <c r="D401" s="1060">
        <v>1</v>
      </c>
      <c r="E401" s="1061"/>
      <c r="F401" s="1062">
        <v>4.91</v>
      </c>
      <c r="G401" s="157">
        <f>IF(F401="","",F401-F401*COMPASS!$U$11)</f>
        <v>4.91</v>
      </c>
    </row>
    <row r="402" spans="1:7" ht="14.1" customHeight="1">
      <c r="A402" s="1057" t="s">
        <v>14805</v>
      </c>
      <c r="B402" s="1058" t="s">
        <v>216</v>
      </c>
      <c r="C402" s="1059" t="s">
        <v>14806</v>
      </c>
      <c r="D402" s="1060">
        <v>1</v>
      </c>
      <c r="E402" s="1061"/>
      <c r="F402" s="1062">
        <v>6.01</v>
      </c>
      <c r="G402" s="157">
        <f>IF(F402="","",F402-F402*COMPASS!$U$11)</f>
        <v>6.01</v>
      </c>
    </row>
    <row r="403" spans="1:7" ht="14.1" customHeight="1">
      <c r="A403" s="1057" t="s">
        <v>14807</v>
      </c>
      <c r="B403" s="1058" t="s">
        <v>216</v>
      </c>
      <c r="C403" s="1059" t="s">
        <v>14808</v>
      </c>
      <c r="D403" s="1060">
        <v>1</v>
      </c>
      <c r="E403" s="1061"/>
      <c r="F403" s="1062">
        <v>8.19</v>
      </c>
      <c r="G403" s="157">
        <f>IF(F403="","",F403-F403*COMPASS!$U$11)</f>
        <v>8.19</v>
      </c>
    </row>
    <row r="404" spans="1:7" ht="14.1" customHeight="1">
      <c r="A404" s="1057" t="s">
        <v>14809</v>
      </c>
      <c r="B404" s="1058" t="s">
        <v>216</v>
      </c>
      <c r="C404" s="1059" t="s">
        <v>14810</v>
      </c>
      <c r="D404" s="1060">
        <v>1</v>
      </c>
      <c r="E404" s="1061"/>
      <c r="F404" s="1062">
        <v>12.43</v>
      </c>
      <c r="G404" s="157">
        <f>IF(F404="","",F404-F404*COMPASS!$U$11)</f>
        <v>12.43</v>
      </c>
    </row>
    <row r="405" spans="1:7" ht="14.1" customHeight="1">
      <c r="A405" s="1057" t="s">
        <v>14811</v>
      </c>
      <c r="B405" s="1058" t="s">
        <v>216</v>
      </c>
      <c r="C405" s="1059" t="s">
        <v>14812</v>
      </c>
      <c r="D405" s="1060">
        <v>1</v>
      </c>
      <c r="E405" s="1061"/>
      <c r="F405" s="1062">
        <v>17.28</v>
      </c>
      <c r="G405" s="157">
        <f>IF(F405="","",F405-F405*COMPASS!$U$11)</f>
        <v>17.28</v>
      </c>
    </row>
    <row r="406" spans="1:7" ht="14.1" customHeight="1">
      <c r="A406" s="1057" t="s">
        <v>14813</v>
      </c>
      <c r="B406" s="1058" t="s">
        <v>216</v>
      </c>
      <c r="C406" s="1059" t="s">
        <v>14814</v>
      </c>
      <c r="D406" s="1060">
        <v>1</v>
      </c>
      <c r="E406" s="1061"/>
      <c r="F406" s="1062">
        <v>23.9</v>
      </c>
      <c r="G406" s="157">
        <f>IF(F406="","",F406-F406*COMPASS!$U$11)</f>
        <v>23.9</v>
      </c>
    </row>
    <row r="407" spans="1:7" ht="14.1" customHeight="1">
      <c r="A407" s="1057" t="s">
        <v>14815</v>
      </c>
      <c r="B407" s="1058" t="s">
        <v>216</v>
      </c>
      <c r="C407" s="1059" t="s">
        <v>14816</v>
      </c>
      <c r="D407" s="1060">
        <v>1</v>
      </c>
      <c r="E407" s="1061"/>
      <c r="F407" s="1062">
        <v>34.21</v>
      </c>
      <c r="G407" s="157">
        <f>IF(F407="","",F407-F407*COMPASS!$U$11)</f>
        <v>34.21</v>
      </c>
    </row>
    <row r="408" spans="1:7">
      <c r="A408" s="837" t="s">
        <v>14817</v>
      </c>
      <c r="B408" s="1058" t="s">
        <v>216</v>
      </c>
      <c r="C408" s="839" t="s">
        <v>14818</v>
      </c>
      <c r="D408" s="1063">
        <v>1</v>
      </c>
      <c r="E408" s="1073"/>
      <c r="F408" s="1064">
        <v>2.41</v>
      </c>
      <c r="G408" s="157">
        <f>IF(F408="","",F408-F408*COMPASS!$U$11)</f>
        <v>2.41</v>
      </c>
    </row>
    <row r="409" spans="1:7">
      <c r="A409" s="837" t="s">
        <v>14819</v>
      </c>
      <c r="B409" s="1058" t="s">
        <v>216</v>
      </c>
      <c r="C409" s="839" t="s">
        <v>14820</v>
      </c>
      <c r="D409" s="1063">
        <v>1</v>
      </c>
      <c r="E409" s="1073"/>
      <c r="F409" s="1064">
        <v>2.76</v>
      </c>
      <c r="G409" s="157">
        <f>IF(F409="","",F409-F409*COMPASS!$U$11)</f>
        <v>2.76</v>
      </c>
    </row>
    <row r="410" spans="1:7">
      <c r="A410" s="837" t="s">
        <v>14821</v>
      </c>
      <c r="B410" s="1058" t="s">
        <v>216</v>
      </c>
      <c r="C410" s="839" t="s">
        <v>14822</v>
      </c>
      <c r="D410" s="1063">
        <v>1</v>
      </c>
      <c r="E410" s="1073"/>
      <c r="F410" s="1064">
        <v>3.82</v>
      </c>
      <c r="G410" s="157">
        <f>IF(F410="","",F410-F410*COMPASS!$U$11)</f>
        <v>3.82</v>
      </c>
    </row>
    <row r="411" spans="1:7">
      <c r="A411" s="837" t="s">
        <v>14823</v>
      </c>
      <c r="B411" s="1058" t="s">
        <v>216</v>
      </c>
      <c r="C411" s="839" t="s">
        <v>14824</v>
      </c>
      <c r="D411" s="1063">
        <v>1</v>
      </c>
      <c r="E411" s="1073"/>
      <c r="F411" s="1064">
        <v>4.91</v>
      </c>
      <c r="G411" s="157">
        <f>IF(F411="","",F411-F411*COMPASS!$U$11)</f>
        <v>4.91</v>
      </c>
    </row>
    <row r="412" spans="1:7">
      <c r="A412" s="837" t="s">
        <v>14825</v>
      </c>
      <c r="B412" s="1058" t="s">
        <v>216</v>
      </c>
      <c r="C412" s="839" t="s">
        <v>14826</v>
      </c>
      <c r="D412" s="1063">
        <v>1</v>
      </c>
      <c r="E412" s="1073"/>
      <c r="F412" s="1064">
        <v>6.01</v>
      </c>
      <c r="G412" s="157">
        <f>IF(F412="","",F412-F412*COMPASS!$U$11)</f>
        <v>6.01</v>
      </c>
    </row>
    <row r="413" spans="1:7">
      <c r="A413" s="837" t="s">
        <v>14827</v>
      </c>
      <c r="B413" s="1058" t="s">
        <v>216</v>
      </c>
      <c r="C413" s="839" t="s">
        <v>14828</v>
      </c>
      <c r="D413" s="1063">
        <v>1</v>
      </c>
      <c r="E413" s="1073"/>
      <c r="F413" s="1064">
        <v>8.19</v>
      </c>
      <c r="G413" s="157">
        <f>IF(F413="","",F413-F413*COMPASS!$U$11)</f>
        <v>8.19</v>
      </c>
    </row>
    <row r="414" spans="1:7">
      <c r="A414" s="837" t="s">
        <v>14829</v>
      </c>
      <c r="B414" s="1058" t="s">
        <v>216</v>
      </c>
      <c r="C414" s="839" t="s">
        <v>14830</v>
      </c>
      <c r="D414" s="1063">
        <v>1</v>
      </c>
      <c r="E414" s="1073"/>
      <c r="F414" s="1064">
        <v>12.43</v>
      </c>
      <c r="G414" s="157">
        <f>IF(F414="","",F414-F414*COMPASS!$U$11)</f>
        <v>12.43</v>
      </c>
    </row>
    <row r="415" spans="1:7">
      <c r="A415" s="837" t="s">
        <v>14831</v>
      </c>
      <c r="B415" s="1058" t="s">
        <v>216</v>
      </c>
      <c r="C415" s="839" t="s">
        <v>14830</v>
      </c>
      <c r="D415" s="1063">
        <v>1</v>
      </c>
      <c r="E415" s="1073"/>
      <c r="F415" s="1064">
        <v>17.28</v>
      </c>
      <c r="G415" s="157">
        <f>IF(F415="","",F415-F415*COMPASS!$U$11)</f>
        <v>17.28</v>
      </c>
    </row>
    <row r="416" spans="1:7">
      <c r="A416" s="837" t="s">
        <v>14832</v>
      </c>
      <c r="B416" s="1058" t="s">
        <v>216</v>
      </c>
      <c r="C416" s="839" t="s">
        <v>14833</v>
      </c>
      <c r="D416" s="1063">
        <v>1</v>
      </c>
      <c r="E416" s="1073"/>
      <c r="F416" s="1064">
        <v>23.9</v>
      </c>
      <c r="G416" s="157">
        <f>IF(F416="","",F416-F416*COMPASS!$U$11)</f>
        <v>23.9</v>
      </c>
    </row>
    <row r="417" spans="1:7">
      <c r="A417" s="837" t="s">
        <v>14834</v>
      </c>
      <c r="B417" s="1058" t="s">
        <v>216</v>
      </c>
      <c r="C417" s="839" t="s">
        <v>14835</v>
      </c>
      <c r="D417" s="1063">
        <v>1</v>
      </c>
      <c r="E417" s="1073"/>
      <c r="F417" s="1064">
        <v>34.21</v>
      </c>
      <c r="G417" s="157">
        <f>IF(F417="","",F417-F417*COMPASS!$U$11)</f>
        <v>34.21</v>
      </c>
    </row>
    <row r="418" spans="1:7">
      <c r="A418" s="1057" t="s">
        <v>14836</v>
      </c>
      <c r="B418" s="1058" t="s">
        <v>216</v>
      </c>
      <c r="C418" s="1059" t="s">
        <v>14837</v>
      </c>
      <c r="D418" s="1060">
        <v>1</v>
      </c>
      <c r="E418" s="1061"/>
      <c r="F418" s="1062">
        <v>2.41</v>
      </c>
      <c r="G418" s="157">
        <f>IF(F418="","",F418-F418*COMPASS!$U$11)</f>
        <v>2.41</v>
      </c>
    </row>
    <row r="419" spans="1:7">
      <c r="A419" s="1057" t="s">
        <v>14838</v>
      </c>
      <c r="B419" s="1058" t="s">
        <v>216</v>
      </c>
      <c r="C419" s="1059" t="s">
        <v>14839</v>
      </c>
      <c r="D419" s="1060">
        <v>1</v>
      </c>
      <c r="E419" s="1061"/>
      <c r="F419" s="1062">
        <v>2.76</v>
      </c>
      <c r="G419" s="157">
        <f>IF(F419="","",F419-F419*COMPASS!$U$11)</f>
        <v>2.76</v>
      </c>
    </row>
    <row r="420" spans="1:7">
      <c r="A420" s="1057" t="s">
        <v>14840</v>
      </c>
      <c r="B420" s="1058" t="s">
        <v>216</v>
      </c>
      <c r="C420" s="1059" t="s">
        <v>14841</v>
      </c>
      <c r="D420" s="1060">
        <v>1</v>
      </c>
      <c r="E420" s="1061"/>
      <c r="F420" s="1062">
        <v>3.82</v>
      </c>
      <c r="G420" s="157">
        <f>IF(F420="","",F420-F420*COMPASS!$U$11)</f>
        <v>3.82</v>
      </c>
    </row>
    <row r="421" spans="1:7">
      <c r="A421" s="1057" t="s">
        <v>14842</v>
      </c>
      <c r="B421" s="1058" t="s">
        <v>216</v>
      </c>
      <c r="C421" s="1059" t="s">
        <v>14843</v>
      </c>
      <c r="D421" s="1060">
        <v>1</v>
      </c>
      <c r="E421" s="1061"/>
      <c r="F421" s="1062">
        <v>4.91</v>
      </c>
      <c r="G421" s="157">
        <f>IF(F421="","",F421-F421*COMPASS!$U$11)</f>
        <v>4.91</v>
      </c>
    </row>
    <row r="422" spans="1:7">
      <c r="A422" s="1057" t="s">
        <v>14844</v>
      </c>
      <c r="B422" s="1058" t="s">
        <v>216</v>
      </c>
      <c r="C422" s="1059" t="s">
        <v>14845</v>
      </c>
      <c r="D422" s="1060">
        <v>1</v>
      </c>
      <c r="E422" s="1061"/>
      <c r="F422" s="1062">
        <v>6.01</v>
      </c>
      <c r="G422" s="157">
        <f>IF(F422="","",F422-F422*COMPASS!$U$11)</f>
        <v>6.01</v>
      </c>
    </row>
    <row r="423" spans="1:7">
      <c r="A423" s="1057" t="s">
        <v>14846</v>
      </c>
      <c r="B423" s="1058" t="s">
        <v>216</v>
      </c>
      <c r="C423" s="1059" t="s">
        <v>14847</v>
      </c>
      <c r="D423" s="1060">
        <v>1</v>
      </c>
      <c r="E423" s="1061"/>
      <c r="F423" s="1062">
        <v>8.19</v>
      </c>
      <c r="G423" s="157">
        <f>IF(F423="","",F423-F423*COMPASS!$U$11)</f>
        <v>8.19</v>
      </c>
    </row>
    <row r="424" spans="1:7">
      <c r="A424" s="1057" t="s">
        <v>14848</v>
      </c>
      <c r="B424" s="1058" t="s">
        <v>216</v>
      </c>
      <c r="C424" s="1059" t="s">
        <v>14849</v>
      </c>
      <c r="D424" s="1060">
        <v>1</v>
      </c>
      <c r="E424" s="1061"/>
      <c r="F424" s="1062">
        <v>12.43</v>
      </c>
      <c r="G424" s="157">
        <f>IF(F424="","",F424-F424*COMPASS!$U$11)</f>
        <v>12.43</v>
      </c>
    </row>
    <row r="425" spans="1:7">
      <c r="A425" s="1057" t="s">
        <v>14850</v>
      </c>
      <c r="B425" s="1058" t="s">
        <v>216</v>
      </c>
      <c r="C425" s="1059" t="s">
        <v>14851</v>
      </c>
      <c r="D425" s="1060">
        <v>1</v>
      </c>
      <c r="E425" s="1061"/>
      <c r="F425" s="1062">
        <v>17.28</v>
      </c>
      <c r="G425" s="157">
        <f>IF(F425="","",F425-F425*COMPASS!$U$11)</f>
        <v>17.28</v>
      </c>
    </row>
    <row r="426" spans="1:7">
      <c r="A426" s="1057" t="s">
        <v>14852</v>
      </c>
      <c r="B426" s="1058" t="s">
        <v>216</v>
      </c>
      <c r="C426" s="1059" t="s">
        <v>14853</v>
      </c>
      <c r="D426" s="1060">
        <v>1</v>
      </c>
      <c r="E426" s="1061"/>
      <c r="F426" s="1062">
        <v>23.9</v>
      </c>
      <c r="G426" s="157">
        <f>IF(F426="","",F426-F426*COMPASS!$U$11)</f>
        <v>23.9</v>
      </c>
    </row>
    <row r="427" spans="1:7">
      <c r="A427" s="1057" t="s">
        <v>14854</v>
      </c>
      <c r="B427" s="1058" t="s">
        <v>216</v>
      </c>
      <c r="C427" s="1059" t="s">
        <v>14855</v>
      </c>
      <c r="D427" s="1060">
        <v>1</v>
      </c>
      <c r="E427" s="1061"/>
      <c r="F427" s="1062">
        <v>34.21</v>
      </c>
      <c r="G427" s="157">
        <f>IF(F427="","",F427-F427*COMPASS!$U$11)</f>
        <v>34.21</v>
      </c>
    </row>
    <row r="428" spans="1:7">
      <c r="A428" s="837" t="s">
        <v>14856</v>
      </c>
      <c r="B428" s="1058" t="s">
        <v>216</v>
      </c>
      <c r="C428" s="839" t="s">
        <v>14857</v>
      </c>
      <c r="D428" s="1063">
        <v>1</v>
      </c>
      <c r="E428" s="1073"/>
      <c r="F428" s="1064">
        <v>2.41</v>
      </c>
      <c r="G428" s="157">
        <f>IF(F428="","",F428-F428*COMPASS!$U$11)</f>
        <v>2.41</v>
      </c>
    </row>
    <row r="429" spans="1:7">
      <c r="A429" s="837" t="s">
        <v>14858</v>
      </c>
      <c r="B429" s="1058" t="s">
        <v>216</v>
      </c>
      <c r="C429" s="839" t="s">
        <v>14859</v>
      </c>
      <c r="D429" s="1063">
        <v>1</v>
      </c>
      <c r="E429" s="1073"/>
      <c r="F429" s="1064">
        <v>2.76</v>
      </c>
      <c r="G429" s="157">
        <f>IF(F429="","",F429-F429*COMPASS!$U$11)</f>
        <v>2.76</v>
      </c>
    </row>
    <row r="430" spans="1:7">
      <c r="A430" s="837" t="s">
        <v>14860</v>
      </c>
      <c r="B430" s="1058" t="s">
        <v>216</v>
      </c>
      <c r="C430" s="839" t="s">
        <v>14861</v>
      </c>
      <c r="D430" s="1063">
        <v>1</v>
      </c>
      <c r="E430" s="1073"/>
      <c r="F430" s="1064">
        <v>3.82</v>
      </c>
      <c r="G430" s="157">
        <f>IF(F430="","",F430-F430*COMPASS!$U$11)</f>
        <v>3.82</v>
      </c>
    </row>
    <row r="431" spans="1:7">
      <c r="A431" s="837" t="s">
        <v>14862</v>
      </c>
      <c r="B431" s="1058" t="s">
        <v>216</v>
      </c>
      <c r="C431" s="839" t="s">
        <v>14863</v>
      </c>
      <c r="D431" s="1063">
        <v>1</v>
      </c>
      <c r="E431" s="1073"/>
      <c r="F431" s="1064">
        <v>4.91</v>
      </c>
      <c r="G431" s="157">
        <f>IF(F431="","",F431-F431*COMPASS!$U$11)</f>
        <v>4.91</v>
      </c>
    </row>
    <row r="432" spans="1:7">
      <c r="A432" s="837" t="s">
        <v>14864</v>
      </c>
      <c r="B432" s="1058" t="s">
        <v>216</v>
      </c>
      <c r="C432" s="839" t="s">
        <v>14865</v>
      </c>
      <c r="D432" s="1063">
        <v>1</v>
      </c>
      <c r="E432" s="1073"/>
      <c r="F432" s="1064">
        <v>6.01</v>
      </c>
      <c r="G432" s="157">
        <f>IF(F432="","",F432-F432*COMPASS!$U$11)</f>
        <v>6.01</v>
      </c>
    </row>
    <row r="433" spans="1:7">
      <c r="A433" s="837" t="s">
        <v>14866</v>
      </c>
      <c r="B433" s="1058" t="s">
        <v>216</v>
      </c>
      <c r="C433" s="839" t="s">
        <v>14867</v>
      </c>
      <c r="D433" s="1063">
        <v>1</v>
      </c>
      <c r="E433" s="1073"/>
      <c r="F433" s="1064">
        <v>8.19</v>
      </c>
      <c r="G433" s="157">
        <f>IF(F433="","",F433-F433*COMPASS!$U$11)</f>
        <v>8.19</v>
      </c>
    </row>
    <row r="434" spans="1:7">
      <c r="A434" s="837" t="s">
        <v>14868</v>
      </c>
      <c r="B434" s="1058" t="s">
        <v>216</v>
      </c>
      <c r="C434" s="839" t="s">
        <v>14869</v>
      </c>
      <c r="D434" s="1063">
        <v>1</v>
      </c>
      <c r="E434" s="1073"/>
      <c r="F434" s="1064">
        <v>12.43</v>
      </c>
      <c r="G434" s="157">
        <f>IF(F434="","",F434-F434*COMPASS!$U$11)</f>
        <v>12.43</v>
      </c>
    </row>
    <row r="435" spans="1:7">
      <c r="A435" s="837" t="s">
        <v>14870</v>
      </c>
      <c r="B435" s="1058" t="s">
        <v>216</v>
      </c>
      <c r="C435" s="839" t="s">
        <v>14871</v>
      </c>
      <c r="D435" s="1063">
        <v>1</v>
      </c>
      <c r="E435" s="1073"/>
      <c r="F435" s="1064">
        <v>17.28</v>
      </c>
      <c r="G435" s="157">
        <f>IF(F435="","",F435-F435*COMPASS!$U$11)</f>
        <v>17.28</v>
      </c>
    </row>
    <row r="436" spans="1:7">
      <c r="A436" s="837" t="s">
        <v>14872</v>
      </c>
      <c r="B436" s="1058" t="s">
        <v>216</v>
      </c>
      <c r="C436" s="839" t="s">
        <v>14873</v>
      </c>
      <c r="D436" s="1063">
        <v>1</v>
      </c>
      <c r="E436" s="1073"/>
      <c r="F436" s="1064">
        <v>23.9</v>
      </c>
      <c r="G436" s="157">
        <f>IF(F436="","",F436-F436*COMPASS!$U$11)</f>
        <v>23.9</v>
      </c>
    </row>
    <row r="437" spans="1:7">
      <c r="A437" s="837" t="s">
        <v>14874</v>
      </c>
      <c r="B437" s="1058" t="s">
        <v>216</v>
      </c>
      <c r="C437" s="839" t="s">
        <v>14875</v>
      </c>
      <c r="D437" s="1063">
        <v>1</v>
      </c>
      <c r="E437" s="1073"/>
      <c r="F437" s="1064">
        <v>34.21</v>
      </c>
      <c r="G437" s="157">
        <f>IF(F437="","",F437-F437*COMPASS!$U$11)</f>
        <v>34.21</v>
      </c>
    </row>
    <row r="438" spans="1:7">
      <c r="A438" s="1057" t="s">
        <v>14876</v>
      </c>
      <c r="B438" s="1058" t="s">
        <v>216</v>
      </c>
      <c r="C438" s="1059" t="s">
        <v>14877</v>
      </c>
      <c r="D438" s="1060">
        <v>1</v>
      </c>
      <c r="E438" s="1061"/>
      <c r="F438" s="1062">
        <v>2.41</v>
      </c>
      <c r="G438" s="157">
        <f>IF(F438="","",F438-F438*COMPASS!$U$11)</f>
        <v>2.41</v>
      </c>
    </row>
    <row r="439" spans="1:7">
      <c r="A439" s="1057" t="s">
        <v>14878</v>
      </c>
      <c r="B439" s="1058" t="s">
        <v>216</v>
      </c>
      <c r="C439" s="1059" t="s">
        <v>14879</v>
      </c>
      <c r="D439" s="1060">
        <v>1</v>
      </c>
      <c r="E439" s="1061"/>
      <c r="F439" s="1062">
        <v>2.76</v>
      </c>
      <c r="G439" s="157">
        <f>IF(F439="","",F439-F439*COMPASS!$U$11)</f>
        <v>2.76</v>
      </c>
    </row>
    <row r="440" spans="1:7">
      <c r="A440" s="1057" t="s">
        <v>14880</v>
      </c>
      <c r="B440" s="1058" t="s">
        <v>216</v>
      </c>
      <c r="C440" s="1059" t="s">
        <v>14881</v>
      </c>
      <c r="D440" s="1060">
        <v>1</v>
      </c>
      <c r="E440" s="1061"/>
      <c r="F440" s="1062">
        <v>3.82</v>
      </c>
      <c r="G440" s="157">
        <f>IF(F440="","",F440-F440*COMPASS!$U$11)</f>
        <v>3.82</v>
      </c>
    </row>
    <row r="441" spans="1:7">
      <c r="A441" s="1057" t="s">
        <v>14882</v>
      </c>
      <c r="B441" s="1058" t="s">
        <v>216</v>
      </c>
      <c r="C441" s="1059" t="s">
        <v>14883</v>
      </c>
      <c r="D441" s="1060">
        <v>1</v>
      </c>
      <c r="E441" s="1061"/>
      <c r="F441" s="1062">
        <v>4.91</v>
      </c>
      <c r="G441" s="157">
        <f>IF(F441="","",F441-F441*COMPASS!$U$11)</f>
        <v>4.91</v>
      </c>
    </row>
    <row r="442" spans="1:7">
      <c r="A442" s="1057" t="s">
        <v>14884</v>
      </c>
      <c r="B442" s="1058" t="s">
        <v>216</v>
      </c>
      <c r="C442" s="1059" t="s">
        <v>14885</v>
      </c>
      <c r="D442" s="1060">
        <v>1</v>
      </c>
      <c r="E442" s="1061"/>
      <c r="F442" s="1062">
        <v>6.01</v>
      </c>
      <c r="G442" s="157">
        <f>IF(F442="","",F442-F442*COMPASS!$U$11)</f>
        <v>6.01</v>
      </c>
    </row>
    <row r="443" spans="1:7">
      <c r="A443" s="1057" t="s">
        <v>14886</v>
      </c>
      <c r="B443" s="1058" t="s">
        <v>216</v>
      </c>
      <c r="C443" s="1059" t="s">
        <v>14887</v>
      </c>
      <c r="D443" s="1060">
        <v>1</v>
      </c>
      <c r="E443" s="1061"/>
      <c r="F443" s="1062">
        <v>8.19</v>
      </c>
      <c r="G443" s="157">
        <f>IF(F443="","",F443-F443*COMPASS!$U$11)</f>
        <v>8.19</v>
      </c>
    </row>
    <row r="444" spans="1:7">
      <c r="A444" s="1057" t="s">
        <v>14888</v>
      </c>
      <c r="B444" s="1058" t="s">
        <v>216</v>
      </c>
      <c r="C444" s="1059" t="s">
        <v>14889</v>
      </c>
      <c r="D444" s="1060">
        <v>1</v>
      </c>
      <c r="E444" s="1061"/>
      <c r="F444" s="1062">
        <v>12.43</v>
      </c>
      <c r="G444" s="157">
        <f>IF(F444="","",F444-F444*COMPASS!$U$11)</f>
        <v>12.43</v>
      </c>
    </row>
    <row r="445" spans="1:7">
      <c r="A445" s="1057" t="s">
        <v>14890</v>
      </c>
      <c r="B445" s="1058" t="s">
        <v>216</v>
      </c>
      <c r="C445" s="1059" t="s">
        <v>14891</v>
      </c>
      <c r="D445" s="1060">
        <v>1</v>
      </c>
      <c r="E445" s="1061"/>
      <c r="F445" s="1062">
        <v>17.28</v>
      </c>
      <c r="G445" s="157">
        <f>IF(F445="","",F445-F445*COMPASS!$U$11)</f>
        <v>17.28</v>
      </c>
    </row>
    <row r="446" spans="1:7">
      <c r="A446" s="1057" t="s">
        <v>14892</v>
      </c>
      <c r="B446" s="1058" t="s">
        <v>216</v>
      </c>
      <c r="C446" s="1059" t="s">
        <v>14893</v>
      </c>
      <c r="D446" s="1060">
        <v>1</v>
      </c>
      <c r="E446" s="1061"/>
      <c r="F446" s="1062">
        <v>23.9</v>
      </c>
      <c r="G446" s="157">
        <f>IF(F446="","",F446-F446*COMPASS!$U$11)</f>
        <v>23.9</v>
      </c>
    </row>
    <row r="447" spans="1:7">
      <c r="A447" s="1057" t="s">
        <v>14894</v>
      </c>
      <c r="B447" s="1058" t="s">
        <v>216</v>
      </c>
      <c r="C447" s="1059" t="s">
        <v>14895</v>
      </c>
      <c r="D447" s="1060">
        <v>1</v>
      </c>
      <c r="E447" s="1061"/>
      <c r="F447" s="1062">
        <v>34.21</v>
      </c>
      <c r="G447" s="157">
        <f>IF(F447="","",F447-F447*COMPASS!$U$11)</f>
        <v>34.21</v>
      </c>
    </row>
    <row r="448" spans="1:7">
      <c r="A448" s="843" t="s">
        <v>15346</v>
      </c>
      <c r="B448" s="844"/>
      <c r="C448" s="845"/>
      <c r="D448" s="846"/>
      <c r="E448" s="847"/>
      <c r="F448" s="848"/>
      <c r="G448" s="157" t="str">
        <f>IF(F448="","",F448-F448*COMPASS!$U$11)</f>
        <v/>
      </c>
    </row>
    <row r="449" spans="1:7">
      <c r="A449" s="837" t="s">
        <v>15347</v>
      </c>
      <c r="B449" s="838" t="s">
        <v>462</v>
      </c>
      <c r="C449" s="1078" t="s">
        <v>15348</v>
      </c>
      <c r="D449" s="840">
        <v>1</v>
      </c>
      <c r="E449" s="1102" t="s">
        <v>440</v>
      </c>
      <c r="F449" s="913">
        <v>2.81</v>
      </c>
      <c r="G449" s="157">
        <f>IF(F449="","",F449-F449*COMPASS!$U$11)</f>
        <v>2.81</v>
      </c>
    </row>
    <row r="450" spans="1:7">
      <c r="A450" s="837" t="s">
        <v>15349</v>
      </c>
      <c r="B450" s="838" t="s">
        <v>462</v>
      </c>
      <c r="C450" s="1078" t="s">
        <v>15350</v>
      </c>
      <c r="D450" s="840">
        <v>1</v>
      </c>
      <c r="E450" s="1102" t="s">
        <v>440</v>
      </c>
      <c r="F450" s="913">
        <v>3.46</v>
      </c>
      <c r="G450" s="157">
        <f>IF(F450="","",F450-F450*COMPASS!$U$11)</f>
        <v>3.46</v>
      </c>
    </row>
    <row r="451" spans="1:7">
      <c r="A451" s="837" t="s">
        <v>15351</v>
      </c>
      <c r="B451" s="838" t="s">
        <v>462</v>
      </c>
      <c r="C451" s="1078" t="s">
        <v>15352</v>
      </c>
      <c r="D451" s="840">
        <v>1</v>
      </c>
      <c r="E451" s="1102" t="s">
        <v>440</v>
      </c>
      <c r="F451" s="913">
        <v>4.08</v>
      </c>
      <c r="G451" s="157">
        <f>IF(F451="","",F451-F451*COMPASS!$U$11)</f>
        <v>4.08</v>
      </c>
    </row>
    <row r="452" spans="1:7">
      <c r="A452" s="837" t="s">
        <v>15353</v>
      </c>
      <c r="B452" s="838" t="s">
        <v>462</v>
      </c>
      <c r="C452" s="1078" t="s">
        <v>15354</v>
      </c>
      <c r="D452" s="840">
        <v>1</v>
      </c>
      <c r="E452" s="1102" t="s">
        <v>440</v>
      </c>
      <c r="F452" s="913">
        <v>4.7</v>
      </c>
      <c r="G452" s="157">
        <f>IF(F452="","",F452-F452*COMPASS!$U$11)</f>
        <v>4.7</v>
      </c>
    </row>
    <row r="453" spans="1:7">
      <c r="A453" s="837" t="s">
        <v>15355</v>
      </c>
      <c r="B453" s="838" t="s">
        <v>462</v>
      </c>
      <c r="C453" s="1078" t="s">
        <v>15356</v>
      </c>
      <c r="D453" s="840">
        <v>1</v>
      </c>
      <c r="E453" s="1102" t="s">
        <v>440</v>
      </c>
      <c r="F453" s="913">
        <v>5.9</v>
      </c>
      <c r="G453" s="157">
        <f>IF(F453="","",F453-F453*COMPASS!$U$11)</f>
        <v>5.9</v>
      </c>
    </row>
    <row r="454" spans="1:7">
      <c r="A454" s="837" t="s">
        <v>15357</v>
      </c>
      <c r="B454" s="838" t="s">
        <v>462</v>
      </c>
      <c r="C454" s="1078" t="s">
        <v>15358</v>
      </c>
      <c r="D454" s="840">
        <v>1</v>
      </c>
      <c r="E454" s="1102" t="s">
        <v>440</v>
      </c>
      <c r="F454" s="913">
        <v>8.5299999999999994</v>
      </c>
      <c r="G454" s="157">
        <f>IF(F454="","",F454-F454*COMPASS!$U$11)</f>
        <v>8.5299999999999994</v>
      </c>
    </row>
    <row r="455" spans="1:7">
      <c r="A455" s="837" t="s">
        <v>15359</v>
      </c>
      <c r="B455" s="838" t="s">
        <v>462</v>
      </c>
      <c r="C455" s="1078" t="s">
        <v>15360</v>
      </c>
      <c r="D455" s="840">
        <v>1</v>
      </c>
      <c r="E455" s="1102" t="s">
        <v>440</v>
      </c>
      <c r="F455" s="913">
        <v>11.11</v>
      </c>
      <c r="G455" s="157">
        <f>IF(F455="","",F455-F455*COMPASS!$U$11)</f>
        <v>11.11</v>
      </c>
    </row>
    <row r="456" spans="1:7">
      <c r="A456" s="837" t="s">
        <v>15361</v>
      </c>
      <c r="B456" s="838" t="s">
        <v>462</v>
      </c>
      <c r="C456" s="1078" t="s">
        <v>15362</v>
      </c>
      <c r="D456" s="840">
        <v>1</v>
      </c>
      <c r="E456" s="1102" t="s">
        <v>440</v>
      </c>
      <c r="F456" s="913">
        <v>11.73</v>
      </c>
      <c r="G456" s="157">
        <f>IF(F456="","",F456-F456*COMPASS!$U$11)</f>
        <v>11.73</v>
      </c>
    </row>
    <row r="457" spans="1:7">
      <c r="A457" s="837" t="s">
        <v>15363</v>
      </c>
      <c r="B457" s="838" t="s">
        <v>462</v>
      </c>
      <c r="C457" s="1078" t="s">
        <v>15364</v>
      </c>
      <c r="D457" s="840">
        <v>1</v>
      </c>
      <c r="E457" s="1102" t="s">
        <v>440</v>
      </c>
      <c r="F457" s="913">
        <v>14.94</v>
      </c>
      <c r="G457" s="157">
        <f>IF(F457="","",F457-F457*COMPASS!$U$11)</f>
        <v>14.94</v>
      </c>
    </row>
    <row r="458" spans="1:7">
      <c r="A458" s="837" t="s">
        <v>16159</v>
      </c>
      <c r="B458" s="838" t="s">
        <v>462</v>
      </c>
      <c r="C458" s="1078" t="s">
        <v>16160</v>
      </c>
      <c r="D458" s="840">
        <v>1</v>
      </c>
      <c r="E458" s="1102" t="s">
        <v>440</v>
      </c>
      <c r="F458" s="913">
        <v>21.39</v>
      </c>
      <c r="G458" s="157">
        <f>IF(F458="","",F458-F458*COMPASS!$U$11)</f>
        <v>21.39</v>
      </c>
    </row>
    <row r="459" spans="1:7">
      <c r="A459" s="837" t="s">
        <v>15365</v>
      </c>
      <c r="B459" s="838" t="s">
        <v>462</v>
      </c>
      <c r="C459" s="1078" t="s">
        <v>15366</v>
      </c>
      <c r="D459" s="840">
        <v>1</v>
      </c>
      <c r="E459" s="1102" t="s">
        <v>440</v>
      </c>
      <c r="F459" s="913">
        <v>2.89</v>
      </c>
      <c r="G459" s="157">
        <f>IF(F459="","",F459-F459*COMPASS!$U$11)</f>
        <v>2.89</v>
      </c>
    </row>
    <row r="460" spans="1:7">
      <c r="A460" s="837" t="s">
        <v>15367</v>
      </c>
      <c r="B460" s="838" t="s">
        <v>462</v>
      </c>
      <c r="C460" s="1078" t="s">
        <v>15368</v>
      </c>
      <c r="D460" s="840">
        <v>1</v>
      </c>
      <c r="E460" s="1102" t="s">
        <v>440</v>
      </c>
      <c r="F460" s="913">
        <v>3.73</v>
      </c>
      <c r="G460" s="157">
        <f>IF(F460="","",F460-F460*COMPASS!$U$11)</f>
        <v>3.73</v>
      </c>
    </row>
    <row r="461" spans="1:7">
      <c r="A461" s="837" t="s">
        <v>15369</v>
      </c>
      <c r="B461" s="838" t="s">
        <v>462</v>
      </c>
      <c r="C461" s="1078" t="s">
        <v>15370</v>
      </c>
      <c r="D461" s="840">
        <v>1</v>
      </c>
      <c r="E461" s="1102" t="s">
        <v>440</v>
      </c>
      <c r="F461" s="913">
        <v>4.57</v>
      </c>
      <c r="G461" s="157">
        <f>IF(F461="","",F461-F461*COMPASS!$U$11)</f>
        <v>4.57</v>
      </c>
    </row>
    <row r="462" spans="1:7">
      <c r="A462" s="837" t="s">
        <v>15371</v>
      </c>
      <c r="B462" s="838" t="s">
        <v>462</v>
      </c>
      <c r="C462" s="1078" t="s">
        <v>15372</v>
      </c>
      <c r="D462" s="840">
        <v>1</v>
      </c>
      <c r="E462" s="1102" t="s">
        <v>440</v>
      </c>
      <c r="F462" s="913">
        <v>5.37</v>
      </c>
      <c r="G462" s="157">
        <f>IF(F462="","",F462-F462*COMPASS!$U$11)</f>
        <v>5.37</v>
      </c>
    </row>
    <row r="463" spans="1:7">
      <c r="A463" s="837" t="s">
        <v>15373</v>
      </c>
      <c r="B463" s="838" t="s">
        <v>462</v>
      </c>
      <c r="C463" s="1078" t="s">
        <v>15374</v>
      </c>
      <c r="D463" s="840">
        <v>1</v>
      </c>
      <c r="E463" s="1102" t="s">
        <v>440</v>
      </c>
      <c r="F463" s="913">
        <v>6.78</v>
      </c>
      <c r="G463" s="157">
        <f>IF(F463="","",F463-F463*COMPASS!$U$11)</f>
        <v>6.78</v>
      </c>
    </row>
    <row r="464" spans="1:7">
      <c r="A464" s="837" t="s">
        <v>15375</v>
      </c>
      <c r="B464" s="838" t="s">
        <v>462</v>
      </c>
      <c r="C464" s="1078" t="s">
        <v>15376</v>
      </c>
      <c r="D464" s="840">
        <v>1</v>
      </c>
      <c r="E464" s="1102" t="s">
        <v>440</v>
      </c>
      <c r="F464" s="913">
        <v>10.38</v>
      </c>
      <c r="G464" s="157">
        <f>IF(F464="","",F464-F464*COMPASS!$U$11)</f>
        <v>10.38</v>
      </c>
    </row>
    <row r="465" spans="1:7">
      <c r="A465" s="837" t="s">
        <v>15377</v>
      </c>
      <c r="B465" s="838" t="s">
        <v>462</v>
      </c>
      <c r="C465" s="1078" t="s">
        <v>15378</v>
      </c>
      <c r="D465" s="840">
        <v>1</v>
      </c>
      <c r="E465" s="1102" t="s">
        <v>440</v>
      </c>
      <c r="F465" s="913">
        <v>13.77</v>
      </c>
      <c r="G465" s="157">
        <f>IF(F465="","",F465-F465*COMPASS!$U$11)</f>
        <v>13.77</v>
      </c>
    </row>
    <row r="466" spans="1:7">
      <c r="A466" s="837" t="s">
        <v>15379</v>
      </c>
      <c r="B466" s="838" t="s">
        <v>462</v>
      </c>
      <c r="C466" s="1078" t="s">
        <v>15380</v>
      </c>
      <c r="D466" s="840">
        <v>1</v>
      </c>
      <c r="E466" s="1102" t="s">
        <v>440</v>
      </c>
      <c r="F466" s="913">
        <v>14.61</v>
      </c>
      <c r="G466" s="157">
        <f>IF(F466="","",F466-F466*COMPASS!$U$11)</f>
        <v>14.61</v>
      </c>
    </row>
    <row r="467" spans="1:7">
      <c r="A467" s="837" t="s">
        <v>15381</v>
      </c>
      <c r="B467" s="838" t="s">
        <v>462</v>
      </c>
      <c r="C467" s="1078" t="s">
        <v>15382</v>
      </c>
      <c r="D467" s="840">
        <v>1</v>
      </c>
      <c r="E467" s="1102" t="s">
        <v>440</v>
      </c>
      <c r="F467" s="913">
        <v>18.53</v>
      </c>
      <c r="G467" s="157">
        <f>IF(F467="","",F467-F467*COMPASS!$U$11)</f>
        <v>18.53</v>
      </c>
    </row>
    <row r="468" spans="1:7">
      <c r="A468" s="837" t="s">
        <v>16161</v>
      </c>
      <c r="B468" s="838" t="s">
        <v>462</v>
      </c>
      <c r="C468" s="1078" t="s">
        <v>16162</v>
      </c>
      <c r="D468" s="840">
        <v>1</v>
      </c>
      <c r="E468" s="1102" t="s">
        <v>440</v>
      </c>
      <c r="F468" s="913">
        <v>26.86</v>
      </c>
      <c r="G468" s="157">
        <f>IF(F468="","",F468-F468*COMPASS!$U$11)</f>
        <v>26.86</v>
      </c>
    </row>
    <row r="469" spans="1:7">
      <c r="A469" s="837" t="s">
        <v>15383</v>
      </c>
      <c r="B469" s="838" t="s">
        <v>462</v>
      </c>
      <c r="C469" s="1078" t="s">
        <v>15384</v>
      </c>
      <c r="D469" s="840">
        <v>1</v>
      </c>
      <c r="E469" s="1102" t="s">
        <v>440</v>
      </c>
      <c r="F469" s="913">
        <v>5.53</v>
      </c>
      <c r="G469" s="157">
        <f>IF(F469="","",F469-F469*COMPASS!$U$11)</f>
        <v>5.53</v>
      </c>
    </row>
    <row r="470" spans="1:7">
      <c r="A470" s="837" t="s">
        <v>15385</v>
      </c>
      <c r="B470" s="838" t="s">
        <v>462</v>
      </c>
      <c r="C470" s="1078" t="s">
        <v>15386</v>
      </c>
      <c r="D470" s="840">
        <v>1</v>
      </c>
      <c r="E470" s="1102" t="s">
        <v>440</v>
      </c>
      <c r="F470" s="913">
        <v>5.53</v>
      </c>
      <c r="G470" s="157">
        <f>IF(F470="","",F470-F470*COMPASS!$U$11)</f>
        <v>5.53</v>
      </c>
    </row>
    <row r="471" spans="1:7">
      <c r="A471" s="837" t="s">
        <v>15387</v>
      </c>
      <c r="B471" s="838" t="s">
        <v>462</v>
      </c>
      <c r="C471" s="1078" t="s">
        <v>15388</v>
      </c>
      <c r="D471" s="840">
        <v>1</v>
      </c>
      <c r="E471" s="1102" t="s">
        <v>440</v>
      </c>
      <c r="F471" s="913">
        <v>5.53</v>
      </c>
      <c r="G471" s="157">
        <f>IF(F471="","",F471-F471*COMPASS!$U$11)</f>
        <v>5.53</v>
      </c>
    </row>
    <row r="472" spans="1:7">
      <c r="A472" s="837" t="s">
        <v>15389</v>
      </c>
      <c r="B472" s="838" t="s">
        <v>462</v>
      </c>
      <c r="C472" s="1078" t="s">
        <v>15390</v>
      </c>
      <c r="D472" s="840">
        <v>1</v>
      </c>
      <c r="E472" s="1102" t="s">
        <v>440</v>
      </c>
      <c r="F472" s="913">
        <v>5.53</v>
      </c>
      <c r="G472" s="157">
        <f>IF(F472="","",F472-F472*COMPASS!$U$11)</f>
        <v>5.53</v>
      </c>
    </row>
    <row r="473" spans="1:7">
      <c r="A473" s="837" t="s">
        <v>15391</v>
      </c>
      <c r="B473" s="838" t="s">
        <v>462</v>
      </c>
      <c r="C473" s="1078" t="s">
        <v>15392</v>
      </c>
      <c r="D473" s="840">
        <v>1</v>
      </c>
      <c r="E473" s="1102" t="s">
        <v>440</v>
      </c>
      <c r="F473" s="913">
        <v>5.53</v>
      </c>
      <c r="G473" s="157">
        <f>IF(F473="","",F473-F473*COMPASS!$U$11)</f>
        <v>5.53</v>
      </c>
    </row>
    <row r="474" spans="1:7">
      <c r="A474" s="837" t="s">
        <v>15393</v>
      </c>
      <c r="B474" s="838" t="s">
        <v>462</v>
      </c>
      <c r="C474" s="1078" t="s">
        <v>15394</v>
      </c>
      <c r="D474" s="840">
        <v>1</v>
      </c>
      <c r="E474" s="1102" t="s">
        <v>440</v>
      </c>
      <c r="F474" s="913">
        <v>5.53</v>
      </c>
      <c r="G474" s="157">
        <f>IF(F474="","",F474-F474*COMPASS!$U$11)</f>
        <v>5.53</v>
      </c>
    </row>
    <row r="475" spans="1:7">
      <c r="A475" s="837" t="s">
        <v>15395</v>
      </c>
      <c r="B475" s="838" t="s">
        <v>462</v>
      </c>
      <c r="C475" s="1078" t="s">
        <v>15396</v>
      </c>
      <c r="D475" s="840">
        <v>1</v>
      </c>
      <c r="E475" s="1102" t="s">
        <v>440</v>
      </c>
      <c r="F475" s="913">
        <v>5.53</v>
      </c>
      <c r="G475" s="157">
        <f>IF(F475="","",F475-F475*COMPASS!$U$11)</f>
        <v>5.53</v>
      </c>
    </row>
    <row r="476" spans="1:7">
      <c r="A476" s="837" t="s">
        <v>15397</v>
      </c>
      <c r="B476" s="838" t="s">
        <v>462</v>
      </c>
      <c r="C476" s="1078" t="s">
        <v>15398</v>
      </c>
      <c r="D476" s="840">
        <v>1</v>
      </c>
      <c r="E476" s="1102" t="s">
        <v>440</v>
      </c>
      <c r="F476" s="913">
        <v>5.53</v>
      </c>
      <c r="G476" s="157">
        <f>IF(F476="","",F476-F476*COMPASS!$U$11)</f>
        <v>5.53</v>
      </c>
    </row>
    <row r="477" spans="1:7">
      <c r="A477" s="837" t="s">
        <v>15399</v>
      </c>
      <c r="B477" s="838" t="s">
        <v>462</v>
      </c>
      <c r="C477" s="1078" t="s">
        <v>15400</v>
      </c>
      <c r="D477" s="840">
        <v>1</v>
      </c>
      <c r="E477" s="1102" t="s">
        <v>440</v>
      </c>
      <c r="F477" s="913">
        <v>5.53</v>
      </c>
      <c r="G477" s="157">
        <f>IF(F477="","",F477-F477*COMPASS!$U$11)</f>
        <v>5.53</v>
      </c>
    </row>
    <row r="478" spans="1:7">
      <c r="A478" s="837" t="s">
        <v>15401</v>
      </c>
      <c r="B478" s="838" t="s">
        <v>462</v>
      </c>
      <c r="C478" s="1078" t="s">
        <v>15402</v>
      </c>
      <c r="D478" s="840">
        <v>1</v>
      </c>
      <c r="E478" s="1102" t="s">
        <v>440</v>
      </c>
      <c r="F478" s="913">
        <v>5.53</v>
      </c>
      <c r="G478" s="157">
        <f>IF(F478="","",F478-F478*COMPASS!$U$11)</f>
        <v>5.53</v>
      </c>
    </row>
    <row r="479" spans="1:7">
      <c r="A479" s="843" t="s">
        <v>7660</v>
      </c>
      <c r="B479" s="844"/>
      <c r="C479" s="845"/>
      <c r="D479" s="846"/>
      <c r="E479" s="847"/>
      <c r="F479" s="848"/>
      <c r="G479" s="157" t="str">
        <f>IF(F479="","",F479-F479*COMPASS!$U$11)</f>
        <v/>
      </c>
    </row>
    <row r="480" spans="1:7">
      <c r="A480" s="837" t="s">
        <v>7947</v>
      </c>
      <c r="B480" s="838" t="s">
        <v>462</v>
      </c>
      <c r="C480" s="839" t="s">
        <v>9028</v>
      </c>
      <c r="D480" s="840">
        <v>1</v>
      </c>
      <c r="E480" s="851"/>
      <c r="F480" s="850">
        <v>5.51</v>
      </c>
      <c r="G480" s="157">
        <f>IF(F480="","",F480-F480*COMPASS!$U$11)</f>
        <v>5.51</v>
      </c>
    </row>
    <row r="481" spans="1:7">
      <c r="A481" s="837" t="s">
        <v>7948</v>
      </c>
      <c r="B481" s="838" t="s">
        <v>462</v>
      </c>
      <c r="C481" s="839" t="s">
        <v>9029</v>
      </c>
      <c r="D481" s="840">
        <v>1</v>
      </c>
      <c r="E481" s="851"/>
      <c r="F481" s="850">
        <v>7.52</v>
      </c>
      <c r="G481" s="157">
        <f>IF(F481="","",F481-F481*COMPASS!$U$11)</f>
        <v>7.52</v>
      </c>
    </row>
    <row r="482" spans="1:7">
      <c r="A482" s="843" t="s">
        <v>668</v>
      </c>
      <c r="B482" s="844"/>
      <c r="C482" s="845"/>
      <c r="D482" s="846"/>
      <c r="E482" s="847"/>
      <c r="F482" s="848"/>
      <c r="G482" s="157" t="str">
        <f>IF(F482="","",F482-F482*COMPASS!$U$11)</f>
        <v/>
      </c>
    </row>
    <row r="483" spans="1:7">
      <c r="A483" s="837" t="s">
        <v>808</v>
      </c>
      <c r="B483" s="838" t="s">
        <v>462</v>
      </c>
      <c r="C483" s="839" t="s">
        <v>9030</v>
      </c>
      <c r="D483" s="840">
        <v>50</v>
      </c>
      <c r="E483" s="841"/>
      <c r="F483" s="850">
        <v>0.09</v>
      </c>
      <c r="G483" s="157">
        <f>IF(F483="","",F483-F483*COMPASS!$U$11)</f>
        <v>0.09</v>
      </c>
    </row>
    <row r="484" spans="1:7">
      <c r="A484" s="837" t="s">
        <v>809</v>
      </c>
      <c r="B484" s="838" t="s">
        <v>462</v>
      </c>
      <c r="C484" s="839" t="s">
        <v>8491</v>
      </c>
      <c r="D484" s="840">
        <v>50</v>
      </c>
      <c r="E484" s="841"/>
      <c r="F484" s="850">
        <v>0.1</v>
      </c>
      <c r="G484" s="157">
        <f>IF(F484="","",F484-F484*COMPASS!$U$11)</f>
        <v>0.1</v>
      </c>
    </row>
    <row r="485" spans="1:7">
      <c r="A485" s="837" t="s">
        <v>810</v>
      </c>
      <c r="B485" s="838" t="s">
        <v>462</v>
      </c>
      <c r="C485" s="839" t="s">
        <v>8492</v>
      </c>
      <c r="D485" s="840">
        <v>50</v>
      </c>
      <c r="E485" s="841"/>
      <c r="F485" s="850">
        <v>0.12</v>
      </c>
      <c r="G485" s="157">
        <f>IF(F485="","",F485-F485*COMPASS!$U$11)</f>
        <v>0.12</v>
      </c>
    </row>
    <row r="486" spans="1:7">
      <c r="A486" s="837" t="s">
        <v>811</v>
      </c>
      <c r="B486" s="838" t="s">
        <v>462</v>
      </c>
      <c r="C486" s="839" t="s">
        <v>8493</v>
      </c>
      <c r="D486" s="840">
        <v>50</v>
      </c>
      <c r="E486" s="841"/>
      <c r="F486" s="850">
        <v>0.11</v>
      </c>
      <c r="G486" s="157">
        <f>IF(F486="","",F486-F486*COMPASS!$U$11)</f>
        <v>0.11</v>
      </c>
    </row>
    <row r="487" spans="1:7">
      <c r="A487" s="837" t="s">
        <v>812</v>
      </c>
      <c r="B487" s="838" t="s">
        <v>462</v>
      </c>
      <c r="C487" s="839" t="s">
        <v>8494</v>
      </c>
      <c r="D487" s="840">
        <v>50</v>
      </c>
      <c r="E487" s="841"/>
      <c r="F487" s="850">
        <v>0.16</v>
      </c>
      <c r="G487" s="157">
        <f>IF(F487="","",F487-F487*COMPASS!$U$11)</f>
        <v>0.16</v>
      </c>
    </row>
    <row r="488" spans="1:7">
      <c r="A488" s="837" t="s">
        <v>813</v>
      </c>
      <c r="B488" s="838" t="s">
        <v>462</v>
      </c>
      <c r="C488" s="839" t="s">
        <v>8495</v>
      </c>
      <c r="D488" s="840">
        <v>50</v>
      </c>
      <c r="E488" s="841"/>
      <c r="F488" s="850">
        <v>0.25</v>
      </c>
      <c r="G488" s="157">
        <f>IF(F488="","",F488-F488*COMPASS!$U$11)</f>
        <v>0.25</v>
      </c>
    </row>
    <row r="489" spans="1:7">
      <c r="A489" s="837" t="s">
        <v>814</v>
      </c>
      <c r="B489" s="838" t="s">
        <v>462</v>
      </c>
      <c r="C489" s="839" t="s">
        <v>8496</v>
      </c>
      <c r="D489" s="840">
        <v>50</v>
      </c>
      <c r="E489" s="841"/>
      <c r="F489" s="850">
        <v>0.18</v>
      </c>
      <c r="G489" s="157">
        <f>IF(F489="","",F489-F489*COMPASS!$U$11)</f>
        <v>0.18</v>
      </c>
    </row>
    <row r="490" spans="1:7">
      <c r="A490" s="837" t="s">
        <v>815</v>
      </c>
      <c r="B490" s="838" t="s">
        <v>462</v>
      </c>
      <c r="C490" s="839" t="s">
        <v>8497</v>
      </c>
      <c r="D490" s="840">
        <v>50</v>
      </c>
      <c r="E490" s="841"/>
      <c r="F490" s="850">
        <v>0.28999999999999998</v>
      </c>
      <c r="G490" s="157">
        <f>IF(F490="","",F490-F490*COMPASS!$U$11)</f>
        <v>0.28999999999999998</v>
      </c>
    </row>
    <row r="491" spans="1:7">
      <c r="A491" s="837" t="s">
        <v>816</v>
      </c>
      <c r="B491" s="838" t="s">
        <v>462</v>
      </c>
      <c r="C491" s="839" t="s">
        <v>8498</v>
      </c>
      <c r="D491" s="840">
        <v>50</v>
      </c>
      <c r="E491" s="841"/>
      <c r="F491" s="850">
        <v>0.27</v>
      </c>
      <c r="G491" s="157">
        <f>IF(F491="","",F491-F491*COMPASS!$U$11)</f>
        <v>0.27</v>
      </c>
    </row>
    <row r="492" spans="1:7">
      <c r="A492" s="837" t="s">
        <v>817</v>
      </c>
      <c r="B492" s="838" t="s">
        <v>462</v>
      </c>
      <c r="C492" s="839" t="s">
        <v>8499</v>
      </c>
      <c r="D492" s="840">
        <v>50</v>
      </c>
      <c r="E492" s="841"/>
      <c r="F492" s="850">
        <v>0.27</v>
      </c>
      <c r="G492" s="157">
        <f>IF(F492="","",F492-F492*COMPASS!$U$11)</f>
        <v>0.27</v>
      </c>
    </row>
    <row r="493" spans="1:7">
      <c r="A493" s="837" t="s">
        <v>818</v>
      </c>
      <c r="B493" s="838" t="s">
        <v>462</v>
      </c>
      <c r="C493" s="839" t="s">
        <v>8500</v>
      </c>
      <c r="D493" s="840">
        <v>50</v>
      </c>
      <c r="E493" s="841"/>
      <c r="F493" s="850">
        <v>0.33</v>
      </c>
      <c r="G493" s="157">
        <f>IF(F493="","",F493-F493*COMPASS!$U$11)</f>
        <v>0.33</v>
      </c>
    </row>
    <row r="494" spans="1:7">
      <c r="A494" s="837" t="s">
        <v>819</v>
      </c>
      <c r="B494" s="838" t="s">
        <v>462</v>
      </c>
      <c r="C494" s="839" t="s">
        <v>8501</v>
      </c>
      <c r="D494" s="840">
        <v>50</v>
      </c>
      <c r="E494" s="841"/>
      <c r="F494" s="850">
        <v>0.33</v>
      </c>
      <c r="G494" s="157">
        <f>IF(F494="","",F494-F494*COMPASS!$U$11)</f>
        <v>0.33</v>
      </c>
    </row>
    <row r="495" spans="1:7">
      <c r="A495" s="837" t="s">
        <v>7665</v>
      </c>
      <c r="B495" s="838" t="s">
        <v>462</v>
      </c>
      <c r="C495" s="839" t="s">
        <v>9306</v>
      </c>
      <c r="D495" s="840">
        <v>1</v>
      </c>
      <c r="E495" s="841"/>
      <c r="F495" s="850">
        <v>1.8</v>
      </c>
      <c r="G495" s="157">
        <f>IF(F495="","",F495-F495*COMPASS!$U$11)</f>
        <v>1.8</v>
      </c>
    </row>
    <row r="496" spans="1:7">
      <c r="A496" s="837" t="s">
        <v>7666</v>
      </c>
      <c r="B496" s="838" t="s">
        <v>462</v>
      </c>
      <c r="C496" s="839" t="s">
        <v>9307</v>
      </c>
      <c r="D496" s="840">
        <v>1</v>
      </c>
      <c r="E496" s="841"/>
      <c r="F496" s="850">
        <v>4.05</v>
      </c>
      <c r="G496" s="157">
        <f>IF(F496="","",F496-F496*COMPASS!$U$11)</f>
        <v>4.05</v>
      </c>
    </row>
    <row r="497" spans="1:7">
      <c r="A497" s="837" t="s">
        <v>820</v>
      </c>
      <c r="B497" s="838" t="s">
        <v>462</v>
      </c>
      <c r="C497" s="839" t="s">
        <v>8502</v>
      </c>
      <c r="D497" s="840">
        <v>50</v>
      </c>
      <c r="E497" s="841"/>
      <c r="F497" s="850">
        <v>0.08</v>
      </c>
      <c r="G497" s="157">
        <f>IF(F497="","",F497-F497*COMPASS!$U$11)</f>
        <v>0.08</v>
      </c>
    </row>
    <row r="498" spans="1:7">
      <c r="A498" s="837" t="s">
        <v>821</v>
      </c>
      <c r="B498" s="838" t="s">
        <v>462</v>
      </c>
      <c r="C498" s="839" t="s">
        <v>8503</v>
      </c>
      <c r="D498" s="840">
        <v>50</v>
      </c>
      <c r="E498" s="841"/>
      <c r="F498" s="850">
        <v>0.08</v>
      </c>
      <c r="G498" s="157">
        <f>IF(F498="","",F498-F498*COMPASS!$U$11)</f>
        <v>0.08</v>
      </c>
    </row>
    <row r="499" spans="1:7">
      <c r="A499" s="837" t="s">
        <v>822</v>
      </c>
      <c r="B499" s="838" t="s">
        <v>462</v>
      </c>
      <c r="C499" s="839" t="s">
        <v>8504</v>
      </c>
      <c r="D499" s="840">
        <v>50</v>
      </c>
      <c r="E499" s="841"/>
      <c r="F499" s="850">
        <v>0.08</v>
      </c>
      <c r="G499" s="157">
        <f>IF(F499="","",F499-F499*COMPASS!$U$11)</f>
        <v>0.08</v>
      </c>
    </row>
    <row r="500" spans="1:7">
      <c r="A500" s="837" t="s">
        <v>823</v>
      </c>
      <c r="B500" s="838" t="s">
        <v>462</v>
      </c>
      <c r="C500" s="839" t="s">
        <v>8505</v>
      </c>
      <c r="D500" s="840">
        <v>50</v>
      </c>
      <c r="E500" s="841"/>
      <c r="F500" s="850">
        <v>0.08</v>
      </c>
      <c r="G500" s="157">
        <f>IF(F500="","",F500-F500*COMPASS!$U$11)</f>
        <v>0.08</v>
      </c>
    </row>
    <row r="501" spans="1:7">
      <c r="A501" s="837" t="s">
        <v>824</v>
      </c>
      <c r="B501" s="838" t="s">
        <v>462</v>
      </c>
      <c r="C501" s="839" t="s">
        <v>8506</v>
      </c>
      <c r="D501" s="840">
        <v>50</v>
      </c>
      <c r="E501" s="841"/>
      <c r="F501" s="850">
        <v>0.08</v>
      </c>
      <c r="G501" s="157">
        <f>IF(F501="","",F501-F501*COMPASS!$U$11)</f>
        <v>0.08</v>
      </c>
    </row>
    <row r="502" spans="1:7">
      <c r="A502" s="837" t="s">
        <v>825</v>
      </c>
      <c r="B502" s="838" t="s">
        <v>462</v>
      </c>
      <c r="C502" s="839" t="s">
        <v>8507</v>
      </c>
      <c r="D502" s="840">
        <v>50</v>
      </c>
      <c r="E502" s="841"/>
      <c r="F502" s="850">
        <v>0.08</v>
      </c>
      <c r="G502" s="157">
        <f>IF(F502="","",F502-F502*COMPASS!$U$11)</f>
        <v>0.08</v>
      </c>
    </row>
    <row r="503" spans="1:7">
      <c r="A503" s="837" t="s">
        <v>826</v>
      </c>
      <c r="B503" s="838" t="s">
        <v>462</v>
      </c>
      <c r="C503" s="839" t="s">
        <v>8508</v>
      </c>
      <c r="D503" s="840">
        <v>50</v>
      </c>
      <c r="E503" s="841"/>
      <c r="F503" s="850">
        <v>0.08</v>
      </c>
      <c r="G503" s="157">
        <f>IF(F503="","",F503-F503*COMPASS!$U$11)</f>
        <v>0.08</v>
      </c>
    </row>
    <row r="504" spans="1:7">
      <c r="A504" s="837" t="s">
        <v>827</v>
      </c>
      <c r="B504" s="838" t="s">
        <v>462</v>
      </c>
      <c r="C504" s="839" t="s">
        <v>8509</v>
      </c>
      <c r="D504" s="840">
        <v>50</v>
      </c>
      <c r="E504" s="841"/>
      <c r="F504" s="850">
        <v>7.0000000000000007E-2</v>
      </c>
      <c r="G504" s="157">
        <f>IF(F504="","",F504-F504*COMPASS!$U$11)</f>
        <v>7.0000000000000007E-2</v>
      </c>
    </row>
    <row r="505" spans="1:7">
      <c r="A505" s="843" t="s">
        <v>277</v>
      </c>
      <c r="B505" s="844"/>
      <c r="C505" s="845"/>
      <c r="D505" s="846"/>
      <c r="E505" s="847"/>
      <c r="F505" s="848"/>
      <c r="G505" s="157" t="str">
        <f>IF(F505="","",F505-F505*COMPASS!$U$11)</f>
        <v/>
      </c>
    </row>
    <row r="506" spans="1:7">
      <c r="A506" s="837" t="s">
        <v>828</v>
      </c>
      <c r="B506" s="838" t="s">
        <v>462</v>
      </c>
      <c r="C506" s="839" t="s">
        <v>347</v>
      </c>
      <c r="D506" s="840">
        <v>1</v>
      </c>
      <c r="E506" s="841"/>
      <c r="F506" s="850">
        <v>7.47</v>
      </c>
      <c r="G506" s="157">
        <f>IF(F506="","",F506-F506*COMPASS!$U$11)</f>
        <v>7.47</v>
      </c>
    </row>
    <row r="507" spans="1:7">
      <c r="A507" s="837" t="s">
        <v>829</v>
      </c>
      <c r="B507" s="838" t="s">
        <v>462</v>
      </c>
      <c r="C507" s="839" t="s">
        <v>359</v>
      </c>
      <c r="D507" s="840">
        <v>1</v>
      </c>
      <c r="E507" s="841"/>
      <c r="F507" s="850">
        <v>22.06</v>
      </c>
      <c r="G507" s="157">
        <f>IF(F507="","",F507-F507*COMPASS!$U$11)</f>
        <v>22.06</v>
      </c>
    </row>
    <row r="508" spans="1:7">
      <c r="A508" s="837" t="s">
        <v>2012</v>
      </c>
      <c r="B508" s="838" t="s">
        <v>462</v>
      </c>
      <c r="C508" s="839" t="s">
        <v>360</v>
      </c>
      <c r="D508" s="840">
        <v>1</v>
      </c>
      <c r="E508" s="841"/>
      <c r="F508" s="850">
        <v>23.1</v>
      </c>
      <c r="G508" s="157">
        <f>IF(F508="","",F508-F508*COMPASS!$U$11)</f>
        <v>23.1</v>
      </c>
    </row>
    <row r="509" spans="1:7">
      <c r="A509" s="837" t="s">
        <v>830</v>
      </c>
      <c r="B509" s="838" t="s">
        <v>462</v>
      </c>
      <c r="C509" s="839" t="s">
        <v>361</v>
      </c>
      <c r="D509" s="840">
        <v>1</v>
      </c>
      <c r="E509" s="841"/>
      <c r="F509" s="850">
        <v>13.45</v>
      </c>
      <c r="G509" s="157">
        <f>IF(F509="","",F509-F509*COMPASS!$U$11)</f>
        <v>13.45</v>
      </c>
    </row>
    <row r="510" spans="1:7">
      <c r="A510" s="837" t="s">
        <v>0</v>
      </c>
      <c r="B510" s="838" t="s">
        <v>462</v>
      </c>
      <c r="C510" s="839" t="s">
        <v>2633</v>
      </c>
      <c r="D510" s="840">
        <v>1</v>
      </c>
      <c r="E510" s="841"/>
      <c r="F510" s="850">
        <v>19.8</v>
      </c>
      <c r="G510" s="157">
        <f>IF(F510="","",F510-F510*COMPASS!$U$11)</f>
        <v>19.8</v>
      </c>
    </row>
    <row r="511" spans="1:7">
      <c r="A511" s="837" t="s">
        <v>831</v>
      </c>
      <c r="B511" s="838" t="s">
        <v>566</v>
      </c>
      <c r="C511" s="839" t="s">
        <v>894</v>
      </c>
      <c r="D511" s="840">
        <v>1</v>
      </c>
      <c r="E511" s="841"/>
      <c r="F511" s="850">
        <v>35.26</v>
      </c>
      <c r="G511" s="157">
        <f>IF(F511="","",F511-F511*COMPASS!$U$11)</f>
        <v>35.26</v>
      </c>
    </row>
    <row r="512" spans="1:7">
      <c r="A512" s="837" t="s">
        <v>16839</v>
      </c>
      <c r="B512" s="838" t="s">
        <v>462</v>
      </c>
      <c r="C512" s="839" t="s">
        <v>16840</v>
      </c>
      <c r="D512" s="840">
        <v>1</v>
      </c>
      <c r="E512" s="851"/>
      <c r="F512" s="850">
        <v>125.37</v>
      </c>
      <c r="G512" s="157">
        <f>IF(F512="","",F512-F512*COMPASS!$U$11)</f>
        <v>125.37</v>
      </c>
    </row>
    <row r="513" spans="1:7">
      <c r="A513" s="852" t="s">
        <v>4496</v>
      </c>
      <c r="B513" s="853"/>
      <c r="C513" s="854"/>
      <c r="D513" s="855"/>
      <c r="E513" s="856"/>
      <c r="F513" s="857"/>
      <c r="G513" s="157" t="str">
        <f>IF(F513="","",F513-F513*COMPASS!$U$11)</f>
        <v/>
      </c>
    </row>
    <row r="514" spans="1:7">
      <c r="A514" s="837" t="s">
        <v>4510</v>
      </c>
      <c r="B514" s="838" t="s">
        <v>462</v>
      </c>
      <c r="C514" s="839" t="s">
        <v>8403</v>
      </c>
      <c r="D514" s="840">
        <v>1</v>
      </c>
      <c r="E514" s="841"/>
      <c r="F514" s="850">
        <v>15.45</v>
      </c>
      <c r="G514" s="157">
        <f>IF(F514="","",F514-F514*COMPASS!$U$11)</f>
        <v>15.45</v>
      </c>
    </row>
    <row r="515" spans="1:7">
      <c r="A515" s="837" t="s">
        <v>4511</v>
      </c>
      <c r="B515" s="838" t="s">
        <v>462</v>
      </c>
      <c r="C515" s="839" t="s">
        <v>9031</v>
      </c>
      <c r="D515" s="840">
        <v>1</v>
      </c>
      <c r="E515" s="841"/>
      <c r="F515" s="850">
        <v>4.6399999999999997</v>
      </c>
      <c r="G515" s="157">
        <f>IF(F515="","",F515-F515*COMPASS!$U$11)</f>
        <v>4.6399999999999997</v>
      </c>
    </row>
    <row r="516" spans="1:7">
      <c r="A516" s="837" t="s">
        <v>4497</v>
      </c>
      <c r="B516" s="838" t="s">
        <v>462</v>
      </c>
      <c r="C516" s="839" t="s">
        <v>8548</v>
      </c>
      <c r="D516" s="840">
        <v>4</v>
      </c>
      <c r="E516" s="841"/>
      <c r="F516" s="850">
        <v>4.75</v>
      </c>
      <c r="G516" s="157">
        <f>IF(F516="","",F516-F516*COMPASS!$U$11)</f>
        <v>4.75</v>
      </c>
    </row>
    <row r="517" spans="1:7">
      <c r="A517" s="837" t="s">
        <v>4498</v>
      </c>
      <c r="B517" s="838" t="s">
        <v>462</v>
      </c>
      <c r="C517" s="839" t="s">
        <v>8549</v>
      </c>
      <c r="D517" s="840">
        <v>4</v>
      </c>
      <c r="E517" s="841"/>
      <c r="F517" s="850">
        <v>4.75</v>
      </c>
      <c r="G517" s="157">
        <f>IF(F517="","",F517-F517*COMPASS!$U$11)</f>
        <v>4.75</v>
      </c>
    </row>
    <row r="518" spans="1:7">
      <c r="A518" s="837" t="s">
        <v>4499</v>
      </c>
      <c r="B518" s="838" t="s">
        <v>462</v>
      </c>
      <c r="C518" s="839" t="s">
        <v>8550</v>
      </c>
      <c r="D518" s="840">
        <v>4</v>
      </c>
      <c r="E518" s="841"/>
      <c r="F518" s="850">
        <v>3.9</v>
      </c>
      <c r="G518" s="157">
        <f>IF(F518="","",F518-F518*COMPASS!$U$11)</f>
        <v>3.9</v>
      </c>
    </row>
    <row r="519" spans="1:7">
      <c r="A519" s="837" t="s">
        <v>4500</v>
      </c>
      <c r="B519" s="838" t="s">
        <v>462</v>
      </c>
      <c r="C519" s="839" t="s">
        <v>8551</v>
      </c>
      <c r="D519" s="840">
        <v>4</v>
      </c>
      <c r="E519" s="841"/>
      <c r="F519" s="850">
        <v>3.9</v>
      </c>
      <c r="G519" s="157">
        <f>IF(F519="","",F519-F519*COMPASS!$U$11)</f>
        <v>3.9</v>
      </c>
    </row>
    <row r="520" spans="1:7">
      <c r="A520" s="837" t="s">
        <v>4501</v>
      </c>
      <c r="B520" s="838" t="s">
        <v>462</v>
      </c>
      <c r="C520" s="839" t="s">
        <v>8552</v>
      </c>
      <c r="D520" s="840">
        <v>4</v>
      </c>
      <c r="E520" s="841"/>
      <c r="F520" s="850">
        <v>4.75</v>
      </c>
      <c r="G520" s="157">
        <f>IF(F520="","",F520-F520*COMPASS!$U$11)</f>
        <v>4.75</v>
      </c>
    </row>
    <row r="521" spans="1:7">
      <c r="A521" s="837" t="s">
        <v>4502</v>
      </c>
      <c r="B521" s="838" t="s">
        <v>462</v>
      </c>
      <c r="C521" s="839" t="s">
        <v>8553</v>
      </c>
      <c r="D521" s="840">
        <v>4</v>
      </c>
      <c r="E521" s="841"/>
      <c r="F521" s="850">
        <v>1.73</v>
      </c>
      <c r="G521" s="157">
        <f>IF(F521="","",F521-F521*COMPASS!$U$11)</f>
        <v>1.73</v>
      </c>
    </row>
    <row r="522" spans="1:7">
      <c r="A522" s="837" t="s">
        <v>4503</v>
      </c>
      <c r="B522" s="838" t="s">
        <v>566</v>
      </c>
      <c r="C522" s="839" t="s">
        <v>8554</v>
      </c>
      <c r="D522" s="842">
        <v>5</v>
      </c>
      <c r="E522" s="835"/>
      <c r="F522" s="836">
        <v>1.86</v>
      </c>
      <c r="G522" s="157">
        <f>IF(F522="","",F522-F522*COMPASS!$U$11)</f>
        <v>1.86</v>
      </c>
    </row>
    <row r="523" spans="1:7">
      <c r="A523" s="837" t="s">
        <v>4507</v>
      </c>
      <c r="B523" s="838" t="s">
        <v>4423</v>
      </c>
      <c r="C523" s="839" t="s">
        <v>9308</v>
      </c>
      <c r="D523" s="840">
        <v>1</v>
      </c>
      <c r="E523" s="841"/>
      <c r="F523" s="850">
        <v>2.66</v>
      </c>
      <c r="G523" s="157">
        <f>IF(F523="","",F523-F523*COMPASS!$U$11)</f>
        <v>2.66</v>
      </c>
    </row>
    <row r="524" spans="1:7">
      <c r="A524" s="837" t="s">
        <v>4508</v>
      </c>
      <c r="B524" s="838" t="s">
        <v>566</v>
      </c>
      <c r="C524" s="839" t="s">
        <v>4509</v>
      </c>
      <c r="D524" s="842">
        <v>1</v>
      </c>
      <c r="E524" s="835"/>
      <c r="F524" s="836">
        <v>1.19</v>
      </c>
      <c r="G524" s="157">
        <f>IF(F524="","",F524-F524*COMPASS!$U$11)</f>
        <v>1.19</v>
      </c>
    </row>
    <row r="525" spans="1:7">
      <c r="A525" s="837" t="s">
        <v>4504</v>
      </c>
      <c r="B525" s="838" t="s">
        <v>4423</v>
      </c>
      <c r="C525" s="839" t="s">
        <v>8555</v>
      </c>
      <c r="D525" s="842">
        <v>4</v>
      </c>
      <c r="E525" s="841"/>
      <c r="F525" s="836">
        <v>1.56</v>
      </c>
      <c r="G525" s="157">
        <f>IF(F525="","",F525-F525*COMPASS!$U$11)</f>
        <v>1.56</v>
      </c>
    </row>
    <row r="526" spans="1:7">
      <c r="A526" s="837" t="s">
        <v>4505</v>
      </c>
      <c r="B526" s="838" t="s">
        <v>566</v>
      </c>
      <c r="C526" s="839" t="s">
        <v>8556</v>
      </c>
      <c r="D526" s="840">
        <v>4</v>
      </c>
      <c r="E526" s="841"/>
      <c r="F526" s="850">
        <v>2.97</v>
      </c>
      <c r="G526" s="157">
        <f>IF(F526="","",F526-F526*COMPASS!$U$11)</f>
        <v>2.97</v>
      </c>
    </row>
    <row r="527" spans="1:7">
      <c r="A527" s="837" t="s">
        <v>4506</v>
      </c>
      <c r="B527" s="838" t="s">
        <v>462</v>
      </c>
      <c r="C527" s="839" t="s">
        <v>11823</v>
      </c>
      <c r="D527" s="842">
        <v>4</v>
      </c>
      <c r="E527" s="760"/>
      <c r="F527" s="850">
        <v>3.89</v>
      </c>
      <c r="G527" s="157">
        <f>IF(F527="","",F527-F527*COMPASS!$U$11)</f>
        <v>3.89</v>
      </c>
    </row>
    <row r="528" spans="1:7">
      <c r="A528" s="837" t="s">
        <v>9751</v>
      </c>
      <c r="B528" s="838" t="s">
        <v>462</v>
      </c>
      <c r="C528" s="839" t="s">
        <v>11194</v>
      </c>
      <c r="D528" s="842">
        <v>4</v>
      </c>
      <c r="E528" s="841"/>
      <c r="F528" s="850">
        <v>5.5</v>
      </c>
      <c r="G528" s="157">
        <f>IF(F528="","",F528-F528*COMPASS!$U$11)</f>
        <v>5.5</v>
      </c>
    </row>
    <row r="529" spans="1:7">
      <c r="A529" s="837" t="s">
        <v>9752</v>
      </c>
      <c r="B529" s="838" t="s">
        <v>462</v>
      </c>
      <c r="C529" s="839" t="s">
        <v>11195</v>
      </c>
      <c r="D529" s="842">
        <v>4</v>
      </c>
      <c r="E529" s="841"/>
      <c r="F529" s="850">
        <v>6.78</v>
      </c>
      <c r="G529" s="157">
        <f>IF(F529="","",F529-F529*COMPASS!$U$11)</f>
        <v>6.78</v>
      </c>
    </row>
    <row r="530" spans="1:7">
      <c r="A530" s="837" t="s">
        <v>9753</v>
      </c>
      <c r="B530" s="838" t="s">
        <v>462</v>
      </c>
      <c r="C530" s="839" t="s">
        <v>11196</v>
      </c>
      <c r="D530" s="842">
        <v>4</v>
      </c>
      <c r="E530" s="841"/>
      <c r="F530" s="850">
        <v>4.0999999999999996</v>
      </c>
      <c r="G530" s="157">
        <f>IF(F530="","",F530-F530*COMPASS!$U$11)</f>
        <v>4.0999999999999996</v>
      </c>
    </row>
    <row r="531" spans="1:7">
      <c r="A531" s="837" t="s">
        <v>9754</v>
      </c>
      <c r="B531" s="838" t="s">
        <v>462</v>
      </c>
      <c r="C531" s="839" t="s">
        <v>11197</v>
      </c>
      <c r="D531" s="842">
        <v>4</v>
      </c>
      <c r="E531" s="841"/>
      <c r="F531" s="850">
        <v>5.89</v>
      </c>
      <c r="G531" s="157">
        <f>IF(F531="","",F531-F531*COMPASS!$U$11)</f>
        <v>5.89</v>
      </c>
    </row>
    <row r="532" spans="1:7">
      <c r="A532" s="837" t="s">
        <v>9755</v>
      </c>
      <c r="B532" s="838" t="s">
        <v>462</v>
      </c>
      <c r="C532" s="839" t="s">
        <v>11198</v>
      </c>
      <c r="D532" s="842">
        <v>4</v>
      </c>
      <c r="E532" s="841"/>
      <c r="F532" s="850">
        <v>7.17</v>
      </c>
      <c r="G532" s="157">
        <f>IF(F532="","",F532-F532*COMPASS!$U$11)</f>
        <v>7.17</v>
      </c>
    </row>
    <row r="533" spans="1:7">
      <c r="A533" s="837" t="s">
        <v>9756</v>
      </c>
      <c r="B533" s="838" t="s">
        <v>216</v>
      </c>
      <c r="C533" s="839" t="s">
        <v>9757</v>
      </c>
      <c r="D533" s="842">
        <v>4</v>
      </c>
      <c r="E533" s="841"/>
      <c r="F533" s="850">
        <v>4.0999999999999996</v>
      </c>
      <c r="G533" s="157">
        <f>IF(F533="","",F533-F533*COMPASS!$U$11)</f>
        <v>4.0999999999999996</v>
      </c>
    </row>
    <row r="534" spans="1:7">
      <c r="A534" s="858" t="s">
        <v>362</v>
      </c>
      <c r="B534" s="859"/>
      <c r="C534" s="860"/>
      <c r="D534" s="861"/>
      <c r="E534" s="862"/>
      <c r="F534" s="863"/>
      <c r="G534" s="157" t="str">
        <f>IF(F534="","",F534-F534*COMPASS!$U$11)</f>
        <v/>
      </c>
    </row>
    <row r="535" spans="1:7">
      <c r="A535" s="837" t="s">
        <v>1290</v>
      </c>
      <c r="B535" s="838" t="s">
        <v>462</v>
      </c>
      <c r="C535" s="839" t="s">
        <v>363</v>
      </c>
      <c r="D535" s="840">
        <v>1</v>
      </c>
      <c r="E535" s="841"/>
      <c r="F535" s="850">
        <v>47.96</v>
      </c>
      <c r="G535" s="157">
        <f>IF(F535="","",F535-F535*COMPASS!$U$11)</f>
        <v>47.96</v>
      </c>
    </row>
    <row r="536" spans="1:7">
      <c r="A536" s="837" t="s">
        <v>1291</v>
      </c>
      <c r="B536" s="838" t="s">
        <v>462</v>
      </c>
      <c r="C536" s="839" t="s">
        <v>110</v>
      </c>
      <c r="D536" s="840">
        <v>1</v>
      </c>
      <c r="E536" s="841"/>
      <c r="F536" s="850">
        <v>43.46</v>
      </c>
      <c r="G536" s="157">
        <f>IF(F536="","",F536-F536*COMPASS!$U$11)</f>
        <v>43.46</v>
      </c>
    </row>
    <row r="537" spans="1:7">
      <c r="A537" s="837" t="s">
        <v>1292</v>
      </c>
      <c r="B537" s="838" t="s">
        <v>462</v>
      </c>
      <c r="C537" s="839" t="s">
        <v>624</v>
      </c>
      <c r="D537" s="840">
        <v>1</v>
      </c>
      <c r="E537" s="841"/>
      <c r="F537" s="850">
        <v>48.51</v>
      </c>
      <c r="G537" s="157">
        <f>IF(F537="","",F537-F537*COMPASS!$U$11)</f>
        <v>48.51</v>
      </c>
    </row>
    <row r="538" spans="1:7">
      <c r="A538" s="837" t="s">
        <v>1293</v>
      </c>
      <c r="B538" s="838" t="s">
        <v>462</v>
      </c>
      <c r="C538" s="839" t="s">
        <v>578</v>
      </c>
      <c r="D538" s="840">
        <v>1</v>
      </c>
      <c r="E538" s="841"/>
      <c r="F538" s="850">
        <v>95.72</v>
      </c>
      <c r="G538" s="157">
        <f>IF(F538="","",F538-F538*COMPASS!$U$11)</f>
        <v>95.72</v>
      </c>
    </row>
    <row r="539" spans="1:7">
      <c r="A539" s="837" t="s">
        <v>1294</v>
      </c>
      <c r="B539" s="838" t="s">
        <v>462</v>
      </c>
      <c r="C539" s="839" t="s">
        <v>260</v>
      </c>
      <c r="D539" s="840">
        <v>1</v>
      </c>
      <c r="E539" s="841"/>
      <c r="F539" s="850">
        <v>104.03</v>
      </c>
      <c r="G539" s="157">
        <f>IF(F539="","",F539-F539*COMPASS!$U$11)</f>
        <v>104.03</v>
      </c>
    </row>
    <row r="540" spans="1:7">
      <c r="A540" s="858" t="s">
        <v>3272</v>
      </c>
      <c r="B540" s="859"/>
      <c r="C540" s="860"/>
      <c r="D540" s="861"/>
      <c r="E540" s="862"/>
      <c r="F540" s="863"/>
      <c r="G540" s="157" t="str">
        <f>IF(F540="","",F540-F540*COMPASS!$U$11)</f>
        <v/>
      </c>
    </row>
    <row r="541" spans="1:7">
      <c r="A541" s="837" t="s">
        <v>3283</v>
      </c>
      <c r="B541" s="838" t="s">
        <v>462</v>
      </c>
      <c r="C541" s="839" t="s">
        <v>10192</v>
      </c>
      <c r="D541" s="840">
        <v>1</v>
      </c>
      <c r="E541" s="841"/>
      <c r="F541" s="836">
        <v>315.89</v>
      </c>
      <c r="G541" s="157">
        <f>IF(F541="","",F541-F541*COMPASS!$U$11)</f>
        <v>315.89</v>
      </c>
    </row>
    <row r="542" spans="1:7">
      <c r="A542" s="837" t="s">
        <v>3284</v>
      </c>
      <c r="B542" s="838" t="s">
        <v>462</v>
      </c>
      <c r="C542" s="839" t="s">
        <v>17988</v>
      </c>
      <c r="D542" s="840">
        <v>1</v>
      </c>
      <c r="E542" s="841"/>
      <c r="F542" s="836">
        <v>379.21</v>
      </c>
      <c r="G542" s="157">
        <f>IF(F542="","",F542-F542*COMPASS!$U$11)</f>
        <v>379.21</v>
      </c>
    </row>
    <row r="543" spans="1:7">
      <c r="A543" s="837" t="s">
        <v>3285</v>
      </c>
      <c r="B543" s="838" t="s">
        <v>462</v>
      </c>
      <c r="C543" s="839" t="s">
        <v>9555</v>
      </c>
      <c r="D543" s="840">
        <v>1</v>
      </c>
      <c r="E543" s="841"/>
      <c r="F543" s="836">
        <v>121.88</v>
      </c>
      <c r="G543" s="157">
        <f>IF(F543="","",F543-F543*COMPASS!$U$11)</f>
        <v>121.88</v>
      </c>
    </row>
    <row r="544" spans="1:7">
      <c r="A544" s="837" t="s">
        <v>3286</v>
      </c>
      <c r="B544" s="838" t="s">
        <v>462</v>
      </c>
      <c r="C544" s="839" t="s">
        <v>9556</v>
      </c>
      <c r="D544" s="840">
        <v>1</v>
      </c>
      <c r="E544" s="841"/>
      <c r="F544" s="836">
        <v>156.5</v>
      </c>
      <c r="G544" s="157">
        <f>IF(F544="","",F544-F544*COMPASS!$U$11)</f>
        <v>156.5</v>
      </c>
    </row>
    <row r="545" spans="1:7">
      <c r="A545" s="837" t="s">
        <v>3287</v>
      </c>
      <c r="B545" s="838" t="s">
        <v>216</v>
      </c>
      <c r="C545" s="839" t="s">
        <v>9557</v>
      </c>
      <c r="D545" s="840">
        <v>1</v>
      </c>
      <c r="E545" s="841"/>
      <c r="F545" s="836">
        <v>674.2</v>
      </c>
      <c r="G545" s="157">
        <f>IF(F545="","",F545-F545*COMPASS!$U$11)</f>
        <v>674.2</v>
      </c>
    </row>
    <row r="546" spans="1:7">
      <c r="A546" s="1066" t="s">
        <v>3297</v>
      </c>
      <c r="B546" s="859"/>
      <c r="C546" s="860"/>
      <c r="D546" s="861"/>
      <c r="E546" s="862"/>
      <c r="F546" s="863"/>
      <c r="G546" s="157" t="str">
        <f>IF(F546="","",F546-F546*COMPASS!$U$11)</f>
        <v/>
      </c>
    </row>
    <row r="547" spans="1:7">
      <c r="A547" s="837" t="s">
        <v>3298</v>
      </c>
      <c r="B547" s="838" t="s">
        <v>462</v>
      </c>
      <c r="C547" s="839" t="s">
        <v>9032</v>
      </c>
      <c r="D547" s="840">
        <v>1</v>
      </c>
      <c r="E547" s="841"/>
      <c r="F547" s="836">
        <v>35.17</v>
      </c>
      <c r="G547" s="157">
        <f>IF(F547="","",F547-F547*COMPASS!$U$11)</f>
        <v>35.17</v>
      </c>
    </row>
    <row r="548" spans="1:7">
      <c r="A548" s="837" t="s">
        <v>3299</v>
      </c>
      <c r="B548" s="838" t="s">
        <v>462</v>
      </c>
      <c r="C548" s="839" t="s">
        <v>9033</v>
      </c>
      <c r="D548" s="840">
        <v>1</v>
      </c>
      <c r="E548" s="841"/>
      <c r="F548" s="836">
        <v>40.229999999999997</v>
      </c>
      <c r="G548" s="157">
        <f>IF(F548="","",F548-F548*COMPASS!$U$11)</f>
        <v>40.229999999999997</v>
      </c>
    </row>
    <row r="549" spans="1:7">
      <c r="A549" s="837" t="s">
        <v>3300</v>
      </c>
      <c r="B549" s="838" t="s">
        <v>462</v>
      </c>
      <c r="C549" s="839" t="s">
        <v>9034</v>
      </c>
      <c r="D549" s="840">
        <v>1</v>
      </c>
      <c r="E549" s="841"/>
      <c r="F549" s="836">
        <v>96.69</v>
      </c>
      <c r="G549" s="157">
        <f>IF(F549="","",F549-F549*COMPASS!$U$11)</f>
        <v>96.69</v>
      </c>
    </row>
    <row r="550" spans="1:7">
      <c r="A550" s="837" t="s">
        <v>4288</v>
      </c>
      <c r="B550" s="838" t="s">
        <v>462</v>
      </c>
      <c r="C550" s="839" t="s">
        <v>9035</v>
      </c>
      <c r="D550" s="840">
        <v>1</v>
      </c>
      <c r="E550" s="841"/>
      <c r="F550" s="836">
        <v>31.16</v>
      </c>
      <c r="G550" s="157">
        <f>IF(F550="","",F550-F550*COMPASS!$U$11)</f>
        <v>31.16</v>
      </c>
    </row>
    <row r="551" spans="1:7">
      <c r="A551" s="865" t="s">
        <v>261</v>
      </c>
      <c r="B551" s="866"/>
      <c r="C551" s="867"/>
      <c r="D551" s="868"/>
      <c r="E551" s="869"/>
      <c r="F551" s="870"/>
      <c r="G551" s="157" t="str">
        <f>IF(F551="","",F551-F551*COMPASS!$U$11)</f>
        <v/>
      </c>
    </row>
    <row r="552" spans="1:7">
      <c r="A552" s="837" t="s">
        <v>1295</v>
      </c>
      <c r="B552" s="838" t="s">
        <v>462</v>
      </c>
      <c r="C552" s="839" t="s">
        <v>11824</v>
      </c>
      <c r="D552" s="842">
        <v>5</v>
      </c>
      <c r="E552" s="841"/>
      <c r="F552" s="836">
        <v>1.34</v>
      </c>
      <c r="G552" s="157">
        <f>IF(F552="","",F552-F552*COMPASS!$U$11)</f>
        <v>1.34</v>
      </c>
    </row>
    <row r="553" spans="1:7">
      <c r="A553" s="837" t="s">
        <v>1296</v>
      </c>
      <c r="B553" s="838" t="s">
        <v>462</v>
      </c>
      <c r="C553" s="839" t="s">
        <v>11825</v>
      </c>
      <c r="D553" s="842">
        <v>5</v>
      </c>
      <c r="E553" s="841"/>
      <c r="F553" s="836">
        <v>1.34</v>
      </c>
      <c r="G553" s="157">
        <f>IF(F553="","",F553-F553*COMPASS!$U$11)</f>
        <v>1.34</v>
      </c>
    </row>
    <row r="554" spans="1:7">
      <c r="A554" s="865" t="s">
        <v>9697</v>
      </c>
      <c r="B554" s="866"/>
      <c r="C554" s="867"/>
      <c r="D554" s="868"/>
      <c r="E554" s="869"/>
      <c r="F554" s="870"/>
      <c r="G554" s="157" t="str">
        <f>IF(F554="","",F554-F554*COMPASS!$U$11)</f>
        <v/>
      </c>
    </row>
    <row r="555" spans="1:7">
      <c r="A555" s="837" t="s">
        <v>1297</v>
      </c>
      <c r="B555" s="838" t="s">
        <v>462</v>
      </c>
      <c r="C555" s="839" t="s">
        <v>8510</v>
      </c>
      <c r="D555" s="842">
        <v>10</v>
      </c>
      <c r="E555" s="841"/>
      <c r="F555" s="836">
        <v>0.92</v>
      </c>
      <c r="G555" s="157">
        <f>IF(F555="","",F555-F555*COMPASS!$U$11)</f>
        <v>0.92</v>
      </c>
    </row>
    <row r="556" spans="1:7">
      <c r="A556" s="837" t="s">
        <v>1298</v>
      </c>
      <c r="B556" s="838" t="s">
        <v>462</v>
      </c>
      <c r="C556" s="839" t="s">
        <v>8511</v>
      </c>
      <c r="D556" s="842">
        <v>10</v>
      </c>
      <c r="E556" s="841"/>
      <c r="F556" s="836">
        <v>0.92</v>
      </c>
      <c r="G556" s="157">
        <f>IF(F556="","",F556-F556*COMPASS!$U$11)</f>
        <v>0.92</v>
      </c>
    </row>
    <row r="557" spans="1:7">
      <c r="A557" s="837" t="s">
        <v>1299</v>
      </c>
      <c r="B557" s="838" t="s">
        <v>462</v>
      </c>
      <c r="C557" s="839" t="s">
        <v>8512</v>
      </c>
      <c r="D557" s="842">
        <v>10</v>
      </c>
      <c r="E557" s="841"/>
      <c r="F557" s="836">
        <v>0.92</v>
      </c>
      <c r="G557" s="157">
        <f>IF(F557="","",F557-F557*COMPASS!$U$11)</f>
        <v>0.92</v>
      </c>
    </row>
    <row r="558" spans="1:7">
      <c r="A558" s="837" t="s">
        <v>1300</v>
      </c>
      <c r="B558" s="838" t="s">
        <v>462</v>
      </c>
      <c r="C558" s="839" t="s">
        <v>8513</v>
      </c>
      <c r="D558" s="842">
        <v>10</v>
      </c>
      <c r="E558" s="841"/>
      <c r="F558" s="836">
        <v>0.92</v>
      </c>
      <c r="G558" s="157">
        <f>IF(F558="","",F558-F558*COMPASS!$U$11)</f>
        <v>0.92</v>
      </c>
    </row>
    <row r="559" spans="1:7">
      <c r="A559" s="837" t="s">
        <v>1301</v>
      </c>
      <c r="B559" s="838" t="s">
        <v>462</v>
      </c>
      <c r="C559" s="839" t="s">
        <v>9462</v>
      </c>
      <c r="D559" s="842">
        <v>20</v>
      </c>
      <c r="E559" s="841"/>
      <c r="F559" s="836">
        <v>0.33</v>
      </c>
      <c r="G559" s="157">
        <f>IF(F559="","",F559-F559*COMPASS!$U$11)</f>
        <v>0.33</v>
      </c>
    </row>
    <row r="560" spans="1:7">
      <c r="A560" s="837" t="s">
        <v>1302</v>
      </c>
      <c r="B560" s="838" t="s">
        <v>462</v>
      </c>
      <c r="C560" s="839" t="s">
        <v>8514</v>
      </c>
      <c r="D560" s="842">
        <v>10</v>
      </c>
      <c r="E560" s="760"/>
      <c r="F560" s="836">
        <v>0.92</v>
      </c>
      <c r="G560" s="157">
        <f>IF(F560="","",F560-F560*COMPASS!$U$11)</f>
        <v>0.92</v>
      </c>
    </row>
    <row r="561" spans="1:7">
      <c r="A561" s="837" t="s">
        <v>1303</v>
      </c>
      <c r="B561" s="838" t="s">
        <v>462</v>
      </c>
      <c r="C561" s="839" t="s">
        <v>8515</v>
      </c>
      <c r="D561" s="842">
        <v>10</v>
      </c>
      <c r="E561" s="835"/>
      <c r="F561" s="836">
        <v>0.92</v>
      </c>
      <c r="G561" s="157">
        <f>IF(F561="","",F561-F561*COMPASS!$U$11)</f>
        <v>0.92</v>
      </c>
    </row>
    <row r="562" spans="1:7">
      <c r="A562" s="837" t="s">
        <v>1304</v>
      </c>
      <c r="B562" s="838" t="s">
        <v>462</v>
      </c>
      <c r="C562" s="839" t="s">
        <v>8516</v>
      </c>
      <c r="D562" s="842">
        <v>10</v>
      </c>
      <c r="E562" s="835"/>
      <c r="F562" s="836">
        <v>0.92</v>
      </c>
      <c r="G562" s="157">
        <f>IF(F562="","",F562-F562*COMPASS!$U$11)</f>
        <v>0.92</v>
      </c>
    </row>
    <row r="563" spans="1:7">
      <c r="A563" s="837" t="s">
        <v>1305</v>
      </c>
      <c r="B563" s="838" t="s">
        <v>462</v>
      </c>
      <c r="C563" s="839" t="s">
        <v>9463</v>
      </c>
      <c r="D563" s="842">
        <v>20</v>
      </c>
      <c r="E563" s="835"/>
      <c r="F563" s="836">
        <v>0.33</v>
      </c>
      <c r="G563" s="157">
        <f>IF(F563="","",F563-F563*COMPASS!$U$11)</f>
        <v>0.33</v>
      </c>
    </row>
    <row r="564" spans="1:7">
      <c r="A564" s="865" t="s">
        <v>370</v>
      </c>
      <c r="B564" s="866"/>
      <c r="C564" s="867"/>
      <c r="D564" s="868"/>
      <c r="E564" s="869"/>
      <c r="F564" s="870"/>
      <c r="G564" s="157" t="str">
        <f>IF(F564="","",F564-F564*COMPASS!$U$11)</f>
        <v/>
      </c>
    </row>
    <row r="565" spans="1:7">
      <c r="A565" s="837" t="s">
        <v>1306</v>
      </c>
      <c r="B565" s="838" t="s">
        <v>462</v>
      </c>
      <c r="C565" s="839" t="s">
        <v>8517</v>
      </c>
      <c r="D565" s="842">
        <v>20</v>
      </c>
      <c r="E565" s="838"/>
      <c r="F565" s="836">
        <v>1.02</v>
      </c>
      <c r="G565" s="157">
        <f>IF(F565="","",F565-F565*COMPASS!$U$11)</f>
        <v>1.02</v>
      </c>
    </row>
    <row r="566" spans="1:7">
      <c r="A566" s="837" t="s">
        <v>3302</v>
      </c>
      <c r="B566" s="838" t="s">
        <v>462</v>
      </c>
      <c r="C566" s="839" t="s">
        <v>8518</v>
      </c>
      <c r="D566" s="842">
        <v>20</v>
      </c>
      <c r="E566" s="838"/>
      <c r="F566" s="836">
        <v>0.93</v>
      </c>
      <c r="G566" s="157">
        <f>IF(F566="","",F566-F566*COMPASS!$U$11)</f>
        <v>0.93</v>
      </c>
    </row>
    <row r="567" spans="1:7">
      <c r="A567" s="837" t="s">
        <v>1307</v>
      </c>
      <c r="B567" s="838" t="s">
        <v>462</v>
      </c>
      <c r="C567" s="839" t="s">
        <v>8519</v>
      </c>
      <c r="D567" s="842">
        <v>20</v>
      </c>
      <c r="E567" s="838"/>
      <c r="F567" s="836">
        <v>0.93</v>
      </c>
      <c r="G567" s="157">
        <f>IF(F567="","",F567-F567*COMPASS!$U$11)</f>
        <v>0.93</v>
      </c>
    </row>
    <row r="568" spans="1:7">
      <c r="A568" s="837" t="s">
        <v>1308</v>
      </c>
      <c r="B568" s="838" t="s">
        <v>462</v>
      </c>
      <c r="C568" s="839" t="s">
        <v>8520</v>
      </c>
      <c r="D568" s="842">
        <v>20</v>
      </c>
      <c r="E568" s="838"/>
      <c r="F568" s="836">
        <v>1.07</v>
      </c>
      <c r="G568" s="157">
        <f>IF(F568="","",F568-F568*COMPASS!$U$11)</f>
        <v>1.07</v>
      </c>
    </row>
    <row r="569" spans="1:7">
      <c r="A569" s="837" t="s">
        <v>8395</v>
      </c>
      <c r="B569" s="838" t="s">
        <v>216</v>
      </c>
      <c r="C569" s="839" t="s">
        <v>8521</v>
      </c>
      <c r="D569" s="842">
        <v>20</v>
      </c>
      <c r="E569" s="838"/>
      <c r="F569" s="836">
        <v>0.93</v>
      </c>
      <c r="G569" s="157">
        <f>IF(F569="","",F569-F569*COMPASS!$U$11)</f>
        <v>0.93</v>
      </c>
    </row>
    <row r="570" spans="1:7">
      <c r="A570" s="837" t="s">
        <v>1309</v>
      </c>
      <c r="B570" s="838" t="s">
        <v>462</v>
      </c>
      <c r="C570" s="839" t="s">
        <v>8522</v>
      </c>
      <c r="D570" s="842">
        <v>20</v>
      </c>
      <c r="E570" s="838"/>
      <c r="F570" s="836">
        <v>1.02</v>
      </c>
      <c r="G570" s="157">
        <f>IF(F570="","",F570-F570*COMPASS!$U$11)</f>
        <v>1.02</v>
      </c>
    </row>
    <row r="571" spans="1:7">
      <c r="A571" s="837" t="s">
        <v>1310</v>
      </c>
      <c r="B571" s="838" t="s">
        <v>462</v>
      </c>
      <c r="C571" s="839" t="s">
        <v>8523</v>
      </c>
      <c r="D571" s="842">
        <v>20</v>
      </c>
      <c r="E571" s="838"/>
      <c r="F571" s="836">
        <v>1.02</v>
      </c>
      <c r="G571" s="157">
        <f>IF(F571="","",F571-F571*COMPASS!$U$11)</f>
        <v>1.02</v>
      </c>
    </row>
    <row r="572" spans="1:7">
      <c r="A572" s="837" t="s">
        <v>1227</v>
      </c>
      <c r="B572" s="838" t="s">
        <v>462</v>
      </c>
      <c r="C572" s="839" t="s">
        <v>8524</v>
      </c>
      <c r="D572" s="842">
        <v>20</v>
      </c>
      <c r="E572" s="838"/>
      <c r="F572" s="836">
        <v>1.02</v>
      </c>
      <c r="G572" s="157">
        <f>IF(F572="","",F572-F572*COMPASS!$U$11)</f>
        <v>1.02</v>
      </c>
    </row>
    <row r="573" spans="1:7">
      <c r="A573" s="837" t="s">
        <v>1306</v>
      </c>
      <c r="B573" s="838" t="s">
        <v>462</v>
      </c>
      <c r="C573" s="839" t="s">
        <v>8525</v>
      </c>
      <c r="D573" s="842">
        <v>20</v>
      </c>
      <c r="E573" s="838"/>
      <c r="F573" s="836">
        <v>1.02</v>
      </c>
      <c r="G573" s="157">
        <f>IF(F573="","",F573-F573*COMPASS!$U$11)</f>
        <v>1.02</v>
      </c>
    </row>
    <row r="574" spans="1:7">
      <c r="A574" s="837" t="s">
        <v>1228</v>
      </c>
      <c r="B574" s="838" t="s">
        <v>462</v>
      </c>
      <c r="C574" s="839" t="s">
        <v>8526</v>
      </c>
      <c r="D574" s="842">
        <v>20</v>
      </c>
      <c r="E574" s="838"/>
      <c r="F574" s="836">
        <v>1.02</v>
      </c>
      <c r="G574" s="157">
        <f>IF(F574="","",F574-F574*COMPASS!$U$11)</f>
        <v>1.02</v>
      </c>
    </row>
    <row r="575" spans="1:7">
      <c r="A575" s="837" t="s">
        <v>8396</v>
      </c>
      <c r="B575" s="838" t="s">
        <v>462</v>
      </c>
      <c r="C575" s="839" t="s">
        <v>10525</v>
      </c>
      <c r="D575" s="842">
        <v>20</v>
      </c>
      <c r="E575" s="838"/>
      <c r="F575" s="836">
        <v>1.05</v>
      </c>
      <c r="G575" s="157">
        <f>IF(F575="","",F575-F575*COMPASS!$U$11)</f>
        <v>1.05</v>
      </c>
    </row>
    <row r="576" spans="1:7">
      <c r="A576" s="837" t="s">
        <v>8397</v>
      </c>
      <c r="B576" s="838" t="s">
        <v>216</v>
      </c>
      <c r="C576" s="839" t="s">
        <v>8527</v>
      </c>
      <c r="D576" s="842">
        <v>20</v>
      </c>
      <c r="E576" s="838"/>
      <c r="F576" s="836">
        <v>1.05</v>
      </c>
      <c r="G576" s="157">
        <f>IF(F576="","",F576-F576*COMPASS!$U$11)</f>
        <v>1.05</v>
      </c>
    </row>
    <row r="577" spans="1:7">
      <c r="A577" s="837" t="s">
        <v>8398</v>
      </c>
      <c r="B577" s="838" t="s">
        <v>216</v>
      </c>
      <c r="C577" s="839" t="s">
        <v>8528</v>
      </c>
      <c r="D577" s="842">
        <v>20</v>
      </c>
      <c r="E577" s="838"/>
      <c r="F577" s="871">
        <v>1.39</v>
      </c>
      <c r="G577" s="157">
        <f>IF(F577="","",F577-F577*COMPASS!$U$11)</f>
        <v>1.39</v>
      </c>
    </row>
    <row r="578" spans="1:7">
      <c r="A578" s="837" t="s">
        <v>865</v>
      </c>
      <c r="B578" s="838" t="s">
        <v>462</v>
      </c>
      <c r="C578" s="839" t="s">
        <v>11826</v>
      </c>
      <c r="D578" s="842">
        <v>20</v>
      </c>
      <c r="E578" s="838"/>
      <c r="F578" s="836">
        <v>1.39</v>
      </c>
      <c r="G578" s="157">
        <f>IF(F578="","",F578-F578*COMPASS!$U$11)</f>
        <v>1.39</v>
      </c>
    </row>
    <row r="579" spans="1:7">
      <c r="A579" s="837" t="s">
        <v>866</v>
      </c>
      <c r="B579" s="838" t="s">
        <v>462</v>
      </c>
      <c r="C579" s="839" t="s">
        <v>11827</v>
      </c>
      <c r="D579" s="842">
        <v>20</v>
      </c>
      <c r="E579" s="838"/>
      <c r="F579" s="836">
        <v>1</v>
      </c>
      <c r="G579" s="157">
        <f>IF(F579="","",F579-F579*COMPASS!$U$11)</f>
        <v>1</v>
      </c>
    </row>
    <row r="580" spans="1:7">
      <c r="A580" s="837" t="s">
        <v>3455</v>
      </c>
      <c r="B580" s="838" t="s">
        <v>462</v>
      </c>
      <c r="C580" s="839" t="s">
        <v>11828</v>
      </c>
      <c r="D580" s="842">
        <v>20</v>
      </c>
      <c r="E580" s="838"/>
      <c r="F580" s="836">
        <v>1</v>
      </c>
      <c r="G580" s="157">
        <f>IF(F580="","",F580-F580*COMPASS!$U$11)</f>
        <v>1</v>
      </c>
    </row>
    <row r="581" spans="1:7">
      <c r="A581" s="837" t="s">
        <v>867</v>
      </c>
      <c r="B581" s="838" t="s">
        <v>462</v>
      </c>
      <c r="C581" s="839" t="s">
        <v>11829</v>
      </c>
      <c r="D581" s="842">
        <v>20</v>
      </c>
      <c r="E581" s="838"/>
      <c r="F581" s="836">
        <v>1.06</v>
      </c>
      <c r="G581" s="157">
        <f>IF(F581="","",F581-F581*COMPASS!$U$11)</f>
        <v>1.06</v>
      </c>
    </row>
    <row r="582" spans="1:7">
      <c r="A582" s="837" t="s">
        <v>868</v>
      </c>
      <c r="B582" s="838" t="s">
        <v>462</v>
      </c>
      <c r="C582" s="839" t="s">
        <v>11830</v>
      </c>
      <c r="D582" s="842">
        <v>20</v>
      </c>
      <c r="E582" s="838"/>
      <c r="F582" s="836">
        <v>1.39</v>
      </c>
      <c r="G582" s="157">
        <f>IF(F582="","",F582-F582*COMPASS!$U$11)</f>
        <v>1.39</v>
      </c>
    </row>
    <row r="583" spans="1:7">
      <c r="A583" s="837" t="s">
        <v>869</v>
      </c>
      <c r="B583" s="838" t="s">
        <v>462</v>
      </c>
      <c r="C583" s="839" t="s">
        <v>11831</v>
      </c>
      <c r="D583" s="842">
        <v>20</v>
      </c>
      <c r="E583" s="838"/>
      <c r="F583" s="836">
        <v>0.95</v>
      </c>
      <c r="G583" s="157">
        <f>IF(F583="","",F583-F583*COMPASS!$U$11)</f>
        <v>0.95</v>
      </c>
    </row>
    <row r="584" spans="1:7">
      <c r="A584" s="837" t="s">
        <v>870</v>
      </c>
      <c r="B584" s="838" t="s">
        <v>462</v>
      </c>
      <c r="C584" s="839" t="s">
        <v>11832</v>
      </c>
      <c r="D584" s="842">
        <v>20</v>
      </c>
      <c r="E584" s="838"/>
      <c r="F584" s="836">
        <v>1</v>
      </c>
      <c r="G584" s="157">
        <f>IF(F584="","",F584-F584*COMPASS!$U$11)</f>
        <v>1</v>
      </c>
    </row>
    <row r="585" spans="1:7">
      <c r="A585" s="837" t="s">
        <v>871</v>
      </c>
      <c r="B585" s="838" t="s">
        <v>462</v>
      </c>
      <c r="C585" s="839" t="s">
        <v>11833</v>
      </c>
      <c r="D585" s="842">
        <v>20</v>
      </c>
      <c r="E585" s="838"/>
      <c r="F585" s="836">
        <v>1</v>
      </c>
      <c r="G585" s="157">
        <f>IF(F585="","",F585-F585*COMPASS!$U$11)</f>
        <v>1</v>
      </c>
    </row>
    <row r="586" spans="1:7">
      <c r="A586" s="837" t="s">
        <v>8399</v>
      </c>
      <c r="B586" s="838" t="s">
        <v>462</v>
      </c>
      <c r="C586" s="839" t="s">
        <v>11834</v>
      </c>
      <c r="D586" s="842">
        <v>20</v>
      </c>
      <c r="E586" s="838"/>
      <c r="F586" s="836">
        <v>0.93</v>
      </c>
      <c r="G586" s="157">
        <f>IF(F586="","",F586-F586*COMPASS!$U$11)</f>
        <v>0.93</v>
      </c>
    </row>
    <row r="587" spans="1:7">
      <c r="A587" s="837" t="s">
        <v>8400</v>
      </c>
      <c r="B587" s="838" t="s">
        <v>462</v>
      </c>
      <c r="C587" s="839" t="s">
        <v>11835</v>
      </c>
      <c r="D587" s="842">
        <v>20</v>
      </c>
      <c r="E587" s="838"/>
      <c r="F587" s="836">
        <v>0.93</v>
      </c>
      <c r="G587" s="157">
        <f>IF(F587="","",F587-F587*COMPASS!$U$11)</f>
        <v>0.93</v>
      </c>
    </row>
    <row r="588" spans="1:7">
      <c r="A588" s="837" t="s">
        <v>11467</v>
      </c>
      <c r="B588" s="838" t="s">
        <v>462</v>
      </c>
      <c r="C588" s="839" t="s">
        <v>11836</v>
      </c>
      <c r="D588" s="842">
        <v>20</v>
      </c>
      <c r="E588" s="838"/>
      <c r="F588" s="836">
        <v>1</v>
      </c>
      <c r="G588" s="157">
        <f>IF(F588="","",F588-F588*COMPASS!$U$11)</f>
        <v>1</v>
      </c>
    </row>
    <row r="589" spans="1:7">
      <c r="A589" s="837" t="s">
        <v>872</v>
      </c>
      <c r="B589" s="838" t="s">
        <v>462</v>
      </c>
      <c r="C589" s="839" t="s">
        <v>11837</v>
      </c>
      <c r="D589" s="842">
        <v>20</v>
      </c>
      <c r="E589" s="838"/>
      <c r="F589" s="836">
        <v>1</v>
      </c>
      <c r="G589" s="157">
        <f>IF(F589="","",F589-F589*COMPASS!$U$11)</f>
        <v>1</v>
      </c>
    </row>
    <row r="590" spans="1:7">
      <c r="A590" s="837" t="s">
        <v>873</v>
      </c>
      <c r="B590" s="838" t="s">
        <v>462</v>
      </c>
      <c r="C590" s="839" t="s">
        <v>11838</v>
      </c>
      <c r="D590" s="842">
        <v>20</v>
      </c>
      <c r="E590" s="838"/>
      <c r="F590" s="836">
        <v>1</v>
      </c>
      <c r="G590" s="157">
        <f>IF(F590="","",F590-F590*COMPASS!$U$11)</f>
        <v>1</v>
      </c>
    </row>
    <row r="591" spans="1:7">
      <c r="A591" s="837" t="s">
        <v>874</v>
      </c>
      <c r="B591" s="838" t="s">
        <v>462</v>
      </c>
      <c r="C591" s="839" t="s">
        <v>11839</v>
      </c>
      <c r="D591" s="842">
        <v>20</v>
      </c>
      <c r="E591" s="838"/>
      <c r="F591" s="836">
        <v>1</v>
      </c>
      <c r="G591" s="157">
        <f>IF(F591="","",F591-F591*COMPASS!$U$11)</f>
        <v>1</v>
      </c>
    </row>
    <row r="592" spans="1:7">
      <c r="A592" s="837" t="s">
        <v>11840</v>
      </c>
      <c r="B592" s="838" t="s">
        <v>462</v>
      </c>
      <c r="C592" s="839" t="s">
        <v>11841</v>
      </c>
      <c r="D592" s="842">
        <v>20</v>
      </c>
      <c r="E592" s="838"/>
      <c r="F592" s="836">
        <v>1.23</v>
      </c>
      <c r="G592" s="157">
        <f>IF(F592="","",F592-F592*COMPASS!$U$11)</f>
        <v>1.23</v>
      </c>
    </row>
    <row r="593" spans="1:7">
      <c r="A593" s="837" t="s">
        <v>11842</v>
      </c>
      <c r="B593" s="838" t="s">
        <v>462</v>
      </c>
      <c r="C593" s="839" t="s">
        <v>11843</v>
      </c>
      <c r="D593" s="842">
        <v>20</v>
      </c>
      <c r="E593" s="838"/>
      <c r="F593" s="836">
        <v>1.23</v>
      </c>
      <c r="G593" s="157">
        <f>IF(F593="","",F593-F593*COMPASS!$U$11)</f>
        <v>1.23</v>
      </c>
    </row>
    <row r="594" spans="1:7">
      <c r="A594" s="837" t="s">
        <v>875</v>
      </c>
      <c r="B594" s="838" t="s">
        <v>462</v>
      </c>
      <c r="C594" s="839" t="s">
        <v>8529</v>
      </c>
      <c r="D594" s="842">
        <v>20</v>
      </c>
      <c r="E594" s="838"/>
      <c r="F594" s="836">
        <v>1</v>
      </c>
      <c r="G594" s="157">
        <f>IF(F594="","",F594-F594*COMPASS!$U$11)</f>
        <v>1</v>
      </c>
    </row>
    <row r="595" spans="1:7">
      <c r="A595" s="837" t="s">
        <v>876</v>
      </c>
      <c r="B595" s="838" t="s">
        <v>462</v>
      </c>
      <c r="C595" s="839" t="s">
        <v>8530</v>
      </c>
      <c r="D595" s="842">
        <v>20</v>
      </c>
      <c r="E595" s="838"/>
      <c r="F595" s="836">
        <v>1</v>
      </c>
      <c r="G595" s="157">
        <f>IF(F595="","",F595-F595*COMPASS!$U$11)</f>
        <v>1</v>
      </c>
    </row>
    <row r="596" spans="1:7">
      <c r="A596" s="837" t="s">
        <v>8401</v>
      </c>
      <c r="B596" s="838" t="s">
        <v>216</v>
      </c>
      <c r="C596" s="839" t="s">
        <v>8531</v>
      </c>
      <c r="D596" s="842">
        <v>20</v>
      </c>
      <c r="E596" s="838"/>
      <c r="F596" s="836">
        <v>1.26</v>
      </c>
      <c r="G596" s="157">
        <f>IF(F596="","",F596-F596*COMPASS!$U$11)</f>
        <v>1.26</v>
      </c>
    </row>
    <row r="597" spans="1:7">
      <c r="A597" s="837" t="s">
        <v>877</v>
      </c>
      <c r="B597" s="838" t="s">
        <v>462</v>
      </c>
      <c r="C597" s="839" t="s">
        <v>8532</v>
      </c>
      <c r="D597" s="842">
        <v>20</v>
      </c>
      <c r="E597" s="838"/>
      <c r="F597" s="836">
        <v>1.39</v>
      </c>
      <c r="G597" s="157">
        <f>IF(F597="","",F597-F597*COMPASS!$U$11)</f>
        <v>1.39</v>
      </c>
    </row>
    <row r="598" spans="1:7">
      <c r="A598" s="837" t="s">
        <v>878</v>
      </c>
      <c r="B598" s="838" t="s">
        <v>462</v>
      </c>
      <c r="C598" s="839" t="s">
        <v>8533</v>
      </c>
      <c r="D598" s="842">
        <v>20</v>
      </c>
      <c r="E598" s="838"/>
      <c r="F598" s="836">
        <v>1</v>
      </c>
      <c r="G598" s="157">
        <f>IF(F598="","",F598-F598*COMPASS!$U$11)</f>
        <v>1</v>
      </c>
    </row>
    <row r="599" spans="1:7">
      <c r="A599" s="837" t="s">
        <v>879</v>
      </c>
      <c r="B599" s="838" t="s">
        <v>462</v>
      </c>
      <c r="C599" s="839" t="s">
        <v>8534</v>
      </c>
      <c r="D599" s="842">
        <v>20</v>
      </c>
      <c r="E599" s="838"/>
      <c r="F599" s="836">
        <v>1</v>
      </c>
      <c r="G599" s="157">
        <f>IF(F599="","",F599-F599*COMPASS!$U$11)</f>
        <v>1</v>
      </c>
    </row>
    <row r="600" spans="1:7">
      <c r="A600" s="837" t="s">
        <v>880</v>
      </c>
      <c r="B600" s="838" t="s">
        <v>462</v>
      </c>
      <c r="C600" s="839" t="s">
        <v>8535</v>
      </c>
      <c r="D600" s="842">
        <v>20</v>
      </c>
      <c r="E600" s="838"/>
      <c r="F600" s="836">
        <v>1</v>
      </c>
      <c r="G600" s="157">
        <f>IF(F600="","",F600-F600*COMPASS!$U$11)</f>
        <v>1</v>
      </c>
    </row>
    <row r="601" spans="1:7">
      <c r="A601" s="837" t="s">
        <v>881</v>
      </c>
      <c r="B601" s="838" t="s">
        <v>462</v>
      </c>
      <c r="C601" s="839" t="s">
        <v>8536</v>
      </c>
      <c r="D601" s="842">
        <v>20</v>
      </c>
      <c r="E601" s="838"/>
      <c r="F601" s="836">
        <v>1.06</v>
      </c>
      <c r="G601" s="157">
        <f>IF(F601="","",F601-F601*COMPASS!$U$11)</f>
        <v>1.06</v>
      </c>
    </row>
    <row r="602" spans="1:7">
      <c r="A602" s="837" t="s">
        <v>885</v>
      </c>
      <c r="B602" s="838" t="s">
        <v>462</v>
      </c>
      <c r="C602" s="839" t="s">
        <v>8537</v>
      </c>
      <c r="D602" s="842">
        <v>20</v>
      </c>
      <c r="E602" s="838"/>
      <c r="F602" s="836">
        <v>1.06</v>
      </c>
      <c r="G602" s="157">
        <f>IF(F602="","",F602-F602*COMPASS!$U$11)</f>
        <v>1.06</v>
      </c>
    </row>
    <row r="603" spans="1:7">
      <c r="A603" s="837" t="s">
        <v>886</v>
      </c>
      <c r="B603" s="838" t="s">
        <v>462</v>
      </c>
      <c r="C603" s="839" t="s">
        <v>8538</v>
      </c>
      <c r="D603" s="842">
        <v>20</v>
      </c>
      <c r="E603" s="838"/>
      <c r="F603" s="836">
        <v>0.95</v>
      </c>
      <c r="G603" s="157">
        <f>IF(F603="","",F603-F603*COMPASS!$U$11)</f>
        <v>0.95</v>
      </c>
    </row>
    <row r="604" spans="1:7">
      <c r="A604" s="837" t="s">
        <v>887</v>
      </c>
      <c r="B604" s="838" t="s">
        <v>462</v>
      </c>
      <c r="C604" s="839" t="s">
        <v>8539</v>
      </c>
      <c r="D604" s="842">
        <v>20</v>
      </c>
      <c r="E604" s="838"/>
      <c r="F604" s="836">
        <v>0.95</v>
      </c>
      <c r="G604" s="157">
        <f>IF(F604="","",F604-F604*COMPASS!$U$11)</f>
        <v>0.95</v>
      </c>
    </row>
    <row r="605" spans="1:7">
      <c r="A605" s="837" t="s">
        <v>888</v>
      </c>
      <c r="B605" s="838" t="s">
        <v>462</v>
      </c>
      <c r="C605" s="839" t="s">
        <v>8540</v>
      </c>
      <c r="D605" s="842">
        <v>20</v>
      </c>
      <c r="E605" s="838"/>
      <c r="F605" s="836">
        <v>1.39</v>
      </c>
      <c r="G605" s="157">
        <f>IF(F605="","",F605-F605*COMPASS!$U$11)</f>
        <v>1.39</v>
      </c>
    </row>
    <row r="606" spans="1:7">
      <c r="A606" s="837" t="s">
        <v>889</v>
      </c>
      <c r="B606" s="838" t="s">
        <v>462</v>
      </c>
      <c r="C606" s="839" t="s">
        <v>8541</v>
      </c>
      <c r="D606" s="842">
        <v>20</v>
      </c>
      <c r="E606" s="838"/>
      <c r="F606" s="836">
        <v>1</v>
      </c>
      <c r="G606" s="157">
        <f>IF(F606="","",F606-F606*COMPASS!$U$11)</f>
        <v>1</v>
      </c>
    </row>
    <row r="607" spans="1:7">
      <c r="A607" s="837" t="s">
        <v>890</v>
      </c>
      <c r="B607" s="838" t="s">
        <v>462</v>
      </c>
      <c r="C607" s="839" t="s">
        <v>8542</v>
      </c>
      <c r="D607" s="842">
        <v>20</v>
      </c>
      <c r="E607" s="838"/>
      <c r="F607" s="836">
        <v>1</v>
      </c>
      <c r="G607" s="157">
        <f>IF(F607="","",F607-F607*COMPASS!$U$11)</f>
        <v>1</v>
      </c>
    </row>
    <row r="608" spans="1:7">
      <c r="A608" s="837" t="s">
        <v>891</v>
      </c>
      <c r="B608" s="838" t="s">
        <v>462</v>
      </c>
      <c r="C608" s="839" t="s">
        <v>8543</v>
      </c>
      <c r="D608" s="842">
        <v>20</v>
      </c>
      <c r="E608" s="838"/>
      <c r="F608" s="836">
        <v>1</v>
      </c>
      <c r="G608" s="157">
        <f>IF(F608="","",F608-F608*COMPASS!$U$11)</f>
        <v>1</v>
      </c>
    </row>
    <row r="609" spans="1:7">
      <c r="A609" s="837" t="s">
        <v>892</v>
      </c>
      <c r="B609" s="838" t="s">
        <v>462</v>
      </c>
      <c r="C609" s="839" t="s">
        <v>11479</v>
      </c>
      <c r="D609" s="842">
        <v>20</v>
      </c>
      <c r="E609" s="838"/>
      <c r="F609" s="836">
        <v>1</v>
      </c>
      <c r="G609" s="157">
        <f>IF(F609="","",F609-F609*COMPASS!$U$11)</f>
        <v>1</v>
      </c>
    </row>
    <row r="610" spans="1:7">
      <c r="A610" s="837" t="s">
        <v>1079</v>
      </c>
      <c r="B610" s="838" t="s">
        <v>462</v>
      </c>
      <c r="C610" s="839" t="s">
        <v>8544</v>
      </c>
      <c r="D610" s="842">
        <v>20</v>
      </c>
      <c r="E610" s="838"/>
      <c r="F610" s="836">
        <v>1</v>
      </c>
      <c r="G610" s="157">
        <f>IF(F610="","",F610-F610*COMPASS!$U$11)</f>
        <v>1</v>
      </c>
    </row>
    <row r="611" spans="1:7">
      <c r="A611" s="837" t="s">
        <v>1080</v>
      </c>
      <c r="B611" s="838" t="s">
        <v>462</v>
      </c>
      <c r="C611" s="839" t="s">
        <v>8545</v>
      </c>
      <c r="D611" s="842">
        <v>20</v>
      </c>
      <c r="E611" s="838"/>
      <c r="F611" s="836">
        <v>1.39</v>
      </c>
      <c r="G611" s="157">
        <f>IF(F611="","",F611-F611*COMPASS!$U$11)</f>
        <v>1.39</v>
      </c>
    </row>
    <row r="612" spans="1:7">
      <c r="A612" s="837" t="s">
        <v>3430</v>
      </c>
      <c r="B612" s="838" t="s">
        <v>462</v>
      </c>
      <c r="C612" s="839" t="s">
        <v>8546</v>
      </c>
      <c r="D612" s="842">
        <v>20</v>
      </c>
      <c r="E612" s="838"/>
      <c r="F612" s="836">
        <v>1.1499999999999999</v>
      </c>
      <c r="G612" s="157">
        <f>IF(F612="","",F612-F612*COMPASS!$U$11)</f>
        <v>1.1499999999999999</v>
      </c>
    </row>
    <row r="613" spans="1:7">
      <c r="A613" s="837" t="s">
        <v>8173</v>
      </c>
      <c r="B613" s="838" t="s">
        <v>462</v>
      </c>
      <c r="C613" s="839" t="s">
        <v>8547</v>
      </c>
      <c r="D613" s="842">
        <v>20</v>
      </c>
      <c r="E613" s="838"/>
      <c r="F613" s="836">
        <v>1.1499999999999999</v>
      </c>
      <c r="G613" s="157">
        <f>IF(F613="","",F613-F613*COMPASS!$U$11)</f>
        <v>1.1499999999999999</v>
      </c>
    </row>
    <row r="614" spans="1:7">
      <c r="A614" s="837" t="s">
        <v>8804</v>
      </c>
      <c r="B614" s="838" t="s">
        <v>216</v>
      </c>
      <c r="C614" s="839" t="s">
        <v>8801</v>
      </c>
      <c r="D614" s="842">
        <v>20</v>
      </c>
      <c r="E614" s="838"/>
      <c r="F614" s="836">
        <v>1.53</v>
      </c>
      <c r="G614" s="157">
        <f>IF(F614="","",F614-F614*COMPASS!$U$11)</f>
        <v>1.53</v>
      </c>
    </row>
    <row r="615" spans="1:7">
      <c r="A615" s="837" t="s">
        <v>8805</v>
      </c>
      <c r="B615" s="838" t="s">
        <v>216</v>
      </c>
      <c r="C615" s="839" t="s">
        <v>8802</v>
      </c>
      <c r="D615" s="842">
        <v>20</v>
      </c>
      <c r="E615" s="838"/>
      <c r="F615" s="836">
        <v>1.55</v>
      </c>
      <c r="G615" s="157">
        <f>IF(F615="","",F615-F615*COMPASS!$U$11)</f>
        <v>1.55</v>
      </c>
    </row>
    <row r="616" spans="1:7">
      <c r="A616" s="837" t="s">
        <v>11468</v>
      </c>
      <c r="B616" s="838" t="s">
        <v>462</v>
      </c>
      <c r="C616" s="839" t="s">
        <v>11469</v>
      </c>
      <c r="D616" s="842">
        <v>20</v>
      </c>
      <c r="E616" s="838"/>
      <c r="F616" s="836">
        <v>0.96</v>
      </c>
      <c r="G616" s="157">
        <f>IF(F616="","",F616-F616*COMPASS!$U$11)</f>
        <v>0.96</v>
      </c>
    </row>
    <row r="617" spans="1:7">
      <c r="A617" s="837" t="s">
        <v>11470</v>
      </c>
      <c r="B617" s="838" t="s">
        <v>462</v>
      </c>
      <c r="C617" s="839" t="s">
        <v>11471</v>
      </c>
      <c r="D617" s="842">
        <v>20</v>
      </c>
      <c r="E617" s="838"/>
      <c r="F617" s="836">
        <v>0.96</v>
      </c>
      <c r="G617" s="157">
        <f>IF(F617="","",F617-F617*COMPASS!$U$11)</f>
        <v>0.96</v>
      </c>
    </row>
    <row r="618" spans="1:7">
      <c r="A618" s="837" t="s">
        <v>11472</v>
      </c>
      <c r="B618" s="838" t="s">
        <v>462</v>
      </c>
      <c r="C618" s="839" t="s">
        <v>11473</v>
      </c>
      <c r="D618" s="842">
        <v>20</v>
      </c>
      <c r="E618" s="838"/>
      <c r="F618" s="836">
        <v>0.96</v>
      </c>
      <c r="G618" s="157">
        <f>IF(F618="","",F618-F618*COMPASS!$U$11)</f>
        <v>0.96</v>
      </c>
    </row>
    <row r="619" spans="1:7">
      <c r="A619" s="837" t="s">
        <v>8806</v>
      </c>
      <c r="B619" s="838" t="s">
        <v>462</v>
      </c>
      <c r="C619" s="839" t="s">
        <v>9309</v>
      </c>
      <c r="D619" s="842">
        <v>5</v>
      </c>
      <c r="E619" s="838"/>
      <c r="F619" s="836">
        <v>2.29</v>
      </c>
      <c r="G619" s="157">
        <f>IF(F619="","",F619-F619*COMPASS!$U$11)</f>
        <v>2.29</v>
      </c>
    </row>
    <row r="620" spans="1:7">
      <c r="A620" s="837" t="s">
        <v>8807</v>
      </c>
      <c r="B620" s="838" t="s">
        <v>462</v>
      </c>
      <c r="C620" s="839" t="s">
        <v>9310</v>
      </c>
      <c r="D620" s="842">
        <v>5</v>
      </c>
      <c r="E620" s="838"/>
      <c r="F620" s="836">
        <v>0.74</v>
      </c>
      <c r="G620" s="157">
        <f>IF(F620="","",F620-F620*COMPASS!$U$11)</f>
        <v>0.74</v>
      </c>
    </row>
    <row r="621" spans="1:7">
      <c r="A621" s="837" t="s">
        <v>11844</v>
      </c>
      <c r="B621" s="838" t="s">
        <v>216</v>
      </c>
      <c r="C621" s="839" t="s">
        <v>12602</v>
      </c>
      <c r="D621" s="840">
        <v>20</v>
      </c>
      <c r="E621" s="841"/>
      <c r="F621" s="850">
        <v>1.61</v>
      </c>
      <c r="G621" s="157">
        <f>IF(F621="","",F621-F621*COMPASS!$U$11)</f>
        <v>1.61</v>
      </c>
    </row>
    <row r="622" spans="1:7">
      <c r="A622" s="837" t="s">
        <v>11845</v>
      </c>
      <c r="B622" s="838" t="s">
        <v>216</v>
      </c>
      <c r="C622" s="839" t="s">
        <v>12603</v>
      </c>
      <c r="D622" s="840">
        <v>20</v>
      </c>
      <c r="E622" s="841"/>
      <c r="F622" s="850">
        <v>2.94</v>
      </c>
      <c r="G622" s="157">
        <f>IF(F622="","",F622-F622*COMPASS!$U$11)</f>
        <v>2.94</v>
      </c>
    </row>
    <row r="623" spans="1:7">
      <c r="A623" s="837" t="s">
        <v>11846</v>
      </c>
      <c r="B623" s="838" t="s">
        <v>216</v>
      </c>
      <c r="C623" s="839" t="s">
        <v>12604</v>
      </c>
      <c r="D623" s="840">
        <v>20</v>
      </c>
      <c r="E623" s="841"/>
      <c r="F623" s="850">
        <v>1.61</v>
      </c>
      <c r="G623" s="157">
        <f>IF(F623="","",F623-F623*COMPASS!$U$11)</f>
        <v>1.61</v>
      </c>
    </row>
    <row r="624" spans="1:7">
      <c r="A624" s="837" t="s">
        <v>11847</v>
      </c>
      <c r="B624" s="838" t="s">
        <v>216</v>
      </c>
      <c r="C624" s="839" t="s">
        <v>12605</v>
      </c>
      <c r="D624" s="840">
        <v>20</v>
      </c>
      <c r="E624" s="841"/>
      <c r="F624" s="850">
        <v>1.61</v>
      </c>
      <c r="G624" s="157">
        <f>IF(F624="","",F624-F624*COMPASS!$U$11)</f>
        <v>1.61</v>
      </c>
    </row>
    <row r="625" spans="1:7">
      <c r="A625" s="837" t="s">
        <v>11848</v>
      </c>
      <c r="B625" s="838" t="s">
        <v>216</v>
      </c>
      <c r="C625" s="839" t="s">
        <v>12606</v>
      </c>
      <c r="D625" s="840">
        <v>20</v>
      </c>
      <c r="E625" s="841"/>
      <c r="F625" s="850">
        <v>1.61</v>
      </c>
      <c r="G625" s="157">
        <f>IF(F625="","",F625-F625*COMPASS!$U$11)</f>
        <v>1.61</v>
      </c>
    </row>
    <row r="626" spans="1:7">
      <c r="A626" s="837" t="s">
        <v>11849</v>
      </c>
      <c r="B626" s="838" t="s">
        <v>216</v>
      </c>
      <c r="C626" s="839" t="s">
        <v>12607</v>
      </c>
      <c r="D626" s="840">
        <v>20</v>
      </c>
      <c r="E626" s="841"/>
      <c r="F626" s="850">
        <v>1.61</v>
      </c>
      <c r="G626" s="157">
        <f>IF(F626="","",F626-F626*COMPASS!$U$11)</f>
        <v>1.61</v>
      </c>
    </row>
    <row r="627" spans="1:7">
      <c r="A627" s="837" t="s">
        <v>11850</v>
      </c>
      <c r="B627" s="838" t="s">
        <v>216</v>
      </c>
      <c r="C627" s="839" t="s">
        <v>12608</v>
      </c>
      <c r="D627" s="840">
        <v>20</v>
      </c>
      <c r="E627" s="841"/>
      <c r="F627" s="850">
        <v>1.61</v>
      </c>
      <c r="G627" s="157">
        <f>IF(F627="","",F627-F627*COMPASS!$U$11)</f>
        <v>1.61</v>
      </c>
    </row>
    <row r="628" spans="1:7">
      <c r="A628" s="837" t="s">
        <v>11851</v>
      </c>
      <c r="B628" s="838" t="s">
        <v>216</v>
      </c>
      <c r="C628" s="839" t="s">
        <v>12609</v>
      </c>
      <c r="D628" s="840">
        <v>20</v>
      </c>
      <c r="E628" s="841"/>
      <c r="F628" s="850">
        <v>1.61</v>
      </c>
      <c r="G628" s="157">
        <f>IF(F628="","",F628-F628*COMPASS!$U$11)</f>
        <v>1.61</v>
      </c>
    </row>
    <row r="629" spans="1:7">
      <c r="A629" s="837" t="s">
        <v>11852</v>
      </c>
      <c r="B629" s="838" t="s">
        <v>216</v>
      </c>
      <c r="C629" s="839" t="s">
        <v>12610</v>
      </c>
      <c r="D629" s="840">
        <v>20</v>
      </c>
      <c r="E629" s="841"/>
      <c r="F629" s="850">
        <v>1.61</v>
      </c>
      <c r="G629" s="157">
        <f>IF(F629="","",F629-F629*COMPASS!$U$11)</f>
        <v>1.61</v>
      </c>
    </row>
    <row r="630" spans="1:7">
      <c r="A630" s="837" t="s">
        <v>11853</v>
      </c>
      <c r="B630" s="838" t="s">
        <v>216</v>
      </c>
      <c r="C630" s="839" t="s">
        <v>12611</v>
      </c>
      <c r="D630" s="840">
        <v>20</v>
      </c>
      <c r="E630" s="841"/>
      <c r="F630" s="850">
        <v>2.94</v>
      </c>
      <c r="G630" s="157">
        <f>IF(F630="","",F630-F630*COMPASS!$U$11)</f>
        <v>2.94</v>
      </c>
    </row>
    <row r="631" spans="1:7">
      <c r="A631" s="837" t="s">
        <v>11854</v>
      </c>
      <c r="B631" s="838" t="s">
        <v>216</v>
      </c>
      <c r="C631" s="839" t="s">
        <v>12612</v>
      </c>
      <c r="D631" s="840">
        <v>20</v>
      </c>
      <c r="E631" s="841"/>
      <c r="F631" s="850">
        <v>1.61</v>
      </c>
      <c r="G631" s="157">
        <f>IF(F631="","",F631-F631*COMPASS!$U$11)</f>
        <v>1.61</v>
      </c>
    </row>
    <row r="632" spans="1:7">
      <c r="A632" s="837" t="s">
        <v>11855</v>
      </c>
      <c r="B632" s="838" t="s">
        <v>216</v>
      </c>
      <c r="C632" s="839" t="s">
        <v>12613</v>
      </c>
      <c r="D632" s="840">
        <v>20</v>
      </c>
      <c r="E632" s="841"/>
      <c r="F632" s="850">
        <v>1.61</v>
      </c>
      <c r="G632" s="157">
        <f>IF(F632="","",F632-F632*COMPASS!$U$11)</f>
        <v>1.61</v>
      </c>
    </row>
    <row r="633" spans="1:7">
      <c r="A633" s="837" t="s">
        <v>11856</v>
      </c>
      <c r="B633" s="838" t="s">
        <v>216</v>
      </c>
      <c r="C633" s="839" t="s">
        <v>12614</v>
      </c>
      <c r="D633" s="840">
        <v>20</v>
      </c>
      <c r="E633" s="841"/>
      <c r="F633" s="850">
        <v>1.61</v>
      </c>
      <c r="G633" s="157">
        <f>IF(F633="","",F633-F633*COMPASS!$U$11)</f>
        <v>1.61</v>
      </c>
    </row>
    <row r="634" spans="1:7">
      <c r="A634" s="837" t="s">
        <v>15003</v>
      </c>
      <c r="B634" s="838" t="s">
        <v>216</v>
      </c>
      <c r="C634" s="839" t="s">
        <v>12615</v>
      </c>
      <c r="D634" s="840">
        <v>20</v>
      </c>
      <c r="E634" s="841"/>
      <c r="F634" s="850">
        <v>1.61</v>
      </c>
      <c r="G634" s="157">
        <f>IF(F634="","",F634-F634*COMPASS!$U$11)</f>
        <v>1.61</v>
      </c>
    </row>
    <row r="635" spans="1:7">
      <c r="A635" s="837" t="s">
        <v>11857</v>
      </c>
      <c r="B635" s="838" t="s">
        <v>216</v>
      </c>
      <c r="C635" s="839" t="s">
        <v>12616</v>
      </c>
      <c r="D635" s="840">
        <v>20</v>
      </c>
      <c r="E635" s="841"/>
      <c r="F635" s="850">
        <v>1.61</v>
      </c>
      <c r="G635" s="157">
        <f>IF(F635="","",F635-F635*COMPASS!$U$11)</f>
        <v>1.61</v>
      </c>
    </row>
    <row r="636" spans="1:7">
      <c r="A636" s="837" t="s">
        <v>11858</v>
      </c>
      <c r="B636" s="838" t="s">
        <v>216</v>
      </c>
      <c r="C636" s="839" t="s">
        <v>12617</v>
      </c>
      <c r="D636" s="840">
        <v>20</v>
      </c>
      <c r="E636" s="841"/>
      <c r="F636" s="850">
        <v>1.61</v>
      </c>
      <c r="G636" s="157">
        <f>IF(F636="","",F636-F636*COMPASS!$U$11)</f>
        <v>1.61</v>
      </c>
    </row>
    <row r="637" spans="1:7">
      <c r="A637" s="837" t="s">
        <v>11859</v>
      </c>
      <c r="B637" s="838" t="s">
        <v>216</v>
      </c>
      <c r="C637" s="839" t="s">
        <v>12618</v>
      </c>
      <c r="D637" s="840">
        <v>20</v>
      </c>
      <c r="E637" s="841"/>
      <c r="F637" s="850">
        <v>1.61</v>
      </c>
      <c r="G637" s="157">
        <f>IF(F637="","",F637-F637*COMPASS!$U$11)</f>
        <v>1.61</v>
      </c>
    </row>
    <row r="638" spans="1:7">
      <c r="A638" s="837" t="s">
        <v>11860</v>
      </c>
      <c r="B638" s="838" t="s">
        <v>216</v>
      </c>
      <c r="C638" s="839" t="s">
        <v>12619</v>
      </c>
      <c r="D638" s="840">
        <v>20</v>
      </c>
      <c r="E638" s="841"/>
      <c r="F638" s="850">
        <v>1.61</v>
      </c>
      <c r="G638" s="157">
        <f>IF(F638="","",F638-F638*COMPASS!$U$11)</f>
        <v>1.61</v>
      </c>
    </row>
    <row r="639" spans="1:7">
      <c r="A639" s="843" t="s">
        <v>232</v>
      </c>
      <c r="B639" s="844"/>
      <c r="C639" s="845"/>
      <c r="D639" s="846"/>
      <c r="E639" s="847"/>
      <c r="F639" s="848"/>
      <c r="G639" s="157" t="str">
        <f>IF(F639="","",F639-F639*COMPASS!$U$11)</f>
        <v/>
      </c>
    </row>
    <row r="640" spans="1:7">
      <c r="A640" s="837" t="s">
        <v>200</v>
      </c>
      <c r="B640" s="838" t="s">
        <v>462</v>
      </c>
      <c r="C640" s="839" t="s">
        <v>1700</v>
      </c>
      <c r="D640" s="840">
        <v>5</v>
      </c>
      <c r="E640" s="841"/>
      <c r="F640" s="850">
        <v>2.8704000000000001</v>
      </c>
      <c r="G640" s="157">
        <f>IF(F640="","",F640-F640*COMPASS!$U$11)</f>
        <v>2.8704000000000001</v>
      </c>
    </row>
    <row r="641" spans="1:7">
      <c r="A641" s="837" t="s">
        <v>201</v>
      </c>
      <c r="B641" s="838" t="s">
        <v>462</v>
      </c>
      <c r="C641" s="839" t="s">
        <v>1658</v>
      </c>
      <c r="D641" s="840">
        <v>5</v>
      </c>
      <c r="E641" s="841"/>
      <c r="F641" s="850">
        <v>2.7559999999999998</v>
      </c>
      <c r="G641" s="157">
        <f>IF(F641="","",F641-F641*COMPASS!$U$11)</f>
        <v>2.7559999999999998</v>
      </c>
    </row>
    <row r="642" spans="1:7">
      <c r="A642" s="837" t="s">
        <v>202</v>
      </c>
      <c r="B642" s="838" t="s">
        <v>462</v>
      </c>
      <c r="C642" s="839" t="s">
        <v>1659</v>
      </c>
      <c r="D642" s="840">
        <v>1</v>
      </c>
      <c r="E642" s="841"/>
      <c r="F642" s="850">
        <v>2.5499999999999998</v>
      </c>
      <c r="G642" s="157">
        <f>IF(F642="","",F642-F642*COMPASS!$U$11)</f>
        <v>2.5499999999999998</v>
      </c>
    </row>
    <row r="643" spans="1:7">
      <c r="A643" s="837" t="s">
        <v>203</v>
      </c>
      <c r="B643" s="838" t="s">
        <v>462</v>
      </c>
      <c r="C643" s="839" t="s">
        <v>1660</v>
      </c>
      <c r="D643" s="840">
        <v>1</v>
      </c>
      <c r="E643" s="841"/>
      <c r="F643" s="850">
        <v>0.78</v>
      </c>
      <c r="G643" s="157">
        <f>IF(F643="","",F643-F643*COMPASS!$U$11)</f>
        <v>0.78</v>
      </c>
    </row>
    <row r="644" spans="1:7">
      <c r="A644" s="837" t="s">
        <v>204</v>
      </c>
      <c r="B644" s="838" t="s">
        <v>462</v>
      </c>
      <c r="C644" s="839" t="s">
        <v>1661</v>
      </c>
      <c r="D644" s="840">
        <v>1</v>
      </c>
      <c r="E644" s="841"/>
      <c r="F644" s="850">
        <v>1.3</v>
      </c>
      <c r="G644" s="157">
        <f>IF(F644="","",F644-F644*COMPASS!$U$11)</f>
        <v>1.3</v>
      </c>
    </row>
    <row r="645" spans="1:7">
      <c r="A645" s="837" t="s">
        <v>36</v>
      </c>
      <c r="B645" s="838" t="s">
        <v>462</v>
      </c>
      <c r="C645" s="839" t="s">
        <v>1662</v>
      </c>
      <c r="D645" s="840">
        <v>1</v>
      </c>
      <c r="E645" s="841"/>
      <c r="F645" s="850">
        <v>5.96</v>
      </c>
      <c r="G645" s="157">
        <f>IF(F645="","",F645-F645*COMPASS!$U$11)</f>
        <v>5.96</v>
      </c>
    </row>
    <row r="646" spans="1:7">
      <c r="A646" s="837" t="s">
        <v>37</v>
      </c>
      <c r="B646" s="838" t="s">
        <v>462</v>
      </c>
      <c r="C646" s="839" t="s">
        <v>1663</v>
      </c>
      <c r="D646" s="840">
        <v>1</v>
      </c>
      <c r="E646" s="841"/>
      <c r="F646" s="850">
        <v>2.5</v>
      </c>
      <c r="G646" s="157">
        <f>IF(F646="","",F646-F646*COMPASS!$U$11)</f>
        <v>2.5</v>
      </c>
    </row>
    <row r="647" spans="1:7">
      <c r="A647" s="837" t="s">
        <v>13589</v>
      </c>
      <c r="B647" s="838" t="s">
        <v>566</v>
      </c>
      <c r="C647" s="839" t="s">
        <v>13590</v>
      </c>
      <c r="D647" s="840">
        <v>1</v>
      </c>
      <c r="E647" s="841"/>
      <c r="F647" s="850">
        <v>28</v>
      </c>
      <c r="G647" s="157">
        <f>IF(F647="","",F647-F647*COMPASS!$U$11)</f>
        <v>28</v>
      </c>
    </row>
    <row r="648" spans="1:7">
      <c r="A648" s="837" t="s">
        <v>38</v>
      </c>
      <c r="B648" s="838" t="s">
        <v>566</v>
      </c>
      <c r="C648" s="839" t="s">
        <v>1664</v>
      </c>
      <c r="D648" s="840">
        <v>1</v>
      </c>
      <c r="E648" s="841"/>
      <c r="F648" s="850">
        <v>32.950000000000003</v>
      </c>
      <c r="G648" s="157">
        <f>IF(F648="","",F648-F648*COMPASS!$U$11)</f>
        <v>32.950000000000003</v>
      </c>
    </row>
    <row r="649" spans="1:7">
      <c r="A649" s="837" t="s">
        <v>39</v>
      </c>
      <c r="B649" s="838" t="s">
        <v>216</v>
      </c>
      <c r="C649" s="839" t="s">
        <v>8478</v>
      </c>
      <c r="D649" s="840">
        <v>100</v>
      </c>
      <c r="E649" s="841"/>
      <c r="F649" s="850">
        <v>7.0000000000000007E-2</v>
      </c>
      <c r="G649" s="157">
        <f>IF(F649="","",F649-F649*COMPASS!$U$11)</f>
        <v>7.0000000000000007E-2</v>
      </c>
    </row>
    <row r="650" spans="1:7">
      <c r="A650" s="837" t="s">
        <v>40</v>
      </c>
      <c r="B650" s="838" t="s">
        <v>216</v>
      </c>
      <c r="C650" s="839" t="s">
        <v>11480</v>
      </c>
      <c r="D650" s="840">
        <v>100</v>
      </c>
      <c r="E650" s="841"/>
      <c r="F650" s="850">
        <v>0.12100000000000001</v>
      </c>
      <c r="G650" s="157">
        <f>IF(F650="","",F650-F650*COMPASS!$U$11)</f>
        <v>0.12100000000000001</v>
      </c>
    </row>
    <row r="651" spans="1:7">
      <c r="A651" s="837" t="s">
        <v>41</v>
      </c>
      <c r="B651" s="838" t="s">
        <v>216</v>
      </c>
      <c r="C651" s="839" t="s">
        <v>1665</v>
      </c>
      <c r="D651" s="840">
        <v>1</v>
      </c>
      <c r="E651" s="841"/>
      <c r="F651" s="850">
        <v>12.6776</v>
      </c>
      <c r="G651" s="157">
        <f>IF(F651="","",F651-F651*COMPASS!$U$11)</f>
        <v>12.6776</v>
      </c>
    </row>
    <row r="652" spans="1:7">
      <c r="A652" s="837" t="s">
        <v>42</v>
      </c>
      <c r="B652" s="838" t="s">
        <v>216</v>
      </c>
      <c r="C652" s="839" t="s">
        <v>1666</v>
      </c>
      <c r="D652" s="840">
        <v>1</v>
      </c>
      <c r="E652" s="841"/>
      <c r="F652" s="850">
        <v>19.988800000000001</v>
      </c>
      <c r="G652" s="157">
        <f>IF(F652="","",F652-F652*COMPASS!$U$11)</f>
        <v>19.988800000000001</v>
      </c>
    </row>
    <row r="653" spans="1:7">
      <c r="A653" s="837" t="s">
        <v>43</v>
      </c>
      <c r="B653" s="838" t="s">
        <v>216</v>
      </c>
      <c r="C653" s="839" t="s">
        <v>11192</v>
      </c>
      <c r="D653" s="840">
        <v>1</v>
      </c>
      <c r="E653" s="841"/>
      <c r="F653" s="850">
        <v>35.724000000000004</v>
      </c>
      <c r="G653" s="157">
        <f>IF(F653="","",F653-F653*COMPASS!$U$11)</f>
        <v>35.724000000000004</v>
      </c>
    </row>
    <row r="654" spans="1:7">
      <c r="A654" s="837" t="s">
        <v>44</v>
      </c>
      <c r="B654" s="838" t="s">
        <v>216</v>
      </c>
      <c r="C654" s="839" t="s">
        <v>1667</v>
      </c>
      <c r="D654" s="840">
        <v>1</v>
      </c>
      <c r="E654" s="841"/>
      <c r="F654" s="850">
        <v>23.098400000000002</v>
      </c>
      <c r="G654" s="157">
        <f>IF(F654="","",F654-F654*COMPASS!$U$11)</f>
        <v>23.098400000000002</v>
      </c>
    </row>
    <row r="655" spans="1:7">
      <c r="A655" s="837" t="s">
        <v>45</v>
      </c>
      <c r="B655" s="838" t="s">
        <v>216</v>
      </c>
      <c r="C655" s="839" t="s">
        <v>1668</v>
      </c>
      <c r="D655" s="840">
        <v>1</v>
      </c>
      <c r="E655" s="841"/>
      <c r="F655" s="850">
        <v>29.078400000000002</v>
      </c>
      <c r="G655" s="157">
        <f>IF(F655="","",F655-F655*COMPASS!$U$11)</f>
        <v>29.078400000000002</v>
      </c>
    </row>
    <row r="656" spans="1:7">
      <c r="A656" s="837" t="s">
        <v>46</v>
      </c>
      <c r="B656" s="838" t="s">
        <v>216</v>
      </c>
      <c r="C656" s="839" t="s">
        <v>11193</v>
      </c>
      <c r="D656" s="842">
        <v>1</v>
      </c>
      <c r="E656" s="835"/>
      <c r="F656" s="836">
        <v>59.508800000000001</v>
      </c>
      <c r="G656" s="157">
        <f>IF(F656="","",F656-F656*COMPASS!$U$11)</f>
        <v>59.508800000000001</v>
      </c>
    </row>
    <row r="657" spans="1:7">
      <c r="A657" s="837" t="s">
        <v>47</v>
      </c>
      <c r="B657" s="838" t="s">
        <v>216</v>
      </c>
      <c r="C657" s="839" t="s">
        <v>1669</v>
      </c>
      <c r="D657" s="840">
        <v>1</v>
      </c>
      <c r="E657" s="841"/>
      <c r="F657" s="850">
        <v>107.4008</v>
      </c>
      <c r="G657" s="157">
        <f>IF(F657="","",F657-F657*COMPASS!$U$11)</f>
        <v>107.4008</v>
      </c>
    </row>
    <row r="658" spans="1:7">
      <c r="A658" s="837" t="s">
        <v>48</v>
      </c>
      <c r="B658" s="838" t="s">
        <v>462</v>
      </c>
      <c r="C658" s="839" t="s">
        <v>1670</v>
      </c>
      <c r="D658" s="840">
        <v>1</v>
      </c>
      <c r="E658" s="841"/>
      <c r="F658" s="850">
        <v>102.98</v>
      </c>
      <c r="G658" s="157">
        <f>IF(F658="","",F658-F658*COMPASS!$U$11)</f>
        <v>102.98</v>
      </c>
    </row>
    <row r="659" spans="1:7">
      <c r="A659" s="837" t="s">
        <v>8654</v>
      </c>
      <c r="B659" s="838" t="s">
        <v>4423</v>
      </c>
      <c r="C659" s="839" t="s">
        <v>9701</v>
      </c>
      <c r="D659" s="842">
        <v>1</v>
      </c>
      <c r="E659" s="835"/>
      <c r="F659" s="836">
        <v>23.92</v>
      </c>
      <c r="G659" s="157">
        <f>IF(F659="","",F659-F659*COMPASS!$U$11)</f>
        <v>23.92</v>
      </c>
    </row>
    <row r="660" spans="1:7">
      <c r="A660" s="843" t="s">
        <v>384</v>
      </c>
      <c r="B660" s="844"/>
      <c r="C660" s="845"/>
      <c r="D660" s="846"/>
      <c r="E660" s="847"/>
      <c r="F660" s="848"/>
      <c r="G660" s="157" t="str">
        <f>IF(F660="","",F660-F660*COMPASS!$U$11)</f>
        <v/>
      </c>
    </row>
    <row r="661" spans="1:7">
      <c r="A661" s="837" t="s">
        <v>1375</v>
      </c>
      <c r="B661" s="838" t="s">
        <v>462</v>
      </c>
      <c r="C661" s="839" t="s">
        <v>1671</v>
      </c>
      <c r="D661" s="840">
        <v>1</v>
      </c>
      <c r="E661" s="841"/>
      <c r="F661" s="850">
        <v>41.82</v>
      </c>
      <c r="G661" s="157">
        <f>IF(F661="","",F661-F661*COMPASS!$U$11)</f>
        <v>41.82</v>
      </c>
    </row>
    <row r="662" spans="1:7">
      <c r="A662" s="837" t="s">
        <v>1376</v>
      </c>
      <c r="B662" s="838" t="s">
        <v>462</v>
      </c>
      <c r="C662" s="839" t="s">
        <v>1672</v>
      </c>
      <c r="D662" s="840">
        <v>1</v>
      </c>
      <c r="E662" s="841"/>
      <c r="F662" s="850">
        <v>59.2</v>
      </c>
      <c r="G662" s="157">
        <f>IF(F662="","",F662-F662*COMPASS!$U$11)</f>
        <v>59.2</v>
      </c>
    </row>
    <row r="663" spans="1:7">
      <c r="A663" s="837" t="s">
        <v>1377</v>
      </c>
      <c r="B663" s="838" t="s">
        <v>462</v>
      </c>
      <c r="C663" s="839" t="s">
        <v>8479</v>
      </c>
      <c r="D663" s="842">
        <v>305</v>
      </c>
      <c r="E663" s="835"/>
      <c r="F663" s="836">
        <v>1.05</v>
      </c>
      <c r="G663" s="157">
        <f>IF(F663="","",F663-F663*COMPASS!$U$11)</f>
        <v>1.05</v>
      </c>
    </row>
    <row r="664" spans="1:7">
      <c r="A664" s="837" t="s">
        <v>1378</v>
      </c>
      <c r="B664" s="838" t="s">
        <v>4423</v>
      </c>
      <c r="C664" s="839" t="s">
        <v>8480</v>
      </c>
      <c r="D664" s="840">
        <v>305</v>
      </c>
      <c r="E664" s="841"/>
      <c r="F664" s="850">
        <v>0.88</v>
      </c>
      <c r="G664" s="157">
        <f>IF(F664="","",F664-F664*COMPASS!$U$11)</f>
        <v>0.88</v>
      </c>
    </row>
    <row r="665" spans="1:7">
      <c r="A665" s="843" t="s">
        <v>489</v>
      </c>
      <c r="B665" s="844"/>
      <c r="C665" s="845"/>
      <c r="D665" s="846"/>
      <c r="E665" s="847"/>
      <c r="F665" s="848"/>
      <c r="G665" s="157" t="str">
        <f>IF(F665="","",F665-F665*COMPASS!$U$11)</f>
        <v/>
      </c>
    </row>
    <row r="666" spans="1:7">
      <c r="A666" s="837" t="s">
        <v>1379</v>
      </c>
      <c r="B666" s="838" t="s">
        <v>4423</v>
      </c>
      <c r="C666" s="839" t="s">
        <v>1673</v>
      </c>
      <c r="D666" s="840">
        <v>1</v>
      </c>
      <c r="E666" s="841"/>
      <c r="F666" s="850">
        <v>39.31</v>
      </c>
      <c r="G666" s="157">
        <f>IF(F666="","",F666-F666*COMPASS!$U$11)</f>
        <v>39.31</v>
      </c>
    </row>
    <row r="667" spans="1:7">
      <c r="A667" s="837" t="s">
        <v>1380</v>
      </c>
      <c r="B667" s="838" t="s">
        <v>462</v>
      </c>
      <c r="C667" s="839" t="s">
        <v>1674</v>
      </c>
      <c r="D667" s="840">
        <v>1</v>
      </c>
      <c r="E667" s="841"/>
      <c r="F667" s="850">
        <v>24.57</v>
      </c>
      <c r="G667" s="157">
        <f>IF(F667="","",F667-F667*COMPASS!$U$11)</f>
        <v>24.57</v>
      </c>
    </row>
    <row r="668" spans="1:7">
      <c r="A668" s="843" t="s">
        <v>386</v>
      </c>
      <c r="B668" s="844"/>
      <c r="C668" s="845"/>
      <c r="D668" s="846"/>
      <c r="E668" s="847"/>
      <c r="F668" s="848"/>
      <c r="G668" s="157" t="str">
        <f>IF(F668="","",F668-F668*COMPASS!$U$11)</f>
        <v/>
      </c>
    </row>
    <row r="669" spans="1:7">
      <c r="A669" s="837" t="s">
        <v>1381</v>
      </c>
      <c r="B669" s="838" t="s">
        <v>462</v>
      </c>
      <c r="C669" s="839" t="s">
        <v>10106</v>
      </c>
      <c r="D669" s="842">
        <v>250</v>
      </c>
      <c r="E669" s="836"/>
      <c r="F669" s="836">
        <v>0.27405000000000002</v>
      </c>
      <c r="G669" s="157">
        <f>IF(F669="","",F669-F669*COMPASS!$U$11)</f>
        <v>0.27405000000000002</v>
      </c>
    </row>
    <row r="670" spans="1:7">
      <c r="A670" s="837" t="s">
        <v>1382</v>
      </c>
      <c r="B670" s="838" t="s">
        <v>462</v>
      </c>
      <c r="C670" s="839" t="s">
        <v>10107</v>
      </c>
      <c r="D670" s="842">
        <v>250</v>
      </c>
      <c r="E670" s="836"/>
      <c r="F670" s="836">
        <v>0.27405000000000002</v>
      </c>
      <c r="G670" s="157">
        <f>IF(F670="","",F670-F670*COMPASS!$U$11)</f>
        <v>0.27405000000000002</v>
      </c>
    </row>
    <row r="671" spans="1:7">
      <c r="A671" s="837" t="s">
        <v>1383</v>
      </c>
      <c r="B671" s="838" t="s">
        <v>462</v>
      </c>
      <c r="C671" s="839" t="s">
        <v>10108</v>
      </c>
      <c r="D671" s="842">
        <v>250</v>
      </c>
      <c r="E671" s="836"/>
      <c r="F671" s="836">
        <v>0.27405000000000002</v>
      </c>
      <c r="G671" s="157">
        <f>IF(F671="","",F671-F671*COMPASS!$U$11)</f>
        <v>0.27405000000000002</v>
      </c>
    </row>
    <row r="672" spans="1:7">
      <c r="A672" s="837" t="s">
        <v>1384</v>
      </c>
      <c r="B672" s="838" t="s">
        <v>462</v>
      </c>
      <c r="C672" s="839" t="s">
        <v>10109</v>
      </c>
      <c r="D672" s="842">
        <v>250</v>
      </c>
      <c r="E672" s="836"/>
      <c r="F672" s="836">
        <v>0.27405000000000002</v>
      </c>
      <c r="G672" s="157">
        <f>IF(F672="","",F672-F672*COMPASS!$U$11)</f>
        <v>0.27405000000000002</v>
      </c>
    </row>
    <row r="673" spans="1:7">
      <c r="A673" s="837" t="s">
        <v>1385</v>
      </c>
      <c r="B673" s="838" t="s">
        <v>462</v>
      </c>
      <c r="C673" s="839" t="s">
        <v>9552</v>
      </c>
      <c r="D673" s="840">
        <v>250</v>
      </c>
      <c r="E673" s="956"/>
      <c r="F673" s="836">
        <v>0.36539999999999995</v>
      </c>
      <c r="G673" s="157">
        <f>IF(F673="","",F673-F673*COMPASS!$U$11)</f>
        <v>0.36539999999999995</v>
      </c>
    </row>
    <row r="674" spans="1:7">
      <c r="A674" s="837" t="s">
        <v>1386</v>
      </c>
      <c r="B674" s="838" t="s">
        <v>462</v>
      </c>
      <c r="C674" s="839" t="s">
        <v>9001</v>
      </c>
      <c r="D674" s="840">
        <v>300</v>
      </c>
      <c r="E674" s="956"/>
      <c r="F674" s="836">
        <v>0.99469999999999992</v>
      </c>
      <c r="G674" s="157">
        <f>IF(F674="","",F674-F674*COMPASS!$U$11)</f>
        <v>0.99469999999999992</v>
      </c>
    </row>
    <row r="675" spans="1:7">
      <c r="A675" s="837" t="s">
        <v>16841</v>
      </c>
      <c r="B675" s="838" t="s">
        <v>216</v>
      </c>
      <c r="C675" s="839" t="s">
        <v>16842</v>
      </c>
      <c r="D675" s="840">
        <v>250</v>
      </c>
      <c r="E675" s="1158"/>
      <c r="F675" s="836" t="s">
        <v>10102</v>
      </c>
      <c r="G675" s="157" t="e">
        <f>IF(F675="","",F675-F675*COMPASS!$U$11)</f>
        <v>#VALUE!</v>
      </c>
    </row>
    <row r="676" spans="1:7">
      <c r="A676" s="837" t="s">
        <v>16843</v>
      </c>
      <c r="B676" s="838" t="s">
        <v>216</v>
      </c>
      <c r="C676" s="839" t="s">
        <v>16844</v>
      </c>
      <c r="D676" s="840">
        <v>250</v>
      </c>
      <c r="E676" s="1158"/>
      <c r="F676" s="836" t="s">
        <v>10102</v>
      </c>
      <c r="G676" s="157" t="e">
        <f>IF(F676="","",F676-F676*COMPASS!$U$11)</f>
        <v>#VALUE!</v>
      </c>
    </row>
    <row r="677" spans="1:7">
      <c r="A677" s="837" t="s">
        <v>16845</v>
      </c>
      <c r="B677" s="838" t="s">
        <v>216</v>
      </c>
      <c r="C677" s="839" t="s">
        <v>16846</v>
      </c>
      <c r="D677" s="840">
        <v>250</v>
      </c>
      <c r="E677" s="1158"/>
      <c r="F677" s="836" t="s">
        <v>10102</v>
      </c>
      <c r="G677" s="157" t="e">
        <f>IF(F677="","",F677-F677*COMPASS!$U$11)</f>
        <v>#VALUE!</v>
      </c>
    </row>
    <row r="678" spans="1:7">
      <c r="A678" s="837" t="s">
        <v>16847</v>
      </c>
      <c r="B678" s="838" t="s">
        <v>216</v>
      </c>
      <c r="C678" s="839" t="s">
        <v>16848</v>
      </c>
      <c r="D678" s="840">
        <v>50</v>
      </c>
      <c r="E678" s="1158"/>
      <c r="F678" s="836" t="s">
        <v>10102</v>
      </c>
      <c r="G678" s="157" t="e">
        <f>IF(F678="","",F678-F678*COMPASS!$U$11)</f>
        <v>#VALUE!</v>
      </c>
    </row>
    <row r="679" spans="1:7">
      <c r="A679" s="837" t="s">
        <v>16849</v>
      </c>
      <c r="B679" s="838" t="s">
        <v>216</v>
      </c>
      <c r="C679" s="839" t="s">
        <v>16850</v>
      </c>
      <c r="D679" s="840">
        <v>50</v>
      </c>
      <c r="E679" s="1158"/>
      <c r="F679" s="836" t="s">
        <v>10102</v>
      </c>
      <c r="G679" s="157" t="e">
        <f>IF(F679="","",F679-F679*COMPASS!$U$11)</f>
        <v>#VALUE!</v>
      </c>
    </row>
    <row r="680" spans="1:7">
      <c r="A680" s="837" t="s">
        <v>16851</v>
      </c>
      <c r="B680" s="838" t="s">
        <v>216</v>
      </c>
      <c r="C680" s="839" t="s">
        <v>16852</v>
      </c>
      <c r="D680" s="840">
        <v>50</v>
      </c>
      <c r="E680" s="1158"/>
      <c r="F680" s="836" t="s">
        <v>10102</v>
      </c>
      <c r="G680" s="157" t="e">
        <f>IF(F680="","",F680-F680*COMPASS!$U$11)</f>
        <v>#VALUE!</v>
      </c>
    </row>
    <row r="681" spans="1:7">
      <c r="A681" s="837" t="s">
        <v>16853</v>
      </c>
      <c r="B681" s="838" t="s">
        <v>216</v>
      </c>
      <c r="C681" s="839" t="s">
        <v>16854</v>
      </c>
      <c r="D681" s="840">
        <v>50</v>
      </c>
      <c r="E681" s="1158"/>
      <c r="F681" s="836" t="s">
        <v>10102</v>
      </c>
      <c r="G681" s="157" t="e">
        <f>IF(F681="","",F681-F681*COMPASS!$U$11)</f>
        <v>#VALUE!</v>
      </c>
    </row>
    <row r="682" spans="1:7">
      <c r="A682" s="837" t="s">
        <v>16855</v>
      </c>
      <c r="B682" s="838" t="s">
        <v>216</v>
      </c>
      <c r="C682" s="839" t="s">
        <v>16856</v>
      </c>
      <c r="D682" s="840">
        <v>50</v>
      </c>
      <c r="E682" s="1158"/>
      <c r="F682" s="836" t="s">
        <v>10102</v>
      </c>
      <c r="G682" s="157" t="e">
        <f>IF(F682="","",F682-F682*COMPASS!$U$11)</f>
        <v>#VALUE!</v>
      </c>
    </row>
    <row r="683" spans="1:7">
      <c r="A683" s="837" t="s">
        <v>16857</v>
      </c>
      <c r="B683" s="838" t="s">
        <v>216</v>
      </c>
      <c r="C683" s="839" t="s">
        <v>16858</v>
      </c>
      <c r="D683" s="842">
        <v>50</v>
      </c>
      <c r="E683" s="1158"/>
      <c r="F683" s="836" t="s">
        <v>10102</v>
      </c>
      <c r="G683" s="157" t="e">
        <f>IF(F683="","",F683-F683*COMPASS!$U$11)</f>
        <v>#VALUE!</v>
      </c>
    </row>
    <row r="684" spans="1:7">
      <c r="A684" s="837" t="s">
        <v>16859</v>
      </c>
      <c r="B684" s="838" t="s">
        <v>216</v>
      </c>
      <c r="C684" s="839" t="s">
        <v>16860</v>
      </c>
      <c r="D684" s="840">
        <v>50</v>
      </c>
      <c r="E684" s="1158"/>
      <c r="F684" s="836" t="s">
        <v>10102</v>
      </c>
      <c r="G684" s="157" t="e">
        <f>IF(F684="","",F684-F684*COMPASS!$U$11)</f>
        <v>#VALUE!</v>
      </c>
    </row>
    <row r="685" spans="1:7">
      <c r="A685" s="843" t="s">
        <v>1318</v>
      </c>
      <c r="B685" s="844"/>
      <c r="C685" s="845"/>
      <c r="D685" s="846"/>
      <c r="E685" s="847"/>
      <c r="F685" s="848"/>
      <c r="G685" s="157" t="str">
        <f>IF(F685="","",F685-F685*COMPASS!$U$11)</f>
        <v/>
      </c>
    </row>
    <row r="686" spans="1:7">
      <c r="A686" s="837" t="s">
        <v>1319</v>
      </c>
      <c r="B686" s="838" t="s">
        <v>216</v>
      </c>
      <c r="C686" s="839" t="s">
        <v>7346</v>
      </c>
      <c r="D686" s="840">
        <v>50</v>
      </c>
      <c r="E686" s="956"/>
      <c r="F686" s="836" t="s">
        <v>10102</v>
      </c>
      <c r="G686" s="157" t="e">
        <f>IF(F686="","",F686-F686*COMPASS!$U$11)</f>
        <v>#VALUE!</v>
      </c>
    </row>
    <row r="687" spans="1:7">
      <c r="A687" s="837" t="s">
        <v>1320</v>
      </c>
      <c r="B687" s="838" t="s">
        <v>216</v>
      </c>
      <c r="C687" s="839" t="s">
        <v>9417</v>
      </c>
      <c r="D687" s="840">
        <v>50</v>
      </c>
      <c r="E687" s="956"/>
      <c r="F687" s="836" t="s">
        <v>10102</v>
      </c>
      <c r="G687" s="157" t="e">
        <f>IF(F687="","",F687-F687*COMPASS!$U$11)</f>
        <v>#VALUE!</v>
      </c>
    </row>
    <row r="688" spans="1:7">
      <c r="A688" s="837" t="s">
        <v>1321</v>
      </c>
      <c r="B688" s="838" t="s">
        <v>216</v>
      </c>
      <c r="C688" s="839" t="s">
        <v>7347</v>
      </c>
      <c r="D688" s="840">
        <v>50</v>
      </c>
      <c r="E688" s="956"/>
      <c r="F688" s="836" t="s">
        <v>10102</v>
      </c>
      <c r="G688" s="157" t="e">
        <f>IF(F688="","",F688-F688*COMPASS!$U$11)</f>
        <v>#VALUE!</v>
      </c>
    </row>
    <row r="689" spans="1:7">
      <c r="A689" s="837" t="s">
        <v>1322</v>
      </c>
      <c r="B689" s="838" t="s">
        <v>216</v>
      </c>
      <c r="C689" s="839" t="s">
        <v>7348</v>
      </c>
      <c r="D689" s="840">
        <v>50</v>
      </c>
      <c r="E689" s="956"/>
      <c r="F689" s="836" t="s">
        <v>10102</v>
      </c>
      <c r="G689" s="157" t="e">
        <f>IF(F689="","",F689-F689*COMPASS!$U$11)</f>
        <v>#VALUE!</v>
      </c>
    </row>
    <row r="690" spans="1:7">
      <c r="A690" s="837" t="s">
        <v>1323</v>
      </c>
      <c r="B690" s="838" t="s">
        <v>216</v>
      </c>
      <c r="C690" s="839" t="s">
        <v>7349</v>
      </c>
      <c r="D690" s="840">
        <v>50</v>
      </c>
      <c r="E690" s="956"/>
      <c r="F690" s="836" t="s">
        <v>10102</v>
      </c>
      <c r="G690" s="157" t="e">
        <f>IF(F690="","",F690-F690*COMPASS!$U$11)</f>
        <v>#VALUE!</v>
      </c>
    </row>
    <row r="691" spans="1:7">
      <c r="A691" s="843" t="s">
        <v>213</v>
      </c>
      <c r="B691" s="844"/>
      <c r="C691" s="845"/>
      <c r="D691" s="846"/>
      <c r="E691" s="847"/>
      <c r="F691" s="848"/>
      <c r="G691" s="157" t="str">
        <f>IF(F691="","",F691-F691*COMPASS!$U$11)</f>
        <v/>
      </c>
    </row>
    <row r="692" spans="1:7">
      <c r="A692" s="837" t="s">
        <v>851</v>
      </c>
      <c r="B692" s="838" t="s">
        <v>462</v>
      </c>
      <c r="C692" s="839" t="s">
        <v>9002</v>
      </c>
      <c r="D692" s="840">
        <v>1</v>
      </c>
      <c r="E692" s="841"/>
      <c r="F692" s="850">
        <v>65.8</v>
      </c>
      <c r="G692" s="157">
        <f>IF(F692="","",F692-F692*COMPASS!$U$11)</f>
        <v>65.8</v>
      </c>
    </row>
    <row r="693" spans="1:7">
      <c r="A693" s="837" t="s">
        <v>852</v>
      </c>
      <c r="B693" s="838" t="s">
        <v>462</v>
      </c>
      <c r="C693" s="839" t="s">
        <v>9003</v>
      </c>
      <c r="D693" s="840">
        <v>1</v>
      </c>
      <c r="E693" s="841"/>
      <c r="F693" s="850">
        <v>54.21</v>
      </c>
      <c r="G693" s="157">
        <f>IF(F693="","",F693-F693*COMPASS!$U$11)</f>
        <v>54.21</v>
      </c>
    </row>
    <row r="694" spans="1:7">
      <c r="A694" s="837" t="s">
        <v>853</v>
      </c>
      <c r="B694" s="838" t="s">
        <v>462</v>
      </c>
      <c r="C694" s="839" t="s">
        <v>7624</v>
      </c>
      <c r="D694" s="840">
        <v>1</v>
      </c>
      <c r="E694" s="841"/>
      <c r="F694" s="850">
        <v>1.22</v>
      </c>
      <c r="G694" s="157">
        <f>IF(F694="","",F694-F694*COMPASS!$U$11)</f>
        <v>1.22</v>
      </c>
    </row>
    <row r="695" spans="1:7">
      <c r="A695" s="837" t="s">
        <v>4650</v>
      </c>
      <c r="B695" s="838" t="s">
        <v>462</v>
      </c>
      <c r="C695" s="839" t="s">
        <v>9004</v>
      </c>
      <c r="D695" s="840">
        <v>1</v>
      </c>
      <c r="E695" s="841"/>
      <c r="F695" s="850">
        <v>0.72</v>
      </c>
      <c r="G695" s="157">
        <f>IF(F695="","",F695-F695*COMPASS!$U$11)</f>
        <v>0.72</v>
      </c>
    </row>
    <row r="696" spans="1:7">
      <c r="A696" s="843" t="s">
        <v>575</v>
      </c>
      <c r="B696" s="844"/>
      <c r="C696" s="845"/>
      <c r="D696" s="846"/>
      <c r="E696" s="847"/>
      <c r="F696" s="848"/>
      <c r="G696" s="157" t="str">
        <f>IF(F696="","",F696-F696*COMPASS!$U$11)</f>
        <v/>
      </c>
    </row>
    <row r="697" spans="1:7">
      <c r="A697" s="837" t="s">
        <v>701</v>
      </c>
      <c r="B697" s="838" t="s">
        <v>462</v>
      </c>
      <c r="C697" s="839" t="s">
        <v>1676</v>
      </c>
      <c r="D697" s="840">
        <v>1</v>
      </c>
      <c r="E697" s="841"/>
      <c r="F697" s="850">
        <v>1.3</v>
      </c>
      <c r="G697" s="157">
        <f>IF(F697="","",F697-F697*COMPASS!$U$11)</f>
        <v>1.3</v>
      </c>
    </row>
    <row r="698" spans="1:7">
      <c r="A698" s="837" t="s">
        <v>702</v>
      </c>
      <c r="B698" s="838" t="s">
        <v>462</v>
      </c>
      <c r="C698" s="839" t="s">
        <v>1677</v>
      </c>
      <c r="D698" s="840">
        <v>1</v>
      </c>
      <c r="E698" s="841"/>
      <c r="F698" s="850">
        <v>1.63</v>
      </c>
      <c r="G698" s="157">
        <f>IF(F698="","",F698-F698*COMPASS!$U$11)</f>
        <v>1.63</v>
      </c>
    </row>
    <row r="699" spans="1:7">
      <c r="A699" s="837" t="s">
        <v>703</v>
      </c>
      <c r="B699" s="838" t="s">
        <v>462</v>
      </c>
      <c r="C699" s="839" t="s">
        <v>1678</v>
      </c>
      <c r="D699" s="840">
        <v>1</v>
      </c>
      <c r="E699" s="841"/>
      <c r="F699" s="850">
        <v>1.88</v>
      </c>
      <c r="G699" s="157">
        <f>IF(F699="","",F699-F699*COMPASS!$U$11)</f>
        <v>1.88</v>
      </c>
    </row>
    <row r="700" spans="1:7">
      <c r="A700" s="837" t="s">
        <v>704</v>
      </c>
      <c r="B700" s="838" t="s">
        <v>462</v>
      </c>
      <c r="C700" s="839" t="s">
        <v>1679</v>
      </c>
      <c r="D700" s="840">
        <v>1</v>
      </c>
      <c r="E700" s="841"/>
      <c r="F700" s="850">
        <v>2.13</v>
      </c>
      <c r="G700" s="157">
        <f>IF(F700="","",F700-F700*COMPASS!$U$11)</f>
        <v>2.13</v>
      </c>
    </row>
    <row r="701" spans="1:7">
      <c r="A701" s="837" t="s">
        <v>705</v>
      </c>
      <c r="B701" s="838" t="s">
        <v>462</v>
      </c>
      <c r="C701" s="839" t="s">
        <v>1680</v>
      </c>
      <c r="D701" s="840">
        <v>1</v>
      </c>
      <c r="E701" s="841"/>
      <c r="F701" s="850">
        <v>2.4700000000000002</v>
      </c>
      <c r="G701" s="157">
        <f>IF(F701="","",F701-F701*COMPASS!$U$11)</f>
        <v>2.4700000000000002</v>
      </c>
    </row>
    <row r="702" spans="1:7">
      <c r="A702" s="837" t="s">
        <v>706</v>
      </c>
      <c r="B702" s="838" t="s">
        <v>462</v>
      </c>
      <c r="C702" s="839" t="s">
        <v>1681</v>
      </c>
      <c r="D702" s="840">
        <v>1</v>
      </c>
      <c r="E702" s="841"/>
      <c r="F702" s="850">
        <v>3.56</v>
      </c>
      <c r="G702" s="157">
        <f>IF(F702="","",F702-F702*COMPASS!$U$11)</f>
        <v>3.56</v>
      </c>
    </row>
    <row r="703" spans="1:7">
      <c r="A703" s="837" t="s">
        <v>707</v>
      </c>
      <c r="B703" s="838" t="s">
        <v>462</v>
      </c>
      <c r="C703" s="839" t="s">
        <v>1682</v>
      </c>
      <c r="D703" s="840">
        <v>1</v>
      </c>
      <c r="E703" s="841"/>
      <c r="F703" s="850">
        <v>1.3</v>
      </c>
      <c r="G703" s="157">
        <f>IF(F703="","",F703-F703*COMPASS!$U$11)</f>
        <v>1.3</v>
      </c>
    </row>
    <row r="704" spans="1:7">
      <c r="A704" s="837" t="s">
        <v>708</v>
      </c>
      <c r="B704" s="838" t="s">
        <v>462</v>
      </c>
      <c r="C704" s="839" t="s">
        <v>1683</v>
      </c>
      <c r="D704" s="840">
        <v>1</v>
      </c>
      <c r="E704" s="841"/>
      <c r="F704" s="850">
        <v>1.63</v>
      </c>
      <c r="G704" s="157">
        <f>IF(F704="","",F704-F704*COMPASS!$U$11)</f>
        <v>1.63</v>
      </c>
    </row>
    <row r="705" spans="1:7">
      <c r="A705" s="837" t="s">
        <v>709</v>
      </c>
      <c r="B705" s="838" t="s">
        <v>462</v>
      </c>
      <c r="C705" s="839" t="s">
        <v>1684</v>
      </c>
      <c r="D705" s="840">
        <v>1</v>
      </c>
      <c r="E705" s="841"/>
      <c r="F705" s="850">
        <v>1.88</v>
      </c>
      <c r="G705" s="157">
        <f>IF(F705="","",F705-F705*COMPASS!$U$11)</f>
        <v>1.88</v>
      </c>
    </row>
    <row r="706" spans="1:7">
      <c r="A706" s="837" t="s">
        <v>710</v>
      </c>
      <c r="B706" s="838" t="s">
        <v>462</v>
      </c>
      <c r="C706" s="839" t="s">
        <v>1685</v>
      </c>
      <c r="D706" s="840">
        <v>1</v>
      </c>
      <c r="E706" s="841"/>
      <c r="F706" s="850">
        <v>2.13</v>
      </c>
      <c r="G706" s="157">
        <f>IF(F706="","",F706-F706*COMPASS!$U$11)</f>
        <v>2.13</v>
      </c>
    </row>
    <row r="707" spans="1:7">
      <c r="A707" s="837" t="s">
        <v>711</v>
      </c>
      <c r="B707" s="838" t="s">
        <v>462</v>
      </c>
      <c r="C707" s="839" t="s">
        <v>1686</v>
      </c>
      <c r="D707" s="840">
        <v>1</v>
      </c>
      <c r="E707" s="841"/>
      <c r="F707" s="850">
        <v>2.4700000000000002</v>
      </c>
      <c r="G707" s="157">
        <f>IF(F707="","",F707-F707*COMPASS!$U$11)</f>
        <v>2.4700000000000002</v>
      </c>
    </row>
    <row r="708" spans="1:7">
      <c r="A708" s="837" t="s">
        <v>905</v>
      </c>
      <c r="B708" s="838" t="s">
        <v>462</v>
      </c>
      <c r="C708" s="839" t="s">
        <v>1687</v>
      </c>
      <c r="D708" s="840">
        <v>1</v>
      </c>
      <c r="E708" s="841"/>
      <c r="F708" s="850">
        <v>3.56</v>
      </c>
      <c r="G708" s="157">
        <f>IF(F708="","",F708-F708*COMPASS!$U$11)</f>
        <v>3.56</v>
      </c>
    </row>
    <row r="709" spans="1:7">
      <c r="A709" s="837" t="s">
        <v>691</v>
      </c>
      <c r="B709" s="838" t="s">
        <v>462</v>
      </c>
      <c r="C709" s="839" t="s">
        <v>1688</v>
      </c>
      <c r="D709" s="840">
        <v>1</v>
      </c>
      <c r="E709" s="841"/>
      <c r="F709" s="850">
        <v>1.3</v>
      </c>
      <c r="G709" s="157">
        <f>IF(F709="","",F709-F709*COMPASS!$U$11)</f>
        <v>1.3</v>
      </c>
    </row>
    <row r="710" spans="1:7">
      <c r="A710" s="837" t="s">
        <v>692</v>
      </c>
      <c r="B710" s="838" t="s">
        <v>462</v>
      </c>
      <c r="C710" s="839" t="s">
        <v>1689</v>
      </c>
      <c r="D710" s="840">
        <v>1</v>
      </c>
      <c r="E710" s="841"/>
      <c r="F710" s="850">
        <v>1.63</v>
      </c>
      <c r="G710" s="157">
        <f>IF(F710="","",F710-F710*COMPASS!$U$11)</f>
        <v>1.63</v>
      </c>
    </row>
    <row r="711" spans="1:7">
      <c r="A711" s="837" t="s">
        <v>693</v>
      </c>
      <c r="B711" s="838" t="s">
        <v>462</v>
      </c>
      <c r="C711" s="839" t="s">
        <v>1690</v>
      </c>
      <c r="D711" s="840">
        <v>1</v>
      </c>
      <c r="E711" s="841"/>
      <c r="F711" s="850">
        <v>1.88</v>
      </c>
      <c r="G711" s="157">
        <f>IF(F711="","",F711-F711*COMPASS!$U$11)</f>
        <v>1.88</v>
      </c>
    </row>
    <row r="712" spans="1:7">
      <c r="A712" s="837" t="s">
        <v>694</v>
      </c>
      <c r="B712" s="838" t="s">
        <v>462</v>
      </c>
      <c r="C712" s="839" t="s">
        <v>1691</v>
      </c>
      <c r="D712" s="840">
        <v>1</v>
      </c>
      <c r="E712" s="841"/>
      <c r="F712" s="850">
        <v>2.13</v>
      </c>
      <c r="G712" s="157">
        <f>IF(F712="","",F712-F712*COMPASS!$U$11)</f>
        <v>2.13</v>
      </c>
    </row>
    <row r="713" spans="1:7">
      <c r="A713" s="837" t="s">
        <v>1283</v>
      </c>
      <c r="B713" s="838" t="s">
        <v>462</v>
      </c>
      <c r="C713" s="839" t="s">
        <v>1692</v>
      </c>
      <c r="D713" s="840">
        <v>1</v>
      </c>
      <c r="E713" s="841"/>
      <c r="F713" s="850">
        <v>2.4700000000000002</v>
      </c>
      <c r="G713" s="157">
        <f>IF(F713="","",F713-F713*COMPASS!$U$11)</f>
        <v>2.4700000000000002</v>
      </c>
    </row>
    <row r="714" spans="1:7">
      <c r="A714" s="837" t="s">
        <v>1284</v>
      </c>
      <c r="B714" s="838" t="s">
        <v>462</v>
      </c>
      <c r="C714" s="839" t="s">
        <v>1693</v>
      </c>
      <c r="D714" s="840">
        <v>1</v>
      </c>
      <c r="E714" s="841"/>
      <c r="F714" s="850">
        <v>3.56</v>
      </c>
      <c r="G714" s="157">
        <f>IF(F714="","",F714-F714*COMPASS!$U$11)</f>
        <v>3.56</v>
      </c>
    </row>
    <row r="715" spans="1:7">
      <c r="A715" s="837" t="s">
        <v>1285</v>
      </c>
      <c r="B715" s="838" t="s">
        <v>462</v>
      </c>
      <c r="C715" s="839" t="s">
        <v>1694</v>
      </c>
      <c r="D715" s="840">
        <v>1</v>
      </c>
      <c r="E715" s="841"/>
      <c r="F715" s="850">
        <v>1.3</v>
      </c>
      <c r="G715" s="157">
        <f>IF(F715="","",F715-F715*COMPASS!$U$11)</f>
        <v>1.3</v>
      </c>
    </row>
    <row r="716" spans="1:7">
      <c r="A716" s="837" t="s">
        <v>1286</v>
      </c>
      <c r="B716" s="838" t="s">
        <v>462</v>
      </c>
      <c r="C716" s="839" t="s">
        <v>1695</v>
      </c>
      <c r="D716" s="840">
        <v>1</v>
      </c>
      <c r="E716" s="841"/>
      <c r="F716" s="850">
        <v>1.63</v>
      </c>
      <c r="G716" s="157">
        <f>IF(F716="","",F716-F716*COMPASS!$U$11)</f>
        <v>1.63</v>
      </c>
    </row>
    <row r="717" spans="1:7">
      <c r="A717" s="837" t="s">
        <v>1287</v>
      </c>
      <c r="B717" s="838" t="s">
        <v>462</v>
      </c>
      <c r="C717" s="839" t="s">
        <v>1696</v>
      </c>
      <c r="D717" s="840">
        <v>1</v>
      </c>
      <c r="E717" s="841"/>
      <c r="F717" s="850">
        <v>1.88</v>
      </c>
      <c r="G717" s="157">
        <f>IF(F717="","",F717-F717*COMPASS!$U$11)</f>
        <v>1.88</v>
      </c>
    </row>
    <row r="718" spans="1:7">
      <c r="A718" s="837" t="s">
        <v>1288</v>
      </c>
      <c r="B718" s="838" t="s">
        <v>462</v>
      </c>
      <c r="C718" s="839" t="s">
        <v>1697</v>
      </c>
      <c r="D718" s="840">
        <v>1</v>
      </c>
      <c r="E718" s="841"/>
      <c r="F718" s="850">
        <v>2.13</v>
      </c>
      <c r="G718" s="157">
        <f>IF(F718="","",F718-F718*COMPASS!$U$11)</f>
        <v>2.13</v>
      </c>
    </row>
    <row r="719" spans="1:7">
      <c r="A719" s="837" t="s">
        <v>1289</v>
      </c>
      <c r="B719" s="838" t="s">
        <v>462</v>
      </c>
      <c r="C719" s="839" t="s">
        <v>1698</v>
      </c>
      <c r="D719" s="840">
        <v>1</v>
      </c>
      <c r="E719" s="841"/>
      <c r="F719" s="850">
        <v>2.4700000000000002</v>
      </c>
      <c r="G719" s="157">
        <f>IF(F719="","",F719-F719*COMPASS!$U$11)</f>
        <v>2.4700000000000002</v>
      </c>
    </row>
    <row r="720" spans="1:7">
      <c r="A720" s="837" t="s">
        <v>1387</v>
      </c>
      <c r="B720" s="838" t="s">
        <v>462</v>
      </c>
      <c r="C720" s="839" t="s">
        <v>1699</v>
      </c>
      <c r="D720" s="840">
        <v>1</v>
      </c>
      <c r="E720" s="841"/>
      <c r="F720" s="850">
        <v>3.56</v>
      </c>
      <c r="G720" s="157">
        <f>IF(F720="","",F720-F720*COMPASS!$U$11)</f>
        <v>3.56</v>
      </c>
    </row>
    <row r="721" spans="1:7">
      <c r="A721" s="837" t="s">
        <v>7422</v>
      </c>
      <c r="B721" s="838" t="s">
        <v>462</v>
      </c>
      <c r="C721" s="839" t="s">
        <v>7423</v>
      </c>
      <c r="D721" s="840">
        <v>1</v>
      </c>
      <c r="E721" s="841"/>
      <c r="F721" s="850">
        <v>1.3</v>
      </c>
      <c r="G721" s="157">
        <f>IF(F721="","",F721-F721*COMPASS!$U$11)</f>
        <v>1.3</v>
      </c>
    </row>
    <row r="722" spans="1:7">
      <c r="A722" s="837" t="s">
        <v>7424</v>
      </c>
      <c r="B722" s="838" t="s">
        <v>462</v>
      </c>
      <c r="C722" s="839" t="s">
        <v>7425</v>
      </c>
      <c r="D722" s="840">
        <v>1</v>
      </c>
      <c r="E722" s="841"/>
      <c r="F722" s="850">
        <v>1.63</v>
      </c>
      <c r="G722" s="157">
        <f>IF(F722="","",F722-F722*COMPASS!$U$11)</f>
        <v>1.63</v>
      </c>
    </row>
    <row r="723" spans="1:7">
      <c r="A723" s="837" t="s">
        <v>7426</v>
      </c>
      <c r="B723" s="838" t="s">
        <v>462</v>
      </c>
      <c r="C723" s="839" t="s">
        <v>7427</v>
      </c>
      <c r="D723" s="840">
        <v>1</v>
      </c>
      <c r="E723" s="841"/>
      <c r="F723" s="850">
        <v>1.88</v>
      </c>
      <c r="G723" s="157">
        <f>IF(F723="","",F723-F723*COMPASS!$U$11)</f>
        <v>1.88</v>
      </c>
    </row>
    <row r="724" spans="1:7">
      <c r="A724" s="837" t="s">
        <v>7428</v>
      </c>
      <c r="B724" s="838" t="s">
        <v>462</v>
      </c>
      <c r="C724" s="839" t="s">
        <v>7429</v>
      </c>
      <c r="D724" s="840">
        <v>1</v>
      </c>
      <c r="E724" s="841"/>
      <c r="F724" s="850">
        <v>2.13</v>
      </c>
      <c r="G724" s="157">
        <f>IF(F724="","",F724-F724*COMPASS!$U$11)</f>
        <v>2.13</v>
      </c>
    </row>
    <row r="725" spans="1:7">
      <c r="A725" s="837" t="s">
        <v>7430</v>
      </c>
      <c r="B725" s="838" t="s">
        <v>462</v>
      </c>
      <c r="C725" s="839" t="s">
        <v>7431</v>
      </c>
      <c r="D725" s="840">
        <v>1</v>
      </c>
      <c r="E725" s="841"/>
      <c r="F725" s="850">
        <v>2.4700000000000002</v>
      </c>
      <c r="G725" s="157">
        <f>IF(F725="","",F725-F725*COMPASS!$U$11)</f>
        <v>2.4700000000000002</v>
      </c>
    </row>
    <row r="726" spans="1:7">
      <c r="A726" s="837" t="s">
        <v>7432</v>
      </c>
      <c r="B726" s="838" t="s">
        <v>216</v>
      </c>
      <c r="C726" s="839" t="s">
        <v>7433</v>
      </c>
      <c r="D726" s="840">
        <v>1</v>
      </c>
      <c r="E726" s="841"/>
      <c r="F726" s="850">
        <v>3.56</v>
      </c>
      <c r="G726" s="157">
        <f>IF(F726="","",F726-F726*COMPASS!$U$11)</f>
        <v>3.56</v>
      </c>
    </row>
  </sheetData>
  <sheetProtection algorithmName="SHA-512" hashValue="hJsBW017p5BzGSCNbbQVusr+J4gPPmWFcTAy4y3hDDLJUMRCaY+jwX1KwA3esmE4nnn6jKrVOC77hNP3ywCORw==" saltValue="aQuWp2hLwvNG1iR5WX0K8g==" spinCount="100000" sheet="1" objects="1" scenarios="1"/>
  <mergeCells count="1">
    <mergeCell ref="C1:F1"/>
  </mergeCells>
  <phoneticPr fontId="20" type="noConversion"/>
  <hyperlinks>
    <hyperlink ref="G2" location="Indice" display="Indice" xr:uid="{00000000-0004-0000-0700-000000000000}"/>
    <hyperlink ref="C1" r:id="rId1" xr:uid="{00000000-0004-0000-0700-000001000000}"/>
    <hyperlink ref="A639" location="'Listino ORCA CORRENTE'!A6" display="ORCA - Sistema in RAME Telefonico" xr:uid="{E4AA2C2A-D445-4615-BC4F-2D50985FB289}"/>
    <hyperlink ref="A660" location="'Listino ORCA CORRENTE'!A6" display="ORCA - Cavo Dati Trefolato" xr:uid="{0745E443-6E3B-4E69-AA3E-C1FBA12510D8}"/>
    <hyperlink ref="A665" location="'Listino ORCA CORRENTE'!A6" display="Cavo Telefonico" xr:uid="{BFAD29DC-B854-4FAD-BA7F-B874A036E90B}"/>
    <hyperlink ref="A668" location="'Listino ORCA CORRENTE'!A6" display="ORCA - Cavo telefonico per interno" xr:uid="{6380002E-96C1-4A79-BB57-31F1D0C8BA4C}"/>
    <hyperlink ref="A685" location="'Listino ORCA CORRENTE'!A6" display="ORCA - Cavo telefonico per esterno" xr:uid="{EFFF16DA-407E-495E-823E-789C747D471C}"/>
    <hyperlink ref="A691" location="'Listino ORCA CORRENTE'!A6" display="ORCA - Fonia" xr:uid="{82582573-67BC-4425-B531-E7BC8489B065}"/>
    <hyperlink ref="A5" location="'Listino ORCA CORRENTE'!A6" display="ORCA - Cat5E" xr:uid="{4B4613F6-E1CA-428C-8F03-2BAD22B0AD99}"/>
    <hyperlink ref="A19" location="'Listino ORCA CORRENTE'!A6" display="ORCA -  Cat6" xr:uid="{A19260B1-F445-475E-8642-29A65EDE5DDD}"/>
    <hyperlink ref="A38" location="'Listino ORCA CORRENTE'!A6" display="ORCA -  Cat6A" xr:uid="{65F6C047-0D4C-4703-B450-7A9530BF964F}"/>
    <hyperlink ref="A50" location="'Listino ORCA CORRENTE'!A6" display="ORCA -  Cat.7" xr:uid="{322C9045-AB36-4700-89C7-1CCC94451D7A}"/>
    <hyperlink ref="A52" location="'Listino ORCA CORRENTE'!A6" display="ORCA - Cat5E - 6 per Esterno" xr:uid="{FAEC688A-F870-431F-9D8C-A25FF681E43D}"/>
    <hyperlink ref="A696" location="'Listino ORCA CORRENTE'!A6" display="ORCA - Patch Cords Cat.3 RJ45-RJ45 Colorate" xr:uid="{96112F9F-5CDE-44DF-912B-10AA75C94AE7}"/>
    <hyperlink ref="A80" location="'Listino ORCA CORRENTE'!A6" display="ORCA - Patch Cords RJ45-XC Cat5E" xr:uid="{CA5A0C22-66B9-436C-86AD-93F3E55F57E5}"/>
    <hyperlink ref="A95" location="'Listino ORCA CORRENTE'!A6" display="ORCA - Patch Cords RJ45 Cat5E" xr:uid="{ADA5B11E-4A35-4DC3-8B33-575684AF57E4}"/>
    <hyperlink ref="A110" location="'Listino ORCA CORRENTE'!A6" display="ORCA - Patch Cords RJ45 Cat5E colorate" xr:uid="{84DF5024-1904-4549-9567-3D74608407E9}"/>
    <hyperlink ref="A150" location="'Listino ORCA CORRENTE'!A6" display="ORCA - Patch Cords RJ45 Cat6" xr:uid="{BC8BD424-4BC7-42E0-A087-1B31A120C440}"/>
    <hyperlink ref="A167" location="'Listino ORCA CORRENTE'!A6" display="ORCA - Patch Cords RJ45 Cat6 Colorate" xr:uid="{76D0E003-6CC2-497B-BEFE-6F75C8AB5A80}"/>
    <hyperlink ref="A208" location="'Listino ORCA CORRENTE'!A6" display="ORCA - Patch Cords RJ45 Cat 6 AWG28" xr:uid="{853E21F3-A501-4B8B-BD51-30F018FAFB6E}"/>
    <hyperlink ref="A271" location="'Listino ORCA CORRENTE'!A6" display="ORCA - Patch Cords RJ45 Cat6A" xr:uid="{D8B9D1BA-E61A-420D-A290-ACF2FFEBEBCD}"/>
    <hyperlink ref="A479" location="'Listino ORCA CORRENTE'!A6" display="ORCA - Patch Cords RJ45 Cat6A Cat. B2ca" xr:uid="{32ECEF3B-6CA2-45AB-A39A-D2CBCBC6AC98}"/>
    <hyperlink ref="A482" location="'Listino ORCA CORRENTE'!A6" display="ORCA - Plug" xr:uid="{96803BF6-B37A-4459-9A08-E2AC3F135EC9}"/>
    <hyperlink ref="A505" location="'Listino ORCA CORRENTE'!A6" display="ORCA - Attrezzatura Rame" xr:uid="{39F63193-D7C3-4533-86D1-87E29A6285FA}"/>
    <hyperlink ref="A513" location="'Listino ORCA CORRENTE'!A6" display="ORCA - Varie" xr:uid="{26985BA9-C7B5-4C7B-98F4-296009FAE0B8}"/>
    <hyperlink ref="A534" location="'Listino ORCA CORRENTE'!A6" display="ORCA - LAN Equipment" xr:uid="{390BE2C9-D4B3-4152-BC8A-2584A17C5F8F}"/>
    <hyperlink ref="A540" location="'Listino ORCA CORRENTE'!A6" display="ORCA - Switch Industriali" xr:uid="{92698C81-C651-44D6-B18B-8E9B2F6CDA59}"/>
    <hyperlink ref="A546" location="'Listino ORCA CORRENTE'!A6" display="ORCA - Moduli SFP" xr:uid="{F3CEFDB0-3791-4999-88D3-2CBC32BE1ECA}"/>
    <hyperlink ref="A551" location="'Listino ORCA CORRENTE'!A6" display="ORCA - Scatole da parete" xr:uid="{1309569F-8FB6-499F-B442-9645AEB7390A}"/>
    <hyperlink ref="A554" location="'Listino ORCA CORRENTE'!A6" display="ORCA - Placche" xr:uid="{7FCA33BE-D925-4BA1-974E-A290B5FDB151}"/>
    <hyperlink ref="A564" location="'Listino ORCA CORRENTE'!A6" display="ORCA - Adattatori per serie civili" xr:uid="{21B211F3-9E8C-41DC-AFB4-436CAE498D1D}"/>
    <hyperlink ref="A62" location="'Listino ORCA CORRENTE'!A6" display="ORCA - Cat5E - 6 per Esterno" xr:uid="{CD386F89-AA01-4FC9-90C2-8BFA74C1A294}"/>
    <hyperlink ref="A74" location="'Listino ORCA CORRENTE'!A6" display="ORCA - Cat5E - 6 per Esterno" xr:uid="{970433AD-51F6-4A15-BF55-31CCA3A83DB5}"/>
    <hyperlink ref="A57" location="'Listino ORCA CORRENTE'!A6" display="ORCA - Cat5E - 6 per Esterno" xr:uid="{3E778E07-428B-42F5-9E6C-B6033004C391}"/>
  </hyperlinks>
  <pageMargins left="0.2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69646" r:id="rId5">
          <objectPr defaultSize="0" autoPict="0" r:id="rId6">
            <anchor moveWithCells="1">
              <from>
                <xdr:col>4</xdr:col>
                <xdr:colOff>30480</xdr:colOff>
                <xdr:row>4</xdr:row>
                <xdr:rowOff>30480</xdr:rowOff>
              </from>
              <to>
                <xdr:col>4</xdr:col>
                <xdr:colOff>297180</xdr:colOff>
                <xdr:row>4</xdr:row>
                <xdr:rowOff>297180</xdr:rowOff>
              </to>
            </anchor>
          </objectPr>
        </oleObject>
      </mc:Choice>
      <mc:Fallback>
        <oleObject progId="PI3.Image" shapeId="69646" r:id="rId5"/>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21">
    <tabColor indexed="55"/>
  </sheetPr>
  <dimension ref="A1:G713"/>
  <sheetViews>
    <sheetView tabSelected="1" zoomScale="99" zoomScaleNormal="99" workbookViewId="0">
      <pane ySplit="4" topLeftCell="A5" activePane="bottomLeft" state="frozen"/>
      <selection pane="bottomLeft" activeCell="F713" sqref="A1:F713"/>
    </sheetView>
  </sheetViews>
  <sheetFormatPr defaultColWidth="9.44140625" defaultRowHeight="13.2"/>
  <cols>
    <col min="1" max="1" width="18.44140625" style="408" customWidth="1"/>
    <col min="2" max="2" width="3.5546875" style="267" bestFit="1" customWidth="1"/>
    <col min="3" max="3" width="50.5546875" style="212" customWidth="1"/>
    <col min="4" max="4" width="4.5546875" style="159" customWidth="1"/>
    <col min="5" max="5" width="4.5546875" style="571" customWidth="1"/>
    <col min="6" max="6" width="9.44140625" style="424" bestFit="1" customWidth="1"/>
    <col min="7" max="7" width="9.44140625" style="151" bestFit="1" customWidth="1"/>
    <col min="8" max="16384" width="9.44140625" style="124"/>
  </cols>
  <sheetData>
    <row r="1" spans="1:7">
      <c r="A1" s="405" t="str">
        <f>'LS CABLE'!A1</f>
        <v>Listino Luglio26</v>
      </c>
      <c r="B1" s="351"/>
      <c r="C1" s="1429" t="s">
        <v>11476</v>
      </c>
      <c r="D1" s="1430"/>
      <c r="E1" s="1430"/>
      <c r="F1" s="1430"/>
      <c r="G1" s="137"/>
    </row>
    <row r="2" spans="1:7">
      <c r="A2" s="405"/>
      <c r="B2" s="351"/>
      <c r="C2" s="454"/>
      <c r="D2" s="425"/>
      <c r="E2" s="568"/>
      <c r="F2" s="463"/>
      <c r="G2" s="146" t="s">
        <v>190</v>
      </c>
    </row>
    <row r="3" spans="1:7" ht="25.2">
      <c r="A3" s="406" t="s">
        <v>231</v>
      </c>
      <c r="B3" s="352"/>
      <c r="C3" s="455"/>
      <c r="D3" s="580"/>
      <c r="E3" s="569"/>
      <c r="F3" s="464"/>
      <c r="G3" s="147"/>
    </row>
    <row r="4" spans="1:7" s="159" customFormat="1">
      <c r="A4" s="407" t="str">
        <f>'[5]LS CABLE'!A4</f>
        <v>Cod. Compass</v>
      </c>
      <c r="B4" s="353"/>
      <c r="C4" s="456" t="s">
        <v>219</v>
      </c>
      <c r="D4" s="122" t="s">
        <v>485</v>
      </c>
      <c r="E4" s="570"/>
      <c r="F4" s="465" t="s">
        <v>189</v>
      </c>
      <c r="G4" s="148" t="s">
        <v>486</v>
      </c>
    </row>
    <row r="5" spans="1:7">
      <c r="A5" s="872" t="s">
        <v>437</v>
      </c>
      <c r="B5" s="873"/>
      <c r="C5" s="874"/>
      <c r="D5" s="875"/>
      <c r="E5" s="876"/>
      <c r="F5" s="878"/>
      <c r="G5" s="136" t="str">
        <f>IF(F5="","",F5-F5*COMPASS!$U$11)</f>
        <v/>
      </c>
    </row>
    <row r="6" spans="1:7">
      <c r="A6" s="837" t="s">
        <v>4184</v>
      </c>
      <c r="B6" s="838" t="s">
        <v>566</v>
      </c>
      <c r="C6" s="839" t="s">
        <v>9559</v>
      </c>
      <c r="D6" s="842">
        <v>1</v>
      </c>
      <c r="E6" s="835"/>
      <c r="F6" s="836">
        <v>47.97</v>
      </c>
      <c r="G6" s="136">
        <f>IF(F6="","",F6-F6*COMPASS!$U$11)</f>
        <v>47.97</v>
      </c>
    </row>
    <row r="7" spans="1:7">
      <c r="A7" s="837" t="s">
        <v>1158</v>
      </c>
      <c r="B7" s="838" t="s">
        <v>462</v>
      </c>
      <c r="C7" s="839" t="s">
        <v>11124</v>
      </c>
      <c r="D7" s="840">
        <v>1</v>
      </c>
      <c r="E7" s="841"/>
      <c r="F7" s="850">
        <v>63.51</v>
      </c>
      <c r="G7" s="136">
        <f>IF(F7="","",F7-F7*COMPASS!$U$11)</f>
        <v>63.51</v>
      </c>
    </row>
    <row r="8" spans="1:7">
      <c r="A8" s="837" t="s">
        <v>1159</v>
      </c>
      <c r="B8" s="838" t="s">
        <v>462</v>
      </c>
      <c r="C8" s="839" t="s">
        <v>11125</v>
      </c>
      <c r="D8" s="840">
        <v>1</v>
      </c>
      <c r="E8" s="841"/>
      <c r="F8" s="850">
        <v>66.47</v>
      </c>
      <c r="G8" s="136">
        <f>IF(F8="","",F8-F8*COMPASS!$U$11)</f>
        <v>66.47</v>
      </c>
    </row>
    <row r="9" spans="1:7">
      <c r="A9" s="837" t="s">
        <v>1342</v>
      </c>
      <c r="B9" s="838" t="s">
        <v>462</v>
      </c>
      <c r="C9" s="839" t="s">
        <v>11126</v>
      </c>
      <c r="D9" s="840">
        <v>1</v>
      </c>
      <c r="E9" s="841"/>
      <c r="F9" s="850">
        <v>72.67</v>
      </c>
      <c r="G9" s="136">
        <f>IF(F9="","",F9-F9*COMPASS!$U$11)</f>
        <v>72.67</v>
      </c>
    </row>
    <row r="10" spans="1:7">
      <c r="A10" s="837" t="s">
        <v>1343</v>
      </c>
      <c r="B10" s="838" t="s">
        <v>462</v>
      </c>
      <c r="C10" s="839" t="s">
        <v>11127</v>
      </c>
      <c r="D10" s="840">
        <v>1</v>
      </c>
      <c r="E10" s="841"/>
      <c r="F10" s="850">
        <v>61.77</v>
      </c>
      <c r="G10" s="136">
        <f>IF(F10="","",F10-F10*COMPASS!$U$11)</f>
        <v>61.77</v>
      </c>
    </row>
    <row r="11" spans="1:7">
      <c r="A11" s="837" t="s">
        <v>1344</v>
      </c>
      <c r="B11" s="838" t="s">
        <v>462</v>
      </c>
      <c r="C11" s="839" t="s">
        <v>74</v>
      </c>
      <c r="D11" s="840">
        <v>1</v>
      </c>
      <c r="E11" s="841"/>
      <c r="F11" s="850">
        <v>64.45</v>
      </c>
      <c r="G11" s="136">
        <f>IF(F11="","",F11-F11*COMPASS!$U$11)</f>
        <v>64.45</v>
      </c>
    </row>
    <row r="12" spans="1:7">
      <c r="A12" s="837" t="s">
        <v>1345</v>
      </c>
      <c r="B12" s="838" t="s">
        <v>462</v>
      </c>
      <c r="C12" s="839" t="s">
        <v>75</v>
      </c>
      <c r="D12" s="840">
        <v>1</v>
      </c>
      <c r="E12" s="841"/>
      <c r="F12" s="850">
        <v>71.97</v>
      </c>
      <c r="G12" s="136">
        <f>IF(F12="","",F12-F12*COMPASS!$U$11)</f>
        <v>71.97</v>
      </c>
    </row>
    <row r="13" spans="1:7">
      <c r="A13" s="837" t="s">
        <v>13032</v>
      </c>
      <c r="B13" s="838" t="s">
        <v>462</v>
      </c>
      <c r="C13" s="839" t="s">
        <v>13033</v>
      </c>
      <c r="D13" s="840">
        <v>1</v>
      </c>
      <c r="E13" s="841"/>
      <c r="F13" s="850">
        <v>32.22</v>
      </c>
      <c r="G13" s="136">
        <f>IF(F13="","",F13-F13*COMPASS!$U$11)</f>
        <v>32.22</v>
      </c>
    </row>
    <row r="14" spans="1:7">
      <c r="A14" s="837" t="s">
        <v>11681</v>
      </c>
      <c r="B14" s="838" t="s">
        <v>462</v>
      </c>
      <c r="C14" s="839" t="s">
        <v>11682</v>
      </c>
      <c r="D14" s="840">
        <v>1</v>
      </c>
      <c r="E14" s="841"/>
      <c r="F14" s="850">
        <v>43.58</v>
      </c>
      <c r="G14" s="136">
        <f>IF(F14="","",F14-F14*COMPASS!$U$11)</f>
        <v>43.58</v>
      </c>
    </row>
    <row r="15" spans="1:7">
      <c r="A15" s="837" t="s">
        <v>4185</v>
      </c>
      <c r="B15" s="838" t="s">
        <v>462</v>
      </c>
      <c r="C15" s="839" t="s">
        <v>11861</v>
      </c>
      <c r="D15" s="842">
        <v>1</v>
      </c>
      <c r="E15" s="835"/>
      <c r="F15" s="836">
        <v>51.998449999999991</v>
      </c>
      <c r="G15" s="136">
        <f>IF(F15="","",F15-F15*COMPASS!$U$11)</f>
        <v>51.998449999999991</v>
      </c>
    </row>
    <row r="16" spans="1:7">
      <c r="A16" s="837" t="s">
        <v>1268</v>
      </c>
      <c r="B16" s="838" t="s">
        <v>462</v>
      </c>
      <c r="C16" s="839" t="s">
        <v>11128</v>
      </c>
      <c r="D16" s="840">
        <v>1</v>
      </c>
      <c r="E16" s="841"/>
      <c r="F16" s="850">
        <v>69.290000000000006</v>
      </c>
      <c r="G16" s="136">
        <f>IF(F16="","",F16-F16*COMPASS!$U$11)</f>
        <v>69.290000000000006</v>
      </c>
    </row>
    <row r="17" spans="1:7">
      <c r="A17" s="837" t="s">
        <v>1269</v>
      </c>
      <c r="B17" s="838" t="s">
        <v>462</v>
      </c>
      <c r="C17" s="839" t="s">
        <v>11129</v>
      </c>
      <c r="D17" s="840">
        <v>1</v>
      </c>
      <c r="E17" s="841"/>
      <c r="F17" s="850">
        <v>79.760000000000005</v>
      </c>
      <c r="G17" s="136">
        <f>IF(F17="","",F17-F17*COMPASS!$U$11)</f>
        <v>79.760000000000005</v>
      </c>
    </row>
    <row r="18" spans="1:7">
      <c r="A18" s="837" t="s">
        <v>1270</v>
      </c>
      <c r="B18" s="838" t="s">
        <v>462</v>
      </c>
      <c r="C18" s="839" t="s">
        <v>11130</v>
      </c>
      <c r="D18" s="840">
        <v>1</v>
      </c>
      <c r="E18" s="841"/>
      <c r="F18" s="850">
        <v>96.89</v>
      </c>
      <c r="G18" s="136">
        <f>IF(F18="","",F18-F18*COMPASS!$U$11)</f>
        <v>96.89</v>
      </c>
    </row>
    <row r="19" spans="1:7">
      <c r="A19" s="837" t="s">
        <v>2871</v>
      </c>
      <c r="B19" s="838" t="s">
        <v>462</v>
      </c>
      <c r="C19" s="839" t="s">
        <v>11131</v>
      </c>
      <c r="D19" s="840">
        <v>1</v>
      </c>
      <c r="E19" s="841"/>
      <c r="F19" s="850">
        <v>76.209999999999994</v>
      </c>
      <c r="G19" s="136">
        <f>IF(F19="","",F19-F19*COMPASS!$U$11)</f>
        <v>76.209999999999994</v>
      </c>
    </row>
    <row r="20" spans="1:7">
      <c r="A20" s="837" t="s">
        <v>2872</v>
      </c>
      <c r="B20" s="838" t="s">
        <v>462</v>
      </c>
      <c r="C20" s="839" t="s">
        <v>11132</v>
      </c>
      <c r="D20" s="840">
        <v>1</v>
      </c>
      <c r="E20" s="841"/>
      <c r="F20" s="850">
        <v>104.95</v>
      </c>
      <c r="G20" s="136">
        <f>IF(F20="","",F20-F20*COMPASS!$U$11)</f>
        <v>104.95</v>
      </c>
    </row>
    <row r="21" spans="1:7">
      <c r="A21" s="837" t="s">
        <v>2873</v>
      </c>
      <c r="B21" s="838" t="s">
        <v>462</v>
      </c>
      <c r="C21" s="839" t="s">
        <v>11133</v>
      </c>
      <c r="D21" s="840">
        <v>1</v>
      </c>
      <c r="E21" s="841"/>
      <c r="F21" s="850">
        <v>114.74</v>
      </c>
      <c r="G21" s="136">
        <f>IF(F21="","",F21-F21*COMPASS!$U$11)</f>
        <v>114.74</v>
      </c>
    </row>
    <row r="22" spans="1:7">
      <c r="A22" s="837" t="s">
        <v>1271</v>
      </c>
      <c r="B22" s="838" t="s">
        <v>462</v>
      </c>
      <c r="C22" s="839" t="s">
        <v>11134</v>
      </c>
      <c r="D22" s="840">
        <v>1</v>
      </c>
      <c r="E22" s="841"/>
      <c r="F22" s="850">
        <v>74.12</v>
      </c>
      <c r="G22" s="136">
        <f>IF(F22="","",F22-F22*COMPASS!$U$11)</f>
        <v>74.12</v>
      </c>
    </row>
    <row r="23" spans="1:7">
      <c r="A23" s="837" t="s">
        <v>1272</v>
      </c>
      <c r="B23" s="838" t="s">
        <v>462</v>
      </c>
      <c r="C23" s="839" t="s">
        <v>76</v>
      </c>
      <c r="D23" s="840">
        <v>1</v>
      </c>
      <c r="E23" s="841"/>
      <c r="F23" s="850">
        <v>80.569999999999993</v>
      </c>
      <c r="G23" s="136">
        <f>IF(F23="","",F23-F23*COMPASS!$U$11)</f>
        <v>80.569999999999993</v>
      </c>
    </row>
    <row r="24" spans="1:7">
      <c r="A24" s="837" t="s">
        <v>1131</v>
      </c>
      <c r="B24" s="838" t="s">
        <v>462</v>
      </c>
      <c r="C24" s="839" t="s">
        <v>77</v>
      </c>
      <c r="D24" s="840">
        <v>1</v>
      </c>
      <c r="E24" s="841"/>
      <c r="F24" s="850">
        <v>107.96</v>
      </c>
      <c r="G24" s="136">
        <f>IF(F24="","",F24-F24*COMPASS!$U$11)</f>
        <v>107.96</v>
      </c>
    </row>
    <row r="25" spans="1:7">
      <c r="A25" s="837" t="s">
        <v>13034</v>
      </c>
      <c r="B25" s="838" t="s">
        <v>462</v>
      </c>
      <c r="C25" s="839" t="s">
        <v>13035</v>
      </c>
      <c r="D25" s="840">
        <v>1</v>
      </c>
      <c r="E25" s="841"/>
      <c r="F25" s="850">
        <v>32.22</v>
      </c>
      <c r="G25" s="136">
        <f>IF(F25="","",F25-F25*COMPASS!$U$11)</f>
        <v>32.22</v>
      </c>
    </row>
    <row r="26" spans="1:7">
      <c r="A26" s="837" t="s">
        <v>11683</v>
      </c>
      <c r="B26" s="838" t="s">
        <v>462</v>
      </c>
      <c r="C26" s="839" t="s">
        <v>11684</v>
      </c>
      <c r="D26" s="840">
        <v>1</v>
      </c>
      <c r="E26" s="841"/>
      <c r="F26" s="850">
        <v>43.58</v>
      </c>
      <c r="G26" s="136">
        <f>IF(F26="","",F26-F26*COMPASS!$U$11)</f>
        <v>43.58</v>
      </c>
    </row>
    <row r="27" spans="1:7">
      <c r="A27" s="837" t="s">
        <v>4186</v>
      </c>
      <c r="B27" s="838" t="s">
        <v>462</v>
      </c>
      <c r="C27" s="839" t="s">
        <v>11862</v>
      </c>
      <c r="D27" s="840">
        <v>1</v>
      </c>
      <c r="E27" s="841"/>
      <c r="F27" s="850">
        <v>51.998449999999991</v>
      </c>
      <c r="G27" s="136">
        <f>IF(F27="","",F27-F27*COMPASS!$U$11)</f>
        <v>51.998449999999991</v>
      </c>
    </row>
    <row r="28" spans="1:7">
      <c r="A28" s="837" t="s">
        <v>1132</v>
      </c>
      <c r="B28" s="838" t="s">
        <v>462</v>
      </c>
      <c r="C28" s="839" t="s">
        <v>11135</v>
      </c>
      <c r="D28" s="840">
        <v>1</v>
      </c>
      <c r="E28" s="851"/>
      <c r="F28" s="850">
        <v>76.209999999999994</v>
      </c>
      <c r="G28" s="136">
        <f>IF(F28="","",F28-F28*COMPASS!$U$11)</f>
        <v>76.209999999999994</v>
      </c>
    </row>
    <row r="29" spans="1:7">
      <c r="A29" s="837" t="s">
        <v>1133</v>
      </c>
      <c r="B29" s="838" t="s">
        <v>462</v>
      </c>
      <c r="C29" s="839" t="s">
        <v>11136</v>
      </c>
      <c r="D29" s="840">
        <v>1</v>
      </c>
      <c r="E29" s="851"/>
      <c r="F29" s="850">
        <v>99.7</v>
      </c>
      <c r="G29" s="136">
        <f>IF(F29="","",F29-F29*COMPASS!$U$11)</f>
        <v>99.7</v>
      </c>
    </row>
    <row r="30" spans="1:7">
      <c r="A30" s="837" t="s">
        <v>1082</v>
      </c>
      <c r="B30" s="838" t="s">
        <v>462</v>
      </c>
      <c r="C30" s="839" t="s">
        <v>11137</v>
      </c>
      <c r="D30" s="840">
        <v>1</v>
      </c>
      <c r="E30" s="851"/>
      <c r="F30" s="850">
        <v>136.26</v>
      </c>
      <c r="G30" s="136">
        <f>IF(F30="","",F30-F30*COMPASS!$U$11)</f>
        <v>136.26</v>
      </c>
    </row>
    <row r="31" spans="1:7">
      <c r="A31" s="837" t="s">
        <v>1083</v>
      </c>
      <c r="B31" s="838" t="s">
        <v>462</v>
      </c>
      <c r="C31" s="839" t="s">
        <v>11138</v>
      </c>
      <c r="D31" s="840">
        <v>1</v>
      </c>
      <c r="E31" s="841"/>
      <c r="F31" s="850">
        <v>161.9</v>
      </c>
      <c r="G31" s="136">
        <f>IF(F31="","",F31-F31*COMPASS!$U$11)</f>
        <v>161.9</v>
      </c>
    </row>
    <row r="32" spans="1:7">
      <c r="A32" s="837" t="s">
        <v>1084</v>
      </c>
      <c r="B32" s="838" t="s">
        <v>462</v>
      </c>
      <c r="C32" s="839" t="s">
        <v>78</v>
      </c>
      <c r="D32" s="840">
        <v>1</v>
      </c>
      <c r="E32" s="841"/>
      <c r="F32" s="850">
        <v>245.03</v>
      </c>
      <c r="G32" s="136">
        <f>IF(F32="","",F32-F32*COMPASS!$U$11)</f>
        <v>245.03</v>
      </c>
    </row>
    <row r="33" spans="1:7">
      <c r="A33" s="837" t="s">
        <v>2874</v>
      </c>
      <c r="B33" s="838" t="s">
        <v>462</v>
      </c>
      <c r="C33" s="839" t="s">
        <v>11139</v>
      </c>
      <c r="D33" s="842">
        <v>1</v>
      </c>
      <c r="E33" s="881"/>
      <c r="F33" s="836">
        <v>72.510000000000005</v>
      </c>
      <c r="G33" s="136">
        <f>IF(F33="","",F33-F33*COMPASS!$U$11)</f>
        <v>72.510000000000005</v>
      </c>
    </row>
    <row r="34" spans="1:7">
      <c r="A34" s="837" t="s">
        <v>2875</v>
      </c>
      <c r="B34" s="838" t="s">
        <v>462</v>
      </c>
      <c r="C34" s="839" t="s">
        <v>11140</v>
      </c>
      <c r="D34" s="842">
        <v>1</v>
      </c>
      <c r="E34" s="881"/>
      <c r="F34" s="836">
        <v>105.83</v>
      </c>
      <c r="G34" s="136">
        <f>IF(F34="","",F34-F34*COMPASS!$U$11)</f>
        <v>105.83</v>
      </c>
    </row>
    <row r="35" spans="1:7">
      <c r="A35" s="837" t="s">
        <v>2876</v>
      </c>
      <c r="B35" s="838" t="s">
        <v>462</v>
      </c>
      <c r="C35" s="839" t="s">
        <v>11141</v>
      </c>
      <c r="D35" s="842">
        <v>1</v>
      </c>
      <c r="E35" s="881"/>
      <c r="F35" s="836">
        <v>113.83</v>
      </c>
      <c r="G35" s="136">
        <f>IF(F35="","",F35-F35*COMPASS!$U$11)</f>
        <v>113.83</v>
      </c>
    </row>
    <row r="36" spans="1:7">
      <c r="A36" s="837" t="s">
        <v>1085</v>
      </c>
      <c r="B36" s="838" t="s">
        <v>462</v>
      </c>
      <c r="C36" s="839" t="s">
        <v>79</v>
      </c>
      <c r="D36" s="842">
        <v>1</v>
      </c>
      <c r="E36" s="835"/>
      <c r="F36" s="836">
        <v>76.17</v>
      </c>
      <c r="G36" s="136">
        <f>IF(F36="","",F36-F36*COMPASS!$U$11)</f>
        <v>76.17</v>
      </c>
    </row>
    <row r="37" spans="1:7">
      <c r="A37" s="837" t="s">
        <v>1086</v>
      </c>
      <c r="B37" s="838" t="s">
        <v>462</v>
      </c>
      <c r="C37" s="839" t="s">
        <v>80</v>
      </c>
      <c r="D37" s="842">
        <v>1</v>
      </c>
      <c r="E37" s="835"/>
      <c r="F37" s="836">
        <v>90.23</v>
      </c>
      <c r="G37" s="136">
        <f>IF(F37="","",F37-F37*COMPASS!$U$11)</f>
        <v>90.23</v>
      </c>
    </row>
    <row r="38" spans="1:7">
      <c r="A38" s="837" t="s">
        <v>1087</v>
      </c>
      <c r="B38" s="838" t="s">
        <v>462</v>
      </c>
      <c r="C38" s="839" t="s">
        <v>81</v>
      </c>
      <c r="D38" s="842">
        <v>1</v>
      </c>
      <c r="E38" s="835"/>
      <c r="F38" s="836">
        <v>136.96</v>
      </c>
      <c r="G38" s="136">
        <f>IF(F38="","",F38-F38*COMPASS!$U$11)</f>
        <v>136.96</v>
      </c>
    </row>
    <row r="39" spans="1:7">
      <c r="A39" s="837" t="s">
        <v>1088</v>
      </c>
      <c r="B39" s="838" t="s">
        <v>462</v>
      </c>
      <c r="C39" s="839" t="s">
        <v>82</v>
      </c>
      <c r="D39" s="840">
        <v>1</v>
      </c>
      <c r="E39" s="841"/>
      <c r="F39" s="850">
        <v>182.9</v>
      </c>
      <c r="G39" s="136">
        <f>IF(F39="","",F39-F39*COMPASS!$U$11)</f>
        <v>182.9</v>
      </c>
    </row>
    <row r="40" spans="1:7">
      <c r="A40" s="837" t="s">
        <v>1089</v>
      </c>
      <c r="B40" s="838" t="s">
        <v>462</v>
      </c>
      <c r="C40" s="839" t="s">
        <v>83</v>
      </c>
      <c r="D40" s="840">
        <v>1</v>
      </c>
      <c r="E40" s="841"/>
      <c r="F40" s="850">
        <v>312.19</v>
      </c>
      <c r="G40" s="136">
        <f>IF(F40="","",F40-F40*COMPASS!$U$11)</f>
        <v>312.19</v>
      </c>
    </row>
    <row r="41" spans="1:7">
      <c r="A41" s="837" t="s">
        <v>1090</v>
      </c>
      <c r="B41" s="838" t="s">
        <v>216</v>
      </c>
      <c r="C41" s="839" t="s">
        <v>17989</v>
      </c>
      <c r="D41" s="840">
        <v>1</v>
      </c>
      <c r="E41" s="841"/>
      <c r="F41" s="850">
        <v>20.309999999999999</v>
      </c>
      <c r="G41" s="136">
        <f>IF(F41="","",F41-F41*COMPASS!$U$11)</f>
        <v>20.309999999999999</v>
      </c>
    </row>
    <row r="42" spans="1:7">
      <c r="A42" s="872" t="s">
        <v>14307</v>
      </c>
      <c r="B42" s="879"/>
      <c r="C42" s="874"/>
      <c r="D42" s="875"/>
      <c r="E42" s="876"/>
      <c r="F42" s="880"/>
      <c r="G42" s="136" t="str">
        <f>IF(F42="","",F42-F42*COMPASS!$U$11)</f>
        <v/>
      </c>
    </row>
    <row r="43" spans="1:7">
      <c r="A43" s="837" t="s">
        <v>13036</v>
      </c>
      <c r="B43" s="838" t="s">
        <v>462</v>
      </c>
      <c r="C43" s="864" t="s">
        <v>13037</v>
      </c>
      <c r="D43" s="840">
        <v>1</v>
      </c>
      <c r="E43" s="841"/>
      <c r="F43" s="850">
        <v>3.79</v>
      </c>
      <c r="G43" s="136">
        <f>IF(F43="","",F43-F43*COMPASS!$U$11)</f>
        <v>3.79</v>
      </c>
    </row>
    <row r="44" spans="1:7">
      <c r="A44" s="837" t="s">
        <v>9459</v>
      </c>
      <c r="B44" s="838" t="s">
        <v>462</v>
      </c>
      <c r="C44" s="864" t="s">
        <v>9460</v>
      </c>
      <c r="D44" s="840">
        <v>1</v>
      </c>
      <c r="E44" s="841"/>
      <c r="F44" s="850">
        <v>4.16</v>
      </c>
      <c r="G44" s="136">
        <f>IF(F44="","",F44-F44*COMPASS!$U$11)</f>
        <v>4.16</v>
      </c>
    </row>
    <row r="45" spans="1:7">
      <c r="A45" s="837" t="s">
        <v>1657</v>
      </c>
      <c r="B45" s="838" t="s">
        <v>462</v>
      </c>
      <c r="C45" s="839" t="s">
        <v>1656</v>
      </c>
      <c r="D45" s="840">
        <v>1</v>
      </c>
      <c r="E45" s="851"/>
      <c r="F45" s="850">
        <v>3.17</v>
      </c>
      <c r="G45" s="136">
        <f>IF(F45="","",F45-F45*COMPASS!$U$11)</f>
        <v>3.17</v>
      </c>
    </row>
    <row r="46" spans="1:7">
      <c r="A46" s="837" t="s">
        <v>13038</v>
      </c>
      <c r="B46" s="838" t="s">
        <v>462</v>
      </c>
      <c r="C46" s="864" t="s">
        <v>13039</v>
      </c>
      <c r="D46" s="840">
        <v>1</v>
      </c>
      <c r="E46" s="841"/>
      <c r="F46" s="850">
        <v>3.27</v>
      </c>
      <c r="G46" s="136">
        <f>IF(F46="","",F46-F46*COMPASS!$U$11)</f>
        <v>3.27</v>
      </c>
    </row>
    <row r="47" spans="1:7">
      <c r="A47" s="837" t="s">
        <v>13040</v>
      </c>
      <c r="B47" s="838" t="s">
        <v>462</v>
      </c>
      <c r="C47" s="864" t="s">
        <v>13041</v>
      </c>
      <c r="D47" s="840">
        <v>1</v>
      </c>
      <c r="E47" s="841"/>
      <c r="F47" s="850">
        <v>3.27</v>
      </c>
      <c r="G47" s="136">
        <f>IF(F47="","",F47-F47*COMPASS!$U$11)</f>
        <v>3.27</v>
      </c>
    </row>
    <row r="48" spans="1:7">
      <c r="A48" s="837" t="s">
        <v>967</v>
      </c>
      <c r="B48" s="838" t="s">
        <v>462</v>
      </c>
      <c r="C48" s="839" t="s">
        <v>7950</v>
      </c>
      <c r="D48" s="840">
        <v>120</v>
      </c>
      <c r="E48" s="851"/>
      <c r="F48" s="850">
        <v>0.11</v>
      </c>
      <c r="G48" s="136">
        <f>IF(F48="","",F48-F48*COMPASS!$U$11)</f>
        <v>0.11</v>
      </c>
    </row>
    <row r="49" spans="1:7">
      <c r="A49" s="837" t="s">
        <v>968</v>
      </c>
      <c r="B49" s="838" t="s">
        <v>462</v>
      </c>
      <c r="C49" s="839" t="s">
        <v>7951</v>
      </c>
      <c r="D49" s="840">
        <v>120</v>
      </c>
      <c r="E49" s="851"/>
      <c r="F49" s="850">
        <v>0.12</v>
      </c>
      <c r="G49" s="136">
        <f>IF(F49="","",F49-F49*COMPASS!$U$11)</f>
        <v>0.12</v>
      </c>
    </row>
    <row r="50" spans="1:7">
      <c r="A50" s="872" t="s">
        <v>7885</v>
      </c>
      <c r="B50" s="873"/>
      <c r="C50" s="874"/>
      <c r="D50" s="875"/>
      <c r="E50" s="876"/>
      <c r="F50" s="878"/>
      <c r="G50" s="136" t="str">
        <f>IF(F50="","",F50-F50*COMPASS!$U$11)</f>
        <v/>
      </c>
    </row>
    <row r="51" spans="1:7">
      <c r="A51" s="837" t="s">
        <v>1091</v>
      </c>
      <c r="B51" s="838" t="s">
        <v>462</v>
      </c>
      <c r="C51" s="839" t="s">
        <v>8943</v>
      </c>
      <c r="D51" s="840">
        <v>1</v>
      </c>
      <c r="E51" s="841"/>
      <c r="F51" s="850">
        <v>51.98</v>
      </c>
      <c r="G51" s="136">
        <f>IF(F51="","",F51-F51*COMPASS!$U$11)</f>
        <v>51.98</v>
      </c>
    </row>
    <row r="52" spans="1:7">
      <c r="A52" s="837" t="s">
        <v>1092</v>
      </c>
      <c r="B52" s="838" t="s">
        <v>462</v>
      </c>
      <c r="C52" s="839" t="s">
        <v>395</v>
      </c>
      <c r="D52" s="840">
        <v>1</v>
      </c>
      <c r="E52" s="841"/>
      <c r="F52" s="850">
        <v>20.63</v>
      </c>
      <c r="G52" s="136">
        <f>IF(F52="","",F52-F52*COMPASS!$U$11)</f>
        <v>20.63</v>
      </c>
    </row>
    <row r="53" spans="1:7">
      <c r="A53" s="837" t="s">
        <v>978</v>
      </c>
      <c r="B53" s="838" t="s">
        <v>462</v>
      </c>
      <c r="C53" s="839" t="s">
        <v>396</v>
      </c>
      <c r="D53" s="840">
        <v>1</v>
      </c>
      <c r="E53" s="849"/>
      <c r="F53" s="850">
        <v>31.76</v>
      </c>
      <c r="G53" s="136">
        <f>IF(F53="","",F53-F53*COMPASS!$U$11)</f>
        <v>31.76</v>
      </c>
    </row>
    <row r="54" spans="1:7">
      <c r="A54" s="837" t="s">
        <v>979</v>
      </c>
      <c r="B54" s="838" t="s">
        <v>216</v>
      </c>
      <c r="C54" s="839" t="s">
        <v>2644</v>
      </c>
      <c r="D54" s="840">
        <v>1</v>
      </c>
      <c r="E54" s="849"/>
      <c r="F54" s="850">
        <v>32.22</v>
      </c>
      <c r="G54" s="136">
        <f>IF(F54="","",F54-F54*COMPASS!$U$11)</f>
        <v>32.22</v>
      </c>
    </row>
    <row r="55" spans="1:7">
      <c r="A55" s="837" t="s">
        <v>8658</v>
      </c>
      <c r="B55" s="838" t="s">
        <v>462</v>
      </c>
      <c r="C55" s="839" t="s">
        <v>9294</v>
      </c>
      <c r="D55" s="842">
        <v>1</v>
      </c>
      <c r="E55" s="835"/>
      <c r="F55" s="836">
        <v>21.39</v>
      </c>
      <c r="G55" s="136">
        <f>IF(F55="","",F55-F55*COMPASS!$U$11)</f>
        <v>21.39</v>
      </c>
    </row>
    <row r="56" spans="1:7">
      <c r="A56" s="837" t="s">
        <v>8659</v>
      </c>
      <c r="B56" s="838" t="s">
        <v>462</v>
      </c>
      <c r="C56" s="839" t="s">
        <v>9295</v>
      </c>
      <c r="D56" s="842">
        <v>1</v>
      </c>
      <c r="E56" s="835"/>
      <c r="F56" s="836">
        <v>21.8</v>
      </c>
      <c r="G56" s="136">
        <f>IF(F56="","",F56-F56*COMPASS!$U$11)</f>
        <v>21.8</v>
      </c>
    </row>
    <row r="57" spans="1:7">
      <c r="A57" s="872" t="s">
        <v>510</v>
      </c>
      <c r="B57" s="873"/>
      <c r="C57" s="874"/>
      <c r="D57" s="875"/>
      <c r="E57" s="876"/>
      <c r="F57" s="878"/>
      <c r="G57" s="136" t="str">
        <f>IF(F57="","",F57-F57*COMPASS!$U$11)</f>
        <v/>
      </c>
    </row>
    <row r="58" spans="1:7">
      <c r="A58" s="837" t="s">
        <v>992</v>
      </c>
      <c r="B58" s="838" t="s">
        <v>462</v>
      </c>
      <c r="C58" s="839" t="s">
        <v>8569</v>
      </c>
      <c r="D58" s="840">
        <v>10</v>
      </c>
      <c r="E58" s="849"/>
      <c r="F58" s="850">
        <v>1.1000000000000001</v>
      </c>
      <c r="G58" s="136">
        <f>IF(F58="","",F58-F58*COMPASS!$U$11)</f>
        <v>1.1000000000000001</v>
      </c>
    </row>
    <row r="59" spans="1:7">
      <c r="A59" s="837" t="s">
        <v>993</v>
      </c>
      <c r="B59" s="838" t="s">
        <v>462</v>
      </c>
      <c r="C59" s="839" t="s">
        <v>8570</v>
      </c>
      <c r="D59" s="840">
        <v>10</v>
      </c>
      <c r="E59" s="849"/>
      <c r="F59" s="850">
        <v>0.54</v>
      </c>
      <c r="G59" s="136">
        <f>IF(F59="","",F59-F59*COMPASS!$U$11)</f>
        <v>0.54</v>
      </c>
    </row>
    <row r="60" spans="1:7">
      <c r="A60" s="837" t="s">
        <v>994</v>
      </c>
      <c r="B60" s="838" t="s">
        <v>462</v>
      </c>
      <c r="C60" s="839" t="s">
        <v>8571</v>
      </c>
      <c r="D60" s="840">
        <v>10</v>
      </c>
      <c r="E60" s="849"/>
      <c r="F60" s="836">
        <v>1.1599999999999999</v>
      </c>
      <c r="G60" s="136">
        <f>IF(F60="","",F60-F60*COMPASS!$U$11)</f>
        <v>1.1599999999999999</v>
      </c>
    </row>
    <row r="61" spans="1:7">
      <c r="A61" s="837" t="s">
        <v>9748</v>
      </c>
      <c r="B61" s="838" t="s">
        <v>462</v>
      </c>
      <c r="C61" s="839" t="s">
        <v>9749</v>
      </c>
      <c r="D61" s="840">
        <v>10</v>
      </c>
      <c r="E61" s="849"/>
      <c r="F61" s="850">
        <v>0.36</v>
      </c>
      <c r="G61" s="136">
        <f>IF(F61="","",F61-F61*COMPASS!$U$11)</f>
        <v>0.36</v>
      </c>
    </row>
    <row r="62" spans="1:7">
      <c r="A62" s="837" t="s">
        <v>191</v>
      </c>
      <c r="B62" s="838" t="s">
        <v>462</v>
      </c>
      <c r="C62" s="839" t="s">
        <v>8958</v>
      </c>
      <c r="D62" s="840">
        <v>10</v>
      </c>
      <c r="E62" s="849"/>
      <c r="F62" s="850">
        <v>1.06</v>
      </c>
      <c r="G62" s="136">
        <f>IF(F62="","",F62-F62*COMPASS!$U$11)</f>
        <v>1.06</v>
      </c>
    </row>
    <row r="63" spans="1:7">
      <c r="A63" s="837" t="s">
        <v>11173</v>
      </c>
      <c r="B63" s="838" t="s">
        <v>462</v>
      </c>
      <c r="C63" s="839" t="s">
        <v>15004</v>
      </c>
      <c r="D63" s="840">
        <v>25</v>
      </c>
      <c r="E63" s="851"/>
      <c r="F63" s="850">
        <v>0.34</v>
      </c>
      <c r="G63" s="136">
        <f>IF(F63="","",F63-F63*COMPASS!$U$11)</f>
        <v>0.34</v>
      </c>
    </row>
    <row r="64" spans="1:7">
      <c r="A64" s="837" t="s">
        <v>11174</v>
      </c>
      <c r="B64" s="838" t="s">
        <v>462</v>
      </c>
      <c r="C64" s="839" t="s">
        <v>17990</v>
      </c>
      <c r="D64" s="842">
        <v>20</v>
      </c>
      <c r="E64" s="851"/>
      <c r="F64" s="850">
        <v>0.91</v>
      </c>
      <c r="G64" s="136">
        <f>IF(F64="","",F64-F64*COMPASS!$U$11)</f>
        <v>0.91</v>
      </c>
    </row>
    <row r="65" spans="1:7">
      <c r="A65" s="837" t="s">
        <v>995</v>
      </c>
      <c r="B65" s="838" t="s">
        <v>216</v>
      </c>
      <c r="C65" s="839" t="s">
        <v>8572</v>
      </c>
      <c r="D65" s="840">
        <v>10</v>
      </c>
      <c r="E65" s="849"/>
      <c r="F65" s="850">
        <v>3.29</v>
      </c>
      <c r="G65" s="136">
        <f>IF(F65="","",F65-F65*COMPASS!$U$11)</f>
        <v>3.29</v>
      </c>
    </row>
    <row r="66" spans="1:7">
      <c r="A66" s="837" t="s">
        <v>996</v>
      </c>
      <c r="B66" s="838" t="s">
        <v>216</v>
      </c>
      <c r="C66" s="839" t="s">
        <v>9296</v>
      </c>
      <c r="D66" s="842">
        <v>10</v>
      </c>
      <c r="E66" s="888"/>
      <c r="F66" s="836">
        <v>4.45</v>
      </c>
      <c r="G66" s="136">
        <f>IF(F66="","",F66-F66*COMPASS!$U$11)</f>
        <v>4.45</v>
      </c>
    </row>
    <row r="67" spans="1:7">
      <c r="A67" s="837" t="s">
        <v>997</v>
      </c>
      <c r="B67" s="838" t="s">
        <v>216</v>
      </c>
      <c r="C67" s="839" t="s">
        <v>8573</v>
      </c>
      <c r="D67" s="842">
        <v>10</v>
      </c>
      <c r="E67" s="888"/>
      <c r="F67" s="836">
        <v>3.27</v>
      </c>
      <c r="G67" s="136">
        <f>IF(F67="","",F67-F67*COMPASS!$U$11)</f>
        <v>3.27</v>
      </c>
    </row>
    <row r="68" spans="1:7">
      <c r="A68" s="837" t="s">
        <v>998</v>
      </c>
      <c r="B68" s="838" t="s">
        <v>462</v>
      </c>
      <c r="C68" s="839" t="s">
        <v>8574</v>
      </c>
      <c r="D68" s="842">
        <v>10</v>
      </c>
      <c r="E68" s="888"/>
      <c r="F68" s="836">
        <v>2.12</v>
      </c>
      <c r="G68" s="136">
        <f>IF(F68="","",F68-F68*COMPASS!$U$11)</f>
        <v>2.12</v>
      </c>
    </row>
    <row r="69" spans="1:7">
      <c r="A69" s="837" t="s">
        <v>192</v>
      </c>
      <c r="B69" s="838" t="s">
        <v>462</v>
      </c>
      <c r="C69" s="839" t="s">
        <v>8959</v>
      </c>
      <c r="D69" s="842">
        <v>10</v>
      </c>
      <c r="E69" s="888"/>
      <c r="F69" s="836">
        <v>2.12</v>
      </c>
      <c r="G69" s="136">
        <f>IF(F69="","",F69-F69*COMPASS!$U$11)</f>
        <v>2.12</v>
      </c>
    </row>
    <row r="70" spans="1:7">
      <c r="A70" s="837" t="s">
        <v>11175</v>
      </c>
      <c r="B70" s="838" t="s">
        <v>462</v>
      </c>
      <c r="C70" s="839" t="s">
        <v>15005</v>
      </c>
      <c r="D70" s="842">
        <v>25</v>
      </c>
      <c r="E70" s="851"/>
      <c r="F70" s="836">
        <v>1.96</v>
      </c>
      <c r="G70" s="136">
        <f>IF(F70="","",F70-F70*COMPASS!$U$11)</f>
        <v>1.96</v>
      </c>
    </row>
    <row r="71" spans="1:7">
      <c r="A71" s="837" t="s">
        <v>999</v>
      </c>
      <c r="B71" s="838" t="s">
        <v>462</v>
      </c>
      <c r="C71" s="839" t="s">
        <v>11142</v>
      </c>
      <c r="D71" s="842">
        <v>4</v>
      </c>
      <c r="E71" s="888"/>
      <c r="F71" s="836">
        <v>3.79</v>
      </c>
      <c r="G71" s="136">
        <f>IF(F71="","",F71-F71*COMPASS!$U$11)</f>
        <v>3.79</v>
      </c>
    </row>
    <row r="72" spans="1:7">
      <c r="A72" s="837" t="s">
        <v>1000</v>
      </c>
      <c r="B72" s="838" t="s">
        <v>216</v>
      </c>
      <c r="C72" s="839" t="s">
        <v>8575</v>
      </c>
      <c r="D72" s="842">
        <v>10</v>
      </c>
      <c r="E72" s="888"/>
      <c r="F72" s="836">
        <v>3.25</v>
      </c>
      <c r="G72" s="136">
        <f>IF(F72="","",F72-F72*COMPASS!$U$11)</f>
        <v>3.25</v>
      </c>
    </row>
    <row r="73" spans="1:7">
      <c r="A73" s="837" t="s">
        <v>1001</v>
      </c>
      <c r="B73" s="838" t="s">
        <v>216</v>
      </c>
      <c r="C73" s="839" t="s">
        <v>8576</v>
      </c>
      <c r="D73" s="842">
        <v>10</v>
      </c>
      <c r="E73" s="888"/>
      <c r="F73" s="836">
        <v>1.82</v>
      </c>
      <c r="G73" s="136">
        <f>IF(F73="","",F73-F73*COMPASS!$U$11)</f>
        <v>1.82</v>
      </c>
    </row>
    <row r="74" spans="1:7">
      <c r="A74" s="837" t="s">
        <v>1002</v>
      </c>
      <c r="B74" s="838" t="s">
        <v>216</v>
      </c>
      <c r="C74" s="839" t="s">
        <v>8577</v>
      </c>
      <c r="D74" s="842">
        <v>10</v>
      </c>
      <c r="E74" s="888"/>
      <c r="F74" s="836">
        <v>1.23</v>
      </c>
      <c r="G74" s="136">
        <f>IF(F74="","",F74-F74*COMPASS!$U$11)</f>
        <v>1.23</v>
      </c>
    </row>
    <row r="75" spans="1:7">
      <c r="A75" s="837" t="s">
        <v>1003</v>
      </c>
      <c r="B75" s="838" t="s">
        <v>216</v>
      </c>
      <c r="C75" s="839" t="s">
        <v>8578</v>
      </c>
      <c r="D75" s="842">
        <v>10</v>
      </c>
      <c r="E75" s="888"/>
      <c r="F75" s="836">
        <v>2.72</v>
      </c>
      <c r="G75" s="136">
        <f>IF(F75="","",F75-F75*COMPASS!$U$11)</f>
        <v>2.72</v>
      </c>
    </row>
    <row r="76" spans="1:7">
      <c r="A76" s="837" t="s">
        <v>1004</v>
      </c>
      <c r="B76" s="838" t="s">
        <v>462</v>
      </c>
      <c r="C76" s="839" t="s">
        <v>8579</v>
      </c>
      <c r="D76" s="842">
        <v>10</v>
      </c>
      <c r="E76" s="888"/>
      <c r="F76" s="836">
        <v>0.7</v>
      </c>
      <c r="G76" s="136">
        <f>IF(F76="","",F76-F76*COMPASS!$U$11)</f>
        <v>0.7</v>
      </c>
    </row>
    <row r="77" spans="1:7">
      <c r="A77" s="837" t="s">
        <v>1005</v>
      </c>
      <c r="B77" s="838" t="s">
        <v>462</v>
      </c>
      <c r="C77" s="839" t="s">
        <v>8580</v>
      </c>
      <c r="D77" s="842">
        <v>10</v>
      </c>
      <c r="E77" s="888"/>
      <c r="F77" s="836">
        <v>1.23</v>
      </c>
      <c r="G77" s="136">
        <f>IF(F77="","",F77-F77*COMPASS!$U$11)</f>
        <v>1.23</v>
      </c>
    </row>
    <row r="78" spans="1:7">
      <c r="A78" s="837" t="s">
        <v>1006</v>
      </c>
      <c r="B78" s="838" t="s">
        <v>216</v>
      </c>
      <c r="C78" s="839" t="s">
        <v>8581</v>
      </c>
      <c r="D78" s="842">
        <v>10</v>
      </c>
      <c r="E78" s="888"/>
      <c r="F78" s="836">
        <v>4.51</v>
      </c>
      <c r="G78" s="136">
        <f>IF(F78="","",F78-F78*COMPASS!$U$11)</f>
        <v>4.51</v>
      </c>
    </row>
    <row r="79" spans="1:7">
      <c r="A79" s="837" t="s">
        <v>1007</v>
      </c>
      <c r="B79" s="838" t="s">
        <v>216</v>
      </c>
      <c r="C79" s="839" t="s">
        <v>8582</v>
      </c>
      <c r="D79" s="842">
        <v>10</v>
      </c>
      <c r="E79" s="888"/>
      <c r="F79" s="836">
        <v>2.36</v>
      </c>
      <c r="G79" s="136">
        <f>IF(F79="","",F79-F79*COMPASS!$U$11)</f>
        <v>2.36</v>
      </c>
    </row>
    <row r="80" spans="1:7">
      <c r="A80" s="837" t="s">
        <v>1008</v>
      </c>
      <c r="B80" s="838" t="s">
        <v>462</v>
      </c>
      <c r="C80" s="839" t="s">
        <v>8583</v>
      </c>
      <c r="D80" s="842">
        <v>10</v>
      </c>
      <c r="E80" s="888"/>
      <c r="F80" s="836">
        <v>2.0299999999999998</v>
      </c>
      <c r="G80" s="136">
        <f>IF(F80="","",F80-F80*COMPASS!$U$11)</f>
        <v>2.0299999999999998</v>
      </c>
    </row>
    <row r="81" spans="1:7">
      <c r="A81" s="837" t="s">
        <v>1009</v>
      </c>
      <c r="B81" s="838" t="s">
        <v>462</v>
      </c>
      <c r="C81" s="839" t="s">
        <v>16022</v>
      </c>
      <c r="D81" s="842">
        <v>20</v>
      </c>
      <c r="E81" s="888"/>
      <c r="F81" s="836">
        <v>5.41</v>
      </c>
      <c r="G81" s="136">
        <f>IF(F81="","",F81-F81*COMPASS!$U$11)</f>
        <v>5.41</v>
      </c>
    </row>
    <row r="82" spans="1:7">
      <c r="A82" s="837" t="s">
        <v>1010</v>
      </c>
      <c r="B82" s="838" t="s">
        <v>216</v>
      </c>
      <c r="C82" s="839" t="s">
        <v>8584</v>
      </c>
      <c r="D82" s="842">
        <v>10</v>
      </c>
      <c r="E82" s="888"/>
      <c r="F82" s="836">
        <v>3.14</v>
      </c>
      <c r="G82" s="136">
        <f>IF(F82="","",F82-F82*COMPASS!$U$11)</f>
        <v>3.14</v>
      </c>
    </row>
    <row r="83" spans="1:7">
      <c r="A83" s="837" t="s">
        <v>1011</v>
      </c>
      <c r="B83" s="838" t="s">
        <v>216</v>
      </c>
      <c r="C83" s="839" t="s">
        <v>8585</v>
      </c>
      <c r="D83" s="840">
        <v>10</v>
      </c>
      <c r="E83" s="888"/>
      <c r="F83" s="850">
        <v>1.6</v>
      </c>
      <c r="G83" s="136">
        <f>IF(F83="","",F83-F83*COMPASS!$U$11)</f>
        <v>1.6</v>
      </c>
    </row>
    <row r="84" spans="1:7">
      <c r="A84" s="872" t="s">
        <v>14308</v>
      </c>
      <c r="B84" s="873"/>
      <c r="C84" s="874"/>
      <c r="D84" s="890"/>
      <c r="E84" s="891"/>
      <c r="F84" s="892"/>
      <c r="G84" s="136" t="str">
        <f>IF(F84="","",F84-F84*COMPASS!$U$11)</f>
        <v/>
      </c>
    </row>
    <row r="85" spans="1:7">
      <c r="A85" s="837" t="s">
        <v>780</v>
      </c>
      <c r="B85" s="838" t="s">
        <v>462</v>
      </c>
      <c r="C85" s="839" t="s">
        <v>664</v>
      </c>
      <c r="D85" s="840">
        <v>6</v>
      </c>
      <c r="E85" s="849"/>
      <c r="F85" s="850">
        <v>1.94</v>
      </c>
      <c r="G85" s="136">
        <f>IF(F85="","",F85-F85*COMPASS!$U$11)</f>
        <v>1.94</v>
      </c>
    </row>
    <row r="86" spans="1:7">
      <c r="A86" s="837" t="s">
        <v>781</v>
      </c>
      <c r="B86" s="838" t="s">
        <v>462</v>
      </c>
      <c r="C86" s="839" t="s">
        <v>665</v>
      </c>
      <c r="D86" s="840">
        <v>6</v>
      </c>
      <c r="E86" s="849"/>
      <c r="F86" s="850">
        <v>2</v>
      </c>
      <c r="G86" s="136">
        <f>IF(F86="","",F86-F86*COMPASS!$U$11)</f>
        <v>2</v>
      </c>
    </row>
    <row r="87" spans="1:7">
      <c r="A87" s="837" t="s">
        <v>782</v>
      </c>
      <c r="B87" s="838" t="s">
        <v>216</v>
      </c>
      <c r="C87" s="839" t="s">
        <v>666</v>
      </c>
      <c r="D87" s="840">
        <v>6</v>
      </c>
      <c r="E87" s="838"/>
      <c r="F87" s="850">
        <v>8.11</v>
      </c>
      <c r="G87" s="136">
        <f>IF(F87="","",F87-F87*COMPASS!$U$11)</f>
        <v>8.11</v>
      </c>
    </row>
    <row r="88" spans="1:7">
      <c r="A88" s="837" t="s">
        <v>783</v>
      </c>
      <c r="B88" s="838" t="s">
        <v>216</v>
      </c>
      <c r="C88" s="839" t="s">
        <v>630</v>
      </c>
      <c r="D88" s="840">
        <v>6</v>
      </c>
      <c r="E88" s="838"/>
      <c r="F88" s="850">
        <v>8.74</v>
      </c>
      <c r="G88" s="136">
        <f>IF(F88="","",F88-F88*COMPASS!$U$11)</f>
        <v>8.74</v>
      </c>
    </row>
    <row r="89" spans="1:7">
      <c r="A89" s="837" t="s">
        <v>784</v>
      </c>
      <c r="B89" s="838" t="s">
        <v>462</v>
      </c>
      <c r="C89" s="839" t="s">
        <v>136</v>
      </c>
      <c r="D89" s="840">
        <v>6</v>
      </c>
      <c r="E89" s="849"/>
      <c r="F89" s="850">
        <v>1.94</v>
      </c>
      <c r="G89" s="136">
        <f>IF(F89="","",F89-F89*COMPASS!$U$11)</f>
        <v>1.94</v>
      </c>
    </row>
    <row r="90" spans="1:7">
      <c r="A90" s="837" t="s">
        <v>785</v>
      </c>
      <c r="B90" s="838" t="s">
        <v>216</v>
      </c>
      <c r="C90" s="839" t="s">
        <v>290</v>
      </c>
      <c r="D90" s="840">
        <v>6</v>
      </c>
      <c r="E90" s="838"/>
      <c r="F90" s="850">
        <v>4.68</v>
      </c>
      <c r="G90" s="136">
        <f>IF(F90="","",F90-F90*COMPASS!$U$11)</f>
        <v>4.68</v>
      </c>
    </row>
    <row r="91" spans="1:7">
      <c r="A91" s="837" t="s">
        <v>786</v>
      </c>
      <c r="B91" s="838" t="s">
        <v>462</v>
      </c>
      <c r="C91" s="839" t="s">
        <v>364</v>
      </c>
      <c r="D91" s="840">
        <v>6</v>
      </c>
      <c r="E91" s="849"/>
      <c r="F91" s="850">
        <v>2.09</v>
      </c>
      <c r="G91" s="136">
        <f>IF(F91="","",F91-F91*COMPASS!$U$11)</f>
        <v>2.09</v>
      </c>
    </row>
    <row r="92" spans="1:7">
      <c r="A92" s="837" t="s">
        <v>787</v>
      </c>
      <c r="B92" s="838" t="s">
        <v>462</v>
      </c>
      <c r="C92" s="839" t="s">
        <v>365</v>
      </c>
      <c r="D92" s="840">
        <v>6</v>
      </c>
      <c r="E92" s="849"/>
      <c r="F92" s="850">
        <v>2.14</v>
      </c>
      <c r="G92" s="136">
        <f>IF(F92="","",F92-F92*COMPASS!$U$11)</f>
        <v>2.14</v>
      </c>
    </row>
    <row r="93" spans="1:7">
      <c r="A93" s="837" t="s">
        <v>788</v>
      </c>
      <c r="B93" s="838" t="s">
        <v>216</v>
      </c>
      <c r="C93" s="839" t="s">
        <v>618</v>
      </c>
      <c r="D93" s="840">
        <v>6</v>
      </c>
      <c r="E93" s="838"/>
      <c r="F93" s="850">
        <v>8.25</v>
      </c>
      <c r="G93" s="136">
        <f>IF(F93="","",F93-F93*COMPASS!$U$11)</f>
        <v>8.25</v>
      </c>
    </row>
    <row r="94" spans="1:7">
      <c r="A94" s="837" t="s">
        <v>789</v>
      </c>
      <c r="B94" s="838" t="s">
        <v>216</v>
      </c>
      <c r="C94" s="839" t="s">
        <v>98</v>
      </c>
      <c r="D94" s="840">
        <v>6</v>
      </c>
      <c r="E94" s="838"/>
      <c r="F94" s="850">
        <v>8.8800000000000008</v>
      </c>
      <c r="G94" s="136">
        <f>IF(F94="","",F94-F94*COMPASS!$U$11)</f>
        <v>8.8800000000000008</v>
      </c>
    </row>
    <row r="95" spans="1:7">
      <c r="A95" s="837" t="s">
        <v>790</v>
      </c>
      <c r="B95" s="838" t="s">
        <v>462</v>
      </c>
      <c r="C95" s="839" t="s">
        <v>427</v>
      </c>
      <c r="D95" s="840">
        <v>6</v>
      </c>
      <c r="E95" s="849"/>
      <c r="F95" s="850">
        <v>2.14</v>
      </c>
      <c r="G95" s="136">
        <f>IF(F95="","",F95-F95*COMPASS!$U$11)</f>
        <v>2.14</v>
      </c>
    </row>
    <row r="96" spans="1:7">
      <c r="A96" s="837" t="s">
        <v>791</v>
      </c>
      <c r="B96" s="838" t="s">
        <v>216</v>
      </c>
      <c r="C96" s="839" t="s">
        <v>345</v>
      </c>
      <c r="D96" s="840">
        <v>6</v>
      </c>
      <c r="E96" s="838"/>
      <c r="F96" s="850">
        <v>4.68</v>
      </c>
      <c r="G96" s="136">
        <f>IF(F96="","",F96-F96*COMPASS!$U$11)</f>
        <v>4.68</v>
      </c>
    </row>
    <row r="97" spans="1:7">
      <c r="A97" s="872" t="s">
        <v>120</v>
      </c>
      <c r="B97" s="873"/>
      <c r="C97" s="874"/>
      <c r="D97" s="890"/>
      <c r="E97" s="891"/>
      <c r="F97" s="892"/>
      <c r="G97" s="136" t="str">
        <f>IF(F97="","",F97-F97*COMPASS!$U$11)</f>
        <v/>
      </c>
    </row>
    <row r="98" spans="1:7">
      <c r="A98" s="837" t="s">
        <v>792</v>
      </c>
      <c r="B98" s="838" t="s">
        <v>462</v>
      </c>
      <c r="C98" s="839" t="s">
        <v>11180</v>
      </c>
      <c r="D98" s="840">
        <v>6</v>
      </c>
      <c r="E98" s="849"/>
      <c r="F98" s="850">
        <v>2.21</v>
      </c>
      <c r="G98" s="136">
        <f>IF(F98="","",F98-F98*COMPASS!$U$11)</f>
        <v>2.21</v>
      </c>
    </row>
    <row r="99" spans="1:7">
      <c r="A99" s="837" t="s">
        <v>796</v>
      </c>
      <c r="B99" s="838" t="s">
        <v>462</v>
      </c>
      <c r="C99" s="839" t="s">
        <v>11181</v>
      </c>
      <c r="D99" s="840">
        <v>6</v>
      </c>
      <c r="E99" s="849"/>
      <c r="F99" s="850">
        <v>2.38</v>
      </c>
      <c r="G99" s="136">
        <f>IF(F99="","",F99-F99*COMPASS!$U$11)</f>
        <v>2.38</v>
      </c>
    </row>
    <row r="100" spans="1:7">
      <c r="A100" s="837" t="s">
        <v>793</v>
      </c>
      <c r="B100" s="838" t="s">
        <v>462</v>
      </c>
      <c r="C100" s="839" t="s">
        <v>11182</v>
      </c>
      <c r="D100" s="840">
        <v>6</v>
      </c>
      <c r="E100" s="849"/>
      <c r="F100" s="850">
        <v>2.44</v>
      </c>
      <c r="G100" s="136">
        <f>IF(F100="","",F100-F100*COMPASS!$U$11)</f>
        <v>2.44</v>
      </c>
    </row>
    <row r="101" spans="1:7">
      <c r="A101" s="837" t="s">
        <v>794</v>
      </c>
      <c r="B101" s="838" t="s">
        <v>216</v>
      </c>
      <c r="C101" s="839" t="s">
        <v>11183</v>
      </c>
      <c r="D101" s="840">
        <v>6</v>
      </c>
      <c r="E101" s="838"/>
      <c r="F101" s="850">
        <v>9.36</v>
      </c>
      <c r="G101" s="136">
        <f>IF(F101="","",F101-F101*COMPASS!$U$11)</f>
        <v>9.36</v>
      </c>
    </row>
    <row r="102" spans="1:7">
      <c r="A102" s="837" t="s">
        <v>795</v>
      </c>
      <c r="B102" s="838" t="s">
        <v>216</v>
      </c>
      <c r="C102" s="839" t="s">
        <v>11184</v>
      </c>
      <c r="D102" s="840">
        <v>6</v>
      </c>
      <c r="E102" s="838"/>
      <c r="F102" s="850">
        <v>9.98</v>
      </c>
      <c r="G102" s="136">
        <f>IF(F102="","",F102-F102*COMPASS!$U$11)</f>
        <v>9.98</v>
      </c>
    </row>
    <row r="103" spans="1:7">
      <c r="A103" s="837" t="s">
        <v>13568</v>
      </c>
      <c r="B103" s="838" t="s">
        <v>462</v>
      </c>
      <c r="C103" s="839" t="s">
        <v>13569</v>
      </c>
      <c r="D103" s="840">
        <v>1</v>
      </c>
      <c r="E103" s="849"/>
      <c r="F103" s="850">
        <v>23.14</v>
      </c>
      <c r="G103" s="136">
        <f>IF(F103="","",F103-F103*COMPASS!$U$11)</f>
        <v>23.14</v>
      </c>
    </row>
    <row r="104" spans="1:7">
      <c r="A104" s="837" t="s">
        <v>13570</v>
      </c>
      <c r="B104" s="838" t="s">
        <v>462</v>
      </c>
      <c r="C104" s="839" t="s">
        <v>13571</v>
      </c>
      <c r="D104" s="840">
        <v>1</v>
      </c>
      <c r="E104" s="849"/>
      <c r="F104" s="850">
        <v>23.14</v>
      </c>
      <c r="G104" s="136">
        <f>IF(F104="","",F104-F104*COMPASS!$U$11)</f>
        <v>23.14</v>
      </c>
    </row>
    <row r="105" spans="1:7">
      <c r="A105" s="837" t="s">
        <v>121</v>
      </c>
      <c r="B105" s="838" t="s">
        <v>462</v>
      </c>
      <c r="C105" s="839" t="s">
        <v>11185</v>
      </c>
      <c r="D105" s="840">
        <v>6</v>
      </c>
      <c r="E105" s="849"/>
      <c r="F105" s="850">
        <v>2.6</v>
      </c>
      <c r="G105" s="136">
        <f>IF(F105="","",F105-F105*COMPASS!$U$11)</f>
        <v>2.6</v>
      </c>
    </row>
    <row r="106" spans="1:7">
      <c r="A106" s="837" t="s">
        <v>122</v>
      </c>
      <c r="B106" s="838" t="s">
        <v>462</v>
      </c>
      <c r="C106" s="839" t="s">
        <v>11186</v>
      </c>
      <c r="D106" s="840">
        <v>6</v>
      </c>
      <c r="E106" s="849"/>
      <c r="F106" s="850">
        <v>2.74</v>
      </c>
      <c r="G106" s="136">
        <f>IF(F106="","",F106-F106*COMPASS!$U$11)</f>
        <v>2.74</v>
      </c>
    </row>
    <row r="107" spans="1:7">
      <c r="A107" s="837" t="s">
        <v>11176</v>
      </c>
      <c r="B107" s="838" t="s">
        <v>462</v>
      </c>
      <c r="C107" s="839" t="s">
        <v>11177</v>
      </c>
      <c r="D107" s="840">
        <v>6</v>
      </c>
      <c r="E107" s="851"/>
      <c r="F107" s="850">
        <v>2.54</v>
      </c>
      <c r="G107" s="136">
        <f>IF(F107="","",F107-F107*COMPASS!$U$11)</f>
        <v>2.54</v>
      </c>
    </row>
    <row r="108" spans="1:7">
      <c r="A108" s="837" t="s">
        <v>11178</v>
      </c>
      <c r="B108" s="838" t="s">
        <v>462</v>
      </c>
      <c r="C108" s="839" t="s">
        <v>11179</v>
      </c>
      <c r="D108" s="840">
        <v>6</v>
      </c>
      <c r="E108" s="851"/>
      <c r="F108" s="850">
        <v>2.63</v>
      </c>
      <c r="G108" s="136">
        <f>IF(F108="","",F108-F108*COMPASS!$U$11)</f>
        <v>2.63</v>
      </c>
    </row>
    <row r="109" spans="1:7">
      <c r="A109" s="837" t="s">
        <v>13572</v>
      </c>
      <c r="B109" s="838" t="s">
        <v>462</v>
      </c>
      <c r="C109" s="839" t="s">
        <v>13573</v>
      </c>
      <c r="D109" s="840">
        <v>1</v>
      </c>
      <c r="E109" s="849"/>
      <c r="F109" s="850">
        <v>27.04</v>
      </c>
      <c r="G109" s="136">
        <f>IF(F109="","",F109-F109*COMPASS!$U$11)</f>
        <v>27.04</v>
      </c>
    </row>
    <row r="110" spans="1:7">
      <c r="A110" s="837" t="s">
        <v>13574</v>
      </c>
      <c r="B110" s="838" t="s">
        <v>462</v>
      </c>
      <c r="C110" s="839" t="s">
        <v>13575</v>
      </c>
      <c r="D110" s="840">
        <v>1</v>
      </c>
      <c r="E110" s="849"/>
      <c r="F110" s="850">
        <v>27.04</v>
      </c>
      <c r="G110" s="136">
        <f>IF(F110="","",F110-F110*COMPASS!$U$11)</f>
        <v>27.04</v>
      </c>
    </row>
    <row r="111" spans="1:7">
      <c r="A111" s="872" t="s">
        <v>268</v>
      </c>
      <c r="B111" s="873"/>
      <c r="C111" s="874"/>
      <c r="D111" s="890"/>
      <c r="E111" s="891"/>
      <c r="F111" s="892"/>
      <c r="G111" s="136" t="str">
        <f>IF(F111="","",F111-F111*COMPASS!$U$11)</f>
        <v/>
      </c>
    </row>
    <row r="112" spans="1:7">
      <c r="A112" s="837" t="s">
        <v>797</v>
      </c>
      <c r="B112" s="838" t="s">
        <v>462</v>
      </c>
      <c r="C112" s="839" t="s">
        <v>8915</v>
      </c>
      <c r="D112" s="840">
        <v>6</v>
      </c>
      <c r="E112" s="838"/>
      <c r="F112" s="850">
        <v>2.0099999999999998</v>
      </c>
      <c r="G112" s="136">
        <f>IF(F112="","",F112-F112*COMPASS!$U$11)</f>
        <v>2.0099999999999998</v>
      </c>
    </row>
    <row r="113" spans="1:7">
      <c r="A113" s="837" t="s">
        <v>959</v>
      </c>
      <c r="B113" s="838" t="s">
        <v>462</v>
      </c>
      <c r="C113" s="839" t="s">
        <v>667</v>
      </c>
      <c r="D113" s="840">
        <v>6</v>
      </c>
      <c r="E113" s="838"/>
      <c r="F113" s="850">
        <v>2.13</v>
      </c>
      <c r="G113" s="136">
        <f>IF(F113="","",F113-F113*COMPASS!$U$11)</f>
        <v>2.13</v>
      </c>
    </row>
    <row r="114" spans="1:7">
      <c r="A114" s="837" t="s">
        <v>960</v>
      </c>
      <c r="B114" s="838" t="s">
        <v>216</v>
      </c>
      <c r="C114" s="839" t="s">
        <v>139</v>
      </c>
      <c r="D114" s="840">
        <v>6</v>
      </c>
      <c r="E114" s="838"/>
      <c r="F114" s="850">
        <v>7.83</v>
      </c>
      <c r="G114" s="136">
        <f>IF(F114="","",F114-F114*COMPASS!$U$11)</f>
        <v>7.83</v>
      </c>
    </row>
    <row r="115" spans="1:7">
      <c r="A115" s="837" t="s">
        <v>961</v>
      </c>
      <c r="B115" s="838" t="s">
        <v>216</v>
      </c>
      <c r="C115" s="839" t="s">
        <v>138</v>
      </c>
      <c r="D115" s="840">
        <v>6</v>
      </c>
      <c r="E115" s="838"/>
      <c r="F115" s="850">
        <v>8.4</v>
      </c>
      <c r="G115" s="136">
        <f>IF(F115="","",F115-F115*COMPASS!$U$11)</f>
        <v>8.4</v>
      </c>
    </row>
    <row r="116" spans="1:7">
      <c r="A116" s="837" t="s">
        <v>962</v>
      </c>
      <c r="B116" s="838" t="s">
        <v>462</v>
      </c>
      <c r="C116" s="839" t="s">
        <v>8916</v>
      </c>
      <c r="D116" s="840">
        <v>6</v>
      </c>
      <c r="E116" s="849"/>
      <c r="F116" s="850">
        <v>2.5099999999999998</v>
      </c>
      <c r="G116" s="136">
        <f>IF(F116="","",F116-F116*COMPASS!$U$11)</f>
        <v>2.5099999999999998</v>
      </c>
    </row>
    <row r="117" spans="1:7">
      <c r="A117" s="837" t="s">
        <v>963</v>
      </c>
      <c r="B117" s="838" t="s">
        <v>462</v>
      </c>
      <c r="C117" s="839" t="s">
        <v>340</v>
      </c>
      <c r="D117" s="840">
        <v>6</v>
      </c>
      <c r="E117" s="838"/>
      <c r="F117" s="850">
        <v>4.96</v>
      </c>
      <c r="G117" s="136">
        <f>IF(F117="","",F117-F117*COMPASS!$U$11)</f>
        <v>4.96</v>
      </c>
    </row>
    <row r="118" spans="1:7">
      <c r="A118" s="837" t="s">
        <v>13576</v>
      </c>
      <c r="B118" s="838" t="s">
        <v>462</v>
      </c>
      <c r="C118" s="839" t="s">
        <v>13577</v>
      </c>
      <c r="D118" s="840">
        <v>1</v>
      </c>
      <c r="E118" s="838"/>
      <c r="F118" s="850">
        <v>20.78</v>
      </c>
      <c r="G118" s="136">
        <f>IF(F118="","",F118-F118*COMPASS!$U$11)</f>
        <v>20.78</v>
      </c>
    </row>
    <row r="119" spans="1:7">
      <c r="A119" s="837" t="s">
        <v>13578</v>
      </c>
      <c r="B119" s="838" t="s">
        <v>462</v>
      </c>
      <c r="C119" s="839" t="s">
        <v>13579</v>
      </c>
      <c r="D119" s="840">
        <v>1</v>
      </c>
      <c r="E119" s="849"/>
      <c r="F119" s="850">
        <v>20.78</v>
      </c>
      <c r="G119" s="136">
        <f>IF(F119="","",F119-F119*COMPASS!$U$11)</f>
        <v>20.78</v>
      </c>
    </row>
    <row r="120" spans="1:7">
      <c r="A120" s="872" t="s">
        <v>508</v>
      </c>
      <c r="B120" s="873"/>
      <c r="C120" s="874"/>
      <c r="D120" s="875"/>
      <c r="E120" s="876"/>
      <c r="F120" s="878"/>
      <c r="G120" s="136" t="str">
        <f>IF(F120="","",F120-F120*COMPASS!$U$11)</f>
        <v/>
      </c>
    </row>
    <row r="121" spans="1:7">
      <c r="A121" s="837" t="s">
        <v>980</v>
      </c>
      <c r="B121" s="838" t="s">
        <v>462</v>
      </c>
      <c r="C121" s="839" t="s">
        <v>8557</v>
      </c>
      <c r="D121" s="840">
        <v>10</v>
      </c>
      <c r="E121" s="841"/>
      <c r="F121" s="850">
        <v>1.2889599999999999</v>
      </c>
      <c r="G121" s="136">
        <f>IF(F121="","",F121-F121*COMPASS!$U$11)</f>
        <v>1.2889599999999999</v>
      </c>
    </row>
    <row r="122" spans="1:7">
      <c r="A122" s="837" t="s">
        <v>981</v>
      </c>
      <c r="B122" s="838" t="s">
        <v>462</v>
      </c>
      <c r="C122" s="839" t="s">
        <v>8558</v>
      </c>
      <c r="D122" s="840">
        <v>10</v>
      </c>
      <c r="E122" s="841"/>
      <c r="F122" s="850">
        <v>1.2889599999999999</v>
      </c>
      <c r="G122" s="136">
        <f>IF(F122="","",F122-F122*COMPASS!$U$11)</f>
        <v>1.2889599999999999</v>
      </c>
    </row>
    <row r="123" spans="1:7">
      <c r="A123" s="837" t="s">
        <v>982</v>
      </c>
      <c r="B123" s="838" t="s">
        <v>462</v>
      </c>
      <c r="C123" s="839" t="s">
        <v>8559</v>
      </c>
      <c r="D123" s="840">
        <v>10</v>
      </c>
      <c r="E123" s="841"/>
      <c r="F123" s="850">
        <v>0.30419999999999997</v>
      </c>
      <c r="G123" s="136">
        <f>IF(F123="","",F123-F123*COMPASS!$U$11)</f>
        <v>0.30419999999999997</v>
      </c>
    </row>
    <row r="124" spans="1:7">
      <c r="A124" s="837" t="s">
        <v>983</v>
      </c>
      <c r="B124" s="838" t="s">
        <v>462</v>
      </c>
      <c r="C124" s="839" t="s">
        <v>8560</v>
      </c>
      <c r="D124" s="840">
        <v>10</v>
      </c>
      <c r="E124" s="841"/>
      <c r="F124" s="850">
        <v>2.1311</v>
      </c>
      <c r="G124" s="136">
        <f>IF(F124="","",F124-F124*COMPASS!$U$11)</f>
        <v>2.1311</v>
      </c>
    </row>
    <row r="125" spans="1:7">
      <c r="A125" s="837" t="s">
        <v>984</v>
      </c>
      <c r="B125" s="838" t="s">
        <v>462</v>
      </c>
      <c r="C125" s="839" t="s">
        <v>8561</v>
      </c>
      <c r="D125" s="840">
        <v>10</v>
      </c>
      <c r="E125" s="849"/>
      <c r="F125" s="850">
        <v>4.4742999999999995</v>
      </c>
      <c r="G125" s="136">
        <f>IF(F125="","",F125-F125*COMPASS!$U$11)</f>
        <v>4.4742999999999995</v>
      </c>
    </row>
    <row r="126" spans="1:7">
      <c r="A126" s="837" t="s">
        <v>985</v>
      </c>
      <c r="B126" s="838" t="s">
        <v>462</v>
      </c>
      <c r="C126" s="839" t="s">
        <v>8562</v>
      </c>
      <c r="D126" s="840">
        <v>10</v>
      </c>
      <c r="E126" s="849"/>
      <c r="F126" s="850">
        <v>2.2523</v>
      </c>
      <c r="G126" s="136">
        <f>IF(F126="","",F126-F126*COMPASS!$U$11)</f>
        <v>2.2523</v>
      </c>
    </row>
    <row r="127" spans="1:7">
      <c r="A127" s="872" t="s">
        <v>509</v>
      </c>
      <c r="B127" s="873"/>
      <c r="C127" s="874"/>
      <c r="D127" s="875"/>
      <c r="E127" s="876"/>
      <c r="F127" s="878"/>
      <c r="G127" s="136" t="str">
        <f>IF(F127="","",F127-F127*COMPASS!$U$11)</f>
        <v/>
      </c>
    </row>
    <row r="128" spans="1:7">
      <c r="A128" s="837" t="s">
        <v>986</v>
      </c>
      <c r="B128" s="838" t="s">
        <v>462</v>
      </c>
      <c r="C128" s="839" t="s">
        <v>8563</v>
      </c>
      <c r="D128" s="840">
        <v>10</v>
      </c>
      <c r="E128" s="841"/>
      <c r="F128" s="850">
        <v>2.11</v>
      </c>
      <c r="G128" s="136">
        <f>IF(F128="","",F128-F128*COMPASS!$U$11)</f>
        <v>2.11</v>
      </c>
    </row>
    <row r="129" spans="1:7">
      <c r="A129" s="837" t="s">
        <v>987</v>
      </c>
      <c r="B129" s="838" t="s">
        <v>462</v>
      </c>
      <c r="C129" s="839" t="s">
        <v>8564</v>
      </c>
      <c r="D129" s="840">
        <v>10</v>
      </c>
      <c r="E129" s="841"/>
      <c r="F129" s="850">
        <v>2.5099999999999998</v>
      </c>
      <c r="G129" s="136">
        <f>IF(F129="","",F129-F129*COMPASS!$U$11)</f>
        <v>2.5099999999999998</v>
      </c>
    </row>
    <row r="130" spans="1:7">
      <c r="A130" s="837" t="s">
        <v>988</v>
      </c>
      <c r="B130" s="838" t="s">
        <v>462</v>
      </c>
      <c r="C130" s="839" t="s">
        <v>8565</v>
      </c>
      <c r="D130" s="840">
        <v>10</v>
      </c>
      <c r="E130" s="841"/>
      <c r="F130" s="850">
        <v>0.30449999999999994</v>
      </c>
      <c r="G130" s="136">
        <f>IF(F130="","",F130-F130*COMPASS!$U$11)</f>
        <v>0.30449999999999994</v>
      </c>
    </row>
    <row r="131" spans="1:7">
      <c r="A131" s="837" t="s">
        <v>989</v>
      </c>
      <c r="B131" s="838" t="s">
        <v>462</v>
      </c>
      <c r="C131" s="839" t="s">
        <v>8566</v>
      </c>
      <c r="D131" s="840">
        <v>10</v>
      </c>
      <c r="E131" s="841"/>
      <c r="F131" s="850">
        <v>3.1473200000000001</v>
      </c>
      <c r="G131" s="136">
        <f>IF(F131="","",F131-F131*COMPASS!$U$11)</f>
        <v>3.1473200000000001</v>
      </c>
    </row>
    <row r="132" spans="1:7">
      <c r="A132" s="837" t="s">
        <v>990</v>
      </c>
      <c r="B132" s="838" t="s">
        <v>462</v>
      </c>
      <c r="C132" s="839" t="s">
        <v>8567</v>
      </c>
      <c r="D132" s="840">
        <v>10</v>
      </c>
      <c r="E132" s="841"/>
      <c r="F132" s="850">
        <v>5.3678799999999995</v>
      </c>
      <c r="G132" s="136">
        <f>IF(F132="","",F132-F132*COMPASS!$U$11)</f>
        <v>5.3678799999999995</v>
      </c>
    </row>
    <row r="133" spans="1:7">
      <c r="A133" s="837" t="s">
        <v>991</v>
      </c>
      <c r="B133" s="838" t="s">
        <v>462</v>
      </c>
      <c r="C133" s="839" t="s">
        <v>8568</v>
      </c>
      <c r="D133" s="840">
        <v>10</v>
      </c>
      <c r="E133" s="841"/>
      <c r="F133" s="850">
        <v>2.4543000000000004</v>
      </c>
      <c r="G133" s="136">
        <f>IF(F133="","",F133-F133*COMPASS!$U$11)</f>
        <v>2.4543000000000004</v>
      </c>
    </row>
    <row r="134" spans="1:7">
      <c r="A134" s="872" t="s">
        <v>1771</v>
      </c>
      <c r="B134" s="873"/>
      <c r="C134" s="874"/>
      <c r="D134" s="875"/>
      <c r="E134" s="876"/>
      <c r="F134" s="878"/>
      <c r="G134" s="136" t="str">
        <f>IF(F134="","",F134-F134*COMPASS!$U$11)</f>
        <v/>
      </c>
    </row>
    <row r="135" spans="1:7">
      <c r="A135" s="837" t="s">
        <v>1772</v>
      </c>
      <c r="B135" s="838" t="s">
        <v>462</v>
      </c>
      <c r="C135" s="839" t="s">
        <v>8944</v>
      </c>
      <c r="D135" s="840">
        <v>10</v>
      </c>
      <c r="E135" s="757"/>
      <c r="F135" s="850">
        <v>4.43</v>
      </c>
      <c r="G135" s="136">
        <f>IF(F135="","",F135-F135*COMPASS!$U$11)</f>
        <v>4.43</v>
      </c>
    </row>
    <row r="136" spans="1:7">
      <c r="A136" s="837" t="s">
        <v>2574</v>
      </c>
      <c r="B136" s="838" t="s">
        <v>462</v>
      </c>
      <c r="C136" s="839" t="s">
        <v>8945</v>
      </c>
      <c r="D136" s="840">
        <v>10</v>
      </c>
      <c r="E136" s="849"/>
      <c r="F136" s="850">
        <v>4.43</v>
      </c>
      <c r="G136" s="136">
        <f>IF(F136="","",F136-F136*COMPASS!$U$11)</f>
        <v>4.43</v>
      </c>
    </row>
    <row r="137" spans="1:7">
      <c r="A137" s="837" t="s">
        <v>2575</v>
      </c>
      <c r="B137" s="838" t="s">
        <v>462</v>
      </c>
      <c r="C137" s="839" t="s">
        <v>8946</v>
      </c>
      <c r="D137" s="840">
        <v>10</v>
      </c>
      <c r="E137" s="849"/>
      <c r="F137" s="850">
        <v>4.43</v>
      </c>
      <c r="G137" s="136">
        <f>IF(F137="","",F137-F137*COMPASS!$U$11)</f>
        <v>4.43</v>
      </c>
    </row>
    <row r="138" spans="1:7">
      <c r="A138" s="837" t="s">
        <v>2576</v>
      </c>
      <c r="B138" s="838" t="s">
        <v>462</v>
      </c>
      <c r="C138" s="839" t="s">
        <v>8947</v>
      </c>
      <c r="D138" s="840">
        <v>10</v>
      </c>
      <c r="E138" s="849"/>
      <c r="F138" s="850">
        <v>4.43</v>
      </c>
      <c r="G138" s="136">
        <f>IF(F138="","",F138-F138*COMPASS!$U$11)</f>
        <v>4.43</v>
      </c>
    </row>
    <row r="139" spans="1:7">
      <c r="A139" s="837" t="s">
        <v>2577</v>
      </c>
      <c r="B139" s="838" t="s">
        <v>462</v>
      </c>
      <c r="C139" s="839" t="s">
        <v>8948</v>
      </c>
      <c r="D139" s="842">
        <v>10</v>
      </c>
      <c r="E139" s="849"/>
      <c r="F139" s="836">
        <v>4.43</v>
      </c>
      <c r="G139" s="136">
        <f>IF(F139="","",F139-F139*COMPASS!$U$11)</f>
        <v>4.43</v>
      </c>
    </row>
    <row r="140" spans="1:7">
      <c r="A140" s="837" t="s">
        <v>8390</v>
      </c>
      <c r="B140" s="838" t="s">
        <v>462</v>
      </c>
      <c r="C140" s="839" t="s">
        <v>8949</v>
      </c>
      <c r="D140" s="842">
        <v>10</v>
      </c>
      <c r="E140" s="849"/>
      <c r="F140" s="836">
        <v>4.43</v>
      </c>
      <c r="G140" s="136">
        <f>IF(F140="","",F140-F140*COMPASS!$U$11)</f>
        <v>4.43</v>
      </c>
    </row>
    <row r="141" spans="1:7">
      <c r="A141" s="837" t="s">
        <v>1773</v>
      </c>
      <c r="B141" s="838" t="s">
        <v>462</v>
      </c>
      <c r="C141" s="839" t="s">
        <v>8950</v>
      </c>
      <c r="D141" s="842">
        <v>10</v>
      </c>
      <c r="E141" s="849"/>
      <c r="F141" s="836">
        <v>9.27</v>
      </c>
      <c r="G141" s="136">
        <f>IF(F141="","",F141-F141*COMPASS!$U$11)</f>
        <v>9.27</v>
      </c>
    </row>
    <row r="142" spans="1:7">
      <c r="A142" s="837" t="s">
        <v>1774</v>
      </c>
      <c r="B142" s="838" t="s">
        <v>462</v>
      </c>
      <c r="C142" s="839" t="s">
        <v>8951</v>
      </c>
      <c r="D142" s="842">
        <v>10</v>
      </c>
      <c r="E142" s="849"/>
      <c r="F142" s="836">
        <v>9.27</v>
      </c>
      <c r="G142" s="136">
        <f>IF(F142="","",F142-F142*COMPASS!$U$11)</f>
        <v>9.27</v>
      </c>
    </row>
    <row r="143" spans="1:7">
      <c r="A143" s="837" t="s">
        <v>1775</v>
      </c>
      <c r="B143" s="838" t="s">
        <v>462</v>
      </c>
      <c r="C143" s="839" t="s">
        <v>8952</v>
      </c>
      <c r="D143" s="842">
        <v>10</v>
      </c>
      <c r="E143" s="849"/>
      <c r="F143" s="836">
        <v>9.27</v>
      </c>
      <c r="G143" s="136">
        <f>IF(F143="","",F143-F143*COMPASS!$U$11)</f>
        <v>9.27</v>
      </c>
    </row>
    <row r="144" spans="1:7">
      <c r="A144" s="837" t="s">
        <v>2578</v>
      </c>
      <c r="B144" s="838" t="s">
        <v>462</v>
      </c>
      <c r="C144" s="839" t="s">
        <v>8953</v>
      </c>
      <c r="D144" s="842">
        <v>10</v>
      </c>
      <c r="E144" s="757"/>
      <c r="F144" s="836">
        <v>9.27</v>
      </c>
      <c r="G144" s="136">
        <f>IF(F144="","",F144-F144*COMPASS!$U$11)</f>
        <v>9.27</v>
      </c>
    </row>
    <row r="145" spans="1:7">
      <c r="A145" s="837" t="s">
        <v>2579</v>
      </c>
      <c r="B145" s="838" t="s">
        <v>462</v>
      </c>
      <c r="C145" s="839" t="s">
        <v>8954</v>
      </c>
      <c r="D145" s="842">
        <v>10</v>
      </c>
      <c r="E145" s="849"/>
      <c r="F145" s="836">
        <v>9.27</v>
      </c>
      <c r="G145" s="136">
        <f>IF(F145="","",F145-F145*COMPASS!$U$11)</f>
        <v>9.27</v>
      </c>
    </row>
    <row r="146" spans="1:7">
      <c r="A146" s="837" t="s">
        <v>2580</v>
      </c>
      <c r="B146" s="838" t="s">
        <v>462</v>
      </c>
      <c r="C146" s="839" t="s">
        <v>8955</v>
      </c>
      <c r="D146" s="842">
        <v>10</v>
      </c>
      <c r="E146" s="849"/>
      <c r="F146" s="836">
        <v>9.27</v>
      </c>
      <c r="G146" s="136">
        <f>IF(F146="","",F146-F146*COMPASS!$U$11)</f>
        <v>9.27</v>
      </c>
    </row>
    <row r="147" spans="1:7">
      <c r="A147" s="837" t="s">
        <v>2581</v>
      </c>
      <c r="B147" s="838" t="s">
        <v>462</v>
      </c>
      <c r="C147" s="839" t="s">
        <v>8956</v>
      </c>
      <c r="D147" s="842">
        <v>10</v>
      </c>
      <c r="E147" s="849"/>
      <c r="F147" s="836">
        <v>9.27</v>
      </c>
      <c r="G147" s="136">
        <f>IF(F147="","",F147-F147*COMPASS!$U$11)</f>
        <v>9.27</v>
      </c>
    </row>
    <row r="148" spans="1:7">
      <c r="A148" s="837" t="s">
        <v>8391</v>
      </c>
      <c r="B148" s="838" t="s">
        <v>462</v>
      </c>
      <c r="C148" s="839" t="s">
        <v>8957</v>
      </c>
      <c r="D148" s="842">
        <v>10</v>
      </c>
      <c r="E148" s="849"/>
      <c r="F148" s="836">
        <v>9.27</v>
      </c>
      <c r="G148" s="136">
        <f>IF(F148="","",F148-F148*COMPASS!$U$11)</f>
        <v>9.27</v>
      </c>
    </row>
    <row r="149" spans="1:7">
      <c r="A149" s="882" t="s">
        <v>9426</v>
      </c>
      <c r="B149" s="883"/>
      <c r="C149" s="884"/>
      <c r="D149" s="885"/>
      <c r="E149" s="886"/>
      <c r="F149" s="887"/>
      <c r="G149" s="136" t="str">
        <f>IF(F149="","",F149-F149*COMPASS!$U$11)</f>
        <v/>
      </c>
    </row>
    <row r="150" spans="1:7">
      <c r="A150" s="837" t="s">
        <v>13554</v>
      </c>
      <c r="B150" s="838" t="s">
        <v>462</v>
      </c>
      <c r="C150" s="864" t="s">
        <v>13555</v>
      </c>
      <c r="D150" s="841">
        <v>10</v>
      </c>
      <c r="E150" s="841"/>
      <c r="F150" s="850">
        <v>4.97</v>
      </c>
      <c r="G150" s="136">
        <f>IF(F150="","",F150-F150*COMPASS!$U$11)</f>
        <v>4.97</v>
      </c>
    </row>
    <row r="151" spans="1:7">
      <c r="A151" s="837" t="s">
        <v>9427</v>
      </c>
      <c r="B151" s="838" t="s">
        <v>462</v>
      </c>
      <c r="C151" s="864" t="s">
        <v>13556</v>
      </c>
      <c r="D151" s="841">
        <v>10</v>
      </c>
      <c r="E151" s="841"/>
      <c r="F151" s="850">
        <v>4.97</v>
      </c>
      <c r="G151" s="136">
        <f>IF(F151="","",F151-F151*COMPASS!$U$11)</f>
        <v>4.97</v>
      </c>
    </row>
    <row r="152" spans="1:7">
      <c r="A152" s="837" t="s">
        <v>9428</v>
      </c>
      <c r="B152" s="838" t="s">
        <v>462</v>
      </c>
      <c r="C152" s="864" t="s">
        <v>13557</v>
      </c>
      <c r="D152" s="841">
        <v>10</v>
      </c>
      <c r="E152" s="841"/>
      <c r="F152" s="850">
        <v>4.1399999999999997</v>
      </c>
      <c r="G152" s="136">
        <f>IF(F152="","",F152-F152*COMPASS!$U$11)</f>
        <v>4.1399999999999997</v>
      </c>
    </row>
    <row r="153" spans="1:7">
      <c r="A153" s="837" t="s">
        <v>9429</v>
      </c>
      <c r="B153" s="838" t="s">
        <v>462</v>
      </c>
      <c r="C153" s="864" t="s">
        <v>13558</v>
      </c>
      <c r="D153" s="841">
        <v>10</v>
      </c>
      <c r="E153" s="841"/>
      <c r="F153" s="850">
        <v>4.1399999999999997</v>
      </c>
      <c r="G153" s="136">
        <f>IF(F153="","",F153-F153*COMPASS!$U$11)</f>
        <v>4.1399999999999997</v>
      </c>
    </row>
    <row r="154" spans="1:7">
      <c r="A154" s="837" t="s">
        <v>13559</v>
      </c>
      <c r="B154" s="838" t="s">
        <v>462</v>
      </c>
      <c r="C154" s="864" t="s">
        <v>13560</v>
      </c>
      <c r="D154" s="841">
        <v>10</v>
      </c>
      <c r="E154" s="841"/>
      <c r="F154" s="850">
        <v>5.25</v>
      </c>
      <c r="G154" s="136">
        <f>IF(F154="","",F154-F154*COMPASS!$U$11)</f>
        <v>5.25</v>
      </c>
    </row>
    <row r="155" spans="1:7">
      <c r="A155" s="837" t="s">
        <v>13561</v>
      </c>
      <c r="B155" s="838" t="s">
        <v>216</v>
      </c>
      <c r="C155" s="864" t="s">
        <v>13562</v>
      </c>
      <c r="D155" s="841">
        <v>10</v>
      </c>
      <c r="E155" s="841"/>
      <c r="F155" s="850">
        <v>5.25</v>
      </c>
      <c r="G155" s="136">
        <f>IF(F155="","",F155-F155*COMPASS!$U$11)</f>
        <v>5.25</v>
      </c>
    </row>
    <row r="156" spans="1:7">
      <c r="A156" s="837" t="s">
        <v>9430</v>
      </c>
      <c r="B156" s="838" t="s">
        <v>216</v>
      </c>
      <c r="C156" s="864" t="s">
        <v>13563</v>
      </c>
      <c r="D156" s="841">
        <v>10</v>
      </c>
      <c r="E156" s="841"/>
      <c r="F156" s="850">
        <v>5.25</v>
      </c>
      <c r="G156" s="136">
        <f>IF(F156="","",F156-F156*COMPASS!$U$11)</f>
        <v>5.25</v>
      </c>
    </row>
    <row r="157" spans="1:7">
      <c r="A157" s="837" t="s">
        <v>9431</v>
      </c>
      <c r="B157" s="838" t="s">
        <v>462</v>
      </c>
      <c r="C157" s="864" t="s">
        <v>13564</v>
      </c>
      <c r="D157" s="841">
        <v>10</v>
      </c>
      <c r="E157" s="841"/>
      <c r="F157" s="850">
        <v>4.42</v>
      </c>
      <c r="G157" s="136">
        <f>IF(F157="","",F157-F157*COMPASS!$U$11)</f>
        <v>4.42</v>
      </c>
    </row>
    <row r="158" spans="1:7">
      <c r="A158" s="837" t="s">
        <v>9432</v>
      </c>
      <c r="B158" s="838" t="s">
        <v>462</v>
      </c>
      <c r="C158" s="864" t="s">
        <v>13565</v>
      </c>
      <c r="D158" s="841">
        <v>10</v>
      </c>
      <c r="E158" s="841"/>
      <c r="F158" s="850">
        <v>4.42</v>
      </c>
      <c r="G158" s="136">
        <f>IF(F158="","",F158-F158*COMPASS!$U$11)</f>
        <v>4.42</v>
      </c>
    </row>
    <row r="159" spans="1:7">
      <c r="A159" s="837" t="s">
        <v>9433</v>
      </c>
      <c r="B159" s="838" t="s">
        <v>216</v>
      </c>
      <c r="C159" s="864" t="s">
        <v>9434</v>
      </c>
      <c r="D159" s="841">
        <v>10</v>
      </c>
      <c r="E159" s="841"/>
      <c r="F159" s="850">
        <v>5.25</v>
      </c>
      <c r="G159" s="136">
        <f>IF(F159="","",F159-F159*COMPASS!$U$11)</f>
        <v>5.25</v>
      </c>
    </row>
    <row r="160" spans="1:7">
      <c r="A160" s="837" t="s">
        <v>9435</v>
      </c>
      <c r="B160" s="838" t="s">
        <v>216</v>
      </c>
      <c r="C160" s="864" t="s">
        <v>9436</v>
      </c>
      <c r="D160" s="841">
        <v>10</v>
      </c>
      <c r="E160" s="841"/>
      <c r="F160" s="850">
        <v>5.25</v>
      </c>
      <c r="G160" s="136">
        <f>IF(F160="","",F160-F160*COMPASS!$U$11)</f>
        <v>5.25</v>
      </c>
    </row>
    <row r="161" spans="1:7">
      <c r="A161" s="837" t="s">
        <v>9437</v>
      </c>
      <c r="B161" s="838" t="s">
        <v>216</v>
      </c>
      <c r="C161" s="864" t="s">
        <v>9438</v>
      </c>
      <c r="D161" s="840">
        <v>10</v>
      </c>
      <c r="E161" s="841"/>
      <c r="F161" s="850">
        <v>4.42</v>
      </c>
      <c r="G161" s="136">
        <f>IF(F161="","",F161-F161*COMPASS!$U$11)</f>
        <v>4.42</v>
      </c>
    </row>
    <row r="162" spans="1:7">
      <c r="A162" s="837" t="s">
        <v>9439</v>
      </c>
      <c r="B162" s="838" t="s">
        <v>216</v>
      </c>
      <c r="C162" s="864" t="s">
        <v>9440</v>
      </c>
      <c r="D162" s="840">
        <v>10</v>
      </c>
      <c r="E162" s="841"/>
      <c r="F162" s="850">
        <v>4.42</v>
      </c>
      <c r="G162" s="136">
        <f>IF(F162="","",F162-F162*COMPASS!$U$11)</f>
        <v>4.42</v>
      </c>
    </row>
    <row r="163" spans="1:7">
      <c r="A163" s="837" t="s">
        <v>9441</v>
      </c>
      <c r="B163" s="838" t="s">
        <v>216</v>
      </c>
      <c r="C163" s="864" t="s">
        <v>9442</v>
      </c>
      <c r="D163" s="840">
        <v>10</v>
      </c>
      <c r="E163" s="841"/>
      <c r="F163" s="850">
        <v>5.53</v>
      </c>
      <c r="G163" s="136">
        <f>IF(F163="","",F163-F163*COMPASS!$U$11)</f>
        <v>5.53</v>
      </c>
    </row>
    <row r="164" spans="1:7">
      <c r="A164" s="837" t="s">
        <v>9443</v>
      </c>
      <c r="B164" s="838" t="s">
        <v>216</v>
      </c>
      <c r="C164" s="864" t="s">
        <v>9444</v>
      </c>
      <c r="D164" s="840">
        <v>10</v>
      </c>
      <c r="E164" s="841"/>
      <c r="F164" s="850">
        <v>5.53</v>
      </c>
      <c r="G164" s="136">
        <f>IF(F164="","",F164-F164*COMPASS!$U$11)</f>
        <v>5.53</v>
      </c>
    </row>
    <row r="165" spans="1:7">
      <c r="A165" s="837" t="s">
        <v>13566</v>
      </c>
      <c r="B165" s="838" t="s">
        <v>462</v>
      </c>
      <c r="C165" s="864" t="s">
        <v>13567</v>
      </c>
      <c r="D165" s="840">
        <v>10</v>
      </c>
      <c r="E165" s="841"/>
      <c r="F165" s="850">
        <v>5.53</v>
      </c>
      <c r="G165" s="136">
        <f>IF(F165="","",F165-F165*COMPASS!$U$11)</f>
        <v>5.53</v>
      </c>
    </row>
    <row r="166" spans="1:7">
      <c r="A166" s="837" t="s">
        <v>9445</v>
      </c>
      <c r="B166" s="838" t="s">
        <v>462</v>
      </c>
      <c r="C166" s="864" t="s">
        <v>9446</v>
      </c>
      <c r="D166" s="840">
        <v>10</v>
      </c>
      <c r="E166" s="841"/>
      <c r="F166" s="850">
        <v>5.53</v>
      </c>
      <c r="G166" s="136">
        <f>IF(F166="","",F166-F166*COMPASS!$U$11)</f>
        <v>5.53</v>
      </c>
    </row>
    <row r="167" spans="1:7">
      <c r="A167" s="837" t="s">
        <v>9447</v>
      </c>
      <c r="B167" s="838" t="s">
        <v>462</v>
      </c>
      <c r="C167" s="864" t="s">
        <v>9448</v>
      </c>
      <c r="D167" s="840">
        <v>10</v>
      </c>
      <c r="E167" s="841"/>
      <c r="F167" s="850">
        <v>4.7</v>
      </c>
      <c r="G167" s="136">
        <f>IF(F167="","",F167-F167*COMPASS!$U$11)</f>
        <v>4.7</v>
      </c>
    </row>
    <row r="168" spans="1:7">
      <c r="A168" s="837" t="s">
        <v>9449</v>
      </c>
      <c r="B168" s="838" t="s">
        <v>462</v>
      </c>
      <c r="C168" s="864" t="s">
        <v>9450</v>
      </c>
      <c r="D168" s="840">
        <v>10</v>
      </c>
      <c r="E168" s="841"/>
      <c r="F168" s="850">
        <v>4.7</v>
      </c>
      <c r="G168" s="136">
        <f>IF(F168="","",F168-F168*COMPASS!$U$11)</f>
        <v>4.7</v>
      </c>
    </row>
    <row r="169" spans="1:7">
      <c r="A169" s="837" t="s">
        <v>9451</v>
      </c>
      <c r="B169" s="838" t="s">
        <v>216</v>
      </c>
      <c r="C169" s="864" t="s">
        <v>9452</v>
      </c>
      <c r="D169" s="840">
        <v>10</v>
      </c>
      <c r="E169" s="841"/>
      <c r="F169" s="850">
        <v>5.8</v>
      </c>
      <c r="G169" s="136">
        <f>IF(F169="","",F169-F169*COMPASS!$U$11)</f>
        <v>5.8</v>
      </c>
    </row>
    <row r="170" spans="1:7">
      <c r="A170" s="837" t="s">
        <v>9453</v>
      </c>
      <c r="B170" s="838" t="s">
        <v>216</v>
      </c>
      <c r="C170" s="864" t="s">
        <v>9454</v>
      </c>
      <c r="D170" s="840">
        <v>10</v>
      </c>
      <c r="E170" s="841"/>
      <c r="F170" s="850">
        <v>5.8</v>
      </c>
      <c r="G170" s="136">
        <f>IF(F170="","",F170-F170*COMPASS!$U$11)</f>
        <v>5.8</v>
      </c>
    </row>
    <row r="171" spans="1:7">
      <c r="A171" s="837" t="s">
        <v>9455</v>
      </c>
      <c r="B171" s="838" t="s">
        <v>216</v>
      </c>
      <c r="C171" s="864" t="s">
        <v>9456</v>
      </c>
      <c r="D171" s="840">
        <v>10</v>
      </c>
      <c r="E171" s="841"/>
      <c r="F171" s="850">
        <v>5.8</v>
      </c>
      <c r="G171" s="136">
        <f>IF(F171="","",F171-F171*COMPASS!$U$11)</f>
        <v>5.8</v>
      </c>
    </row>
    <row r="172" spans="1:7">
      <c r="A172" s="837" t="s">
        <v>9457</v>
      </c>
      <c r="B172" s="838" t="s">
        <v>216</v>
      </c>
      <c r="C172" s="864" t="s">
        <v>9458</v>
      </c>
      <c r="D172" s="840">
        <v>10</v>
      </c>
      <c r="E172" s="841"/>
      <c r="F172" s="850">
        <v>5.8</v>
      </c>
      <c r="G172" s="136">
        <f>IF(F172="","",F172-F172*COMPASS!$U$11)</f>
        <v>5.8</v>
      </c>
    </row>
    <row r="173" spans="1:7">
      <c r="A173" s="872" t="s">
        <v>511</v>
      </c>
      <c r="B173" s="873"/>
      <c r="C173" s="874"/>
      <c r="D173" s="875"/>
      <c r="E173" s="876"/>
      <c r="F173" s="878"/>
      <c r="G173" s="136" t="str">
        <f>IF(F173="","",F173-F173*COMPASS!$U$11)</f>
        <v/>
      </c>
    </row>
    <row r="174" spans="1:7">
      <c r="A174" s="837" t="s">
        <v>1012</v>
      </c>
      <c r="B174" s="838" t="s">
        <v>216</v>
      </c>
      <c r="C174" s="839" t="s">
        <v>2865</v>
      </c>
      <c r="D174" s="840">
        <v>1</v>
      </c>
      <c r="E174" s="849"/>
      <c r="F174" s="850">
        <v>19.32</v>
      </c>
      <c r="G174" s="136">
        <f>IF(F174="","",F174-F174*COMPASS!$U$11)</f>
        <v>19.32</v>
      </c>
    </row>
    <row r="175" spans="1:7">
      <c r="A175" s="837" t="s">
        <v>1013</v>
      </c>
      <c r="B175" s="838" t="s">
        <v>216</v>
      </c>
      <c r="C175" s="839" t="s">
        <v>2866</v>
      </c>
      <c r="D175" s="840">
        <v>1</v>
      </c>
      <c r="E175" s="849"/>
      <c r="F175" s="850">
        <v>18.16</v>
      </c>
      <c r="G175" s="136">
        <f>IF(F175="","",F175-F175*COMPASS!$U$11)</f>
        <v>18.16</v>
      </c>
    </row>
    <row r="176" spans="1:7">
      <c r="A176" s="837" t="s">
        <v>1014</v>
      </c>
      <c r="B176" s="838" t="s">
        <v>216</v>
      </c>
      <c r="C176" s="839" t="s">
        <v>2867</v>
      </c>
      <c r="D176" s="840">
        <v>1</v>
      </c>
      <c r="E176" s="849"/>
      <c r="F176" s="850">
        <v>19.920000000000002</v>
      </c>
      <c r="G176" s="136">
        <f>IF(F176="","",F176-F176*COMPASS!$U$11)</f>
        <v>19.920000000000002</v>
      </c>
    </row>
    <row r="177" spans="1:7">
      <c r="A177" s="837" t="s">
        <v>1015</v>
      </c>
      <c r="B177" s="838" t="s">
        <v>216</v>
      </c>
      <c r="C177" s="839" t="s">
        <v>2868</v>
      </c>
      <c r="D177" s="840">
        <v>1</v>
      </c>
      <c r="E177" s="849"/>
      <c r="F177" s="850">
        <v>19.38</v>
      </c>
      <c r="G177" s="136">
        <f>IF(F177="","",F177-F177*COMPASS!$U$11)</f>
        <v>19.38</v>
      </c>
    </row>
    <row r="178" spans="1:7">
      <c r="A178" s="837" t="s">
        <v>1016</v>
      </c>
      <c r="B178" s="838" t="s">
        <v>216</v>
      </c>
      <c r="C178" s="839" t="s">
        <v>2869</v>
      </c>
      <c r="D178" s="840">
        <v>1</v>
      </c>
      <c r="E178" s="849"/>
      <c r="F178" s="850">
        <v>18.79</v>
      </c>
      <c r="G178" s="136">
        <f>IF(F178="","",F178-F178*COMPASS!$U$11)</f>
        <v>18.79</v>
      </c>
    </row>
    <row r="179" spans="1:7">
      <c r="A179" s="837" t="s">
        <v>1017</v>
      </c>
      <c r="B179" s="838" t="s">
        <v>216</v>
      </c>
      <c r="C179" s="839" t="s">
        <v>2870</v>
      </c>
      <c r="D179" s="840">
        <v>1</v>
      </c>
      <c r="E179" s="849"/>
      <c r="F179" s="850">
        <v>18.79</v>
      </c>
      <c r="G179" s="136">
        <f>IF(F179="","",F179-F179*COMPASS!$U$11)</f>
        <v>18.79</v>
      </c>
    </row>
    <row r="180" spans="1:7">
      <c r="A180" s="872" t="s">
        <v>614</v>
      </c>
      <c r="B180" s="873"/>
      <c r="C180" s="874"/>
      <c r="D180" s="875"/>
      <c r="E180" s="876"/>
      <c r="F180" s="878"/>
      <c r="G180" s="136" t="str">
        <f>IF(F180="","",F180-F180*COMPASS!$U$11)</f>
        <v/>
      </c>
    </row>
    <row r="181" spans="1:7">
      <c r="A181" s="837" t="s">
        <v>1018</v>
      </c>
      <c r="B181" s="838" t="s">
        <v>462</v>
      </c>
      <c r="C181" s="839" t="s">
        <v>8808</v>
      </c>
      <c r="D181" s="840">
        <v>1</v>
      </c>
      <c r="E181" s="841"/>
      <c r="F181" s="850">
        <v>6.11</v>
      </c>
      <c r="G181" s="136">
        <f>IF(F181="","",F181-F181*COMPASS!$U$11)</f>
        <v>6.11</v>
      </c>
    </row>
    <row r="182" spans="1:7">
      <c r="A182" s="837" t="s">
        <v>1019</v>
      </c>
      <c r="B182" s="838" t="s">
        <v>462</v>
      </c>
      <c r="C182" s="839" t="s">
        <v>8809</v>
      </c>
      <c r="D182" s="840">
        <v>1</v>
      </c>
      <c r="E182" s="841"/>
      <c r="F182" s="850">
        <v>7.04</v>
      </c>
      <c r="G182" s="136">
        <f>IF(F182="","",F182-F182*COMPASS!$U$11)</f>
        <v>7.04</v>
      </c>
    </row>
    <row r="183" spans="1:7">
      <c r="A183" s="837" t="s">
        <v>1020</v>
      </c>
      <c r="B183" s="838" t="s">
        <v>462</v>
      </c>
      <c r="C183" s="839" t="s">
        <v>8810</v>
      </c>
      <c r="D183" s="840">
        <v>1</v>
      </c>
      <c r="E183" s="841"/>
      <c r="F183" s="850">
        <v>7.23</v>
      </c>
      <c r="G183" s="136">
        <f>IF(F183="","",F183-F183*COMPASS!$U$11)</f>
        <v>7.23</v>
      </c>
    </row>
    <row r="184" spans="1:7">
      <c r="A184" s="837" t="s">
        <v>1021</v>
      </c>
      <c r="B184" s="838" t="s">
        <v>462</v>
      </c>
      <c r="C184" s="839" t="s">
        <v>8811</v>
      </c>
      <c r="D184" s="840">
        <v>1</v>
      </c>
      <c r="E184" s="841"/>
      <c r="F184" s="850">
        <v>8.35</v>
      </c>
      <c r="G184" s="136">
        <f>IF(F184="","",F184-F184*COMPASS!$U$11)</f>
        <v>8.35</v>
      </c>
    </row>
    <row r="185" spans="1:7">
      <c r="A185" s="837" t="s">
        <v>1022</v>
      </c>
      <c r="B185" s="838" t="s">
        <v>462</v>
      </c>
      <c r="C185" s="839" t="s">
        <v>8812</v>
      </c>
      <c r="D185" s="840">
        <v>1</v>
      </c>
      <c r="E185" s="841"/>
      <c r="F185" s="850">
        <v>11.32</v>
      </c>
      <c r="G185" s="136">
        <f>IF(F185="","",F185-F185*COMPASS!$U$11)</f>
        <v>11.32</v>
      </c>
    </row>
    <row r="186" spans="1:7">
      <c r="A186" s="837" t="s">
        <v>15261</v>
      </c>
      <c r="B186" s="838" t="s">
        <v>462</v>
      </c>
      <c r="C186" s="839" t="s">
        <v>15262</v>
      </c>
      <c r="D186" s="840">
        <v>1</v>
      </c>
      <c r="E186" s="841"/>
      <c r="F186" s="850">
        <v>7.92</v>
      </c>
      <c r="G186" s="136">
        <f>IF(F186="","",F186-F186*COMPASS!$U$11)</f>
        <v>7.92</v>
      </c>
    </row>
    <row r="187" spans="1:7">
      <c r="A187" s="837" t="s">
        <v>1023</v>
      </c>
      <c r="B187" s="838" t="s">
        <v>462</v>
      </c>
      <c r="C187" s="839" t="s">
        <v>1706</v>
      </c>
      <c r="D187" s="840">
        <v>1</v>
      </c>
      <c r="E187" s="841"/>
      <c r="F187" s="850">
        <v>7.43</v>
      </c>
      <c r="G187" s="136">
        <f>IF(F187="","",F187-F187*COMPASS!$U$11)</f>
        <v>7.43</v>
      </c>
    </row>
    <row r="188" spans="1:7">
      <c r="A188" s="837" t="s">
        <v>1024</v>
      </c>
      <c r="B188" s="838" t="s">
        <v>462</v>
      </c>
      <c r="C188" s="839" t="s">
        <v>1707</v>
      </c>
      <c r="D188" s="840">
        <v>1</v>
      </c>
      <c r="E188" s="841"/>
      <c r="F188" s="850">
        <v>8.35</v>
      </c>
      <c r="G188" s="136">
        <f>IF(F188="","",F188-F188*COMPASS!$U$11)</f>
        <v>8.35</v>
      </c>
    </row>
    <row r="189" spans="1:7">
      <c r="A189" s="837" t="s">
        <v>1025</v>
      </c>
      <c r="B189" s="838" t="s">
        <v>462</v>
      </c>
      <c r="C189" s="839" t="s">
        <v>1708</v>
      </c>
      <c r="D189" s="840">
        <v>1</v>
      </c>
      <c r="E189" s="841"/>
      <c r="F189" s="850">
        <v>9.4499999999999993</v>
      </c>
      <c r="G189" s="136">
        <f>IF(F189="","",F189-F189*COMPASS!$U$11)</f>
        <v>9.4499999999999993</v>
      </c>
    </row>
    <row r="190" spans="1:7">
      <c r="A190" s="837" t="s">
        <v>1026</v>
      </c>
      <c r="B190" s="838" t="s">
        <v>462</v>
      </c>
      <c r="C190" s="839" t="s">
        <v>1709</v>
      </c>
      <c r="D190" s="840">
        <v>1</v>
      </c>
      <c r="E190" s="841"/>
      <c r="F190" s="850">
        <v>10.46</v>
      </c>
      <c r="G190" s="136">
        <f>IF(F190="","",F190-F190*COMPASS!$U$11)</f>
        <v>10.46</v>
      </c>
    </row>
    <row r="191" spans="1:7">
      <c r="A191" s="837" t="s">
        <v>1027</v>
      </c>
      <c r="B191" s="838" t="s">
        <v>462</v>
      </c>
      <c r="C191" s="839" t="s">
        <v>1710</v>
      </c>
      <c r="D191" s="840">
        <v>1</v>
      </c>
      <c r="E191" s="841"/>
      <c r="F191" s="850">
        <v>14.33</v>
      </c>
      <c r="G191" s="136">
        <f>IF(F191="","",F191-F191*COMPASS!$U$11)</f>
        <v>14.33</v>
      </c>
    </row>
    <row r="192" spans="1:7">
      <c r="A192" s="837" t="s">
        <v>15263</v>
      </c>
      <c r="B192" s="838" t="s">
        <v>462</v>
      </c>
      <c r="C192" s="839" t="s">
        <v>16023</v>
      </c>
      <c r="D192" s="840">
        <v>1</v>
      </c>
      <c r="E192" s="841"/>
      <c r="F192" s="850">
        <v>17.89</v>
      </c>
      <c r="G192" s="136">
        <f>IF(F192="","",F192-F192*COMPASS!$U$11)</f>
        <v>17.89</v>
      </c>
    </row>
    <row r="193" spans="1:7">
      <c r="A193" s="837" t="s">
        <v>15264</v>
      </c>
      <c r="B193" s="838" t="s">
        <v>462</v>
      </c>
      <c r="C193" s="839" t="s">
        <v>15265</v>
      </c>
      <c r="D193" s="840">
        <v>1</v>
      </c>
      <c r="E193" s="841"/>
      <c r="F193" s="850">
        <v>21.45</v>
      </c>
      <c r="G193" s="136">
        <f>IF(F193="","",F193-F193*COMPASS!$U$11)</f>
        <v>21.45</v>
      </c>
    </row>
    <row r="194" spans="1:7">
      <c r="A194" s="837" t="s">
        <v>15266</v>
      </c>
      <c r="B194" s="838" t="s">
        <v>216</v>
      </c>
      <c r="C194" s="839" t="s">
        <v>15267</v>
      </c>
      <c r="D194" s="840">
        <v>1</v>
      </c>
      <c r="E194" s="841"/>
      <c r="F194" s="850">
        <v>8</v>
      </c>
      <c r="G194" s="136">
        <f>IF(F194="","",F194-F194*COMPASS!$U$11)</f>
        <v>8</v>
      </c>
    </row>
    <row r="195" spans="1:7">
      <c r="A195" s="837" t="s">
        <v>193</v>
      </c>
      <c r="B195" s="838" t="s">
        <v>216</v>
      </c>
      <c r="C195" s="839" t="s">
        <v>1711</v>
      </c>
      <c r="D195" s="840">
        <v>1</v>
      </c>
      <c r="E195" s="841"/>
      <c r="F195" s="850">
        <v>8.06</v>
      </c>
      <c r="G195" s="136">
        <f>IF(F195="","",F195-F195*COMPASS!$U$11)</f>
        <v>8.06</v>
      </c>
    </row>
    <row r="196" spans="1:7">
      <c r="A196" s="837" t="s">
        <v>194</v>
      </c>
      <c r="B196" s="838" t="s">
        <v>216</v>
      </c>
      <c r="C196" s="839" t="s">
        <v>1712</v>
      </c>
      <c r="D196" s="840">
        <v>1</v>
      </c>
      <c r="E196" s="841"/>
      <c r="F196" s="850">
        <v>9.16</v>
      </c>
      <c r="G196" s="136">
        <f>IF(F196="","",F196-F196*COMPASS!$U$11)</f>
        <v>9.16</v>
      </c>
    </row>
    <row r="197" spans="1:7">
      <c r="A197" s="837" t="s">
        <v>195</v>
      </c>
      <c r="B197" s="838" t="s">
        <v>216</v>
      </c>
      <c r="C197" s="839" t="s">
        <v>1713</v>
      </c>
      <c r="D197" s="840">
        <v>1</v>
      </c>
      <c r="E197" s="841"/>
      <c r="F197" s="850">
        <v>9.74</v>
      </c>
      <c r="G197" s="136">
        <f>IF(F197="","",F197-F197*COMPASS!$U$11)</f>
        <v>9.74</v>
      </c>
    </row>
    <row r="198" spans="1:7">
      <c r="A198" s="837" t="s">
        <v>196</v>
      </c>
      <c r="B198" s="838" t="s">
        <v>216</v>
      </c>
      <c r="C198" s="839" t="s">
        <v>1714</v>
      </c>
      <c r="D198" s="840">
        <v>1</v>
      </c>
      <c r="E198" s="841"/>
      <c r="F198" s="850">
        <v>12.4</v>
      </c>
      <c r="G198" s="136">
        <f>IF(F198="","",F198-F198*COMPASS!$U$11)</f>
        <v>12.4</v>
      </c>
    </row>
    <row r="199" spans="1:7">
      <c r="A199" s="837" t="s">
        <v>197</v>
      </c>
      <c r="B199" s="838" t="s">
        <v>216</v>
      </c>
      <c r="C199" s="839" t="s">
        <v>1715</v>
      </c>
      <c r="D199" s="840">
        <v>1</v>
      </c>
      <c r="E199" s="841"/>
      <c r="F199" s="850">
        <v>19.100000000000001</v>
      </c>
      <c r="G199" s="136">
        <f>IF(F199="","",F199-F199*COMPASS!$U$11)</f>
        <v>19.100000000000001</v>
      </c>
    </row>
    <row r="200" spans="1:7">
      <c r="A200" s="837" t="s">
        <v>15268</v>
      </c>
      <c r="B200" s="838" t="s">
        <v>216</v>
      </c>
      <c r="C200" s="839" t="s">
        <v>16024</v>
      </c>
      <c r="D200" s="840">
        <v>1</v>
      </c>
      <c r="E200" s="841"/>
      <c r="F200" s="850">
        <v>22.92</v>
      </c>
      <c r="G200" s="136">
        <f>IF(F200="","",F200-F200*COMPASS!$U$11)</f>
        <v>22.92</v>
      </c>
    </row>
    <row r="201" spans="1:7">
      <c r="A201" s="837" t="s">
        <v>15269</v>
      </c>
      <c r="B201" s="838" t="s">
        <v>216</v>
      </c>
      <c r="C201" s="839" t="s">
        <v>15270</v>
      </c>
      <c r="D201" s="840">
        <v>1</v>
      </c>
      <c r="E201" s="841"/>
      <c r="F201" s="850">
        <v>28.25</v>
      </c>
      <c r="G201" s="136">
        <f>IF(F201="","",F201-F201*COMPASS!$U$11)</f>
        <v>28.25</v>
      </c>
    </row>
    <row r="202" spans="1:7">
      <c r="A202" s="837" t="s">
        <v>15271</v>
      </c>
      <c r="B202" s="838" t="s">
        <v>462</v>
      </c>
      <c r="C202" s="839" t="s">
        <v>15272</v>
      </c>
      <c r="D202" s="840">
        <v>1</v>
      </c>
      <c r="E202" s="851"/>
      <c r="F202" s="850">
        <v>6.41</v>
      </c>
      <c r="G202" s="136">
        <f>IF(F202="","",F202-F202*COMPASS!$U$11)</f>
        <v>6.41</v>
      </c>
    </row>
    <row r="203" spans="1:7">
      <c r="A203" s="837" t="s">
        <v>11143</v>
      </c>
      <c r="B203" s="838" t="s">
        <v>462</v>
      </c>
      <c r="C203" s="839" t="s">
        <v>11144</v>
      </c>
      <c r="D203" s="840">
        <v>1</v>
      </c>
      <c r="E203" s="851"/>
      <c r="F203" s="850">
        <v>7.14</v>
      </c>
      <c r="G203" s="136">
        <f>IF(F203="","",F203-F203*COMPASS!$U$11)</f>
        <v>7.14</v>
      </c>
    </row>
    <row r="204" spans="1:7">
      <c r="A204" s="837" t="s">
        <v>11145</v>
      </c>
      <c r="B204" s="838" t="s">
        <v>462</v>
      </c>
      <c r="C204" s="839" t="s">
        <v>11146</v>
      </c>
      <c r="D204" s="840">
        <v>1</v>
      </c>
      <c r="E204" s="851"/>
      <c r="F204" s="850">
        <v>8.6</v>
      </c>
      <c r="G204" s="136">
        <f>IF(F204="","",F204-F204*COMPASS!$U$11)</f>
        <v>8.6</v>
      </c>
    </row>
    <row r="205" spans="1:7">
      <c r="A205" s="837" t="s">
        <v>11147</v>
      </c>
      <c r="B205" s="838" t="s">
        <v>462</v>
      </c>
      <c r="C205" s="839" t="s">
        <v>11148</v>
      </c>
      <c r="D205" s="840">
        <v>1</v>
      </c>
      <c r="E205" s="851"/>
      <c r="F205" s="850">
        <v>9.5299999999999994</v>
      </c>
      <c r="G205" s="136">
        <f>IF(F205="","",F205-F205*COMPASS!$U$11)</f>
        <v>9.5299999999999994</v>
      </c>
    </row>
    <row r="206" spans="1:7">
      <c r="A206" s="837" t="s">
        <v>11149</v>
      </c>
      <c r="B206" s="838" t="s">
        <v>462</v>
      </c>
      <c r="C206" s="839" t="s">
        <v>11150</v>
      </c>
      <c r="D206" s="840">
        <v>1</v>
      </c>
      <c r="E206" s="851"/>
      <c r="F206" s="850">
        <v>12.29</v>
      </c>
      <c r="G206" s="136">
        <f>IF(F206="","",F206-F206*COMPASS!$U$11)</f>
        <v>12.29</v>
      </c>
    </row>
    <row r="207" spans="1:7">
      <c r="A207" s="837" t="s">
        <v>11151</v>
      </c>
      <c r="B207" s="838" t="s">
        <v>462</v>
      </c>
      <c r="C207" s="839" t="s">
        <v>11152</v>
      </c>
      <c r="D207" s="840">
        <v>1</v>
      </c>
      <c r="E207" s="851"/>
      <c r="F207" s="850">
        <v>19.21</v>
      </c>
      <c r="G207" s="136">
        <f>IF(F207="","",F207-F207*COMPASS!$U$11)</f>
        <v>19.21</v>
      </c>
    </row>
    <row r="208" spans="1:7">
      <c r="A208" s="837" t="s">
        <v>15273</v>
      </c>
      <c r="B208" s="838" t="s">
        <v>462</v>
      </c>
      <c r="C208" s="839" t="s">
        <v>15274</v>
      </c>
      <c r="D208" s="840">
        <v>1</v>
      </c>
      <c r="E208" s="851"/>
      <c r="F208" s="850">
        <v>27.6</v>
      </c>
      <c r="G208" s="136">
        <f>IF(F208="","",F208-F208*COMPASS!$U$11)</f>
        <v>27.6</v>
      </c>
    </row>
    <row r="209" spans="1:7">
      <c r="A209" s="837" t="s">
        <v>15275</v>
      </c>
      <c r="B209" s="838" t="s">
        <v>462</v>
      </c>
      <c r="C209" s="839" t="s">
        <v>15276</v>
      </c>
      <c r="D209" s="840">
        <v>1</v>
      </c>
      <c r="E209" s="851"/>
      <c r="F209" s="850">
        <v>34.909999999999997</v>
      </c>
      <c r="G209" s="136">
        <f>IF(F209="","",F209-F209*COMPASS!$U$11)</f>
        <v>34.909999999999997</v>
      </c>
    </row>
    <row r="210" spans="1:7">
      <c r="A210" s="837" t="s">
        <v>1041</v>
      </c>
      <c r="B210" s="838" t="s">
        <v>216</v>
      </c>
      <c r="C210" s="839" t="s">
        <v>8960</v>
      </c>
      <c r="D210" s="840">
        <v>1</v>
      </c>
      <c r="E210" s="841"/>
      <c r="F210" s="850">
        <v>6.36</v>
      </c>
      <c r="G210" s="136">
        <f>IF(F210="","",F210-F210*COMPASS!$U$11)</f>
        <v>6.36</v>
      </c>
    </row>
    <row r="211" spans="1:7">
      <c r="A211" s="837" t="s">
        <v>1042</v>
      </c>
      <c r="B211" s="838" t="s">
        <v>216</v>
      </c>
      <c r="C211" s="839" t="s">
        <v>8961</v>
      </c>
      <c r="D211" s="840">
        <v>1</v>
      </c>
      <c r="E211" s="841"/>
      <c r="F211" s="850">
        <v>6.38</v>
      </c>
      <c r="G211" s="136">
        <f>IF(F211="","",F211-F211*COMPASS!$U$11)</f>
        <v>6.38</v>
      </c>
    </row>
    <row r="212" spans="1:7">
      <c r="A212" s="837" t="s">
        <v>1043</v>
      </c>
      <c r="B212" s="838" t="s">
        <v>216</v>
      </c>
      <c r="C212" s="839" t="s">
        <v>8962</v>
      </c>
      <c r="D212" s="840">
        <v>1</v>
      </c>
      <c r="E212" s="841"/>
      <c r="F212" s="850">
        <v>7.93</v>
      </c>
      <c r="G212" s="136">
        <f>IF(F212="","",F212-F212*COMPASS!$U$11)</f>
        <v>7.93</v>
      </c>
    </row>
    <row r="213" spans="1:7">
      <c r="A213" s="837" t="s">
        <v>1044</v>
      </c>
      <c r="B213" s="838" t="s">
        <v>216</v>
      </c>
      <c r="C213" s="839" t="s">
        <v>8963</v>
      </c>
      <c r="D213" s="840">
        <v>1</v>
      </c>
      <c r="E213" s="841"/>
      <c r="F213" s="850">
        <v>9.44</v>
      </c>
      <c r="G213" s="136">
        <f>IF(F213="","",F213-F213*COMPASS!$U$11)</f>
        <v>9.44</v>
      </c>
    </row>
    <row r="214" spans="1:7">
      <c r="A214" s="837" t="s">
        <v>1045</v>
      </c>
      <c r="B214" s="838" t="s">
        <v>216</v>
      </c>
      <c r="C214" s="839" t="s">
        <v>8964</v>
      </c>
      <c r="D214" s="840">
        <v>1</v>
      </c>
      <c r="E214" s="841"/>
      <c r="F214" s="850">
        <v>12.48</v>
      </c>
      <c r="G214" s="136">
        <f>IF(F214="","",F214-F214*COMPASS!$U$11)</f>
        <v>12.48</v>
      </c>
    </row>
    <row r="215" spans="1:7">
      <c r="A215" s="837" t="s">
        <v>15277</v>
      </c>
      <c r="B215" s="838" t="s">
        <v>462</v>
      </c>
      <c r="C215" s="839" t="s">
        <v>15278</v>
      </c>
      <c r="D215" s="840">
        <v>1</v>
      </c>
      <c r="E215" s="841"/>
      <c r="F215" s="850">
        <v>6.81</v>
      </c>
      <c r="G215" s="136">
        <f>IF(F215="","",F215-F215*COMPASS!$U$11)</f>
        <v>6.81</v>
      </c>
    </row>
    <row r="216" spans="1:7">
      <c r="A216" s="837" t="s">
        <v>1046</v>
      </c>
      <c r="B216" s="838" t="s">
        <v>462</v>
      </c>
      <c r="C216" s="839" t="s">
        <v>8813</v>
      </c>
      <c r="D216" s="840">
        <v>1</v>
      </c>
      <c r="E216" s="841"/>
      <c r="F216" s="850">
        <v>6.69</v>
      </c>
      <c r="G216" s="136">
        <f>IF(F216="","",F216-F216*COMPASS!$U$11)</f>
        <v>6.69</v>
      </c>
    </row>
    <row r="217" spans="1:7">
      <c r="A217" s="837" t="s">
        <v>1047</v>
      </c>
      <c r="B217" s="838" t="s">
        <v>462</v>
      </c>
      <c r="C217" s="839" t="s">
        <v>8814</v>
      </c>
      <c r="D217" s="840">
        <v>1</v>
      </c>
      <c r="E217" s="841"/>
      <c r="F217" s="850">
        <v>7.49</v>
      </c>
      <c r="G217" s="136">
        <f>IF(F217="","",F217-F217*COMPASS!$U$11)</f>
        <v>7.49</v>
      </c>
    </row>
    <row r="218" spans="1:7">
      <c r="A218" s="837" t="s">
        <v>1048</v>
      </c>
      <c r="B218" s="838" t="s">
        <v>462</v>
      </c>
      <c r="C218" s="839" t="s">
        <v>8815</v>
      </c>
      <c r="D218" s="840">
        <v>1</v>
      </c>
      <c r="E218" s="841"/>
      <c r="F218" s="850">
        <v>7.94</v>
      </c>
      <c r="G218" s="136">
        <f>IF(F218="","",F218-F218*COMPASS!$U$11)</f>
        <v>7.94</v>
      </c>
    </row>
    <row r="219" spans="1:7">
      <c r="A219" s="837" t="s">
        <v>1049</v>
      </c>
      <c r="B219" s="838" t="s">
        <v>462</v>
      </c>
      <c r="C219" s="839" t="s">
        <v>8816</v>
      </c>
      <c r="D219" s="840">
        <v>1</v>
      </c>
      <c r="E219" s="841"/>
      <c r="F219" s="850">
        <v>9.44</v>
      </c>
      <c r="G219" s="136">
        <f>IF(F219="","",F219-F219*COMPASS!$U$11)</f>
        <v>9.44</v>
      </c>
    </row>
    <row r="220" spans="1:7">
      <c r="A220" s="837" t="s">
        <v>1050</v>
      </c>
      <c r="B220" s="838" t="s">
        <v>462</v>
      </c>
      <c r="C220" s="839" t="s">
        <v>8817</v>
      </c>
      <c r="D220" s="840">
        <v>1</v>
      </c>
      <c r="E220" s="841"/>
      <c r="F220" s="850">
        <v>11.16</v>
      </c>
      <c r="G220" s="136">
        <f>IF(F220="","",F220-F220*COMPASS!$U$11)</f>
        <v>11.16</v>
      </c>
    </row>
    <row r="221" spans="1:7">
      <c r="A221" s="837" t="s">
        <v>15279</v>
      </c>
      <c r="B221" s="838" t="s">
        <v>462</v>
      </c>
      <c r="C221" s="839" t="s">
        <v>16025</v>
      </c>
      <c r="D221" s="840">
        <v>1</v>
      </c>
      <c r="E221" s="841"/>
      <c r="F221" s="850">
        <v>10.86</v>
      </c>
      <c r="G221" s="136">
        <f>IF(F221="","",F221-F221*COMPASS!$U$11)</f>
        <v>10.86</v>
      </c>
    </row>
    <row r="222" spans="1:7">
      <c r="A222" s="837" t="s">
        <v>15280</v>
      </c>
      <c r="B222" s="838" t="s">
        <v>462</v>
      </c>
      <c r="C222" s="839" t="s">
        <v>15281</v>
      </c>
      <c r="D222" s="840">
        <v>1</v>
      </c>
      <c r="E222" s="841"/>
      <c r="F222" s="850">
        <v>12.31</v>
      </c>
      <c r="G222" s="136">
        <f>IF(F222="","",F222-F222*COMPASS!$U$11)</f>
        <v>12.31</v>
      </c>
    </row>
    <row r="223" spans="1:7">
      <c r="A223" s="872" t="s">
        <v>435</v>
      </c>
      <c r="B223" s="889"/>
      <c r="C223" s="874"/>
      <c r="D223" s="875"/>
      <c r="E223" s="876"/>
      <c r="F223" s="878"/>
      <c r="G223" s="136" t="str">
        <f>IF(F223="","",F223-F223*COMPASS!$U$11)</f>
        <v/>
      </c>
    </row>
    <row r="224" spans="1:7">
      <c r="A224" s="837" t="s">
        <v>1051</v>
      </c>
      <c r="B224" s="838" t="s">
        <v>462</v>
      </c>
      <c r="C224" s="839" t="s">
        <v>8818</v>
      </c>
      <c r="D224" s="840">
        <v>1</v>
      </c>
      <c r="E224" s="841"/>
      <c r="F224" s="850">
        <v>6.81</v>
      </c>
      <c r="G224" s="136">
        <f>IF(F224="","",F224-F224*COMPASS!$U$11)</f>
        <v>6.81</v>
      </c>
    </row>
    <row r="225" spans="1:7">
      <c r="A225" s="837" t="s">
        <v>1052</v>
      </c>
      <c r="B225" s="838" t="s">
        <v>462</v>
      </c>
      <c r="C225" s="839" t="s">
        <v>8819</v>
      </c>
      <c r="D225" s="840">
        <v>1</v>
      </c>
      <c r="E225" s="841"/>
      <c r="F225" s="850">
        <v>7.34</v>
      </c>
      <c r="G225" s="136">
        <f>IF(F225="","",F225-F225*COMPASS!$U$11)</f>
        <v>7.34</v>
      </c>
    </row>
    <row r="226" spans="1:7">
      <c r="A226" s="837" t="s">
        <v>1053</v>
      </c>
      <c r="B226" s="838" t="s">
        <v>462</v>
      </c>
      <c r="C226" s="839" t="s">
        <v>8820</v>
      </c>
      <c r="D226" s="840">
        <v>1</v>
      </c>
      <c r="E226" s="841"/>
      <c r="F226" s="850">
        <v>7.88</v>
      </c>
      <c r="G226" s="136">
        <f>IF(F226="","",F226-F226*COMPASS!$U$11)</f>
        <v>7.88</v>
      </c>
    </row>
    <row r="227" spans="1:7">
      <c r="A227" s="837" t="s">
        <v>1054</v>
      </c>
      <c r="B227" s="838" t="s">
        <v>462</v>
      </c>
      <c r="C227" s="839" t="s">
        <v>8821</v>
      </c>
      <c r="D227" s="840">
        <v>1</v>
      </c>
      <c r="E227" s="841"/>
      <c r="F227" s="850">
        <v>10.130000000000001</v>
      </c>
      <c r="G227" s="136">
        <f>IF(F227="","",F227-F227*COMPASS!$U$11)</f>
        <v>10.130000000000001</v>
      </c>
    </row>
    <row r="228" spans="1:7">
      <c r="A228" s="837" t="s">
        <v>1055</v>
      </c>
      <c r="B228" s="838" t="s">
        <v>462</v>
      </c>
      <c r="C228" s="839" t="s">
        <v>8822</v>
      </c>
      <c r="D228" s="840">
        <v>1</v>
      </c>
      <c r="E228" s="841"/>
      <c r="F228" s="850">
        <v>13.49</v>
      </c>
      <c r="G228" s="136">
        <f>IF(F228="","",F228-F228*COMPASS!$U$11)</f>
        <v>13.49</v>
      </c>
    </row>
    <row r="229" spans="1:7">
      <c r="A229" s="837" t="s">
        <v>1056</v>
      </c>
      <c r="B229" s="838" t="s">
        <v>462</v>
      </c>
      <c r="C229" s="839" t="s">
        <v>8823</v>
      </c>
      <c r="D229" s="840">
        <v>1</v>
      </c>
      <c r="E229" s="841"/>
      <c r="F229" s="850">
        <v>8.23</v>
      </c>
      <c r="G229" s="136">
        <f>IF(F229="","",F229-F229*COMPASS!$U$11)</f>
        <v>8.23</v>
      </c>
    </row>
    <row r="230" spans="1:7">
      <c r="A230" s="837" t="s">
        <v>1057</v>
      </c>
      <c r="B230" s="838" t="s">
        <v>462</v>
      </c>
      <c r="C230" s="839" t="s">
        <v>8824</v>
      </c>
      <c r="D230" s="840">
        <v>1</v>
      </c>
      <c r="E230" s="841"/>
      <c r="F230" s="850">
        <v>9.0500000000000007</v>
      </c>
      <c r="G230" s="136">
        <f>IF(F230="","",F230-F230*COMPASS!$U$11)</f>
        <v>9.0500000000000007</v>
      </c>
    </row>
    <row r="231" spans="1:7">
      <c r="A231" s="837" t="s">
        <v>1058</v>
      </c>
      <c r="B231" s="838" t="s">
        <v>462</v>
      </c>
      <c r="C231" s="839" t="s">
        <v>8825</v>
      </c>
      <c r="D231" s="840">
        <v>1</v>
      </c>
      <c r="E231" s="841"/>
      <c r="F231" s="850">
        <v>10.45</v>
      </c>
      <c r="G231" s="136">
        <f>IF(F231="","",F231-F231*COMPASS!$U$11)</f>
        <v>10.45</v>
      </c>
    </row>
    <row r="232" spans="1:7">
      <c r="A232" s="837" t="s">
        <v>1059</v>
      </c>
      <c r="B232" s="838" t="s">
        <v>462</v>
      </c>
      <c r="C232" s="839" t="s">
        <v>8826</v>
      </c>
      <c r="D232" s="840">
        <v>1</v>
      </c>
      <c r="E232" s="841"/>
      <c r="F232" s="850">
        <v>13.12</v>
      </c>
      <c r="G232" s="136">
        <f>IF(F232="","",F232-F232*COMPASS!$U$11)</f>
        <v>13.12</v>
      </c>
    </row>
    <row r="233" spans="1:7">
      <c r="A233" s="837" t="s">
        <v>1060</v>
      </c>
      <c r="B233" s="838" t="s">
        <v>462</v>
      </c>
      <c r="C233" s="839" t="s">
        <v>8827</v>
      </c>
      <c r="D233" s="840">
        <v>1</v>
      </c>
      <c r="E233" s="841"/>
      <c r="F233" s="850">
        <v>17.91</v>
      </c>
      <c r="G233" s="136">
        <f>IF(F233="","",F233-F233*COMPASS!$U$11)</f>
        <v>17.91</v>
      </c>
    </row>
    <row r="234" spans="1:7">
      <c r="A234" s="837" t="s">
        <v>1061</v>
      </c>
      <c r="B234" s="838" t="s">
        <v>216</v>
      </c>
      <c r="C234" s="839" t="s">
        <v>8965</v>
      </c>
      <c r="D234" s="840">
        <v>1</v>
      </c>
      <c r="E234" s="841"/>
      <c r="F234" s="850">
        <v>6.41</v>
      </c>
      <c r="G234" s="136">
        <f>IF(F234="","",F234-F234*COMPASS!$U$11)</f>
        <v>6.41</v>
      </c>
    </row>
    <row r="235" spans="1:7">
      <c r="A235" s="837" t="s">
        <v>1062</v>
      </c>
      <c r="B235" s="838" t="s">
        <v>216</v>
      </c>
      <c r="C235" s="839" t="s">
        <v>8966</v>
      </c>
      <c r="D235" s="840">
        <v>1</v>
      </c>
      <c r="E235" s="841"/>
      <c r="F235" s="850">
        <v>6.69</v>
      </c>
      <c r="G235" s="136">
        <f>IF(F235="","",F235-F235*COMPASS!$U$11)</f>
        <v>6.69</v>
      </c>
    </row>
    <row r="236" spans="1:7">
      <c r="A236" s="837" t="s">
        <v>1063</v>
      </c>
      <c r="B236" s="838" t="s">
        <v>216</v>
      </c>
      <c r="C236" s="839" t="s">
        <v>8967</v>
      </c>
      <c r="D236" s="840">
        <v>1</v>
      </c>
      <c r="E236" s="841"/>
      <c r="F236" s="850">
        <v>7.93</v>
      </c>
      <c r="G236" s="136">
        <f>IF(F236="","",F236-F236*COMPASS!$U$11)</f>
        <v>7.93</v>
      </c>
    </row>
    <row r="237" spans="1:7">
      <c r="A237" s="837" t="s">
        <v>1064</v>
      </c>
      <c r="B237" s="838" t="s">
        <v>216</v>
      </c>
      <c r="C237" s="839" t="s">
        <v>8968</v>
      </c>
      <c r="D237" s="840">
        <v>1</v>
      </c>
      <c r="E237" s="841"/>
      <c r="F237" s="850">
        <v>9.9499999999999993</v>
      </c>
      <c r="G237" s="136">
        <f>IF(F237="","",F237-F237*COMPASS!$U$11)</f>
        <v>9.9499999999999993</v>
      </c>
    </row>
    <row r="238" spans="1:7">
      <c r="A238" s="837" t="s">
        <v>1065</v>
      </c>
      <c r="B238" s="838" t="s">
        <v>216</v>
      </c>
      <c r="C238" s="839" t="s">
        <v>8969</v>
      </c>
      <c r="D238" s="840">
        <v>1</v>
      </c>
      <c r="E238" s="841"/>
      <c r="F238" s="850">
        <v>12.38</v>
      </c>
      <c r="G238" s="136">
        <f>IF(F238="","",F238-F238*COMPASS!$U$11)</f>
        <v>12.38</v>
      </c>
    </row>
    <row r="239" spans="1:7">
      <c r="A239" s="837" t="s">
        <v>1066</v>
      </c>
      <c r="B239" s="838" t="s">
        <v>462</v>
      </c>
      <c r="C239" s="839" t="s">
        <v>8828</v>
      </c>
      <c r="D239" s="840">
        <v>1</v>
      </c>
      <c r="E239" s="841"/>
      <c r="F239" s="850">
        <v>7.82</v>
      </c>
      <c r="G239" s="136">
        <f>IF(F239="","",F239-F239*COMPASS!$U$11)</f>
        <v>7.82</v>
      </c>
    </row>
    <row r="240" spans="1:7">
      <c r="A240" s="837" t="s">
        <v>1067</v>
      </c>
      <c r="B240" s="838" t="s">
        <v>462</v>
      </c>
      <c r="C240" s="839" t="s">
        <v>8829</v>
      </c>
      <c r="D240" s="840">
        <v>1</v>
      </c>
      <c r="E240" s="841"/>
      <c r="F240" s="850">
        <v>8.5299999999999994</v>
      </c>
      <c r="G240" s="136">
        <f>IF(F240="","",F240-F240*COMPASS!$U$11)</f>
        <v>8.5299999999999994</v>
      </c>
    </row>
    <row r="241" spans="1:7">
      <c r="A241" s="837" t="s">
        <v>1068</v>
      </c>
      <c r="B241" s="838" t="s">
        <v>462</v>
      </c>
      <c r="C241" s="839" t="s">
        <v>8830</v>
      </c>
      <c r="D241" s="840">
        <v>1</v>
      </c>
      <c r="E241" s="841"/>
      <c r="F241" s="850">
        <v>8.76</v>
      </c>
      <c r="G241" s="136">
        <f>IF(F241="","",F241-F241*COMPASS!$U$11)</f>
        <v>8.76</v>
      </c>
    </row>
    <row r="242" spans="1:7">
      <c r="A242" s="837" t="s">
        <v>1069</v>
      </c>
      <c r="B242" s="838" t="s">
        <v>462</v>
      </c>
      <c r="C242" s="839" t="s">
        <v>8831</v>
      </c>
      <c r="D242" s="840">
        <v>1</v>
      </c>
      <c r="E242" s="841"/>
      <c r="F242" s="850">
        <v>10.72</v>
      </c>
      <c r="G242" s="136">
        <f>IF(F242="","",F242-F242*COMPASS!$U$11)</f>
        <v>10.72</v>
      </c>
    </row>
    <row r="243" spans="1:7">
      <c r="A243" s="837" t="s">
        <v>1070</v>
      </c>
      <c r="B243" s="838" t="s">
        <v>462</v>
      </c>
      <c r="C243" s="839" t="s">
        <v>8832</v>
      </c>
      <c r="D243" s="840">
        <v>1</v>
      </c>
      <c r="E243" s="841"/>
      <c r="F243" s="850">
        <v>13.53</v>
      </c>
      <c r="G243" s="136">
        <f>IF(F243="","",F243-F243*COMPASS!$U$11)</f>
        <v>13.53</v>
      </c>
    </row>
    <row r="244" spans="1:7">
      <c r="A244" s="872" t="s">
        <v>187</v>
      </c>
      <c r="B244" s="889"/>
      <c r="C244" s="874"/>
      <c r="D244" s="875"/>
      <c r="E244" s="876"/>
      <c r="F244" s="878"/>
      <c r="G244" s="136" t="str">
        <f>IF(F244="","",F244-F244*COMPASS!$U$11)</f>
        <v/>
      </c>
    </row>
    <row r="245" spans="1:7">
      <c r="A245" s="837" t="s">
        <v>1071</v>
      </c>
      <c r="B245" s="838" t="s">
        <v>462</v>
      </c>
      <c r="C245" s="839" t="s">
        <v>9297</v>
      </c>
      <c r="D245" s="840">
        <v>1</v>
      </c>
      <c r="E245" s="841"/>
      <c r="F245" s="850">
        <v>7.24</v>
      </c>
      <c r="G245" s="136">
        <f>IF(F245="","",F245-F245*COMPASS!$U$11)</f>
        <v>7.24</v>
      </c>
    </row>
    <row r="246" spans="1:7">
      <c r="A246" s="837" t="s">
        <v>1072</v>
      </c>
      <c r="B246" s="838" t="s">
        <v>462</v>
      </c>
      <c r="C246" s="839" t="s">
        <v>9298</v>
      </c>
      <c r="D246" s="840">
        <v>1</v>
      </c>
      <c r="E246" s="841"/>
      <c r="F246" s="850">
        <v>8.01</v>
      </c>
      <c r="G246" s="136">
        <f>IF(F246="","",F246-F246*COMPASS!$U$11)</f>
        <v>8.01</v>
      </c>
    </row>
    <row r="247" spans="1:7">
      <c r="A247" s="837" t="s">
        <v>1073</v>
      </c>
      <c r="B247" s="838" t="s">
        <v>462</v>
      </c>
      <c r="C247" s="839" t="s">
        <v>9299</v>
      </c>
      <c r="D247" s="840">
        <v>1</v>
      </c>
      <c r="E247" s="841"/>
      <c r="F247" s="850">
        <v>8.6</v>
      </c>
      <c r="G247" s="136">
        <f>IF(F247="","",F247-F247*COMPASS!$U$11)</f>
        <v>8.6</v>
      </c>
    </row>
    <row r="248" spans="1:7">
      <c r="A248" s="837" t="s">
        <v>1074</v>
      </c>
      <c r="B248" s="838" t="s">
        <v>462</v>
      </c>
      <c r="C248" s="839" t="s">
        <v>9300</v>
      </c>
      <c r="D248" s="840">
        <v>1</v>
      </c>
      <c r="E248" s="841"/>
      <c r="F248" s="850">
        <v>7.53</v>
      </c>
      <c r="G248" s="136">
        <f>IF(F248="","",F248-F248*COMPASS!$U$11)</f>
        <v>7.53</v>
      </c>
    </row>
    <row r="249" spans="1:7">
      <c r="A249" s="837" t="s">
        <v>1075</v>
      </c>
      <c r="B249" s="838" t="s">
        <v>462</v>
      </c>
      <c r="C249" s="839" t="s">
        <v>8833</v>
      </c>
      <c r="D249" s="840">
        <v>1</v>
      </c>
      <c r="E249" s="841"/>
      <c r="F249" s="850">
        <v>13.2</v>
      </c>
      <c r="G249" s="136">
        <f>IF(F249="","",F249-F249*COMPASS!$U$11)</f>
        <v>13.2</v>
      </c>
    </row>
    <row r="250" spans="1:7">
      <c r="A250" s="837" t="s">
        <v>1076</v>
      </c>
      <c r="B250" s="838" t="s">
        <v>462</v>
      </c>
      <c r="C250" s="839" t="s">
        <v>8834</v>
      </c>
      <c r="D250" s="840">
        <v>1</v>
      </c>
      <c r="E250" s="841"/>
      <c r="F250" s="850">
        <v>8.58</v>
      </c>
      <c r="G250" s="136">
        <f>IF(F250="","",F250-F250*COMPASS!$U$11)</f>
        <v>8.58</v>
      </c>
    </row>
    <row r="251" spans="1:7">
      <c r="A251" s="837" t="s">
        <v>1077</v>
      </c>
      <c r="B251" s="838" t="s">
        <v>462</v>
      </c>
      <c r="C251" s="839" t="s">
        <v>8835</v>
      </c>
      <c r="D251" s="840">
        <v>1</v>
      </c>
      <c r="E251" s="841"/>
      <c r="F251" s="850">
        <v>9.58</v>
      </c>
      <c r="G251" s="136">
        <f>IF(F251="","",F251-F251*COMPASS!$U$11)</f>
        <v>9.58</v>
      </c>
    </row>
    <row r="252" spans="1:7">
      <c r="A252" s="837" t="s">
        <v>1311</v>
      </c>
      <c r="B252" s="838" t="s">
        <v>462</v>
      </c>
      <c r="C252" s="839" t="s">
        <v>8836</v>
      </c>
      <c r="D252" s="840">
        <v>1</v>
      </c>
      <c r="E252" s="841"/>
      <c r="F252" s="850">
        <v>10.93</v>
      </c>
      <c r="G252" s="136">
        <f>IF(F252="","",F252-F252*COMPASS!$U$11)</f>
        <v>10.93</v>
      </c>
    </row>
    <row r="253" spans="1:7">
      <c r="A253" s="837" t="s">
        <v>1312</v>
      </c>
      <c r="B253" s="838" t="s">
        <v>462</v>
      </c>
      <c r="C253" s="839" t="s">
        <v>8837</v>
      </c>
      <c r="D253" s="840">
        <v>1</v>
      </c>
      <c r="E253" s="841"/>
      <c r="F253" s="850">
        <v>11.97</v>
      </c>
      <c r="G253" s="136">
        <f>IF(F253="","",F253-F253*COMPASS!$U$11)</f>
        <v>11.97</v>
      </c>
    </row>
    <row r="254" spans="1:7">
      <c r="A254" s="837" t="s">
        <v>1313</v>
      </c>
      <c r="B254" s="838" t="s">
        <v>462</v>
      </c>
      <c r="C254" s="839" t="s">
        <v>8970</v>
      </c>
      <c r="D254" s="840">
        <v>1</v>
      </c>
      <c r="E254" s="841"/>
      <c r="F254" s="850">
        <v>17.91</v>
      </c>
      <c r="G254" s="136">
        <f>IF(F254="","",F254-F254*COMPASS!$U$11)</f>
        <v>17.91</v>
      </c>
    </row>
    <row r="255" spans="1:7">
      <c r="A255" s="837" t="s">
        <v>1029</v>
      </c>
      <c r="B255" s="838" t="s">
        <v>216</v>
      </c>
      <c r="C255" s="839" t="s">
        <v>8971</v>
      </c>
      <c r="D255" s="840">
        <v>1</v>
      </c>
      <c r="E255" s="841"/>
      <c r="F255" s="850">
        <v>6.24</v>
      </c>
      <c r="G255" s="136">
        <f>IF(F255="","",F255-F255*COMPASS!$U$11)</f>
        <v>6.24</v>
      </c>
    </row>
    <row r="256" spans="1:7">
      <c r="A256" s="837" t="s">
        <v>1030</v>
      </c>
      <c r="B256" s="838" t="s">
        <v>216</v>
      </c>
      <c r="C256" s="839" t="s">
        <v>8972</v>
      </c>
      <c r="D256" s="840">
        <v>1</v>
      </c>
      <c r="E256" s="841"/>
      <c r="F256" s="850">
        <v>8.11</v>
      </c>
      <c r="G256" s="136">
        <f>IF(F256="","",F256-F256*COMPASS!$U$11)</f>
        <v>8.11</v>
      </c>
    </row>
    <row r="257" spans="1:7">
      <c r="A257" s="837" t="s">
        <v>1031</v>
      </c>
      <c r="B257" s="838" t="s">
        <v>216</v>
      </c>
      <c r="C257" s="839" t="s">
        <v>8973</v>
      </c>
      <c r="D257" s="840">
        <v>1</v>
      </c>
      <c r="E257" s="841"/>
      <c r="F257" s="850">
        <v>9</v>
      </c>
      <c r="G257" s="136">
        <f>IF(F257="","",F257-F257*COMPASS!$U$11)</f>
        <v>9</v>
      </c>
    </row>
    <row r="258" spans="1:7">
      <c r="A258" s="837" t="s">
        <v>1032</v>
      </c>
      <c r="B258" s="838" t="s">
        <v>216</v>
      </c>
      <c r="C258" s="839" t="s">
        <v>8974</v>
      </c>
      <c r="D258" s="840">
        <v>1</v>
      </c>
      <c r="E258" s="841"/>
      <c r="F258" s="850">
        <v>10.52</v>
      </c>
      <c r="G258" s="136">
        <f>IF(F258="","",F258-F258*COMPASS!$U$11)</f>
        <v>10.52</v>
      </c>
    </row>
    <row r="259" spans="1:7">
      <c r="A259" s="837" t="s">
        <v>1033</v>
      </c>
      <c r="B259" s="838" t="s">
        <v>216</v>
      </c>
      <c r="C259" s="839" t="s">
        <v>8975</v>
      </c>
      <c r="D259" s="840">
        <v>1</v>
      </c>
      <c r="E259" s="841"/>
      <c r="F259" s="850">
        <v>14.5</v>
      </c>
      <c r="G259" s="136">
        <f>IF(F259="","",F259-F259*COMPASS!$U$11)</f>
        <v>14.5</v>
      </c>
    </row>
    <row r="260" spans="1:7">
      <c r="A260" s="837" t="s">
        <v>1034</v>
      </c>
      <c r="B260" s="838" t="s">
        <v>462</v>
      </c>
      <c r="C260" s="839" t="s">
        <v>8838</v>
      </c>
      <c r="D260" s="840">
        <v>1</v>
      </c>
      <c r="E260" s="841"/>
      <c r="F260" s="850">
        <v>7.7</v>
      </c>
      <c r="G260" s="136">
        <f>IF(F260="","",F260-F260*COMPASS!$U$11)</f>
        <v>7.7</v>
      </c>
    </row>
    <row r="261" spans="1:7">
      <c r="A261" s="837" t="s">
        <v>1035</v>
      </c>
      <c r="B261" s="838" t="s">
        <v>462</v>
      </c>
      <c r="C261" s="839" t="s">
        <v>8839</v>
      </c>
      <c r="D261" s="840">
        <v>1</v>
      </c>
      <c r="E261" s="841"/>
      <c r="F261" s="850">
        <v>8.02</v>
      </c>
      <c r="G261" s="136">
        <f>IF(F261="","",F261-F261*COMPASS!$U$11)</f>
        <v>8.02</v>
      </c>
    </row>
    <row r="262" spans="1:7">
      <c r="A262" s="837" t="s">
        <v>1036</v>
      </c>
      <c r="B262" s="838" t="s">
        <v>462</v>
      </c>
      <c r="C262" s="839" t="s">
        <v>8840</v>
      </c>
      <c r="D262" s="840">
        <v>1</v>
      </c>
      <c r="E262" s="841"/>
      <c r="F262" s="850">
        <v>8.49</v>
      </c>
      <c r="G262" s="136">
        <f>IF(F262="","",F262-F262*COMPASS!$U$11)</f>
        <v>8.49</v>
      </c>
    </row>
    <row r="263" spans="1:7">
      <c r="A263" s="837" t="s">
        <v>1037</v>
      </c>
      <c r="B263" s="838" t="s">
        <v>462</v>
      </c>
      <c r="C263" s="839" t="s">
        <v>8841</v>
      </c>
      <c r="D263" s="840">
        <v>1</v>
      </c>
      <c r="E263" s="841"/>
      <c r="F263" s="850">
        <v>10.130000000000001</v>
      </c>
      <c r="G263" s="136">
        <f>IF(F263="","",F263-F263*COMPASS!$U$11)</f>
        <v>10.130000000000001</v>
      </c>
    </row>
    <row r="264" spans="1:7">
      <c r="A264" s="837" t="s">
        <v>1038</v>
      </c>
      <c r="B264" s="838" t="s">
        <v>462</v>
      </c>
      <c r="C264" s="839" t="s">
        <v>8842</v>
      </c>
      <c r="D264" s="840">
        <v>1</v>
      </c>
      <c r="E264" s="841"/>
      <c r="F264" s="850">
        <v>13.2</v>
      </c>
      <c r="G264" s="136">
        <f>IF(F264="","",F264-F264*COMPASS!$U$11)</f>
        <v>13.2</v>
      </c>
    </row>
    <row r="265" spans="1:7">
      <c r="A265" s="872" t="s">
        <v>4492</v>
      </c>
      <c r="B265" s="873"/>
      <c r="C265" s="874"/>
      <c r="D265" s="875"/>
      <c r="E265" s="876"/>
      <c r="F265" s="878"/>
      <c r="G265" s="136" t="str">
        <f>IF(F265="","",F265-F265*COMPASS!$U$11)</f>
        <v/>
      </c>
    </row>
    <row r="266" spans="1:7">
      <c r="A266" s="837" t="s">
        <v>1039</v>
      </c>
      <c r="B266" s="838" t="s">
        <v>216</v>
      </c>
      <c r="C266" s="839" t="s">
        <v>1716</v>
      </c>
      <c r="D266" s="840">
        <v>1</v>
      </c>
      <c r="E266" s="841"/>
      <c r="F266" s="850">
        <v>14.04</v>
      </c>
      <c r="G266" s="136">
        <f>IF(F266="","",F266-F266*COMPASS!$U$11)</f>
        <v>14.04</v>
      </c>
    </row>
    <row r="267" spans="1:7">
      <c r="A267" s="837" t="s">
        <v>1040</v>
      </c>
      <c r="B267" s="838" t="s">
        <v>216</v>
      </c>
      <c r="C267" s="839" t="s">
        <v>1717</v>
      </c>
      <c r="D267" s="840">
        <v>1</v>
      </c>
      <c r="E267" s="841"/>
      <c r="F267" s="850">
        <v>13.42</v>
      </c>
      <c r="G267" s="136">
        <f>IF(F267="","",F267-F267*COMPASS!$U$11)</f>
        <v>13.42</v>
      </c>
    </row>
    <row r="268" spans="1:7">
      <c r="A268" s="837" t="s">
        <v>1244</v>
      </c>
      <c r="B268" s="838" t="s">
        <v>216</v>
      </c>
      <c r="C268" s="839" t="s">
        <v>1718</v>
      </c>
      <c r="D268" s="840">
        <v>1</v>
      </c>
      <c r="E268" s="841"/>
      <c r="F268" s="850">
        <v>16.54</v>
      </c>
      <c r="G268" s="136">
        <f>IF(F268="","",F268-F268*COMPASS!$U$11)</f>
        <v>16.54</v>
      </c>
    </row>
    <row r="269" spans="1:7">
      <c r="A269" s="837" t="s">
        <v>1776</v>
      </c>
      <c r="B269" s="838" t="s">
        <v>216</v>
      </c>
      <c r="C269" s="839" t="s">
        <v>1719</v>
      </c>
      <c r="D269" s="840">
        <v>1</v>
      </c>
      <c r="E269" s="841"/>
      <c r="F269" s="850">
        <v>15.29</v>
      </c>
      <c r="G269" s="136">
        <f>IF(F269="","",F269-F269*COMPASS!$U$11)</f>
        <v>15.29</v>
      </c>
    </row>
    <row r="270" spans="1:7">
      <c r="A270" s="837" t="s">
        <v>1245</v>
      </c>
      <c r="B270" s="838" t="s">
        <v>216</v>
      </c>
      <c r="C270" s="839" t="s">
        <v>3323</v>
      </c>
      <c r="D270" s="840">
        <v>1</v>
      </c>
      <c r="E270" s="841"/>
      <c r="F270" s="850">
        <v>0.94</v>
      </c>
      <c r="G270" s="136">
        <f>IF(F270="","",F270-F270*COMPASS!$U$11)</f>
        <v>0.94</v>
      </c>
    </row>
    <row r="271" spans="1:7">
      <c r="A271" s="837" t="s">
        <v>1246</v>
      </c>
      <c r="B271" s="838" t="s">
        <v>216</v>
      </c>
      <c r="C271" s="839" t="s">
        <v>3324</v>
      </c>
      <c r="D271" s="840">
        <v>1</v>
      </c>
      <c r="E271" s="841"/>
      <c r="F271" s="850">
        <v>1.4</v>
      </c>
      <c r="G271" s="136">
        <f>IF(F271="","",F271-F271*COMPASS!$U$11)</f>
        <v>1.4</v>
      </c>
    </row>
    <row r="272" spans="1:7">
      <c r="A272" s="837" t="s">
        <v>1247</v>
      </c>
      <c r="B272" s="838" t="s">
        <v>216</v>
      </c>
      <c r="C272" s="839" t="s">
        <v>3325</v>
      </c>
      <c r="D272" s="840">
        <v>1</v>
      </c>
      <c r="E272" s="841"/>
      <c r="F272" s="850">
        <v>0.61</v>
      </c>
      <c r="G272" s="136">
        <f>IF(F272="","",F272-F272*COMPASS!$U$11)</f>
        <v>0.61</v>
      </c>
    </row>
    <row r="273" spans="1:7">
      <c r="A273" s="872" t="s">
        <v>475</v>
      </c>
      <c r="B273" s="889"/>
      <c r="C273" s="874"/>
      <c r="D273" s="875"/>
      <c r="E273" s="876"/>
      <c r="F273" s="878"/>
      <c r="G273" s="136" t="str">
        <f>IF(F273="","",F273-F273*COMPASS!$U$11)</f>
        <v/>
      </c>
    </row>
    <row r="274" spans="1:7">
      <c r="A274" s="837" t="s">
        <v>1248</v>
      </c>
      <c r="B274" s="838" t="s">
        <v>216</v>
      </c>
      <c r="C274" s="839" t="s">
        <v>8843</v>
      </c>
      <c r="D274" s="840">
        <v>1</v>
      </c>
      <c r="E274" s="841"/>
      <c r="F274" s="850">
        <v>10.14</v>
      </c>
      <c r="G274" s="136">
        <f>IF(F274="","",F274-F274*COMPASS!$U$11)</f>
        <v>10.14</v>
      </c>
    </row>
    <row r="275" spans="1:7">
      <c r="A275" s="837" t="s">
        <v>1249</v>
      </c>
      <c r="B275" s="838" t="s">
        <v>216</v>
      </c>
      <c r="C275" s="839" t="s">
        <v>8844</v>
      </c>
      <c r="D275" s="840">
        <v>1</v>
      </c>
      <c r="E275" s="841"/>
      <c r="F275" s="850">
        <v>10.68</v>
      </c>
      <c r="G275" s="136">
        <f>IF(F275="","",F275-F275*COMPASS!$U$11)</f>
        <v>10.68</v>
      </c>
    </row>
    <row r="276" spans="1:7">
      <c r="A276" s="837" t="s">
        <v>1250</v>
      </c>
      <c r="B276" s="838" t="s">
        <v>216</v>
      </c>
      <c r="C276" s="839" t="s">
        <v>8845</v>
      </c>
      <c r="D276" s="840">
        <v>1</v>
      </c>
      <c r="E276" s="841"/>
      <c r="F276" s="850">
        <v>11.22</v>
      </c>
      <c r="G276" s="136">
        <f>IF(F276="","",F276-F276*COMPASS!$U$11)</f>
        <v>11.22</v>
      </c>
    </row>
    <row r="277" spans="1:7">
      <c r="A277" s="837" t="s">
        <v>1346</v>
      </c>
      <c r="B277" s="838" t="s">
        <v>216</v>
      </c>
      <c r="C277" s="839" t="s">
        <v>8846</v>
      </c>
      <c r="D277" s="840">
        <v>1</v>
      </c>
      <c r="E277" s="841"/>
      <c r="F277" s="850">
        <v>12.3</v>
      </c>
      <c r="G277" s="136">
        <f>IF(F277="","",F277-F277*COMPASS!$U$11)</f>
        <v>12.3</v>
      </c>
    </row>
    <row r="278" spans="1:7">
      <c r="A278" s="837" t="s">
        <v>1347</v>
      </c>
      <c r="B278" s="838" t="s">
        <v>216</v>
      </c>
      <c r="C278" s="839" t="s">
        <v>8847</v>
      </c>
      <c r="D278" s="840">
        <v>1</v>
      </c>
      <c r="E278" s="841"/>
      <c r="F278" s="850">
        <v>14.63</v>
      </c>
      <c r="G278" s="136">
        <f>IF(F278="","",F278-F278*COMPASS!$U$11)</f>
        <v>14.63</v>
      </c>
    </row>
    <row r="279" spans="1:7">
      <c r="A279" s="837" t="s">
        <v>1348</v>
      </c>
      <c r="B279" s="838" t="s">
        <v>216</v>
      </c>
      <c r="C279" s="839" t="s">
        <v>8848</v>
      </c>
      <c r="D279" s="840">
        <v>1</v>
      </c>
      <c r="E279" s="841"/>
      <c r="F279" s="850">
        <v>15.03</v>
      </c>
      <c r="G279" s="136">
        <f>IF(F279="","",F279-F279*COMPASS!$U$11)</f>
        <v>15.03</v>
      </c>
    </row>
    <row r="280" spans="1:7">
      <c r="A280" s="837" t="s">
        <v>1349</v>
      </c>
      <c r="B280" s="838" t="s">
        <v>216</v>
      </c>
      <c r="C280" s="839" t="s">
        <v>8849</v>
      </c>
      <c r="D280" s="840">
        <v>1</v>
      </c>
      <c r="E280" s="841"/>
      <c r="F280" s="850">
        <v>15.44</v>
      </c>
      <c r="G280" s="136">
        <f>IF(F280="","",F280-F280*COMPASS!$U$11)</f>
        <v>15.44</v>
      </c>
    </row>
    <row r="281" spans="1:7">
      <c r="A281" s="837" t="s">
        <v>1350</v>
      </c>
      <c r="B281" s="838" t="s">
        <v>216</v>
      </c>
      <c r="C281" s="839" t="s">
        <v>8850</v>
      </c>
      <c r="D281" s="840">
        <v>1</v>
      </c>
      <c r="E281" s="841"/>
      <c r="F281" s="850">
        <v>16.25</v>
      </c>
      <c r="G281" s="136">
        <f>IF(F281="","",F281-F281*COMPASS!$U$11)</f>
        <v>16.25</v>
      </c>
    </row>
    <row r="282" spans="1:7">
      <c r="A282" s="837" t="s">
        <v>1351</v>
      </c>
      <c r="B282" s="838" t="s">
        <v>216</v>
      </c>
      <c r="C282" s="839" t="s">
        <v>8851</v>
      </c>
      <c r="D282" s="840">
        <v>1</v>
      </c>
      <c r="E282" s="841"/>
      <c r="F282" s="850">
        <v>10.36</v>
      </c>
      <c r="G282" s="136">
        <f>IF(F282="","",F282-F282*COMPASS!$U$11)</f>
        <v>10.36</v>
      </c>
    </row>
    <row r="283" spans="1:7">
      <c r="A283" s="837" t="s">
        <v>1352</v>
      </c>
      <c r="B283" s="838" t="s">
        <v>216</v>
      </c>
      <c r="C283" s="839" t="s">
        <v>8852</v>
      </c>
      <c r="D283" s="840">
        <v>1</v>
      </c>
      <c r="E283" s="841"/>
      <c r="F283" s="850">
        <v>10.9</v>
      </c>
      <c r="G283" s="136">
        <f>IF(F283="","",F283-F283*COMPASS!$U$11)</f>
        <v>10.9</v>
      </c>
    </row>
    <row r="284" spans="1:7">
      <c r="A284" s="837" t="s">
        <v>1353</v>
      </c>
      <c r="B284" s="838" t="s">
        <v>216</v>
      </c>
      <c r="C284" s="839" t="s">
        <v>8853</v>
      </c>
      <c r="D284" s="840">
        <v>1</v>
      </c>
      <c r="E284" s="841"/>
      <c r="F284" s="850">
        <v>11.44</v>
      </c>
      <c r="G284" s="136">
        <f>IF(F284="","",F284-F284*COMPASS!$U$11)</f>
        <v>11.44</v>
      </c>
    </row>
    <row r="285" spans="1:7">
      <c r="A285" s="837" t="s">
        <v>1354</v>
      </c>
      <c r="B285" s="838" t="s">
        <v>216</v>
      </c>
      <c r="C285" s="839" t="s">
        <v>8854</v>
      </c>
      <c r="D285" s="840">
        <v>1</v>
      </c>
      <c r="E285" s="841"/>
      <c r="F285" s="850">
        <v>12.52</v>
      </c>
      <c r="G285" s="136">
        <f>IF(F285="","",F285-F285*COMPASS!$U$11)</f>
        <v>12.52</v>
      </c>
    </row>
    <row r="286" spans="1:7">
      <c r="A286" s="837" t="s">
        <v>1355</v>
      </c>
      <c r="B286" s="838" t="s">
        <v>216</v>
      </c>
      <c r="C286" s="839" t="s">
        <v>8855</v>
      </c>
      <c r="D286" s="840">
        <v>1</v>
      </c>
      <c r="E286" s="841"/>
      <c r="F286" s="850">
        <v>12.87</v>
      </c>
      <c r="G286" s="136">
        <f>IF(F286="","",F286-F286*COMPASS!$U$11)</f>
        <v>12.87</v>
      </c>
    </row>
    <row r="287" spans="1:7">
      <c r="A287" s="837" t="s">
        <v>1356</v>
      </c>
      <c r="B287" s="838" t="s">
        <v>216</v>
      </c>
      <c r="C287" s="839" t="s">
        <v>8856</v>
      </c>
      <c r="D287" s="840">
        <v>1</v>
      </c>
      <c r="E287" s="841"/>
      <c r="F287" s="850">
        <v>13.28</v>
      </c>
      <c r="G287" s="136">
        <f>IF(F287="","",F287-F287*COMPASS!$U$11)</f>
        <v>13.28</v>
      </c>
    </row>
    <row r="288" spans="1:7">
      <c r="A288" s="837" t="s">
        <v>1357</v>
      </c>
      <c r="B288" s="838" t="s">
        <v>216</v>
      </c>
      <c r="C288" s="839" t="s">
        <v>8857</v>
      </c>
      <c r="D288" s="840">
        <v>1</v>
      </c>
      <c r="E288" s="841"/>
      <c r="F288" s="850">
        <v>13.68</v>
      </c>
      <c r="G288" s="136">
        <f>IF(F288="","",F288-F288*COMPASS!$U$11)</f>
        <v>13.68</v>
      </c>
    </row>
    <row r="289" spans="1:7">
      <c r="A289" s="837" t="s">
        <v>1358</v>
      </c>
      <c r="B289" s="838" t="s">
        <v>216</v>
      </c>
      <c r="C289" s="839" t="s">
        <v>8858</v>
      </c>
      <c r="D289" s="840">
        <v>1</v>
      </c>
      <c r="E289" s="841"/>
      <c r="F289" s="850">
        <v>14.49</v>
      </c>
      <c r="G289" s="136">
        <f>IF(F289="","",F289-F289*COMPASS!$U$11)</f>
        <v>14.49</v>
      </c>
    </row>
    <row r="290" spans="1:7">
      <c r="A290" s="837" t="s">
        <v>1359</v>
      </c>
      <c r="B290" s="838" t="s">
        <v>216</v>
      </c>
      <c r="C290" s="839" t="s">
        <v>8859</v>
      </c>
      <c r="D290" s="840">
        <v>1</v>
      </c>
      <c r="E290" s="841"/>
      <c r="F290" s="850">
        <v>9.14</v>
      </c>
      <c r="G290" s="136">
        <f>IF(F290="","",F290-F290*COMPASS!$U$11)</f>
        <v>9.14</v>
      </c>
    </row>
    <row r="291" spans="1:7">
      <c r="A291" s="837" t="s">
        <v>1360</v>
      </c>
      <c r="B291" s="838" t="s">
        <v>216</v>
      </c>
      <c r="C291" s="839" t="s">
        <v>8860</v>
      </c>
      <c r="D291" s="840">
        <v>1</v>
      </c>
      <c r="E291" s="841"/>
      <c r="F291" s="850">
        <v>9.68</v>
      </c>
      <c r="G291" s="136">
        <f>IF(F291="","",F291-F291*COMPASS!$U$11)</f>
        <v>9.68</v>
      </c>
    </row>
    <row r="292" spans="1:7">
      <c r="A292" s="837" t="s">
        <v>1361</v>
      </c>
      <c r="B292" s="838" t="s">
        <v>216</v>
      </c>
      <c r="C292" s="839" t="s">
        <v>8861</v>
      </c>
      <c r="D292" s="840">
        <v>1</v>
      </c>
      <c r="E292" s="841"/>
      <c r="F292" s="850">
        <v>10.220000000000001</v>
      </c>
      <c r="G292" s="136">
        <f>IF(F292="","",F292-F292*COMPASS!$U$11)</f>
        <v>10.220000000000001</v>
      </c>
    </row>
    <row r="293" spans="1:7">
      <c r="A293" s="837" t="s">
        <v>1362</v>
      </c>
      <c r="B293" s="838" t="s">
        <v>216</v>
      </c>
      <c r="C293" s="839" t="s">
        <v>8862</v>
      </c>
      <c r="D293" s="840">
        <v>1</v>
      </c>
      <c r="E293" s="841"/>
      <c r="F293" s="850">
        <v>11.3</v>
      </c>
      <c r="G293" s="136">
        <f>IF(F293="","",F293-F293*COMPASS!$U$11)</f>
        <v>11.3</v>
      </c>
    </row>
    <row r="294" spans="1:7">
      <c r="A294" s="837" t="s">
        <v>1167</v>
      </c>
      <c r="B294" s="838" t="s">
        <v>216</v>
      </c>
      <c r="C294" s="839" t="s">
        <v>8863</v>
      </c>
      <c r="D294" s="840">
        <v>1</v>
      </c>
      <c r="E294" s="841"/>
      <c r="F294" s="850">
        <v>12.87</v>
      </c>
      <c r="G294" s="136">
        <f>IF(F294="","",F294-F294*COMPASS!$U$11)</f>
        <v>12.87</v>
      </c>
    </row>
    <row r="295" spans="1:7">
      <c r="A295" s="837" t="s">
        <v>1168</v>
      </c>
      <c r="B295" s="838" t="s">
        <v>216</v>
      </c>
      <c r="C295" s="839" t="s">
        <v>8864</v>
      </c>
      <c r="D295" s="840">
        <v>1</v>
      </c>
      <c r="E295" s="841"/>
      <c r="F295" s="850">
        <v>13.28</v>
      </c>
      <c r="G295" s="136">
        <f>IF(F295="","",F295-F295*COMPASS!$U$11)</f>
        <v>13.28</v>
      </c>
    </row>
    <row r="296" spans="1:7">
      <c r="A296" s="837" t="s">
        <v>1169</v>
      </c>
      <c r="B296" s="838" t="s">
        <v>216</v>
      </c>
      <c r="C296" s="839" t="s">
        <v>8865</v>
      </c>
      <c r="D296" s="840">
        <v>1</v>
      </c>
      <c r="E296" s="841"/>
      <c r="F296" s="850">
        <v>13.68</v>
      </c>
      <c r="G296" s="136">
        <f>IF(F296="","",F296-F296*COMPASS!$U$11)</f>
        <v>13.68</v>
      </c>
    </row>
    <row r="297" spans="1:7">
      <c r="A297" s="837" t="s">
        <v>1170</v>
      </c>
      <c r="B297" s="838" t="s">
        <v>216</v>
      </c>
      <c r="C297" s="839" t="s">
        <v>8866</v>
      </c>
      <c r="D297" s="840">
        <v>1</v>
      </c>
      <c r="E297" s="841"/>
      <c r="F297" s="850">
        <v>14.49</v>
      </c>
      <c r="G297" s="136">
        <f>IF(F297="","",F297-F297*COMPASS!$U$11)</f>
        <v>14.49</v>
      </c>
    </row>
    <row r="298" spans="1:7">
      <c r="A298" s="837" t="s">
        <v>1171</v>
      </c>
      <c r="B298" s="838" t="s">
        <v>216</v>
      </c>
      <c r="C298" s="839" t="s">
        <v>8867</v>
      </c>
      <c r="D298" s="840">
        <v>1</v>
      </c>
      <c r="E298" s="841"/>
      <c r="F298" s="850">
        <v>10.65</v>
      </c>
      <c r="G298" s="136">
        <f>IF(F298="","",F298-F298*COMPASS!$U$11)</f>
        <v>10.65</v>
      </c>
    </row>
    <row r="299" spans="1:7">
      <c r="A299" s="837" t="s">
        <v>1172</v>
      </c>
      <c r="B299" s="838" t="s">
        <v>216</v>
      </c>
      <c r="C299" s="839" t="s">
        <v>8868</v>
      </c>
      <c r="D299" s="840">
        <v>1</v>
      </c>
      <c r="E299" s="841"/>
      <c r="F299" s="850">
        <v>11.19</v>
      </c>
      <c r="G299" s="136">
        <f>IF(F299="","",F299-F299*COMPASS!$U$11)</f>
        <v>11.19</v>
      </c>
    </row>
    <row r="300" spans="1:7">
      <c r="A300" s="837" t="s">
        <v>1173</v>
      </c>
      <c r="B300" s="838" t="s">
        <v>216</v>
      </c>
      <c r="C300" s="839" t="s">
        <v>8869</v>
      </c>
      <c r="D300" s="840">
        <v>1</v>
      </c>
      <c r="E300" s="841"/>
      <c r="F300" s="850">
        <v>11.74</v>
      </c>
      <c r="G300" s="136">
        <f>IF(F300="","",F300-F300*COMPASS!$U$11)</f>
        <v>11.74</v>
      </c>
    </row>
    <row r="301" spans="1:7">
      <c r="A301" s="837" t="s">
        <v>1174</v>
      </c>
      <c r="B301" s="838" t="s">
        <v>216</v>
      </c>
      <c r="C301" s="839" t="s">
        <v>8870</v>
      </c>
      <c r="D301" s="840">
        <v>1</v>
      </c>
      <c r="E301" s="841"/>
      <c r="F301" s="850">
        <v>12.82</v>
      </c>
      <c r="G301" s="136">
        <f>IF(F301="","",F301-F301*COMPASS!$U$11)</f>
        <v>12.82</v>
      </c>
    </row>
    <row r="302" spans="1:7">
      <c r="A302" s="837" t="s">
        <v>1175</v>
      </c>
      <c r="B302" s="838" t="s">
        <v>216</v>
      </c>
      <c r="C302" s="839" t="s">
        <v>8871</v>
      </c>
      <c r="D302" s="840">
        <v>1</v>
      </c>
      <c r="E302" s="841"/>
      <c r="F302" s="850">
        <v>13.17</v>
      </c>
      <c r="G302" s="136">
        <f>IF(F302="","",F302-F302*COMPASS!$U$11)</f>
        <v>13.17</v>
      </c>
    </row>
    <row r="303" spans="1:7">
      <c r="A303" s="837" t="s">
        <v>1176</v>
      </c>
      <c r="B303" s="838" t="s">
        <v>216</v>
      </c>
      <c r="C303" s="839" t="s">
        <v>8872</v>
      </c>
      <c r="D303" s="840">
        <v>1</v>
      </c>
      <c r="E303" s="841"/>
      <c r="F303" s="850">
        <v>13.57</v>
      </c>
      <c r="G303" s="136">
        <f>IF(F303="","",F303-F303*COMPASS!$U$11)</f>
        <v>13.57</v>
      </c>
    </row>
    <row r="304" spans="1:7">
      <c r="A304" s="837" t="s">
        <v>1177</v>
      </c>
      <c r="B304" s="838" t="s">
        <v>216</v>
      </c>
      <c r="C304" s="839" t="s">
        <v>8873</v>
      </c>
      <c r="D304" s="840">
        <v>1</v>
      </c>
      <c r="E304" s="841"/>
      <c r="F304" s="850">
        <v>13.98</v>
      </c>
      <c r="G304" s="136">
        <f>IF(F304="","",F304-F304*COMPASS!$U$11)</f>
        <v>13.98</v>
      </c>
    </row>
    <row r="305" spans="1:7">
      <c r="A305" s="837" t="s">
        <v>1178</v>
      </c>
      <c r="B305" s="838" t="s">
        <v>216</v>
      </c>
      <c r="C305" s="839" t="s">
        <v>8874</v>
      </c>
      <c r="D305" s="840">
        <v>1</v>
      </c>
      <c r="E305" s="841"/>
      <c r="F305" s="850">
        <v>14.79</v>
      </c>
      <c r="G305" s="136">
        <f>IF(F305="","",F305-F305*COMPASS!$U$11)</f>
        <v>14.79</v>
      </c>
    </row>
    <row r="306" spans="1:7">
      <c r="A306" s="872" t="s">
        <v>476</v>
      </c>
      <c r="B306" s="873"/>
      <c r="C306" s="874"/>
      <c r="D306" s="890"/>
      <c r="E306" s="891"/>
      <c r="F306" s="892"/>
      <c r="G306" s="136" t="str">
        <f>IF(F306="","",F306-F306*COMPASS!$U$11)</f>
        <v/>
      </c>
    </row>
    <row r="307" spans="1:7">
      <c r="A307" s="837" t="s">
        <v>1179</v>
      </c>
      <c r="B307" s="838" t="s">
        <v>462</v>
      </c>
      <c r="C307" s="839" t="s">
        <v>8875</v>
      </c>
      <c r="D307" s="840">
        <v>1</v>
      </c>
      <c r="E307" s="841"/>
      <c r="F307" s="850">
        <v>7.27</v>
      </c>
      <c r="G307" s="136">
        <f>IF(F307="","",F307-F307*COMPASS!$U$11)</f>
        <v>7.27</v>
      </c>
    </row>
    <row r="308" spans="1:7">
      <c r="A308" s="837" t="s">
        <v>1180</v>
      </c>
      <c r="B308" s="838" t="s">
        <v>462</v>
      </c>
      <c r="C308" s="839" t="s">
        <v>8876</v>
      </c>
      <c r="D308" s="840">
        <v>1</v>
      </c>
      <c r="E308" s="841"/>
      <c r="F308" s="850">
        <v>8.52</v>
      </c>
      <c r="G308" s="136">
        <f>IF(F308="","",F308-F308*COMPASS!$U$11)</f>
        <v>8.52</v>
      </c>
    </row>
    <row r="309" spans="1:7">
      <c r="A309" s="837" t="s">
        <v>1181</v>
      </c>
      <c r="B309" s="838" t="s">
        <v>462</v>
      </c>
      <c r="C309" s="839" t="s">
        <v>8877</v>
      </c>
      <c r="D309" s="840">
        <v>1</v>
      </c>
      <c r="E309" s="841"/>
      <c r="F309" s="850">
        <v>8.91</v>
      </c>
      <c r="G309" s="136">
        <f>IF(F309="","",F309-F309*COMPASS!$U$11)</f>
        <v>8.91</v>
      </c>
    </row>
    <row r="310" spans="1:7">
      <c r="A310" s="837" t="s">
        <v>1182</v>
      </c>
      <c r="B310" s="838" t="s">
        <v>462</v>
      </c>
      <c r="C310" s="839" t="s">
        <v>8878</v>
      </c>
      <c r="D310" s="840">
        <v>1</v>
      </c>
      <c r="E310" s="841"/>
      <c r="F310" s="850">
        <v>9.9600000000000009</v>
      </c>
      <c r="G310" s="136">
        <f>IF(F310="","",F310-F310*COMPASS!$U$11)</f>
        <v>9.9600000000000009</v>
      </c>
    </row>
    <row r="311" spans="1:7">
      <c r="A311" s="837" t="s">
        <v>1183</v>
      </c>
      <c r="B311" s="838" t="s">
        <v>462</v>
      </c>
      <c r="C311" s="839" t="s">
        <v>8879</v>
      </c>
      <c r="D311" s="840">
        <v>1</v>
      </c>
      <c r="E311" s="841"/>
      <c r="F311" s="850">
        <v>13.8</v>
      </c>
      <c r="G311" s="136">
        <f>IF(F311="","",F311-F311*COMPASS!$U$11)</f>
        <v>13.8</v>
      </c>
    </row>
    <row r="312" spans="1:7">
      <c r="A312" s="837" t="s">
        <v>15282</v>
      </c>
      <c r="B312" s="838" t="s">
        <v>462</v>
      </c>
      <c r="C312" s="839" t="s">
        <v>15283</v>
      </c>
      <c r="D312" s="840">
        <v>1</v>
      </c>
      <c r="E312" s="841"/>
      <c r="F312" s="850">
        <v>8.9600000000000009</v>
      </c>
      <c r="G312" s="136">
        <f>IF(F312="","",F312-F312*COMPASS!$U$11)</f>
        <v>8.9600000000000009</v>
      </c>
    </row>
    <row r="313" spans="1:7">
      <c r="A313" s="837" t="s">
        <v>1184</v>
      </c>
      <c r="B313" s="838" t="s">
        <v>462</v>
      </c>
      <c r="C313" s="839" t="s">
        <v>1723</v>
      </c>
      <c r="D313" s="840">
        <v>1</v>
      </c>
      <c r="E313" s="841"/>
      <c r="F313" s="850">
        <v>7.92</v>
      </c>
      <c r="G313" s="136">
        <f>IF(F313="","",F313-F313*COMPASS!$U$11)</f>
        <v>7.92</v>
      </c>
    </row>
    <row r="314" spans="1:7">
      <c r="A314" s="837" t="s">
        <v>1185</v>
      </c>
      <c r="B314" s="838" t="s">
        <v>462</v>
      </c>
      <c r="C314" s="839" t="s">
        <v>1724</v>
      </c>
      <c r="D314" s="840">
        <v>1</v>
      </c>
      <c r="E314" s="841"/>
      <c r="F314" s="850">
        <v>8.83</v>
      </c>
      <c r="G314" s="136">
        <f>IF(F314="","",F314-F314*COMPASS!$U$11)</f>
        <v>8.83</v>
      </c>
    </row>
    <row r="315" spans="1:7">
      <c r="A315" s="837" t="s">
        <v>1186</v>
      </c>
      <c r="B315" s="838" t="s">
        <v>462</v>
      </c>
      <c r="C315" s="839" t="s">
        <v>1725</v>
      </c>
      <c r="D315" s="840">
        <v>1</v>
      </c>
      <c r="E315" s="841"/>
      <c r="F315" s="850">
        <v>10.47</v>
      </c>
      <c r="G315" s="136">
        <f>IF(F315="","",F315-F315*COMPASS!$U$11)</f>
        <v>10.47</v>
      </c>
    </row>
    <row r="316" spans="1:7">
      <c r="A316" s="837" t="s">
        <v>1187</v>
      </c>
      <c r="B316" s="838" t="s">
        <v>462</v>
      </c>
      <c r="C316" s="839" t="s">
        <v>1726</v>
      </c>
      <c r="D316" s="840">
        <v>1</v>
      </c>
      <c r="E316" s="841"/>
      <c r="F316" s="850">
        <v>12.51</v>
      </c>
      <c r="G316" s="136">
        <f>IF(F316="","",F316-F316*COMPASS!$U$11)</f>
        <v>12.51</v>
      </c>
    </row>
    <row r="317" spans="1:7">
      <c r="A317" s="837" t="s">
        <v>1188</v>
      </c>
      <c r="B317" s="838" t="s">
        <v>462</v>
      </c>
      <c r="C317" s="839" t="s">
        <v>1727</v>
      </c>
      <c r="D317" s="840">
        <v>1</v>
      </c>
      <c r="E317" s="841"/>
      <c r="F317" s="850">
        <v>16.21</v>
      </c>
      <c r="G317" s="136">
        <f>IF(F317="","",F317-F317*COMPASS!$U$11)</f>
        <v>16.21</v>
      </c>
    </row>
    <row r="318" spans="1:7">
      <c r="A318" s="837" t="s">
        <v>15284</v>
      </c>
      <c r="B318" s="838" t="s">
        <v>462</v>
      </c>
      <c r="C318" s="839" t="s">
        <v>15285</v>
      </c>
      <c r="D318" s="840">
        <v>1</v>
      </c>
      <c r="E318" s="841"/>
      <c r="F318" s="850">
        <v>20.239999999999998</v>
      </c>
      <c r="G318" s="136">
        <f>IF(F318="","",F318-F318*COMPASS!$U$11)</f>
        <v>20.239999999999998</v>
      </c>
    </row>
    <row r="319" spans="1:7">
      <c r="A319" s="837" t="s">
        <v>15286</v>
      </c>
      <c r="B319" s="838" t="s">
        <v>462</v>
      </c>
      <c r="C319" s="839" t="s">
        <v>15287</v>
      </c>
      <c r="D319" s="840">
        <v>1</v>
      </c>
      <c r="E319" s="841"/>
      <c r="F319" s="850">
        <v>24.27</v>
      </c>
      <c r="G319" s="136">
        <f>IF(F319="","",F319-F319*COMPASS!$U$11)</f>
        <v>24.27</v>
      </c>
    </row>
    <row r="320" spans="1:7">
      <c r="A320" s="837" t="s">
        <v>15288</v>
      </c>
      <c r="B320" s="838" t="s">
        <v>216</v>
      </c>
      <c r="C320" s="839" t="s">
        <v>15289</v>
      </c>
      <c r="D320" s="840">
        <v>1</v>
      </c>
      <c r="E320" s="841"/>
      <c r="F320" s="850">
        <v>8.1199999999999992</v>
      </c>
      <c r="G320" s="136">
        <f>IF(F320="","",F320-F320*COMPASS!$U$11)</f>
        <v>8.1199999999999992</v>
      </c>
    </row>
    <row r="321" spans="1:7">
      <c r="A321" s="837" t="s">
        <v>198</v>
      </c>
      <c r="B321" s="838" t="s">
        <v>216</v>
      </c>
      <c r="C321" s="839" t="s">
        <v>1728</v>
      </c>
      <c r="D321" s="840">
        <v>1</v>
      </c>
      <c r="E321" s="841"/>
      <c r="F321" s="850">
        <v>8.1199999999999992</v>
      </c>
      <c r="G321" s="136">
        <f>IF(F321="","",F321-F321*COMPASS!$U$11)</f>
        <v>8.1199999999999992</v>
      </c>
    </row>
    <row r="322" spans="1:7">
      <c r="A322" s="837" t="s">
        <v>111</v>
      </c>
      <c r="B322" s="838" t="s">
        <v>216</v>
      </c>
      <c r="C322" s="839" t="s">
        <v>1729</v>
      </c>
      <c r="D322" s="840">
        <v>1</v>
      </c>
      <c r="E322" s="841"/>
      <c r="F322" s="850">
        <v>9.2100000000000009</v>
      </c>
      <c r="G322" s="136">
        <f>IF(F322="","",F322-F322*COMPASS!$U$11)</f>
        <v>9.2100000000000009</v>
      </c>
    </row>
    <row r="323" spans="1:7">
      <c r="A323" s="837" t="s">
        <v>112</v>
      </c>
      <c r="B323" s="838" t="s">
        <v>216</v>
      </c>
      <c r="C323" s="839" t="s">
        <v>1730</v>
      </c>
      <c r="D323" s="840">
        <v>1</v>
      </c>
      <c r="E323" s="841"/>
      <c r="F323" s="850">
        <v>10.53</v>
      </c>
      <c r="G323" s="136">
        <f>IF(F323="","",F323-F323*COMPASS!$U$11)</f>
        <v>10.53</v>
      </c>
    </row>
    <row r="324" spans="1:7">
      <c r="A324" s="837" t="s">
        <v>113</v>
      </c>
      <c r="B324" s="838" t="s">
        <v>216</v>
      </c>
      <c r="C324" s="839" t="s">
        <v>1731</v>
      </c>
      <c r="D324" s="840">
        <v>1</v>
      </c>
      <c r="E324" s="841"/>
      <c r="F324" s="850">
        <v>13.39</v>
      </c>
      <c r="G324" s="136">
        <f>IF(F324="","",F324-F324*COMPASS!$U$11)</f>
        <v>13.39</v>
      </c>
    </row>
    <row r="325" spans="1:7">
      <c r="A325" s="837" t="s">
        <v>114</v>
      </c>
      <c r="B325" s="838" t="s">
        <v>216</v>
      </c>
      <c r="C325" s="839" t="s">
        <v>1732</v>
      </c>
      <c r="D325" s="840">
        <v>1</v>
      </c>
      <c r="E325" s="841"/>
      <c r="F325" s="850">
        <v>18.78</v>
      </c>
      <c r="G325" s="136">
        <f>IF(F325="","",F325-F325*COMPASS!$U$11)</f>
        <v>18.78</v>
      </c>
    </row>
    <row r="326" spans="1:7">
      <c r="A326" s="837" t="s">
        <v>15290</v>
      </c>
      <c r="B326" s="838" t="s">
        <v>216</v>
      </c>
      <c r="C326" s="839" t="s">
        <v>15291</v>
      </c>
      <c r="D326" s="840">
        <v>1</v>
      </c>
      <c r="E326" s="841"/>
      <c r="F326" s="850">
        <v>23.28</v>
      </c>
      <c r="G326" s="136">
        <f>IF(F326="","",F326-F326*COMPASS!$U$11)</f>
        <v>23.28</v>
      </c>
    </row>
    <row r="327" spans="1:7">
      <c r="A327" s="837" t="s">
        <v>15292</v>
      </c>
      <c r="B327" s="838" t="s">
        <v>216</v>
      </c>
      <c r="C327" s="839" t="s">
        <v>15293</v>
      </c>
      <c r="D327" s="840">
        <v>1</v>
      </c>
      <c r="E327" s="841"/>
      <c r="F327" s="850">
        <v>28.7</v>
      </c>
      <c r="G327" s="136">
        <f>IF(F327="","",F327-F327*COMPASS!$U$11)</f>
        <v>28.7</v>
      </c>
    </row>
    <row r="328" spans="1:7">
      <c r="A328" s="837" t="s">
        <v>15294</v>
      </c>
      <c r="B328" s="838" t="s">
        <v>462</v>
      </c>
      <c r="C328" s="839" t="s">
        <v>15295</v>
      </c>
      <c r="D328" s="840">
        <v>1</v>
      </c>
      <c r="E328" s="851"/>
      <c r="F328" s="850">
        <v>6.86</v>
      </c>
      <c r="G328" s="136">
        <f>IF(F328="","",F328-F328*COMPASS!$U$11)</f>
        <v>6.86</v>
      </c>
    </row>
    <row r="329" spans="1:7">
      <c r="A329" s="837" t="s">
        <v>11153</v>
      </c>
      <c r="B329" s="838" t="s">
        <v>462</v>
      </c>
      <c r="C329" s="839" t="s">
        <v>11154</v>
      </c>
      <c r="D329" s="840">
        <v>1</v>
      </c>
      <c r="E329" s="851"/>
      <c r="F329" s="850">
        <v>7.6</v>
      </c>
      <c r="G329" s="136">
        <f>IF(F329="","",F329-F329*COMPASS!$U$11)</f>
        <v>7.6</v>
      </c>
    </row>
    <row r="330" spans="1:7">
      <c r="A330" s="837" t="s">
        <v>11155</v>
      </c>
      <c r="B330" s="838" t="s">
        <v>462</v>
      </c>
      <c r="C330" s="839" t="s">
        <v>11156</v>
      </c>
      <c r="D330" s="840">
        <v>1</v>
      </c>
      <c r="E330" s="851"/>
      <c r="F330" s="850">
        <v>9.06</v>
      </c>
      <c r="G330" s="136">
        <f>IF(F330="","",F330-F330*COMPASS!$U$11)</f>
        <v>9.06</v>
      </c>
    </row>
    <row r="331" spans="1:7">
      <c r="A331" s="837" t="s">
        <v>11157</v>
      </c>
      <c r="B331" s="838" t="s">
        <v>462</v>
      </c>
      <c r="C331" s="839" t="s">
        <v>11158</v>
      </c>
      <c r="D331" s="840">
        <v>1</v>
      </c>
      <c r="E331" s="851"/>
      <c r="F331" s="850">
        <v>10.52</v>
      </c>
      <c r="G331" s="136">
        <f>IF(F331="","",F331-F331*COMPASS!$U$11)</f>
        <v>10.52</v>
      </c>
    </row>
    <row r="332" spans="1:7">
      <c r="A332" s="837" t="s">
        <v>11159</v>
      </c>
      <c r="B332" s="838" t="s">
        <v>462</v>
      </c>
      <c r="C332" s="839" t="s">
        <v>11160</v>
      </c>
      <c r="D332" s="840">
        <v>1</v>
      </c>
      <c r="E332" s="851"/>
      <c r="F332" s="850">
        <v>12.72</v>
      </c>
      <c r="G332" s="136">
        <f>IF(F332="","",F332-F332*COMPASS!$U$11)</f>
        <v>12.72</v>
      </c>
    </row>
    <row r="333" spans="1:7">
      <c r="A333" s="837" t="s">
        <v>11161</v>
      </c>
      <c r="B333" s="838" t="s">
        <v>462</v>
      </c>
      <c r="C333" s="839" t="s">
        <v>11162</v>
      </c>
      <c r="D333" s="840">
        <v>1</v>
      </c>
      <c r="E333" s="851"/>
      <c r="F333" s="850">
        <v>19.64</v>
      </c>
      <c r="G333" s="136">
        <f>IF(F333="","",F333-F333*COMPASS!$U$11)</f>
        <v>19.64</v>
      </c>
    </row>
    <row r="334" spans="1:7">
      <c r="A334" s="837" t="s">
        <v>15296</v>
      </c>
      <c r="B334" s="838" t="s">
        <v>462</v>
      </c>
      <c r="C334" s="839" t="s">
        <v>15297</v>
      </c>
      <c r="D334" s="840">
        <v>1</v>
      </c>
      <c r="E334" s="851"/>
      <c r="F334" s="850">
        <v>28.05</v>
      </c>
      <c r="G334" s="136">
        <f>IF(F334="","",F334-F334*COMPASS!$U$11)</f>
        <v>28.05</v>
      </c>
    </row>
    <row r="335" spans="1:7">
      <c r="A335" s="837" t="s">
        <v>15298</v>
      </c>
      <c r="B335" s="838" t="s">
        <v>462</v>
      </c>
      <c r="C335" s="839" t="s">
        <v>15299</v>
      </c>
      <c r="D335" s="840">
        <v>1</v>
      </c>
      <c r="E335" s="851"/>
      <c r="F335" s="850">
        <v>35.36</v>
      </c>
      <c r="G335" s="136">
        <f>IF(F335="","",F335-F335*COMPASS!$U$11)</f>
        <v>35.36</v>
      </c>
    </row>
    <row r="336" spans="1:7">
      <c r="A336" s="837" t="s">
        <v>1189</v>
      </c>
      <c r="B336" s="838" t="s">
        <v>216</v>
      </c>
      <c r="C336" s="839" t="s">
        <v>8976</v>
      </c>
      <c r="D336" s="840">
        <v>1</v>
      </c>
      <c r="E336" s="841"/>
      <c r="F336" s="850">
        <v>7.52</v>
      </c>
      <c r="G336" s="136">
        <f>IF(F336="","",F336-F336*COMPASS!$U$11)</f>
        <v>7.52</v>
      </c>
    </row>
    <row r="337" spans="1:7">
      <c r="A337" s="837" t="s">
        <v>1190</v>
      </c>
      <c r="B337" s="838" t="s">
        <v>216</v>
      </c>
      <c r="C337" s="839" t="s">
        <v>8977</v>
      </c>
      <c r="D337" s="840">
        <v>1</v>
      </c>
      <c r="E337" s="841"/>
      <c r="F337" s="850">
        <v>8.11</v>
      </c>
      <c r="G337" s="136">
        <f>IF(F337="","",F337-F337*COMPASS!$U$11)</f>
        <v>8.11</v>
      </c>
    </row>
    <row r="338" spans="1:7">
      <c r="A338" s="837" t="s">
        <v>1191</v>
      </c>
      <c r="B338" s="838" t="s">
        <v>216</v>
      </c>
      <c r="C338" s="839" t="s">
        <v>8978</v>
      </c>
      <c r="D338" s="840">
        <v>1</v>
      </c>
      <c r="E338" s="841"/>
      <c r="F338" s="850">
        <v>8.91</v>
      </c>
      <c r="G338" s="136">
        <f>IF(F338="","",F338-F338*COMPASS!$U$11)</f>
        <v>8.91</v>
      </c>
    </row>
    <row r="339" spans="1:7">
      <c r="A339" s="837" t="s">
        <v>1192</v>
      </c>
      <c r="B339" s="838" t="s">
        <v>216</v>
      </c>
      <c r="C339" s="839" t="s">
        <v>8979</v>
      </c>
      <c r="D339" s="840">
        <v>1</v>
      </c>
      <c r="E339" s="841"/>
      <c r="F339" s="850">
        <v>10.26</v>
      </c>
      <c r="G339" s="136">
        <f>IF(F339="","",F339-F339*COMPASS!$U$11)</f>
        <v>10.26</v>
      </c>
    </row>
    <row r="340" spans="1:7">
      <c r="A340" s="837" t="s">
        <v>1193</v>
      </c>
      <c r="B340" s="838" t="s">
        <v>216</v>
      </c>
      <c r="C340" s="839" t="s">
        <v>8980</v>
      </c>
      <c r="D340" s="840">
        <v>1</v>
      </c>
      <c r="E340" s="841"/>
      <c r="F340" s="850">
        <v>13.76</v>
      </c>
      <c r="G340" s="136">
        <f>IF(F340="","",F340-F340*COMPASS!$U$11)</f>
        <v>13.76</v>
      </c>
    </row>
    <row r="341" spans="1:7">
      <c r="A341" s="837" t="s">
        <v>15300</v>
      </c>
      <c r="B341" s="838" t="s">
        <v>462</v>
      </c>
      <c r="C341" s="839" t="s">
        <v>15301</v>
      </c>
      <c r="D341" s="840">
        <v>1</v>
      </c>
      <c r="E341" s="841"/>
      <c r="F341" s="850">
        <v>8.1999999999999993</v>
      </c>
      <c r="G341" s="136">
        <f>IF(F341="","",F341-F341*COMPASS!$U$11)</f>
        <v>8.1999999999999993</v>
      </c>
    </row>
    <row r="342" spans="1:7">
      <c r="A342" s="837" t="s">
        <v>1194</v>
      </c>
      <c r="B342" s="838" t="s">
        <v>462</v>
      </c>
      <c r="C342" s="839" t="s">
        <v>8880</v>
      </c>
      <c r="D342" s="840">
        <v>1</v>
      </c>
      <c r="E342" s="841"/>
      <c r="F342" s="850">
        <v>8.07</v>
      </c>
      <c r="G342" s="136">
        <f>IF(F342="","",F342-F342*COMPASS!$U$11)</f>
        <v>8.07</v>
      </c>
    </row>
    <row r="343" spans="1:7">
      <c r="A343" s="837" t="s">
        <v>1195</v>
      </c>
      <c r="B343" s="838" t="s">
        <v>462</v>
      </c>
      <c r="C343" s="839" t="s">
        <v>8881</v>
      </c>
      <c r="D343" s="840">
        <v>1</v>
      </c>
      <c r="E343" s="841"/>
      <c r="F343" s="850">
        <v>8.7200000000000006</v>
      </c>
      <c r="G343" s="136">
        <f>IF(F343="","",F343-F343*COMPASS!$U$11)</f>
        <v>8.7200000000000006</v>
      </c>
    </row>
    <row r="344" spans="1:7">
      <c r="A344" s="837" t="s">
        <v>1196</v>
      </c>
      <c r="B344" s="838" t="s">
        <v>462</v>
      </c>
      <c r="C344" s="839" t="s">
        <v>8882</v>
      </c>
      <c r="D344" s="840">
        <v>1</v>
      </c>
      <c r="E344" s="841"/>
      <c r="F344" s="850">
        <v>9.75</v>
      </c>
      <c r="G344" s="136">
        <f>IF(F344="","",F344-F344*COMPASS!$U$11)</f>
        <v>9.75</v>
      </c>
    </row>
    <row r="345" spans="1:7">
      <c r="A345" s="837" t="s">
        <v>1197</v>
      </c>
      <c r="B345" s="838" t="s">
        <v>462</v>
      </c>
      <c r="C345" s="839" t="s">
        <v>8883</v>
      </c>
      <c r="D345" s="840">
        <v>1</v>
      </c>
      <c r="E345" s="841"/>
      <c r="F345" s="850">
        <v>11.16</v>
      </c>
      <c r="G345" s="136">
        <f>IF(F345="","",F345-F345*COMPASS!$U$11)</f>
        <v>11.16</v>
      </c>
    </row>
    <row r="346" spans="1:7">
      <c r="A346" s="837" t="s">
        <v>1198</v>
      </c>
      <c r="B346" s="838" t="s">
        <v>462</v>
      </c>
      <c r="C346" s="839" t="s">
        <v>8884</v>
      </c>
      <c r="D346" s="840">
        <v>1</v>
      </c>
      <c r="E346" s="841"/>
      <c r="F346" s="850">
        <v>13.18</v>
      </c>
      <c r="G346" s="136">
        <f>IF(F346="","",F346-F346*COMPASS!$U$11)</f>
        <v>13.18</v>
      </c>
    </row>
    <row r="347" spans="1:7">
      <c r="A347" s="837" t="s">
        <v>15302</v>
      </c>
      <c r="B347" s="838" t="s">
        <v>462</v>
      </c>
      <c r="C347" s="839" t="s">
        <v>15303</v>
      </c>
      <c r="D347" s="840">
        <v>1</v>
      </c>
      <c r="E347" s="841"/>
      <c r="F347" s="850">
        <v>13.09</v>
      </c>
      <c r="G347" s="136">
        <f>IF(F347="","",F347-F347*COMPASS!$U$11)</f>
        <v>13.09</v>
      </c>
    </row>
    <row r="348" spans="1:7">
      <c r="A348" s="837" t="s">
        <v>15304</v>
      </c>
      <c r="B348" s="838" t="s">
        <v>462</v>
      </c>
      <c r="C348" s="839" t="s">
        <v>15305</v>
      </c>
      <c r="D348" s="840">
        <v>1</v>
      </c>
      <c r="E348" s="841"/>
      <c r="F348" s="850">
        <v>14.84</v>
      </c>
      <c r="G348" s="136">
        <f>IF(F348="","",F348-F348*COMPASS!$U$11)</f>
        <v>14.84</v>
      </c>
    </row>
    <row r="349" spans="1:7">
      <c r="A349" s="872" t="s">
        <v>477</v>
      </c>
      <c r="B349" s="873"/>
      <c r="C349" s="874"/>
      <c r="D349" s="890"/>
      <c r="E349" s="891"/>
      <c r="F349" s="892"/>
      <c r="G349" s="136" t="str">
        <f>IF(F349="","",F349-F349*COMPASS!$U$11)</f>
        <v/>
      </c>
    </row>
    <row r="350" spans="1:7">
      <c r="A350" s="837" t="s">
        <v>1199</v>
      </c>
      <c r="B350" s="838" t="s">
        <v>462</v>
      </c>
      <c r="C350" s="839" t="s">
        <v>8885</v>
      </c>
      <c r="D350" s="840">
        <v>1</v>
      </c>
      <c r="E350" s="841"/>
      <c r="F350" s="850">
        <v>7.52</v>
      </c>
      <c r="G350" s="136">
        <f>IF(F350="","",F350-F350*COMPASS!$U$11)</f>
        <v>7.52</v>
      </c>
    </row>
    <row r="351" spans="1:7">
      <c r="A351" s="837" t="s">
        <v>1200</v>
      </c>
      <c r="B351" s="838" t="s">
        <v>462</v>
      </c>
      <c r="C351" s="839" t="s">
        <v>8886</v>
      </c>
      <c r="D351" s="840">
        <v>1</v>
      </c>
      <c r="E351" s="841"/>
      <c r="F351" s="850">
        <v>8.11</v>
      </c>
      <c r="G351" s="136">
        <f>IF(F351="","",F351-F351*COMPASS!$U$11)</f>
        <v>8.11</v>
      </c>
    </row>
    <row r="352" spans="1:7">
      <c r="A352" s="837" t="s">
        <v>1201</v>
      </c>
      <c r="B352" s="838" t="s">
        <v>462</v>
      </c>
      <c r="C352" s="839" t="s">
        <v>8887</v>
      </c>
      <c r="D352" s="840">
        <v>1</v>
      </c>
      <c r="E352" s="841"/>
      <c r="F352" s="850">
        <v>8.7100000000000009</v>
      </c>
      <c r="G352" s="136">
        <f>IF(F352="","",F352-F352*COMPASS!$U$11)</f>
        <v>8.7100000000000009</v>
      </c>
    </row>
    <row r="353" spans="1:7">
      <c r="A353" s="837" t="s">
        <v>1202</v>
      </c>
      <c r="B353" s="838" t="s">
        <v>462</v>
      </c>
      <c r="C353" s="839" t="s">
        <v>8888</v>
      </c>
      <c r="D353" s="840">
        <v>1</v>
      </c>
      <c r="E353" s="841"/>
      <c r="F353" s="850">
        <v>10.64</v>
      </c>
      <c r="G353" s="136">
        <f>IF(F353="","",F353-F353*COMPASS!$U$11)</f>
        <v>10.64</v>
      </c>
    </row>
    <row r="354" spans="1:7">
      <c r="A354" s="837" t="s">
        <v>1203</v>
      </c>
      <c r="B354" s="838" t="s">
        <v>462</v>
      </c>
      <c r="C354" s="839" t="s">
        <v>8889</v>
      </c>
      <c r="D354" s="840">
        <v>1</v>
      </c>
      <c r="E354" s="841"/>
      <c r="F354" s="850">
        <v>14.16</v>
      </c>
      <c r="G354" s="136">
        <f>IF(F354="","",F354-F354*COMPASS!$U$11)</f>
        <v>14.16</v>
      </c>
    </row>
    <row r="355" spans="1:7">
      <c r="A355" s="837" t="s">
        <v>1204</v>
      </c>
      <c r="B355" s="838" t="s">
        <v>462</v>
      </c>
      <c r="C355" s="839" t="s">
        <v>8890</v>
      </c>
      <c r="D355" s="840">
        <v>1</v>
      </c>
      <c r="E355" s="841"/>
      <c r="F355" s="850">
        <v>7.92</v>
      </c>
      <c r="G355" s="136">
        <f>IF(F355="","",F355-F355*COMPASS!$U$11)</f>
        <v>7.92</v>
      </c>
    </row>
    <row r="356" spans="1:7">
      <c r="A356" s="837" t="s">
        <v>1205</v>
      </c>
      <c r="B356" s="838" t="s">
        <v>462</v>
      </c>
      <c r="C356" s="839" t="s">
        <v>8891</v>
      </c>
      <c r="D356" s="840">
        <v>1</v>
      </c>
      <c r="E356" s="841"/>
      <c r="F356" s="850">
        <v>8.6300000000000008</v>
      </c>
      <c r="G356" s="136">
        <f>IF(F356="","",F356-F356*COMPASS!$U$11)</f>
        <v>8.6300000000000008</v>
      </c>
    </row>
    <row r="357" spans="1:7">
      <c r="A357" s="837" t="s">
        <v>1206</v>
      </c>
      <c r="B357" s="838" t="s">
        <v>462</v>
      </c>
      <c r="C357" s="839" t="s">
        <v>8892</v>
      </c>
      <c r="D357" s="840">
        <v>1</v>
      </c>
      <c r="E357" s="841"/>
      <c r="F357" s="850">
        <v>9.56</v>
      </c>
      <c r="G357" s="136">
        <f>IF(F357="","",F357-F357*COMPASS!$U$11)</f>
        <v>9.56</v>
      </c>
    </row>
    <row r="358" spans="1:7">
      <c r="A358" s="837" t="s">
        <v>1207</v>
      </c>
      <c r="B358" s="838" t="s">
        <v>462</v>
      </c>
      <c r="C358" s="839" t="s">
        <v>8893</v>
      </c>
      <c r="D358" s="840">
        <v>1</v>
      </c>
      <c r="E358" s="841"/>
      <c r="F358" s="850">
        <v>11.29</v>
      </c>
      <c r="G358" s="136">
        <f>IF(F358="","",F358-F358*COMPASS!$U$11)</f>
        <v>11.29</v>
      </c>
    </row>
    <row r="359" spans="1:7">
      <c r="A359" s="837" t="s">
        <v>1208</v>
      </c>
      <c r="B359" s="838" t="s">
        <v>462</v>
      </c>
      <c r="C359" s="839" t="s">
        <v>8894</v>
      </c>
      <c r="D359" s="840">
        <v>1</v>
      </c>
      <c r="E359" s="841"/>
      <c r="F359" s="850">
        <v>16.21</v>
      </c>
      <c r="G359" s="136">
        <f>IF(F359="","",F359-F359*COMPASS!$U$11)</f>
        <v>16.21</v>
      </c>
    </row>
    <row r="360" spans="1:7">
      <c r="A360" s="837" t="s">
        <v>1209</v>
      </c>
      <c r="B360" s="838" t="s">
        <v>216</v>
      </c>
      <c r="C360" s="839" t="s">
        <v>8981</v>
      </c>
      <c r="D360" s="840">
        <v>1</v>
      </c>
      <c r="E360" s="841"/>
      <c r="F360" s="850">
        <v>7.75</v>
      </c>
      <c r="G360" s="136">
        <f>IF(F360="","",F360-F360*COMPASS!$U$11)</f>
        <v>7.75</v>
      </c>
    </row>
    <row r="361" spans="1:7">
      <c r="A361" s="837" t="s">
        <v>1210</v>
      </c>
      <c r="B361" s="838" t="s">
        <v>216</v>
      </c>
      <c r="C361" s="839" t="s">
        <v>8982</v>
      </c>
      <c r="D361" s="840">
        <v>1</v>
      </c>
      <c r="E361" s="841"/>
      <c r="F361" s="850">
        <v>8.51</v>
      </c>
      <c r="G361" s="136">
        <f>IF(F361="","",F361-F361*COMPASS!$U$11)</f>
        <v>8.51</v>
      </c>
    </row>
    <row r="362" spans="1:7">
      <c r="A362" s="837" t="s">
        <v>1211</v>
      </c>
      <c r="B362" s="838" t="s">
        <v>216</v>
      </c>
      <c r="C362" s="839" t="s">
        <v>8983</v>
      </c>
      <c r="D362" s="840">
        <v>1</v>
      </c>
      <c r="E362" s="841"/>
      <c r="F362" s="850">
        <v>9.58</v>
      </c>
      <c r="G362" s="136">
        <f>IF(F362="","",F362-F362*COMPASS!$U$11)</f>
        <v>9.58</v>
      </c>
    </row>
    <row r="363" spans="1:7">
      <c r="A363" s="837" t="s">
        <v>1212</v>
      </c>
      <c r="B363" s="838" t="s">
        <v>216</v>
      </c>
      <c r="C363" s="839" t="s">
        <v>8984</v>
      </c>
      <c r="D363" s="840">
        <v>1</v>
      </c>
      <c r="E363" s="841"/>
      <c r="F363" s="850">
        <v>11.5</v>
      </c>
      <c r="G363" s="136">
        <f>IF(F363="","",F363-F363*COMPASS!$U$11)</f>
        <v>11.5</v>
      </c>
    </row>
    <row r="364" spans="1:7">
      <c r="A364" s="837" t="s">
        <v>1213</v>
      </c>
      <c r="B364" s="838" t="s">
        <v>216</v>
      </c>
      <c r="C364" s="839" t="s">
        <v>8985</v>
      </c>
      <c r="D364" s="840">
        <v>1</v>
      </c>
      <c r="E364" s="841"/>
      <c r="F364" s="850">
        <v>13.17</v>
      </c>
      <c r="G364" s="136">
        <f>IF(F364="","",F364-F364*COMPASS!$U$11)</f>
        <v>13.17</v>
      </c>
    </row>
    <row r="365" spans="1:7">
      <c r="A365" s="837" t="s">
        <v>1214</v>
      </c>
      <c r="B365" s="838" t="s">
        <v>462</v>
      </c>
      <c r="C365" s="839" t="s">
        <v>8895</v>
      </c>
      <c r="D365" s="840">
        <v>1</v>
      </c>
      <c r="E365" s="841"/>
      <c r="F365" s="850">
        <v>7.7</v>
      </c>
      <c r="G365" s="136">
        <f>IF(F365="","",F365-F365*COMPASS!$U$11)</f>
        <v>7.7</v>
      </c>
    </row>
    <row r="366" spans="1:7">
      <c r="A366" s="837" t="s">
        <v>1215</v>
      </c>
      <c r="B366" s="838" t="s">
        <v>462</v>
      </c>
      <c r="C366" s="839" t="s">
        <v>8896</v>
      </c>
      <c r="D366" s="840">
        <v>1</v>
      </c>
      <c r="E366" s="841"/>
      <c r="F366" s="850">
        <v>8.64</v>
      </c>
      <c r="G366" s="136">
        <f>IF(F366="","",F366-F366*COMPASS!$U$11)</f>
        <v>8.64</v>
      </c>
    </row>
    <row r="367" spans="1:7">
      <c r="A367" s="837" t="s">
        <v>1216</v>
      </c>
      <c r="B367" s="838" t="s">
        <v>462</v>
      </c>
      <c r="C367" s="839" t="s">
        <v>8897</v>
      </c>
      <c r="D367" s="840">
        <v>1</v>
      </c>
      <c r="E367" s="841"/>
      <c r="F367" s="850">
        <v>9.23</v>
      </c>
      <c r="G367" s="136">
        <f>IF(F367="","",F367-F367*COMPASS!$U$11)</f>
        <v>9.23</v>
      </c>
    </row>
    <row r="368" spans="1:7">
      <c r="A368" s="837" t="s">
        <v>1217</v>
      </c>
      <c r="B368" s="838" t="s">
        <v>462</v>
      </c>
      <c r="C368" s="839" t="s">
        <v>8898</v>
      </c>
      <c r="D368" s="840">
        <v>1</v>
      </c>
      <c r="E368" s="841"/>
      <c r="F368" s="850">
        <v>10.11</v>
      </c>
      <c r="G368" s="136">
        <f>IF(F368="","",F368-F368*COMPASS!$U$11)</f>
        <v>10.11</v>
      </c>
    </row>
    <row r="369" spans="1:7">
      <c r="A369" s="837" t="s">
        <v>1218</v>
      </c>
      <c r="B369" s="838" t="s">
        <v>462</v>
      </c>
      <c r="C369" s="839" t="s">
        <v>8899</v>
      </c>
      <c r="D369" s="840">
        <v>1</v>
      </c>
      <c r="E369" s="841"/>
      <c r="F369" s="850">
        <v>11.73</v>
      </c>
      <c r="G369" s="136">
        <f>IF(F369="","",F369-F369*COMPASS!$U$11)</f>
        <v>11.73</v>
      </c>
    </row>
    <row r="370" spans="1:7">
      <c r="A370" s="872" t="s">
        <v>478</v>
      </c>
      <c r="B370" s="873"/>
      <c r="C370" s="874"/>
      <c r="D370" s="890"/>
      <c r="E370" s="891"/>
      <c r="F370" s="892"/>
      <c r="G370" s="136" t="str">
        <f>IF(F370="","",F370-F370*COMPASS!$U$11)</f>
        <v/>
      </c>
    </row>
    <row r="371" spans="1:7">
      <c r="A371" s="837" t="s">
        <v>1219</v>
      </c>
      <c r="B371" s="838" t="s">
        <v>462</v>
      </c>
      <c r="C371" s="839" t="s">
        <v>8900</v>
      </c>
      <c r="D371" s="840">
        <v>1</v>
      </c>
      <c r="E371" s="841"/>
      <c r="F371" s="850">
        <v>6.84</v>
      </c>
      <c r="G371" s="136">
        <f>IF(F371="","",F371-F371*COMPASS!$U$11)</f>
        <v>6.84</v>
      </c>
    </row>
    <row r="372" spans="1:7">
      <c r="A372" s="837" t="s">
        <v>1220</v>
      </c>
      <c r="B372" s="838" t="s">
        <v>462</v>
      </c>
      <c r="C372" s="839" t="s">
        <v>8901</v>
      </c>
      <c r="D372" s="840">
        <v>1</v>
      </c>
      <c r="E372" s="841"/>
      <c r="F372" s="850">
        <v>7.82</v>
      </c>
      <c r="G372" s="136">
        <f>IF(F372="","",F372-F372*COMPASS!$U$11)</f>
        <v>7.82</v>
      </c>
    </row>
    <row r="373" spans="1:7">
      <c r="A373" s="837" t="s">
        <v>1221</v>
      </c>
      <c r="B373" s="838" t="s">
        <v>462</v>
      </c>
      <c r="C373" s="839" t="s">
        <v>8902</v>
      </c>
      <c r="D373" s="840">
        <v>1</v>
      </c>
      <c r="E373" s="841"/>
      <c r="F373" s="850">
        <v>8.2200000000000006</v>
      </c>
      <c r="G373" s="136">
        <f>IF(F373="","",F373-F373*COMPASS!$U$11)</f>
        <v>8.2200000000000006</v>
      </c>
    </row>
    <row r="374" spans="1:7">
      <c r="A374" s="837" t="s">
        <v>1222</v>
      </c>
      <c r="B374" s="838" t="s">
        <v>462</v>
      </c>
      <c r="C374" s="839" t="s">
        <v>8903</v>
      </c>
      <c r="D374" s="840">
        <v>1</v>
      </c>
      <c r="E374" s="841"/>
      <c r="F374" s="850">
        <v>9.34</v>
      </c>
      <c r="G374" s="136">
        <f>IF(F374="","",F374-F374*COMPASS!$U$11)</f>
        <v>9.34</v>
      </c>
    </row>
    <row r="375" spans="1:7">
      <c r="A375" s="837" t="s">
        <v>1223</v>
      </c>
      <c r="B375" s="838" t="s">
        <v>462</v>
      </c>
      <c r="C375" s="839" t="s">
        <v>8904</v>
      </c>
      <c r="D375" s="840">
        <v>1</v>
      </c>
      <c r="E375" s="841"/>
      <c r="F375" s="850">
        <v>11.95</v>
      </c>
      <c r="G375" s="136">
        <f>IF(F375="","",F375-F375*COMPASS!$U$11)</f>
        <v>11.95</v>
      </c>
    </row>
    <row r="376" spans="1:7">
      <c r="A376" s="837" t="s">
        <v>15306</v>
      </c>
      <c r="B376" s="838" t="s">
        <v>462</v>
      </c>
      <c r="C376" s="839" t="s">
        <v>15307</v>
      </c>
      <c r="D376" s="840">
        <v>1</v>
      </c>
      <c r="E376" s="841"/>
      <c r="F376" s="850">
        <v>6.75</v>
      </c>
      <c r="G376" s="136">
        <f>IF(F376="","",F376-F376*COMPASS!$U$11)</f>
        <v>6.75</v>
      </c>
    </row>
    <row r="377" spans="1:7">
      <c r="A377" s="837" t="s">
        <v>1372</v>
      </c>
      <c r="B377" s="838" t="s">
        <v>462</v>
      </c>
      <c r="C377" s="839" t="s">
        <v>8905</v>
      </c>
      <c r="D377" s="840">
        <v>1</v>
      </c>
      <c r="E377" s="841"/>
      <c r="F377" s="850">
        <v>8.32</v>
      </c>
      <c r="G377" s="136">
        <f>IF(F377="","",F377-F377*COMPASS!$U$11)</f>
        <v>8.32</v>
      </c>
    </row>
    <row r="378" spans="1:7">
      <c r="A378" s="837" t="s">
        <v>712</v>
      </c>
      <c r="B378" s="838" t="s">
        <v>462</v>
      </c>
      <c r="C378" s="839" t="s">
        <v>8906</v>
      </c>
      <c r="D378" s="840">
        <v>1</v>
      </c>
      <c r="E378" s="841"/>
      <c r="F378" s="850">
        <v>8.5</v>
      </c>
      <c r="G378" s="136">
        <f>IF(F378="","",F378-F378*COMPASS!$U$11)</f>
        <v>8.5</v>
      </c>
    </row>
    <row r="379" spans="1:7">
      <c r="A379" s="837" t="s">
        <v>713</v>
      </c>
      <c r="B379" s="838" t="s">
        <v>462</v>
      </c>
      <c r="C379" s="839" t="s">
        <v>8907</v>
      </c>
      <c r="D379" s="840">
        <v>1</v>
      </c>
      <c r="E379" s="841"/>
      <c r="F379" s="850">
        <v>10.39</v>
      </c>
      <c r="G379" s="136">
        <f>IF(F379="","",F379-F379*COMPASS!$U$11)</f>
        <v>10.39</v>
      </c>
    </row>
    <row r="380" spans="1:7">
      <c r="A380" s="837" t="s">
        <v>714</v>
      </c>
      <c r="B380" s="838" t="s">
        <v>462</v>
      </c>
      <c r="C380" s="839" t="s">
        <v>8908</v>
      </c>
      <c r="D380" s="840">
        <v>1</v>
      </c>
      <c r="E380" s="841"/>
      <c r="F380" s="850">
        <v>11.81</v>
      </c>
      <c r="G380" s="136">
        <f>IF(F380="","",F380-F380*COMPASS!$U$11)</f>
        <v>11.81</v>
      </c>
    </row>
    <row r="381" spans="1:7">
      <c r="A381" s="837" t="s">
        <v>715</v>
      </c>
      <c r="B381" s="838" t="s">
        <v>462</v>
      </c>
      <c r="C381" s="839" t="s">
        <v>8909</v>
      </c>
      <c r="D381" s="840">
        <v>1</v>
      </c>
      <c r="E381" s="841"/>
      <c r="F381" s="850">
        <v>14.67</v>
      </c>
      <c r="G381" s="136">
        <f>IF(F381="","",F381-F381*COMPASS!$U$11)</f>
        <v>14.67</v>
      </c>
    </row>
    <row r="382" spans="1:7">
      <c r="A382" s="837" t="s">
        <v>15308</v>
      </c>
      <c r="B382" s="838" t="s">
        <v>462</v>
      </c>
      <c r="C382" s="839" t="s">
        <v>15309</v>
      </c>
      <c r="D382" s="840">
        <v>1</v>
      </c>
      <c r="E382" s="841"/>
      <c r="F382" s="850">
        <v>18.309999999999999</v>
      </c>
      <c r="G382" s="136">
        <f>IF(F382="","",F382-F382*COMPASS!$U$11)</f>
        <v>18.309999999999999</v>
      </c>
    </row>
    <row r="383" spans="1:7">
      <c r="A383" s="837" t="s">
        <v>15310</v>
      </c>
      <c r="B383" s="838" t="s">
        <v>462</v>
      </c>
      <c r="C383" s="839" t="s">
        <v>15311</v>
      </c>
      <c r="D383" s="840">
        <v>1</v>
      </c>
      <c r="E383" s="841"/>
      <c r="F383" s="850">
        <v>21.96</v>
      </c>
      <c r="G383" s="136">
        <f>IF(F383="","",F383-F383*COMPASS!$U$11)</f>
        <v>21.96</v>
      </c>
    </row>
    <row r="384" spans="1:7">
      <c r="A384" s="837" t="s">
        <v>15312</v>
      </c>
      <c r="B384" s="838" t="s">
        <v>462</v>
      </c>
      <c r="C384" s="839" t="s">
        <v>15313</v>
      </c>
      <c r="D384" s="840">
        <v>1</v>
      </c>
      <c r="E384" s="841"/>
      <c r="F384" s="850">
        <v>8.51</v>
      </c>
      <c r="G384" s="136">
        <f>IF(F384="","",F384-F384*COMPASS!$U$11)</f>
        <v>8.51</v>
      </c>
    </row>
    <row r="385" spans="1:7">
      <c r="A385" s="837" t="s">
        <v>115</v>
      </c>
      <c r="B385" s="838" t="s">
        <v>462</v>
      </c>
      <c r="C385" s="839" t="s">
        <v>8986</v>
      </c>
      <c r="D385" s="840">
        <v>1</v>
      </c>
      <c r="E385" s="841"/>
      <c r="F385" s="850">
        <v>8.3800000000000008</v>
      </c>
      <c r="G385" s="136">
        <f>IF(F385="","",F385-F385*COMPASS!$U$11)</f>
        <v>8.3800000000000008</v>
      </c>
    </row>
    <row r="386" spans="1:7">
      <c r="A386" s="837" t="s">
        <v>116</v>
      </c>
      <c r="B386" s="838" t="s">
        <v>462</v>
      </c>
      <c r="C386" s="839" t="s">
        <v>8987</v>
      </c>
      <c r="D386" s="840">
        <v>1</v>
      </c>
      <c r="E386" s="841"/>
      <c r="F386" s="850">
        <v>9.51</v>
      </c>
      <c r="G386" s="136">
        <f>IF(F386="","",F386-F386*COMPASS!$U$11)</f>
        <v>9.51</v>
      </c>
    </row>
    <row r="387" spans="1:7">
      <c r="A387" s="837" t="s">
        <v>117</v>
      </c>
      <c r="B387" s="838" t="s">
        <v>462</v>
      </c>
      <c r="C387" s="839" t="s">
        <v>8988</v>
      </c>
      <c r="D387" s="840">
        <v>1</v>
      </c>
      <c r="E387" s="841"/>
      <c r="F387" s="850">
        <v>9.7899999999999991</v>
      </c>
      <c r="G387" s="136">
        <f>IF(F387="","",F387-F387*COMPASS!$U$11)</f>
        <v>9.7899999999999991</v>
      </c>
    </row>
    <row r="388" spans="1:7">
      <c r="A388" s="837" t="s">
        <v>118</v>
      </c>
      <c r="B388" s="838" t="s">
        <v>462</v>
      </c>
      <c r="C388" s="839" t="s">
        <v>8989</v>
      </c>
      <c r="D388" s="840">
        <v>1</v>
      </c>
      <c r="E388" s="841"/>
      <c r="F388" s="850">
        <v>12.38</v>
      </c>
      <c r="G388" s="136">
        <f>IF(F388="","",F388-F388*COMPASS!$U$11)</f>
        <v>12.38</v>
      </c>
    </row>
    <row r="389" spans="1:7">
      <c r="A389" s="837" t="s">
        <v>119</v>
      </c>
      <c r="B389" s="838" t="s">
        <v>462</v>
      </c>
      <c r="C389" s="839" t="s">
        <v>8990</v>
      </c>
      <c r="D389" s="840">
        <v>1</v>
      </c>
      <c r="E389" s="841"/>
      <c r="F389" s="850">
        <v>17.760000000000002</v>
      </c>
      <c r="G389" s="136">
        <f>IF(F389="","",F389-F389*COMPASS!$U$11)</f>
        <v>17.760000000000002</v>
      </c>
    </row>
    <row r="390" spans="1:7">
      <c r="A390" s="837" t="s">
        <v>15314</v>
      </c>
      <c r="B390" s="838" t="s">
        <v>462</v>
      </c>
      <c r="C390" s="839" t="s">
        <v>15315</v>
      </c>
      <c r="D390" s="840">
        <v>1</v>
      </c>
      <c r="E390" s="841"/>
      <c r="F390" s="850">
        <v>23.15</v>
      </c>
      <c r="G390" s="136">
        <f>IF(F390="","",F390-F390*COMPASS!$U$11)</f>
        <v>23.15</v>
      </c>
    </row>
    <row r="391" spans="1:7">
      <c r="A391" s="837" t="s">
        <v>15316</v>
      </c>
      <c r="B391" s="838" t="s">
        <v>462</v>
      </c>
      <c r="C391" s="839" t="s">
        <v>15317</v>
      </c>
      <c r="D391" s="840">
        <v>1</v>
      </c>
      <c r="E391" s="841"/>
      <c r="F391" s="850">
        <v>28.53</v>
      </c>
      <c r="G391" s="136">
        <f>IF(F391="","",F391-F391*COMPASS!$U$11)</f>
        <v>28.53</v>
      </c>
    </row>
    <row r="392" spans="1:7">
      <c r="A392" s="837" t="s">
        <v>15318</v>
      </c>
      <c r="B392" s="838" t="s">
        <v>462</v>
      </c>
      <c r="C392" s="839" t="s">
        <v>15319</v>
      </c>
      <c r="D392" s="840">
        <v>1</v>
      </c>
      <c r="E392" s="851"/>
      <c r="F392" s="850">
        <v>4.96</v>
      </c>
      <c r="G392" s="136">
        <f>IF(F392="","",F392-F392*COMPASS!$U$11)</f>
        <v>4.96</v>
      </c>
    </row>
    <row r="393" spans="1:7">
      <c r="A393" s="837" t="s">
        <v>11163</v>
      </c>
      <c r="B393" s="838" t="s">
        <v>462</v>
      </c>
      <c r="C393" s="839" t="s">
        <v>11164</v>
      </c>
      <c r="D393" s="840">
        <v>1</v>
      </c>
      <c r="E393" s="851"/>
      <c r="F393" s="850">
        <v>6.97</v>
      </c>
      <c r="G393" s="136">
        <f>IF(F393="","",F393-F393*COMPASS!$U$11)</f>
        <v>6.97</v>
      </c>
    </row>
    <row r="394" spans="1:7">
      <c r="A394" s="837" t="s">
        <v>11165</v>
      </c>
      <c r="B394" s="838" t="s">
        <v>462</v>
      </c>
      <c r="C394" s="839" t="s">
        <v>11166</v>
      </c>
      <c r="D394" s="840">
        <v>1</v>
      </c>
      <c r="E394" s="851"/>
      <c r="F394" s="850">
        <v>8.83</v>
      </c>
      <c r="G394" s="136">
        <f>IF(F394="","",F394-F394*COMPASS!$U$11)</f>
        <v>8.83</v>
      </c>
    </row>
    <row r="395" spans="1:7">
      <c r="A395" s="837" t="s">
        <v>11167</v>
      </c>
      <c r="B395" s="838" t="s">
        <v>462</v>
      </c>
      <c r="C395" s="839" t="s">
        <v>11168</v>
      </c>
      <c r="D395" s="840">
        <v>1</v>
      </c>
      <c r="E395" s="851"/>
      <c r="F395" s="850">
        <v>9.74</v>
      </c>
      <c r="G395" s="136">
        <f>IF(F395="","",F395-F395*COMPASS!$U$11)</f>
        <v>9.74</v>
      </c>
    </row>
    <row r="396" spans="1:7">
      <c r="A396" s="837" t="s">
        <v>11169</v>
      </c>
      <c r="B396" s="838" t="s">
        <v>462</v>
      </c>
      <c r="C396" s="839" t="s">
        <v>11170</v>
      </c>
      <c r="D396" s="840">
        <v>1</v>
      </c>
      <c r="E396" s="851"/>
      <c r="F396" s="850">
        <v>12.51</v>
      </c>
      <c r="G396" s="136">
        <f>IF(F396="","",F396-F396*COMPASS!$U$11)</f>
        <v>12.51</v>
      </c>
    </row>
    <row r="397" spans="1:7">
      <c r="A397" s="837" t="s">
        <v>11171</v>
      </c>
      <c r="B397" s="838" t="s">
        <v>462</v>
      </c>
      <c r="C397" s="839" t="s">
        <v>11172</v>
      </c>
      <c r="D397" s="840">
        <v>1</v>
      </c>
      <c r="E397" s="851"/>
      <c r="F397" s="850">
        <v>19.420000000000002</v>
      </c>
      <c r="G397" s="136">
        <f>IF(F397="","",F397-F397*COMPASS!$U$11)</f>
        <v>19.420000000000002</v>
      </c>
    </row>
    <row r="398" spans="1:7">
      <c r="A398" s="837" t="s">
        <v>15320</v>
      </c>
      <c r="B398" s="838" t="s">
        <v>462</v>
      </c>
      <c r="C398" s="839" t="s">
        <v>15321</v>
      </c>
      <c r="D398" s="840">
        <v>1</v>
      </c>
      <c r="E398" s="851"/>
      <c r="F398" s="850">
        <v>26.34</v>
      </c>
      <c r="G398" s="136">
        <f>IF(F398="","",F398-F398*COMPASS!$U$11)</f>
        <v>26.34</v>
      </c>
    </row>
    <row r="399" spans="1:7">
      <c r="A399" s="837" t="s">
        <v>15322</v>
      </c>
      <c r="B399" s="838" t="s">
        <v>462</v>
      </c>
      <c r="C399" s="839" t="s">
        <v>15323</v>
      </c>
      <c r="D399" s="840">
        <v>1</v>
      </c>
      <c r="E399" s="851"/>
      <c r="F399" s="850">
        <v>33.25</v>
      </c>
      <c r="G399" s="136">
        <f>IF(F399="","",F399-F399*COMPASS!$U$11)</f>
        <v>33.25</v>
      </c>
    </row>
    <row r="400" spans="1:7">
      <c r="A400" s="837" t="s">
        <v>716</v>
      </c>
      <c r="B400" s="838" t="s">
        <v>216</v>
      </c>
      <c r="C400" s="839" t="s">
        <v>8991</v>
      </c>
      <c r="D400" s="840">
        <v>1</v>
      </c>
      <c r="E400" s="841"/>
      <c r="F400" s="850">
        <v>7.7</v>
      </c>
      <c r="G400" s="136">
        <f>IF(F400="","",F400-F400*COMPASS!$U$11)</f>
        <v>7.7</v>
      </c>
    </row>
    <row r="401" spans="1:7">
      <c r="A401" s="837" t="s">
        <v>717</v>
      </c>
      <c r="B401" s="838" t="s">
        <v>216</v>
      </c>
      <c r="C401" s="839" t="s">
        <v>8992</v>
      </c>
      <c r="D401" s="840">
        <v>1</v>
      </c>
      <c r="E401" s="841"/>
      <c r="F401" s="850">
        <v>8.31</v>
      </c>
      <c r="G401" s="136">
        <f>IF(F401="","",F401-F401*COMPASS!$U$11)</f>
        <v>8.31</v>
      </c>
    </row>
    <row r="402" spans="1:7">
      <c r="A402" s="837" t="s">
        <v>718</v>
      </c>
      <c r="B402" s="838" t="s">
        <v>216</v>
      </c>
      <c r="C402" s="839" t="s">
        <v>8993</v>
      </c>
      <c r="D402" s="840">
        <v>1</v>
      </c>
      <c r="E402" s="841"/>
      <c r="F402" s="850">
        <v>9.1300000000000008</v>
      </c>
      <c r="G402" s="136">
        <f>IF(F402="","",F402-F402*COMPASS!$U$11)</f>
        <v>9.1300000000000008</v>
      </c>
    </row>
    <row r="403" spans="1:7">
      <c r="A403" s="837" t="s">
        <v>719</v>
      </c>
      <c r="B403" s="838" t="s">
        <v>216</v>
      </c>
      <c r="C403" s="839" t="s">
        <v>8994</v>
      </c>
      <c r="D403" s="840">
        <v>1</v>
      </c>
      <c r="E403" s="841"/>
      <c r="F403" s="850">
        <v>10.83</v>
      </c>
      <c r="G403" s="136">
        <f>IF(F403="","",F403-F403*COMPASS!$U$11)</f>
        <v>10.83</v>
      </c>
    </row>
    <row r="404" spans="1:7">
      <c r="A404" s="837" t="s">
        <v>720</v>
      </c>
      <c r="B404" s="838" t="s">
        <v>216</v>
      </c>
      <c r="C404" s="839" t="s">
        <v>8995</v>
      </c>
      <c r="D404" s="840">
        <v>1</v>
      </c>
      <c r="E404" s="841"/>
      <c r="F404" s="850">
        <v>13.61</v>
      </c>
      <c r="G404" s="136">
        <f>IF(F404="","",F404-F404*COMPASS!$U$11)</f>
        <v>13.61</v>
      </c>
    </row>
    <row r="405" spans="1:7">
      <c r="A405" s="837" t="s">
        <v>15324</v>
      </c>
      <c r="B405" s="838" t="s">
        <v>462</v>
      </c>
      <c r="C405" s="839" t="s">
        <v>15325</v>
      </c>
      <c r="D405" s="840">
        <v>1</v>
      </c>
      <c r="E405" s="841"/>
      <c r="F405" s="850">
        <v>7.87</v>
      </c>
      <c r="G405" s="136">
        <f>IF(F405="","",F405-F405*COMPASS!$U$11)</f>
        <v>7.87</v>
      </c>
    </row>
    <row r="406" spans="1:7">
      <c r="A406" s="837" t="s">
        <v>721</v>
      </c>
      <c r="B406" s="838" t="s">
        <v>462</v>
      </c>
      <c r="C406" s="839" t="s">
        <v>8910</v>
      </c>
      <c r="D406" s="840">
        <v>1</v>
      </c>
      <c r="E406" s="841"/>
      <c r="F406" s="850">
        <v>7.67</v>
      </c>
      <c r="G406" s="136">
        <f>IF(F406="","",F406-F406*COMPASS!$U$11)</f>
        <v>7.67</v>
      </c>
    </row>
    <row r="407" spans="1:7">
      <c r="A407" s="837" t="s">
        <v>722</v>
      </c>
      <c r="B407" s="838" t="s">
        <v>462</v>
      </c>
      <c r="C407" s="839" t="s">
        <v>8911</v>
      </c>
      <c r="D407" s="840">
        <v>1</v>
      </c>
      <c r="E407" s="841"/>
      <c r="F407" s="850">
        <v>8.08</v>
      </c>
      <c r="G407" s="136">
        <f>IF(F407="","",F407-F407*COMPASS!$U$11)</f>
        <v>8.08</v>
      </c>
    </row>
    <row r="408" spans="1:7">
      <c r="A408" s="837" t="s">
        <v>723</v>
      </c>
      <c r="B408" s="838" t="s">
        <v>462</v>
      </c>
      <c r="C408" s="839" t="s">
        <v>8912</v>
      </c>
      <c r="D408" s="840">
        <v>1</v>
      </c>
      <c r="E408" s="841"/>
      <c r="F408" s="850">
        <v>9.23</v>
      </c>
      <c r="G408" s="136">
        <f>IF(F408="","",F408-F408*COMPASS!$U$11)</f>
        <v>9.23</v>
      </c>
    </row>
    <row r="409" spans="1:7">
      <c r="A409" s="837" t="s">
        <v>724</v>
      </c>
      <c r="B409" s="838" t="s">
        <v>462</v>
      </c>
      <c r="C409" s="839" t="s">
        <v>8913</v>
      </c>
      <c r="D409" s="840">
        <v>1</v>
      </c>
      <c r="E409" s="841"/>
      <c r="F409" s="850">
        <v>10.52</v>
      </c>
      <c r="G409" s="136">
        <f>IF(F409="","",F409-F409*COMPASS!$U$11)</f>
        <v>10.52</v>
      </c>
    </row>
    <row r="410" spans="1:7">
      <c r="A410" s="837" t="s">
        <v>725</v>
      </c>
      <c r="B410" s="838" t="s">
        <v>462</v>
      </c>
      <c r="C410" s="839" t="s">
        <v>8914</v>
      </c>
      <c r="D410" s="840">
        <v>1</v>
      </c>
      <c r="E410" s="841"/>
      <c r="F410" s="850">
        <v>12.09</v>
      </c>
      <c r="G410" s="136">
        <f>IF(F410="","",F410-F410*COMPASS!$U$11)</f>
        <v>12.09</v>
      </c>
    </row>
    <row r="411" spans="1:7">
      <c r="A411" s="837" t="s">
        <v>15326</v>
      </c>
      <c r="B411" s="838" t="s">
        <v>462</v>
      </c>
      <c r="C411" s="839" t="s">
        <v>15327</v>
      </c>
      <c r="D411" s="840">
        <v>1</v>
      </c>
      <c r="E411" s="841"/>
      <c r="F411" s="850">
        <v>13.95</v>
      </c>
      <c r="G411" s="136">
        <f>IF(F411="","",F411-F411*COMPASS!$U$11)</f>
        <v>13.95</v>
      </c>
    </row>
    <row r="412" spans="1:7">
      <c r="A412" s="837" t="s">
        <v>15328</v>
      </c>
      <c r="B412" s="838" t="s">
        <v>462</v>
      </c>
      <c r="C412" s="839" t="s">
        <v>15329</v>
      </c>
      <c r="D412" s="840">
        <v>1</v>
      </c>
      <c r="E412" s="841"/>
      <c r="F412" s="850">
        <v>15.8</v>
      </c>
      <c r="G412" s="136">
        <f>IF(F412="","",F412-F412*COMPASS!$U$11)</f>
        <v>15.8</v>
      </c>
    </row>
    <row r="413" spans="1:7">
      <c r="A413" s="872" t="s">
        <v>4493</v>
      </c>
      <c r="B413" s="873"/>
      <c r="C413" s="874"/>
      <c r="D413" s="890"/>
      <c r="E413" s="891"/>
      <c r="F413" s="892"/>
      <c r="G413" s="136" t="str">
        <f>IF(F413="","",F413-F413*COMPASS!$U$11)</f>
        <v/>
      </c>
    </row>
    <row r="414" spans="1:7">
      <c r="A414" s="837" t="s">
        <v>726</v>
      </c>
      <c r="B414" s="838" t="s">
        <v>216</v>
      </c>
      <c r="C414" s="839" t="s">
        <v>1720</v>
      </c>
      <c r="D414" s="840">
        <v>1</v>
      </c>
      <c r="E414" s="841"/>
      <c r="F414" s="850">
        <v>0.76124999999999998</v>
      </c>
      <c r="G414" s="136">
        <f>IF(F414="","",F414-F414*COMPASS!$U$11)</f>
        <v>0.76124999999999998</v>
      </c>
    </row>
    <row r="415" spans="1:7">
      <c r="A415" s="837" t="s">
        <v>727</v>
      </c>
      <c r="B415" s="838" t="s">
        <v>216</v>
      </c>
      <c r="C415" s="839" t="s">
        <v>1721</v>
      </c>
      <c r="D415" s="840">
        <v>1</v>
      </c>
      <c r="E415" s="841"/>
      <c r="F415" s="850">
        <v>1.1672499999999999</v>
      </c>
      <c r="G415" s="136">
        <f>IF(F415="","",F415-F415*COMPASS!$U$11)</f>
        <v>1.1672499999999999</v>
      </c>
    </row>
    <row r="416" spans="1:7">
      <c r="A416" s="837" t="s">
        <v>728</v>
      </c>
      <c r="B416" s="838" t="s">
        <v>216</v>
      </c>
      <c r="C416" s="839" t="s">
        <v>1722</v>
      </c>
      <c r="D416" s="840">
        <v>1</v>
      </c>
      <c r="E416" s="841"/>
      <c r="F416" s="850">
        <v>0.58869999999999989</v>
      </c>
      <c r="G416" s="136">
        <f>IF(F416="","",F416-F416*COMPASS!$U$11)</f>
        <v>0.58869999999999989</v>
      </c>
    </row>
    <row r="417" spans="1:7">
      <c r="A417" s="837" t="s">
        <v>4182</v>
      </c>
      <c r="B417" s="838" t="s">
        <v>216</v>
      </c>
      <c r="C417" s="839" t="s">
        <v>4181</v>
      </c>
      <c r="D417" s="840">
        <v>1</v>
      </c>
      <c r="E417" s="841"/>
      <c r="F417" s="850">
        <v>1.3194999999999999</v>
      </c>
      <c r="G417" s="136">
        <f>IF(F417="","",F417-F417*COMPASS!$U$11)</f>
        <v>1.3194999999999999</v>
      </c>
    </row>
    <row r="418" spans="1:7">
      <c r="A418" s="872" t="s">
        <v>11863</v>
      </c>
      <c r="B418" s="873"/>
      <c r="C418" s="874"/>
      <c r="D418" s="890"/>
      <c r="E418" s="891"/>
      <c r="F418" s="892"/>
      <c r="G418" s="136" t="str">
        <f>IF(F418="","",F418-F418*COMPASS!$U$11)</f>
        <v/>
      </c>
    </row>
    <row r="419" spans="1:7">
      <c r="A419" s="837" t="s">
        <v>729</v>
      </c>
      <c r="B419" s="838" t="s">
        <v>566</v>
      </c>
      <c r="C419" s="839" t="s">
        <v>12620</v>
      </c>
      <c r="D419" s="840">
        <v>1</v>
      </c>
      <c r="E419" s="841"/>
      <c r="F419" s="850">
        <v>17.38</v>
      </c>
      <c r="G419" s="136">
        <f>IF(F419="","",F419-F419*COMPASS!$U$11)</f>
        <v>17.38</v>
      </c>
    </row>
    <row r="420" spans="1:7">
      <c r="A420" s="837" t="s">
        <v>730</v>
      </c>
      <c r="B420" s="838" t="s">
        <v>566</v>
      </c>
      <c r="C420" s="839" t="s">
        <v>12621</v>
      </c>
      <c r="D420" s="840">
        <v>1</v>
      </c>
      <c r="E420" s="841"/>
      <c r="F420" s="850">
        <v>19.739999999999998</v>
      </c>
      <c r="G420" s="136">
        <f>IF(F420="","",F420-F420*COMPASS!$U$11)</f>
        <v>19.739999999999998</v>
      </c>
    </row>
    <row r="421" spans="1:7">
      <c r="A421" s="837" t="s">
        <v>731</v>
      </c>
      <c r="B421" s="838" t="s">
        <v>566</v>
      </c>
      <c r="C421" s="839" t="s">
        <v>12622</v>
      </c>
      <c r="D421" s="840">
        <v>1</v>
      </c>
      <c r="E421" s="841"/>
      <c r="F421" s="850">
        <v>22.09</v>
      </c>
      <c r="G421" s="136">
        <f>IF(F421="","",F421-F421*COMPASS!$U$11)</f>
        <v>22.09</v>
      </c>
    </row>
    <row r="422" spans="1:7">
      <c r="A422" s="837" t="s">
        <v>732</v>
      </c>
      <c r="B422" s="838" t="s">
        <v>566</v>
      </c>
      <c r="C422" s="839" t="s">
        <v>12623</v>
      </c>
      <c r="D422" s="840">
        <v>1</v>
      </c>
      <c r="E422" s="841"/>
      <c r="F422" s="850">
        <v>26.8</v>
      </c>
      <c r="G422" s="136">
        <f>IF(F422="","",F422-F422*COMPASS!$U$11)</f>
        <v>26.8</v>
      </c>
    </row>
    <row r="423" spans="1:7">
      <c r="A423" s="837" t="s">
        <v>733</v>
      </c>
      <c r="B423" s="838" t="s">
        <v>566</v>
      </c>
      <c r="C423" s="839" t="s">
        <v>12624</v>
      </c>
      <c r="D423" s="840">
        <v>1</v>
      </c>
      <c r="E423" s="841"/>
      <c r="F423" s="850">
        <v>38.58</v>
      </c>
      <c r="G423" s="136">
        <f>IF(F423="","",F423-F423*COMPASS!$U$11)</f>
        <v>38.58</v>
      </c>
    </row>
    <row r="424" spans="1:7">
      <c r="A424" s="837" t="s">
        <v>12625</v>
      </c>
      <c r="B424" s="838" t="s">
        <v>566</v>
      </c>
      <c r="C424" s="839" t="s">
        <v>12626</v>
      </c>
      <c r="D424" s="840">
        <v>1</v>
      </c>
      <c r="E424" s="849"/>
      <c r="F424" s="850">
        <v>17.52</v>
      </c>
      <c r="G424" s="136">
        <f>IF(F424="","",F424-F424*COMPASS!$U$11)</f>
        <v>17.52</v>
      </c>
    </row>
    <row r="425" spans="1:7">
      <c r="A425" s="837" t="s">
        <v>12627</v>
      </c>
      <c r="B425" s="838" t="s">
        <v>566</v>
      </c>
      <c r="C425" s="839" t="s">
        <v>12628</v>
      </c>
      <c r="D425" s="840">
        <v>1</v>
      </c>
      <c r="E425" s="841"/>
      <c r="F425" s="850">
        <v>20.399999999999999</v>
      </c>
      <c r="G425" s="136">
        <f>IF(F425="","",F425-F425*COMPASS!$U$11)</f>
        <v>20.399999999999999</v>
      </c>
    </row>
    <row r="426" spans="1:7">
      <c r="A426" s="837" t="s">
        <v>12629</v>
      </c>
      <c r="B426" s="838" t="s">
        <v>566</v>
      </c>
      <c r="C426" s="839" t="s">
        <v>12630</v>
      </c>
      <c r="D426" s="840">
        <v>1</v>
      </c>
      <c r="E426" s="841"/>
      <c r="F426" s="850">
        <v>23.28</v>
      </c>
      <c r="G426" s="136">
        <f>IF(F426="","",F426-F426*COMPASS!$U$11)</f>
        <v>23.28</v>
      </c>
    </row>
    <row r="427" spans="1:7">
      <c r="A427" s="837" t="s">
        <v>12631</v>
      </c>
      <c r="B427" s="838" t="s">
        <v>566</v>
      </c>
      <c r="C427" s="839" t="s">
        <v>12632</v>
      </c>
      <c r="D427" s="840">
        <v>1</v>
      </c>
      <c r="E427" s="841"/>
      <c r="F427" s="850">
        <v>29.05</v>
      </c>
      <c r="G427" s="136">
        <f>IF(F427="","",F427-F427*COMPASS!$U$11)</f>
        <v>29.05</v>
      </c>
    </row>
    <row r="428" spans="1:7">
      <c r="A428" s="837" t="s">
        <v>12633</v>
      </c>
      <c r="B428" s="838" t="s">
        <v>566</v>
      </c>
      <c r="C428" s="839" t="s">
        <v>12634</v>
      </c>
      <c r="D428" s="840">
        <v>1</v>
      </c>
      <c r="E428" s="841"/>
      <c r="F428" s="850">
        <v>43.47</v>
      </c>
      <c r="G428" s="136">
        <f>IF(F428="","",F428-F428*COMPASS!$U$11)</f>
        <v>43.47</v>
      </c>
    </row>
    <row r="429" spans="1:7">
      <c r="A429" s="837" t="s">
        <v>12635</v>
      </c>
      <c r="B429" s="838" t="s">
        <v>566</v>
      </c>
      <c r="C429" s="839" t="s">
        <v>12636</v>
      </c>
      <c r="D429" s="840">
        <v>1</v>
      </c>
      <c r="E429" s="841"/>
      <c r="F429" s="850">
        <v>17.38</v>
      </c>
      <c r="G429" s="136">
        <f>IF(F429="","",F429-F429*COMPASS!$U$11)</f>
        <v>17.38</v>
      </c>
    </row>
    <row r="430" spans="1:7">
      <c r="A430" s="837" t="s">
        <v>12637</v>
      </c>
      <c r="B430" s="838" t="s">
        <v>566</v>
      </c>
      <c r="C430" s="839" t="s">
        <v>12638</v>
      </c>
      <c r="D430" s="840">
        <v>1</v>
      </c>
      <c r="E430" s="841"/>
      <c r="F430" s="850">
        <v>19.739999999999998</v>
      </c>
      <c r="G430" s="136">
        <f>IF(F430="","",F430-F430*COMPASS!$U$11)</f>
        <v>19.739999999999998</v>
      </c>
    </row>
    <row r="431" spans="1:7">
      <c r="A431" s="837" t="s">
        <v>12639</v>
      </c>
      <c r="B431" s="838" t="s">
        <v>566</v>
      </c>
      <c r="C431" s="839" t="s">
        <v>12640</v>
      </c>
      <c r="D431" s="840">
        <v>1</v>
      </c>
      <c r="E431" s="841"/>
      <c r="F431" s="850">
        <v>22.09</v>
      </c>
      <c r="G431" s="136">
        <f>IF(F431="","",F431-F431*COMPASS!$U$11)</f>
        <v>22.09</v>
      </c>
    </row>
    <row r="432" spans="1:7">
      <c r="A432" s="837" t="s">
        <v>12641</v>
      </c>
      <c r="B432" s="838" t="s">
        <v>566</v>
      </c>
      <c r="C432" s="839" t="s">
        <v>12642</v>
      </c>
      <c r="D432" s="840">
        <v>1</v>
      </c>
      <c r="E432" s="841"/>
      <c r="F432" s="850">
        <v>26.8</v>
      </c>
      <c r="G432" s="136">
        <f>IF(F432="","",F432-F432*COMPASS!$U$11)</f>
        <v>26.8</v>
      </c>
    </row>
    <row r="433" spans="1:7">
      <c r="A433" s="837" t="s">
        <v>12643</v>
      </c>
      <c r="B433" s="838" t="s">
        <v>566</v>
      </c>
      <c r="C433" s="839" t="s">
        <v>12644</v>
      </c>
      <c r="D433" s="840">
        <v>1</v>
      </c>
      <c r="E433" s="841"/>
      <c r="F433" s="850">
        <v>38.58</v>
      </c>
      <c r="G433" s="136">
        <f>IF(F433="","",F433-F433*COMPASS!$U$11)</f>
        <v>38.58</v>
      </c>
    </row>
    <row r="434" spans="1:7">
      <c r="A434" s="1014" t="s">
        <v>14309</v>
      </c>
      <c r="B434" s="838" t="s">
        <v>216</v>
      </c>
      <c r="C434" s="839" t="s">
        <v>14310</v>
      </c>
      <c r="D434" s="840">
        <v>1</v>
      </c>
      <c r="E434" s="849"/>
      <c r="F434" s="850">
        <v>18.73</v>
      </c>
      <c r="G434" s="136">
        <f>IF(F434="","",F434-F434*COMPASS!$U$11)</f>
        <v>18.73</v>
      </c>
    </row>
    <row r="435" spans="1:7">
      <c r="A435" s="1014" t="s">
        <v>14311</v>
      </c>
      <c r="B435" s="838" t="s">
        <v>216</v>
      </c>
      <c r="C435" s="839" t="s">
        <v>14312</v>
      </c>
      <c r="D435" s="840">
        <v>1</v>
      </c>
      <c r="E435" s="841"/>
      <c r="F435" s="850">
        <v>22.04</v>
      </c>
      <c r="G435" s="136">
        <f>IF(F435="","",F435-F435*COMPASS!$U$11)</f>
        <v>22.04</v>
      </c>
    </row>
    <row r="436" spans="1:7">
      <c r="A436" s="1014" t="s">
        <v>14313</v>
      </c>
      <c r="B436" s="838" t="s">
        <v>216</v>
      </c>
      <c r="C436" s="839" t="s">
        <v>14314</v>
      </c>
      <c r="D436" s="840">
        <v>1</v>
      </c>
      <c r="E436" s="841"/>
      <c r="F436" s="850">
        <v>26.41</v>
      </c>
      <c r="G436" s="136">
        <f>IF(F436="","",F436-F436*COMPASS!$U$11)</f>
        <v>26.41</v>
      </c>
    </row>
    <row r="437" spans="1:7">
      <c r="A437" s="1014" t="s">
        <v>14315</v>
      </c>
      <c r="B437" s="838" t="s">
        <v>216</v>
      </c>
      <c r="C437" s="839" t="s">
        <v>14316</v>
      </c>
      <c r="D437" s="840">
        <v>1</v>
      </c>
      <c r="E437" s="841"/>
      <c r="F437" s="850">
        <v>34.08</v>
      </c>
      <c r="G437" s="136">
        <f>IF(F437="","",F437-F437*COMPASS!$U$11)</f>
        <v>34.08</v>
      </c>
    </row>
    <row r="438" spans="1:7">
      <c r="A438" s="1014" t="s">
        <v>14317</v>
      </c>
      <c r="B438" s="838" t="s">
        <v>216</v>
      </c>
      <c r="C438" s="839" t="s">
        <v>14318</v>
      </c>
      <c r="D438" s="840">
        <v>1</v>
      </c>
      <c r="E438" s="841"/>
      <c r="F438" s="850">
        <v>53.26</v>
      </c>
      <c r="G438" s="136">
        <f>IF(F438="","",F438-F438*COMPASS!$U$11)</f>
        <v>53.26</v>
      </c>
    </row>
    <row r="439" spans="1:7">
      <c r="A439" s="837" t="s">
        <v>12645</v>
      </c>
      <c r="B439" s="838" t="s">
        <v>216</v>
      </c>
      <c r="C439" s="839" t="s">
        <v>12646</v>
      </c>
      <c r="D439" s="840">
        <v>1</v>
      </c>
      <c r="E439" s="849"/>
      <c r="F439" s="850">
        <v>18.260000000000002</v>
      </c>
      <c r="G439" s="136">
        <f>IF(F439="","",F439-F439*COMPASS!$U$11)</f>
        <v>18.260000000000002</v>
      </c>
    </row>
    <row r="440" spans="1:7">
      <c r="A440" s="837" t="s">
        <v>12647</v>
      </c>
      <c r="B440" s="838" t="s">
        <v>216</v>
      </c>
      <c r="C440" s="839" t="s">
        <v>12648</v>
      </c>
      <c r="D440" s="840">
        <v>1</v>
      </c>
      <c r="E440" s="841"/>
      <c r="F440" s="850">
        <v>20.48</v>
      </c>
      <c r="G440" s="136">
        <f>IF(F440="","",F440-F440*COMPASS!$U$11)</f>
        <v>20.48</v>
      </c>
    </row>
    <row r="441" spans="1:7">
      <c r="A441" s="837" t="s">
        <v>12649</v>
      </c>
      <c r="B441" s="838" t="s">
        <v>216</v>
      </c>
      <c r="C441" s="839" t="s">
        <v>12650</v>
      </c>
      <c r="D441" s="840">
        <v>1</v>
      </c>
      <c r="E441" s="841"/>
      <c r="F441" s="850">
        <v>22.7</v>
      </c>
      <c r="G441" s="136">
        <f>IF(F441="","",F441-F441*COMPASS!$U$11)</f>
        <v>22.7</v>
      </c>
    </row>
    <row r="442" spans="1:7">
      <c r="A442" s="837" t="s">
        <v>12651</v>
      </c>
      <c r="B442" s="838" t="s">
        <v>216</v>
      </c>
      <c r="C442" s="839" t="s">
        <v>12652</v>
      </c>
      <c r="D442" s="840">
        <v>1</v>
      </c>
      <c r="E442" s="841"/>
      <c r="F442" s="850">
        <v>27.15</v>
      </c>
      <c r="G442" s="136">
        <f>IF(F442="","",F442-F442*COMPASS!$U$11)</f>
        <v>27.15</v>
      </c>
    </row>
    <row r="443" spans="1:7">
      <c r="A443" s="837" t="s">
        <v>12653</v>
      </c>
      <c r="B443" s="838" t="s">
        <v>216</v>
      </c>
      <c r="C443" s="839" t="s">
        <v>12654</v>
      </c>
      <c r="D443" s="840">
        <v>1</v>
      </c>
      <c r="E443" s="841"/>
      <c r="F443" s="850">
        <v>38.26</v>
      </c>
      <c r="G443" s="136">
        <f>IF(F443="","",F443-F443*COMPASS!$U$11)</f>
        <v>38.26</v>
      </c>
    </row>
    <row r="444" spans="1:7">
      <c r="A444" s="872" t="s">
        <v>12655</v>
      </c>
      <c r="B444" s="873"/>
      <c r="C444" s="874"/>
      <c r="D444" s="890"/>
      <c r="E444" s="891"/>
      <c r="F444" s="892"/>
      <c r="G444" s="136" t="str">
        <f>IF(F444="","",F444-F444*COMPASS!$U$11)</f>
        <v/>
      </c>
    </row>
    <row r="445" spans="1:7">
      <c r="A445" s="837" t="s">
        <v>734</v>
      </c>
      <c r="B445" s="838" t="s">
        <v>566</v>
      </c>
      <c r="C445" s="839" t="s">
        <v>12656</v>
      </c>
      <c r="D445" s="840">
        <v>1</v>
      </c>
      <c r="E445" s="849"/>
      <c r="F445" s="850">
        <v>17.440000000000001</v>
      </c>
      <c r="G445" s="136">
        <f>IF(F445="","",F445-F445*COMPASS!$U$11)</f>
        <v>17.440000000000001</v>
      </c>
    </row>
    <row r="446" spans="1:7">
      <c r="A446" s="837" t="s">
        <v>735</v>
      </c>
      <c r="B446" s="838" t="s">
        <v>566</v>
      </c>
      <c r="C446" s="839" t="s">
        <v>12657</v>
      </c>
      <c r="D446" s="840">
        <v>1</v>
      </c>
      <c r="E446" s="849"/>
      <c r="F446" s="850">
        <v>19.79</v>
      </c>
      <c r="G446" s="136">
        <f>IF(F446="","",F446-F446*COMPASS!$U$11)</f>
        <v>19.79</v>
      </c>
    </row>
    <row r="447" spans="1:7">
      <c r="A447" s="837" t="s">
        <v>736</v>
      </c>
      <c r="B447" s="838" t="s">
        <v>566</v>
      </c>
      <c r="C447" s="839" t="s">
        <v>12658</v>
      </c>
      <c r="D447" s="840">
        <v>1</v>
      </c>
      <c r="E447" s="849"/>
      <c r="F447" s="850">
        <v>22.15</v>
      </c>
      <c r="G447" s="136">
        <f>IF(F447="","",F447-F447*COMPASS!$U$11)</f>
        <v>22.15</v>
      </c>
    </row>
    <row r="448" spans="1:7">
      <c r="A448" s="837" t="s">
        <v>737</v>
      </c>
      <c r="B448" s="838" t="s">
        <v>566</v>
      </c>
      <c r="C448" s="839" t="s">
        <v>12659</v>
      </c>
      <c r="D448" s="840">
        <v>1</v>
      </c>
      <c r="E448" s="849"/>
      <c r="F448" s="850">
        <v>26.86</v>
      </c>
      <c r="G448" s="136">
        <f>IF(F448="","",F448-F448*COMPASS!$U$11)</f>
        <v>26.86</v>
      </c>
    </row>
    <row r="449" spans="1:7">
      <c r="A449" s="837" t="s">
        <v>738</v>
      </c>
      <c r="B449" s="838" t="s">
        <v>566</v>
      </c>
      <c r="C449" s="839" t="s">
        <v>12660</v>
      </c>
      <c r="D449" s="840">
        <v>1</v>
      </c>
      <c r="E449" s="841"/>
      <c r="F449" s="850">
        <v>38.630000000000003</v>
      </c>
      <c r="G449" s="136">
        <f>IF(F449="","",F449-F449*COMPASS!$U$11)</f>
        <v>38.630000000000003</v>
      </c>
    </row>
    <row r="450" spans="1:7">
      <c r="A450" s="837" t="s">
        <v>12661</v>
      </c>
      <c r="B450" s="838" t="s">
        <v>566</v>
      </c>
      <c r="C450" s="839" t="s">
        <v>12662</v>
      </c>
      <c r="D450" s="840">
        <v>1</v>
      </c>
      <c r="E450" s="849"/>
      <c r="F450" s="850">
        <v>17.54</v>
      </c>
      <c r="G450" s="136">
        <f>IF(F450="","",F450-F450*COMPASS!$U$11)</f>
        <v>17.54</v>
      </c>
    </row>
    <row r="451" spans="1:7">
      <c r="A451" s="837" t="s">
        <v>12663</v>
      </c>
      <c r="B451" s="838" t="s">
        <v>566</v>
      </c>
      <c r="C451" s="839" t="s">
        <v>12664</v>
      </c>
      <c r="D451" s="840">
        <v>1</v>
      </c>
      <c r="E451" s="849"/>
      <c r="F451" s="850">
        <v>20.43</v>
      </c>
      <c r="G451" s="136">
        <f>IF(F451="","",F451-F451*COMPASS!$U$11)</f>
        <v>20.43</v>
      </c>
    </row>
    <row r="452" spans="1:7">
      <c r="A452" s="837" t="s">
        <v>12665</v>
      </c>
      <c r="B452" s="838" t="s">
        <v>566</v>
      </c>
      <c r="C452" s="839" t="s">
        <v>12666</v>
      </c>
      <c r="D452" s="840">
        <v>1</v>
      </c>
      <c r="E452" s="849"/>
      <c r="F452" s="850">
        <v>23.31</v>
      </c>
      <c r="G452" s="136">
        <f>IF(F452="","",F452-F452*COMPASS!$U$11)</f>
        <v>23.31</v>
      </c>
    </row>
    <row r="453" spans="1:7">
      <c r="A453" s="837" t="s">
        <v>12667</v>
      </c>
      <c r="B453" s="838" t="s">
        <v>566</v>
      </c>
      <c r="C453" s="839" t="s">
        <v>12668</v>
      </c>
      <c r="D453" s="840">
        <v>1</v>
      </c>
      <c r="E453" s="841"/>
      <c r="F453" s="850">
        <v>29.08</v>
      </c>
      <c r="G453" s="136">
        <f>IF(F453="","",F453-F453*COMPASS!$U$11)</f>
        <v>29.08</v>
      </c>
    </row>
    <row r="454" spans="1:7">
      <c r="A454" s="837" t="s">
        <v>12669</v>
      </c>
      <c r="B454" s="838" t="s">
        <v>566</v>
      </c>
      <c r="C454" s="839" t="s">
        <v>12670</v>
      </c>
      <c r="D454" s="840">
        <v>1</v>
      </c>
      <c r="E454" s="841"/>
      <c r="F454" s="850">
        <v>44.03</v>
      </c>
      <c r="G454" s="136">
        <f>IF(F454="","",F454-F454*COMPASS!$U$11)</f>
        <v>44.03</v>
      </c>
    </row>
    <row r="455" spans="1:7">
      <c r="A455" s="837" t="s">
        <v>12671</v>
      </c>
      <c r="B455" s="838" t="s">
        <v>566</v>
      </c>
      <c r="C455" s="839" t="s">
        <v>12672</v>
      </c>
      <c r="D455" s="840">
        <v>1</v>
      </c>
      <c r="E455" s="841"/>
      <c r="F455" s="850">
        <v>17.440000000000001</v>
      </c>
      <c r="G455" s="136">
        <f>IF(F455="","",F455-F455*COMPASS!$U$11)</f>
        <v>17.440000000000001</v>
      </c>
    </row>
    <row r="456" spans="1:7">
      <c r="A456" s="837" t="s">
        <v>12673</v>
      </c>
      <c r="B456" s="838" t="s">
        <v>566</v>
      </c>
      <c r="C456" s="839" t="s">
        <v>12674</v>
      </c>
      <c r="D456" s="840">
        <v>1</v>
      </c>
      <c r="E456" s="841"/>
      <c r="F456" s="850">
        <v>19.79</v>
      </c>
      <c r="G456" s="136">
        <f>IF(F456="","",F456-F456*COMPASS!$U$11)</f>
        <v>19.79</v>
      </c>
    </row>
    <row r="457" spans="1:7">
      <c r="A457" s="837" t="s">
        <v>12675</v>
      </c>
      <c r="B457" s="838" t="s">
        <v>566</v>
      </c>
      <c r="C457" s="839" t="s">
        <v>12676</v>
      </c>
      <c r="D457" s="840">
        <v>1</v>
      </c>
      <c r="E457" s="841"/>
      <c r="F457" s="850">
        <v>22.15</v>
      </c>
      <c r="G457" s="136">
        <f>IF(F457="","",F457-F457*COMPASS!$U$11)</f>
        <v>22.15</v>
      </c>
    </row>
    <row r="458" spans="1:7">
      <c r="A458" s="837" t="s">
        <v>12677</v>
      </c>
      <c r="B458" s="838" t="s">
        <v>566</v>
      </c>
      <c r="C458" s="839" t="s">
        <v>12678</v>
      </c>
      <c r="D458" s="840">
        <v>1</v>
      </c>
      <c r="E458" s="841"/>
      <c r="F458" s="850">
        <v>26.86</v>
      </c>
      <c r="G458" s="136">
        <f>IF(F458="","",F458-F458*COMPASS!$U$11)</f>
        <v>26.86</v>
      </c>
    </row>
    <row r="459" spans="1:7">
      <c r="A459" s="837" t="s">
        <v>12679</v>
      </c>
      <c r="B459" s="838" t="s">
        <v>566</v>
      </c>
      <c r="C459" s="839" t="s">
        <v>12680</v>
      </c>
      <c r="D459" s="840">
        <v>1</v>
      </c>
      <c r="E459" s="841"/>
      <c r="F459" s="850">
        <v>38.630000000000003</v>
      </c>
      <c r="G459" s="136">
        <f>IF(F459="","",F459-F459*COMPASS!$U$11)</f>
        <v>38.630000000000003</v>
      </c>
    </row>
    <row r="460" spans="1:7">
      <c r="A460" s="837" t="s">
        <v>14319</v>
      </c>
      <c r="B460" s="838" t="s">
        <v>216</v>
      </c>
      <c r="C460" s="839" t="s">
        <v>14320</v>
      </c>
      <c r="D460" s="840">
        <v>1</v>
      </c>
      <c r="E460" s="849"/>
      <c r="F460" s="850">
        <v>18.760000000000002</v>
      </c>
      <c r="G460" s="136">
        <f>IF(F460="","",F460-F460*COMPASS!$U$11)</f>
        <v>18.760000000000002</v>
      </c>
    </row>
    <row r="461" spans="1:7">
      <c r="A461" s="837" t="s">
        <v>14321</v>
      </c>
      <c r="B461" s="838" t="s">
        <v>216</v>
      </c>
      <c r="C461" s="839" t="s">
        <v>14322</v>
      </c>
      <c r="D461" s="840">
        <v>1</v>
      </c>
      <c r="E461" s="849"/>
      <c r="F461" s="850">
        <v>22.6</v>
      </c>
      <c r="G461" s="136">
        <f>IF(F461="","",F461-F461*COMPASS!$U$11)</f>
        <v>22.6</v>
      </c>
    </row>
    <row r="462" spans="1:7">
      <c r="A462" s="837" t="s">
        <v>14323</v>
      </c>
      <c r="B462" s="838" t="s">
        <v>216</v>
      </c>
      <c r="C462" s="839" t="s">
        <v>14324</v>
      </c>
      <c r="D462" s="840">
        <v>1</v>
      </c>
      <c r="E462" s="849"/>
      <c r="F462" s="850">
        <v>26.43</v>
      </c>
      <c r="G462" s="136">
        <f>IF(F462="","",F462-F462*COMPASS!$U$11)</f>
        <v>26.43</v>
      </c>
    </row>
    <row r="463" spans="1:7">
      <c r="A463" s="837" t="s">
        <v>14325</v>
      </c>
      <c r="B463" s="838" t="s">
        <v>216</v>
      </c>
      <c r="C463" s="839" t="s">
        <v>14326</v>
      </c>
      <c r="D463" s="840">
        <v>1</v>
      </c>
      <c r="E463" s="841"/>
      <c r="F463" s="850">
        <v>34.11</v>
      </c>
      <c r="G463" s="136">
        <f>IF(F463="","",F463-F463*COMPASS!$U$11)</f>
        <v>34.11</v>
      </c>
    </row>
    <row r="464" spans="1:7">
      <c r="A464" s="837" t="s">
        <v>14327</v>
      </c>
      <c r="B464" s="838" t="s">
        <v>216</v>
      </c>
      <c r="C464" s="839" t="s">
        <v>14328</v>
      </c>
      <c r="D464" s="840">
        <v>1</v>
      </c>
      <c r="E464" s="841"/>
      <c r="F464" s="850">
        <v>53.29</v>
      </c>
      <c r="G464" s="136">
        <f>IF(F464="","",F464-F464*COMPASS!$U$11)</f>
        <v>53.29</v>
      </c>
    </row>
    <row r="465" spans="1:7">
      <c r="A465" s="837" t="s">
        <v>12681</v>
      </c>
      <c r="B465" s="838" t="s">
        <v>216</v>
      </c>
      <c r="C465" s="839" t="s">
        <v>12682</v>
      </c>
      <c r="D465" s="840">
        <v>1</v>
      </c>
      <c r="E465" s="849"/>
      <c r="F465" s="850">
        <v>17.989999999999998</v>
      </c>
      <c r="G465" s="136">
        <f>IF(F465="","",F465-F465*COMPASS!$U$11)</f>
        <v>17.989999999999998</v>
      </c>
    </row>
    <row r="466" spans="1:7">
      <c r="A466" s="837" t="s">
        <v>12683</v>
      </c>
      <c r="B466" s="838" t="s">
        <v>216</v>
      </c>
      <c r="C466" s="839" t="s">
        <v>12684</v>
      </c>
      <c r="D466" s="840">
        <v>1</v>
      </c>
      <c r="E466" s="849"/>
      <c r="F466" s="850">
        <v>20.48</v>
      </c>
      <c r="G466" s="136">
        <f>IF(F466="","",F466-F466*COMPASS!$U$11)</f>
        <v>20.48</v>
      </c>
    </row>
    <row r="467" spans="1:7">
      <c r="A467" s="837" t="s">
        <v>12685</v>
      </c>
      <c r="B467" s="838" t="s">
        <v>216</v>
      </c>
      <c r="C467" s="839" t="s">
        <v>12686</v>
      </c>
      <c r="D467" s="840">
        <v>1</v>
      </c>
      <c r="E467" s="849"/>
      <c r="F467" s="850">
        <v>22.44</v>
      </c>
      <c r="G467" s="136">
        <f>IF(F467="","",F467-F467*COMPASS!$U$11)</f>
        <v>22.44</v>
      </c>
    </row>
    <row r="468" spans="1:7">
      <c r="A468" s="837" t="s">
        <v>12687</v>
      </c>
      <c r="B468" s="838" t="s">
        <v>216</v>
      </c>
      <c r="C468" s="839" t="s">
        <v>12688</v>
      </c>
      <c r="D468" s="840">
        <v>1</v>
      </c>
      <c r="E468" s="841"/>
      <c r="F468" s="850">
        <v>26.88</v>
      </c>
      <c r="G468" s="136">
        <f>IF(F468="","",F468-F468*COMPASS!$U$11)</f>
        <v>26.88</v>
      </c>
    </row>
    <row r="469" spans="1:7">
      <c r="A469" s="837" t="s">
        <v>12689</v>
      </c>
      <c r="B469" s="838" t="s">
        <v>216</v>
      </c>
      <c r="C469" s="839" t="s">
        <v>12690</v>
      </c>
      <c r="D469" s="840">
        <v>1</v>
      </c>
      <c r="E469" s="841"/>
      <c r="F469" s="850">
        <v>38</v>
      </c>
      <c r="G469" s="136">
        <f>IF(F469="","",F469-F469*COMPASS!$U$11)</f>
        <v>38</v>
      </c>
    </row>
    <row r="470" spans="1:7">
      <c r="A470" s="872" t="s">
        <v>4494</v>
      </c>
      <c r="B470" s="873"/>
      <c r="C470" s="874"/>
      <c r="D470" s="890"/>
      <c r="E470" s="891"/>
      <c r="F470" s="892"/>
      <c r="G470" s="136" t="str">
        <f>IF(F470="","",F470-F470*COMPASS!$U$11)</f>
        <v/>
      </c>
    </row>
    <row r="471" spans="1:7">
      <c r="A471" s="837" t="s">
        <v>739</v>
      </c>
      <c r="B471" s="838" t="s">
        <v>566</v>
      </c>
      <c r="C471" s="839" t="s">
        <v>1733</v>
      </c>
      <c r="D471" s="840">
        <v>1</v>
      </c>
      <c r="E471" s="841"/>
      <c r="F471" s="850">
        <v>2.36</v>
      </c>
      <c r="G471" s="136">
        <f>IF(F471="","",F471-F471*COMPASS!$U$11)</f>
        <v>2.36</v>
      </c>
    </row>
    <row r="472" spans="1:7">
      <c r="A472" s="837" t="s">
        <v>740</v>
      </c>
      <c r="B472" s="838" t="s">
        <v>566</v>
      </c>
      <c r="C472" s="839" t="s">
        <v>1734</v>
      </c>
      <c r="D472" s="840">
        <v>1</v>
      </c>
      <c r="E472" s="841"/>
      <c r="F472" s="850">
        <v>2.95</v>
      </c>
      <c r="G472" s="136">
        <f>IF(F472="","",F472-F472*COMPASS!$U$11)</f>
        <v>2.95</v>
      </c>
    </row>
    <row r="473" spans="1:7">
      <c r="A473" s="837" t="s">
        <v>14329</v>
      </c>
      <c r="B473" s="838" t="s">
        <v>216</v>
      </c>
      <c r="C473" s="839" t="s">
        <v>14330</v>
      </c>
      <c r="D473" s="840">
        <v>1</v>
      </c>
      <c r="E473" s="841"/>
      <c r="F473" s="850">
        <v>3.65</v>
      </c>
      <c r="G473" s="136">
        <f>IF(F473="","",F473-F473*COMPASS!$U$11)</f>
        <v>3.65</v>
      </c>
    </row>
    <row r="474" spans="1:7">
      <c r="A474" s="837" t="s">
        <v>741</v>
      </c>
      <c r="B474" s="838" t="s">
        <v>216</v>
      </c>
      <c r="C474" s="839" t="s">
        <v>1735</v>
      </c>
      <c r="D474" s="840">
        <v>1</v>
      </c>
      <c r="E474" s="841"/>
      <c r="F474" s="850">
        <v>2.86</v>
      </c>
      <c r="G474" s="136">
        <f>IF(F474="","",F474-F474*COMPASS!$U$11)</f>
        <v>2.86</v>
      </c>
    </row>
    <row r="475" spans="1:7">
      <c r="A475" s="872" t="s">
        <v>17991</v>
      </c>
      <c r="B475" s="873"/>
      <c r="C475" s="874"/>
      <c r="D475" s="890"/>
      <c r="E475" s="891"/>
      <c r="F475" s="892"/>
      <c r="G475" s="136" t="str">
        <f>IF(F475="","",F475-F475*COMPASS!$U$11)</f>
        <v/>
      </c>
    </row>
    <row r="476" spans="1:7">
      <c r="A476" s="837" t="s">
        <v>17992</v>
      </c>
      <c r="B476" s="838" t="s">
        <v>462</v>
      </c>
      <c r="C476" s="839" t="s">
        <v>17993</v>
      </c>
      <c r="D476" s="840">
        <v>1</v>
      </c>
      <c r="E476" s="841"/>
      <c r="F476" s="850">
        <v>83.46</v>
      </c>
      <c r="G476" s="136">
        <f>IF(F476="","",F476-F476*COMPASS!$U$11)</f>
        <v>83.46</v>
      </c>
    </row>
    <row r="477" spans="1:7">
      <c r="A477" s="837" t="s">
        <v>17994</v>
      </c>
      <c r="B477" s="838" t="s">
        <v>462</v>
      </c>
      <c r="C477" s="839" t="s">
        <v>17995</v>
      </c>
      <c r="D477" s="840">
        <v>1</v>
      </c>
      <c r="E477" s="841"/>
      <c r="F477" s="850">
        <v>11.38</v>
      </c>
      <c r="G477" s="136">
        <f>IF(F477="","",F477-F477*COMPASS!$U$11)</f>
        <v>11.38</v>
      </c>
    </row>
    <row r="478" spans="1:7">
      <c r="A478" s="837" t="s">
        <v>17996</v>
      </c>
      <c r="B478" s="838" t="s">
        <v>462</v>
      </c>
      <c r="C478" s="839" t="s">
        <v>17997</v>
      </c>
      <c r="D478" s="840">
        <v>1</v>
      </c>
      <c r="E478" s="841"/>
      <c r="F478" s="850">
        <v>56.91</v>
      </c>
      <c r="G478" s="136">
        <f>IF(F478="","",F478-F478*COMPASS!$U$11)</f>
        <v>56.91</v>
      </c>
    </row>
    <row r="479" spans="1:7">
      <c r="A479" s="837" t="s">
        <v>17998</v>
      </c>
      <c r="B479" s="838" t="s">
        <v>462</v>
      </c>
      <c r="C479" s="839" t="s">
        <v>17999</v>
      </c>
      <c r="D479" s="840">
        <v>1</v>
      </c>
      <c r="E479" s="841"/>
      <c r="F479" s="850">
        <v>117.61</v>
      </c>
      <c r="G479" s="136">
        <f>IF(F479="","",F479-F479*COMPASS!$U$11)</f>
        <v>117.61</v>
      </c>
    </row>
    <row r="480" spans="1:7">
      <c r="A480" s="837" t="s">
        <v>18000</v>
      </c>
      <c r="B480" s="838" t="s">
        <v>462</v>
      </c>
      <c r="C480" s="839" t="s">
        <v>18001</v>
      </c>
      <c r="D480" s="840">
        <v>1</v>
      </c>
      <c r="E480" s="841"/>
      <c r="F480" s="850">
        <v>113.81</v>
      </c>
      <c r="G480" s="136">
        <f>IF(F480="","",F480-F480*COMPASS!$U$11)</f>
        <v>113.81</v>
      </c>
    </row>
    <row r="481" spans="1:7">
      <c r="A481" s="837" t="s">
        <v>18002</v>
      </c>
      <c r="B481" s="838" t="s">
        <v>462</v>
      </c>
      <c r="C481" s="839" t="s">
        <v>18003</v>
      </c>
      <c r="D481" s="840">
        <v>1</v>
      </c>
      <c r="E481" s="841"/>
      <c r="F481" s="850">
        <v>189.69</v>
      </c>
      <c r="G481" s="136">
        <f>IF(F481="","",F481-F481*COMPASS!$U$11)</f>
        <v>189.69</v>
      </c>
    </row>
    <row r="482" spans="1:7">
      <c r="A482" s="837" t="s">
        <v>18004</v>
      </c>
      <c r="B482" s="838" t="s">
        <v>462</v>
      </c>
      <c r="C482" s="839" t="s">
        <v>18005</v>
      </c>
      <c r="D482" s="840">
        <v>1</v>
      </c>
      <c r="E482" s="841"/>
      <c r="F482" s="850">
        <v>182.1</v>
      </c>
      <c r="G482" s="136">
        <f>IF(F482="","",F482-F482*COMPASS!$U$11)</f>
        <v>182.1</v>
      </c>
    </row>
    <row r="483" spans="1:7">
      <c r="A483" s="837" t="s">
        <v>18006</v>
      </c>
      <c r="B483" s="838" t="s">
        <v>462</v>
      </c>
      <c r="C483" s="839" t="s">
        <v>18007</v>
      </c>
      <c r="D483" s="840">
        <v>1</v>
      </c>
      <c r="E483" s="841"/>
      <c r="F483" s="850">
        <v>136.57</v>
      </c>
      <c r="G483" s="136">
        <f>IF(F483="","",F483-F483*COMPASS!$U$11)</f>
        <v>136.57</v>
      </c>
    </row>
    <row r="484" spans="1:7">
      <c r="A484" s="837" t="s">
        <v>18008</v>
      </c>
      <c r="B484" s="838" t="s">
        <v>462</v>
      </c>
      <c r="C484" s="839" t="s">
        <v>18009</v>
      </c>
      <c r="D484" s="840">
        <v>1</v>
      </c>
      <c r="E484" s="841"/>
      <c r="F484" s="850">
        <v>128.99</v>
      </c>
      <c r="G484" s="136">
        <f>IF(F484="","",F484-F484*COMPASS!$U$11)</f>
        <v>128.99</v>
      </c>
    </row>
    <row r="485" spans="1:7">
      <c r="A485" s="837" t="s">
        <v>18010</v>
      </c>
      <c r="B485" s="838" t="s">
        <v>462</v>
      </c>
      <c r="C485" s="839" t="s">
        <v>18011</v>
      </c>
      <c r="D485" s="840">
        <v>1</v>
      </c>
      <c r="E485" s="841"/>
      <c r="F485" s="850">
        <v>70.94</v>
      </c>
      <c r="G485" s="136">
        <f>IF(F485="","",F485-F485*COMPASS!$U$11)</f>
        <v>70.94</v>
      </c>
    </row>
    <row r="486" spans="1:7">
      <c r="A486" s="837" t="s">
        <v>18012</v>
      </c>
      <c r="B486" s="838" t="s">
        <v>462</v>
      </c>
      <c r="C486" s="839" t="s">
        <v>18013</v>
      </c>
      <c r="D486" s="840">
        <v>1</v>
      </c>
      <c r="E486" s="841"/>
      <c r="F486" s="850">
        <v>62.6</v>
      </c>
      <c r="G486" s="136">
        <f>IF(F486="","",F486-F486*COMPASS!$U$11)</f>
        <v>62.6</v>
      </c>
    </row>
    <row r="487" spans="1:7">
      <c r="A487" s="837" t="s">
        <v>18014</v>
      </c>
      <c r="B487" s="838" t="s">
        <v>462</v>
      </c>
      <c r="C487" s="839" t="s">
        <v>18015</v>
      </c>
      <c r="D487" s="840">
        <v>1</v>
      </c>
      <c r="E487" s="841"/>
      <c r="F487" s="850">
        <v>83.46</v>
      </c>
      <c r="G487" s="136">
        <f>IF(F487="","",F487-F487*COMPASS!$U$11)</f>
        <v>83.46</v>
      </c>
    </row>
    <row r="488" spans="1:7">
      <c r="A488" s="837" t="s">
        <v>18016</v>
      </c>
      <c r="B488" s="838" t="s">
        <v>462</v>
      </c>
      <c r="C488" s="839" t="s">
        <v>18017</v>
      </c>
      <c r="D488" s="840">
        <v>1</v>
      </c>
      <c r="E488" s="841"/>
      <c r="F488" s="850">
        <v>5.69</v>
      </c>
      <c r="G488" s="136">
        <f>IF(F488="","",F488-F488*COMPASS!$U$11)</f>
        <v>5.69</v>
      </c>
    </row>
    <row r="489" spans="1:7">
      <c r="A489" s="872" t="s">
        <v>387</v>
      </c>
      <c r="B489" s="873"/>
      <c r="C489" s="874"/>
      <c r="D489" s="890"/>
      <c r="E489" s="891"/>
      <c r="F489" s="892"/>
      <c r="G489" s="136" t="str">
        <f>IF(F489="","",F489-F489*COMPASS!$U$11)</f>
        <v/>
      </c>
    </row>
    <row r="490" spans="1:7">
      <c r="A490" s="837" t="s">
        <v>742</v>
      </c>
      <c r="B490" s="838" t="s">
        <v>216</v>
      </c>
      <c r="C490" s="839" t="s">
        <v>601</v>
      </c>
      <c r="D490" s="840">
        <v>1</v>
      </c>
      <c r="E490" s="841"/>
      <c r="F490" s="850" t="s">
        <v>10102</v>
      </c>
      <c r="G490" s="136" t="e">
        <f>IF(F490="","",F490-F490*COMPASS!$U$11)</f>
        <v>#VALUE!</v>
      </c>
    </row>
    <row r="491" spans="1:7">
      <c r="A491" s="837" t="s">
        <v>743</v>
      </c>
      <c r="B491" s="838" t="s">
        <v>216</v>
      </c>
      <c r="C491" s="839" t="s">
        <v>640</v>
      </c>
      <c r="D491" s="840">
        <v>1</v>
      </c>
      <c r="E491" s="841"/>
      <c r="F491" s="850" t="s">
        <v>10102</v>
      </c>
      <c r="G491" s="136" t="e">
        <f>IF(F491="","",F491-F491*COMPASS!$U$11)</f>
        <v>#VALUE!</v>
      </c>
    </row>
    <row r="492" spans="1:7">
      <c r="A492" s="837" t="s">
        <v>744</v>
      </c>
      <c r="B492" s="838" t="s">
        <v>216</v>
      </c>
      <c r="C492" s="839" t="s">
        <v>264</v>
      </c>
      <c r="D492" s="840">
        <v>1</v>
      </c>
      <c r="E492" s="841"/>
      <c r="F492" s="850" t="s">
        <v>10102</v>
      </c>
      <c r="G492" s="136" t="e">
        <f>IF(F492="","",F492-F492*COMPASS!$U$11)</f>
        <v>#VALUE!</v>
      </c>
    </row>
    <row r="493" spans="1:7">
      <c r="A493" s="837" t="s">
        <v>745</v>
      </c>
      <c r="B493" s="838" t="s">
        <v>216</v>
      </c>
      <c r="C493" s="839" t="s">
        <v>660</v>
      </c>
      <c r="D493" s="840">
        <v>1</v>
      </c>
      <c r="E493" s="841"/>
      <c r="F493" s="850" t="s">
        <v>10102</v>
      </c>
      <c r="G493" s="136" t="e">
        <f>IF(F493="","",F493-F493*COMPASS!$U$11)</f>
        <v>#VALUE!</v>
      </c>
    </row>
    <row r="494" spans="1:7">
      <c r="A494" s="837" t="s">
        <v>746</v>
      </c>
      <c r="B494" s="838" t="s">
        <v>216</v>
      </c>
      <c r="C494" s="839" t="s">
        <v>366</v>
      </c>
      <c r="D494" s="840">
        <v>1</v>
      </c>
      <c r="E494" s="841"/>
      <c r="F494" s="850" t="s">
        <v>10102</v>
      </c>
      <c r="G494" s="136" t="e">
        <f>IF(F494="","",F494-F494*COMPASS!$U$11)</f>
        <v>#VALUE!</v>
      </c>
    </row>
    <row r="495" spans="1:7">
      <c r="A495" s="837" t="s">
        <v>747</v>
      </c>
      <c r="B495" s="838" t="s">
        <v>216</v>
      </c>
      <c r="C495" s="839" t="s">
        <v>367</v>
      </c>
      <c r="D495" s="840">
        <v>1</v>
      </c>
      <c r="E495" s="841"/>
      <c r="F495" s="850" t="s">
        <v>10102</v>
      </c>
      <c r="G495" s="136" t="e">
        <f>IF(F495="","",F495-F495*COMPASS!$U$11)</f>
        <v>#VALUE!</v>
      </c>
    </row>
    <row r="496" spans="1:7">
      <c r="A496" s="837" t="s">
        <v>748</v>
      </c>
      <c r="B496" s="838" t="s">
        <v>216</v>
      </c>
      <c r="C496" s="839" t="s">
        <v>94</v>
      </c>
      <c r="D496" s="840">
        <v>1</v>
      </c>
      <c r="E496" s="841"/>
      <c r="F496" s="850" t="s">
        <v>10102</v>
      </c>
      <c r="G496" s="136" t="e">
        <f>IF(F496="","",F496-F496*COMPASS!$U$11)</f>
        <v>#VALUE!</v>
      </c>
    </row>
    <row r="497" spans="1:7">
      <c r="A497" s="837" t="s">
        <v>749</v>
      </c>
      <c r="B497" s="838" t="s">
        <v>216</v>
      </c>
      <c r="C497" s="839" t="s">
        <v>16</v>
      </c>
      <c r="D497" s="840">
        <v>1</v>
      </c>
      <c r="E497" s="841"/>
      <c r="F497" s="850" t="s">
        <v>10102</v>
      </c>
      <c r="G497" s="136" t="e">
        <f>IF(F497="","",F497-F497*COMPASS!$U$11)</f>
        <v>#VALUE!</v>
      </c>
    </row>
    <row r="498" spans="1:7">
      <c r="A498" s="837" t="s">
        <v>750</v>
      </c>
      <c r="B498" s="838" t="s">
        <v>216</v>
      </c>
      <c r="C498" s="839" t="s">
        <v>319</v>
      </c>
      <c r="D498" s="840">
        <v>1</v>
      </c>
      <c r="E498" s="841"/>
      <c r="F498" s="850" t="s">
        <v>10102</v>
      </c>
      <c r="G498" s="136" t="e">
        <f>IF(F498="","",F498-F498*COMPASS!$U$11)</f>
        <v>#VALUE!</v>
      </c>
    </row>
    <row r="499" spans="1:7">
      <c r="A499" s="837" t="s">
        <v>751</v>
      </c>
      <c r="B499" s="838" t="s">
        <v>216</v>
      </c>
      <c r="C499" s="839" t="s">
        <v>466</v>
      </c>
      <c r="D499" s="840">
        <v>1</v>
      </c>
      <c r="E499" s="841"/>
      <c r="F499" s="850" t="s">
        <v>10102</v>
      </c>
      <c r="G499" s="136" t="e">
        <f>IF(F499="","",F499-F499*COMPASS!$U$11)</f>
        <v>#VALUE!</v>
      </c>
    </row>
    <row r="500" spans="1:7">
      <c r="A500" s="837" t="s">
        <v>752</v>
      </c>
      <c r="B500" s="838" t="s">
        <v>216</v>
      </c>
      <c r="C500" s="839" t="s">
        <v>467</v>
      </c>
      <c r="D500" s="840">
        <v>1</v>
      </c>
      <c r="E500" s="841"/>
      <c r="F500" s="850" t="s">
        <v>10102</v>
      </c>
      <c r="G500" s="136" t="e">
        <f>IF(F500="","",F500-F500*COMPASS!$U$11)</f>
        <v>#VALUE!</v>
      </c>
    </row>
    <row r="501" spans="1:7">
      <c r="A501" s="837" t="s">
        <v>753</v>
      </c>
      <c r="B501" s="838" t="s">
        <v>216</v>
      </c>
      <c r="C501" s="839" t="s">
        <v>573</v>
      </c>
      <c r="D501" s="840">
        <v>1</v>
      </c>
      <c r="E501" s="841"/>
      <c r="F501" s="850" t="s">
        <v>10102</v>
      </c>
      <c r="G501" s="136" t="e">
        <f>IF(F501="","",F501-F501*COMPASS!$U$11)</f>
        <v>#VALUE!</v>
      </c>
    </row>
    <row r="502" spans="1:7">
      <c r="A502" s="837" t="s">
        <v>754</v>
      </c>
      <c r="B502" s="838" t="s">
        <v>216</v>
      </c>
      <c r="C502" s="839" t="s">
        <v>574</v>
      </c>
      <c r="D502" s="840">
        <v>1</v>
      </c>
      <c r="E502" s="841"/>
      <c r="F502" s="850" t="s">
        <v>10102</v>
      </c>
      <c r="G502" s="136" t="e">
        <f>IF(F502="","",F502-F502*COMPASS!$U$11)</f>
        <v>#VALUE!</v>
      </c>
    </row>
    <row r="503" spans="1:7">
      <c r="A503" s="837" t="s">
        <v>755</v>
      </c>
      <c r="B503" s="838" t="s">
        <v>216</v>
      </c>
      <c r="C503" s="839" t="s">
        <v>403</v>
      </c>
      <c r="D503" s="840">
        <v>1</v>
      </c>
      <c r="E503" s="841"/>
      <c r="F503" s="850" t="s">
        <v>10102</v>
      </c>
      <c r="G503" s="136" t="e">
        <f>IF(F503="","",F503-F503*COMPASS!$U$11)</f>
        <v>#VALUE!</v>
      </c>
    </row>
    <row r="504" spans="1:7">
      <c r="A504" s="837" t="s">
        <v>756</v>
      </c>
      <c r="B504" s="838" t="s">
        <v>216</v>
      </c>
      <c r="C504" s="839" t="s">
        <v>326</v>
      </c>
      <c r="D504" s="840">
        <v>1</v>
      </c>
      <c r="E504" s="841"/>
      <c r="F504" s="850" t="s">
        <v>10102</v>
      </c>
      <c r="G504" s="136" t="e">
        <f>IF(F504="","",F504-F504*COMPASS!$U$11)</f>
        <v>#VALUE!</v>
      </c>
    </row>
    <row r="505" spans="1:7">
      <c r="A505" s="837" t="s">
        <v>757</v>
      </c>
      <c r="B505" s="838" t="s">
        <v>216</v>
      </c>
      <c r="C505" s="839" t="s">
        <v>408</v>
      </c>
      <c r="D505" s="840">
        <v>1</v>
      </c>
      <c r="E505" s="841"/>
      <c r="F505" s="850" t="s">
        <v>10102</v>
      </c>
      <c r="G505" s="136" t="e">
        <f>IF(F505="","",F505-F505*COMPASS!$U$11)</f>
        <v>#VALUE!</v>
      </c>
    </row>
    <row r="506" spans="1:7">
      <c r="A506" s="837" t="s">
        <v>758</v>
      </c>
      <c r="B506" s="838" t="s">
        <v>216</v>
      </c>
      <c r="C506" s="839" t="s">
        <v>526</v>
      </c>
      <c r="D506" s="840">
        <v>1</v>
      </c>
      <c r="E506" s="841"/>
      <c r="F506" s="850" t="s">
        <v>10102</v>
      </c>
      <c r="G506" s="136" t="e">
        <f>IF(F506="","",F506-F506*COMPASS!$U$11)</f>
        <v>#VALUE!</v>
      </c>
    </row>
    <row r="507" spans="1:7">
      <c r="A507" s="837" t="s">
        <v>759</v>
      </c>
      <c r="B507" s="838" t="s">
        <v>216</v>
      </c>
      <c r="C507" s="839" t="s">
        <v>507</v>
      </c>
      <c r="D507" s="840">
        <v>1</v>
      </c>
      <c r="E507" s="841"/>
      <c r="F507" s="850" t="s">
        <v>10102</v>
      </c>
      <c r="G507" s="136" t="e">
        <f>IF(F507="","",F507-F507*COMPASS!$U$11)</f>
        <v>#VALUE!</v>
      </c>
    </row>
    <row r="508" spans="1:7">
      <c r="A508" s="837" t="s">
        <v>760</v>
      </c>
      <c r="B508" s="838" t="s">
        <v>216</v>
      </c>
      <c r="C508" s="839" t="s">
        <v>321</v>
      </c>
      <c r="D508" s="840">
        <v>1</v>
      </c>
      <c r="E508" s="841"/>
      <c r="F508" s="850" t="s">
        <v>10102</v>
      </c>
      <c r="G508" s="136" t="e">
        <f>IF(F508="","",F508-F508*COMPASS!$U$11)</f>
        <v>#VALUE!</v>
      </c>
    </row>
    <row r="509" spans="1:7">
      <c r="A509" s="837" t="s">
        <v>761</v>
      </c>
      <c r="B509" s="838" t="s">
        <v>216</v>
      </c>
      <c r="C509" s="839" t="s">
        <v>176</v>
      </c>
      <c r="D509" s="840">
        <v>1</v>
      </c>
      <c r="E509" s="841"/>
      <c r="F509" s="850" t="s">
        <v>10102</v>
      </c>
      <c r="G509" s="136" t="e">
        <f>IF(F509="","",F509-F509*COMPASS!$U$11)</f>
        <v>#VALUE!</v>
      </c>
    </row>
    <row r="510" spans="1:7">
      <c r="A510" s="837" t="s">
        <v>762</v>
      </c>
      <c r="B510" s="838" t="s">
        <v>216</v>
      </c>
      <c r="C510" s="839" t="s">
        <v>318</v>
      </c>
      <c r="D510" s="840">
        <v>1</v>
      </c>
      <c r="E510" s="841"/>
      <c r="F510" s="850" t="s">
        <v>10102</v>
      </c>
      <c r="G510" s="136" t="e">
        <f>IF(F510="","",F510-F510*COMPASS!$U$11)</f>
        <v>#VALUE!</v>
      </c>
    </row>
    <row r="511" spans="1:7">
      <c r="A511" s="837" t="s">
        <v>763</v>
      </c>
      <c r="B511" s="838" t="s">
        <v>216</v>
      </c>
      <c r="C511" s="839" t="s">
        <v>453</v>
      </c>
      <c r="D511" s="840">
        <v>1</v>
      </c>
      <c r="E511" s="841"/>
      <c r="F511" s="850" t="s">
        <v>10102</v>
      </c>
      <c r="G511" s="136" t="e">
        <f>IF(F511="","",F511-F511*COMPASS!$U$11)</f>
        <v>#VALUE!</v>
      </c>
    </row>
    <row r="512" spans="1:7">
      <c r="A512" s="837" t="s">
        <v>895</v>
      </c>
      <c r="B512" s="838" t="s">
        <v>216</v>
      </c>
      <c r="C512" s="839" t="s">
        <v>412</v>
      </c>
      <c r="D512" s="840">
        <v>1</v>
      </c>
      <c r="E512" s="841"/>
      <c r="F512" s="850" t="s">
        <v>10102</v>
      </c>
      <c r="G512" s="136" t="e">
        <f>IF(F512="","",F512-F512*COMPASS!$U$11)</f>
        <v>#VALUE!</v>
      </c>
    </row>
    <row r="513" spans="1:7">
      <c r="A513" s="837" t="s">
        <v>896</v>
      </c>
      <c r="B513" s="838" t="s">
        <v>216</v>
      </c>
      <c r="C513" s="839" t="s">
        <v>334</v>
      </c>
      <c r="D513" s="840">
        <v>1</v>
      </c>
      <c r="E513" s="841"/>
      <c r="F513" s="850" t="s">
        <v>10102</v>
      </c>
      <c r="G513" s="136" t="e">
        <f>IF(F513="","",F513-F513*COMPASS!$U$11)</f>
        <v>#VALUE!</v>
      </c>
    </row>
    <row r="514" spans="1:7">
      <c r="A514" s="837" t="s">
        <v>897</v>
      </c>
      <c r="B514" s="838" t="s">
        <v>216</v>
      </c>
      <c r="C514" s="839" t="s">
        <v>615</v>
      </c>
      <c r="D514" s="840">
        <v>1</v>
      </c>
      <c r="E514" s="841"/>
      <c r="F514" s="850" t="s">
        <v>10102</v>
      </c>
      <c r="G514" s="136" t="e">
        <f>IF(F514="","",F514-F514*COMPASS!$U$11)</f>
        <v>#VALUE!</v>
      </c>
    </row>
    <row r="515" spans="1:7">
      <c r="A515" s="837" t="s">
        <v>898</v>
      </c>
      <c r="B515" s="838" t="s">
        <v>216</v>
      </c>
      <c r="C515" s="839" t="s">
        <v>616</v>
      </c>
      <c r="D515" s="840">
        <v>1</v>
      </c>
      <c r="E515" s="841"/>
      <c r="F515" s="850" t="s">
        <v>10102</v>
      </c>
      <c r="G515" s="136" t="e">
        <f>IF(F515="","",F515-F515*COMPASS!$U$11)</f>
        <v>#VALUE!</v>
      </c>
    </row>
    <row r="516" spans="1:7">
      <c r="A516" s="837" t="s">
        <v>899</v>
      </c>
      <c r="B516" s="838" t="s">
        <v>216</v>
      </c>
      <c r="C516" s="839" t="s">
        <v>617</v>
      </c>
      <c r="D516" s="840">
        <v>1</v>
      </c>
      <c r="E516" s="841"/>
      <c r="F516" s="850" t="s">
        <v>10102</v>
      </c>
      <c r="G516" s="136" t="e">
        <f>IF(F516="","",F516-F516*COMPASS!$U$11)</f>
        <v>#VALUE!</v>
      </c>
    </row>
    <row r="517" spans="1:7">
      <c r="A517" s="837" t="s">
        <v>900</v>
      </c>
      <c r="B517" s="838" t="s">
        <v>216</v>
      </c>
      <c r="C517" s="839" t="s">
        <v>529</v>
      </c>
      <c r="D517" s="840">
        <v>1</v>
      </c>
      <c r="E517" s="841"/>
      <c r="F517" s="850" t="s">
        <v>10102</v>
      </c>
      <c r="G517" s="136" t="e">
        <f>IF(F517="","",F517-F517*COMPASS!$U$11)</f>
        <v>#VALUE!</v>
      </c>
    </row>
    <row r="518" spans="1:7">
      <c r="A518" s="837" t="s">
        <v>901</v>
      </c>
      <c r="B518" s="838" t="s">
        <v>216</v>
      </c>
      <c r="C518" s="839" t="s">
        <v>530</v>
      </c>
      <c r="D518" s="840">
        <v>1</v>
      </c>
      <c r="E518" s="841"/>
      <c r="F518" s="850" t="s">
        <v>10102</v>
      </c>
      <c r="G518" s="136" t="e">
        <f>IF(F518="","",F518-F518*COMPASS!$U$11)</f>
        <v>#VALUE!</v>
      </c>
    </row>
    <row r="519" spans="1:7">
      <c r="A519" s="837" t="s">
        <v>902</v>
      </c>
      <c r="B519" s="838" t="s">
        <v>216</v>
      </c>
      <c r="C519" s="839" t="s">
        <v>531</v>
      </c>
      <c r="D519" s="840">
        <v>1</v>
      </c>
      <c r="E519" s="841"/>
      <c r="F519" s="850" t="s">
        <v>10102</v>
      </c>
      <c r="G519" s="136" t="e">
        <f>IF(F519="","",F519-F519*COMPASS!$U$11)</f>
        <v>#VALUE!</v>
      </c>
    </row>
    <row r="520" spans="1:7">
      <c r="A520" s="837" t="s">
        <v>903</v>
      </c>
      <c r="B520" s="838" t="s">
        <v>216</v>
      </c>
      <c r="C520" s="839" t="s">
        <v>532</v>
      </c>
      <c r="D520" s="840">
        <v>1</v>
      </c>
      <c r="E520" s="841"/>
      <c r="F520" s="850" t="s">
        <v>10102</v>
      </c>
      <c r="G520" s="136" t="e">
        <f>IF(F520="","",F520-F520*COMPASS!$U$11)</f>
        <v>#VALUE!</v>
      </c>
    </row>
    <row r="521" spans="1:7">
      <c r="A521" s="837" t="s">
        <v>904</v>
      </c>
      <c r="B521" s="838" t="s">
        <v>216</v>
      </c>
      <c r="C521" s="839" t="s">
        <v>590</v>
      </c>
      <c r="D521" s="840">
        <v>1</v>
      </c>
      <c r="E521" s="841"/>
      <c r="F521" s="850" t="s">
        <v>10102</v>
      </c>
      <c r="G521" s="136" t="e">
        <f>IF(F521="","",F521-F521*COMPASS!$U$11)</f>
        <v>#VALUE!</v>
      </c>
    </row>
    <row r="522" spans="1:7">
      <c r="A522" s="872" t="s">
        <v>591</v>
      </c>
      <c r="B522" s="873"/>
      <c r="C522" s="874"/>
      <c r="D522" s="890"/>
      <c r="E522" s="891"/>
      <c r="F522" s="892"/>
      <c r="G522" s="136" t="str">
        <f>IF(F522="","",F522-F522*COMPASS!$U$11)</f>
        <v/>
      </c>
    </row>
    <row r="523" spans="1:7">
      <c r="A523" s="837" t="s">
        <v>832</v>
      </c>
      <c r="B523" s="838" t="s">
        <v>216</v>
      </c>
      <c r="C523" s="839" t="s">
        <v>593</v>
      </c>
      <c r="D523" s="840">
        <v>1</v>
      </c>
      <c r="E523" s="841"/>
      <c r="F523" s="850" t="s">
        <v>10102</v>
      </c>
      <c r="G523" s="136" t="e">
        <f>IF(F523="","",F523-F523*COMPASS!$U$11)</f>
        <v>#VALUE!</v>
      </c>
    </row>
    <row r="524" spans="1:7">
      <c r="A524" s="837" t="s">
        <v>833</v>
      </c>
      <c r="B524" s="838" t="s">
        <v>216</v>
      </c>
      <c r="C524" s="839" t="s">
        <v>424</v>
      </c>
      <c r="D524" s="840">
        <v>1</v>
      </c>
      <c r="E524" s="841"/>
      <c r="F524" s="850" t="s">
        <v>10102</v>
      </c>
      <c r="G524" s="136" t="e">
        <f>IF(F524="","",F524-F524*COMPASS!$U$11)</f>
        <v>#VALUE!</v>
      </c>
    </row>
    <row r="525" spans="1:7">
      <c r="A525" s="837" t="s">
        <v>834</v>
      </c>
      <c r="B525" s="838" t="s">
        <v>216</v>
      </c>
      <c r="C525" s="839" t="s">
        <v>652</v>
      </c>
      <c r="D525" s="840">
        <v>1</v>
      </c>
      <c r="E525" s="841"/>
      <c r="F525" s="850" t="s">
        <v>10102</v>
      </c>
      <c r="G525" s="136" t="e">
        <f>IF(F525="","",F525-F525*COMPASS!$U$11)</f>
        <v>#VALUE!</v>
      </c>
    </row>
    <row r="526" spans="1:7">
      <c r="A526" s="837" t="s">
        <v>1330</v>
      </c>
      <c r="B526" s="838" t="s">
        <v>216</v>
      </c>
      <c r="C526" s="839" t="s">
        <v>101</v>
      </c>
      <c r="D526" s="840">
        <v>1</v>
      </c>
      <c r="E526" s="841"/>
      <c r="F526" s="850" t="s">
        <v>10102</v>
      </c>
      <c r="G526" s="136" t="e">
        <f>IF(F526="","",F526-F526*COMPASS!$U$11)</f>
        <v>#VALUE!</v>
      </c>
    </row>
    <row r="527" spans="1:7">
      <c r="A527" s="837" t="s">
        <v>1331</v>
      </c>
      <c r="B527" s="838" t="s">
        <v>216</v>
      </c>
      <c r="C527" s="839" t="s">
        <v>512</v>
      </c>
      <c r="D527" s="840">
        <v>1</v>
      </c>
      <c r="E527" s="841"/>
      <c r="F527" s="850" t="s">
        <v>10102</v>
      </c>
      <c r="G527" s="136" t="e">
        <f>IF(F527="","",F527-F527*COMPASS!$U$11)</f>
        <v>#VALUE!</v>
      </c>
    </row>
    <row r="528" spans="1:7">
      <c r="A528" s="837" t="s">
        <v>1332</v>
      </c>
      <c r="B528" s="838" t="s">
        <v>216</v>
      </c>
      <c r="C528" s="839" t="s">
        <v>436</v>
      </c>
      <c r="D528" s="840">
        <v>1</v>
      </c>
      <c r="E528" s="841"/>
      <c r="F528" s="850" t="s">
        <v>10102</v>
      </c>
      <c r="G528" s="136" t="e">
        <f>IF(F528="","",F528-F528*COMPASS!$U$11)</f>
        <v>#VALUE!</v>
      </c>
    </row>
    <row r="529" spans="1:7">
      <c r="A529" s="837" t="s">
        <v>1333</v>
      </c>
      <c r="B529" s="838" t="s">
        <v>216</v>
      </c>
      <c r="C529" s="839" t="s">
        <v>127</v>
      </c>
      <c r="D529" s="840">
        <v>1</v>
      </c>
      <c r="E529" s="841"/>
      <c r="F529" s="850" t="s">
        <v>10102</v>
      </c>
      <c r="G529" s="136" t="e">
        <f>IF(F529="","",F529-F529*COMPASS!$U$11)</f>
        <v>#VALUE!</v>
      </c>
    </row>
    <row r="530" spans="1:7">
      <c r="A530" s="837" t="s">
        <v>1334</v>
      </c>
      <c r="B530" s="838" t="s">
        <v>216</v>
      </c>
      <c r="C530" s="839" t="s">
        <v>128</v>
      </c>
      <c r="D530" s="840">
        <v>1</v>
      </c>
      <c r="E530" s="841"/>
      <c r="F530" s="850" t="s">
        <v>10102</v>
      </c>
      <c r="G530" s="136" t="e">
        <f>IF(F530="","",F530-F530*COMPASS!$U$11)</f>
        <v>#VALUE!</v>
      </c>
    </row>
    <row r="531" spans="1:7">
      <c r="A531" s="837" t="s">
        <v>1335</v>
      </c>
      <c r="B531" s="838" t="s">
        <v>216</v>
      </c>
      <c r="C531" s="839" t="s">
        <v>102</v>
      </c>
      <c r="D531" s="840">
        <v>1</v>
      </c>
      <c r="E531" s="841"/>
      <c r="F531" s="850" t="s">
        <v>10102</v>
      </c>
      <c r="G531" s="136" t="e">
        <f>IF(F531="","",F531-F531*COMPASS!$U$11)</f>
        <v>#VALUE!</v>
      </c>
    </row>
    <row r="532" spans="1:7">
      <c r="A532" s="837" t="s">
        <v>1336</v>
      </c>
      <c r="B532" s="838" t="s">
        <v>216</v>
      </c>
      <c r="C532" s="839" t="s">
        <v>103</v>
      </c>
      <c r="D532" s="840">
        <v>1</v>
      </c>
      <c r="E532" s="841"/>
      <c r="F532" s="850" t="s">
        <v>10102</v>
      </c>
      <c r="G532" s="136" t="e">
        <f>IF(F532="","",F532-F532*COMPASS!$U$11)</f>
        <v>#VALUE!</v>
      </c>
    </row>
    <row r="533" spans="1:7">
      <c r="A533" s="837" t="s">
        <v>1337</v>
      </c>
      <c r="B533" s="838" t="s">
        <v>216</v>
      </c>
      <c r="C533" s="839" t="s">
        <v>377</v>
      </c>
      <c r="D533" s="840">
        <v>1</v>
      </c>
      <c r="E533" s="841"/>
      <c r="F533" s="850" t="s">
        <v>10102</v>
      </c>
      <c r="G533" s="136" t="e">
        <f>IF(F533="","",F533-F533*COMPASS!$U$11)</f>
        <v>#VALUE!</v>
      </c>
    </row>
    <row r="534" spans="1:7">
      <c r="A534" s="837" t="s">
        <v>1338</v>
      </c>
      <c r="B534" s="838" t="s">
        <v>216</v>
      </c>
      <c r="C534" s="839" t="s">
        <v>378</v>
      </c>
      <c r="D534" s="840">
        <v>1</v>
      </c>
      <c r="E534" s="841"/>
      <c r="F534" s="850" t="s">
        <v>10102</v>
      </c>
      <c r="G534" s="136" t="e">
        <f>IF(F534="","",F534-F534*COMPASS!$U$11)</f>
        <v>#VALUE!</v>
      </c>
    </row>
    <row r="535" spans="1:7">
      <c r="A535" s="837" t="s">
        <v>1339</v>
      </c>
      <c r="B535" s="838" t="s">
        <v>216</v>
      </c>
      <c r="C535" s="839" t="s">
        <v>455</v>
      </c>
      <c r="D535" s="840">
        <v>1</v>
      </c>
      <c r="E535" s="841"/>
      <c r="F535" s="850" t="s">
        <v>10102</v>
      </c>
      <c r="G535" s="136" t="e">
        <f>IF(F535="","",F535-F535*COMPASS!$U$11)</f>
        <v>#VALUE!</v>
      </c>
    </row>
    <row r="536" spans="1:7">
      <c r="A536" s="837" t="s">
        <v>1340</v>
      </c>
      <c r="B536" s="838" t="s">
        <v>216</v>
      </c>
      <c r="C536" s="839" t="s">
        <v>456</v>
      </c>
      <c r="D536" s="840">
        <v>1</v>
      </c>
      <c r="E536" s="841"/>
      <c r="F536" s="850" t="s">
        <v>10102</v>
      </c>
      <c r="G536" s="136" t="e">
        <f>IF(F536="","",F536-F536*COMPASS!$U$11)</f>
        <v>#VALUE!</v>
      </c>
    </row>
    <row r="537" spans="1:7">
      <c r="A537" s="837" t="s">
        <v>1341</v>
      </c>
      <c r="B537" s="838" t="s">
        <v>216</v>
      </c>
      <c r="C537" s="839" t="s">
        <v>281</v>
      </c>
      <c r="D537" s="840">
        <v>1</v>
      </c>
      <c r="E537" s="841"/>
      <c r="F537" s="850" t="s">
        <v>10102</v>
      </c>
      <c r="G537" s="136" t="e">
        <f>IF(F537="","",F537-F537*COMPASS!$U$11)</f>
        <v>#VALUE!</v>
      </c>
    </row>
    <row r="538" spans="1:7">
      <c r="A538" s="837" t="s">
        <v>1315</v>
      </c>
      <c r="B538" s="838" t="s">
        <v>216</v>
      </c>
      <c r="C538" s="839" t="s">
        <v>282</v>
      </c>
      <c r="D538" s="840">
        <v>1</v>
      </c>
      <c r="E538" s="841"/>
      <c r="F538" s="850" t="s">
        <v>10102</v>
      </c>
      <c r="G538" s="136" t="e">
        <f>IF(F538="","",F538-F538*COMPASS!$U$11)</f>
        <v>#VALUE!</v>
      </c>
    </row>
    <row r="539" spans="1:7">
      <c r="A539" s="872" t="s">
        <v>4495</v>
      </c>
      <c r="B539" s="873"/>
      <c r="C539" s="874"/>
      <c r="D539" s="890"/>
      <c r="E539" s="891"/>
      <c r="F539" s="892"/>
      <c r="G539" s="136" t="str">
        <f>IF(F539="","",F539-F539*COMPASS!$U$11)</f>
        <v/>
      </c>
    </row>
    <row r="540" spans="1:7">
      <c r="A540" s="837" t="s">
        <v>1316</v>
      </c>
      <c r="B540" s="838" t="s">
        <v>216</v>
      </c>
      <c r="C540" s="839" t="s">
        <v>1736</v>
      </c>
      <c r="D540" s="840">
        <v>1</v>
      </c>
      <c r="E540" s="841"/>
      <c r="F540" s="850" t="s">
        <v>10102</v>
      </c>
      <c r="G540" s="136" t="e">
        <f>IF(F540="","",F540-F540*COMPASS!$U$11)</f>
        <v>#VALUE!</v>
      </c>
    </row>
    <row r="541" spans="1:7">
      <c r="A541" s="837" t="s">
        <v>1317</v>
      </c>
      <c r="B541" s="838" t="s">
        <v>216</v>
      </c>
      <c r="C541" s="839" t="s">
        <v>1737</v>
      </c>
      <c r="D541" s="840">
        <v>1</v>
      </c>
      <c r="E541" s="841"/>
      <c r="F541" s="850" t="s">
        <v>10102</v>
      </c>
      <c r="G541" s="136" t="e">
        <f>IF(F541="","",F541-F541*COMPASS!$U$11)</f>
        <v>#VALUE!</v>
      </c>
    </row>
    <row r="542" spans="1:7">
      <c r="A542" s="837" t="s">
        <v>778</v>
      </c>
      <c r="B542" s="838" t="s">
        <v>216</v>
      </c>
      <c r="C542" s="839" t="s">
        <v>1738</v>
      </c>
      <c r="D542" s="840">
        <v>1</v>
      </c>
      <c r="E542" s="841"/>
      <c r="F542" s="850" t="s">
        <v>10102</v>
      </c>
      <c r="G542" s="136" t="e">
        <f>IF(F542="","",F542-F542*COMPASS!$U$11)</f>
        <v>#VALUE!</v>
      </c>
    </row>
    <row r="543" spans="1:7">
      <c r="A543" s="837" t="s">
        <v>779</v>
      </c>
      <c r="B543" s="838" t="s">
        <v>216</v>
      </c>
      <c r="C543" s="839" t="s">
        <v>7949</v>
      </c>
      <c r="D543" s="840">
        <v>1</v>
      </c>
      <c r="E543" s="851"/>
      <c r="F543" s="850" t="s">
        <v>10102</v>
      </c>
      <c r="G543" s="136" t="e">
        <f>IF(F543="","",F543-F543*COMPASS!$U$11)</f>
        <v>#VALUE!</v>
      </c>
    </row>
    <row r="544" spans="1:7">
      <c r="A544" s="872" t="s">
        <v>337</v>
      </c>
      <c r="B544" s="873"/>
      <c r="C544" s="874"/>
      <c r="D544" s="890"/>
      <c r="E544" s="891"/>
      <c r="F544" s="892"/>
      <c r="G544" s="136" t="str">
        <f>IF(F544="","",F544-F544*COMPASS!$U$11)</f>
        <v/>
      </c>
    </row>
    <row r="545" spans="1:7">
      <c r="A545" s="837" t="s">
        <v>8046</v>
      </c>
      <c r="B545" s="838" t="s">
        <v>462</v>
      </c>
      <c r="C545" s="839" t="s">
        <v>8044</v>
      </c>
      <c r="D545" s="840">
        <v>1</v>
      </c>
      <c r="E545" s="841"/>
      <c r="F545" s="850">
        <v>18.54</v>
      </c>
      <c r="G545" s="136">
        <f>IF(F545="","",F545-F545*COMPASS!$U$11)</f>
        <v>18.54</v>
      </c>
    </row>
    <row r="546" spans="1:7">
      <c r="A546" s="837" t="s">
        <v>8047</v>
      </c>
      <c r="B546" s="838" t="s">
        <v>462</v>
      </c>
      <c r="C546" s="839" t="s">
        <v>8045</v>
      </c>
      <c r="D546" s="840">
        <v>1</v>
      </c>
      <c r="E546" s="841"/>
      <c r="F546" s="850">
        <v>18.54</v>
      </c>
      <c r="G546" s="136">
        <f>IF(F546="","",F546-F546*COMPASS!$U$11)</f>
        <v>18.54</v>
      </c>
    </row>
    <row r="547" spans="1:7">
      <c r="A547" s="837" t="s">
        <v>9699</v>
      </c>
      <c r="B547" s="838" t="s">
        <v>462</v>
      </c>
      <c r="C547" s="839" t="s">
        <v>9700</v>
      </c>
      <c r="D547" s="840">
        <v>1</v>
      </c>
      <c r="E547" s="841"/>
      <c r="F547" s="850">
        <v>63.9</v>
      </c>
      <c r="G547" s="136">
        <f>IF(F547="","",F547-F547*COMPASS!$U$11)</f>
        <v>63.9</v>
      </c>
    </row>
    <row r="548" spans="1:7">
      <c r="A548" s="837" t="s">
        <v>969</v>
      </c>
      <c r="B548" s="838" t="s">
        <v>462</v>
      </c>
      <c r="C548" s="839" t="s">
        <v>2554</v>
      </c>
      <c r="D548" s="840">
        <v>1</v>
      </c>
      <c r="E548" s="851"/>
      <c r="F548" s="850">
        <v>6.5962800000000001</v>
      </c>
      <c r="G548" s="136">
        <f>IF(F548="","",F548-F548*COMPASS!$U$11)</f>
        <v>6.5962800000000001</v>
      </c>
    </row>
    <row r="549" spans="1:7">
      <c r="A549" s="837" t="s">
        <v>970</v>
      </c>
      <c r="B549" s="838" t="s">
        <v>462</v>
      </c>
      <c r="C549" s="839" t="s">
        <v>265</v>
      </c>
      <c r="D549" s="840">
        <v>1</v>
      </c>
      <c r="E549" s="851"/>
      <c r="F549" s="850">
        <v>68.34</v>
      </c>
      <c r="G549" s="136">
        <f>IF(F549="","",F549-F549*COMPASS!$U$11)</f>
        <v>68.34</v>
      </c>
    </row>
    <row r="550" spans="1:7">
      <c r="A550" s="837" t="s">
        <v>971</v>
      </c>
      <c r="B550" s="838" t="s">
        <v>216</v>
      </c>
      <c r="C550" s="839" t="s">
        <v>8586</v>
      </c>
      <c r="D550" s="840">
        <v>10</v>
      </c>
      <c r="E550" s="841"/>
      <c r="F550" s="850">
        <v>0.92</v>
      </c>
      <c r="G550" s="136">
        <f>IF(F550="","",F550-F550*COMPASS!$U$11)</f>
        <v>0.92</v>
      </c>
    </row>
    <row r="551" spans="1:7">
      <c r="A551" s="837" t="s">
        <v>972</v>
      </c>
      <c r="B551" s="838" t="s">
        <v>216</v>
      </c>
      <c r="C551" s="839" t="s">
        <v>8587</v>
      </c>
      <c r="D551" s="840">
        <v>10</v>
      </c>
      <c r="E551" s="841"/>
      <c r="F551" s="850">
        <v>30.71</v>
      </c>
      <c r="G551" s="136">
        <f>IF(F551="","",F551-F551*COMPASS!$U$11)</f>
        <v>30.71</v>
      </c>
    </row>
    <row r="552" spans="1:7">
      <c r="A552" s="837" t="s">
        <v>973</v>
      </c>
      <c r="B552" s="838" t="s">
        <v>216</v>
      </c>
      <c r="C552" s="839" t="s">
        <v>974</v>
      </c>
      <c r="D552" s="840">
        <v>1</v>
      </c>
      <c r="E552" s="841"/>
      <c r="F552" s="850">
        <v>107.81</v>
      </c>
      <c r="G552" s="136">
        <f>IF(F552="","",F552-F552*COMPASS!$U$11)</f>
        <v>107.81</v>
      </c>
    </row>
    <row r="553" spans="1:7">
      <c r="A553" s="837" t="s">
        <v>975</v>
      </c>
      <c r="B553" s="838" t="s">
        <v>462</v>
      </c>
      <c r="C553" s="839" t="s">
        <v>525</v>
      </c>
      <c r="D553" s="840">
        <v>1</v>
      </c>
      <c r="E553" s="841"/>
      <c r="F553" s="850">
        <v>9.27</v>
      </c>
      <c r="G553" s="136">
        <f>IF(F553="","",F553-F553*COMPASS!$U$11)</f>
        <v>9.27</v>
      </c>
    </row>
    <row r="554" spans="1:7">
      <c r="A554" s="837" t="s">
        <v>10103</v>
      </c>
      <c r="B554" s="838" t="s">
        <v>216</v>
      </c>
      <c r="C554" s="839" t="s">
        <v>9750</v>
      </c>
      <c r="D554" s="840">
        <v>1</v>
      </c>
      <c r="E554" s="841"/>
      <c r="F554" s="850">
        <v>26.33</v>
      </c>
      <c r="G554" s="136">
        <f>IF(F554="","",F554-F554*COMPASS!$U$11)</f>
        <v>26.33</v>
      </c>
    </row>
    <row r="555" spans="1:7">
      <c r="A555" s="837" t="s">
        <v>8743</v>
      </c>
      <c r="B555" s="838" t="s">
        <v>462</v>
      </c>
      <c r="C555" s="839" t="s">
        <v>8744</v>
      </c>
      <c r="D555" s="842">
        <v>2</v>
      </c>
      <c r="E555" s="835"/>
      <c r="F555" s="893">
        <v>11.09</v>
      </c>
      <c r="G555" s="136">
        <f>IF(F555="","",F555-F555*COMPASS!$U$11)</f>
        <v>11.09</v>
      </c>
    </row>
    <row r="556" spans="1:7">
      <c r="A556" s="837" t="s">
        <v>964</v>
      </c>
      <c r="B556" s="838" t="s">
        <v>216</v>
      </c>
      <c r="C556" s="839" t="s">
        <v>2011</v>
      </c>
      <c r="D556" s="842">
        <v>1</v>
      </c>
      <c r="E556" s="851"/>
      <c r="F556" s="850">
        <v>55.93</v>
      </c>
      <c r="G556" s="136">
        <f>IF(F556="","",F556-F556*COMPASS!$U$11)</f>
        <v>55.93</v>
      </c>
    </row>
    <row r="557" spans="1:7">
      <c r="A557" s="837" t="s">
        <v>965</v>
      </c>
      <c r="B557" s="838" t="s">
        <v>216</v>
      </c>
      <c r="C557" s="839" t="s">
        <v>339</v>
      </c>
      <c r="D557" s="840">
        <v>1</v>
      </c>
      <c r="E557" s="851"/>
      <c r="F557" s="850">
        <v>57.24</v>
      </c>
      <c r="G557" s="136">
        <f>IF(F557="","",F557-F557*COMPASS!$U$11)</f>
        <v>57.24</v>
      </c>
    </row>
    <row r="558" spans="1:7">
      <c r="A558" s="837" t="s">
        <v>966</v>
      </c>
      <c r="B558" s="838" t="s">
        <v>216</v>
      </c>
      <c r="C558" s="839" t="s">
        <v>14</v>
      </c>
      <c r="D558" s="840">
        <v>1</v>
      </c>
      <c r="E558" s="851"/>
      <c r="F558" s="850">
        <v>29.34</v>
      </c>
      <c r="G558" s="136">
        <f>IF(F558="","",F558-F558*COMPASS!$U$11)</f>
        <v>29.34</v>
      </c>
    </row>
    <row r="559" spans="1:7">
      <c r="A559" s="837" t="s">
        <v>2645</v>
      </c>
      <c r="B559" s="838" t="s">
        <v>216</v>
      </c>
      <c r="C559" s="839" t="s">
        <v>14452</v>
      </c>
      <c r="D559" s="840">
        <v>10</v>
      </c>
      <c r="E559" s="849"/>
      <c r="F559" s="850">
        <v>0.38</v>
      </c>
      <c r="G559" s="136">
        <f>IF(F559="","",F559-F559*COMPASS!$U$11)</f>
        <v>0.38</v>
      </c>
    </row>
    <row r="560" spans="1:7">
      <c r="A560" s="837" t="s">
        <v>976</v>
      </c>
      <c r="B560" s="838" t="s">
        <v>216</v>
      </c>
      <c r="C560" s="839" t="s">
        <v>432</v>
      </c>
      <c r="D560" s="840">
        <v>1</v>
      </c>
      <c r="E560" s="849"/>
      <c r="F560" s="850">
        <v>14</v>
      </c>
      <c r="G560" s="136">
        <f>IF(F560="","",F560-F560*COMPASS!$U$11)</f>
        <v>14</v>
      </c>
    </row>
    <row r="561" spans="1:7">
      <c r="A561" s="837" t="s">
        <v>977</v>
      </c>
      <c r="B561" s="838" t="s">
        <v>216</v>
      </c>
      <c r="C561" s="839" t="s">
        <v>672</v>
      </c>
      <c r="D561" s="840">
        <v>1</v>
      </c>
      <c r="E561" s="849"/>
      <c r="F561" s="850">
        <v>14.64</v>
      </c>
      <c r="G561" s="136">
        <f>IF(F561="","",F561-F561*COMPASS!$U$11)</f>
        <v>14.64</v>
      </c>
    </row>
    <row r="562" spans="1:7">
      <c r="A562" s="837" t="s">
        <v>1093</v>
      </c>
      <c r="B562" s="838" t="s">
        <v>216</v>
      </c>
      <c r="C562" s="839" t="s">
        <v>300</v>
      </c>
      <c r="D562" s="840">
        <v>1</v>
      </c>
      <c r="E562" s="849"/>
      <c r="F562" s="850">
        <v>15.86</v>
      </c>
      <c r="G562" s="136">
        <f>IF(F562="","",F562-F562*COMPASS!$U$11)</f>
        <v>15.86</v>
      </c>
    </row>
    <row r="563" spans="1:7">
      <c r="A563" s="837" t="s">
        <v>1103</v>
      </c>
      <c r="B563" s="838" t="s">
        <v>216</v>
      </c>
      <c r="C563" s="839" t="s">
        <v>552</v>
      </c>
      <c r="D563" s="840">
        <v>1</v>
      </c>
      <c r="E563" s="851"/>
      <c r="F563" s="850">
        <v>13.6</v>
      </c>
      <c r="G563" s="136">
        <f>IF(F563="","",F563-F563*COMPASS!$U$11)</f>
        <v>13.6</v>
      </c>
    </row>
    <row r="564" spans="1:7">
      <c r="A564" s="837" t="s">
        <v>1104</v>
      </c>
      <c r="B564" s="838" t="s">
        <v>216</v>
      </c>
      <c r="C564" s="839" t="s">
        <v>8392</v>
      </c>
      <c r="D564" s="840">
        <v>1</v>
      </c>
      <c r="E564" s="849"/>
      <c r="F564" s="850">
        <v>22.1</v>
      </c>
      <c r="G564" s="136">
        <f>IF(F564="","",F564-F564*COMPASS!$U$11)</f>
        <v>22.1</v>
      </c>
    </row>
    <row r="565" spans="1:7">
      <c r="A565" s="872" t="s">
        <v>169</v>
      </c>
      <c r="B565" s="889"/>
      <c r="C565" s="874"/>
      <c r="D565" s="890"/>
      <c r="E565" s="891"/>
      <c r="F565" s="892"/>
      <c r="G565" s="136" t="str">
        <f>IF(F565="","",F565-F565*COMPASS!$U$11)</f>
        <v/>
      </c>
    </row>
    <row r="566" spans="1:7">
      <c r="A566" s="837" t="s">
        <v>4183</v>
      </c>
      <c r="B566" s="838" t="s">
        <v>216</v>
      </c>
      <c r="C566" s="839" t="s">
        <v>8588</v>
      </c>
      <c r="D566" s="840">
        <v>1</v>
      </c>
      <c r="E566" s="849"/>
      <c r="F566" s="850">
        <v>168.17000000000002</v>
      </c>
      <c r="G566" s="136">
        <f>IF(F566="","",F566-F566*COMPASS!$U$11)</f>
        <v>168.17000000000002</v>
      </c>
    </row>
    <row r="567" spans="1:7">
      <c r="A567" s="837" t="s">
        <v>1105</v>
      </c>
      <c r="B567" s="838" t="s">
        <v>216</v>
      </c>
      <c r="C567" s="839" t="s">
        <v>133</v>
      </c>
      <c r="D567" s="840">
        <v>1</v>
      </c>
      <c r="E567" s="841"/>
      <c r="F567" s="850">
        <v>251.37</v>
      </c>
      <c r="G567" s="136">
        <f>IF(F567="","",F567-F567*COMPASS!$U$11)</f>
        <v>251.37</v>
      </c>
    </row>
    <row r="568" spans="1:7">
      <c r="A568" s="837" t="s">
        <v>1106</v>
      </c>
      <c r="B568" s="838" t="s">
        <v>216</v>
      </c>
      <c r="C568" s="839" t="s">
        <v>674</v>
      </c>
      <c r="D568" s="840">
        <v>1</v>
      </c>
      <c r="E568" s="849"/>
      <c r="F568" s="850">
        <v>251.37</v>
      </c>
      <c r="G568" s="136">
        <f>IF(F568="","",F568-F568*COMPASS!$U$11)</f>
        <v>251.37</v>
      </c>
    </row>
    <row r="569" spans="1:7">
      <c r="A569" s="837" t="s">
        <v>1107</v>
      </c>
      <c r="B569" s="838" t="s">
        <v>216</v>
      </c>
      <c r="C569" s="839" t="s">
        <v>8589</v>
      </c>
      <c r="D569" s="840">
        <v>1</v>
      </c>
      <c r="E569" s="841"/>
      <c r="F569" s="850">
        <v>141.20000000000002</v>
      </c>
      <c r="G569" s="136">
        <f>IF(F569="","",F569-F569*COMPASS!$U$11)</f>
        <v>141.20000000000002</v>
      </c>
    </row>
    <row r="570" spans="1:7">
      <c r="A570" s="837" t="s">
        <v>1108</v>
      </c>
      <c r="B570" s="838" t="s">
        <v>462</v>
      </c>
      <c r="C570" s="839" t="s">
        <v>9696</v>
      </c>
      <c r="D570" s="840">
        <v>1</v>
      </c>
      <c r="E570" s="841"/>
      <c r="F570" s="850">
        <v>48.54</v>
      </c>
      <c r="G570" s="136">
        <f>IF(F570="","",F570-F570*COMPASS!$U$11)</f>
        <v>48.54</v>
      </c>
    </row>
    <row r="571" spans="1:7">
      <c r="A571" s="1014" t="s">
        <v>16026</v>
      </c>
      <c r="B571" s="838" t="s">
        <v>462</v>
      </c>
      <c r="C571" s="839" t="s">
        <v>16027</v>
      </c>
      <c r="D571" s="840">
        <v>1</v>
      </c>
      <c r="E571" s="851" t="s">
        <v>440</v>
      </c>
      <c r="F571" s="850">
        <v>56.73</v>
      </c>
      <c r="G571" s="136">
        <f>IF(F571="","",F571-F571*COMPASS!$U$11)</f>
        <v>56.73</v>
      </c>
    </row>
    <row r="572" spans="1:7">
      <c r="A572" s="1014" t="s">
        <v>16028</v>
      </c>
      <c r="B572" s="838" t="s">
        <v>462</v>
      </c>
      <c r="C572" s="839" t="s">
        <v>16029</v>
      </c>
      <c r="D572" s="840">
        <v>1</v>
      </c>
      <c r="E572" s="851" t="s">
        <v>440</v>
      </c>
      <c r="F572" s="850">
        <v>78.12</v>
      </c>
      <c r="G572" s="136">
        <f>IF(F572="","",F572-F572*COMPASS!$U$11)</f>
        <v>78.12</v>
      </c>
    </row>
    <row r="573" spans="1:7">
      <c r="A573" s="837" t="s">
        <v>1324</v>
      </c>
      <c r="B573" s="838" t="s">
        <v>216</v>
      </c>
      <c r="C573" s="839" t="s">
        <v>4651</v>
      </c>
      <c r="D573" s="840">
        <v>1</v>
      </c>
      <c r="E573" s="849"/>
      <c r="F573" s="850">
        <v>77.38</v>
      </c>
      <c r="G573" s="136">
        <f>IF(F573="","",F573-F573*COMPASS!$U$11)</f>
        <v>77.38</v>
      </c>
    </row>
    <row r="574" spans="1:7">
      <c r="A574" s="837" t="s">
        <v>1325</v>
      </c>
      <c r="B574" s="838" t="s">
        <v>462</v>
      </c>
      <c r="C574" s="839" t="s">
        <v>3220</v>
      </c>
      <c r="D574" s="840">
        <v>1</v>
      </c>
      <c r="E574" s="841"/>
      <c r="F574" s="850">
        <v>66.58</v>
      </c>
      <c r="G574" s="136">
        <f>IF(F574="","",F574-F574*COMPASS!$U$11)</f>
        <v>66.58</v>
      </c>
    </row>
    <row r="575" spans="1:7">
      <c r="A575" s="837" t="s">
        <v>1326</v>
      </c>
      <c r="B575" s="838" t="s">
        <v>462</v>
      </c>
      <c r="C575" s="839" t="s">
        <v>11481</v>
      </c>
      <c r="D575" s="842">
        <v>1</v>
      </c>
      <c r="E575" s="835"/>
      <c r="F575" s="836">
        <v>48.8</v>
      </c>
      <c r="G575" s="136">
        <f>IF(F575="","",F575-F575*COMPASS!$U$11)</f>
        <v>48.8</v>
      </c>
    </row>
    <row r="576" spans="1:7">
      <c r="A576" s="837" t="s">
        <v>1327</v>
      </c>
      <c r="B576" s="838" t="s">
        <v>462</v>
      </c>
      <c r="C576" s="839" t="s">
        <v>11482</v>
      </c>
      <c r="D576" s="842">
        <v>1</v>
      </c>
      <c r="E576" s="835"/>
      <c r="F576" s="836">
        <v>75.31</v>
      </c>
      <c r="G576" s="136">
        <f>IF(F576="","",F576-F576*COMPASS!$U$11)</f>
        <v>75.31</v>
      </c>
    </row>
    <row r="577" spans="1:7">
      <c r="A577" s="837" t="s">
        <v>1328</v>
      </c>
      <c r="B577" s="838" t="s">
        <v>216</v>
      </c>
      <c r="C577" s="839" t="s">
        <v>1329</v>
      </c>
      <c r="D577" s="840">
        <v>1</v>
      </c>
      <c r="E577" s="841"/>
      <c r="F577" s="850">
        <v>11.17</v>
      </c>
      <c r="G577" s="136">
        <f>IF(F577="","",F577-F577*COMPASS!$U$11)</f>
        <v>11.17</v>
      </c>
    </row>
    <row r="578" spans="1:7">
      <c r="A578" s="837" t="s">
        <v>1109</v>
      </c>
      <c r="B578" s="838" t="s">
        <v>216</v>
      </c>
      <c r="C578" s="839" t="s">
        <v>20</v>
      </c>
      <c r="D578" s="840">
        <v>1</v>
      </c>
      <c r="E578" s="841"/>
      <c r="F578" s="850">
        <v>20.37</v>
      </c>
      <c r="G578" s="136">
        <f>IF(F578="","",F578-F578*COMPASS!$U$11)</f>
        <v>20.37</v>
      </c>
    </row>
    <row r="579" spans="1:7">
      <c r="A579" s="837" t="s">
        <v>1110</v>
      </c>
      <c r="B579" s="838" t="s">
        <v>462</v>
      </c>
      <c r="C579" s="839" t="s">
        <v>266</v>
      </c>
      <c r="D579" s="840">
        <v>1</v>
      </c>
      <c r="E579" s="841"/>
      <c r="F579" s="850">
        <v>130.40632000000002</v>
      </c>
      <c r="G579" s="136">
        <f>IF(F579="","",F579-F579*COMPASS!$U$11)</f>
        <v>130.40632000000002</v>
      </c>
    </row>
    <row r="580" spans="1:7">
      <c r="A580" s="837" t="s">
        <v>1111</v>
      </c>
      <c r="B580" s="838" t="s">
        <v>462</v>
      </c>
      <c r="C580" s="839" t="s">
        <v>673</v>
      </c>
      <c r="D580" s="840">
        <v>1</v>
      </c>
      <c r="E580" s="841"/>
      <c r="F580" s="850">
        <v>90.37</v>
      </c>
      <c r="G580" s="136">
        <f>IF(F580="","",F580-F580*COMPASS!$U$11)</f>
        <v>90.37</v>
      </c>
    </row>
    <row r="581" spans="1:7">
      <c r="A581" s="837" t="s">
        <v>1112</v>
      </c>
      <c r="B581" s="838" t="s">
        <v>462</v>
      </c>
      <c r="C581" s="839" t="s">
        <v>10104</v>
      </c>
      <c r="D581" s="840">
        <v>1</v>
      </c>
      <c r="E581" s="841"/>
      <c r="F581" s="850">
        <v>82.65</v>
      </c>
      <c r="G581" s="136">
        <f>IF(F581="","",F581-F581*COMPASS!$U$11)</f>
        <v>82.65</v>
      </c>
    </row>
    <row r="582" spans="1:7">
      <c r="A582" s="837" t="s">
        <v>1113</v>
      </c>
      <c r="B582" s="838" t="s">
        <v>216</v>
      </c>
      <c r="C582" s="839" t="s">
        <v>613</v>
      </c>
      <c r="D582" s="840">
        <v>1</v>
      </c>
      <c r="E582" s="841"/>
      <c r="F582" s="850">
        <v>74.53</v>
      </c>
      <c r="G582" s="136">
        <f>IF(F582="","",F582-F582*COMPASS!$U$11)</f>
        <v>74.53</v>
      </c>
    </row>
    <row r="583" spans="1:7">
      <c r="A583" s="837" t="s">
        <v>1114</v>
      </c>
      <c r="B583" s="838" t="s">
        <v>216</v>
      </c>
      <c r="C583" s="839" t="s">
        <v>594</v>
      </c>
      <c r="D583" s="840">
        <v>1</v>
      </c>
      <c r="E583" s="841"/>
      <c r="F583" s="850">
        <v>66.23</v>
      </c>
      <c r="G583" s="136">
        <f>IF(F583="","",F583-F583*COMPASS!$U$11)</f>
        <v>66.23</v>
      </c>
    </row>
    <row r="584" spans="1:7">
      <c r="A584" s="837" t="s">
        <v>1115</v>
      </c>
      <c r="B584" s="838" t="s">
        <v>216</v>
      </c>
      <c r="C584" s="839" t="s">
        <v>548</v>
      </c>
      <c r="D584" s="840">
        <v>1</v>
      </c>
      <c r="E584" s="841"/>
      <c r="F584" s="850">
        <v>143.37</v>
      </c>
      <c r="G584" s="136">
        <f>IF(F584="","",F584-F584*COMPASS!$U$11)</f>
        <v>143.37</v>
      </c>
    </row>
    <row r="585" spans="1:7">
      <c r="A585" s="837" t="s">
        <v>958</v>
      </c>
      <c r="B585" s="838" t="s">
        <v>216</v>
      </c>
      <c r="C585" s="839" t="s">
        <v>549</v>
      </c>
      <c r="D585" s="840">
        <v>1</v>
      </c>
      <c r="E585" s="841"/>
      <c r="F585" s="850">
        <v>143.37</v>
      </c>
      <c r="G585" s="136">
        <f>IF(F585="","",F585-F585*COMPASS!$U$11)</f>
        <v>143.37</v>
      </c>
    </row>
    <row r="586" spans="1:7">
      <c r="A586" s="837" t="s">
        <v>835</v>
      </c>
      <c r="B586" s="838" t="s">
        <v>216</v>
      </c>
      <c r="C586" s="839" t="s">
        <v>86</v>
      </c>
      <c r="D586" s="840">
        <v>1</v>
      </c>
      <c r="E586" s="841"/>
      <c r="F586" s="850">
        <v>563.83000000000004</v>
      </c>
      <c r="G586" s="136">
        <f>IF(F586="","",F586-F586*COMPASS!$U$11)</f>
        <v>563.83000000000004</v>
      </c>
    </row>
    <row r="587" spans="1:7">
      <c r="A587" s="837" t="s">
        <v>1815</v>
      </c>
      <c r="B587" s="838" t="s">
        <v>216</v>
      </c>
      <c r="C587" s="839" t="s">
        <v>1814</v>
      </c>
      <c r="D587" s="840">
        <v>1</v>
      </c>
      <c r="E587" s="841"/>
      <c r="F587" s="850">
        <v>805.43</v>
      </c>
      <c r="G587" s="136">
        <f>IF(F587="","",F587-F587*COMPASS!$U$11)</f>
        <v>805.43</v>
      </c>
    </row>
    <row r="588" spans="1:7">
      <c r="A588" s="872" t="s">
        <v>11483</v>
      </c>
      <c r="B588" s="889"/>
      <c r="C588" s="874"/>
      <c r="D588" s="890"/>
      <c r="E588" s="891"/>
      <c r="F588" s="892"/>
      <c r="G588" s="136" t="str">
        <f>IF(F588="","",F588-F588*COMPASS!$U$11)</f>
        <v/>
      </c>
    </row>
    <row r="589" spans="1:7">
      <c r="A589" s="837" t="s">
        <v>8043</v>
      </c>
      <c r="B589" s="838" t="s">
        <v>462</v>
      </c>
      <c r="C589" s="839" t="s">
        <v>13580</v>
      </c>
      <c r="D589" s="840">
        <v>1</v>
      </c>
      <c r="E589" s="841"/>
      <c r="F589" s="850">
        <v>3900</v>
      </c>
      <c r="G589" s="136">
        <f>IF(F589="","",F589-F589*COMPASS!$U$11)</f>
        <v>3900</v>
      </c>
    </row>
    <row r="590" spans="1:7">
      <c r="A590" s="837" t="s">
        <v>2602</v>
      </c>
      <c r="B590" s="838" t="s">
        <v>462</v>
      </c>
      <c r="C590" s="839" t="s">
        <v>10105</v>
      </c>
      <c r="D590" s="840">
        <v>1</v>
      </c>
      <c r="E590" s="841"/>
      <c r="F590" s="850">
        <v>408.24</v>
      </c>
      <c r="G590" s="136">
        <f>IF(F590="","",F590-F590*COMPASS!$U$11)</f>
        <v>408.24</v>
      </c>
    </row>
    <row r="591" spans="1:7">
      <c r="A591" s="837" t="s">
        <v>12691</v>
      </c>
      <c r="B591" s="838" t="s">
        <v>462</v>
      </c>
      <c r="C591" s="839" t="s">
        <v>12692</v>
      </c>
      <c r="D591" s="840">
        <v>1</v>
      </c>
      <c r="E591" s="841"/>
      <c r="F591" s="850">
        <v>86.94</v>
      </c>
      <c r="G591" s="136">
        <f>IF(F591="","",F591-F591*COMPASS!$U$11)</f>
        <v>86.94</v>
      </c>
    </row>
    <row r="592" spans="1:7">
      <c r="A592" s="837" t="s">
        <v>6622</v>
      </c>
      <c r="B592" s="838" t="s">
        <v>462</v>
      </c>
      <c r="C592" s="839" t="s">
        <v>13581</v>
      </c>
      <c r="D592" s="840">
        <v>1</v>
      </c>
      <c r="E592" s="841"/>
      <c r="F592" s="850">
        <v>108</v>
      </c>
      <c r="G592" s="136">
        <f>IF(F592="","",F592-F592*COMPASS!$U$11)</f>
        <v>108</v>
      </c>
    </row>
    <row r="593" spans="1:7">
      <c r="A593" s="837" t="s">
        <v>6831</v>
      </c>
      <c r="B593" s="838" t="s">
        <v>216</v>
      </c>
      <c r="C593" s="839" t="s">
        <v>13604</v>
      </c>
      <c r="D593" s="840">
        <v>1</v>
      </c>
      <c r="E593" s="841"/>
      <c r="F593" s="850">
        <v>265</v>
      </c>
      <c r="G593" s="136">
        <f>IF(F593="","",F593-F593*COMPASS!$U$11)</f>
        <v>265</v>
      </c>
    </row>
    <row r="594" spans="1:7">
      <c r="A594" s="837" t="s">
        <v>12693</v>
      </c>
      <c r="B594" s="838" t="s">
        <v>462</v>
      </c>
      <c r="C594" s="839" t="s">
        <v>11485</v>
      </c>
      <c r="D594" s="840">
        <v>1</v>
      </c>
      <c r="E594" s="841"/>
      <c r="F594" s="850">
        <v>2850.54</v>
      </c>
      <c r="G594" s="136">
        <f>IF(F594="","",F594-F594*COMPASS!$U$11)</f>
        <v>2850.54</v>
      </c>
    </row>
    <row r="595" spans="1:7">
      <c r="A595" s="837" t="s">
        <v>11465</v>
      </c>
      <c r="B595" s="838" t="s">
        <v>462</v>
      </c>
      <c r="C595" s="839" t="s">
        <v>11484</v>
      </c>
      <c r="D595" s="840">
        <v>1</v>
      </c>
      <c r="E595" s="841"/>
      <c r="F595" s="836">
        <v>1986.74</v>
      </c>
      <c r="G595" s="136">
        <f>IF(F595="","",F595-F595*COMPASS!$U$11)</f>
        <v>1986.74</v>
      </c>
    </row>
    <row r="596" spans="1:7">
      <c r="A596" s="837" t="s">
        <v>12694</v>
      </c>
      <c r="B596" s="838" t="s">
        <v>462</v>
      </c>
      <c r="C596" s="839" t="s">
        <v>12695</v>
      </c>
      <c r="D596" s="840">
        <v>1</v>
      </c>
      <c r="E596" s="841"/>
      <c r="F596" s="850">
        <v>275.33</v>
      </c>
      <c r="G596" s="136">
        <f>IF(F596="","",F596-F596*COMPASS!$U$11)</f>
        <v>275.33</v>
      </c>
    </row>
    <row r="597" spans="1:7">
      <c r="A597" s="837" t="s">
        <v>12696</v>
      </c>
      <c r="B597" s="838" t="s">
        <v>216</v>
      </c>
      <c r="C597" s="839" t="s">
        <v>12697</v>
      </c>
      <c r="D597" s="840">
        <v>1</v>
      </c>
      <c r="E597" s="841"/>
      <c r="F597" s="850">
        <v>392.05</v>
      </c>
      <c r="G597" s="136">
        <f>IF(F597="","",F597-F597*COMPASS!$U$11)</f>
        <v>392.05</v>
      </c>
    </row>
    <row r="598" spans="1:7">
      <c r="A598" s="837" t="s">
        <v>13605</v>
      </c>
      <c r="B598" s="838" t="s">
        <v>462</v>
      </c>
      <c r="C598" s="839" t="s">
        <v>13606</v>
      </c>
      <c r="D598" s="840">
        <v>1</v>
      </c>
      <c r="E598" s="841"/>
      <c r="F598" s="850">
        <v>39.85</v>
      </c>
      <c r="G598" s="136">
        <f>IF(F598="","",F598-F598*COMPASS!$U$11)</f>
        <v>39.85</v>
      </c>
    </row>
    <row r="599" spans="1:7">
      <c r="A599" s="837" t="s">
        <v>12698</v>
      </c>
      <c r="B599" s="838" t="s">
        <v>462</v>
      </c>
      <c r="C599" s="839" t="s">
        <v>12699</v>
      </c>
      <c r="D599" s="840">
        <v>1</v>
      </c>
      <c r="E599" s="841"/>
      <c r="F599" s="850">
        <v>63.45</v>
      </c>
      <c r="G599" s="136">
        <f>IF(F599="","",F599-F599*COMPASS!$U$11)</f>
        <v>63.45</v>
      </c>
    </row>
    <row r="600" spans="1:7">
      <c r="A600" s="837" t="s">
        <v>12700</v>
      </c>
      <c r="B600" s="838" t="s">
        <v>566</v>
      </c>
      <c r="C600" s="839" t="s">
        <v>12701</v>
      </c>
      <c r="D600" s="840">
        <v>1</v>
      </c>
      <c r="E600" s="841"/>
      <c r="F600" s="850">
        <v>137.44999999999999</v>
      </c>
      <c r="G600" s="136">
        <f>IF(F600="","",F600-F600*COMPASS!$U$11)</f>
        <v>137.44999999999999</v>
      </c>
    </row>
    <row r="601" spans="1:7">
      <c r="A601" s="837" t="s">
        <v>12702</v>
      </c>
      <c r="B601" s="838" t="s">
        <v>462</v>
      </c>
      <c r="C601" s="839" t="s">
        <v>12703</v>
      </c>
      <c r="D601" s="840">
        <v>1</v>
      </c>
      <c r="E601" s="841"/>
      <c r="F601" s="850">
        <v>63.45</v>
      </c>
      <c r="G601" s="136">
        <f>IF(F601="","",F601-F601*COMPASS!$U$11)</f>
        <v>63.45</v>
      </c>
    </row>
    <row r="602" spans="1:7">
      <c r="A602" s="837" t="s">
        <v>12704</v>
      </c>
      <c r="B602" s="838" t="s">
        <v>216</v>
      </c>
      <c r="C602" s="839" t="s">
        <v>12705</v>
      </c>
      <c r="D602" s="840">
        <v>1</v>
      </c>
      <c r="E602" s="841"/>
      <c r="F602" s="850">
        <v>196.35</v>
      </c>
      <c r="G602" s="136">
        <f>IF(F602="","",F602-F602*COMPASS!$U$11)</f>
        <v>196.35</v>
      </c>
    </row>
    <row r="603" spans="1:7">
      <c r="A603" s="837" t="s">
        <v>11189</v>
      </c>
      <c r="B603" s="838" t="s">
        <v>462</v>
      </c>
      <c r="C603" s="839" t="s">
        <v>11190</v>
      </c>
      <c r="D603" s="840">
        <v>1</v>
      </c>
      <c r="E603" s="841"/>
      <c r="F603" s="850">
        <v>368.43</v>
      </c>
      <c r="G603" s="136">
        <f>IF(F603="","",F603-F603*COMPASS!$U$11)</f>
        <v>368.43</v>
      </c>
    </row>
    <row r="604" spans="1:7">
      <c r="A604" s="837" t="s">
        <v>11191</v>
      </c>
      <c r="B604" s="838" t="s">
        <v>462</v>
      </c>
      <c r="C604" s="839" t="s">
        <v>15330</v>
      </c>
      <c r="D604" s="840">
        <v>1</v>
      </c>
      <c r="E604" s="841"/>
      <c r="F604" s="850">
        <v>153.51</v>
      </c>
      <c r="G604" s="136">
        <f>IF(F604="","",F604-F604*COMPASS!$U$11)</f>
        <v>153.51</v>
      </c>
    </row>
    <row r="605" spans="1:7">
      <c r="A605" s="837" t="s">
        <v>11187</v>
      </c>
      <c r="B605" s="838" t="s">
        <v>462</v>
      </c>
      <c r="C605" s="839" t="s">
        <v>11486</v>
      </c>
      <c r="D605" s="840">
        <v>1</v>
      </c>
      <c r="E605" s="841"/>
      <c r="F605" s="850">
        <v>1925.04</v>
      </c>
      <c r="G605" s="136">
        <f>IF(F605="","",F605-F605*COMPASS!$U$11)</f>
        <v>1925.04</v>
      </c>
    </row>
    <row r="606" spans="1:7">
      <c r="A606" s="837" t="s">
        <v>11188</v>
      </c>
      <c r="B606" s="838" t="s">
        <v>462</v>
      </c>
      <c r="C606" s="839" t="s">
        <v>11487</v>
      </c>
      <c r="D606" s="840">
        <v>1</v>
      </c>
      <c r="E606" s="841"/>
      <c r="F606" s="850">
        <v>1929.78</v>
      </c>
      <c r="G606" s="136">
        <f>IF(F606="","",F606-F606*COMPASS!$U$11)</f>
        <v>1929.78</v>
      </c>
    </row>
    <row r="607" spans="1:7">
      <c r="A607" s="837" t="s">
        <v>11864</v>
      </c>
      <c r="B607" s="838" t="s">
        <v>462</v>
      </c>
      <c r="C607" s="839" t="s">
        <v>12706</v>
      </c>
      <c r="D607" s="840">
        <v>1</v>
      </c>
      <c r="E607" s="841"/>
      <c r="F607" s="850">
        <v>162.63999999999999</v>
      </c>
      <c r="G607" s="136">
        <f>IF(F607="","",F607-F607*COMPASS!$U$11)</f>
        <v>162.63999999999999</v>
      </c>
    </row>
    <row r="608" spans="1:7">
      <c r="A608" s="837" t="s">
        <v>11865</v>
      </c>
      <c r="B608" s="838" t="s">
        <v>462</v>
      </c>
      <c r="C608" s="839" t="s">
        <v>12707</v>
      </c>
      <c r="D608" s="840">
        <v>1</v>
      </c>
      <c r="E608" s="841"/>
      <c r="F608" s="850">
        <v>162.63999999999999</v>
      </c>
      <c r="G608" s="136">
        <f>IF(F608="","",F608-F608*COMPASS!$U$11)</f>
        <v>162.63999999999999</v>
      </c>
    </row>
    <row r="609" spans="1:7">
      <c r="A609" s="1014" t="s">
        <v>16030</v>
      </c>
      <c r="B609" s="838" t="s">
        <v>462</v>
      </c>
      <c r="C609" s="839" t="s">
        <v>16031</v>
      </c>
      <c r="D609" s="840">
        <v>1</v>
      </c>
      <c r="E609" s="851" t="s">
        <v>440</v>
      </c>
      <c r="F609" s="850">
        <v>4717.79</v>
      </c>
      <c r="G609" s="136">
        <f>IF(F609="","",F609-F609*COMPASS!$U$11)</f>
        <v>4717.79</v>
      </c>
    </row>
    <row r="610" spans="1:7">
      <c r="A610" s="837" t="s">
        <v>18018</v>
      </c>
      <c r="B610" s="838" t="s">
        <v>11874</v>
      </c>
      <c r="C610" s="839" t="s">
        <v>16032</v>
      </c>
      <c r="D610" s="840">
        <v>1</v>
      </c>
      <c r="E610" s="841" t="s">
        <v>440</v>
      </c>
      <c r="F610" s="850">
        <v>1283.95</v>
      </c>
      <c r="G610" s="136">
        <f>IF(F610="","",F610-F610*COMPASS!$U$11)</f>
        <v>1283.95</v>
      </c>
    </row>
    <row r="611" spans="1:7">
      <c r="A611" s="837" t="s">
        <v>16163</v>
      </c>
      <c r="B611" s="838" t="s">
        <v>462</v>
      </c>
      <c r="C611" s="839" t="s">
        <v>16032</v>
      </c>
      <c r="D611" s="840">
        <v>1</v>
      </c>
      <c r="E611" s="841" t="s">
        <v>440</v>
      </c>
      <c r="F611" s="850">
        <v>1283.95</v>
      </c>
      <c r="G611" s="136">
        <f>IF(F611="","",F611-F611*COMPASS!$U$11)</f>
        <v>1283.95</v>
      </c>
    </row>
    <row r="612" spans="1:7">
      <c r="A612" s="837" t="s">
        <v>16033</v>
      </c>
      <c r="B612" s="838" t="s">
        <v>216</v>
      </c>
      <c r="C612" s="839" t="s">
        <v>16034</v>
      </c>
      <c r="D612" s="840">
        <v>1</v>
      </c>
      <c r="E612" s="841" t="s">
        <v>440</v>
      </c>
      <c r="F612" s="850">
        <v>2799.18</v>
      </c>
      <c r="G612" s="136">
        <f>IF(F612="","",F612-F612*COMPASS!$U$11)</f>
        <v>2799.18</v>
      </c>
    </row>
    <row r="613" spans="1:7">
      <c r="A613" s="837" t="s">
        <v>16164</v>
      </c>
      <c r="B613" s="838" t="s">
        <v>462</v>
      </c>
      <c r="C613" s="839" t="s">
        <v>16165</v>
      </c>
      <c r="D613" s="840">
        <v>1</v>
      </c>
      <c r="E613" s="841" t="s">
        <v>440</v>
      </c>
      <c r="F613" s="850">
        <v>109.09</v>
      </c>
      <c r="G613" s="136">
        <f>IF(F613="","",F613-F613*COMPASS!$U$11)</f>
        <v>109.09</v>
      </c>
    </row>
    <row r="614" spans="1:7">
      <c r="A614" s="894" t="s">
        <v>9301</v>
      </c>
      <c r="B614" s="895"/>
      <c r="C614" s="896"/>
      <c r="D614" s="897"/>
      <c r="E614" s="898"/>
      <c r="F614" s="899"/>
      <c r="G614" s="136" t="str">
        <f>IF(F614="","",F614-F614*COMPASS!$U$11)</f>
        <v/>
      </c>
    </row>
    <row r="615" spans="1:7">
      <c r="A615" s="837" t="s">
        <v>8660</v>
      </c>
      <c r="B615" s="838" t="s">
        <v>462</v>
      </c>
      <c r="C615" s="839" t="s">
        <v>11866</v>
      </c>
      <c r="D615" s="842">
        <v>5</v>
      </c>
      <c r="E615" s="835"/>
      <c r="F615" s="893">
        <v>2.41</v>
      </c>
      <c r="G615" s="136">
        <f>IF(F615="","",F615-F615*COMPASS!$U$11)</f>
        <v>2.41</v>
      </c>
    </row>
    <row r="616" spans="1:7">
      <c r="A616" s="837" t="s">
        <v>8661</v>
      </c>
      <c r="B616" s="838" t="s">
        <v>462</v>
      </c>
      <c r="C616" s="839" t="s">
        <v>11867</v>
      </c>
      <c r="D616" s="842">
        <v>5</v>
      </c>
      <c r="E616" s="758"/>
      <c r="F616" s="893">
        <v>1.87</v>
      </c>
      <c r="G616" s="136">
        <f>IF(F616="","",F616-F616*COMPASS!$U$11)</f>
        <v>1.87</v>
      </c>
    </row>
    <row r="617" spans="1:7">
      <c r="A617" s="837" t="s">
        <v>8662</v>
      </c>
      <c r="B617" s="838" t="s">
        <v>216</v>
      </c>
      <c r="C617" s="839" t="s">
        <v>11868</v>
      </c>
      <c r="D617" s="842">
        <v>5</v>
      </c>
      <c r="E617" s="835"/>
      <c r="F617" s="893">
        <v>1.61</v>
      </c>
      <c r="G617" s="136">
        <f>IF(F617="","",F617-F617*COMPASS!$U$11)</f>
        <v>1.61</v>
      </c>
    </row>
    <row r="618" spans="1:7">
      <c r="A618" s="837" t="s">
        <v>8663</v>
      </c>
      <c r="B618" s="838" t="s">
        <v>216</v>
      </c>
      <c r="C618" s="839" t="s">
        <v>11869</v>
      </c>
      <c r="D618" s="842">
        <v>5</v>
      </c>
      <c r="E618" s="835"/>
      <c r="F618" s="893">
        <v>1</v>
      </c>
      <c r="G618" s="136">
        <f>IF(F618="","",F618-F618*COMPASS!$U$11)</f>
        <v>1</v>
      </c>
    </row>
    <row r="619" spans="1:7">
      <c r="A619" s="894" t="s">
        <v>8664</v>
      </c>
      <c r="B619" s="895"/>
      <c r="C619" s="896"/>
      <c r="D619" s="897"/>
      <c r="E619" s="898"/>
      <c r="F619" s="899"/>
      <c r="G619" s="136" t="str">
        <f>IF(F619="","",F619-F619*COMPASS!$U$11)</f>
        <v/>
      </c>
    </row>
    <row r="620" spans="1:7">
      <c r="A620" s="837" t="s">
        <v>8665</v>
      </c>
      <c r="B620" s="838" t="s">
        <v>462</v>
      </c>
      <c r="C620" s="839" t="s">
        <v>16861</v>
      </c>
      <c r="D620" s="840">
        <v>10</v>
      </c>
      <c r="E620" s="841"/>
      <c r="F620" s="900">
        <v>0.31</v>
      </c>
      <c r="G620" s="136">
        <f>IF(F620="","",F620-F620*COMPASS!$U$11)</f>
        <v>0.31</v>
      </c>
    </row>
    <row r="621" spans="1:7">
      <c r="A621" s="837" t="s">
        <v>8666</v>
      </c>
      <c r="B621" s="838" t="s">
        <v>566</v>
      </c>
      <c r="C621" s="839" t="s">
        <v>14331</v>
      </c>
      <c r="D621" s="842">
        <v>10</v>
      </c>
      <c r="E621" s="835"/>
      <c r="F621" s="893">
        <v>0.79</v>
      </c>
      <c r="G621" s="136">
        <f>IF(F621="","",F621-F621*COMPASS!$U$11)</f>
        <v>0.79</v>
      </c>
    </row>
    <row r="622" spans="1:7">
      <c r="A622" s="837" t="s">
        <v>8667</v>
      </c>
      <c r="B622" s="838" t="s">
        <v>462</v>
      </c>
      <c r="C622" s="839" t="s">
        <v>13582</v>
      </c>
      <c r="D622" s="842">
        <v>10</v>
      </c>
      <c r="E622" s="835"/>
      <c r="F622" s="893">
        <v>0.31</v>
      </c>
      <c r="G622" s="136">
        <f>IF(F622="","",F622-F622*COMPASS!$U$11)</f>
        <v>0.31</v>
      </c>
    </row>
    <row r="623" spans="1:7">
      <c r="A623" s="837" t="s">
        <v>14332</v>
      </c>
      <c r="B623" s="838" t="s">
        <v>462</v>
      </c>
      <c r="C623" s="839" t="s">
        <v>14333</v>
      </c>
      <c r="D623" s="842">
        <v>10</v>
      </c>
      <c r="E623" s="835"/>
      <c r="F623" s="893">
        <v>0.79</v>
      </c>
      <c r="G623" s="136">
        <f>IF(F623="","",F623-F623*COMPASS!$U$11)</f>
        <v>0.79</v>
      </c>
    </row>
    <row r="624" spans="1:7">
      <c r="A624" s="837" t="s">
        <v>8668</v>
      </c>
      <c r="B624" s="838" t="s">
        <v>462</v>
      </c>
      <c r="C624" s="839" t="s">
        <v>11488</v>
      </c>
      <c r="D624" s="840">
        <v>25</v>
      </c>
      <c r="E624" s="841"/>
      <c r="F624" s="900">
        <v>0.64</v>
      </c>
      <c r="G624" s="136">
        <f>IF(F624="","",F624-F624*COMPASS!$U$11)</f>
        <v>0.64</v>
      </c>
    </row>
    <row r="625" spans="1:7">
      <c r="A625" s="837" t="s">
        <v>8669</v>
      </c>
      <c r="B625" s="838" t="s">
        <v>216</v>
      </c>
      <c r="C625" s="839" t="s">
        <v>11489</v>
      </c>
      <c r="D625" s="840">
        <v>25</v>
      </c>
      <c r="E625" s="841"/>
      <c r="F625" s="900">
        <v>0.76</v>
      </c>
      <c r="G625" s="136">
        <f>IF(F625="","",F625-F625*COMPASS!$U$11)</f>
        <v>0.76</v>
      </c>
    </row>
    <row r="626" spans="1:7">
      <c r="A626" s="894" t="s">
        <v>8670</v>
      </c>
      <c r="B626" s="895"/>
      <c r="C626" s="896"/>
      <c r="D626" s="897"/>
      <c r="E626" s="898"/>
      <c r="F626" s="899"/>
      <c r="G626" s="136" t="str">
        <f>IF(F626="","",F626-F626*COMPASS!$U$11)</f>
        <v/>
      </c>
    </row>
    <row r="627" spans="1:7">
      <c r="A627" s="837" t="s">
        <v>8671</v>
      </c>
      <c r="B627" s="838" t="s">
        <v>216</v>
      </c>
      <c r="C627" s="901" t="s">
        <v>9302</v>
      </c>
      <c r="D627" s="840">
        <v>1</v>
      </c>
      <c r="E627" s="841"/>
      <c r="F627" s="900">
        <v>38</v>
      </c>
      <c r="G627" s="136">
        <f>IF(F627="","",F627-F627*COMPASS!$U$11)</f>
        <v>38</v>
      </c>
    </row>
    <row r="628" spans="1:7">
      <c r="A628" s="837" t="s">
        <v>8672</v>
      </c>
      <c r="B628" s="838" t="s">
        <v>462</v>
      </c>
      <c r="C628" s="839" t="s">
        <v>8673</v>
      </c>
      <c r="D628" s="842">
        <v>6</v>
      </c>
      <c r="E628" s="835"/>
      <c r="F628" s="893">
        <v>1.1100000000000001</v>
      </c>
      <c r="G628" s="136">
        <f>IF(F628="","",F628-F628*COMPASS!$U$11)</f>
        <v>1.1100000000000001</v>
      </c>
    </row>
    <row r="629" spans="1:7">
      <c r="A629" s="837" t="s">
        <v>8674</v>
      </c>
      <c r="B629" s="838" t="s">
        <v>216</v>
      </c>
      <c r="C629" s="839" t="s">
        <v>8675</v>
      </c>
      <c r="D629" s="842">
        <v>1</v>
      </c>
      <c r="E629" s="835"/>
      <c r="F629" s="893">
        <v>14.49</v>
      </c>
      <c r="G629" s="136">
        <f>IF(F629="","",F629-F629*COMPASS!$U$11)</f>
        <v>14.49</v>
      </c>
    </row>
    <row r="630" spans="1:7">
      <c r="A630" s="837" t="s">
        <v>11870</v>
      </c>
      <c r="B630" s="838" t="s">
        <v>462</v>
      </c>
      <c r="C630" s="839" t="s">
        <v>11871</v>
      </c>
      <c r="D630" s="842">
        <v>6</v>
      </c>
      <c r="E630" s="835"/>
      <c r="F630" s="893">
        <v>1.1100000000000001</v>
      </c>
      <c r="G630" s="136">
        <f>IF(F630="","",F630-F630*COMPASS!$U$11)</f>
        <v>1.1100000000000001</v>
      </c>
    </row>
    <row r="631" spans="1:7">
      <c r="A631" s="837" t="s">
        <v>11872</v>
      </c>
      <c r="B631" s="838" t="s">
        <v>462</v>
      </c>
      <c r="C631" s="839" t="s">
        <v>11873</v>
      </c>
      <c r="D631" s="842">
        <v>6</v>
      </c>
      <c r="E631" s="835"/>
      <c r="F631" s="893">
        <v>1.17</v>
      </c>
      <c r="G631" s="136">
        <f>IF(F631="","",F631-F631*COMPASS!$U$11)</f>
        <v>1.17</v>
      </c>
    </row>
    <row r="632" spans="1:7">
      <c r="A632" s="837" t="s">
        <v>8676</v>
      </c>
      <c r="B632" s="838" t="s">
        <v>216</v>
      </c>
      <c r="C632" s="839" t="s">
        <v>9303</v>
      </c>
      <c r="D632" s="842">
        <v>10</v>
      </c>
      <c r="E632" s="835"/>
      <c r="F632" s="893">
        <v>3.79</v>
      </c>
      <c r="G632" s="136">
        <f>IF(F632="","",F632-F632*COMPASS!$U$11)</f>
        <v>3.79</v>
      </c>
    </row>
    <row r="633" spans="1:7">
      <c r="A633" s="837" t="s">
        <v>8677</v>
      </c>
      <c r="B633" s="838" t="s">
        <v>216</v>
      </c>
      <c r="C633" s="839" t="s">
        <v>8678</v>
      </c>
      <c r="D633" s="840">
        <v>8</v>
      </c>
      <c r="E633" s="841"/>
      <c r="F633" s="900">
        <v>5.0999999999999996</v>
      </c>
      <c r="G633" s="136">
        <f>IF(F633="","",F633-F633*COMPASS!$U$11)</f>
        <v>5.0999999999999996</v>
      </c>
    </row>
    <row r="634" spans="1:7">
      <c r="A634" s="837" t="s">
        <v>8679</v>
      </c>
      <c r="B634" s="838" t="s">
        <v>216</v>
      </c>
      <c r="C634" s="839" t="s">
        <v>8680</v>
      </c>
      <c r="D634" s="840">
        <v>8</v>
      </c>
      <c r="E634" s="841"/>
      <c r="F634" s="900">
        <v>5.0999999999999996</v>
      </c>
      <c r="G634" s="136">
        <f>IF(F634="","",F634-F634*COMPASS!$U$11)</f>
        <v>5.0999999999999996</v>
      </c>
    </row>
    <row r="635" spans="1:7">
      <c r="A635" s="894" t="s">
        <v>8681</v>
      </c>
      <c r="B635" s="895"/>
      <c r="C635" s="896"/>
      <c r="D635" s="897"/>
      <c r="E635" s="898"/>
      <c r="F635" s="899"/>
      <c r="G635" s="136" t="str">
        <f>IF(F635="","",F635-F635*COMPASS!$U$11)</f>
        <v/>
      </c>
    </row>
    <row r="636" spans="1:7">
      <c r="A636" s="837" t="s">
        <v>8682</v>
      </c>
      <c r="B636" s="838" t="s">
        <v>216</v>
      </c>
      <c r="C636" s="839" t="s">
        <v>9461</v>
      </c>
      <c r="D636" s="840">
        <v>100</v>
      </c>
      <c r="E636" s="841"/>
      <c r="F636" s="900">
        <v>0.71</v>
      </c>
      <c r="G636" s="136">
        <f>IF(F636="","",F636-F636*COMPASS!$U$11)</f>
        <v>0.71</v>
      </c>
    </row>
    <row r="637" spans="1:7">
      <c r="A637" s="894" t="s">
        <v>8683</v>
      </c>
      <c r="B637" s="895"/>
      <c r="C637" s="896"/>
      <c r="D637" s="897"/>
      <c r="E637" s="898"/>
      <c r="F637" s="899"/>
      <c r="G637" s="136" t="str">
        <f>IF(F637="","",F637-F637*COMPASS!$U$11)</f>
        <v/>
      </c>
    </row>
    <row r="638" spans="1:7">
      <c r="A638" s="837" t="s">
        <v>8684</v>
      </c>
      <c r="B638" s="838" t="s">
        <v>462</v>
      </c>
      <c r="C638" s="839" t="s">
        <v>8996</v>
      </c>
      <c r="D638" s="842">
        <v>1</v>
      </c>
      <c r="E638" s="835"/>
      <c r="F638" s="893">
        <v>52.6</v>
      </c>
      <c r="G638" s="136">
        <f>IF(F638="","",F638-F638*COMPASS!$U$11)</f>
        <v>52.6</v>
      </c>
    </row>
    <row r="639" spans="1:7">
      <c r="A639" s="837" t="s">
        <v>8685</v>
      </c>
      <c r="B639" s="838" t="s">
        <v>216</v>
      </c>
      <c r="C639" s="839" t="s">
        <v>15006</v>
      </c>
      <c r="D639" s="840">
        <v>1</v>
      </c>
      <c r="E639" s="841"/>
      <c r="F639" s="900">
        <v>108.33</v>
      </c>
      <c r="G639" s="136">
        <f>IF(F639="","",F639-F639*COMPASS!$U$11)</f>
        <v>108.33</v>
      </c>
    </row>
    <row r="640" spans="1:7">
      <c r="A640" s="837" t="s">
        <v>8686</v>
      </c>
      <c r="B640" s="838" t="s">
        <v>216</v>
      </c>
      <c r="C640" s="839" t="s">
        <v>15007</v>
      </c>
      <c r="D640" s="840">
        <v>1</v>
      </c>
      <c r="E640" s="841"/>
      <c r="F640" s="900">
        <v>108.33</v>
      </c>
      <c r="G640" s="136">
        <f>IF(F640="","",F640-F640*COMPASS!$U$11)</f>
        <v>108.33</v>
      </c>
    </row>
    <row r="641" spans="1:7">
      <c r="A641" s="837" t="s">
        <v>8687</v>
      </c>
      <c r="B641" s="838" t="s">
        <v>462</v>
      </c>
      <c r="C641" s="839" t="s">
        <v>8688</v>
      </c>
      <c r="D641" s="842">
        <v>1</v>
      </c>
      <c r="E641" s="835"/>
      <c r="F641" s="893">
        <v>69.959999999999994</v>
      </c>
      <c r="G641" s="136">
        <f>IF(F641="","",F641-F641*COMPASS!$U$11)</f>
        <v>69.959999999999994</v>
      </c>
    </row>
    <row r="642" spans="1:7">
      <c r="A642" s="837" t="s">
        <v>8689</v>
      </c>
      <c r="B642" s="838" t="s">
        <v>462</v>
      </c>
      <c r="C642" s="839" t="s">
        <v>8690</v>
      </c>
      <c r="D642" s="842">
        <v>1</v>
      </c>
      <c r="E642" s="835"/>
      <c r="F642" s="893">
        <v>30.47</v>
      </c>
      <c r="G642" s="136">
        <f>IF(F642="","",F642-F642*COMPASS!$U$11)</f>
        <v>30.47</v>
      </c>
    </row>
    <row r="643" spans="1:7">
      <c r="A643" s="894" t="s">
        <v>8691</v>
      </c>
      <c r="B643" s="895"/>
      <c r="C643" s="896"/>
      <c r="D643" s="897"/>
      <c r="E643" s="898"/>
      <c r="F643" s="899"/>
      <c r="G643" s="136" t="str">
        <f>IF(F643="","",F643-F643*COMPASS!$U$11)</f>
        <v/>
      </c>
    </row>
    <row r="644" spans="1:7">
      <c r="A644" s="837" t="s">
        <v>8692</v>
      </c>
      <c r="B644" s="838" t="s">
        <v>216</v>
      </c>
      <c r="C644" s="839" t="s">
        <v>11875</v>
      </c>
      <c r="D644" s="840">
        <v>1</v>
      </c>
      <c r="E644" s="841"/>
      <c r="F644" s="900">
        <v>7.99</v>
      </c>
      <c r="G644" s="136">
        <f>IF(F644="","",F644-F644*COMPASS!$U$11)</f>
        <v>7.99</v>
      </c>
    </row>
    <row r="645" spans="1:7">
      <c r="A645" s="837" t="s">
        <v>8693</v>
      </c>
      <c r="B645" s="838" t="s">
        <v>462</v>
      </c>
      <c r="C645" s="839" t="s">
        <v>11876</v>
      </c>
      <c r="D645" s="840">
        <v>1</v>
      </c>
      <c r="E645" s="841"/>
      <c r="F645" s="900">
        <v>16.55</v>
      </c>
      <c r="G645" s="136">
        <f>IF(F645="","",F645-F645*COMPASS!$U$11)</f>
        <v>16.55</v>
      </c>
    </row>
    <row r="646" spans="1:7">
      <c r="A646" s="837" t="s">
        <v>8694</v>
      </c>
      <c r="B646" s="838" t="s">
        <v>462</v>
      </c>
      <c r="C646" s="839" t="s">
        <v>11877</v>
      </c>
      <c r="D646" s="840">
        <v>1</v>
      </c>
      <c r="E646" s="841"/>
      <c r="F646" s="900">
        <v>19.079999999999998</v>
      </c>
      <c r="G646" s="136">
        <f>IF(F646="","",F646-F646*COMPASS!$U$11)</f>
        <v>19.079999999999998</v>
      </c>
    </row>
    <row r="647" spans="1:7">
      <c r="A647" s="837" t="s">
        <v>8695</v>
      </c>
      <c r="B647" s="838" t="s">
        <v>462</v>
      </c>
      <c r="C647" s="839" t="s">
        <v>11878</v>
      </c>
      <c r="D647" s="840">
        <v>1</v>
      </c>
      <c r="E647" s="841"/>
      <c r="F647" s="900">
        <v>19.329999999999998</v>
      </c>
      <c r="G647" s="136">
        <f>IF(F647="","",F647-F647*COMPASS!$U$11)</f>
        <v>19.329999999999998</v>
      </c>
    </row>
    <row r="648" spans="1:7">
      <c r="A648" s="837" t="s">
        <v>8696</v>
      </c>
      <c r="B648" s="838" t="s">
        <v>462</v>
      </c>
      <c r="C648" s="839" t="s">
        <v>11879</v>
      </c>
      <c r="D648" s="840">
        <v>1</v>
      </c>
      <c r="E648" s="841"/>
      <c r="F648" s="900">
        <v>19.649999999999999</v>
      </c>
      <c r="G648" s="136">
        <f>IF(F648="","",F648-F648*COMPASS!$U$11)</f>
        <v>19.649999999999999</v>
      </c>
    </row>
    <row r="649" spans="1:7">
      <c r="A649" s="1014" t="s">
        <v>13607</v>
      </c>
      <c r="B649" s="838" t="s">
        <v>462</v>
      </c>
      <c r="C649" s="839" t="s">
        <v>13608</v>
      </c>
      <c r="D649" s="840">
        <v>1</v>
      </c>
      <c r="E649" s="841"/>
      <c r="F649" s="900">
        <v>33.950000000000003</v>
      </c>
      <c r="G649" s="136">
        <f>IF(F649="","",F649-F649*COMPASS!$U$11)</f>
        <v>33.950000000000003</v>
      </c>
    </row>
    <row r="650" spans="1:7">
      <c r="A650" s="1014" t="s">
        <v>13609</v>
      </c>
      <c r="B650" s="838" t="s">
        <v>216</v>
      </c>
      <c r="C650" s="839" t="s">
        <v>13610</v>
      </c>
      <c r="D650" s="840">
        <v>1</v>
      </c>
      <c r="E650" s="841"/>
      <c r="F650" s="900">
        <v>65.97</v>
      </c>
      <c r="G650" s="136">
        <f>IF(F650="","",F650-F650*COMPASS!$U$11)</f>
        <v>65.97</v>
      </c>
    </row>
    <row r="651" spans="1:7">
      <c r="A651" s="837" t="s">
        <v>14334</v>
      </c>
      <c r="B651" s="838" t="s">
        <v>216</v>
      </c>
      <c r="C651" s="839" t="s">
        <v>14335</v>
      </c>
      <c r="D651" s="840">
        <v>1</v>
      </c>
      <c r="E651" s="841"/>
      <c r="F651" s="900">
        <v>17.920000000000002</v>
      </c>
      <c r="G651" s="136">
        <f>IF(F651="","",F651-F651*COMPASS!$U$11)</f>
        <v>17.920000000000002</v>
      </c>
    </row>
    <row r="652" spans="1:7">
      <c r="A652" s="837" t="s">
        <v>14336</v>
      </c>
      <c r="B652" s="838" t="s">
        <v>216</v>
      </c>
      <c r="C652" s="839" t="s">
        <v>14337</v>
      </c>
      <c r="D652" s="840">
        <v>1</v>
      </c>
      <c r="E652" s="841"/>
      <c r="F652" s="900">
        <v>27.62</v>
      </c>
      <c r="G652" s="136">
        <f>IF(F652="","",F652-F652*COMPASS!$U$11)</f>
        <v>27.62</v>
      </c>
    </row>
    <row r="653" spans="1:7">
      <c r="A653" s="1014" t="s">
        <v>14338</v>
      </c>
      <c r="B653" s="838" t="s">
        <v>216</v>
      </c>
      <c r="C653" s="839" t="s">
        <v>14339</v>
      </c>
      <c r="D653" s="840">
        <v>1</v>
      </c>
      <c r="E653" s="841"/>
      <c r="F653" s="900">
        <v>51.24</v>
      </c>
      <c r="G653" s="136">
        <f>IF(F653="","",F653-F653*COMPASS!$U$11)</f>
        <v>51.24</v>
      </c>
    </row>
    <row r="654" spans="1:7">
      <c r="A654" s="1014" t="s">
        <v>14340</v>
      </c>
      <c r="B654" s="838" t="s">
        <v>216</v>
      </c>
      <c r="C654" s="839" t="s">
        <v>14341</v>
      </c>
      <c r="D654" s="840">
        <v>1</v>
      </c>
      <c r="E654" s="841"/>
      <c r="F654" s="900">
        <v>97.63</v>
      </c>
      <c r="G654" s="136">
        <f>IF(F654="","",F654-F654*COMPASS!$U$11)</f>
        <v>97.63</v>
      </c>
    </row>
    <row r="655" spans="1:7">
      <c r="A655" s="894" t="s">
        <v>8697</v>
      </c>
      <c r="B655" s="895"/>
      <c r="C655" s="896"/>
      <c r="D655" s="897"/>
      <c r="E655" s="898"/>
      <c r="F655" s="899"/>
      <c r="G655" s="136" t="str">
        <f>IF(F655="","",F655-F655*COMPASS!$U$11)</f>
        <v/>
      </c>
    </row>
    <row r="656" spans="1:7">
      <c r="A656" s="837" t="s">
        <v>8698</v>
      </c>
      <c r="B656" s="838" t="s">
        <v>216</v>
      </c>
      <c r="C656" s="839" t="s">
        <v>9304</v>
      </c>
      <c r="D656" s="842">
        <v>100</v>
      </c>
      <c r="E656" s="835"/>
      <c r="F656" s="893">
        <v>0.56000000000000005</v>
      </c>
      <c r="G656" s="136">
        <f>IF(F656="","",F656-F656*COMPASS!$U$11)</f>
        <v>0.56000000000000005</v>
      </c>
    </row>
    <row r="657" spans="1:7">
      <c r="A657" s="837" t="s">
        <v>8699</v>
      </c>
      <c r="B657" s="838" t="s">
        <v>216</v>
      </c>
      <c r="C657" s="839" t="s">
        <v>9305</v>
      </c>
      <c r="D657" s="842">
        <v>100</v>
      </c>
      <c r="E657" s="835"/>
      <c r="F657" s="893">
        <v>0.56000000000000005</v>
      </c>
      <c r="G657" s="136">
        <f>IF(F657="","",F657-F657*COMPASS!$U$11)</f>
        <v>0.56000000000000005</v>
      </c>
    </row>
    <row r="658" spans="1:7">
      <c r="A658" s="837" t="s">
        <v>8700</v>
      </c>
      <c r="B658" s="838" t="s">
        <v>462</v>
      </c>
      <c r="C658" s="839" t="s">
        <v>8997</v>
      </c>
      <c r="D658" s="840">
        <v>1</v>
      </c>
      <c r="E658" s="841"/>
      <c r="F658" s="900">
        <v>38.03</v>
      </c>
      <c r="G658" s="136">
        <f>IF(F658="","",F658-F658*COMPASS!$U$11)</f>
        <v>38.03</v>
      </c>
    </row>
    <row r="659" spans="1:7">
      <c r="A659" s="837" t="s">
        <v>8701</v>
      </c>
      <c r="B659" s="838" t="s">
        <v>462</v>
      </c>
      <c r="C659" s="839" t="s">
        <v>8998</v>
      </c>
      <c r="D659" s="840">
        <v>1</v>
      </c>
      <c r="E659" s="841"/>
      <c r="F659" s="900">
        <v>38.630000000000003</v>
      </c>
      <c r="G659" s="136">
        <f>IF(F659="","",F659-F659*COMPASS!$U$11)</f>
        <v>38.630000000000003</v>
      </c>
    </row>
    <row r="660" spans="1:7">
      <c r="A660" s="837" t="s">
        <v>8702</v>
      </c>
      <c r="B660" s="838" t="s">
        <v>462</v>
      </c>
      <c r="C660" s="839" t="s">
        <v>8999</v>
      </c>
      <c r="D660" s="840">
        <v>1</v>
      </c>
      <c r="E660" s="841"/>
      <c r="F660" s="900">
        <v>44.19</v>
      </c>
      <c r="G660" s="136">
        <f>IF(F660="","",F660-F660*COMPASS!$U$11)</f>
        <v>44.19</v>
      </c>
    </row>
    <row r="661" spans="1:7">
      <c r="A661" s="837" t="s">
        <v>8703</v>
      </c>
      <c r="B661" s="838" t="s">
        <v>216</v>
      </c>
      <c r="C661" s="839" t="s">
        <v>9000</v>
      </c>
      <c r="D661" s="840">
        <v>1</v>
      </c>
      <c r="E661" s="841"/>
      <c r="F661" s="900">
        <v>55.97</v>
      </c>
      <c r="G661" s="136">
        <f>IF(F661="","",F661-F661*COMPASS!$U$11)</f>
        <v>55.97</v>
      </c>
    </row>
    <row r="662" spans="1:7">
      <c r="A662" s="837" t="s">
        <v>8704</v>
      </c>
      <c r="B662" s="838" t="s">
        <v>462</v>
      </c>
      <c r="C662" s="839" t="s">
        <v>15008</v>
      </c>
      <c r="D662" s="842">
        <v>1</v>
      </c>
      <c r="E662" s="835"/>
      <c r="F662" s="893">
        <v>17.37</v>
      </c>
      <c r="G662" s="136">
        <f>IF(F662="","",F662-F662*COMPASS!$U$11)</f>
        <v>17.37</v>
      </c>
    </row>
    <row r="663" spans="1:7">
      <c r="A663" s="837" t="s">
        <v>8705</v>
      </c>
      <c r="B663" s="838" t="s">
        <v>462</v>
      </c>
      <c r="C663" s="839" t="s">
        <v>15009</v>
      </c>
      <c r="D663" s="842">
        <v>1</v>
      </c>
      <c r="E663" s="835"/>
      <c r="F663" s="893">
        <v>41.9</v>
      </c>
      <c r="G663" s="136">
        <f>IF(F663="","",F663-F663*COMPASS!$U$11)</f>
        <v>41.9</v>
      </c>
    </row>
    <row r="664" spans="1:7">
      <c r="A664" s="837" t="s">
        <v>8706</v>
      </c>
      <c r="B664" s="838" t="s">
        <v>462</v>
      </c>
      <c r="C664" s="839" t="s">
        <v>15010</v>
      </c>
      <c r="D664" s="842">
        <v>1</v>
      </c>
      <c r="E664" s="835"/>
      <c r="F664" s="893">
        <v>41.14</v>
      </c>
      <c r="G664" s="136">
        <f>IF(F664="","",F664-F664*COMPASS!$U$11)</f>
        <v>41.14</v>
      </c>
    </row>
    <row r="665" spans="1:7">
      <c r="A665" s="837" t="s">
        <v>8707</v>
      </c>
      <c r="B665" s="838" t="s">
        <v>462</v>
      </c>
      <c r="C665" s="839" t="s">
        <v>15011</v>
      </c>
      <c r="D665" s="842">
        <v>1</v>
      </c>
      <c r="E665" s="835"/>
      <c r="F665" s="893">
        <v>57.13</v>
      </c>
      <c r="G665" s="136">
        <f>IF(F665="","",F665-F665*COMPASS!$U$11)</f>
        <v>57.13</v>
      </c>
    </row>
    <row r="666" spans="1:7">
      <c r="A666" s="837" t="s">
        <v>18025</v>
      </c>
      <c r="B666" s="838" t="s">
        <v>216</v>
      </c>
      <c r="C666" s="839" t="s">
        <v>18026</v>
      </c>
      <c r="D666" s="842">
        <v>1</v>
      </c>
      <c r="E666" s="835" t="s">
        <v>440</v>
      </c>
      <c r="F666" s="893">
        <v>73.89</v>
      </c>
      <c r="G666" s="136">
        <f>IF(F666="","",F666-F666*COMPASS!$U$11)</f>
        <v>73.89</v>
      </c>
    </row>
    <row r="667" spans="1:7">
      <c r="A667" s="837" t="s">
        <v>8708</v>
      </c>
      <c r="B667" s="838" t="s">
        <v>462</v>
      </c>
      <c r="C667" s="839" t="s">
        <v>8709</v>
      </c>
      <c r="D667" s="842">
        <v>1</v>
      </c>
      <c r="E667" s="835"/>
      <c r="F667" s="893">
        <v>28.95</v>
      </c>
      <c r="G667" s="136">
        <f>IF(F667="","",F667-F667*COMPASS!$U$11)</f>
        <v>28.95</v>
      </c>
    </row>
    <row r="668" spans="1:7">
      <c r="A668" s="894" t="s">
        <v>8710</v>
      </c>
      <c r="B668" s="895"/>
      <c r="C668" s="896"/>
      <c r="D668" s="897"/>
      <c r="E668" s="898"/>
      <c r="F668" s="899"/>
      <c r="G668" s="136" t="str">
        <f>IF(F668="","",F668-F668*COMPASS!$U$11)</f>
        <v/>
      </c>
    </row>
    <row r="669" spans="1:7">
      <c r="A669" s="837" t="s">
        <v>8711</v>
      </c>
      <c r="B669" s="838" t="s">
        <v>462</v>
      </c>
      <c r="C669" s="839" t="s">
        <v>9560</v>
      </c>
      <c r="D669" s="840">
        <v>10</v>
      </c>
      <c r="E669" s="841"/>
      <c r="F669" s="900">
        <v>6.11</v>
      </c>
      <c r="G669" s="136">
        <f>IF(F669="","",F669-F669*COMPASS!$U$11)</f>
        <v>6.11</v>
      </c>
    </row>
    <row r="670" spans="1:7">
      <c r="A670" s="837" t="s">
        <v>8712</v>
      </c>
      <c r="B670" s="838" t="s">
        <v>462</v>
      </c>
      <c r="C670" s="839" t="s">
        <v>9561</v>
      </c>
      <c r="D670" s="840">
        <v>10</v>
      </c>
      <c r="E670" s="841"/>
      <c r="F670" s="900">
        <v>6.44</v>
      </c>
      <c r="G670" s="136">
        <f>IF(F670="","",F670-F670*COMPASS!$U$11)</f>
        <v>6.44</v>
      </c>
    </row>
    <row r="671" spans="1:7">
      <c r="A671" s="837" t="s">
        <v>8713</v>
      </c>
      <c r="B671" s="838" t="s">
        <v>462</v>
      </c>
      <c r="C671" s="839" t="s">
        <v>9562</v>
      </c>
      <c r="D671" s="840">
        <v>10</v>
      </c>
      <c r="E671" s="841"/>
      <c r="F671" s="900">
        <v>6.77</v>
      </c>
      <c r="G671" s="136">
        <f>IF(F671="","",F671-F671*COMPASS!$U$11)</f>
        <v>6.77</v>
      </c>
    </row>
    <row r="672" spans="1:7">
      <c r="A672" s="837" t="s">
        <v>8714</v>
      </c>
      <c r="B672" s="838" t="s">
        <v>462</v>
      </c>
      <c r="C672" s="839" t="s">
        <v>9563</v>
      </c>
      <c r="D672" s="840">
        <v>5</v>
      </c>
      <c r="E672" s="841"/>
      <c r="F672" s="900">
        <v>7.42</v>
      </c>
      <c r="G672" s="136">
        <f>IF(F672="","",F672-F672*COMPASS!$U$11)</f>
        <v>7.42</v>
      </c>
    </row>
    <row r="673" spans="1:7">
      <c r="A673" s="837" t="s">
        <v>8715</v>
      </c>
      <c r="B673" s="838" t="s">
        <v>216</v>
      </c>
      <c r="C673" s="839" t="s">
        <v>8716</v>
      </c>
      <c r="D673" s="840">
        <v>1</v>
      </c>
      <c r="E673" s="841"/>
      <c r="F673" s="900">
        <v>9.07</v>
      </c>
      <c r="G673" s="136">
        <f>IF(F673="","",F673-F673*COMPASS!$U$11)</f>
        <v>9.07</v>
      </c>
    </row>
    <row r="674" spans="1:7">
      <c r="A674" s="837" t="s">
        <v>8717</v>
      </c>
      <c r="B674" s="838" t="s">
        <v>462</v>
      </c>
      <c r="C674" s="839" t="s">
        <v>9564</v>
      </c>
      <c r="D674" s="840">
        <v>10</v>
      </c>
      <c r="E674" s="841"/>
      <c r="F674" s="900">
        <v>12.22</v>
      </c>
      <c r="G674" s="136">
        <f>IF(F674="","",F674-F674*COMPASS!$U$11)</f>
        <v>12.22</v>
      </c>
    </row>
    <row r="675" spans="1:7">
      <c r="A675" s="837" t="s">
        <v>8718</v>
      </c>
      <c r="B675" s="838" t="s">
        <v>462</v>
      </c>
      <c r="C675" s="839" t="s">
        <v>9565</v>
      </c>
      <c r="D675" s="840">
        <v>10</v>
      </c>
      <c r="E675" s="841"/>
      <c r="F675" s="900">
        <v>12.87</v>
      </c>
      <c r="G675" s="136">
        <f>IF(F675="","",F675-F675*COMPASS!$U$11)</f>
        <v>12.87</v>
      </c>
    </row>
    <row r="676" spans="1:7">
      <c r="A676" s="837" t="s">
        <v>8719</v>
      </c>
      <c r="B676" s="838" t="s">
        <v>462</v>
      </c>
      <c r="C676" s="839" t="s">
        <v>9566</v>
      </c>
      <c r="D676" s="840">
        <v>10</v>
      </c>
      <c r="E676" s="841"/>
      <c r="F676" s="900">
        <v>13.53</v>
      </c>
      <c r="G676" s="136">
        <f>IF(F676="","",F676-F676*COMPASS!$U$11)</f>
        <v>13.53</v>
      </c>
    </row>
    <row r="677" spans="1:7">
      <c r="A677" s="837" t="s">
        <v>8720</v>
      </c>
      <c r="B677" s="838" t="s">
        <v>462</v>
      </c>
      <c r="C677" s="839" t="s">
        <v>9567</v>
      </c>
      <c r="D677" s="840">
        <v>5</v>
      </c>
      <c r="E677" s="841"/>
      <c r="F677" s="900">
        <v>14.85</v>
      </c>
      <c r="G677" s="136">
        <f>IF(F677="","",F677-F677*COMPASS!$U$11)</f>
        <v>14.85</v>
      </c>
    </row>
    <row r="678" spans="1:7">
      <c r="A678" s="837" t="s">
        <v>8721</v>
      </c>
      <c r="B678" s="838" t="s">
        <v>216</v>
      </c>
      <c r="C678" s="839" t="s">
        <v>8722</v>
      </c>
      <c r="D678" s="840">
        <v>1</v>
      </c>
      <c r="E678" s="841"/>
      <c r="F678" s="900">
        <v>18.13</v>
      </c>
      <c r="G678" s="136">
        <f>IF(F678="","",F678-F678*COMPASS!$U$11)</f>
        <v>18.13</v>
      </c>
    </row>
    <row r="679" spans="1:7">
      <c r="A679" s="837" t="s">
        <v>8723</v>
      </c>
      <c r="B679" s="838" t="s">
        <v>462</v>
      </c>
      <c r="C679" s="839" t="s">
        <v>9568</v>
      </c>
      <c r="D679" s="840">
        <v>10</v>
      </c>
      <c r="E679" s="841"/>
      <c r="F679" s="900">
        <v>6.05</v>
      </c>
      <c r="G679" s="136">
        <f>IF(F679="","",F679-F679*COMPASS!$U$11)</f>
        <v>6.05</v>
      </c>
    </row>
    <row r="680" spans="1:7">
      <c r="A680" s="837" t="s">
        <v>8724</v>
      </c>
      <c r="B680" s="838" t="s">
        <v>462</v>
      </c>
      <c r="C680" s="839" t="s">
        <v>9569</v>
      </c>
      <c r="D680" s="840">
        <v>10</v>
      </c>
      <c r="E680" s="841"/>
      <c r="F680" s="900">
        <v>6.35</v>
      </c>
      <c r="G680" s="136">
        <f>IF(F680="","",F680-F680*COMPASS!$U$11)</f>
        <v>6.35</v>
      </c>
    </row>
    <row r="681" spans="1:7">
      <c r="A681" s="837" t="s">
        <v>8725</v>
      </c>
      <c r="B681" s="838" t="s">
        <v>462</v>
      </c>
      <c r="C681" s="839" t="s">
        <v>9570</v>
      </c>
      <c r="D681" s="840">
        <v>10</v>
      </c>
      <c r="E681" s="841"/>
      <c r="F681" s="900">
        <v>6.74</v>
      </c>
      <c r="G681" s="136">
        <f>IF(F681="","",F681-F681*COMPASS!$U$11)</f>
        <v>6.74</v>
      </c>
    </row>
    <row r="682" spans="1:7">
      <c r="A682" s="837" t="s">
        <v>8726</v>
      </c>
      <c r="B682" s="838" t="s">
        <v>462</v>
      </c>
      <c r="C682" s="839" t="s">
        <v>9571</v>
      </c>
      <c r="D682" s="840">
        <v>5</v>
      </c>
      <c r="E682" s="841"/>
      <c r="F682" s="900">
        <v>7.23</v>
      </c>
      <c r="G682" s="136">
        <f>IF(F682="","",F682-F682*COMPASS!$U$11)</f>
        <v>7.23</v>
      </c>
    </row>
    <row r="683" spans="1:7">
      <c r="A683" s="837" t="s">
        <v>8727</v>
      </c>
      <c r="B683" s="838" t="s">
        <v>216</v>
      </c>
      <c r="C683" s="839" t="s">
        <v>8728</v>
      </c>
      <c r="D683" s="840">
        <v>1</v>
      </c>
      <c r="E683" s="841"/>
      <c r="F683" s="900">
        <v>7.21</v>
      </c>
      <c r="G683" s="136">
        <f>IF(F683="","",F683-F683*COMPASS!$U$11)</f>
        <v>7.21</v>
      </c>
    </row>
    <row r="684" spans="1:7">
      <c r="A684" s="837" t="s">
        <v>8729</v>
      </c>
      <c r="B684" s="838" t="s">
        <v>462</v>
      </c>
      <c r="C684" s="839" t="s">
        <v>9572</v>
      </c>
      <c r="D684" s="840">
        <v>10</v>
      </c>
      <c r="E684" s="841"/>
      <c r="F684" s="900">
        <v>12.1</v>
      </c>
      <c r="G684" s="136">
        <f>IF(F684="","",F684-F684*COMPASS!$U$11)</f>
        <v>12.1</v>
      </c>
    </row>
    <row r="685" spans="1:7">
      <c r="A685" s="837" t="s">
        <v>8730</v>
      </c>
      <c r="B685" s="838" t="s">
        <v>462</v>
      </c>
      <c r="C685" s="839" t="s">
        <v>9573</v>
      </c>
      <c r="D685" s="840">
        <v>10</v>
      </c>
      <c r="E685" s="841"/>
      <c r="F685" s="900">
        <v>12.69</v>
      </c>
      <c r="G685" s="136">
        <f>IF(F685="","",F685-F685*COMPASS!$U$11)</f>
        <v>12.69</v>
      </c>
    </row>
    <row r="686" spans="1:7">
      <c r="A686" s="837" t="s">
        <v>8731</v>
      </c>
      <c r="B686" s="838" t="s">
        <v>462</v>
      </c>
      <c r="C686" s="839" t="s">
        <v>9574</v>
      </c>
      <c r="D686" s="840">
        <v>10</v>
      </c>
      <c r="E686" s="841"/>
      <c r="F686" s="900">
        <v>13.28</v>
      </c>
      <c r="G686" s="136">
        <f>IF(F686="","",F686-F686*COMPASS!$U$11)</f>
        <v>13.28</v>
      </c>
    </row>
    <row r="687" spans="1:7">
      <c r="A687" s="837" t="s">
        <v>8732</v>
      </c>
      <c r="B687" s="838" t="s">
        <v>462</v>
      </c>
      <c r="C687" s="839" t="s">
        <v>9575</v>
      </c>
      <c r="D687" s="840">
        <v>5</v>
      </c>
      <c r="E687" s="841"/>
      <c r="F687" s="900">
        <v>14.45</v>
      </c>
      <c r="G687" s="136">
        <f>IF(F687="","",F687-F687*COMPASS!$U$11)</f>
        <v>14.45</v>
      </c>
    </row>
    <row r="688" spans="1:7">
      <c r="A688" s="837" t="s">
        <v>8733</v>
      </c>
      <c r="B688" s="838" t="s">
        <v>216</v>
      </c>
      <c r="C688" s="839" t="s">
        <v>8734</v>
      </c>
      <c r="D688" s="840">
        <v>1</v>
      </c>
      <c r="E688" s="841"/>
      <c r="F688" s="900">
        <v>17.39</v>
      </c>
      <c r="G688" s="136">
        <f>IF(F688="","",F688-F688*COMPASS!$U$11)</f>
        <v>17.39</v>
      </c>
    </row>
    <row r="689" spans="1:7">
      <c r="A689" s="837" t="s">
        <v>11685</v>
      </c>
      <c r="B689" s="838" t="s">
        <v>216</v>
      </c>
      <c r="C689" s="839" t="s">
        <v>8735</v>
      </c>
      <c r="D689" s="759">
        <v>1</v>
      </c>
      <c r="E689" s="841"/>
      <c r="F689" s="900">
        <v>11.68</v>
      </c>
      <c r="G689" s="136">
        <f>IF(F689="","",F689-F689*COMPASS!$U$11)</f>
        <v>11.68</v>
      </c>
    </row>
    <row r="690" spans="1:7">
      <c r="A690" s="837" t="s">
        <v>11686</v>
      </c>
      <c r="B690" s="838" t="s">
        <v>216</v>
      </c>
      <c r="C690" s="839" t="s">
        <v>8736</v>
      </c>
      <c r="D690" s="840">
        <v>1</v>
      </c>
      <c r="E690" s="841"/>
      <c r="F690" s="900">
        <v>11.8</v>
      </c>
      <c r="G690" s="136">
        <f>IF(F690="","",F690-F690*COMPASS!$U$11)</f>
        <v>11.8</v>
      </c>
    </row>
    <row r="691" spans="1:7">
      <c r="A691" s="837" t="s">
        <v>11687</v>
      </c>
      <c r="B691" s="838" t="s">
        <v>216</v>
      </c>
      <c r="C691" s="839" t="s">
        <v>8737</v>
      </c>
      <c r="D691" s="840">
        <v>1</v>
      </c>
      <c r="E691" s="841"/>
      <c r="F691" s="900">
        <v>12.39</v>
      </c>
      <c r="G691" s="136">
        <f>IF(F691="","",F691-F691*COMPASS!$U$11)</f>
        <v>12.39</v>
      </c>
    </row>
    <row r="692" spans="1:7">
      <c r="A692" s="837" t="s">
        <v>11688</v>
      </c>
      <c r="B692" s="838" t="s">
        <v>216</v>
      </c>
      <c r="C692" s="839" t="s">
        <v>8738</v>
      </c>
      <c r="D692" s="840">
        <v>1</v>
      </c>
      <c r="E692" s="841"/>
      <c r="F692" s="900">
        <v>13.56</v>
      </c>
      <c r="G692" s="136">
        <f>IF(F692="","",F692-F692*COMPASS!$U$11)</f>
        <v>13.56</v>
      </c>
    </row>
    <row r="693" spans="1:7">
      <c r="A693" s="837" t="s">
        <v>12708</v>
      </c>
      <c r="B693" s="838" t="s">
        <v>216</v>
      </c>
      <c r="C693" s="839" t="s">
        <v>12709</v>
      </c>
      <c r="D693" s="840">
        <v>1</v>
      </c>
      <c r="E693" s="841"/>
      <c r="F693" s="900">
        <v>8.81</v>
      </c>
      <c r="G693" s="136">
        <f>IF(F693="","",F693-F693*COMPASS!$U$11)</f>
        <v>8.81</v>
      </c>
    </row>
    <row r="694" spans="1:7">
      <c r="A694" s="837" t="s">
        <v>12710</v>
      </c>
      <c r="B694" s="838" t="s">
        <v>216</v>
      </c>
      <c r="C694" s="839" t="s">
        <v>12711</v>
      </c>
      <c r="D694" s="840">
        <v>1</v>
      </c>
      <c r="E694" s="841"/>
      <c r="F694" s="900">
        <v>9.85</v>
      </c>
      <c r="G694" s="136">
        <f>IF(F694="","",F694-F694*COMPASS!$U$11)</f>
        <v>9.85</v>
      </c>
    </row>
    <row r="695" spans="1:7">
      <c r="A695" s="837" t="s">
        <v>12712</v>
      </c>
      <c r="B695" s="838" t="s">
        <v>216</v>
      </c>
      <c r="C695" s="839" t="s">
        <v>12713</v>
      </c>
      <c r="D695" s="840">
        <v>1</v>
      </c>
      <c r="E695" s="841"/>
      <c r="F695" s="900">
        <v>10.89</v>
      </c>
      <c r="G695" s="136">
        <f>IF(F695="","",F695-F695*COMPASS!$U$11)</f>
        <v>10.89</v>
      </c>
    </row>
    <row r="696" spans="1:7">
      <c r="A696" s="837" t="s">
        <v>12714</v>
      </c>
      <c r="B696" s="838" t="s">
        <v>216</v>
      </c>
      <c r="C696" s="839" t="s">
        <v>12715</v>
      </c>
      <c r="D696" s="840">
        <v>1</v>
      </c>
      <c r="E696" s="841"/>
      <c r="F696" s="900">
        <v>12.97</v>
      </c>
      <c r="G696" s="136">
        <f>IF(F696="","",F696-F696*COMPASS!$U$11)</f>
        <v>12.97</v>
      </c>
    </row>
    <row r="697" spans="1:7">
      <c r="A697" s="837" t="s">
        <v>12716</v>
      </c>
      <c r="B697" s="838" t="s">
        <v>216</v>
      </c>
      <c r="C697" s="839" t="s">
        <v>12717</v>
      </c>
      <c r="D697" s="840">
        <v>1</v>
      </c>
      <c r="E697" s="841"/>
      <c r="F697" s="900">
        <v>18.16</v>
      </c>
      <c r="G697" s="136">
        <f>IF(F697="","",F697-F697*COMPASS!$U$11)</f>
        <v>18.16</v>
      </c>
    </row>
    <row r="698" spans="1:7">
      <c r="A698" s="837" t="s">
        <v>12718</v>
      </c>
      <c r="B698" s="838" t="s">
        <v>216</v>
      </c>
      <c r="C698" s="839" t="s">
        <v>12719</v>
      </c>
      <c r="D698" s="840">
        <v>1</v>
      </c>
      <c r="E698" s="841"/>
      <c r="F698" s="900">
        <v>17.63</v>
      </c>
      <c r="G698" s="136">
        <f>IF(F698="","",F698-F698*COMPASS!$U$11)</f>
        <v>17.63</v>
      </c>
    </row>
    <row r="699" spans="1:7">
      <c r="A699" s="837" t="s">
        <v>12720</v>
      </c>
      <c r="B699" s="838" t="s">
        <v>216</v>
      </c>
      <c r="C699" s="839" t="s">
        <v>12721</v>
      </c>
      <c r="D699" s="840">
        <v>1</v>
      </c>
      <c r="E699" s="841"/>
      <c r="F699" s="900">
        <v>19.7</v>
      </c>
      <c r="G699" s="136">
        <f>IF(F699="","",F699-F699*COMPASS!$U$11)</f>
        <v>19.7</v>
      </c>
    </row>
    <row r="700" spans="1:7">
      <c r="A700" s="837" t="s">
        <v>12722</v>
      </c>
      <c r="B700" s="838" t="s">
        <v>216</v>
      </c>
      <c r="C700" s="839" t="s">
        <v>12723</v>
      </c>
      <c r="D700" s="840">
        <v>1</v>
      </c>
      <c r="E700" s="841"/>
      <c r="F700" s="900">
        <v>21.78</v>
      </c>
      <c r="G700" s="136">
        <f>IF(F700="","",F700-F700*COMPASS!$U$11)</f>
        <v>21.78</v>
      </c>
    </row>
    <row r="701" spans="1:7">
      <c r="A701" s="837" t="s">
        <v>12724</v>
      </c>
      <c r="B701" s="838" t="s">
        <v>216</v>
      </c>
      <c r="C701" s="839" t="s">
        <v>12725</v>
      </c>
      <c r="D701" s="840">
        <v>1</v>
      </c>
      <c r="E701" s="841"/>
      <c r="F701" s="900">
        <v>25.93</v>
      </c>
      <c r="G701" s="136">
        <f>IF(F701="","",F701-F701*COMPASS!$U$11)</f>
        <v>25.93</v>
      </c>
    </row>
    <row r="702" spans="1:7">
      <c r="A702" s="837" t="s">
        <v>12726</v>
      </c>
      <c r="B702" s="838" t="s">
        <v>216</v>
      </c>
      <c r="C702" s="839" t="s">
        <v>12727</v>
      </c>
      <c r="D702" s="840">
        <v>1</v>
      </c>
      <c r="E702" s="841"/>
      <c r="F702" s="900">
        <v>36.31</v>
      </c>
      <c r="G702" s="136">
        <f>IF(F702="","",F702-F702*COMPASS!$U$11)</f>
        <v>36.31</v>
      </c>
    </row>
    <row r="703" spans="1:7">
      <c r="A703" s="837" t="s">
        <v>8739</v>
      </c>
      <c r="B703" s="838" t="s">
        <v>462</v>
      </c>
      <c r="C703" s="839" t="s">
        <v>13611</v>
      </c>
      <c r="D703" s="842">
        <v>1</v>
      </c>
      <c r="E703" s="838"/>
      <c r="F703" s="900">
        <v>53.02</v>
      </c>
      <c r="G703" s="136">
        <f>IF(F703="","",F703-F703*COMPASS!$U$11)</f>
        <v>53.02</v>
      </c>
    </row>
    <row r="704" spans="1:7">
      <c r="A704" s="837" t="s">
        <v>8740</v>
      </c>
      <c r="B704" s="838" t="s">
        <v>462</v>
      </c>
      <c r="C704" s="839" t="s">
        <v>13612</v>
      </c>
      <c r="D704" s="842">
        <v>1</v>
      </c>
      <c r="E704" s="838"/>
      <c r="F704" s="900">
        <v>67.930000000000007</v>
      </c>
      <c r="G704" s="136">
        <f>IF(F704="","",F704-F704*COMPASS!$U$11)</f>
        <v>67.930000000000007</v>
      </c>
    </row>
    <row r="705" spans="1:7">
      <c r="A705" s="837" t="s">
        <v>8741</v>
      </c>
      <c r="B705" s="838" t="s">
        <v>462</v>
      </c>
      <c r="C705" s="839" t="s">
        <v>13613</v>
      </c>
      <c r="D705" s="842">
        <v>1</v>
      </c>
      <c r="E705" s="838"/>
      <c r="F705" s="900">
        <v>88.03</v>
      </c>
      <c r="G705" s="136">
        <f>IF(F705="","",F705-F705*COMPASS!$U$11)</f>
        <v>88.03</v>
      </c>
    </row>
    <row r="706" spans="1:7">
      <c r="A706" s="837" t="s">
        <v>17355</v>
      </c>
      <c r="B706" s="838" t="s">
        <v>462</v>
      </c>
      <c r="C706" s="839" t="s">
        <v>17356</v>
      </c>
      <c r="D706" s="842">
        <v>1</v>
      </c>
      <c r="E706" s="838"/>
      <c r="F706" s="900">
        <v>138.11000000000001</v>
      </c>
      <c r="G706" s="136">
        <f>IF(F706="","",F706-F706*COMPASS!$U$11)</f>
        <v>138.11000000000001</v>
      </c>
    </row>
    <row r="707" spans="1:7">
      <c r="A707" s="837" t="s">
        <v>8742</v>
      </c>
      <c r="B707" s="838" t="s">
        <v>216</v>
      </c>
      <c r="C707" s="839" t="s">
        <v>13614</v>
      </c>
      <c r="D707" s="842">
        <v>1</v>
      </c>
      <c r="E707" s="838"/>
      <c r="F707" s="900">
        <v>138.63999999999999</v>
      </c>
      <c r="G707" s="136">
        <f>IF(F707="","",F707-F707*COMPASS!$U$11)</f>
        <v>138.63999999999999</v>
      </c>
    </row>
    <row r="708" spans="1:7">
      <c r="A708" s="1014" t="s">
        <v>13583</v>
      </c>
      <c r="B708" s="1015" t="s">
        <v>216</v>
      </c>
      <c r="C708" s="839" t="s">
        <v>13615</v>
      </c>
      <c r="D708" s="842">
        <v>1</v>
      </c>
      <c r="E708" s="838"/>
      <c r="F708" s="900">
        <v>53.02</v>
      </c>
      <c r="G708" s="136">
        <f>IF(F708="","",F708-F708*COMPASS!$U$11)</f>
        <v>53.02</v>
      </c>
    </row>
    <row r="709" spans="1:7">
      <c r="A709" s="1014" t="s">
        <v>13584</v>
      </c>
      <c r="B709" s="1015" t="s">
        <v>216</v>
      </c>
      <c r="C709" s="839" t="s">
        <v>13616</v>
      </c>
      <c r="D709" s="842">
        <v>1</v>
      </c>
      <c r="E709" s="838"/>
      <c r="F709" s="900">
        <v>57.91</v>
      </c>
      <c r="G709" s="136">
        <f>IF(F709="","",F709-F709*COMPASS!$U$11)</f>
        <v>57.91</v>
      </c>
    </row>
    <row r="710" spans="1:7">
      <c r="A710" s="1014" t="s">
        <v>13585</v>
      </c>
      <c r="B710" s="1015" t="s">
        <v>216</v>
      </c>
      <c r="C710" s="839" t="s">
        <v>13617</v>
      </c>
      <c r="D710" s="842">
        <v>1</v>
      </c>
      <c r="E710" s="838"/>
      <c r="F710" s="900">
        <v>67.930000000000007</v>
      </c>
      <c r="G710" s="136">
        <f>IF(F710="","",F710-F710*COMPASS!$U$11)</f>
        <v>67.930000000000007</v>
      </c>
    </row>
    <row r="711" spans="1:7">
      <c r="A711" s="1014" t="s">
        <v>13586</v>
      </c>
      <c r="B711" s="1015" t="s">
        <v>216</v>
      </c>
      <c r="C711" s="839" t="s">
        <v>13618</v>
      </c>
      <c r="D711" s="842">
        <v>1</v>
      </c>
      <c r="E711" s="838"/>
      <c r="F711" s="900">
        <v>88.03</v>
      </c>
      <c r="G711" s="136">
        <f>IF(F711="","",F711-F711*COMPASS!$U$11)</f>
        <v>88.03</v>
      </c>
    </row>
    <row r="712" spans="1:7">
      <c r="A712" s="1014" t="s">
        <v>13587</v>
      </c>
      <c r="B712" s="1015" t="s">
        <v>216</v>
      </c>
      <c r="C712" s="839" t="s">
        <v>13619</v>
      </c>
      <c r="D712" s="842">
        <v>1</v>
      </c>
      <c r="E712" s="838"/>
      <c r="F712" s="900">
        <v>118.08</v>
      </c>
      <c r="G712" s="136">
        <f>IF(F712="","",F712-F712*COMPASS!$U$11)</f>
        <v>118.08</v>
      </c>
    </row>
    <row r="713" spans="1:7">
      <c r="A713" s="1014" t="s">
        <v>13588</v>
      </c>
      <c r="B713" s="1015" t="s">
        <v>216</v>
      </c>
      <c r="C713" s="839" t="s">
        <v>13620</v>
      </c>
      <c r="D713" s="842">
        <v>1</v>
      </c>
      <c r="E713" s="838"/>
      <c r="F713" s="900">
        <v>138.11000000000001</v>
      </c>
      <c r="G713" s="136">
        <f>IF(F713="","",F713-F713*COMPASS!$U$11)</f>
        <v>138.11000000000001</v>
      </c>
    </row>
  </sheetData>
  <sheetProtection algorithmName="SHA-512" hashValue="31E6CaniNf0O6KdaBEXVyhF2Uku9u87nTOMx9JK0Yg5eaCIejMMAAA6OT3sN9dEH0i2CY9nKb9kcb7ssDJvBFw==" saltValue="ehUh/fK7g2aTW+6TY5WxBg==" spinCount="100000" sheet="1" objects="1" scenarios="1"/>
  <mergeCells count="1">
    <mergeCell ref="C1:F1"/>
  </mergeCells>
  <hyperlinks>
    <hyperlink ref="G2" location="Indice" display="Indice" xr:uid="{00000000-0004-0000-0800-000000000000}"/>
    <hyperlink ref="C1" r:id="rId1" xr:uid="{00000000-0004-0000-0800-000001000000}"/>
    <hyperlink ref="A5" location="'Listino ORCA CORRENTE'!A6" display="ORCA - Cassetti ottici" xr:uid="{67B54059-1EC0-4D54-8C4D-8523FFE64630}"/>
    <hyperlink ref="A50" location="'Listino ORCA CORRENTE'!A6" display="ORCA - Pannelli Ottici a Muro - Desk e barra DIN" xr:uid="{D3963285-2CC3-46B9-875D-8C12818FD00D}"/>
    <hyperlink ref="A120" location="'Listino ORCA CORRENTE'!A6" display="ORCA - Connettori Ottici a resinare Multimodali" xr:uid="{6A21E152-107E-441A-83D9-BE383026205F}"/>
    <hyperlink ref="A127" location="'Listino ORCA CORRENTE'!A6" display="ORCA - Connettori Ottici a resinare Monomodali" xr:uid="{F77C3298-46B8-47A9-A6DF-AB5A0CA0A0A9}"/>
    <hyperlink ref="A134" location="'Listino ORCA CORRENTE'!A6" display="ORCA - Connettori prelappati Fast Connector" xr:uid="{15FD4980-D1F7-4569-AAA7-16A8B53B2EFE}"/>
    <hyperlink ref="A57" location="'Listino ORCA CORRENTE'!A6" display="ORCA - Bussole" xr:uid="{C0D66A6F-87C6-4D66-BF3E-1D0BCB9A4F03}"/>
    <hyperlink ref="A173" location="'Listino ORCA CORRENTE'!A6" display="ORCA - Attenuatori" xr:uid="{D8C2D871-0912-4B35-979A-897A7BE53401}"/>
    <hyperlink ref="A180" location="'Listino ORCA CORRENTE'!A6" display="ORCA - Bretelle in Fibra ottica SC-SC Duplex" xr:uid="{BE6E83FB-D722-4A89-A7E4-2988F246027C}"/>
    <hyperlink ref="A223" location="'Listino ORCA CORRENTE'!A6" display="ORCA - Bretelle in Fibra ottica ST-ST Duplex" xr:uid="{FFA08E44-3146-4EAE-884B-B48CFBBEC108}"/>
    <hyperlink ref="A244" location="'Listino ORCA CORRENTE'!A6" display="ORCA - Bretelle in Fibra ottica SC-ST Duplex" xr:uid="{37829C78-8C18-42F5-B114-46D690BC495D}"/>
    <hyperlink ref="A265" location="'Listino ORCA CORRENTE'!A6" display="ORCA - Lunghezze fuori standard " xr:uid="{285F660E-2DF5-40CD-94E9-DAC180FF4A13}"/>
    <hyperlink ref="A273" location="'Listino ORCA CORRENTE'!A6" display="ORCA - Bretelle in Fibra ottica MT-RJ Duplex" xr:uid="{4E70D4F0-16D5-4276-B8C2-32005E492651}"/>
    <hyperlink ref="A306" location="'Listino ORCA CORRENTE'!A6" display="ORCA - Bretelle in Fibra ottica LC Duplex" xr:uid="{AC008869-CBDC-48E8-9398-9CC605933E34}"/>
    <hyperlink ref="A349" location="'Listino ORCA CORRENTE'!A6" display="ORCA - Bretelle in Fibra ottica LC-ST Duplex" xr:uid="{D54A919C-D51E-45C8-A2F1-87E65B3AD0B5}"/>
    <hyperlink ref="A370" location="'Listino ORCA CORRENTE'!A6" display="ORCA - Bretelle in Fibra ottica LC-SC Duplex" xr:uid="{60C154E4-CE5C-4128-BD04-E9A6A632C87B}"/>
    <hyperlink ref="A413" location="'Listino ORCA CORRENTE'!A6" display="ORCA - Lunghezze fuori standard MT-RJ/LC" xr:uid="{88C54FBD-8446-4892-AD15-7EBCC3B73C0C}"/>
    <hyperlink ref="A418" location="'Listino ORCA CORRENTE'!A6" display="ORCA - Bretelle in Fibra ottica Armata High Crusch Resistance SC-SC Duplex" xr:uid="{0B480C70-9684-4A69-9717-A64A57351016}"/>
    <hyperlink ref="A444" location="'Listino ORCA CORRENTE'!A6" display="ORCA - Bretelle in Fibra ottica Armata High Crusch Resistance LC-LC Duplex" xr:uid="{FAB3D057-D0D1-41DD-A889-0DE09005D689}"/>
    <hyperlink ref="A470" location="'Listino ORCA CORRENTE'!A6" display="ORCA - Lunghezze fuori standard HRC" xr:uid="{C9144A11-0C2C-471A-9541-37414A9A5A01}"/>
    <hyperlink ref="A489" location="'Listino ORCA CORRENTE'!A6" display="ORCA - Pannelli MPO" xr:uid="{72E85A0C-3BD1-4F28-A0D6-B6DE28E45574}"/>
    <hyperlink ref="A522" location="'Listino ORCA CORRENTE'!A6" display="ORCA - Trunk Cable MPO" xr:uid="{5F5E8AE4-A575-4B97-8380-6DB5E4FF5987}"/>
    <hyperlink ref="A539" location="'Listino ORCA CORRENTE'!A6" display="ORCA - Lunghezze fuori standard MPO" xr:uid="{3E5CCD3A-63F3-48AE-A4F3-1638F169475D}"/>
    <hyperlink ref="A84" location="'Listino ORCA CORRENTE'!A6" display="ORCA - Pigtail Multimodali" xr:uid="{495F695E-F06E-4A7F-B62F-DC9CD8BDE7E0}"/>
    <hyperlink ref="A97" location="'Listino ORCA CORRENTE'!A6" display="ORCA - Pigtail Multimodali OM3/OM4" xr:uid="{7FB5A276-BDE7-4DD4-8775-D8BBF7D253FC}"/>
    <hyperlink ref="A111" location="'Listino ORCA CORRENTE'!A6" display="ORCA - Pigtail Monomodali" xr:uid="{81031890-53AD-4DDE-9C02-164B486DB33F}"/>
    <hyperlink ref="A544" location="'Listino ORCA CORRENTE'!A6" display="ORCA - Accessori Fibra ottica" xr:uid="{9B951C38-915A-480C-B978-E73D50458787}"/>
    <hyperlink ref="A565" location="'Listino ORCA CORRENTE'!A6" display="ORCA - Attrezzatura Fibra ottica" xr:uid="{B6B4733C-0D3E-4D10-AE56-4DC6BC7FACE4}"/>
    <hyperlink ref="A588" location="'Listino ORCA CORRENTE'!A6" display="ORCA - Attrezzatura Fibra ottica" xr:uid="{19DD3B6B-960D-4235-8585-231327448C26}"/>
    <hyperlink ref="A475" location="'Listino ORCA CORRENTE'!A6" display="ORCA - Pannelli MPO" xr:uid="{91F0A823-F7BC-42FE-9217-454F0B8A8CCC}"/>
    <hyperlink ref="A42" location="'Listino ORCA CORRENTE'!A6" display="ORCA - Universal Loose tube (MULTITUBE)" xr:uid="{80BB7348-3E36-4021-B151-2A573433A055}"/>
    <hyperlink ref="A614" location="'Listino ORCA CORRENTE'!A6" display="ORCA - SISTEMA FTTx - Borchie utenza" xr:uid="{6BF06FAC-C19F-4AC3-9CEF-81D61064433F}"/>
    <hyperlink ref="A619" location="'Listino ORCA CORRENTE'!A6" display="ORCA - SISTEMA FTTx - adattatori ottici" xr:uid="{AC8A90C1-F668-426F-A5CE-71ACD3BF7DB5}"/>
    <hyperlink ref="A626" location="'Listino ORCA CORRENTE'!A6" display="ORCA - SISTEMA FTTx - pigtail e connettori" xr:uid="{F570E35E-6C01-48B1-A3A6-EA582174D7B7}"/>
    <hyperlink ref="A635" location="'Listino ORCA CORRENTE'!A6" display="ORCA - SISTEMA FTTx - cavo ottico" xr:uid="{FD395ED8-7857-4AEB-A30C-738A1D890C78}"/>
    <hyperlink ref="A637" location="'Listino ORCA CORRENTE'!A6" display="ORCA - SISTEMA FTTx - terminali e CSOE" xr:uid="{6BF67B0D-83D9-407B-B985-EA6E5E423EB6}"/>
    <hyperlink ref="A643" location="'Listino ORCA CORRENTE'!A6" display="ORCA - SISTEMA FTTx - splitter passivi" xr:uid="{D9A98577-9CA1-4CF0-A721-788CB9D54269}"/>
    <hyperlink ref="A655" location="'Listino ORCA CORRENTE'!A6" display="ORCA - SISTEMA FTTx - BOX" xr:uid="{AED8B9DC-7F19-4CCA-9E58-4B63E5241782}"/>
    <hyperlink ref="A668" location="'Listino ORCA CORRENTE'!A6" display="ORCA - SISTEMA FTTx - PatchCord" xr:uid="{98EC077A-48EB-44B8-8079-CBDEC40832F5}"/>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261121" r:id="rId5">
          <objectPr defaultSize="0" autoPict="0" r:id="rId6">
            <anchor moveWithCells="1">
              <from>
                <xdr:col>4</xdr:col>
                <xdr:colOff>30480</xdr:colOff>
                <xdr:row>4</xdr:row>
                <xdr:rowOff>0</xdr:rowOff>
              </from>
              <to>
                <xdr:col>5</xdr:col>
                <xdr:colOff>0</xdr:colOff>
                <xdr:row>5</xdr:row>
                <xdr:rowOff>114300</xdr:rowOff>
              </to>
            </anchor>
          </objectPr>
        </oleObject>
      </mc:Choice>
      <mc:Fallback>
        <oleObject progId="PI3.Image" shapeId="261121" r:id="rId5"/>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8">
    <tabColor theme="7" tint="-0.249977111117893"/>
  </sheetPr>
  <dimension ref="A1:G205"/>
  <sheetViews>
    <sheetView zoomScale="85" zoomScaleNormal="85" workbookViewId="0">
      <pane ySplit="4" topLeftCell="A19" activePane="bottomLeft" state="frozen"/>
      <selection pane="bottomLeft" activeCell="F205" sqref="A1:F205"/>
    </sheetView>
  </sheetViews>
  <sheetFormatPr defaultColWidth="9.44140625" defaultRowHeight="13.2"/>
  <cols>
    <col min="1" max="1" width="34.21875" style="408" customWidth="1"/>
    <col min="2" max="2" width="3.5546875" style="267" bestFit="1" customWidth="1"/>
    <col min="3" max="3" width="61.5546875" style="212" customWidth="1"/>
    <col min="4" max="4" width="4.5546875" style="586" customWidth="1"/>
    <col min="5" max="5" width="4.5546875" style="413" customWidth="1"/>
    <col min="6" max="6" width="12.44140625" style="424" customWidth="1"/>
    <col min="7" max="7" width="9.44140625" style="151" bestFit="1" customWidth="1"/>
    <col min="8" max="16384" width="9.44140625" style="124"/>
  </cols>
  <sheetData>
    <row r="1" spans="1:7" ht="13.5" customHeight="1">
      <c r="A1" s="600" t="str">
        <f>'LS CABLE'!A1</f>
        <v>Listino Luglio26</v>
      </c>
      <c r="B1" s="438"/>
      <c r="C1" s="1402" t="s">
        <v>11476</v>
      </c>
      <c r="D1" s="1402"/>
      <c r="E1" s="1402"/>
      <c r="F1" s="1402"/>
      <c r="G1" s="137"/>
    </row>
    <row r="2" spans="1:7" ht="13.5" customHeight="1" thickBot="1">
      <c r="A2" s="599"/>
      <c r="B2" s="439"/>
      <c r="C2" s="602"/>
      <c r="D2" s="584"/>
      <c r="E2" s="412"/>
      <c r="F2" s="423"/>
      <c r="G2" s="146" t="s">
        <v>190</v>
      </c>
    </row>
    <row r="3" spans="1:7" ht="24" customHeight="1">
      <c r="A3" s="601" t="s">
        <v>2584</v>
      </c>
      <c r="B3" s="572"/>
      <c r="C3" s="603"/>
      <c r="D3" s="585"/>
      <c r="E3" s="573"/>
      <c r="F3" s="574"/>
      <c r="G3" s="147"/>
    </row>
    <row r="4" spans="1:7" s="169" customFormat="1" ht="12.75" customHeight="1">
      <c r="A4" s="407" t="str">
        <f>'[5]LS CABLE'!A4</f>
        <v>Cod. Compass</v>
      </c>
      <c r="B4" s="575"/>
      <c r="C4" s="456" t="s">
        <v>219</v>
      </c>
      <c r="D4" s="122" t="s">
        <v>485</v>
      </c>
      <c r="E4" s="576"/>
      <c r="F4" s="465" t="s">
        <v>189</v>
      </c>
      <c r="G4" s="150" t="s">
        <v>486</v>
      </c>
    </row>
    <row r="5" spans="1:7" s="169" customFormat="1" ht="25.35" customHeight="1">
      <c r="A5" s="1054" t="s">
        <v>11689</v>
      </c>
      <c r="B5" s="902"/>
      <c r="C5" s="1258" t="s">
        <v>13044</v>
      </c>
      <c r="D5" s="903"/>
      <c r="E5" s="904"/>
      <c r="F5" s="905"/>
      <c r="G5" s="483" t="str">
        <f>IF(F5="","",F5-F5*COMPASS!$U$11)</f>
        <v/>
      </c>
    </row>
    <row r="6" spans="1:7" ht="31.8" customHeight="1">
      <c r="A6" s="837" t="s">
        <v>9815</v>
      </c>
      <c r="B6" s="838" t="s">
        <v>462</v>
      </c>
      <c r="C6" s="839" t="s">
        <v>11490</v>
      </c>
      <c r="D6" s="840">
        <v>1</v>
      </c>
      <c r="E6" s="841"/>
      <c r="F6" s="850">
        <v>1009.18</v>
      </c>
      <c r="G6" s="136">
        <f>IF(F6="","",F6-F6*COMPASS!$U$11)</f>
        <v>1009.18</v>
      </c>
    </row>
    <row r="7" spans="1:7" ht="16.350000000000001" customHeight="1">
      <c r="A7" s="837" t="s">
        <v>9816</v>
      </c>
      <c r="B7" s="838" t="s">
        <v>462</v>
      </c>
      <c r="C7" s="839" t="s">
        <v>11491</v>
      </c>
      <c r="D7" s="840">
        <v>1</v>
      </c>
      <c r="E7" s="841"/>
      <c r="F7" s="850">
        <v>953.15</v>
      </c>
      <c r="G7" s="136">
        <f>IF(F7="","",F7-F7*COMPASS!$U$11)</f>
        <v>953.15</v>
      </c>
    </row>
    <row r="8" spans="1:7">
      <c r="A8" s="1054" t="s">
        <v>14342</v>
      </c>
      <c r="B8" s="902"/>
      <c r="C8" s="1258" t="s">
        <v>13621</v>
      </c>
      <c r="D8" s="903"/>
      <c r="E8" s="904"/>
      <c r="F8" s="905"/>
      <c r="G8" s="136" t="str">
        <f>IF(F8="","",F8-F8*COMPASS!$U$11)</f>
        <v/>
      </c>
    </row>
    <row r="9" spans="1:7" ht="16.8" customHeight="1">
      <c r="A9" s="837" t="s">
        <v>13591</v>
      </c>
      <c r="B9" s="838" t="s">
        <v>216</v>
      </c>
      <c r="C9" s="1016" t="s">
        <v>14343</v>
      </c>
      <c r="D9" s="840">
        <v>1</v>
      </c>
      <c r="E9" s="841"/>
      <c r="F9" s="850">
        <v>632.9</v>
      </c>
      <c r="G9" s="136">
        <f>IF(F9="","",F9-F9*COMPASS!$U$11)</f>
        <v>632.9</v>
      </c>
    </row>
    <row r="10" spans="1:7" ht="16.350000000000001" customHeight="1">
      <c r="A10" s="837" t="s">
        <v>13592</v>
      </c>
      <c r="B10" s="838" t="s">
        <v>216</v>
      </c>
      <c r="C10" s="1016" t="s">
        <v>14344</v>
      </c>
      <c r="D10" s="840">
        <v>1</v>
      </c>
      <c r="E10" s="841"/>
      <c r="F10" s="850">
        <v>791.78</v>
      </c>
      <c r="G10" s="136">
        <f>IF(F10="","",F10-F10*COMPASS!$U$11)</f>
        <v>791.78</v>
      </c>
    </row>
    <row r="11" spans="1:7" ht="16.350000000000001" customHeight="1">
      <c r="A11" s="837" t="s">
        <v>13593</v>
      </c>
      <c r="B11" s="838" t="s">
        <v>216</v>
      </c>
      <c r="C11" s="1016" t="s">
        <v>14345</v>
      </c>
      <c r="D11" s="840">
        <v>1</v>
      </c>
      <c r="E11" s="841"/>
      <c r="F11" s="850">
        <v>709.61</v>
      </c>
      <c r="G11" s="136">
        <f>IF(F11="","",F11-F11*COMPASS!$U$11)</f>
        <v>709.61</v>
      </c>
    </row>
    <row r="12" spans="1:7" ht="16.350000000000001" customHeight="1">
      <c r="A12" s="837" t="s">
        <v>13594</v>
      </c>
      <c r="B12" s="838" t="s">
        <v>216</v>
      </c>
      <c r="C12" s="1016" t="s">
        <v>14346</v>
      </c>
      <c r="D12" s="840">
        <v>1</v>
      </c>
      <c r="E12" s="841"/>
      <c r="F12" s="850">
        <v>891.88</v>
      </c>
      <c r="G12" s="136">
        <f>IF(F12="","",F12-F12*COMPASS!$U$11)</f>
        <v>891.88</v>
      </c>
    </row>
    <row r="13" spans="1:7" ht="16.350000000000001" customHeight="1">
      <c r="A13" s="837" t="s">
        <v>13595</v>
      </c>
      <c r="B13" s="838" t="s">
        <v>216</v>
      </c>
      <c r="C13" s="1016" t="s">
        <v>14347</v>
      </c>
      <c r="D13" s="840">
        <v>1</v>
      </c>
      <c r="E13" s="841"/>
      <c r="F13" s="850">
        <v>747.64</v>
      </c>
      <c r="G13" s="136">
        <f>IF(F13="","",F13-F13*COMPASS!$U$11)</f>
        <v>747.64</v>
      </c>
    </row>
    <row r="14" spans="1:7" ht="16.350000000000001" customHeight="1">
      <c r="A14" s="837" t="s">
        <v>13596</v>
      </c>
      <c r="B14" s="838" t="s">
        <v>216</v>
      </c>
      <c r="C14" s="1016" t="s">
        <v>14348</v>
      </c>
      <c r="D14" s="840">
        <v>1</v>
      </c>
      <c r="E14" s="841"/>
      <c r="F14" s="850">
        <v>919.95</v>
      </c>
      <c r="G14" s="136">
        <f>IF(F14="","",F14-F14*COMPASS!$U$11)</f>
        <v>919.95</v>
      </c>
    </row>
    <row r="15" spans="1:7" ht="16.350000000000001" customHeight="1">
      <c r="A15" s="906" t="s">
        <v>11504</v>
      </c>
      <c r="B15" s="907"/>
      <c r="C15" s="1258" t="s">
        <v>13045</v>
      </c>
      <c r="D15" s="908"/>
      <c r="E15" s="909"/>
      <c r="F15" s="910"/>
      <c r="G15" s="136" t="str">
        <f>IF(F15="","",F15-F15*COMPASS!$U$11)</f>
        <v/>
      </c>
    </row>
    <row r="16" spans="1:7" ht="39" customHeight="1">
      <c r="A16" s="837" t="s">
        <v>9817</v>
      </c>
      <c r="B16" s="838" t="s">
        <v>462</v>
      </c>
      <c r="C16" s="839" t="s">
        <v>14349</v>
      </c>
      <c r="D16" s="840">
        <v>1</v>
      </c>
      <c r="E16" s="841"/>
      <c r="F16" s="850">
        <v>464.47</v>
      </c>
      <c r="G16" s="136">
        <f>IF(F16="","",F16-F16*COMPASS!$U$11)</f>
        <v>464.47</v>
      </c>
    </row>
    <row r="17" spans="1:7" ht="16.350000000000001" customHeight="1">
      <c r="A17" s="837" t="s">
        <v>9818</v>
      </c>
      <c r="B17" s="838" t="s">
        <v>462</v>
      </c>
      <c r="C17" s="839" t="s">
        <v>14350</v>
      </c>
      <c r="D17" s="840">
        <v>1</v>
      </c>
      <c r="E17" s="841"/>
      <c r="F17" s="850">
        <v>475.54</v>
      </c>
      <c r="G17" s="136">
        <f>IF(F17="","",F17-F17*COMPASS!$U$11)</f>
        <v>475.54</v>
      </c>
    </row>
    <row r="18" spans="1:7" ht="16.350000000000001" customHeight="1">
      <c r="A18" s="837" t="s">
        <v>9819</v>
      </c>
      <c r="B18" s="838" t="s">
        <v>462</v>
      </c>
      <c r="C18" s="839" t="s">
        <v>14351</v>
      </c>
      <c r="D18" s="840">
        <v>1</v>
      </c>
      <c r="E18" s="841"/>
      <c r="F18" s="850">
        <v>497.66</v>
      </c>
      <c r="G18" s="136">
        <f>IF(F18="","",F18-F18*COMPASS!$U$11)</f>
        <v>497.66</v>
      </c>
    </row>
    <row r="19" spans="1:7" ht="16.350000000000001" customHeight="1">
      <c r="A19" s="837" t="s">
        <v>13597</v>
      </c>
      <c r="B19" s="838" t="s">
        <v>216</v>
      </c>
      <c r="C19" s="1016" t="s">
        <v>14352</v>
      </c>
      <c r="D19" s="840">
        <v>1</v>
      </c>
      <c r="E19" s="841"/>
      <c r="F19" s="850">
        <v>609.24</v>
      </c>
      <c r="G19" s="136">
        <f>IF(F19="","",F19-F19*COMPASS!$U$11)</f>
        <v>609.24</v>
      </c>
    </row>
    <row r="20" spans="1:7" ht="16.350000000000001" customHeight="1">
      <c r="A20" s="837" t="s">
        <v>9820</v>
      </c>
      <c r="B20" s="838" t="s">
        <v>462</v>
      </c>
      <c r="C20" s="839" t="s">
        <v>14353</v>
      </c>
      <c r="D20" s="840">
        <v>1</v>
      </c>
      <c r="E20" s="841"/>
      <c r="F20" s="850">
        <v>551.1</v>
      </c>
      <c r="G20" s="136">
        <f>IF(F20="","",F20-F20*COMPASS!$U$11)</f>
        <v>551.1</v>
      </c>
    </row>
    <row r="21" spans="1:7">
      <c r="A21" s="837" t="s">
        <v>9821</v>
      </c>
      <c r="B21" s="838" t="s">
        <v>462</v>
      </c>
      <c r="C21" s="839" t="s">
        <v>14354</v>
      </c>
      <c r="D21" s="840">
        <v>1</v>
      </c>
      <c r="E21" s="841"/>
      <c r="F21" s="850">
        <v>639.48</v>
      </c>
      <c r="G21" s="136">
        <f>IF(F21="","",F21-F21*COMPASS!$U$11)</f>
        <v>639.48</v>
      </c>
    </row>
    <row r="22" spans="1:7" ht="16.350000000000001" customHeight="1">
      <c r="A22" s="837" t="s">
        <v>9822</v>
      </c>
      <c r="B22" s="838" t="s">
        <v>462</v>
      </c>
      <c r="C22" s="839" t="s">
        <v>14355</v>
      </c>
      <c r="D22" s="840">
        <v>1</v>
      </c>
      <c r="E22" s="841"/>
      <c r="F22" s="850">
        <v>544.34</v>
      </c>
      <c r="G22" s="136">
        <f>IF(F22="","",F22-F22*COMPASS!$U$11)</f>
        <v>544.34</v>
      </c>
    </row>
    <row r="23" spans="1:7" ht="16.350000000000001" customHeight="1">
      <c r="A23" s="837" t="s">
        <v>9823</v>
      </c>
      <c r="B23" s="838" t="s">
        <v>462</v>
      </c>
      <c r="C23" s="839" t="s">
        <v>14356</v>
      </c>
      <c r="D23" s="840">
        <v>1</v>
      </c>
      <c r="E23" s="841"/>
      <c r="F23" s="850">
        <v>598.91</v>
      </c>
      <c r="G23" s="136">
        <f>IF(F23="","",F23-F23*COMPASS!$U$11)</f>
        <v>598.91</v>
      </c>
    </row>
    <row r="24" spans="1:7" ht="16.350000000000001" customHeight="1">
      <c r="A24" s="837" t="s">
        <v>13598</v>
      </c>
      <c r="B24" s="838" t="s">
        <v>216</v>
      </c>
      <c r="C24" s="1016" t="s">
        <v>14357</v>
      </c>
      <c r="D24" s="840">
        <v>1</v>
      </c>
      <c r="E24" s="841"/>
      <c r="F24" s="850">
        <v>633.59</v>
      </c>
      <c r="G24" s="136">
        <f>IF(F24="","",F24-F24*COMPASS!$U$11)</f>
        <v>633.59</v>
      </c>
    </row>
    <row r="25" spans="1:7" ht="16.350000000000001" customHeight="1">
      <c r="A25" s="837" t="s">
        <v>9824</v>
      </c>
      <c r="B25" s="838" t="s">
        <v>462</v>
      </c>
      <c r="C25" s="839" t="s">
        <v>14358</v>
      </c>
      <c r="D25" s="840">
        <v>1</v>
      </c>
      <c r="E25" s="841"/>
      <c r="F25" s="850">
        <v>657.73</v>
      </c>
      <c r="G25" s="136">
        <f>IF(F25="","",F25-F25*COMPASS!$U$11)</f>
        <v>657.73</v>
      </c>
    </row>
    <row r="26" spans="1:7" ht="16.350000000000001" customHeight="1">
      <c r="A26" s="837" t="s">
        <v>9825</v>
      </c>
      <c r="B26" s="838" t="s">
        <v>216</v>
      </c>
      <c r="C26" s="839" t="s">
        <v>14359</v>
      </c>
      <c r="D26" s="840">
        <v>1</v>
      </c>
      <c r="E26" s="841"/>
      <c r="F26" s="850">
        <v>757.35</v>
      </c>
      <c r="G26" s="136">
        <f>IF(F26="","",F26-F26*COMPASS!$U$11)</f>
        <v>757.35</v>
      </c>
    </row>
    <row r="27" spans="1:7" ht="16.350000000000001" customHeight="1">
      <c r="A27" s="837" t="s">
        <v>9826</v>
      </c>
      <c r="B27" s="838" t="s">
        <v>462</v>
      </c>
      <c r="C27" s="839" t="s">
        <v>14360</v>
      </c>
      <c r="D27" s="840">
        <v>1</v>
      </c>
      <c r="E27" s="841"/>
      <c r="F27" s="850">
        <v>712.91</v>
      </c>
      <c r="G27" s="136">
        <f>IF(F27="","",F27-F27*COMPASS!$U$11)</f>
        <v>712.91</v>
      </c>
    </row>
    <row r="28" spans="1:7" ht="16.350000000000001" customHeight="1">
      <c r="A28" s="837" t="s">
        <v>13599</v>
      </c>
      <c r="B28" s="838" t="s">
        <v>216</v>
      </c>
      <c r="C28" s="1016" t="s">
        <v>14361</v>
      </c>
      <c r="D28" s="840">
        <v>1</v>
      </c>
      <c r="E28" s="841"/>
      <c r="F28" s="850">
        <v>776.63</v>
      </c>
      <c r="G28" s="136">
        <f>IF(F28="","",F28-F28*COMPASS!$U$11)</f>
        <v>776.63</v>
      </c>
    </row>
    <row r="29" spans="1:7">
      <c r="A29" s="837" t="s">
        <v>9827</v>
      </c>
      <c r="B29" s="838" t="s">
        <v>462</v>
      </c>
      <c r="C29" s="839" t="s">
        <v>14362</v>
      </c>
      <c r="D29" s="840">
        <v>1</v>
      </c>
      <c r="E29" s="841"/>
      <c r="F29" s="850">
        <v>785.19</v>
      </c>
      <c r="G29" s="136">
        <f>IF(F29="","",F29-F29*COMPASS!$U$11)</f>
        <v>785.19</v>
      </c>
    </row>
    <row r="30" spans="1:7" ht="16.350000000000001" customHeight="1">
      <c r="A30" s="837" t="s">
        <v>9828</v>
      </c>
      <c r="B30" s="838" t="s">
        <v>216</v>
      </c>
      <c r="C30" s="839" t="s">
        <v>14363</v>
      </c>
      <c r="D30" s="840">
        <v>1</v>
      </c>
      <c r="E30" s="841"/>
      <c r="F30" s="850">
        <v>883.63</v>
      </c>
      <c r="G30" s="136">
        <f>IF(F30="","",F30-F30*COMPASS!$U$11)</f>
        <v>883.63</v>
      </c>
    </row>
    <row r="31" spans="1:7" ht="16.350000000000001" customHeight="1">
      <c r="A31" s="906" t="s">
        <v>11492</v>
      </c>
      <c r="B31" s="907"/>
      <c r="C31" s="1258" t="s">
        <v>9829</v>
      </c>
      <c r="D31" s="908"/>
      <c r="E31" s="909"/>
      <c r="F31" s="910"/>
      <c r="G31" s="136" t="str">
        <f>IF(F31="","",F31-F31*COMPASS!$U$11)</f>
        <v/>
      </c>
    </row>
    <row r="32" spans="1:7" ht="16.350000000000001" customHeight="1">
      <c r="A32" s="837" t="s">
        <v>9830</v>
      </c>
      <c r="B32" s="838" t="s">
        <v>462</v>
      </c>
      <c r="C32" s="839" t="s">
        <v>9831</v>
      </c>
      <c r="D32" s="840">
        <v>1</v>
      </c>
      <c r="E32" s="841"/>
      <c r="F32" s="850">
        <v>114.77</v>
      </c>
      <c r="G32" s="136">
        <f>IF(F32="","",F32-F32*COMPASS!$U$11)</f>
        <v>114.77</v>
      </c>
    </row>
    <row r="33" spans="1:7" ht="16.350000000000001" customHeight="1">
      <c r="A33" s="837" t="s">
        <v>9832</v>
      </c>
      <c r="B33" s="838" t="s">
        <v>462</v>
      </c>
      <c r="C33" s="839" t="s">
        <v>9833</v>
      </c>
      <c r="D33" s="840">
        <v>1</v>
      </c>
      <c r="E33" s="841"/>
      <c r="F33" s="850">
        <v>128.54</v>
      </c>
      <c r="G33" s="136">
        <f>IF(F33="","",F33-F33*COMPASS!$U$11)</f>
        <v>128.54</v>
      </c>
    </row>
    <row r="34" spans="1:7" ht="16.350000000000001" customHeight="1">
      <c r="A34" s="837" t="s">
        <v>9834</v>
      </c>
      <c r="B34" s="838" t="s">
        <v>462</v>
      </c>
      <c r="C34" s="839" t="s">
        <v>9835</v>
      </c>
      <c r="D34" s="840">
        <v>1</v>
      </c>
      <c r="E34" s="841"/>
      <c r="F34" s="850">
        <v>144.62</v>
      </c>
      <c r="G34" s="136">
        <f>IF(F34="","",F34-F34*COMPASS!$U$11)</f>
        <v>144.62</v>
      </c>
    </row>
    <row r="35" spans="1:7" ht="16.350000000000001" customHeight="1">
      <c r="A35" s="837" t="s">
        <v>9836</v>
      </c>
      <c r="B35" s="838" t="s">
        <v>462</v>
      </c>
      <c r="C35" s="839" t="s">
        <v>9837</v>
      </c>
      <c r="D35" s="840">
        <v>1</v>
      </c>
      <c r="E35" s="841"/>
      <c r="F35" s="850">
        <v>170.36</v>
      </c>
      <c r="G35" s="136">
        <f>IF(F35="","",F35-F35*COMPASS!$U$11)</f>
        <v>170.36</v>
      </c>
    </row>
    <row r="36" spans="1:7" ht="16.350000000000001" customHeight="1">
      <c r="A36" s="837" t="s">
        <v>9838</v>
      </c>
      <c r="B36" s="838" t="s">
        <v>462</v>
      </c>
      <c r="C36" s="839" t="s">
        <v>9839</v>
      </c>
      <c r="D36" s="840">
        <v>1</v>
      </c>
      <c r="E36" s="841"/>
      <c r="F36" s="850">
        <v>175.91</v>
      </c>
      <c r="G36" s="136">
        <f>IF(F36="","",F36-F36*COMPASS!$U$11)</f>
        <v>175.91</v>
      </c>
    </row>
    <row r="37" spans="1:7">
      <c r="A37" s="837" t="s">
        <v>9840</v>
      </c>
      <c r="B37" s="838" t="s">
        <v>462</v>
      </c>
      <c r="C37" s="839" t="s">
        <v>9841</v>
      </c>
      <c r="D37" s="840">
        <v>1</v>
      </c>
      <c r="E37" s="841"/>
      <c r="F37" s="850">
        <v>212.95</v>
      </c>
      <c r="G37" s="136">
        <f>IF(F37="","",F37-F37*COMPASS!$U$11)</f>
        <v>212.95</v>
      </c>
    </row>
    <row r="38" spans="1:7" ht="16.350000000000001" customHeight="1">
      <c r="A38" s="837" t="s">
        <v>9842</v>
      </c>
      <c r="B38" s="838" t="s">
        <v>462</v>
      </c>
      <c r="C38" s="839" t="s">
        <v>9843</v>
      </c>
      <c r="D38" s="840">
        <v>1</v>
      </c>
      <c r="E38" s="841"/>
      <c r="F38" s="850">
        <v>298.45999999999998</v>
      </c>
      <c r="G38" s="136">
        <f>IF(F38="","",F38-F38*COMPASS!$U$11)</f>
        <v>298.45999999999998</v>
      </c>
    </row>
    <row r="39" spans="1:7" ht="16.350000000000001" customHeight="1">
      <c r="A39" s="906" t="s">
        <v>11493</v>
      </c>
      <c r="B39" s="907"/>
      <c r="C39" s="1258" t="s">
        <v>9844</v>
      </c>
      <c r="D39" s="908"/>
      <c r="E39" s="909"/>
      <c r="F39" s="910"/>
      <c r="G39" s="136" t="str">
        <f>IF(F39="","",F39-F39*COMPASS!$U$11)</f>
        <v/>
      </c>
    </row>
    <row r="40" spans="1:7" ht="16.350000000000001" customHeight="1">
      <c r="A40" s="837" t="s">
        <v>9845</v>
      </c>
      <c r="B40" s="838" t="s">
        <v>462</v>
      </c>
      <c r="C40" s="839" t="s">
        <v>9846</v>
      </c>
      <c r="D40" s="840">
        <v>1</v>
      </c>
      <c r="E40" s="841"/>
      <c r="F40" s="850">
        <v>110.59</v>
      </c>
      <c r="G40" s="136">
        <f>IF(F40="","",F40-F40*COMPASS!$U$11)</f>
        <v>110.59</v>
      </c>
    </row>
    <row r="41" spans="1:7">
      <c r="A41" s="837" t="s">
        <v>9847</v>
      </c>
      <c r="B41" s="838" t="s">
        <v>462</v>
      </c>
      <c r="C41" s="839" t="s">
        <v>9848</v>
      </c>
      <c r="D41" s="840">
        <v>1</v>
      </c>
      <c r="E41" s="841"/>
      <c r="F41" s="850">
        <v>123.86</v>
      </c>
      <c r="G41" s="136">
        <f>IF(F41="","",F41-F41*COMPASS!$U$11)</f>
        <v>123.86</v>
      </c>
    </row>
    <row r="42" spans="1:7" ht="16.350000000000001" customHeight="1">
      <c r="A42" s="837" t="s">
        <v>9849</v>
      </c>
      <c r="B42" s="838" t="s">
        <v>462</v>
      </c>
      <c r="C42" s="839" t="s">
        <v>9850</v>
      </c>
      <c r="D42" s="840">
        <v>1</v>
      </c>
      <c r="E42" s="841"/>
      <c r="F42" s="850">
        <v>139.35</v>
      </c>
      <c r="G42" s="136">
        <f>IF(F42="","",F42-F42*COMPASS!$U$11)</f>
        <v>139.35</v>
      </c>
    </row>
    <row r="43" spans="1:7" ht="16.350000000000001" customHeight="1">
      <c r="A43" s="837" t="s">
        <v>9851</v>
      </c>
      <c r="B43" s="838" t="s">
        <v>462</v>
      </c>
      <c r="C43" s="839" t="s">
        <v>9852</v>
      </c>
      <c r="D43" s="840">
        <v>1</v>
      </c>
      <c r="E43" s="841"/>
      <c r="F43" s="850">
        <v>166.65</v>
      </c>
      <c r="G43" s="136">
        <f>IF(F43="","",F43-F43*COMPASS!$U$11)</f>
        <v>166.65</v>
      </c>
    </row>
    <row r="44" spans="1:7" ht="16.350000000000001" customHeight="1">
      <c r="A44" s="837" t="s">
        <v>9853</v>
      </c>
      <c r="B44" s="838" t="s">
        <v>462</v>
      </c>
      <c r="C44" s="839" t="s">
        <v>9854</v>
      </c>
      <c r="D44" s="840">
        <v>1</v>
      </c>
      <c r="E44" s="841"/>
      <c r="F44" s="850">
        <v>174.94</v>
      </c>
      <c r="G44" s="136">
        <f>IF(F44="","",F44-F44*COMPASS!$U$11)</f>
        <v>174.94</v>
      </c>
    </row>
    <row r="45" spans="1:7" ht="16.350000000000001" customHeight="1">
      <c r="A45" s="837" t="s">
        <v>9855</v>
      </c>
      <c r="B45" s="838" t="s">
        <v>462</v>
      </c>
      <c r="C45" s="839" t="s">
        <v>9856</v>
      </c>
      <c r="D45" s="840">
        <v>1</v>
      </c>
      <c r="E45" s="841"/>
      <c r="F45" s="850">
        <v>207.03</v>
      </c>
      <c r="G45" s="136">
        <f>IF(F45="","",F45-F45*COMPASS!$U$11)</f>
        <v>207.03</v>
      </c>
    </row>
    <row r="46" spans="1:7" ht="16.350000000000001" customHeight="1">
      <c r="A46" s="837" t="s">
        <v>9857</v>
      </c>
      <c r="B46" s="838" t="s">
        <v>462</v>
      </c>
      <c r="C46" s="839" t="s">
        <v>9858</v>
      </c>
      <c r="D46" s="840">
        <v>1</v>
      </c>
      <c r="E46" s="841"/>
      <c r="F46" s="850">
        <v>279.36</v>
      </c>
      <c r="G46" s="136">
        <f>IF(F46="","",F46-F46*COMPASS!$U$11)</f>
        <v>279.36</v>
      </c>
    </row>
    <row r="47" spans="1:7" ht="16.350000000000001" customHeight="1">
      <c r="A47" s="906" t="s">
        <v>11494</v>
      </c>
      <c r="B47" s="907"/>
      <c r="C47" s="911"/>
      <c r="D47" s="908"/>
      <c r="E47" s="909"/>
      <c r="F47" s="910"/>
      <c r="G47" s="136" t="str">
        <f>IF(F47="","",F47-F47*COMPASS!$U$11)</f>
        <v/>
      </c>
    </row>
    <row r="48" spans="1:7" ht="16.350000000000001" customHeight="1">
      <c r="A48" s="837" t="s">
        <v>9875</v>
      </c>
      <c r="B48" s="838" t="s">
        <v>462</v>
      </c>
      <c r="C48" s="839" t="s">
        <v>9876</v>
      </c>
      <c r="D48" s="840">
        <v>1</v>
      </c>
      <c r="E48" s="841"/>
      <c r="F48" s="850">
        <v>49.68</v>
      </c>
      <c r="G48" s="136">
        <f>IF(F48="","",F48-F48*COMPASS!$U$11)</f>
        <v>49.68</v>
      </c>
    </row>
    <row r="49" spans="1:7" ht="16.350000000000001" customHeight="1">
      <c r="A49" s="837" t="s">
        <v>9877</v>
      </c>
      <c r="B49" s="838" t="s">
        <v>462</v>
      </c>
      <c r="C49" s="839" t="s">
        <v>9878</v>
      </c>
      <c r="D49" s="840">
        <v>1</v>
      </c>
      <c r="E49" s="841"/>
      <c r="F49" s="850">
        <v>54.91</v>
      </c>
      <c r="G49" s="136">
        <f>IF(F49="","",F49-F49*COMPASS!$U$11)</f>
        <v>54.91</v>
      </c>
    </row>
    <row r="50" spans="1:7" ht="16.350000000000001" customHeight="1">
      <c r="A50" s="837" t="s">
        <v>9879</v>
      </c>
      <c r="B50" s="838" t="s">
        <v>462</v>
      </c>
      <c r="C50" s="839" t="s">
        <v>9880</v>
      </c>
      <c r="D50" s="840">
        <v>1</v>
      </c>
      <c r="E50" s="841"/>
      <c r="F50" s="850">
        <v>60.14</v>
      </c>
      <c r="G50" s="136">
        <f>IF(F50="","",F50-F50*COMPASS!$U$11)</f>
        <v>60.14</v>
      </c>
    </row>
    <row r="51" spans="1:7" ht="16.350000000000001" customHeight="1">
      <c r="A51" s="837" t="s">
        <v>9881</v>
      </c>
      <c r="B51" s="838" t="s">
        <v>462</v>
      </c>
      <c r="C51" s="912" t="s">
        <v>14900</v>
      </c>
      <c r="D51" s="834">
        <v>1</v>
      </c>
      <c r="E51" s="841"/>
      <c r="F51" s="850">
        <v>64.97</v>
      </c>
      <c r="G51" s="136">
        <f>IF(F51="","",F51-F51*COMPASS!$U$11)</f>
        <v>64.97</v>
      </c>
    </row>
    <row r="52" spans="1:7" ht="16.350000000000001" customHeight="1">
      <c r="A52" s="837" t="s">
        <v>10115</v>
      </c>
      <c r="B52" s="838" t="s">
        <v>462</v>
      </c>
      <c r="C52" s="839" t="s">
        <v>14901</v>
      </c>
      <c r="D52" s="840">
        <v>1</v>
      </c>
      <c r="E52" s="841"/>
      <c r="F52" s="850">
        <v>65.37</v>
      </c>
      <c r="G52" s="136">
        <f>IF(F52="","",F52-F52*COMPASS!$U$11)</f>
        <v>65.37</v>
      </c>
    </row>
    <row r="53" spans="1:7" ht="16.350000000000001" customHeight="1">
      <c r="A53" s="837" t="s">
        <v>14896</v>
      </c>
      <c r="B53" s="838" t="s">
        <v>462</v>
      </c>
      <c r="C53" s="912" t="s">
        <v>14897</v>
      </c>
      <c r="D53" s="834">
        <v>1</v>
      </c>
      <c r="E53" s="841"/>
      <c r="F53" s="850">
        <v>64.97</v>
      </c>
      <c r="G53" s="136">
        <f>IF(F53="","",F53-F53*COMPASS!$U$11)</f>
        <v>64.97</v>
      </c>
    </row>
    <row r="54" spans="1:7" ht="16.350000000000001" customHeight="1">
      <c r="A54" s="837" t="s">
        <v>14898</v>
      </c>
      <c r="B54" s="838" t="s">
        <v>462</v>
      </c>
      <c r="C54" s="839" t="s">
        <v>14899</v>
      </c>
      <c r="D54" s="840">
        <v>1</v>
      </c>
      <c r="E54" s="841"/>
      <c r="F54" s="850">
        <v>65.37</v>
      </c>
      <c r="G54" s="136">
        <f>IF(F54="","",F54-F54*COMPASS!$U$11)</f>
        <v>65.37</v>
      </c>
    </row>
    <row r="55" spans="1:7" ht="16.350000000000001" customHeight="1">
      <c r="A55" s="906" t="s">
        <v>14364</v>
      </c>
      <c r="B55" s="907"/>
      <c r="C55" s="911"/>
      <c r="D55" s="908"/>
      <c r="E55" s="909"/>
      <c r="F55" s="910"/>
      <c r="G55" s="136" t="str">
        <f>IF(F55="","",F55-F55*COMPASS!$U$11)</f>
        <v/>
      </c>
    </row>
    <row r="56" spans="1:7" ht="16.350000000000001" customHeight="1">
      <c r="A56" s="837" t="s">
        <v>11230</v>
      </c>
      <c r="B56" s="838" t="s">
        <v>462</v>
      </c>
      <c r="C56" s="839" t="s">
        <v>11231</v>
      </c>
      <c r="D56" s="840">
        <v>1</v>
      </c>
      <c r="E56" s="841"/>
      <c r="F56" s="850">
        <v>65.84</v>
      </c>
      <c r="G56" s="136">
        <f>IF(F56="","",F56-F56*COMPASS!$U$11)</f>
        <v>65.84</v>
      </c>
    </row>
    <row r="57" spans="1:7" ht="16.350000000000001" customHeight="1">
      <c r="A57" s="837" t="s">
        <v>11232</v>
      </c>
      <c r="B57" s="838" t="s">
        <v>462</v>
      </c>
      <c r="C57" s="839" t="s">
        <v>11233</v>
      </c>
      <c r="D57" s="840">
        <v>1</v>
      </c>
      <c r="E57" s="841"/>
      <c r="F57" s="850">
        <v>92.97</v>
      </c>
      <c r="G57" s="136">
        <f>IF(F57="","",F57-F57*COMPASS!$U$11)</f>
        <v>92.97</v>
      </c>
    </row>
    <row r="58" spans="1:7" ht="16.350000000000001" customHeight="1">
      <c r="A58" s="837" t="s">
        <v>9885</v>
      </c>
      <c r="B58" s="838" t="s">
        <v>462</v>
      </c>
      <c r="C58" s="839" t="s">
        <v>9886</v>
      </c>
      <c r="D58" s="840">
        <v>1</v>
      </c>
      <c r="E58" s="841"/>
      <c r="F58" s="850">
        <v>115.9</v>
      </c>
      <c r="G58" s="136">
        <f>IF(F58="","",F58-F58*COMPASS!$U$11)</f>
        <v>115.9</v>
      </c>
    </row>
    <row r="59" spans="1:7" ht="16.350000000000001" customHeight="1">
      <c r="A59" s="837" t="s">
        <v>9887</v>
      </c>
      <c r="B59" s="838" t="s">
        <v>462</v>
      </c>
      <c r="C59" s="839" t="s">
        <v>9888</v>
      </c>
      <c r="D59" s="840">
        <v>1</v>
      </c>
      <c r="E59" s="841"/>
      <c r="F59" s="850">
        <v>144.71</v>
      </c>
      <c r="G59" s="136">
        <f>IF(F59="","",F59-F59*COMPASS!$U$11)</f>
        <v>144.71</v>
      </c>
    </row>
    <row r="60" spans="1:7" ht="16.350000000000001" customHeight="1">
      <c r="A60" s="837" t="s">
        <v>15403</v>
      </c>
      <c r="B60" s="838" t="s">
        <v>462</v>
      </c>
      <c r="C60" s="839" t="s">
        <v>15404</v>
      </c>
      <c r="D60" s="840">
        <v>1</v>
      </c>
      <c r="E60" s="851"/>
      <c r="F60" s="850">
        <v>83.15</v>
      </c>
      <c r="G60" s="136">
        <f>IF(F60="","",F60-F60*COMPASS!$U$11)</f>
        <v>83.15</v>
      </c>
    </row>
    <row r="61" spans="1:7" ht="16.350000000000001" customHeight="1">
      <c r="A61" s="906" t="s">
        <v>14365</v>
      </c>
      <c r="B61" s="907"/>
      <c r="C61" s="911"/>
      <c r="D61" s="908"/>
      <c r="E61" s="909"/>
      <c r="F61" s="910"/>
      <c r="G61" s="136" t="str">
        <f>IF(F61="","",F61-F61*COMPASS!$U$11)</f>
        <v/>
      </c>
    </row>
    <row r="62" spans="1:7" ht="16.350000000000001" customHeight="1">
      <c r="A62" s="837" t="s">
        <v>11214</v>
      </c>
      <c r="B62" s="838" t="s">
        <v>216</v>
      </c>
      <c r="C62" s="839" t="s">
        <v>11215</v>
      </c>
      <c r="D62" s="840">
        <v>1</v>
      </c>
      <c r="E62" s="841"/>
      <c r="F62" s="850">
        <v>17.59</v>
      </c>
      <c r="G62" s="136">
        <f>IF(F62="","",F62-F62*COMPASS!$U$11)</f>
        <v>17.59</v>
      </c>
    </row>
    <row r="63" spans="1:7" ht="16.350000000000001" customHeight="1">
      <c r="A63" s="837" t="s">
        <v>11216</v>
      </c>
      <c r="B63" s="838" t="s">
        <v>216</v>
      </c>
      <c r="C63" s="839" t="s">
        <v>11217</v>
      </c>
      <c r="D63" s="840">
        <v>1</v>
      </c>
      <c r="E63" s="841"/>
      <c r="F63" s="850">
        <v>17.59</v>
      </c>
      <c r="G63" s="136">
        <f>IF(F63="","",F63-F63*COMPASS!$U$11)</f>
        <v>17.59</v>
      </c>
    </row>
    <row r="64" spans="1:7">
      <c r="A64" s="837" t="s">
        <v>11218</v>
      </c>
      <c r="B64" s="838" t="s">
        <v>216</v>
      </c>
      <c r="C64" s="839" t="s">
        <v>11219</v>
      </c>
      <c r="D64" s="840">
        <v>1</v>
      </c>
      <c r="E64" s="841"/>
      <c r="F64" s="850">
        <v>17.59</v>
      </c>
      <c r="G64" s="136">
        <f>IF(F64="","",F64-F64*COMPASS!$U$11)</f>
        <v>17.59</v>
      </c>
    </row>
    <row r="65" spans="1:7" ht="16.350000000000001" customHeight="1">
      <c r="A65" s="837" t="s">
        <v>11205</v>
      </c>
      <c r="B65" s="838" t="s">
        <v>216</v>
      </c>
      <c r="C65" s="839" t="s">
        <v>11206</v>
      </c>
      <c r="D65" s="840">
        <v>1</v>
      </c>
      <c r="E65" s="841"/>
      <c r="F65" s="850">
        <v>35.36</v>
      </c>
      <c r="G65" s="483">
        <f>IF(F65="","",F65-F65*COMPASS!$U$11)</f>
        <v>35.36</v>
      </c>
    </row>
    <row r="66" spans="1:7" ht="16.350000000000001" customHeight="1">
      <c r="A66" s="837" t="s">
        <v>11207</v>
      </c>
      <c r="B66" s="838" t="s">
        <v>216</v>
      </c>
      <c r="C66" s="839" t="s">
        <v>11208</v>
      </c>
      <c r="D66" s="840">
        <v>1</v>
      </c>
      <c r="E66" s="841"/>
      <c r="F66" s="850">
        <v>148.16</v>
      </c>
      <c r="G66" s="136">
        <f>IF(F66="","",F66-F66*COMPASS!$U$11)</f>
        <v>148.16</v>
      </c>
    </row>
    <row r="67" spans="1:7" ht="16.350000000000001" customHeight="1">
      <c r="A67" s="837" t="s">
        <v>11209</v>
      </c>
      <c r="B67" s="838" t="s">
        <v>462</v>
      </c>
      <c r="C67" s="839" t="s">
        <v>11210</v>
      </c>
      <c r="D67" s="840">
        <v>1</v>
      </c>
      <c r="E67" s="841"/>
      <c r="F67" s="850">
        <v>183.52</v>
      </c>
      <c r="G67" s="136">
        <f>IF(F67="","",F67-F67*COMPASS!$U$11)</f>
        <v>183.52</v>
      </c>
    </row>
    <row r="68" spans="1:7" ht="16.350000000000001" customHeight="1">
      <c r="A68" s="837" t="s">
        <v>11211</v>
      </c>
      <c r="B68" s="838" t="s">
        <v>216</v>
      </c>
      <c r="C68" s="839" t="s">
        <v>11212</v>
      </c>
      <c r="D68" s="840">
        <v>1</v>
      </c>
      <c r="E68" s="841"/>
      <c r="F68" s="850">
        <v>190.24</v>
      </c>
      <c r="G68" s="136">
        <f>IF(F68="","",F68-F68*COMPASS!$U$11)</f>
        <v>190.24</v>
      </c>
    </row>
    <row r="69" spans="1:7" ht="16.350000000000001" customHeight="1">
      <c r="A69" s="837" t="s">
        <v>15012</v>
      </c>
      <c r="B69" s="838" t="s">
        <v>216</v>
      </c>
      <c r="C69" s="839" t="s">
        <v>15013</v>
      </c>
      <c r="D69" s="840">
        <v>1</v>
      </c>
      <c r="E69" s="841"/>
      <c r="F69" s="850">
        <v>124.59</v>
      </c>
      <c r="G69" s="136">
        <f>IF(F69="","",F69-F69*COMPASS!$U$11)</f>
        <v>124.59</v>
      </c>
    </row>
    <row r="70" spans="1:7">
      <c r="A70" s="837" t="s">
        <v>15014</v>
      </c>
      <c r="B70" s="838" t="s">
        <v>216</v>
      </c>
      <c r="C70" s="839" t="s">
        <v>15015</v>
      </c>
      <c r="D70" s="840">
        <v>1</v>
      </c>
      <c r="E70" s="841"/>
      <c r="F70" s="850">
        <v>148.16</v>
      </c>
      <c r="G70" s="136">
        <f>IF(F70="","",F70-F70*COMPASS!$U$11)</f>
        <v>148.16</v>
      </c>
    </row>
    <row r="71" spans="1:7" ht="16.350000000000001" customHeight="1">
      <c r="A71" s="837" t="s">
        <v>15016</v>
      </c>
      <c r="B71" s="838" t="s">
        <v>216</v>
      </c>
      <c r="C71" s="839" t="s">
        <v>15017</v>
      </c>
      <c r="D71" s="840">
        <v>1</v>
      </c>
      <c r="E71" s="841"/>
      <c r="F71" s="850">
        <v>163.31</v>
      </c>
      <c r="G71" s="136">
        <f>IF(F71="","",F71-F71*COMPASS!$U$11)</f>
        <v>163.31</v>
      </c>
    </row>
    <row r="72" spans="1:7" ht="16.350000000000001" customHeight="1">
      <c r="A72" s="837" t="s">
        <v>15018</v>
      </c>
      <c r="B72" s="838" t="s">
        <v>462</v>
      </c>
      <c r="C72" s="839" t="s">
        <v>15019</v>
      </c>
      <c r="D72" s="840">
        <v>1</v>
      </c>
      <c r="E72" s="841"/>
      <c r="F72" s="850">
        <v>183.52</v>
      </c>
      <c r="G72" s="136">
        <f>IF(F72="","",F72-F72*COMPASS!$U$11)</f>
        <v>183.52</v>
      </c>
    </row>
    <row r="73" spans="1:7" ht="16.350000000000001" customHeight="1">
      <c r="A73" s="837" t="s">
        <v>15020</v>
      </c>
      <c r="B73" s="838" t="s">
        <v>216</v>
      </c>
      <c r="C73" s="839" t="s">
        <v>15021</v>
      </c>
      <c r="D73" s="840">
        <v>1</v>
      </c>
      <c r="E73" s="841"/>
      <c r="F73" s="850">
        <v>190.25</v>
      </c>
      <c r="G73" s="136">
        <f>IF(F73="","",F73-F73*COMPASS!$U$11)</f>
        <v>190.25</v>
      </c>
    </row>
    <row r="74" spans="1:7" ht="16.350000000000001" customHeight="1">
      <c r="A74" s="837" t="s">
        <v>9866</v>
      </c>
      <c r="B74" s="838" t="s">
        <v>462</v>
      </c>
      <c r="C74" s="839" t="s">
        <v>9867</v>
      </c>
      <c r="D74" s="840">
        <v>1</v>
      </c>
      <c r="E74" s="841"/>
      <c r="F74" s="850">
        <v>39.25</v>
      </c>
      <c r="G74" s="136">
        <f>IF(F74="","",F74-F74*COMPASS!$U$11)</f>
        <v>39.25</v>
      </c>
    </row>
    <row r="75" spans="1:7" ht="16.350000000000001" customHeight="1">
      <c r="A75" s="837" t="s">
        <v>9868</v>
      </c>
      <c r="B75" s="838" t="s">
        <v>462</v>
      </c>
      <c r="C75" s="839" t="s">
        <v>18019</v>
      </c>
      <c r="D75" s="840">
        <v>1</v>
      </c>
      <c r="E75" s="841"/>
      <c r="F75" s="850">
        <v>19.48</v>
      </c>
      <c r="G75" s="136">
        <f>IF(F75="","",F75-F75*COMPASS!$U$11)</f>
        <v>19.48</v>
      </c>
    </row>
    <row r="76" spans="1:7" ht="16.350000000000001" customHeight="1">
      <c r="A76" s="837" t="s">
        <v>11495</v>
      </c>
      <c r="B76" s="838" t="s">
        <v>216</v>
      </c>
      <c r="C76" s="864" t="s">
        <v>17359</v>
      </c>
      <c r="D76" s="840">
        <v>1</v>
      </c>
      <c r="E76" s="841"/>
      <c r="F76" s="913">
        <v>73.33</v>
      </c>
      <c r="G76" s="136">
        <f>IF(F76="","",F76-F76*COMPASS!$U$11)</f>
        <v>73.33</v>
      </c>
    </row>
    <row r="77" spans="1:7" ht="16.350000000000001" customHeight="1">
      <c r="A77" s="837" t="s">
        <v>17360</v>
      </c>
      <c r="B77" s="838" t="s">
        <v>216</v>
      </c>
      <c r="C77" s="864" t="s">
        <v>17361</v>
      </c>
      <c r="D77" s="840">
        <v>1</v>
      </c>
      <c r="E77" s="841"/>
      <c r="F77" s="913">
        <v>73.33</v>
      </c>
      <c r="G77" s="136">
        <f>IF(F77="","",F77-F77*COMPASS!$U$11)</f>
        <v>73.33</v>
      </c>
    </row>
    <row r="78" spans="1:7" ht="16.350000000000001" customHeight="1">
      <c r="A78" s="837" t="s">
        <v>9873</v>
      </c>
      <c r="B78" s="838" t="s">
        <v>462</v>
      </c>
      <c r="C78" s="864" t="s">
        <v>9874</v>
      </c>
      <c r="D78" s="840">
        <v>1</v>
      </c>
      <c r="E78" s="841"/>
      <c r="F78" s="913">
        <v>47.45</v>
      </c>
      <c r="G78" s="136">
        <f>IF(F78="","",F78-F78*COMPASS!$U$11)</f>
        <v>47.45</v>
      </c>
    </row>
    <row r="79" spans="1:7" ht="16.350000000000001" customHeight="1">
      <c r="A79" s="906" t="s">
        <v>11500</v>
      </c>
      <c r="B79" s="907"/>
      <c r="C79" s="911"/>
      <c r="D79" s="908"/>
      <c r="E79" s="909"/>
      <c r="F79" s="910"/>
      <c r="G79" s="136" t="str">
        <f>IF(F79="","",F79-F79*COMPASS!$U$11)</f>
        <v/>
      </c>
    </row>
    <row r="80" spans="1:7" ht="16.350000000000001" customHeight="1">
      <c r="A80" s="837" t="s">
        <v>9859</v>
      </c>
      <c r="B80" s="838" t="s">
        <v>462</v>
      </c>
      <c r="C80" s="839" t="s">
        <v>9860</v>
      </c>
      <c r="D80" s="840">
        <v>1</v>
      </c>
      <c r="E80" s="841"/>
      <c r="F80" s="850">
        <v>170.98</v>
      </c>
      <c r="G80" s="136">
        <f>IF(F80="","",F80-F80*COMPASS!$U$11)</f>
        <v>170.98</v>
      </c>
    </row>
    <row r="81" spans="1:7" ht="16.350000000000001" customHeight="1">
      <c r="A81" s="837" t="s">
        <v>9861</v>
      </c>
      <c r="B81" s="838" t="s">
        <v>462</v>
      </c>
      <c r="C81" s="864" t="s">
        <v>9862</v>
      </c>
      <c r="D81" s="840">
        <v>1</v>
      </c>
      <c r="E81" s="841"/>
      <c r="F81" s="913">
        <v>14.4</v>
      </c>
      <c r="G81" s="136">
        <f>IF(F81="","",F81-F81*COMPASS!$U$11)</f>
        <v>14.4</v>
      </c>
    </row>
    <row r="82" spans="1:7" ht="16.350000000000001" customHeight="1">
      <c r="A82" s="837" t="s">
        <v>9863</v>
      </c>
      <c r="B82" s="838" t="s">
        <v>462</v>
      </c>
      <c r="C82" s="864" t="s">
        <v>9471</v>
      </c>
      <c r="D82" s="840">
        <v>1</v>
      </c>
      <c r="E82" s="841"/>
      <c r="F82" s="913">
        <v>35.17</v>
      </c>
      <c r="G82" s="136">
        <f>IF(F82="","",F82-F82*COMPASS!$U$11)</f>
        <v>35.17</v>
      </c>
    </row>
    <row r="83" spans="1:7">
      <c r="A83" s="865" t="s">
        <v>11501</v>
      </c>
      <c r="B83" s="914"/>
      <c r="C83" s="915" t="s">
        <v>13622</v>
      </c>
      <c r="D83" s="868"/>
      <c r="E83" s="869"/>
      <c r="F83" s="870"/>
      <c r="G83" s="136" t="str">
        <f>IF(F83="","",F83-F83*COMPASS!$U$11)</f>
        <v/>
      </c>
    </row>
    <row r="84" spans="1:7" ht="16.350000000000001" customHeight="1">
      <c r="A84" s="837" t="s">
        <v>9464</v>
      </c>
      <c r="B84" s="838" t="s">
        <v>216</v>
      </c>
      <c r="C84" s="839" t="s">
        <v>9465</v>
      </c>
      <c r="D84" s="842">
        <v>1</v>
      </c>
      <c r="E84" s="849"/>
      <c r="F84" s="913">
        <v>902.46</v>
      </c>
      <c r="G84" s="136">
        <f>IF(F84="","",F84-F84*COMPASS!$U$11)</f>
        <v>902.46</v>
      </c>
    </row>
    <row r="85" spans="1:7" ht="16.350000000000001" customHeight="1">
      <c r="A85" s="837" t="s">
        <v>11691</v>
      </c>
      <c r="B85" s="838" t="s">
        <v>216</v>
      </c>
      <c r="C85" s="839" t="s">
        <v>11692</v>
      </c>
      <c r="D85" s="842">
        <v>1</v>
      </c>
      <c r="E85" s="849"/>
      <c r="F85" s="913">
        <v>975.05</v>
      </c>
      <c r="G85" s="136">
        <f>IF(F85="","",F85-F85*COMPASS!$U$11)</f>
        <v>975.05</v>
      </c>
    </row>
    <row r="86" spans="1:7" ht="16.350000000000001" customHeight="1">
      <c r="A86" s="1014" t="s">
        <v>13623</v>
      </c>
      <c r="B86" s="1015" t="s">
        <v>462</v>
      </c>
      <c r="C86" s="839" t="s">
        <v>8477</v>
      </c>
      <c r="D86" s="842">
        <v>1</v>
      </c>
      <c r="E86" s="835"/>
      <c r="F86" s="836">
        <v>985.52</v>
      </c>
      <c r="G86" s="136">
        <f>IF(F86="","",F86-F86*COMPASS!$U$11)</f>
        <v>985.52</v>
      </c>
    </row>
    <row r="87" spans="1:7" ht="16.350000000000001" customHeight="1">
      <c r="A87" s="1014" t="s">
        <v>13624</v>
      </c>
      <c r="B87" s="1015" t="s">
        <v>216</v>
      </c>
      <c r="C87" s="839" t="s">
        <v>11690</v>
      </c>
      <c r="D87" s="842">
        <v>1</v>
      </c>
      <c r="E87" s="835"/>
      <c r="F87" s="836">
        <v>1061</v>
      </c>
      <c r="G87" s="136">
        <f>IF(F87="","",F87-F87*COMPASS!$U$11)</f>
        <v>1061</v>
      </c>
    </row>
    <row r="88" spans="1:7">
      <c r="A88" s="865" t="s">
        <v>11502</v>
      </c>
      <c r="B88" s="914"/>
      <c r="C88" s="915" t="s">
        <v>13625</v>
      </c>
      <c r="D88" s="868"/>
      <c r="E88" s="869"/>
      <c r="F88" s="870"/>
      <c r="G88" s="136" t="str">
        <f>IF(F88="","",F88-F88*COMPASS!$U$11)</f>
        <v/>
      </c>
    </row>
    <row r="89" spans="1:7" ht="16.350000000000001" customHeight="1">
      <c r="A89" s="1014" t="s">
        <v>6733</v>
      </c>
      <c r="B89" s="1015" t="s">
        <v>462</v>
      </c>
      <c r="C89" s="839" t="s">
        <v>13626</v>
      </c>
      <c r="D89" s="840">
        <v>1</v>
      </c>
      <c r="E89" s="849"/>
      <c r="F89" s="850">
        <v>450.97464999999994</v>
      </c>
      <c r="G89" s="136">
        <f>IF(F89="","",F89-F89*COMPASS!$U$11)</f>
        <v>450.97464999999994</v>
      </c>
    </row>
    <row r="90" spans="1:7" ht="16.350000000000001" customHeight="1">
      <c r="A90" s="1014" t="s">
        <v>6734</v>
      </c>
      <c r="B90" s="1015" t="s">
        <v>462</v>
      </c>
      <c r="C90" s="839" t="s">
        <v>6735</v>
      </c>
      <c r="D90" s="840">
        <v>1</v>
      </c>
      <c r="E90" s="849"/>
      <c r="F90" s="850">
        <v>461.02314999999993</v>
      </c>
      <c r="G90" s="136">
        <f>IF(F90="","",F90-F90*COMPASS!$U$11)</f>
        <v>461.02314999999993</v>
      </c>
    </row>
    <row r="91" spans="1:7" ht="16.350000000000001" customHeight="1">
      <c r="A91" s="1014" t="s">
        <v>4210</v>
      </c>
      <c r="B91" s="1015" t="s">
        <v>462</v>
      </c>
      <c r="C91" s="839" t="s">
        <v>4204</v>
      </c>
      <c r="D91" s="840">
        <v>1</v>
      </c>
      <c r="E91" s="849"/>
      <c r="F91" s="850">
        <v>486.34739999999999</v>
      </c>
      <c r="G91" s="136">
        <f>IF(F91="","",F91-F91*COMPASS!$U$11)</f>
        <v>486.34739999999999</v>
      </c>
    </row>
    <row r="92" spans="1:7" ht="16.350000000000001" customHeight="1">
      <c r="A92" s="1014" t="s">
        <v>4211</v>
      </c>
      <c r="B92" s="1015" t="s">
        <v>462</v>
      </c>
      <c r="C92" s="839" t="s">
        <v>8917</v>
      </c>
      <c r="D92" s="840">
        <v>1</v>
      </c>
      <c r="E92" s="849"/>
      <c r="F92" s="850">
        <v>522.74529999999993</v>
      </c>
      <c r="G92" s="136">
        <f>IF(F92="","",F92-F92*COMPASS!$U$11)</f>
        <v>522.74529999999993</v>
      </c>
    </row>
    <row r="93" spans="1:7" ht="16.350000000000001" customHeight="1">
      <c r="A93" s="1014" t="s">
        <v>4212</v>
      </c>
      <c r="B93" s="1015" t="s">
        <v>462</v>
      </c>
      <c r="C93" s="839" t="s">
        <v>4205</v>
      </c>
      <c r="D93" s="840">
        <v>1</v>
      </c>
      <c r="E93" s="849"/>
      <c r="F93" s="850">
        <v>592.33370000000002</v>
      </c>
      <c r="G93" s="136">
        <f>IF(F93="","",F93-F93*COMPASS!$U$11)</f>
        <v>592.33370000000002</v>
      </c>
    </row>
    <row r="94" spans="1:7" ht="16.350000000000001" customHeight="1">
      <c r="A94" s="1014" t="s">
        <v>4213</v>
      </c>
      <c r="B94" s="1015" t="s">
        <v>216</v>
      </c>
      <c r="C94" s="839" t="s">
        <v>14366</v>
      </c>
      <c r="D94" s="840">
        <v>1</v>
      </c>
      <c r="E94" s="849"/>
      <c r="F94" s="850">
        <v>537.33084999999994</v>
      </c>
      <c r="G94" s="136">
        <f>IF(F94="","",F94-F94*COMPASS!$U$11)</f>
        <v>537.33084999999994</v>
      </c>
    </row>
    <row r="95" spans="1:7">
      <c r="A95" s="1014" t="s">
        <v>4214</v>
      </c>
      <c r="B95" s="1015" t="s">
        <v>216</v>
      </c>
      <c r="C95" s="839" t="s">
        <v>14367</v>
      </c>
      <c r="D95" s="840">
        <v>1</v>
      </c>
      <c r="E95" s="849"/>
      <c r="F95" s="850">
        <v>573.80994999999996</v>
      </c>
      <c r="G95" s="136">
        <f>IF(F95="","",F95-F95*COMPASS!$U$11)</f>
        <v>573.80994999999996</v>
      </c>
    </row>
    <row r="96" spans="1:7" ht="16.350000000000001" customHeight="1">
      <c r="A96" s="1014" t="s">
        <v>4215</v>
      </c>
      <c r="B96" s="1015" t="s">
        <v>216</v>
      </c>
      <c r="C96" s="839" t="s">
        <v>14368</v>
      </c>
      <c r="D96" s="840">
        <v>1</v>
      </c>
      <c r="E96" s="849"/>
      <c r="F96" s="850">
        <v>631.08639999999991</v>
      </c>
      <c r="G96" s="136">
        <f>IF(F96="","",F96-F96*COMPASS!$U$11)</f>
        <v>631.08639999999991</v>
      </c>
    </row>
    <row r="97" spans="1:7" ht="16.350000000000001" customHeight="1">
      <c r="A97" s="1014" t="s">
        <v>4216</v>
      </c>
      <c r="B97" s="1015" t="s">
        <v>216</v>
      </c>
      <c r="C97" s="839" t="s">
        <v>14369</v>
      </c>
      <c r="D97" s="840">
        <v>1</v>
      </c>
      <c r="E97" s="849"/>
      <c r="F97" s="850">
        <v>682.23224999999991</v>
      </c>
      <c r="G97" s="136">
        <f>IF(F97="","",F97-F97*COMPASS!$U$11)</f>
        <v>682.23224999999991</v>
      </c>
    </row>
    <row r="98" spans="1:7" ht="16.350000000000001" customHeight="1">
      <c r="A98" s="1014" t="s">
        <v>13627</v>
      </c>
      <c r="B98" s="1015" t="s">
        <v>462</v>
      </c>
      <c r="C98" s="839" t="s">
        <v>13628</v>
      </c>
      <c r="D98" s="842">
        <v>1</v>
      </c>
      <c r="E98" s="835"/>
      <c r="F98" s="836">
        <v>645.13</v>
      </c>
      <c r="G98" s="136">
        <f>IF(F98="","",F98-F98*COMPASS!$U$11)</f>
        <v>645.13</v>
      </c>
    </row>
    <row r="99" spans="1:7" ht="37.799999999999997" customHeight="1">
      <c r="A99" s="1014" t="s">
        <v>13629</v>
      </c>
      <c r="B99" s="1015" t="s">
        <v>462</v>
      </c>
      <c r="C99" s="839" t="s">
        <v>13630</v>
      </c>
      <c r="D99" s="842">
        <v>1</v>
      </c>
      <c r="E99" s="835"/>
      <c r="F99" s="836">
        <v>683.47</v>
      </c>
      <c r="G99" s="136">
        <f>IF(F99="","",F99-F99*COMPASS!$U$11)</f>
        <v>683.47</v>
      </c>
    </row>
    <row r="100" spans="1:7" ht="16.350000000000001" customHeight="1">
      <c r="A100" s="1014" t="s">
        <v>13631</v>
      </c>
      <c r="B100" s="1015" t="s">
        <v>216</v>
      </c>
      <c r="C100" s="839" t="s">
        <v>13632</v>
      </c>
      <c r="D100" s="842">
        <v>1</v>
      </c>
      <c r="E100" s="835"/>
      <c r="F100" s="836">
        <v>773.46</v>
      </c>
      <c r="G100" s="136">
        <f>IF(F100="","",F100-F100*COMPASS!$U$11)</f>
        <v>773.46</v>
      </c>
    </row>
    <row r="101" spans="1:7" ht="16.350000000000001" customHeight="1">
      <c r="A101" s="865" t="s">
        <v>14370</v>
      </c>
      <c r="B101" s="914"/>
      <c r="C101" s="915"/>
      <c r="D101" s="868"/>
      <c r="E101" s="869"/>
      <c r="F101" s="870"/>
      <c r="G101" s="136" t="str">
        <f>IF(F101="","",F101-F101*COMPASS!$U$11)</f>
        <v/>
      </c>
    </row>
    <row r="102" spans="1:7" ht="16.350000000000001" customHeight="1">
      <c r="A102" s="837" t="s">
        <v>4227</v>
      </c>
      <c r="B102" s="838" t="s">
        <v>462</v>
      </c>
      <c r="C102" s="839" t="s">
        <v>14371</v>
      </c>
      <c r="D102" s="840">
        <v>1</v>
      </c>
      <c r="E102" s="841"/>
      <c r="F102" s="850">
        <v>54.475049999999996</v>
      </c>
      <c r="G102" s="136">
        <f>IF(F102="","",F102-F102*COMPASS!$U$11)</f>
        <v>54.475049999999996</v>
      </c>
    </row>
    <row r="103" spans="1:7" ht="16.350000000000001" customHeight="1">
      <c r="A103" s="837" t="s">
        <v>4228</v>
      </c>
      <c r="B103" s="838" t="s">
        <v>462</v>
      </c>
      <c r="C103" s="839" t="s">
        <v>14372</v>
      </c>
      <c r="D103" s="840">
        <v>1</v>
      </c>
      <c r="E103" s="841"/>
      <c r="F103" s="850">
        <v>60.362049999999996</v>
      </c>
      <c r="G103" s="136">
        <f>IF(F103="","",F103-F103*COMPASS!$U$11)</f>
        <v>60.362049999999996</v>
      </c>
    </row>
    <row r="104" spans="1:7" ht="39" customHeight="1">
      <c r="A104" s="837" t="s">
        <v>4229</v>
      </c>
      <c r="B104" s="838" t="s">
        <v>462</v>
      </c>
      <c r="C104" s="839" t="s">
        <v>14373</v>
      </c>
      <c r="D104" s="840">
        <v>1</v>
      </c>
      <c r="E104" s="841"/>
      <c r="F104" s="850">
        <v>67.9238</v>
      </c>
      <c r="G104" s="136">
        <f>IF(F104="","",F104-F104*COMPASS!$U$11)</f>
        <v>67.9238</v>
      </c>
    </row>
    <row r="105" spans="1:7" ht="16.350000000000001" customHeight="1">
      <c r="A105" s="837" t="s">
        <v>9585</v>
      </c>
      <c r="B105" s="838" t="s">
        <v>462</v>
      </c>
      <c r="C105" s="839" t="s">
        <v>14374</v>
      </c>
      <c r="D105" s="840">
        <v>1</v>
      </c>
      <c r="E105" s="916"/>
      <c r="F105" s="850">
        <v>69.400000000000006</v>
      </c>
      <c r="G105" s="136">
        <f>IF(F105="","",F105-F105*COMPASS!$U$11)</f>
        <v>69.400000000000006</v>
      </c>
    </row>
    <row r="106" spans="1:7">
      <c r="A106" s="837" t="s">
        <v>4230</v>
      </c>
      <c r="B106" s="838" t="s">
        <v>462</v>
      </c>
      <c r="C106" s="839" t="s">
        <v>14375</v>
      </c>
      <c r="D106" s="840">
        <v>1</v>
      </c>
      <c r="E106" s="841"/>
      <c r="F106" s="850">
        <v>71.537199999999999</v>
      </c>
      <c r="G106" s="136">
        <f>IF(F106="","",F106-F106*COMPASS!$U$11)</f>
        <v>71.537199999999999</v>
      </c>
    </row>
    <row r="107" spans="1:7" ht="16.350000000000001" customHeight="1">
      <c r="A107" s="837" t="s">
        <v>13633</v>
      </c>
      <c r="B107" s="838" t="s">
        <v>216</v>
      </c>
      <c r="C107" s="839" t="s">
        <v>14376</v>
      </c>
      <c r="D107" s="840">
        <v>1</v>
      </c>
      <c r="E107" s="841"/>
      <c r="F107" s="850">
        <v>81.5</v>
      </c>
      <c r="G107" s="136">
        <f>IF(F107="","",F107-F107*COMPASS!$U$11)</f>
        <v>81.5</v>
      </c>
    </row>
    <row r="108" spans="1:7" ht="16.350000000000001" customHeight="1">
      <c r="A108" s="837" t="s">
        <v>13634</v>
      </c>
      <c r="B108" s="838" t="s">
        <v>216</v>
      </c>
      <c r="C108" s="839" t="s">
        <v>14377</v>
      </c>
      <c r="D108" s="840">
        <v>1</v>
      </c>
      <c r="E108" s="841"/>
      <c r="F108" s="850">
        <v>82.52</v>
      </c>
      <c r="G108" s="136">
        <f>IF(F108="","",F108-F108*COMPASS!$U$11)</f>
        <v>82.52</v>
      </c>
    </row>
    <row r="109" spans="1:7">
      <c r="A109" s="865" t="s">
        <v>14378</v>
      </c>
      <c r="B109" s="914"/>
      <c r="C109" s="915"/>
      <c r="D109" s="868"/>
      <c r="E109" s="869"/>
      <c r="F109" s="870"/>
      <c r="G109" s="136" t="str">
        <f>IF(F109="","",F109-F109*COMPASS!$U$11)</f>
        <v/>
      </c>
    </row>
    <row r="110" spans="1:7" ht="16.350000000000001" customHeight="1">
      <c r="A110" s="837" t="s">
        <v>4233</v>
      </c>
      <c r="B110" s="838" t="s">
        <v>462</v>
      </c>
      <c r="C110" s="839" t="s">
        <v>2583</v>
      </c>
      <c r="D110" s="840">
        <v>1</v>
      </c>
      <c r="E110" s="841"/>
      <c r="F110" s="850">
        <v>33.860399999999998</v>
      </c>
      <c r="G110" s="136">
        <f>IF(F110="","",F110-F110*COMPASS!$U$11)</f>
        <v>33.860399999999998</v>
      </c>
    </row>
    <row r="111" spans="1:7" ht="16.350000000000001" customHeight="1">
      <c r="A111" s="837" t="s">
        <v>4234</v>
      </c>
      <c r="B111" s="838" t="s">
        <v>462</v>
      </c>
      <c r="C111" s="839" t="s">
        <v>8378</v>
      </c>
      <c r="D111" s="840">
        <v>1</v>
      </c>
      <c r="E111" s="841"/>
      <c r="F111" s="850">
        <v>71.486450000000005</v>
      </c>
      <c r="G111" s="136">
        <f>IF(F111="","",F111-F111*COMPASS!$U$11)</f>
        <v>71.486450000000005</v>
      </c>
    </row>
    <row r="112" spans="1:7" ht="16.350000000000001" customHeight="1">
      <c r="A112" s="837" t="s">
        <v>4235</v>
      </c>
      <c r="B112" s="838" t="s">
        <v>462</v>
      </c>
      <c r="C112" s="839" t="s">
        <v>14379</v>
      </c>
      <c r="D112" s="840">
        <v>1</v>
      </c>
      <c r="E112" s="841"/>
      <c r="F112" s="850">
        <v>73.516450000000006</v>
      </c>
      <c r="G112" s="136">
        <f>IF(F112="","",F112-F112*COMPASS!$U$11)</f>
        <v>73.516450000000006</v>
      </c>
    </row>
    <row r="113" spans="1:7" ht="16.350000000000001" customHeight="1">
      <c r="A113" s="837" t="s">
        <v>4236</v>
      </c>
      <c r="B113" s="838" t="s">
        <v>462</v>
      </c>
      <c r="C113" s="839" t="s">
        <v>14380</v>
      </c>
      <c r="D113" s="840">
        <v>1</v>
      </c>
      <c r="E113" s="841"/>
      <c r="F113" s="850">
        <v>103.60104999999999</v>
      </c>
      <c r="G113" s="136">
        <f>IF(F113="","",F113-F113*COMPASS!$U$11)</f>
        <v>103.60104999999999</v>
      </c>
    </row>
    <row r="114" spans="1:7" ht="16.350000000000001" customHeight="1">
      <c r="A114" s="837" t="s">
        <v>4237</v>
      </c>
      <c r="B114" s="838" t="s">
        <v>462</v>
      </c>
      <c r="C114" s="839" t="s">
        <v>14381</v>
      </c>
      <c r="D114" s="840">
        <v>1</v>
      </c>
      <c r="E114" s="841"/>
      <c r="F114" s="850">
        <v>129.79819999999998</v>
      </c>
      <c r="G114" s="136">
        <f>IF(F114="","",F114-F114*COMPASS!$U$11)</f>
        <v>129.79819999999998</v>
      </c>
    </row>
    <row r="115" spans="1:7" ht="16.350000000000001" customHeight="1">
      <c r="A115" s="837" t="s">
        <v>4238</v>
      </c>
      <c r="B115" s="838" t="s">
        <v>462</v>
      </c>
      <c r="C115" s="839" t="s">
        <v>14382</v>
      </c>
      <c r="D115" s="840">
        <v>1</v>
      </c>
      <c r="E115" s="841"/>
      <c r="F115" s="850">
        <v>162.43044999999998</v>
      </c>
      <c r="G115" s="136">
        <f>IF(F115="","",F115-F115*COMPASS!$U$11)</f>
        <v>162.43044999999998</v>
      </c>
    </row>
    <row r="116" spans="1:7" ht="16.350000000000001" customHeight="1">
      <c r="A116" s="865" t="s">
        <v>14383</v>
      </c>
      <c r="B116" s="914"/>
      <c r="C116" s="915"/>
      <c r="D116" s="868"/>
      <c r="E116" s="869"/>
      <c r="F116" s="870"/>
      <c r="G116" s="136" t="str">
        <f>IF(F116="","",F116-F116*COMPASS!$U$11)</f>
        <v/>
      </c>
    </row>
    <row r="117" spans="1:7" ht="16.350000000000001" customHeight="1">
      <c r="A117" s="837" t="s">
        <v>7477</v>
      </c>
      <c r="B117" s="838" t="s">
        <v>462</v>
      </c>
      <c r="C117" s="839" t="s">
        <v>14384</v>
      </c>
      <c r="D117" s="842">
        <v>1</v>
      </c>
      <c r="E117" s="835"/>
      <c r="F117" s="836">
        <v>43.43</v>
      </c>
      <c r="G117" s="136">
        <f>IF(F117="","",F117-F117*COMPASS!$U$11)</f>
        <v>43.43</v>
      </c>
    </row>
    <row r="118" spans="1:7" ht="16.350000000000001" customHeight="1">
      <c r="A118" s="837" t="s">
        <v>7478</v>
      </c>
      <c r="B118" s="838" t="s">
        <v>462</v>
      </c>
      <c r="C118" s="839" t="s">
        <v>14385</v>
      </c>
      <c r="D118" s="842">
        <v>1</v>
      </c>
      <c r="E118" s="835"/>
      <c r="F118" s="836">
        <v>44.487449999999995</v>
      </c>
      <c r="G118" s="136">
        <f>IF(F118="","",F118-F118*COMPASS!$U$11)</f>
        <v>44.487449999999995</v>
      </c>
    </row>
    <row r="119" spans="1:7" ht="16.350000000000001" customHeight="1">
      <c r="A119" s="837" t="s">
        <v>4806</v>
      </c>
      <c r="B119" s="838" t="s">
        <v>462</v>
      </c>
      <c r="C119" s="839" t="s">
        <v>14386</v>
      </c>
      <c r="D119" s="842">
        <v>1</v>
      </c>
      <c r="E119" s="835"/>
      <c r="F119" s="836">
        <v>50.356700000000004</v>
      </c>
      <c r="G119" s="136">
        <f>IF(F119="","",F119-F119*COMPASS!$U$11)</f>
        <v>50.356700000000004</v>
      </c>
    </row>
    <row r="120" spans="1:7" ht="16.350000000000001" customHeight="1">
      <c r="A120" s="837" t="s">
        <v>4226</v>
      </c>
      <c r="B120" s="838" t="s">
        <v>462</v>
      </c>
      <c r="C120" s="839" t="s">
        <v>14387</v>
      </c>
      <c r="D120" s="842">
        <v>1</v>
      </c>
      <c r="E120" s="835"/>
      <c r="F120" s="836">
        <v>53.570299999999996</v>
      </c>
      <c r="G120" s="136">
        <f>IF(F120="","",F120-F120*COMPASS!$U$11)</f>
        <v>53.570299999999996</v>
      </c>
    </row>
    <row r="121" spans="1:7" ht="16.350000000000001" customHeight="1">
      <c r="A121" s="837" t="s">
        <v>4225</v>
      </c>
      <c r="B121" s="838" t="s">
        <v>462</v>
      </c>
      <c r="C121" s="839" t="s">
        <v>14388</v>
      </c>
      <c r="D121" s="842">
        <v>1</v>
      </c>
      <c r="E121" s="835"/>
      <c r="F121" s="836">
        <v>59.976900000000001</v>
      </c>
      <c r="G121" s="136">
        <f>IF(F121="","",F121-F121*COMPASS!$U$11)</f>
        <v>59.976900000000001</v>
      </c>
    </row>
    <row r="122" spans="1:7">
      <c r="A122" s="837" t="s">
        <v>13635</v>
      </c>
      <c r="B122" s="838" t="s">
        <v>462</v>
      </c>
      <c r="C122" s="839" t="s">
        <v>14389</v>
      </c>
      <c r="D122" s="840">
        <v>1</v>
      </c>
      <c r="E122" s="841"/>
      <c r="F122" s="850">
        <v>115.63</v>
      </c>
      <c r="G122" s="136">
        <f>IF(F122="","",F122-F122*COMPASS!$U$11)</f>
        <v>115.63</v>
      </c>
    </row>
    <row r="123" spans="1:7" ht="16.350000000000001" customHeight="1">
      <c r="A123" s="837" t="s">
        <v>13636</v>
      </c>
      <c r="B123" s="838" t="s">
        <v>462</v>
      </c>
      <c r="C123" s="839" t="s">
        <v>14390</v>
      </c>
      <c r="D123" s="840">
        <v>1</v>
      </c>
      <c r="E123" s="841"/>
      <c r="F123" s="850">
        <v>127.78</v>
      </c>
      <c r="G123" s="136">
        <f>IF(F123="","",F123-F123*COMPASS!$U$11)</f>
        <v>127.78</v>
      </c>
    </row>
    <row r="124" spans="1:7" ht="16.350000000000001" customHeight="1">
      <c r="A124" s="837" t="s">
        <v>13637</v>
      </c>
      <c r="B124" s="838" t="s">
        <v>462</v>
      </c>
      <c r="C124" s="839" t="s">
        <v>14391</v>
      </c>
      <c r="D124" s="840">
        <v>1</v>
      </c>
      <c r="E124" s="841"/>
      <c r="F124" s="850">
        <v>152.12</v>
      </c>
      <c r="G124" s="136">
        <f>IF(F124="","",F124-F124*COMPASS!$U$11)</f>
        <v>152.12</v>
      </c>
    </row>
    <row r="125" spans="1:7" ht="16.350000000000001" customHeight="1">
      <c r="A125" s="837" t="s">
        <v>4222</v>
      </c>
      <c r="B125" s="838" t="s">
        <v>462</v>
      </c>
      <c r="C125" s="839" t="s">
        <v>14392</v>
      </c>
      <c r="D125" s="842">
        <v>1</v>
      </c>
      <c r="E125" s="835"/>
      <c r="F125" s="836">
        <v>44.964499999999994</v>
      </c>
      <c r="G125" s="136">
        <f>IF(F125="","",F125-F125*COMPASS!$U$11)</f>
        <v>44.964499999999994</v>
      </c>
    </row>
    <row r="126" spans="1:7">
      <c r="A126" s="837" t="s">
        <v>4223</v>
      </c>
      <c r="B126" s="838" t="s">
        <v>462</v>
      </c>
      <c r="C126" s="839" t="s">
        <v>14393</v>
      </c>
      <c r="D126" s="842">
        <v>1</v>
      </c>
      <c r="E126" s="835"/>
      <c r="F126" s="836">
        <v>26.897499999999997</v>
      </c>
      <c r="G126" s="136">
        <f>IF(F126="","",F126-F126*COMPASS!$U$11)</f>
        <v>26.897499999999997</v>
      </c>
    </row>
    <row r="127" spans="1:7" ht="16.350000000000001" customHeight="1">
      <c r="A127" s="837" t="s">
        <v>4224</v>
      </c>
      <c r="B127" s="838" t="s">
        <v>462</v>
      </c>
      <c r="C127" s="839" t="s">
        <v>14394</v>
      </c>
      <c r="D127" s="842">
        <v>1</v>
      </c>
      <c r="E127" s="835"/>
      <c r="F127" s="836">
        <v>26.8569</v>
      </c>
      <c r="G127" s="136">
        <f>IF(F127="","",F127-F127*COMPASS!$U$11)</f>
        <v>26.8569</v>
      </c>
    </row>
    <row r="128" spans="1:7" ht="16.350000000000001" customHeight="1">
      <c r="A128" s="837" t="s">
        <v>9473</v>
      </c>
      <c r="B128" s="838" t="s">
        <v>216</v>
      </c>
      <c r="C128" s="839" t="s">
        <v>14395</v>
      </c>
      <c r="D128" s="842">
        <v>1</v>
      </c>
      <c r="E128" s="835"/>
      <c r="F128" s="917">
        <v>91.81689999999999</v>
      </c>
      <c r="G128" s="136">
        <f>IF(F128="","",F128-F128*COMPASS!$U$11)</f>
        <v>91.81689999999999</v>
      </c>
    </row>
    <row r="129" spans="1:7" ht="16.350000000000001" customHeight="1">
      <c r="A129" s="837" t="s">
        <v>9584</v>
      </c>
      <c r="B129" s="838" t="s">
        <v>462</v>
      </c>
      <c r="C129" s="839" t="s">
        <v>14396</v>
      </c>
      <c r="D129" s="840">
        <v>1</v>
      </c>
      <c r="E129" s="841"/>
      <c r="F129" s="850">
        <v>51.88</v>
      </c>
      <c r="G129" s="136">
        <f>IF(F129="","",F129-F129*COMPASS!$U$11)</f>
        <v>51.88</v>
      </c>
    </row>
    <row r="130" spans="1:7" ht="16.350000000000001" customHeight="1">
      <c r="A130" s="837" t="s">
        <v>15022</v>
      </c>
      <c r="B130" s="838" t="s">
        <v>462</v>
      </c>
      <c r="C130" s="839" t="s">
        <v>15023</v>
      </c>
      <c r="D130" s="842">
        <v>1</v>
      </c>
      <c r="E130" s="835"/>
      <c r="F130" s="836">
        <v>112.3</v>
      </c>
      <c r="G130" s="136">
        <f>IF(F130="","",F130-F130*COMPASS!$U$11)</f>
        <v>112.3</v>
      </c>
    </row>
    <row r="131" spans="1:7" ht="16.350000000000001" customHeight="1">
      <c r="A131" s="865" t="s">
        <v>11503</v>
      </c>
      <c r="B131" s="914"/>
      <c r="C131" s="915"/>
      <c r="D131" s="868"/>
      <c r="E131" s="869"/>
      <c r="F131" s="870"/>
      <c r="G131" s="136" t="str">
        <f>IF(F131="","",F131-F131*COMPASS!$U$11)</f>
        <v/>
      </c>
    </row>
    <row r="132" spans="1:7" ht="16.350000000000001" customHeight="1">
      <c r="A132" s="837" t="s">
        <v>9466</v>
      </c>
      <c r="B132" s="838" t="s">
        <v>216</v>
      </c>
      <c r="C132" s="839" t="s">
        <v>9467</v>
      </c>
      <c r="D132" s="840">
        <v>1</v>
      </c>
      <c r="E132" s="916"/>
      <c r="F132" s="850">
        <v>156.78</v>
      </c>
      <c r="G132" s="136">
        <f>IF(F132="","",F132-F132*COMPASS!$U$11)</f>
        <v>156.78</v>
      </c>
    </row>
    <row r="133" spans="1:7" ht="16.350000000000001" customHeight="1">
      <c r="A133" s="837" t="s">
        <v>9468</v>
      </c>
      <c r="B133" s="838" t="s">
        <v>216</v>
      </c>
      <c r="C133" s="864" t="s">
        <v>9469</v>
      </c>
      <c r="D133" s="840">
        <v>1</v>
      </c>
      <c r="E133" s="916"/>
      <c r="F133" s="913">
        <v>21.314999999999998</v>
      </c>
      <c r="G133" s="136">
        <f>IF(F133="","",F133-F133*COMPASS!$U$11)</f>
        <v>21.314999999999998</v>
      </c>
    </row>
    <row r="134" spans="1:7" ht="16.350000000000001" customHeight="1">
      <c r="A134" s="837" t="s">
        <v>9470</v>
      </c>
      <c r="B134" s="838" t="s">
        <v>216</v>
      </c>
      <c r="C134" s="864" t="s">
        <v>9471</v>
      </c>
      <c r="D134" s="840">
        <v>1</v>
      </c>
      <c r="E134" s="916"/>
      <c r="F134" s="913">
        <v>31.39</v>
      </c>
      <c r="G134" s="136">
        <f>IF(F134="","",F134-F134*COMPASS!$U$11)</f>
        <v>31.39</v>
      </c>
    </row>
    <row r="135" spans="1:7" ht="16.350000000000001" customHeight="1">
      <c r="A135" s="865" t="s">
        <v>4512</v>
      </c>
      <c r="B135" s="914"/>
      <c r="C135" s="915"/>
      <c r="D135" s="868"/>
      <c r="E135" s="869"/>
      <c r="F135" s="870"/>
      <c r="G135" s="136" t="str">
        <f>IF(F135="","",F135-F135*COMPASS!$U$11)</f>
        <v/>
      </c>
    </row>
    <row r="136" spans="1:7" ht="30.6" customHeight="1">
      <c r="A136" s="837" t="s">
        <v>10526</v>
      </c>
      <c r="B136" s="838" t="s">
        <v>462</v>
      </c>
      <c r="C136" s="839" t="s">
        <v>14397</v>
      </c>
      <c r="D136" s="840">
        <v>1</v>
      </c>
      <c r="E136" s="841"/>
      <c r="F136" s="850">
        <v>16.38</v>
      </c>
      <c r="G136" s="136">
        <f>IF(F136="","",F136-F136*COMPASS!$U$11)</f>
        <v>16.38</v>
      </c>
    </row>
    <row r="137" spans="1:7" ht="16.350000000000001" customHeight="1">
      <c r="A137" s="837" t="s">
        <v>4231</v>
      </c>
      <c r="B137" s="838" t="s">
        <v>462</v>
      </c>
      <c r="C137" s="839" t="s">
        <v>9415</v>
      </c>
      <c r="D137" s="840">
        <v>1</v>
      </c>
      <c r="E137" s="841"/>
      <c r="F137" s="850">
        <v>19.528599999999997</v>
      </c>
      <c r="G137" s="136">
        <f>IF(F137="","",F137-F137*COMPASS!$U$11)</f>
        <v>19.528599999999997</v>
      </c>
    </row>
    <row r="138" spans="1:7" ht="16.350000000000001" customHeight="1">
      <c r="A138" s="837" t="s">
        <v>9882</v>
      </c>
      <c r="B138" s="838" t="s">
        <v>462</v>
      </c>
      <c r="C138" s="839" t="s">
        <v>11496</v>
      </c>
      <c r="D138" s="840">
        <v>1</v>
      </c>
      <c r="E138" s="841"/>
      <c r="F138" s="850">
        <v>23.42</v>
      </c>
      <c r="G138" s="136">
        <f>IF(F138="","",F138-F138*COMPASS!$U$11)</f>
        <v>23.42</v>
      </c>
    </row>
    <row r="139" spans="1:7" ht="16.350000000000001" customHeight="1">
      <c r="A139" s="837" t="s">
        <v>4232</v>
      </c>
      <c r="B139" s="838" t="s">
        <v>462</v>
      </c>
      <c r="C139" s="839" t="s">
        <v>9416</v>
      </c>
      <c r="D139" s="840">
        <v>1</v>
      </c>
      <c r="E139" s="841"/>
      <c r="F139" s="850">
        <v>28.227149999999995</v>
      </c>
      <c r="G139" s="136">
        <f>IF(F139="","",F139-F139*COMPASS!$U$11)</f>
        <v>28.227149999999995</v>
      </c>
    </row>
    <row r="140" spans="1:7" ht="16.350000000000001" customHeight="1">
      <c r="A140" s="837" t="s">
        <v>9884</v>
      </c>
      <c r="B140" s="838" t="s">
        <v>462</v>
      </c>
      <c r="C140" s="839" t="s">
        <v>10528</v>
      </c>
      <c r="D140" s="840">
        <v>1</v>
      </c>
      <c r="E140" s="841"/>
      <c r="F140" s="850">
        <v>40.15</v>
      </c>
      <c r="G140" s="136">
        <f>IF(F140="","",F140-F140*COMPASS!$U$11)</f>
        <v>40.15</v>
      </c>
    </row>
    <row r="141" spans="1:7" ht="16.350000000000001" customHeight="1">
      <c r="A141" s="837" t="s">
        <v>9883</v>
      </c>
      <c r="B141" s="838" t="s">
        <v>462</v>
      </c>
      <c r="C141" s="839" t="s">
        <v>10527</v>
      </c>
      <c r="D141" s="840">
        <v>1</v>
      </c>
      <c r="E141" s="841"/>
      <c r="F141" s="850">
        <v>54.12</v>
      </c>
      <c r="G141" s="136">
        <f>IF(F141="","",F141-F141*COMPASS!$U$11)</f>
        <v>54.12</v>
      </c>
    </row>
    <row r="142" spans="1:7" ht="16.350000000000001" customHeight="1">
      <c r="A142" s="837" t="s">
        <v>11227</v>
      </c>
      <c r="B142" s="838" t="s">
        <v>462</v>
      </c>
      <c r="C142" s="839" t="s">
        <v>11497</v>
      </c>
      <c r="D142" s="840">
        <v>1</v>
      </c>
      <c r="E142" s="841"/>
      <c r="F142" s="850">
        <v>48.11</v>
      </c>
      <c r="G142" s="136">
        <f>IF(F142="","",F142-F142*COMPASS!$U$11)</f>
        <v>48.11</v>
      </c>
    </row>
    <row r="143" spans="1:7" ht="16.350000000000001" customHeight="1">
      <c r="A143" s="837" t="s">
        <v>11223</v>
      </c>
      <c r="B143" s="838" t="s">
        <v>216</v>
      </c>
      <c r="C143" s="839" t="s">
        <v>11224</v>
      </c>
      <c r="D143" s="840">
        <v>1</v>
      </c>
      <c r="E143" s="841"/>
      <c r="F143" s="850">
        <v>69.98</v>
      </c>
      <c r="G143" s="136">
        <f>IF(F143="","",F143-F143*COMPASS!$U$11)</f>
        <v>69.98</v>
      </c>
    </row>
    <row r="144" spans="1:7" ht="16.350000000000001" customHeight="1">
      <c r="A144" s="837" t="s">
        <v>11220</v>
      </c>
      <c r="B144" s="838" t="s">
        <v>462</v>
      </c>
      <c r="C144" s="839" t="s">
        <v>11498</v>
      </c>
      <c r="D144" s="840">
        <v>1</v>
      </c>
      <c r="E144" s="841"/>
      <c r="F144" s="850">
        <v>48.11</v>
      </c>
      <c r="G144" s="136">
        <f>IF(F144="","",F144-F144*COMPASS!$U$11)</f>
        <v>48.11</v>
      </c>
    </row>
    <row r="145" spans="1:7" ht="16.350000000000001" customHeight="1">
      <c r="A145" s="837" t="s">
        <v>11221</v>
      </c>
      <c r="B145" s="838" t="s">
        <v>462</v>
      </c>
      <c r="C145" s="839" t="s">
        <v>11499</v>
      </c>
      <c r="D145" s="840">
        <v>1</v>
      </c>
      <c r="E145" s="841"/>
      <c r="F145" s="850">
        <v>62.55</v>
      </c>
      <c r="G145" s="136">
        <f>IF(F145="","",F145-F145*COMPASS!$U$11)</f>
        <v>62.55</v>
      </c>
    </row>
    <row r="146" spans="1:7" ht="16.350000000000001" customHeight="1">
      <c r="A146" s="837" t="s">
        <v>11222</v>
      </c>
      <c r="B146" s="838" t="s">
        <v>462</v>
      </c>
      <c r="C146" s="839" t="s">
        <v>11880</v>
      </c>
      <c r="D146" s="840">
        <v>1</v>
      </c>
      <c r="E146" s="841"/>
      <c r="F146" s="850">
        <v>99.14</v>
      </c>
      <c r="G146" s="136">
        <f>IF(F146="","",F146-F146*COMPASS!$U$11)</f>
        <v>99.14</v>
      </c>
    </row>
    <row r="147" spans="1:7" ht="16.350000000000001" customHeight="1">
      <c r="A147" s="837" t="s">
        <v>11225</v>
      </c>
      <c r="B147" s="838" t="s">
        <v>216</v>
      </c>
      <c r="C147" s="839" t="s">
        <v>11226</v>
      </c>
      <c r="D147" s="840">
        <v>1</v>
      </c>
      <c r="E147" s="841"/>
      <c r="F147" s="850">
        <v>148.72999999999999</v>
      </c>
      <c r="G147" s="136">
        <f>IF(F147="","",F147-F147*COMPASS!$U$11)</f>
        <v>148.72999999999999</v>
      </c>
    </row>
    <row r="148" spans="1:7" ht="16.350000000000001" customHeight="1">
      <c r="A148" s="837" t="s">
        <v>11474</v>
      </c>
      <c r="B148" s="838" t="s">
        <v>462</v>
      </c>
      <c r="C148" s="839" t="s">
        <v>9709</v>
      </c>
      <c r="D148" s="840">
        <v>1</v>
      </c>
      <c r="E148" s="841"/>
      <c r="F148" s="850">
        <v>57.05</v>
      </c>
      <c r="G148" s="136">
        <f>IF(F148="","",F148-F148*COMPASS!$U$11)</f>
        <v>57.05</v>
      </c>
    </row>
    <row r="149" spans="1:7">
      <c r="A149" s="837" t="s">
        <v>9475</v>
      </c>
      <c r="B149" s="838" t="s">
        <v>216</v>
      </c>
      <c r="C149" s="864" t="s">
        <v>9476</v>
      </c>
      <c r="D149" s="842">
        <v>1</v>
      </c>
      <c r="E149" s="835"/>
      <c r="F149" s="913">
        <v>46.223099999999995</v>
      </c>
      <c r="G149" s="136">
        <f>IF(F149="","",F149-F149*COMPASS!$U$11)</f>
        <v>46.223099999999995</v>
      </c>
    </row>
    <row r="150" spans="1:7" ht="16.350000000000001" customHeight="1">
      <c r="A150" s="837" t="s">
        <v>9474</v>
      </c>
      <c r="B150" s="838" t="s">
        <v>216</v>
      </c>
      <c r="C150" s="864" t="s">
        <v>14398</v>
      </c>
      <c r="D150" s="842">
        <v>1</v>
      </c>
      <c r="E150" s="835"/>
      <c r="F150" s="913">
        <v>63.802899999999994</v>
      </c>
      <c r="G150" s="136">
        <f>IF(F150="","",F150-F150*COMPASS!$U$11)</f>
        <v>63.802899999999994</v>
      </c>
    </row>
    <row r="151" spans="1:7" ht="16.350000000000001" customHeight="1">
      <c r="A151" s="837" t="s">
        <v>9477</v>
      </c>
      <c r="B151" s="838" t="s">
        <v>216</v>
      </c>
      <c r="C151" s="864" t="s">
        <v>9709</v>
      </c>
      <c r="D151" s="842">
        <v>1</v>
      </c>
      <c r="E151" s="835"/>
      <c r="F151" s="913">
        <v>275.35935000000001</v>
      </c>
      <c r="G151" s="136">
        <f>IF(F151="","",F151-F151*COMPASS!$U$11)</f>
        <v>275.35935000000001</v>
      </c>
    </row>
    <row r="152" spans="1:7" ht="16.350000000000001" customHeight="1">
      <c r="A152" s="837" t="s">
        <v>9478</v>
      </c>
      <c r="B152" s="838" t="s">
        <v>216</v>
      </c>
      <c r="C152" s="864" t="s">
        <v>9698</v>
      </c>
      <c r="D152" s="842">
        <v>1</v>
      </c>
      <c r="E152" s="835"/>
      <c r="F152" s="913">
        <v>317.23824999999999</v>
      </c>
      <c r="G152" s="136">
        <f>IF(F152="","",F152-F152*COMPASS!$U$11)</f>
        <v>317.23824999999999</v>
      </c>
    </row>
    <row r="153" spans="1:7" ht="16.350000000000001" customHeight="1">
      <c r="A153" s="837" t="s">
        <v>11228</v>
      </c>
      <c r="B153" s="838" t="s">
        <v>216</v>
      </c>
      <c r="C153" s="839" t="s">
        <v>11229</v>
      </c>
      <c r="D153" s="840">
        <v>1</v>
      </c>
      <c r="E153" s="841"/>
      <c r="F153" s="850">
        <v>76.98</v>
      </c>
      <c r="G153" s="136">
        <f>IF(F153="","",F153-F153*COMPASS!$U$11)</f>
        <v>76.98</v>
      </c>
    </row>
    <row r="154" spans="1:7" ht="16.350000000000001" customHeight="1">
      <c r="A154" s="865" t="s">
        <v>9036</v>
      </c>
      <c r="B154" s="914"/>
      <c r="C154" s="915"/>
      <c r="D154" s="868"/>
      <c r="E154" s="869"/>
      <c r="F154" s="870"/>
      <c r="G154" s="136" t="str">
        <f>IF(F154="","",F154-F154*COMPASS!$U$11)</f>
        <v/>
      </c>
    </row>
    <row r="155" spans="1:7">
      <c r="A155" s="837" t="s">
        <v>4217</v>
      </c>
      <c r="B155" s="838" t="s">
        <v>462</v>
      </c>
      <c r="C155" s="839" t="s">
        <v>14399</v>
      </c>
      <c r="D155" s="842">
        <v>1</v>
      </c>
      <c r="E155" s="835"/>
      <c r="F155" s="836">
        <v>14.788549999999999</v>
      </c>
      <c r="G155" s="136">
        <f>IF(F155="","",F155-F155*COMPASS!$U$11)</f>
        <v>14.788549999999999</v>
      </c>
    </row>
    <row r="156" spans="1:7" ht="16.350000000000001" customHeight="1">
      <c r="A156" s="837" t="s">
        <v>9864</v>
      </c>
      <c r="B156" s="838" t="s">
        <v>462</v>
      </c>
      <c r="C156" s="839" t="s">
        <v>14400</v>
      </c>
      <c r="D156" s="840">
        <v>1</v>
      </c>
      <c r="E156" s="841"/>
      <c r="F156" s="850">
        <v>12.34</v>
      </c>
      <c r="G156" s="136">
        <f>IF(F156="","",F156-F156*COMPASS!$U$11)</f>
        <v>12.34</v>
      </c>
    </row>
    <row r="157" spans="1:7" ht="16.350000000000001" customHeight="1">
      <c r="A157" s="837" t="s">
        <v>8172</v>
      </c>
      <c r="B157" s="838" t="s">
        <v>462</v>
      </c>
      <c r="C157" s="839" t="s">
        <v>13046</v>
      </c>
      <c r="D157" s="842">
        <v>1</v>
      </c>
      <c r="E157" s="835"/>
      <c r="F157" s="836">
        <v>13.4</v>
      </c>
      <c r="G157" s="136">
        <f>IF(F157="","",F157-F157*COMPASS!$U$11)</f>
        <v>13.4</v>
      </c>
    </row>
    <row r="158" spans="1:7" ht="16.350000000000001" customHeight="1">
      <c r="A158" s="837" t="s">
        <v>697</v>
      </c>
      <c r="B158" s="838" t="s">
        <v>462</v>
      </c>
      <c r="C158" s="839" t="s">
        <v>9577</v>
      </c>
      <c r="D158" s="842">
        <v>1</v>
      </c>
      <c r="E158" s="835"/>
      <c r="F158" s="836">
        <v>5.88</v>
      </c>
      <c r="G158" s="136">
        <f>IF(F158="","",F158-F158*COMPASS!$U$11)</f>
        <v>5.88</v>
      </c>
    </row>
    <row r="159" spans="1:7" ht="16.350000000000001" customHeight="1">
      <c r="A159" s="837" t="s">
        <v>9865</v>
      </c>
      <c r="B159" s="838" t="s">
        <v>462</v>
      </c>
      <c r="C159" s="839" t="s">
        <v>9577</v>
      </c>
      <c r="D159" s="842">
        <v>1</v>
      </c>
      <c r="E159" s="841"/>
      <c r="F159" s="836">
        <v>6.58</v>
      </c>
      <c r="G159" s="136">
        <f>IF(F159="","",F159-F159*COMPASS!$U$11)</f>
        <v>6.58</v>
      </c>
    </row>
    <row r="160" spans="1:7" ht="16.350000000000001" customHeight="1">
      <c r="A160" s="837" t="s">
        <v>11201</v>
      </c>
      <c r="B160" s="838" t="s">
        <v>462</v>
      </c>
      <c r="C160" s="839" t="s">
        <v>11202</v>
      </c>
      <c r="D160" s="840">
        <v>1</v>
      </c>
      <c r="E160" s="841"/>
      <c r="F160" s="850">
        <v>17.559999999999999</v>
      </c>
      <c r="G160" s="136">
        <f>IF(F160="","",F160-F160*COMPASS!$U$11)</f>
        <v>17.559999999999999</v>
      </c>
    </row>
    <row r="161" spans="1:7" ht="16.350000000000001" customHeight="1">
      <c r="A161" s="837" t="s">
        <v>11199</v>
      </c>
      <c r="B161" s="838" t="s">
        <v>462</v>
      </c>
      <c r="C161" s="839" t="s">
        <v>11200</v>
      </c>
      <c r="D161" s="840">
        <v>1</v>
      </c>
      <c r="E161" s="841"/>
      <c r="F161" s="850">
        <v>11.19</v>
      </c>
      <c r="G161" s="136">
        <f>IF(F161="","",F161-F161*COMPASS!$U$11)</f>
        <v>11.19</v>
      </c>
    </row>
    <row r="162" spans="1:7" ht="16.350000000000001" customHeight="1">
      <c r="A162" s="837" t="s">
        <v>9472</v>
      </c>
      <c r="B162" s="838" t="s">
        <v>566</v>
      </c>
      <c r="C162" s="839" t="s">
        <v>14401</v>
      </c>
      <c r="D162" s="842">
        <v>2</v>
      </c>
      <c r="E162" s="835"/>
      <c r="F162" s="917">
        <v>3.8265499999999997</v>
      </c>
      <c r="G162" s="136">
        <f>IF(F162="","",F162-F162*COMPASS!$U$11)</f>
        <v>3.8265499999999997</v>
      </c>
    </row>
    <row r="163" spans="1:7">
      <c r="A163" s="837" t="s">
        <v>11203</v>
      </c>
      <c r="B163" s="838" t="s">
        <v>462</v>
      </c>
      <c r="C163" s="839" t="s">
        <v>11204</v>
      </c>
      <c r="D163" s="840">
        <v>1</v>
      </c>
      <c r="E163" s="841"/>
      <c r="F163" s="850">
        <v>15.97</v>
      </c>
      <c r="G163" s="136">
        <f>IF(F163="","",F163-F163*COMPASS!$U$11)</f>
        <v>15.97</v>
      </c>
    </row>
    <row r="164" spans="1:7" ht="16.350000000000001" customHeight="1">
      <c r="A164" s="837" t="s">
        <v>4218</v>
      </c>
      <c r="B164" s="838" t="s">
        <v>462</v>
      </c>
      <c r="C164" s="839" t="s">
        <v>4206</v>
      </c>
      <c r="D164" s="842">
        <v>1</v>
      </c>
      <c r="E164" s="835"/>
      <c r="F164" s="836">
        <v>10.555999999999999</v>
      </c>
      <c r="G164" s="136">
        <f>IF(F164="","",F164-F164*COMPASS!$U$11)</f>
        <v>10.555999999999999</v>
      </c>
    </row>
    <row r="165" spans="1:7" ht="16.350000000000001" customHeight="1">
      <c r="A165" s="837" t="s">
        <v>4219</v>
      </c>
      <c r="B165" s="838" t="s">
        <v>462</v>
      </c>
      <c r="C165" s="839" t="s">
        <v>4207</v>
      </c>
      <c r="D165" s="842">
        <v>1</v>
      </c>
      <c r="E165" s="835"/>
      <c r="F165" s="836">
        <v>10.555999999999999</v>
      </c>
      <c r="G165" s="136">
        <f>IF(F165="","",F165-F165*COMPASS!$U$11)</f>
        <v>10.555999999999999</v>
      </c>
    </row>
    <row r="166" spans="1:7" ht="16.350000000000001" customHeight="1">
      <c r="A166" s="837" t="s">
        <v>4220</v>
      </c>
      <c r="B166" s="838" t="s">
        <v>462</v>
      </c>
      <c r="C166" s="839" t="s">
        <v>4208</v>
      </c>
      <c r="D166" s="842">
        <v>1</v>
      </c>
      <c r="E166" s="835"/>
      <c r="F166" s="836">
        <v>14.6769</v>
      </c>
      <c r="G166" s="136">
        <f>IF(F166="","",F166-F166*COMPASS!$U$11)</f>
        <v>14.6769</v>
      </c>
    </row>
    <row r="167" spans="1:7" ht="16.350000000000001" customHeight="1">
      <c r="A167" s="837" t="s">
        <v>4221</v>
      </c>
      <c r="B167" s="838" t="s">
        <v>462</v>
      </c>
      <c r="C167" s="839" t="s">
        <v>4209</v>
      </c>
      <c r="D167" s="842">
        <v>1</v>
      </c>
      <c r="E167" s="835"/>
      <c r="F167" s="836">
        <v>14.179549999999999</v>
      </c>
      <c r="G167" s="136">
        <f>IF(F167="","",F167-F167*COMPASS!$U$11)</f>
        <v>14.179549999999999</v>
      </c>
    </row>
    <row r="168" spans="1:7" ht="16.350000000000001" customHeight="1">
      <c r="A168" s="837" t="s">
        <v>16035</v>
      </c>
      <c r="B168" s="838" t="s">
        <v>462</v>
      </c>
      <c r="C168" s="839" t="s">
        <v>16036</v>
      </c>
      <c r="D168" s="840">
        <v>1</v>
      </c>
      <c r="E168" s="841" t="s">
        <v>440</v>
      </c>
      <c r="F168" s="850">
        <v>12.04</v>
      </c>
      <c r="G168" s="136">
        <f>IF(F168="","",F168-F168*COMPASS!$U$11)</f>
        <v>12.04</v>
      </c>
    </row>
    <row r="169" spans="1:7" ht="16.350000000000001" customHeight="1">
      <c r="A169" s="837" t="s">
        <v>9869</v>
      </c>
      <c r="B169" s="838" t="s">
        <v>462</v>
      </c>
      <c r="C169" s="864" t="s">
        <v>9579</v>
      </c>
      <c r="D169" s="840">
        <v>1</v>
      </c>
      <c r="E169" s="841"/>
      <c r="F169" s="913">
        <v>9.64</v>
      </c>
      <c r="G169" s="136">
        <f>IF(F169="","",F169-F169*COMPASS!$U$11)</f>
        <v>9.64</v>
      </c>
    </row>
    <row r="170" spans="1:7" ht="16.350000000000001" customHeight="1">
      <c r="A170" s="837" t="s">
        <v>9870</v>
      </c>
      <c r="B170" s="838" t="s">
        <v>462</v>
      </c>
      <c r="C170" s="864" t="s">
        <v>9581</v>
      </c>
      <c r="D170" s="840">
        <v>1</v>
      </c>
      <c r="E170" s="841"/>
      <c r="F170" s="913">
        <v>12.38</v>
      </c>
      <c r="G170" s="136">
        <f>IF(F170="","",F170-F170*COMPASS!$U$11)</f>
        <v>12.38</v>
      </c>
    </row>
    <row r="171" spans="1:7" ht="16.350000000000001" customHeight="1">
      <c r="A171" s="837" t="s">
        <v>9871</v>
      </c>
      <c r="B171" s="838" t="s">
        <v>462</v>
      </c>
      <c r="C171" s="864" t="s">
        <v>9872</v>
      </c>
      <c r="D171" s="840">
        <v>1</v>
      </c>
      <c r="E171" s="841"/>
      <c r="F171" s="913">
        <v>13.57</v>
      </c>
      <c r="G171" s="136">
        <f>IF(F171="","",F171-F171*COMPASS!$U$11)</f>
        <v>13.57</v>
      </c>
    </row>
    <row r="172" spans="1:7">
      <c r="A172" s="837" t="s">
        <v>9578</v>
      </c>
      <c r="B172" s="838" t="s">
        <v>462</v>
      </c>
      <c r="C172" s="864" t="s">
        <v>9579</v>
      </c>
      <c r="D172" s="840">
        <v>1</v>
      </c>
      <c r="E172" s="916"/>
      <c r="F172" s="913">
        <v>10.89</v>
      </c>
      <c r="G172" s="136">
        <f>IF(F172="","",F172-F172*COMPASS!$U$11)</f>
        <v>10.89</v>
      </c>
    </row>
    <row r="173" spans="1:7" ht="16.350000000000001" customHeight="1">
      <c r="A173" s="837" t="s">
        <v>9580</v>
      </c>
      <c r="B173" s="838" t="s">
        <v>462</v>
      </c>
      <c r="C173" s="864" t="s">
        <v>9581</v>
      </c>
      <c r="D173" s="840">
        <v>1</v>
      </c>
      <c r="E173" s="916"/>
      <c r="F173" s="913">
        <v>14.04</v>
      </c>
      <c r="G173" s="136">
        <f>IF(F173="","",F173-F173*COMPASS!$U$11)</f>
        <v>14.04</v>
      </c>
    </row>
    <row r="174" spans="1:7">
      <c r="A174" s="837" t="s">
        <v>9582</v>
      </c>
      <c r="B174" s="838" t="s">
        <v>462</v>
      </c>
      <c r="C174" s="864" t="s">
        <v>9583</v>
      </c>
      <c r="D174" s="840">
        <v>1</v>
      </c>
      <c r="E174" s="916"/>
      <c r="F174" s="913">
        <v>15.7</v>
      </c>
      <c r="G174" s="136">
        <f>IF(F174="","",F174-F174*COMPASS!$U$11)</f>
        <v>15.7</v>
      </c>
    </row>
    <row r="175" spans="1:7" ht="16.350000000000001" customHeight="1">
      <c r="A175" s="837" t="s">
        <v>3271</v>
      </c>
      <c r="B175" s="838" t="s">
        <v>462</v>
      </c>
      <c r="C175" s="839" t="s">
        <v>3270</v>
      </c>
      <c r="D175" s="840">
        <v>1</v>
      </c>
      <c r="E175" s="841"/>
      <c r="F175" s="913">
        <v>19.57</v>
      </c>
      <c r="G175" s="136">
        <f>IF(F175="","",F175-F175*COMPASS!$U$11)</f>
        <v>19.57</v>
      </c>
    </row>
    <row r="176" spans="1:7" ht="16.350000000000001" customHeight="1">
      <c r="A176" s="837" t="s">
        <v>696</v>
      </c>
      <c r="B176" s="838" t="s">
        <v>462</v>
      </c>
      <c r="C176" s="839" t="s">
        <v>1675</v>
      </c>
      <c r="D176" s="840">
        <v>1</v>
      </c>
      <c r="E176" s="841"/>
      <c r="F176" s="850">
        <v>10.71</v>
      </c>
      <c r="G176" s="136">
        <f>IF(F176="","",F176-F176*COMPASS!$U$11)</f>
        <v>10.71</v>
      </c>
    </row>
    <row r="177" spans="1:7" ht="16.350000000000001" customHeight="1">
      <c r="A177" s="837" t="s">
        <v>11213</v>
      </c>
      <c r="B177" s="838" t="s">
        <v>216</v>
      </c>
      <c r="C177" s="839" t="s">
        <v>14453</v>
      </c>
      <c r="D177" s="840">
        <v>1</v>
      </c>
      <c r="E177" s="841"/>
      <c r="F177" s="850">
        <v>51.1</v>
      </c>
      <c r="G177" s="136">
        <f>IF(F177="","",F177-F177*COMPASS!$U$11)</f>
        <v>51.1</v>
      </c>
    </row>
    <row r="178" spans="1:7" ht="16.350000000000001" customHeight="1">
      <c r="A178" s="837" t="s">
        <v>11881</v>
      </c>
      <c r="B178" s="838" t="s">
        <v>462</v>
      </c>
      <c r="C178" s="839" t="s">
        <v>11882</v>
      </c>
      <c r="D178" s="840">
        <v>1</v>
      </c>
      <c r="E178" s="841"/>
      <c r="F178" s="850">
        <v>61.31</v>
      </c>
      <c r="G178" s="136">
        <f>IF(F178="","",F178-F178*COMPASS!$U$11)</f>
        <v>61.31</v>
      </c>
    </row>
    <row r="179" spans="1:7" ht="16.350000000000001" customHeight="1">
      <c r="A179" s="837" t="s">
        <v>15024</v>
      </c>
      <c r="B179" s="838" t="s">
        <v>462</v>
      </c>
      <c r="C179" s="839" t="s">
        <v>15025</v>
      </c>
      <c r="D179" s="840">
        <v>1</v>
      </c>
      <c r="E179" s="851"/>
      <c r="F179" s="850">
        <v>26.32</v>
      </c>
      <c r="G179" s="136">
        <f>IF(F179="","",F179-F179*COMPASS!$U$11)</f>
        <v>26.32</v>
      </c>
    </row>
    <row r="180" spans="1:7" ht="16.350000000000001" customHeight="1">
      <c r="A180" s="837" t="s">
        <v>15026</v>
      </c>
      <c r="B180" s="838" t="s">
        <v>462</v>
      </c>
      <c r="C180" s="839" t="s">
        <v>15027</v>
      </c>
      <c r="D180" s="840">
        <v>1</v>
      </c>
      <c r="E180" s="851"/>
      <c r="F180" s="850">
        <v>32.979999999999997</v>
      </c>
      <c r="G180" s="136">
        <f>IF(F180="","",F180-F180*COMPASS!$U$11)</f>
        <v>32.979999999999997</v>
      </c>
    </row>
    <row r="181" spans="1:7" ht="16.350000000000001" customHeight="1">
      <c r="A181" s="837" t="s">
        <v>18020</v>
      </c>
      <c r="B181" s="838" t="s">
        <v>462</v>
      </c>
      <c r="C181" s="839" t="s">
        <v>18021</v>
      </c>
      <c r="D181" s="840">
        <v>1</v>
      </c>
      <c r="E181" s="851"/>
      <c r="F181" s="850">
        <v>38.72</v>
      </c>
      <c r="G181" s="136">
        <f>IF(F181="","",F181-F181*COMPASS!$U$11)</f>
        <v>38.72</v>
      </c>
    </row>
    <row r="182" spans="1:7" ht="16.350000000000001" customHeight="1">
      <c r="A182" s="837" t="s">
        <v>16037</v>
      </c>
      <c r="B182" s="838" t="s">
        <v>462</v>
      </c>
      <c r="C182" s="839" t="s">
        <v>16038</v>
      </c>
      <c r="D182" s="840">
        <v>1</v>
      </c>
      <c r="E182" s="841"/>
      <c r="F182" s="850">
        <v>65.36</v>
      </c>
      <c r="G182" s="136">
        <f>IF(F182="","",F182-F182*COMPASS!$U$11)</f>
        <v>65.36</v>
      </c>
    </row>
    <row r="183" spans="1:7" ht="16.350000000000001" customHeight="1">
      <c r="A183" s="865" t="s">
        <v>18022</v>
      </c>
      <c r="B183" s="914"/>
      <c r="C183" s="915"/>
      <c r="D183" s="868"/>
      <c r="E183" s="869"/>
      <c r="F183" s="870"/>
      <c r="G183" s="136" t="str">
        <f>IF(F183="","",F183-F183*COMPASS!$U$11)</f>
        <v/>
      </c>
    </row>
    <row r="184" spans="1:7">
      <c r="A184" s="837" t="s">
        <v>18023</v>
      </c>
      <c r="B184" s="838" t="s">
        <v>216</v>
      </c>
      <c r="C184" s="839" t="s">
        <v>18024</v>
      </c>
      <c r="D184" s="840">
        <v>1</v>
      </c>
      <c r="E184" s="841"/>
      <c r="F184" s="850">
        <v>228.72</v>
      </c>
      <c r="G184" s="136">
        <f>IF(F184="","",F184-F184*COMPASS!$U$11)</f>
        <v>228.72</v>
      </c>
    </row>
    <row r="185" spans="1:7">
      <c r="A185" s="865" t="s">
        <v>16862</v>
      </c>
      <c r="B185" s="914"/>
      <c r="C185" s="1259" t="s">
        <v>14902</v>
      </c>
      <c r="D185" s="868"/>
      <c r="E185" s="869"/>
      <c r="F185" s="870"/>
      <c r="G185" s="136" t="str">
        <f>IF(F185="","",F185-F185*COMPASS!$U$11)</f>
        <v/>
      </c>
    </row>
    <row r="186" spans="1:7">
      <c r="A186" s="837" t="s">
        <v>14903</v>
      </c>
      <c r="B186" s="838" t="s">
        <v>462</v>
      </c>
      <c r="C186" s="839" t="s">
        <v>14904</v>
      </c>
      <c r="D186" s="840">
        <v>1</v>
      </c>
      <c r="E186" s="851"/>
      <c r="F186" s="850">
        <v>85.8</v>
      </c>
      <c r="G186" s="136">
        <f>IF(F186="","",F186-F186*COMPASS!$U$11)</f>
        <v>85.8</v>
      </c>
    </row>
    <row r="187" spans="1:7">
      <c r="A187" s="837" t="s">
        <v>14905</v>
      </c>
      <c r="B187" s="838" t="s">
        <v>462</v>
      </c>
      <c r="C187" s="839" t="s">
        <v>14906</v>
      </c>
      <c r="D187" s="840">
        <v>1</v>
      </c>
      <c r="E187" s="851"/>
      <c r="F187" s="850">
        <v>103.89</v>
      </c>
      <c r="G187" s="136">
        <f>IF(F187="","",F187-F187*COMPASS!$U$11)</f>
        <v>103.89</v>
      </c>
    </row>
    <row r="188" spans="1:7">
      <c r="A188" s="837" t="s">
        <v>14907</v>
      </c>
      <c r="B188" s="838" t="s">
        <v>462</v>
      </c>
      <c r="C188" s="839" t="s">
        <v>14908</v>
      </c>
      <c r="D188" s="840">
        <v>1</v>
      </c>
      <c r="E188" s="851"/>
      <c r="F188" s="850">
        <v>115.48</v>
      </c>
      <c r="G188" s="136">
        <f>IF(F188="","",F188-F188*COMPASS!$U$11)</f>
        <v>115.48</v>
      </c>
    </row>
    <row r="189" spans="1:7">
      <c r="A189" s="837" t="s">
        <v>14909</v>
      </c>
      <c r="B189" s="838" t="s">
        <v>462</v>
      </c>
      <c r="C189" s="839" t="s">
        <v>14910</v>
      </c>
      <c r="D189" s="840">
        <v>1</v>
      </c>
      <c r="E189" s="851"/>
      <c r="F189" s="850">
        <v>144.08000000000001</v>
      </c>
      <c r="G189" s="136">
        <f>IF(F189="","",F189-F189*COMPASS!$U$11)</f>
        <v>144.08000000000001</v>
      </c>
    </row>
    <row r="190" spans="1:7">
      <c r="A190" s="837" t="s">
        <v>14911</v>
      </c>
      <c r="B190" s="838" t="s">
        <v>462</v>
      </c>
      <c r="C190" s="839" t="s">
        <v>14912</v>
      </c>
      <c r="D190" s="840">
        <v>1</v>
      </c>
      <c r="E190" s="851"/>
      <c r="F190" s="850">
        <v>157.87</v>
      </c>
      <c r="G190" s="136">
        <f>IF(F190="","",F190-F190*COMPASS!$U$11)</f>
        <v>157.87</v>
      </c>
    </row>
    <row r="191" spans="1:7">
      <c r="A191" s="837" t="s">
        <v>14913</v>
      </c>
      <c r="B191" s="838" t="s">
        <v>462</v>
      </c>
      <c r="C191" s="839" t="s">
        <v>14914</v>
      </c>
      <c r="D191" s="840">
        <v>1</v>
      </c>
      <c r="E191" s="851"/>
      <c r="F191" s="850">
        <v>174.27</v>
      </c>
      <c r="G191" s="136">
        <f>IF(F191="","",F191-F191*COMPASS!$U$11)</f>
        <v>174.27</v>
      </c>
    </row>
    <row r="192" spans="1:7">
      <c r="A192" s="837" t="s">
        <v>14915</v>
      </c>
      <c r="B192" s="838" t="s">
        <v>4423</v>
      </c>
      <c r="C192" s="839" t="s">
        <v>14916</v>
      </c>
      <c r="D192" s="842">
        <v>1</v>
      </c>
      <c r="E192" s="835"/>
      <c r="F192" s="836">
        <v>10.039999999999999</v>
      </c>
      <c r="G192" s="136">
        <f>IF(F192="","",F192-F192*COMPASS!$U$11)</f>
        <v>10.039999999999999</v>
      </c>
    </row>
    <row r="193" spans="1:7">
      <c r="A193" s="837" t="s">
        <v>14917</v>
      </c>
      <c r="B193" s="838" t="s">
        <v>462</v>
      </c>
      <c r="C193" s="839" t="s">
        <v>14918</v>
      </c>
      <c r="D193" s="840">
        <v>1</v>
      </c>
      <c r="E193" s="916"/>
      <c r="F193" s="850">
        <v>8.8000000000000007</v>
      </c>
      <c r="G193" s="136">
        <f>IF(F193="","",F193-F193*COMPASS!$U$11)</f>
        <v>8.8000000000000007</v>
      </c>
    </row>
    <row r="194" spans="1:7">
      <c r="A194" s="865" t="s">
        <v>9037</v>
      </c>
      <c r="B194" s="866"/>
      <c r="C194" s="867"/>
      <c r="D194" s="868"/>
      <c r="E194" s="869"/>
      <c r="F194" s="870"/>
      <c r="G194" s="136" t="str">
        <f>IF(F194="","",F194-F194*COMPASS!$U$11)</f>
        <v/>
      </c>
    </row>
    <row r="195" spans="1:7">
      <c r="A195" s="837" t="s">
        <v>4239</v>
      </c>
      <c r="B195" s="838" t="s">
        <v>462</v>
      </c>
      <c r="C195" s="839" t="s">
        <v>11475</v>
      </c>
      <c r="D195" s="840">
        <v>1</v>
      </c>
      <c r="E195" s="841"/>
      <c r="F195" s="917">
        <v>31.91</v>
      </c>
      <c r="G195" s="136">
        <f>IF(F195="","",F195-F195*COMPASS!$U$11)</f>
        <v>31.91</v>
      </c>
    </row>
    <row r="196" spans="1:7">
      <c r="A196" s="837" t="s">
        <v>4240</v>
      </c>
      <c r="B196" s="838" t="s">
        <v>462</v>
      </c>
      <c r="C196" s="839" t="s">
        <v>8379</v>
      </c>
      <c r="D196" s="842">
        <v>1</v>
      </c>
      <c r="E196" s="841"/>
      <c r="F196" s="850">
        <v>60.34</v>
      </c>
      <c r="G196" s="136">
        <f>IF(F196="","",F196-F196*COMPASS!$U$11)</f>
        <v>60.34</v>
      </c>
    </row>
    <row r="197" spans="1:7">
      <c r="A197" s="837" t="s">
        <v>4241</v>
      </c>
      <c r="B197" s="838" t="s">
        <v>462</v>
      </c>
      <c r="C197" s="839" t="s">
        <v>8380</v>
      </c>
      <c r="D197" s="842">
        <v>1</v>
      </c>
      <c r="E197" s="841"/>
      <c r="F197" s="850">
        <v>49.97</v>
      </c>
      <c r="G197" s="136">
        <f>IF(F197="","",F197-F197*COMPASS!$U$11)</f>
        <v>49.97</v>
      </c>
    </row>
    <row r="198" spans="1:7">
      <c r="A198" s="837" t="s">
        <v>4242</v>
      </c>
      <c r="B198" s="838" t="s">
        <v>216</v>
      </c>
      <c r="C198" s="839" t="s">
        <v>8381</v>
      </c>
      <c r="D198" s="842">
        <v>1</v>
      </c>
      <c r="E198" s="841"/>
      <c r="F198" s="850">
        <v>55.14</v>
      </c>
      <c r="G198" s="136">
        <f>IF(F198="","",F198-F198*COMPASS!$U$11)</f>
        <v>55.14</v>
      </c>
    </row>
    <row r="199" spans="1:7">
      <c r="A199" s="837" t="s">
        <v>4243</v>
      </c>
      <c r="B199" s="838" t="s">
        <v>462</v>
      </c>
      <c r="C199" s="839" t="s">
        <v>16166</v>
      </c>
      <c r="D199" s="842">
        <v>1</v>
      </c>
      <c r="E199" s="841"/>
      <c r="F199" s="850">
        <v>87.09</v>
      </c>
      <c r="G199" s="136">
        <f>IF(F199="","",F199-F199*COMPASS!$U$11)</f>
        <v>87.09</v>
      </c>
    </row>
    <row r="200" spans="1:7">
      <c r="A200" s="837" t="s">
        <v>4244</v>
      </c>
      <c r="B200" s="838" t="s">
        <v>462</v>
      </c>
      <c r="C200" s="839" t="s">
        <v>16167</v>
      </c>
      <c r="D200" s="842">
        <v>1</v>
      </c>
      <c r="E200" s="841"/>
      <c r="F200" s="850">
        <v>79.98</v>
      </c>
      <c r="G200" s="136">
        <f>IF(F200="","",F200-F200*COMPASS!$U$11)</f>
        <v>79.98</v>
      </c>
    </row>
    <row r="201" spans="1:7">
      <c r="A201" s="837" t="s">
        <v>4652</v>
      </c>
      <c r="B201" s="838" t="s">
        <v>216</v>
      </c>
      <c r="C201" s="839" t="s">
        <v>4653</v>
      </c>
      <c r="D201" s="840">
        <v>1</v>
      </c>
      <c r="E201" s="841"/>
      <c r="F201" s="850">
        <v>577.69000000000005</v>
      </c>
      <c r="G201" s="136">
        <f>IF(F201="","",F201-F201*COMPASS!$U$11)</f>
        <v>577.69000000000005</v>
      </c>
    </row>
    <row r="202" spans="1:7">
      <c r="A202" s="837" t="s">
        <v>12730</v>
      </c>
      <c r="B202" s="838" t="s">
        <v>462</v>
      </c>
      <c r="C202" s="839" t="s">
        <v>12731</v>
      </c>
      <c r="D202" s="842">
        <v>1</v>
      </c>
      <c r="E202" s="841"/>
      <c r="F202" s="850">
        <v>84.75</v>
      </c>
      <c r="G202" s="136">
        <f>IF(F202="","",F202-F202*COMPASS!$U$11)</f>
        <v>84.75</v>
      </c>
    </row>
    <row r="203" spans="1:7">
      <c r="A203" s="837" t="s">
        <v>12732</v>
      </c>
      <c r="B203" s="838" t="s">
        <v>462</v>
      </c>
      <c r="C203" s="839" t="s">
        <v>12733</v>
      </c>
      <c r="D203" s="842">
        <v>1</v>
      </c>
      <c r="E203" s="841"/>
      <c r="F203" s="850">
        <v>32.76</v>
      </c>
      <c r="G203" s="136">
        <f>IF(F203="","",F203-F203*COMPASS!$U$11)</f>
        <v>32.76</v>
      </c>
    </row>
    <row r="204" spans="1:7">
      <c r="A204" s="837" t="s">
        <v>12734</v>
      </c>
      <c r="B204" s="838" t="s">
        <v>462</v>
      </c>
      <c r="C204" s="839" t="s">
        <v>12735</v>
      </c>
      <c r="D204" s="842">
        <v>1</v>
      </c>
      <c r="E204" s="841"/>
      <c r="F204" s="850">
        <v>36.229999999999997</v>
      </c>
      <c r="G204" s="136">
        <f>IF(F204="","",F204-F204*COMPASS!$U$11)</f>
        <v>36.229999999999997</v>
      </c>
    </row>
    <row r="205" spans="1:7">
      <c r="A205" s="837" t="s">
        <v>12736</v>
      </c>
      <c r="B205" s="838" t="s">
        <v>462</v>
      </c>
      <c r="C205" s="839" t="s">
        <v>12737</v>
      </c>
      <c r="D205" s="842">
        <v>1</v>
      </c>
      <c r="E205" s="841"/>
      <c r="F205" s="850">
        <v>39.21</v>
      </c>
      <c r="G205" s="136">
        <f>IF(F205="","",F205-F205*COMPASS!$U$11)</f>
        <v>39.21</v>
      </c>
    </row>
  </sheetData>
  <sheetProtection algorithmName="SHA-512" hashValue="LbkEJIOWDMwlHchrkVeLwb4yutV6V7VDkD10q9+HX0pCMvkFrJZ/ZtCwyMc3Cuj+zr4MSmOevUSkiNMZu53I5w==" saltValue="01WbVr0fYi+4blK4Rrw/zg==" spinCount="100000" sheet="1" objects="1" scenarios="1"/>
  <mergeCells count="1">
    <mergeCell ref="C1:F1"/>
  </mergeCells>
  <phoneticPr fontId="20" type="noConversion"/>
  <hyperlinks>
    <hyperlink ref="G2" location="Indice" display="Indice" xr:uid="{00000000-0004-0000-0900-000000000000}"/>
    <hyperlink ref="C1" r:id="rId1" xr:uid="{00000000-0004-0000-0900-000001000000}"/>
    <hyperlink ref="A185" location="'Listino ORCA CORRENTE'!A6" display="ORCA - Armadi a Parete" xr:uid="{D23EF5C3-6359-4696-BAD2-DFBFD2AAD1EA}"/>
    <hyperlink ref="A83" location="'Listino ORCA CORRENTE'!A6" display="ORCA - Armadi SERVER" xr:uid="{0756CC0C-C9B7-4242-9491-CF852E30EA7E}"/>
    <hyperlink ref="A88" location="'Listino ORCA CORRENTE'!A6" display="ORCA - Armadi  a Pavimento" xr:uid="{DBAE2A38-17F6-49C9-8A06-A7590BBCB789}"/>
    <hyperlink ref="A131" location="'Listino ORCA CORRENTE'!A6" display="ORCA - ARMADIO DI SICUREZZA" xr:uid="{E9A01041-0D40-417C-A39A-C696D8894895}"/>
    <hyperlink ref="A154" location="'Listino ORCA CORRENTE'!A6" display="ORCA - ACCESSORI" xr:uid="{BAC44596-8457-4492-AB3C-CB04E05BDFFA}"/>
    <hyperlink ref="A101" location="'Listino ORCA CORRENTE'!A6" display="ORCA - ZOCCOLI" xr:uid="{D4E442DA-8AFF-469F-BBDD-7CB2383895ED}"/>
    <hyperlink ref="A135" location="'Listino ORCA CORRENTE'!A6" display="ORCA - Ripiani" xr:uid="{16A1836E-2C33-454A-915F-651F5546FAE7}"/>
    <hyperlink ref="A109" location="'Listino ORCA CORRENTE'!A6" display="ORCA - Ventole" xr:uid="{0C4A7370-421B-464D-86EE-C3402BDDF684}"/>
    <hyperlink ref="A183" location="'Listino ORCA CORRENTE'!A6" display="ORCA - Ricambi" xr:uid="{7ED9C8CC-7278-4F4F-A902-915B84564BCC}"/>
    <hyperlink ref="A194" location="'Listino ORCA CORRENTE'!A6" display="ORCA - Canaline di Alimentazione" xr:uid="{DDDADABA-4D89-43E0-8413-E05000C4A1F5}"/>
    <hyperlink ref="A5" location="'Listino ORCA CORRENTE'!A6" display="ORCA - Armadi SERVER" xr:uid="{549187BC-EC56-42E9-BB7C-0BEE4E64F396}"/>
    <hyperlink ref="A15" location="'Listino ORCA CORRENTE'!A6" display="ORCA - Armadi  a Pavimento" xr:uid="{48F63285-C443-4521-84B9-C570EDD47650}"/>
    <hyperlink ref="A31" location="'Listino ORCA CORRENTE'!A6" display="ORCA - Armadi a parete - ASSEMBLATI" xr:uid="{248FA6E8-72AF-4041-96F8-A4132D843AE1}"/>
    <hyperlink ref="A39" location="'Listino ORCA CORRENTE'!A6" display="ORCA - Armadi a parete - FLAT PACK" xr:uid="{03E76FD0-D198-424B-BD82-930404501B84}"/>
    <hyperlink ref="A79" location="'Listino ORCA CORRENTE'!A6" display="ORCA - ARMADIO DI SICUREZZA" xr:uid="{24C6DD2E-9E13-4090-B12D-7812FBA3E88D}"/>
    <hyperlink ref="A61" location="'Listino ORCA CORRENTE'!A6" display="ORCA - ACCESSORI" xr:uid="{10E8AC4A-6C95-4DBE-B932-D4F64B62A3CE}"/>
    <hyperlink ref="A47" location="'Listino ORCA CORRENTE'!A6" display="ORCA - ZOCCOLI" xr:uid="{682AF25A-32B5-48AB-B3CA-76307543B030}"/>
    <hyperlink ref="A55" location="'Listino ORCA CORRENTE'!A6" display="ORCA - Ventole" xr:uid="{5D74ECCB-8B12-4E28-BCB8-421D13827C50}"/>
    <hyperlink ref="A116" location="'Listino ORCA CORRENTE'!A6" display="ORCA - ACCESSORI" xr:uid="{56296C9B-781D-4DCF-9D5B-546DA8E39399}"/>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31105" r:id="rId5">
          <objectPr defaultSize="0" autoPict="0" r:id="rId6">
            <anchor moveWithCells="1">
              <from>
                <xdr:col>4</xdr:col>
                <xdr:colOff>7620</xdr:colOff>
                <xdr:row>4</xdr:row>
                <xdr:rowOff>30480</xdr:rowOff>
              </from>
              <to>
                <xdr:col>4</xdr:col>
                <xdr:colOff>297180</xdr:colOff>
                <xdr:row>4</xdr:row>
                <xdr:rowOff>304800</xdr:rowOff>
              </to>
            </anchor>
          </objectPr>
        </oleObject>
      </mc:Choice>
      <mc:Fallback>
        <oleObject progId="PI3.Image" shapeId="431105" r:id="rId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0">
    <tabColor rgb="FF00CC99"/>
  </sheetPr>
  <dimension ref="A1:H218"/>
  <sheetViews>
    <sheetView workbookViewId="0">
      <pane ySplit="4" topLeftCell="A5" activePane="bottomLeft" state="frozen"/>
      <selection pane="bottomLeft" activeCell="G218" sqref="A1:G218"/>
    </sheetView>
  </sheetViews>
  <sheetFormatPr defaultColWidth="9.44140625" defaultRowHeight="13.2"/>
  <cols>
    <col min="1" max="1" width="21.44140625" style="275" customWidth="1"/>
    <col min="2" max="2" width="4" style="72" customWidth="1"/>
    <col min="3" max="3" width="14.5546875" style="33" customWidth="1"/>
    <col min="4" max="4" width="77.88671875" style="31" customWidth="1"/>
    <col min="5" max="5" width="4.5546875" style="301" bestFit="1" customWidth="1"/>
    <col min="6" max="6" width="5.5546875" style="436" bestFit="1" customWidth="1"/>
    <col min="7" max="7" width="8.44140625" style="391" bestFit="1" customWidth="1"/>
    <col min="8" max="8" width="10" style="339" bestFit="1" customWidth="1"/>
    <col min="9" max="16384" width="9.44140625" style="32"/>
  </cols>
  <sheetData>
    <row r="1" spans="1:8">
      <c r="A1" s="36" t="str">
        <f>'LS CABLE'!A1</f>
        <v>Listino Luglio26</v>
      </c>
      <c r="B1" s="64"/>
      <c r="C1" s="37"/>
      <c r="D1" s="1402" t="s">
        <v>11476</v>
      </c>
      <c r="E1" s="1403"/>
      <c r="F1" s="1403"/>
      <c r="G1" s="1403"/>
      <c r="H1" s="153"/>
    </row>
    <row r="2" spans="1:8" ht="13.8" thickBot="1">
      <c r="A2" s="38"/>
      <c r="B2" s="66"/>
      <c r="C2" s="39"/>
      <c r="D2" s="29"/>
      <c r="E2" s="279"/>
      <c r="F2" s="476"/>
      <c r="G2" s="138"/>
      <c r="H2" s="154" t="s">
        <v>190</v>
      </c>
    </row>
    <row r="3" spans="1:8" ht="25.2">
      <c r="A3" s="139" t="s">
        <v>7739</v>
      </c>
      <c r="B3" s="17"/>
      <c r="C3" s="273"/>
      <c r="D3" s="166"/>
      <c r="E3" s="299"/>
      <c r="F3" s="477"/>
      <c r="G3" s="389"/>
      <c r="H3" s="337"/>
    </row>
    <row r="4" spans="1:8" s="63" customFormat="1">
      <c r="A4" s="140" t="str">
        <f>'LS CABLE'!A4</f>
        <v>Cod. Compass</v>
      </c>
      <c r="B4" s="274"/>
      <c r="C4" s="140" t="s">
        <v>217</v>
      </c>
      <c r="D4" s="276" t="s">
        <v>219</v>
      </c>
      <c r="E4" s="300" t="s">
        <v>485</v>
      </c>
      <c r="F4" s="478"/>
      <c r="G4" s="390" t="s">
        <v>189</v>
      </c>
      <c r="H4" s="338" t="s">
        <v>486</v>
      </c>
    </row>
    <row r="5" spans="1:8" ht="24" customHeight="1">
      <c r="A5" s="419" t="s">
        <v>6686</v>
      </c>
      <c r="B5" s="420"/>
      <c r="C5" s="421"/>
      <c r="D5" s="729"/>
      <c r="E5" s="1105"/>
      <c r="F5" s="422"/>
      <c r="G5" s="1381"/>
      <c r="H5" s="965"/>
    </row>
    <row r="6" spans="1:8" ht="14.85" customHeight="1">
      <c r="A6" s="372" t="s">
        <v>7886</v>
      </c>
      <c r="B6" s="372"/>
      <c r="C6" s="372"/>
      <c r="D6" s="457"/>
      <c r="E6" s="372"/>
      <c r="F6" s="730"/>
      <c r="G6" s="731"/>
      <c r="H6" s="157" t="str">
        <f>IF(G6="","",G6-G6*COMPASS!$U$48)</f>
        <v/>
      </c>
    </row>
    <row r="7" spans="1:8" ht="14.85" customHeight="1">
      <c r="A7" s="325" t="s">
        <v>7887</v>
      </c>
      <c r="B7" s="348" t="s">
        <v>216</v>
      </c>
      <c r="C7" s="272">
        <v>440100</v>
      </c>
      <c r="D7" s="272" t="s">
        <v>7888</v>
      </c>
      <c r="E7" s="1382">
        <v>1</v>
      </c>
      <c r="F7" s="528"/>
      <c r="G7" s="440">
        <v>1.7925</v>
      </c>
      <c r="H7" s="157">
        <f>IF(G7="","",G7-G7*COMPASS!$U$46)</f>
        <v>1.7925</v>
      </c>
    </row>
    <row r="8" spans="1:8" ht="14.85" customHeight="1">
      <c r="A8" s="325" t="s">
        <v>7889</v>
      </c>
      <c r="B8" s="348" t="s">
        <v>462</v>
      </c>
      <c r="C8" s="272">
        <v>440101</v>
      </c>
      <c r="D8" s="272" t="s">
        <v>7890</v>
      </c>
      <c r="E8" s="1382">
        <v>1</v>
      </c>
      <c r="F8" s="528"/>
      <c r="G8" s="440">
        <v>1.7925</v>
      </c>
      <c r="H8" s="157">
        <f>IF(G8="","",G8-G8*COMPASS!$U$46)</f>
        <v>1.7925</v>
      </c>
    </row>
    <row r="9" spans="1:8" ht="14.85" customHeight="1">
      <c r="A9" s="325" t="s">
        <v>7891</v>
      </c>
      <c r="B9" s="348" t="s">
        <v>462</v>
      </c>
      <c r="C9" s="272">
        <v>440102</v>
      </c>
      <c r="D9" s="272" t="s">
        <v>7892</v>
      </c>
      <c r="E9" s="1382">
        <v>1</v>
      </c>
      <c r="F9" s="528"/>
      <c r="G9" s="440">
        <v>1.7925</v>
      </c>
      <c r="H9" s="157">
        <f>IF(G9="","",G9-G9*COMPASS!$U$46)</f>
        <v>1.7925</v>
      </c>
    </row>
    <row r="10" spans="1:8" ht="14.85" customHeight="1">
      <c r="A10" s="325" t="s">
        <v>7893</v>
      </c>
      <c r="B10" s="348" t="s">
        <v>216</v>
      </c>
      <c r="C10" s="272">
        <v>440103</v>
      </c>
      <c r="D10" s="272" t="s">
        <v>7894</v>
      </c>
      <c r="E10" s="1382">
        <v>1</v>
      </c>
      <c r="F10" s="528"/>
      <c r="G10" s="440">
        <v>2.1793999999999998</v>
      </c>
      <c r="H10" s="157">
        <f>IF(G10="","",G10-G10*COMPASS!$U$46)</f>
        <v>2.1793999999999998</v>
      </c>
    </row>
    <row r="11" spans="1:8" ht="14.85" customHeight="1">
      <c r="A11" s="325" t="s">
        <v>7895</v>
      </c>
      <c r="B11" s="348" t="s">
        <v>462</v>
      </c>
      <c r="C11" s="272">
        <v>440105</v>
      </c>
      <c r="D11" s="272" t="s">
        <v>7896</v>
      </c>
      <c r="E11" s="1382">
        <v>1</v>
      </c>
      <c r="F11" s="528"/>
      <c r="G11" s="440">
        <v>0.67700000000000005</v>
      </c>
      <c r="H11" s="157">
        <f>IF(G11="","",G11-G11*COMPASS!$U$46)</f>
        <v>0.67700000000000005</v>
      </c>
    </row>
    <row r="12" spans="1:8" ht="14.85" customHeight="1">
      <c r="A12" s="325" t="s">
        <v>9761</v>
      </c>
      <c r="B12" s="348" t="s">
        <v>216</v>
      </c>
      <c r="C12" s="272">
        <v>440106</v>
      </c>
      <c r="D12" s="272" t="s">
        <v>9762</v>
      </c>
      <c r="E12" s="1382">
        <v>1</v>
      </c>
      <c r="F12" s="528"/>
      <c r="G12" s="440">
        <v>2.8823000000000003</v>
      </c>
      <c r="H12" s="157">
        <f>IF(G12="","",G12-G12*COMPASS!$U$46)</f>
        <v>2.8823000000000003</v>
      </c>
    </row>
    <row r="13" spans="1:8" ht="14.85" customHeight="1">
      <c r="A13" s="325" t="s">
        <v>9763</v>
      </c>
      <c r="B13" s="348" t="s">
        <v>462</v>
      </c>
      <c r="C13" s="272">
        <v>1406273</v>
      </c>
      <c r="D13" s="272" t="s">
        <v>9764</v>
      </c>
      <c r="E13" s="362">
        <v>1</v>
      </c>
      <c r="F13" s="528"/>
      <c r="G13" s="440">
        <v>5.16</v>
      </c>
      <c r="H13" s="157">
        <f>IF(G13="","",G13-G13*COMPASS!$U$46)</f>
        <v>5.16</v>
      </c>
    </row>
    <row r="14" spans="1:8" ht="14.85" customHeight="1">
      <c r="A14" s="372" t="s">
        <v>7881</v>
      </c>
      <c r="B14" s="372"/>
      <c r="C14" s="372"/>
      <c r="D14" s="457"/>
      <c r="E14" s="372"/>
      <c r="F14" s="730"/>
      <c r="G14" s="1383"/>
      <c r="H14" s="157" t="str">
        <f>IF(G14="","",G14-G14*COMPASS!$U$46)</f>
        <v/>
      </c>
    </row>
    <row r="15" spans="1:8" ht="14.85" customHeight="1">
      <c r="A15" s="325" t="s">
        <v>9241</v>
      </c>
      <c r="B15" s="348" t="s">
        <v>216</v>
      </c>
      <c r="C15" s="272" t="s">
        <v>9242</v>
      </c>
      <c r="D15" s="272" t="s">
        <v>7750</v>
      </c>
      <c r="E15" s="362">
        <v>305</v>
      </c>
      <c r="F15" s="528"/>
      <c r="G15" s="440">
        <v>1.3564661999999998</v>
      </c>
      <c r="H15" s="157">
        <f>IF(G15="","",G15-G15*COMPASS!$U$46)</f>
        <v>1.3564661999999998</v>
      </c>
    </row>
    <row r="16" spans="1:8" ht="14.85" customHeight="1">
      <c r="A16" s="325" t="s">
        <v>9243</v>
      </c>
      <c r="B16" s="348" t="s">
        <v>216</v>
      </c>
      <c r="C16" s="272" t="s">
        <v>9244</v>
      </c>
      <c r="D16" s="272" t="s">
        <v>8200</v>
      </c>
      <c r="E16" s="362">
        <v>500</v>
      </c>
      <c r="F16" s="528"/>
      <c r="G16" s="440">
        <v>1.3564661999999998</v>
      </c>
      <c r="H16" s="157">
        <f>IF(G16="","",G16-G16*COMPASS!$U$46)</f>
        <v>1.3564661999999998</v>
      </c>
    </row>
    <row r="17" spans="1:8" ht="14.85" customHeight="1">
      <c r="A17" s="325" t="s">
        <v>9245</v>
      </c>
      <c r="B17" s="348" t="s">
        <v>566</v>
      </c>
      <c r="C17" s="272" t="s">
        <v>9246</v>
      </c>
      <c r="D17" s="272" t="s">
        <v>7882</v>
      </c>
      <c r="E17" s="362">
        <v>305</v>
      </c>
      <c r="F17" s="528"/>
      <c r="G17" s="440">
        <v>0.7128000000000001</v>
      </c>
      <c r="H17" s="157">
        <f>IF(G17="","",G17-G17*COMPASS!$U$46)</f>
        <v>0.7128000000000001</v>
      </c>
    </row>
    <row r="18" spans="1:8" ht="14.85" customHeight="1">
      <c r="A18" s="325" t="s">
        <v>10722</v>
      </c>
      <c r="B18" s="349" t="s">
        <v>462</v>
      </c>
      <c r="C18" s="289" t="s">
        <v>10723</v>
      </c>
      <c r="D18" s="289" t="s">
        <v>7882</v>
      </c>
      <c r="E18" s="362">
        <v>305</v>
      </c>
      <c r="F18" s="528"/>
      <c r="G18" s="440">
        <v>1.2589247000000001</v>
      </c>
      <c r="H18" s="157">
        <f>IF(G18="","",G18-G18*COMPASS!$U$46)</f>
        <v>1.2589247000000001</v>
      </c>
    </row>
    <row r="19" spans="1:8" ht="14.85" customHeight="1">
      <c r="A19" s="325" t="s">
        <v>10724</v>
      </c>
      <c r="B19" s="349" t="s">
        <v>216</v>
      </c>
      <c r="C19" s="289" t="s">
        <v>10725</v>
      </c>
      <c r="D19" s="289" t="s">
        <v>9247</v>
      </c>
      <c r="E19" s="362">
        <v>500</v>
      </c>
      <c r="F19" s="528"/>
      <c r="G19" s="440">
        <v>1.2589247000000001</v>
      </c>
      <c r="H19" s="157">
        <f>IF(G19="","",G19-G19*COMPASS!$U$46)</f>
        <v>1.2589247000000001</v>
      </c>
    </row>
    <row r="20" spans="1:8" ht="14.85" customHeight="1">
      <c r="A20" s="325" t="s">
        <v>7741</v>
      </c>
      <c r="B20" s="349" t="s">
        <v>216</v>
      </c>
      <c r="C20" s="272" t="s">
        <v>7742</v>
      </c>
      <c r="D20" s="272" t="s">
        <v>7743</v>
      </c>
      <c r="E20" s="362">
        <v>305</v>
      </c>
      <c r="F20" s="528"/>
      <c r="G20" s="440">
        <v>0.92428579836065583</v>
      </c>
      <c r="H20" s="157">
        <f>IF(G20="","",G20-G20*COMPASS!$U$46)</f>
        <v>0.92428579836065583</v>
      </c>
    </row>
    <row r="21" spans="1:8" ht="14.85" customHeight="1">
      <c r="A21" s="325" t="s">
        <v>8212</v>
      </c>
      <c r="B21" s="349" t="s">
        <v>216</v>
      </c>
      <c r="C21" s="272" t="s">
        <v>8201</v>
      </c>
      <c r="D21" s="272" t="s">
        <v>8202</v>
      </c>
      <c r="E21" s="362">
        <v>305</v>
      </c>
      <c r="F21" s="528"/>
      <c r="G21" s="440">
        <v>0.92428579836065583</v>
      </c>
      <c r="H21" s="157">
        <f>IF(G21="","",G21-G21*COMPASS!$U$46)</f>
        <v>0.92428579836065583</v>
      </c>
    </row>
    <row r="22" spans="1:8" ht="14.85" customHeight="1">
      <c r="A22" s="325" t="s">
        <v>7897</v>
      </c>
      <c r="B22" s="348" t="s">
        <v>216</v>
      </c>
      <c r="C22" s="272" t="s">
        <v>7898</v>
      </c>
      <c r="D22" s="272" t="s">
        <v>7899</v>
      </c>
      <c r="E22" s="362">
        <v>500</v>
      </c>
      <c r="F22" s="528"/>
      <c r="G22" s="440">
        <v>1.7145162</v>
      </c>
      <c r="H22" s="157">
        <f>IF(G22="","",G22-G22*COMPASS!$U$46)</f>
        <v>1.7145162</v>
      </c>
    </row>
    <row r="23" spans="1:8" ht="14.85" customHeight="1">
      <c r="A23" s="325" t="s">
        <v>9765</v>
      </c>
      <c r="B23" s="348" t="s">
        <v>216</v>
      </c>
      <c r="C23" s="272" t="s">
        <v>9766</v>
      </c>
      <c r="D23" s="272" t="s">
        <v>13021</v>
      </c>
      <c r="E23" s="362">
        <v>500</v>
      </c>
      <c r="F23" s="528"/>
      <c r="G23" s="440">
        <v>1.5854566399999999</v>
      </c>
      <c r="H23" s="157">
        <f>IF(G23="","",G23-G23*COMPASS!$U$46)</f>
        <v>1.5854566399999999</v>
      </c>
    </row>
    <row r="24" spans="1:8" ht="14.85" customHeight="1">
      <c r="A24" s="325" t="s">
        <v>8041</v>
      </c>
      <c r="B24" s="348" t="s">
        <v>566</v>
      </c>
      <c r="C24" s="272" t="s">
        <v>8038</v>
      </c>
      <c r="D24" s="289" t="s">
        <v>8089</v>
      </c>
      <c r="E24" s="362">
        <v>500</v>
      </c>
      <c r="F24" s="528"/>
      <c r="G24" s="440">
        <v>0.97200000000000009</v>
      </c>
      <c r="H24" s="157">
        <f>IF(G24="","",G24-G24*COMPASS!$U$46)</f>
        <v>0.97200000000000009</v>
      </c>
    </row>
    <row r="25" spans="1:8" ht="14.85" customHeight="1">
      <c r="A25" s="325" t="s">
        <v>9663</v>
      </c>
      <c r="B25" s="348" t="s">
        <v>462</v>
      </c>
      <c r="C25" s="272" t="s">
        <v>9664</v>
      </c>
      <c r="D25" s="289" t="s">
        <v>13022</v>
      </c>
      <c r="E25" s="362">
        <v>500</v>
      </c>
      <c r="F25" s="528"/>
      <c r="G25" s="440">
        <v>1.47511214</v>
      </c>
      <c r="H25" s="157">
        <f>IF(G25="","",G25-G25*COMPASS!$U$46)</f>
        <v>1.47511214</v>
      </c>
    </row>
    <row r="26" spans="1:8" ht="14.85" customHeight="1">
      <c r="A26" s="325" t="s">
        <v>7744</v>
      </c>
      <c r="B26" s="348" t="s">
        <v>462</v>
      </c>
      <c r="C26" s="272" t="s">
        <v>7745</v>
      </c>
      <c r="D26" s="272" t="s">
        <v>7746</v>
      </c>
      <c r="E26" s="362">
        <v>500</v>
      </c>
      <c r="F26" s="528"/>
      <c r="G26" s="440">
        <v>1.5775085000000002</v>
      </c>
      <c r="H26" s="157">
        <f>IF(G26="","",G26-G26*COMPASS!$U$46)</f>
        <v>1.5775085000000002</v>
      </c>
    </row>
    <row r="27" spans="1:8" ht="14.85" customHeight="1">
      <c r="A27" s="325" t="s">
        <v>7900</v>
      </c>
      <c r="B27" s="348" t="s">
        <v>462</v>
      </c>
      <c r="C27" s="272" t="s">
        <v>7901</v>
      </c>
      <c r="D27" s="272" t="s">
        <v>7902</v>
      </c>
      <c r="E27" s="362">
        <v>500</v>
      </c>
      <c r="F27" s="528"/>
      <c r="G27" s="440">
        <v>1.8076673400000001</v>
      </c>
      <c r="H27" s="157">
        <f>IF(G27="","",G27-G27*COMPASS!$U$46)</f>
        <v>1.8076673400000001</v>
      </c>
    </row>
    <row r="28" spans="1:8" ht="14.85" customHeight="1">
      <c r="A28" s="325" t="s">
        <v>8349</v>
      </c>
      <c r="B28" s="348" t="s">
        <v>216</v>
      </c>
      <c r="C28" s="272" t="s">
        <v>8341</v>
      </c>
      <c r="D28" s="272" t="s">
        <v>8342</v>
      </c>
      <c r="E28" s="362">
        <v>500</v>
      </c>
      <c r="F28" s="528"/>
      <c r="G28" s="440">
        <v>1.6784438399999999</v>
      </c>
      <c r="H28" s="157">
        <f>IF(G28="","",G28-G28*COMPASS!$U$46)</f>
        <v>1.6784438399999999</v>
      </c>
    </row>
    <row r="29" spans="1:8" ht="14.85" customHeight="1">
      <c r="A29" s="325" t="s">
        <v>8350</v>
      </c>
      <c r="B29" s="348" t="s">
        <v>216</v>
      </c>
      <c r="C29" s="272" t="s">
        <v>8343</v>
      </c>
      <c r="D29" s="272" t="s">
        <v>8344</v>
      </c>
      <c r="E29" s="362">
        <v>1000</v>
      </c>
      <c r="F29" s="528"/>
      <c r="G29" s="440">
        <v>1.6784438399999999</v>
      </c>
      <c r="H29" s="157">
        <f>IF(G29="","",G29-G29*COMPASS!$U$46)</f>
        <v>1.6784438399999999</v>
      </c>
    </row>
    <row r="30" spans="1:8" ht="14.85" customHeight="1">
      <c r="A30" s="325" t="s">
        <v>8597</v>
      </c>
      <c r="B30" s="348" t="s">
        <v>462</v>
      </c>
      <c r="C30" s="272" t="s">
        <v>8598</v>
      </c>
      <c r="D30" s="272" t="s">
        <v>8599</v>
      </c>
      <c r="E30" s="362">
        <v>500</v>
      </c>
      <c r="F30" s="528"/>
      <c r="G30" s="440">
        <v>1.70448384</v>
      </c>
      <c r="H30" s="157">
        <f>IF(G30="","",G30-G30*COMPASS!$U$46)</f>
        <v>1.70448384</v>
      </c>
    </row>
    <row r="31" spans="1:8" ht="14.85" customHeight="1">
      <c r="A31" s="325" t="s">
        <v>7747</v>
      </c>
      <c r="B31" s="348" t="s">
        <v>216</v>
      </c>
      <c r="C31" s="272" t="s">
        <v>7748</v>
      </c>
      <c r="D31" s="272" t="s">
        <v>7749</v>
      </c>
      <c r="E31" s="362">
        <v>500</v>
      </c>
      <c r="F31" s="528"/>
      <c r="G31" s="440">
        <v>1.85295616</v>
      </c>
      <c r="H31" s="157">
        <f>IF(G31="","",G31-G31*COMPASS!$U$46)</f>
        <v>1.85295616</v>
      </c>
    </row>
    <row r="32" spans="1:8" ht="14.85" customHeight="1">
      <c r="A32" s="325" t="s">
        <v>9767</v>
      </c>
      <c r="B32" s="348" t="s">
        <v>462</v>
      </c>
      <c r="C32" s="272" t="s">
        <v>9768</v>
      </c>
      <c r="D32" s="272" t="s">
        <v>9769</v>
      </c>
      <c r="E32" s="362">
        <v>1000</v>
      </c>
      <c r="F32" s="528"/>
      <c r="G32" s="440">
        <v>1.85295616</v>
      </c>
      <c r="H32" s="157">
        <f>IF(G32="","",G32-G32*COMPASS!$U$46)</f>
        <v>1.85295616</v>
      </c>
    </row>
    <row r="33" spans="1:8" ht="14.85" customHeight="1">
      <c r="A33" s="325" t="s">
        <v>12473</v>
      </c>
      <c r="B33" s="348" t="s">
        <v>216</v>
      </c>
      <c r="C33" s="318" t="s">
        <v>12474</v>
      </c>
      <c r="D33" s="272" t="s">
        <v>12475</v>
      </c>
      <c r="E33" s="362">
        <v>1000</v>
      </c>
      <c r="F33" s="522"/>
      <c r="G33" s="440">
        <v>3.7629984199999993</v>
      </c>
      <c r="H33" s="157">
        <f>IF(G33="","",G33-G33*COMPASS!$U$46)</f>
        <v>3.7629984199999993</v>
      </c>
    </row>
    <row r="34" spans="1:8" ht="14.85" customHeight="1">
      <c r="A34" s="325" t="s">
        <v>11648</v>
      </c>
      <c r="B34" s="348" t="s">
        <v>216</v>
      </c>
      <c r="C34" s="318" t="s">
        <v>11649</v>
      </c>
      <c r="D34" s="272" t="s">
        <v>12476</v>
      </c>
      <c r="E34" s="362">
        <v>1000</v>
      </c>
      <c r="F34" s="522"/>
      <c r="G34" s="440">
        <v>2.75112742</v>
      </c>
      <c r="H34" s="157">
        <f>IF(G34="","",G34-G34*COMPASS!$U$46)</f>
        <v>2.75112742</v>
      </c>
    </row>
    <row r="35" spans="1:8" ht="14.85" customHeight="1">
      <c r="A35" s="372" t="s">
        <v>7091</v>
      </c>
      <c r="B35" s="372"/>
      <c r="C35" s="372"/>
      <c r="D35" s="457"/>
      <c r="E35" s="372"/>
      <c r="F35" s="730"/>
      <c r="G35" s="1383"/>
      <c r="H35" s="157" t="str">
        <f>IF(G35="","",G35-G35*COMPASS!$U$46)</f>
        <v/>
      </c>
    </row>
    <row r="36" spans="1:8" ht="14.85" customHeight="1">
      <c r="A36" s="325" t="s">
        <v>8465</v>
      </c>
      <c r="B36" s="348" t="s">
        <v>216</v>
      </c>
      <c r="C36" s="272">
        <v>418002</v>
      </c>
      <c r="D36" s="272" t="s">
        <v>8466</v>
      </c>
      <c r="E36" s="362">
        <v>1</v>
      </c>
      <c r="F36" s="528"/>
      <c r="G36" s="440">
        <v>69.239999999999995</v>
      </c>
      <c r="H36" s="157">
        <f>IF(G36="","",G36-G36*COMPASS!$U$46)</f>
        <v>69.239999999999995</v>
      </c>
    </row>
    <row r="37" spans="1:8" ht="14.85" customHeight="1">
      <c r="A37" s="325" t="s">
        <v>7758</v>
      </c>
      <c r="B37" s="348" t="s">
        <v>216</v>
      </c>
      <c r="C37" s="272">
        <v>418003</v>
      </c>
      <c r="D37" s="272" t="s">
        <v>7759</v>
      </c>
      <c r="E37" s="362">
        <v>1</v>
      </c>
      <c r="F37" s="528"/>
      <c r="G37" s="440">
        <v>99.45</v>
      </c>
      <c r="H37" s="157">
        <f>IF(G37="","",G37-G37*COMPASS!$U$46)</f>
        <v>99.45</v>
      </c>
    </row>
    <row r="38" spans="1:8" ht="14.85" customHeight="1">
      <c r="A38" s="372" t="s">
        <v>8600</v>
      </c>
      <c r="B38" s="372"/>
      <c r="C38" s="372"/>
      <c r="D38" s="457"/>
      <c r="E38" s="372"/>
      <c r="F38" s="730"/>
      <c r="G38" s="731"/>
      <c r="H38" s="157" t="str">
        <f>IF(G38="","",G38-G38*COMPASS!$U$46)</f>
        <v/>
      </c>
    </row>
    <row r="39" spans="1:8" ht="14.85" customHeight="1">
      <c r="A39" s="325" t="s">
        <v>8601</v>
      </c>
      <c r="B39" s="348" t="s">
        <v>566</v>
      </c>
      <c r="C39" s="272">
        <v>418073</v>
      </c>
      <c r="D39" s="289" t="s">
        <v>8602</v>
      </c>
      <c r="E39" s="1382">
        <v>10</v>
      </c>
      <c r="F39" s="528" t="s">
        <v>7623</v>
      </c>
      <c r="G39" s="440">
        <v>2.2999999999999998</v>
      </c>
      <c r="H39" s="157">
        <f>IF(G39="","",G39-G39*COMPASS!$U$46)</f>
        <v>2.2999999999999998</v>
      </c>
    </row>
    <row r="40" spans="1:8" ht="14.85" customHeight="1">
      <c r="A40" s="325" t="s">
        <v>9672</v>
      </c>
      <c r="B40" s="348" t="s">
        <v>216</v>
      </c>
      <c r="C40" s="272" t="s">
        <v>9673</v>
      </c>
      <c r="D40" s="289" t="s">
        <v>9674</v>
      </c>
      <c r="E40" s="362">
        <v>1</v>
      </c>
      <c r="F40" s="528"/>
      <c r="G40" s="440">
        <v>35.700000000000003</v>
      </c>
      <c r="H40" s="157">
        <f>IF(G40="","",G40-G40*COMPASS!$U$46)</f>
        <v>35.700000000000003</v>
      </c>
    </row>
    <row r="41" spans="1:8" ht="14.85" customHeight="1">
      <c r="A41" s="325" t="s">
        <v>9675</v>
      </c>
      <c r="B41" s="348" t="s">
        <v>216</v>
      </c>
      <c r="C41" s="272" t="s">
        <v>9676</v>
      </c>
      <c r="D41" s="289" t="s">
        <v>9677</v>
      </c>
      <c r="E41" s="362">
        <v>1</v>
      </c>
      <c r="F41" s="528"/>
      <c r="G41" s="440">
        <v>35.700000000000003</v>
      </c>
      <c r="H41" s="157">
        <f>IF(G41="","",G41-G41*COMPASS!$U$46)</f>
        <v>35.700000000000003</v>
      </c>
    </row>
    <row r="42" spans="1:8" ht="14.85" customHeight="1">
      <c r="A42" s="372" t="s">
        <v>7751</v>
      </c>
      <c r="B42" s="372"/>
      <c r="C42" s="372"/>
      <c r="D42" s="457"/>
      <c r="E42" s="372"/>
      <c r="F42" s="730"/>
      <c r="G42" s="731"/>
      <c r="H42" s="157" t="str">
        <f>IF(G42="","",G42-G42*COMPASS!$U$46)</f>
        <v/>
      </c>
    </row>
    <row r="43" spans="1:8" ht="14.85" customHeight="1">
      <c r="A43" s="325" t="s">
        <v>8042</v>
      </c>
      <c r="B43" s="348" t="s">
        <v>216</v>
      </c>
      <c r="C43" s="272">
        <v>418005</v>
      </c>
      <c r="D43" s="272" t="s">
        <v>8039</v>
      </c>
      <c r="E43" s="362">
        <v>1</v>
      </c>
      <c r="F43" s="528"/>
      <c r="G43" s="440">
        <v>138.79</v>
      </c>
      <c r="H43" s="157">
        <f>IF(G43="","",G43-G43*COMPASS!$U$46)</f>
        <v>138.79</v>
      </c>
    </row>
    <row r="44" spans="1:8" ht="14.85" customHeight="1">
      <c r="A44" s="325" t="s">
        <v>7754</v>
      </c>
      <c r="B44" s="348" t="s">
        <v>566</v>
      </c>
      <c r="C44" s="272">
        <v>418070</v>
      </c>
      <c r="D44" s="289" t="s">
        <v>8603</v>
      </c>
      <c r="E44" s="1382">
        <v>10</v>
      </c>
      <c r="F44" s="528" t="s">
        <v>7623</v>
      </c>
      <c r="G44" s="440">
        <v>3.44</v>
      </c>
      <c r="H44" s="157">
        <f>IF(G44="","",G44-G44*COMPASS!$U$46)</f>
        <v>3.44</v>
      </c>
    </row>
    <row r="45" spans="1:8" ht="14.85" customHeight="1">
      <c r="A45" s="325" t="s">
        <v>9678</v>
      </c>
      <c r="B45" s="349" t="s">
        <v>462</v>
      </c>
      <c r="C45" s="289" t="s">
        <v>9679</v>
      </c>
      <c r="D45" s="289" t="s">
        <v>9680</v>
      </c>
      <c r="E45" s="362">
        <v>1</v>
      </c>
      <c r="F45" s="732"/>
      <c r="G45" s="440">
        <v>60.88</v>
      </c>
      <c r="H45" s="157">
        <f>IF(G45="","",G45-G45*COMPASS!$U$46)</f>
        <v>60.88</v>
      </c>
    </row>
    <row r="46" spans="1:8" ht="14.85" customHeight="1">
      <c r="A46" s="325" t="s">
        <v>9681</v>
      </c>
      <c r="B46" s="349" t="s">
        <v>462</v>
      </c>
      <c r="C46" s="272" t="s">
        <v>9682</v>
      </c>
      <c r="D46" s="289" t="s">
        <v>9683</v>
      </c>
      <c r="E46" s="362">
        <v>1</v>
      </c>
      <c r="F46" s="522"/>
      <c r="G46" s="440">
        <v>60.88</v>
      </c>
      <c r="H46" s="157">
        <f>IF(G46="","",G46-G46*COMPASS!$U$46)</f>
        <v>60.88</v>
      </c>
    </row>
    <row r="47" spans="1:8" ht="14.85" customHeight="1">
      <c r="A47" s="325" t="s">
        <v>7755</v>
      </c>
      <c r="B47" s="348" t="s">
        <v>462</v>
      </c>
      <c r="C47" s="272">
        <v>309321</v>
      </c>
      <c r="D47" s="272" t="s">
        <v>11795</v>
      </c>
      <c r="E47" s="376">
        <v>1</v>
      </c>
      <c r="F47" s="528"/>
      <c r="G47" s="440">
        <v>4.5</v>
      </c>
      <c r="H47" s="157">
        <f>IF(G47="","",G47-G47*COMPASS!$U$46)</f>
        <v>4.5</v>
      </c>
    </row>
    <row r="48" spans="1:8" ht="14.85" customHeight="1">
      <c r="A48" s="325" t="s">
        <v>7903</v>
      </c>
      <c r="B48" s="348" t="s">
        <v>216</v>
      </c>
      <c r="C48" s="272">
        <v>309322</v>
      </c>
      <c r="D48" s="272" t="s">
        <v>11796</v>
      </c>
      <c r="E48" s="362">
        <v>1</v>
      </c>
      <c r="F48" s="528"/>
      <c r="G48" s="440">
        <v>4.9000000000000004</v>
      </c>
      <c r="H48" s="157">
        <f>IF(G48="","",G48-G48*COMPASS!$U$46)</f>
        <v>4.9000000000000004</v>
      </c>
    </row>
    <row r="49" spans="1:8" ht="14.85" customHeight="1">
      <c r="A49" s="325" t="s">
        <v>7756</v>
      </c>
      <c r="B49" s="348" t="s">
        <v>462</v>
      </c>
      <c r="C49" s="272">
        <v>309323</v>
      </c>
      <c r="D49" s="272" t="s">
        <v>11797</v>
      </c>
      <c r="E49" s="376">
        <v>1</v>
      </c>
      <c r="F49" s="528"/>
      <c r="G49" s="440">
        <v>4.92</v>
      </c>
      <c r="H49" s="157">
        <f>IF(G49="","",G49-G49*COMPASS!$U$46)</f>
        <v>4.92</v>
      </c>
    </row>
    <row r="50" spans="1:8" ht="14.85" customHeight="1">
      <c r="A50" s="325" t="s">
        <v>7757</v>
      </c>
      <c r="B50" s="348" t="s">
        <v>462</v>
      </c>
      <c r="C50" s="272">
        <v>309325</v>
      </c>
      <c r="D50" s="272" t="s">
        <v>11798</v>
      </c>
      <c r="E50" s="376">
        <v>1</v>
      </c>
      <c r="F50" s="528"/>
      <c r="G50" s="440">
        <v>6.18</v>
      </c>
      <c r="H50" s="157">
        <f>IF(G50="","",G50-G50*COMPASS!$U$46)</f>
        <v>6.18</v>
      </c>
    </row>
    <row r="51" spans="1:8" ht="14.85" customHeight="1">
      <c r="A51" s="372" t="s">
        <v>7760</v>
      </c>
      <c r="B51" s="372"/>
      <c r="C51" s="372"/>
      <c r="D51" s="1384"/>
      <c r="E51" s="1385"/>
      <c r="F51" s="372"/>
      <c r="G51" s="731"/>
      <c r="H51" s="157" t="str">
        <f>IF(G51="","",G51-G51*COMPASS!$U$46)</f>
        <v/>
      </c>
    </row>
    <row r="52" spans="1:8" ht="14.85" customHeight="1">
      <c r="A52" s="325" t="s">
        <v>7752</v>
      </c>
      <c r="B52" s="348" t="s">
        <v>462</v>
      </c>
      <c r="C52" s="1386">
        <v>418022</v>
      </c>
      <c r="D52" s="272" t="s">
        <v>7753</v>
      </c>
      <c r="E52" s="376">
        <v>1</v>
      </c>
      <c r="F52" s="528"/>
      <c r="G52" s="440">
        <v>33.619999999999997</v>
      </c>
      <c r="H52" s="157">
        <f>IF(G52="","",G52-G52*COMPASS!$U$46)</f>
        <v>33.619999999999997</v>
      </c>
    </row>
    <row r="53" spans="1:8" ht="14.85" customHeight="1">
      <c r="A53" s="319" t="s">
        <v>11799</v>
      </c>
      <c r="B53" s="348" t="s">
        <v>462</v>
      </c>
      <c r="C53" s="295" t="s">
        <v>11800</v>
      </c>
      <c r="D53" s="272" t="s">
        <v>7761</v>
      </c>
      <c r="E53" s="376">
        <v>1</v>
      </c>
      <c r="F53" s="528"/>
      <c r="G53" s="440">
        <v>96.77</v>
      </c>
      <c r="H53" s="157">
        <f>IF(G53="","",G53-G53*COMPASS!$U$46)</f>
        <v>96.77</v>
      </c>
    </row>
    <row r="54" spans="1:8" ht="14.85" customHeight="1">
      <c r="A54" s="319" t="s">
        <v>11801</v>
      </c>
      <c r="B54" s="348" t="s">
        <v>462</v>
      </c>
      <c r="C54" s="295" t="s">
        <v>11802</v>
      </c>
      <c r="D54" s="272" t="s">
        <v>7762</v>
      </c>
      <c r="E54" s="376">
        <v>1</v>
      </c>
      <c r="F54" s="528"/>
      <c r="G54" s="440">
        <v>96.77</v>
      </c>
      <c r="H54" s="157">
        <f>IF(G54="","",G54-G54*COMPASS!$U$46)</f>
        <v>96.77</v>
      </c>
    </row>
    <row r="55" spans="1:8" ht="14.85" customHeight="1">
      <c r="A55" s="319" t="s">
        <v>9684</v>
      </c>
      <c r="B55" s="348" t="s">
        <v>216</v>
      </c>
      <c r="C55" s="295" t="s">
        <v>9685</v>
      </c>
      <c r="D55" s="272" t="s">
        <v>9686</v>
      </c>
      <c r="E55" s="376">
        <v>1</v>
      </c>
      <c r="F55" s="528"/>
      <c r="G55" s="440">
        <v>7.1</v>
      </c>
      <c r="H55" s="157">
        <f>IF(G55="","",G55-G55*COMPASS!$U$46)</f>
        <v>7.1</v>
      </c>
    </row>
    <row r="56" spans="1:8" ht="14.85" customHeight="1">
      <c r="A56" s="319" t="s">
        <v>9687</v>
      </c>
      <c r="B56" s="348" t="s">
        <v>216</v>
      </c>
      <c r="C56" s="295" t="s">
        <v>9688</v>
      </c>
      <c r="D56" s="272" t="s">
        <v>9689</v>
      </c>
      <c r="E56" s="376">
        <v>1</v>
      </c>
      <c r="F56" s="528"/>
      <c r="G56" s="440">
        <v>8.7899999999999991</v>
      </c>
      <c r="H56" s="157">
        <f>IF(G56="","",G56-G56*COMPASS!$U$46)</f>
        <v>8.7899999999999991</v>
      </c>
    </row>
    <row r="57" spans="1:8" ht="14.85" customHeight="1">
      <c r="A57" s="319" t="s">
        <v>9690</v>
      </c>
      <c r="B57" s="348" t="s">
        <v>216</v>
      </c>
      <c r="C57" s="295" t="s">
        <v>9691</v>
      </c>
      <c r="D57" s="272" t="s">
        <v>9692</v>
      </c>
      <c r="E57" s="376">
        <v>1</v>
      </c>
      <c r="F57" s="528"/>
      <c r="G57" s="440">
        <v>10.49</v>
      </c>
      <c r="H57" s="157">
        <f>IF(G57="","",G57-G57*COMPASS!$U$46)</f>
        <v>10.49</v>
      </c>
    </row>
    <row r="58" spans="1:8" ht="14.85" customHeight="1">
      <c r="A58" s="319" t="s">
        <v>9770</v>
      </c>
      <c r="B58" s="348" t="s">
        <v>216</v>
      </c>
      <c r="C58" s="295" t="s">
        <v>9771</v>
      </c>
      <c r="D58" s="272" t="s">
        <v>9772</v>
      </c>
      <c r="E58" s="376">
        <v>1</v>
      </c>
      <c r="F58" s="528"/>
      <c r="G58" s="440">
        <v>14.62</v>
      </c>
      <c r="H58" s="157">
        <f>IF(G58="","",G58-G58*COMPASS!$U$46)</f>
        <v>14.62</v>
      </c>
    </row>
    <row r="59" spans="1:8" ht="14.85" customHeight="1">
      <c r="A59" s="372" t="s">
        <v>7763</v>
      </c>
      <c r="B59" s="372"/>
      <c r="C59" s="372"/>
      <c r="D59" s="372"/>
      <c r="E59" s="372"/>
      <c r="F59" s="730"/>
      <c r="G59" s="731"/>
      <c r="H59" s="157" t="str">
        <f>IF(G59="","",G59-G59*COMPASS!$U$46)</f>
        <v/>
      </c>
    </row>
    <row r="60" spans="1:8" ht="14.85" customHeight="1">
      <c r="A60" s="325" t="s">
        <v>7764</v>
      </c>
      <c r="B60" s="348" t="s">
        <v>462</v>
      </c>
      <c r="C60" s="272">
        <v>418019</v>
      </c>
      <c r="D60" s="272" t="s">
        <v>8604</v>
      </c>
      <c r="E60" s="376">
        <v>1</v>
      </c>
      <c r="F60" s="528"/>
      <c r="G60" s="440">
        <v>34.89</v>
      </c>
      <c r="H60" s="157">
        <f>IF(G60="","",G60-G60*COMPASS!$U$46)</f>
        <v>34.89</v>
      </c>
    </row>
    <row r="61" spans="1:8" ht="14.85" customHeight="1">
      <c r="A61" s="325" t="s">
        <v>9773</v>
      </c>
      <c r="B61" s="348" t="s">
        <v>462</v>
      </c>
      <c r="C61" s="272">
        <v>418020</v>
      </c>
      <c r="D61" s="272" t="s">
        <v>9774</v>
      </c>
      <c r="E61" s="376">
        <v>1</v>
      </c>
      <c r="F61" s="528"/>
      <c r="G61" s="440">
        <v>34.89</v>
      </c>
      <c r="H61" s="157">
        <f>IF(G61="","",G61-G61*COMPASS!$U$46)</f>
        <v>34.89</v>
      </c>
    </row>
    <row r="62" spans="1:8" ht="14.85" customHeight="1">
      <c r="A62" s="325" t="s">
        <v>9693</v>
      </c>
      <c r="B62" s="348" t="s">
        <v>462</v>
      </c>
      <c r="C62" s="272" t="s">
        <v>9694</v>
      </c>
      <c r="D62" s="272" t="s">
        <v>9695</v>
      </c>
      <c r="E62" s="376">
        <v>1</v>
      </c>
      <c r="F62" s="522"/>
      <c r="G62" s="440">
        <v>82.19</v>
      </c>
      <c r="H62" s="157">
        <f>IF(G62="","",G62-G62*COMPASS!$U$46)</f>
        <v>82.19</v>
      </c>
    </row>
    <row r="63" spans="1:8" ht="14.85" customHeight="1">
      <c r="A63" s="325" t="s">
        <v>9248</v>
      </c>
      <c r="B63" s="348" t="s">
        <v>566</v>
      </c>
      <c r="C63" s="272">
        <v>418069</v>
      </c>
      <c r="D63" s="272" t="s">
        <v>7765</v>
      </c>
      <c r="E63" s="376">
        <v>1</v>
      </c>
      <c r="F63" s="528" t="s">
        <v>7623</v>
      </c>
      <c r="G63" s="440">
        <v>78.745999999999995</v>
      </c>
      <c r="H63" s="157">
        <f>IF(G63="","",G63-G63*COMPASS!$U$46)</f>
        <v>78.745999999999995</v>
      </c>
    </row>
    <row r="64" spans="1:8" ht="14.85" customHeight="1">
      <c r="A64" s="325" t="s">
        <v>11650</v>
      </c>
      <c r="B64" s="348" t="s">
        <v>462</v>
      </c>
      <c r="C64" s="272" t="s">
        <v>11651</v>
      </c>
      <c r="D64" s="272" t="s">
        <v>7765</v>
      </c>
      <c r="E64" s="376">
        <v>1</v>
      </c>
      <c r="F64" s="528"/>
      <c r="G64" s="440">
        <v>94.57</v>
      </c>
      <c r="H64" s="157">
        <f>IF(G64="","",G64-G64*COMPASS!$U$46)</f>
        <v>94.57</v>
      </c>
    </row>
    <row r="65" spans="1:8" ht="14.85" customHeight="1">
      <c r="A65" s="325" t="s">
        <v>7766</v>
      </c>
      <c r="B65" s="348" t="s">
        <v>566</v>
      </c>
      <c r="C65" s="272">
        <v>653508</v>
      </c>
      <c r="D65" s="272" t="s">
        <v>7767</v>
      </c>
      <c r="E65" s="376">
        <v>1</v>
      </c>
      <c r="F65" s="528" t="s">
        <v>7623</v>
      </c>
      <c r="G65" s="440">
        <v>6.22</v>
      </c>
      <c r="H65" s="157">
        <f>IF(G65="","",G65-G65*COMPASS!$U$46)</f>
        <v>6.22</v>
      </c>
    </row>
    <row r="66" spans="1:8" ht="14.85" customHeight="1">
      <c r="A66" s="325" t="s">
        <v>8918</v>
      </c>
      <c r="B66" s="348" t="s">
        <v>462</v>
      </c>
      <c r="C66" s="289" t="s">
        <v>8919</v>
      </c>
      <c r="D66" s="289" t="s">
        <v>7767</v>
      </c>
      <c r="E66" s="376">
        <v>1</v>
      </c>
      <c r="F66" s="528"/>
      <c r="G66" s="440">
        <v>8.27</v>
      </c>
      <c r="H66" s="157">
        <f>IF(G66="","",G66-G66*COMPASS!$U$46)</f>
        <v>8.27</v>
      </c>
    </row>
    <row r="67" spans="1:8" ht="14.85" customHeight="1">
      <c r="A67" s="325" t="s">
        <v>8920</v>
      </c>
      <c r="B67" s="348" t="s">
        <v>462</v>
      </c>
      <c r="C67" s="289" t="s">
        <v>8921</v>
      </c>
      <c r="D67" s="289" t="s">
        <v>7768</v>
      </c>
      <c r="E67" s="376">
        <v>1</v>
      </c>
      <c r="F67" s="528"/>
      <c r="G67" s="440">
        <v>10.199999999999999</v>
      </c>
      <c r="H67" s="157">
        <f>IF(G67="","",G67-G67*COMPASS!$U$46)</f>
        <v>10.199999999999999</v>
      </c>
    </row>
    <row r="68" spans="1:8" ht="14.85" customHeight="1">
      <c r="A68" s="325" t="s">
        <v>8922</v>
      </c>
      <c r="B68" s="348" t="s">
        <v>462</v>
      </c>
      <c r="C68" s="289" t="s">
        <v>8923</v>
      </c>
      <c r="D68" s="289" t="s">
        <v>7769</v>
      </c>
      <c r="E68" s="376">
        <v>1</v>
      </c>
      <c r="F68" s="528"/>
      <c r="G68" s="440">
        <v>12.12</v>
      </c>
      <c r="H68" s="157">
        <f>IF(G68="","",G68-G68*COMPASS!$U$46)</f>
        <v>12.12</v>
      </c>
    </row>
    <row r="69" spans="1:8" ht="14.85" customHeight="1">
      <c r="A69" s="325" t="s">
        <v>8924</v>
      </c>
      <c r="B69" s="348" t="s">
        <v>462</v>
      </c>
      <c r="C69" s="289" t="s">
        <v>8925</v>
      </c>
      <c r="D69" s="289" t="s">
        <v>7904</v>
      </c>
      <c r="E69" s="376">
        <v>1</v>
      </c>
      <c r="F69" s="528"/>
      <c r="G69" s="440">
        <v>15.98</v>
      </c>
      <c r="H69" s="157">
        <f>IF(G69="","",G69-G69*COMPASS!$U$46)</f>
        <v>15.98</v>
      </c>
    </row>
    <row r="70" spans="1:8" ht="14.85" customHeight="1">
      <c r="A70" s="325" t="s">
        <v>17882</v>
      </c>
      <c r="B70" s="349" t="s">
        <v>462</v>
      </c>
      <c r="C70" s="1387" t="s">
        <v>17883</v>
      </c>
      <c r="D70" s="289" t="s">
        <v>17884</v>
      </c>
      <c r="E70" s="376">
        <v>1</v>
      </c>
      <c r="F70" s="1388"/>
      <c r="G70" s="440">
        <v>25.63</v>
      </c>
      <c r="H70" s="157">
        <f>IF(G70="","",G70-G70*COMPASS!$U$46)</f>
        <v>25.63</v>
      </c>
    </row>
    <row r="71" spans="1:8" ht="14.85" customHeight="1">
      <c r="A71" s="325" t="s">
        <v>9249</v>
      </c>
      <c r="B71" s="348" t="s">
        <v>216</v>
      </c>
      <c r="C71" s="272">
        <v>418011</v>
      </c>
      <c r="D71" s="289" t="s">
        <v>8605</v>
      </c>
      <c r="E71" s="376">
        <v>1</v>
      </c>
      <c r="F71" s="528"/>
      <c r="G71" s="440">
        <v>2.72</v>
      </c>
      <c r="H71" s="157">
        <f>IF(G71="","",G71-G71*COMPASS!$U$46)</f>
        <v>2.72</v>
      </c>
    </row>
    <row r="72" spans="1:8" ht="14.85" customHeight="1">
      <c r="A72" s="372" t="s">
        <v>7905</v>
      </c>
      <c r="B72" s="372"/>
      <c r="C72" s="372"/>
      <c r="D72" s="457"/>
      <c r="E72" s="372"/>
      <c r="F72" s="730"/>
      <c r="G72" s="1383"/>
      <c r="H72" s="157" t="str">
        <f>IF(G72="","",G72-G72*COMPASS!$U$46)</f>
        <v/>
      </c>
    </row>
    <row r="73" spans="1:8" ht="14.85" customHeight="1">
      <c r="A73" s="325" t="s">
        <v>10726</v>
      </c>
      <c r="B73" s="348" t="s">
        <v>216</v>
      </c>
      <c r="C73" s="289" t="s">
        <v>10727</v>
      </c>
      <c r="D73" s="289" t="s">
        <v>10728</v>
      </c>
      <c r="E73" s="376">
        <v>1</v>
      </c>
      <c r="F73" s="528"/>
      <c r="G73" s="440">
        <v>7.2575000000000003</v>
      </c>
      <c r="H73" s="157">
        <f>IF(G73="","",G73-G73*COMPASS!$U$46)</f>
        <v>7.2575000000000003</v>
      </c>
    </row>
    <row r="74" spans="1:8" ht="14.85" customHeight="1">
      <c r="A74" s="325" t="s">
        <v>7906</v>
      </c>
      <c r="B74" s="348" t="s">
        <v>216</v>
      </c>
      <c r="C74" s="289" t="s">
        <v>7907</v>
      </c>
      <c r="D74" s="289" t="s">
        <v>7908</v>
      </c>
      <c r="E74" s="376">
        <v>1</v>
      </c>
      <c r="F74" s="528"/>
      <c r="G74" s="440">
        <v>2.5849000000000002</v>
      </c>
      <c r="H74" s="157">
        <f>IF(G74="","",G74-G74*COMPASS!$U$46)</f>
        <v>2.5849000000000002</v>
      </c>
    </row>
    <row r="75" spans="1:8" ht="14.85" customHeight="1">
      <c r="A75" s="325" t="s">
        <v>7909</v>
      </c>
      <c r="B75" s="348" t="s">
        <v>216</v>
      </c>
      <c r="C75" s="289" t="s">
        <v>7910</v>
      </c>
      <c r="D75" s="289" t="s">
        <v>7911</v>
      </c>
      <c r="E75" s="376">
        <v>1</v>
      </c>
      <c r="F75" s="528"/>
      <c r="G75" s="440">
        <v>2.8054000000000001</v>
      </c>
      <c r="H75" s="157">
        <f>IF(G75="","",G75-G75*COMPASS!$U$46)</f>
        <v>2.8054000000000001</v>
      </c>
    </row>
    <row r="76" spans="1:8" ht="14.85" customHeight="1">
      <c r="A76" s="325" t="s">
        <v>7912</v>
      </c>
      <c r="B76" s="348" t="s">
        <v>216</v>
      </c>
      <c r="C76" s="289" t="s">
        <v>7913</v>
      </c>
      <c r="D76" s="289" t="s">
        <v>7914</v>
      </c>
      <c r="E76" s="376">
        <v>1</v>
      </c>
      <c r="F76" s="528"/>
      <c r="G76" s="440">
        <v>7.2509000000000006</v>
      </c>
      <c r="H76" s="157">
        <f>IF(G76="","",G76-G76*COMPASS!$U$46)</f>
        <v>7.2509000000000006</v>
      </c>
    </row>
    <row r="77" spans="1:8" ht="14.85" customHeight="1">
      <c r="A77" s="372" t="s">
        <v>7770</v>
      </c>
      <c r="B77" s="372"/>
      <c r="C77" s="372"/>
      <c r="D77" s="457"/>
      <c r="E77" s="731"/>
      <c r="F77" s="730"/>
      <c r="G77" s="731"/>
      <c r="H77" s="157" t="str">
        <f>IF(G77="","",G77-G77*COMPASS!$U$46)</f>
        <v/>
      </c>
    </row>
    <row r="78" spans="1:8" ht="14.85" customHeight="1">
      <c r="A78" s="325" t="s">
        <v>7771</v>
      </c>
      <c r="B78" s="348" t="s">
        <v>216</v>
      </c>
      <c r="C78" s="272" t="s">
        <v>7772</v>
      </c>
      <c r="D78" s="272" t="s">
        <v>7915</v>
      </c>
      <c r="E78" s="376">
        <v>1</v>
      </c>
      <c r="F78" s="528"/>
      <c r="G78" s="440">
        <v>1.9599000000000002</v>
      </c>
      <c r="H78" s="157">
        <f>IF(G78="","",G78-G78*COMPASS!$U$46)</f>
        <v>1.9599000000000002</v>
      </c>
    </row>
    <row r="79" spans="1:8" ht="14.85" customHeight="1">
      <c r="A79" s="325" t="s">
        <v>7773</v>
      </c>
      <c r="B79" s="348" t="s">
        <v>216</v>
      </c>
      <c r="C79" s="272" t="s">
        <v>7774</v>
      </c>
      <c r="D79" s="272" t="s">
        <v>7916</v>
      </c>
      <c r="E79" s="376">
        <v>1</v>
      </c>
      <c r="F79" s="528"/>
      <c r="G79" s="440">
        <v>2.3080000000000003</v>
      </c>
      <c r="H79" s="157">
        <f>IF(G79="","",G79-G79*COMPASS!$U$46)</f>
        <v>2.3080000000000003</v>
      </c>
    </row>
    <row r="80" spans="1:8" ht="14.85" customHeight="1">
      <c r="A80" s="325" t="s">
        <v>7775</v>
      </c>
      <c r="B80" s="348" t="s">
        <v>216</v>
      </c>
      <c r="C80" s="272" t="s">
        <v>7776</v>
      </c>
      <c r="D80" s="272" t="s">
        <v>7917</v>
      </c>
      <c r="E80" s="376">
        <v>1</v>
      </c>
      <c r="F80" s="528"/>
      <c r="G80" s="440">
        <v>2.5049000000000001</v>
      </c>
      <c r="H80" s="157">
        <f>IF(G80="","",G80-G80*COMPASS!$U$46)</f>
        <v>2.5049000000000001</v>
      </c>
    </row>
    <row r="81" spans="1:8" ht="14.85" customHeight="1">
      <c r="A81" s="325" t="s">
        <v>7777</v>
      </c>
      <c r="B81" s="348" t="s">
        <v>216</v>
      </c>
      <c r="C81" s="272" t="s">
        <v>7778</v>
      </c>
      <c r="D81" s="272" t="s">
        <v>7918</v>
      </c>
      <c r="E81" s="376">
        <v>1</v>
      </c>
      <c r="F81" s="528"/>
      <c r="G81" s="440">
        <v>6.4741</v>
      </c>
      <c r="H81" s="157">
        <f>IF(G81="","",G81-G81*COMPASS!$U$46)</f>
        <v>6.4741</v>
      </c>
    </row>
    <row r="82" spans="1:8" ht="14.85" customHeight="1">
      <c r="A82" s="325" t="s">
        <v>7779</v>
      </c>
      <c r="B82" s="348" t="s">
        <v>216</v>
      </c>
      <c r="C82" s="272" t="s">
        <v>7780</v>
      </c>
      <c r="D82" s="272" t="s">
        <v>7781</v>
      </c>
      <c r="E82" s="376">
        <v>1</v>
      </c>
      <c r="F82" s="528"/>
      <c r="G82" s="440">
        <v>3.1461000000000001</v>
      </c>
      <c r="H82" s="157">
        <f>IF(G82="","",G82-G82*COMPASS!$U$46)</f>
        <v>3.1461000000000001</v>
      </c>
    </row>
    <row r="83" spans="1:8" ht="14.85" customHeight="1">
      <c r="A83" s="325" t="s">
        <v>7782</v>
      </c>
      <c r="B83" s="348" t="s">
        <v>216</v>
      </c>
      <c r="C83" s="272" t="s">
        <v>7783</v>
      </c>
      <c r="D83" s="272" t="s">
        <v>7784</v>
      </c>
      <c r="E83" s="376">
        <v>1</v>
      </c>
      <c r="F83" s="528"/>
      <c r="G83" s="440">
        <v>5.0519999999999996</v>
      </c>
      <c r="H83" s="157">
        <f>IF(G83="","",G83-G83*COMPASS!$U$46)</f>
        <v>5.0519999999999996</v>
      </c>
    </row>
    <row r="84" spans="1:8" ht="14.85" customHeight="1">
      <c r="A84" s="325" t="s">
        <v>7785</v>
      </c>
      <c r="B84" s="348" t="s">
        <v>216</v>
      </c>
      <c r="C84" s="318" t="s">
        <v>7786</v>
      </c>
      <c r="D84" s="272" t="s">
        <v>7919</v>
      </c>
      <c r="E84" s="376">
        <v>1</v>
      </c>
      <c r="F84" s="528"/>
      <c r="G84" s="440">
        <v>3.8648000000000002</v>
      </c>
      <c r="H84" s="157">
        <f>IF(G84="","",G84-G84*COMPASS!$U$46)</f>
        <v>3.8648000000000002</v>
      </c>
    </row>
    <row r="85" spans="1:8" ht="14.85" customHeight="1">
      <c r="A85" s="325" t="s">
        <v>7787</v>
      </c>
      <c r="B85" s="348" t="s">
        <v>216</v>
      </c>
      <c r="C85" s="318" t="s">
        <v>7788</v>
      </c>
      <c r="D85" s="272" t="s">
        <v>7789</v>
      </c>
      <c r="E85" s="376">
        <v>1</v>
      </c>
      <c r="F85" s="528"/>
      <c r="G85" s="440">
        <v>6.4798</v>
      </c>
      <c r="H85" s="157">
        <f>IF(G85="","",G85-G85*COMPASS!$U$46)</f>
        <v>6.4798</v>
      </c>
    </row>
    <row r="86" spans="1:8" ht="14.85" customHeight="1">
      <c r="A86" s="319" t="s">
        <v>7790</v>
      </c>
      <c r="B86" s="348" t="s">
        <v>216</v>
      </c>
      <c r="C86" s="318" t="s">
        <v>7791</v>
      </c>
      <c r="D86" s="272" t="s">
        <v>7792</v>
      </c>
      <c r="E86" s="376">
        <v>1</v>
      </c>
      <c r="F86" s="528"/>
      <c r="G86" s="440">
        <v>14.1378</v>
      </c>
      <c r="H86" s="157">
        <f>IF(G86="","",G86-G86*COMPASS!$U$46)</f>
        <v>14.1378</v>
      </c>
    </row>
    <row r="87" spans="1:8" ht="14.85" customHeight="1">
      <c r="A87" s="372" t="s">
        <v>8345</v>
      </c>
      <c r="B87" s="372"/>
      <c r="C87" s="372"/>
      <c r="D87" s="457"/>
      <c r="E87" s="731"/>
      <c r="F87" s="730"/>
      <c r="G87" s="731"/>
      <c r="H87" s="157" t="str">
        <f>IF(G87="","",G87-G87*COMPASS!$U$46)</f>
        <v/>
      </c>
    </row>
    <row r="88" spans="1:8" ht="14.85" customHeight="1">
      <c r="A88" s="325" t="s">
        <v>8213</v>
      </c>
      <c r="B88" s="348" t="s">
        <v>216</v>
      </c>
      <c r="C88" s="272" t="s">
        <v>8203</v>
      </c>
      <c r="D88" s="289" t="s">
        <v>8204</v>
      </c>
      <c r="E88" s="376">
        <v>1</v>
      </c>
      <c r="F88" s="528"/>
      <c r="G88" s="440">
        <v>1.6363999999999999</v>
      </c>
      <c r="H88" s="157">
        <f>IF(G88="","",G88-G88*COMPASS!$U$46)</f>
        <v>1.6363999999999999</v>
      </c>
    </row>
    <row r="89" spans="1:8" ht="14.85" customHeight="1">
      <c r="A89" s="325" t="s">
        <v>8214</v>
      </c>
      <c r="B89" s="348" t="s">
        <v>216</v>
      </c>
      <c r="C89" s="272" t="s">
        <v>8205</v>
      </c>
      <c r="D89" s="289" t="s">
        <v>8206</v>
      </c>
      <c r="E89" s="376">
        <v>1</v>
      </c>
      <c r="F89" s="528"/>
      <c r="G89" s="440">
        <v>3.472</v>
      </c>
      <c r="H89" s="157">
        <f>IF(G89="","",G89-G89*COMPASS!$U$46)</f>
        <v>3.472</v>
      </c>
    </row>
    <row r="90" spans="1:8" ht="14.85" customHeight="1">
      <c r="A90" s="372" t="s">
        <v>8346</v>
      </c>
      <c r="B90" s="372"/>
      <c r="C90" s="372"/>
      <c r="D90" s="457"/>
      <c r="E90" s="731"/>
      <c r="F90" s="730"/>
      <c r="G90" s="731"/>
      <c r="H90" s="157" t="str">
        <f>IF(G90="","",G90-G90*COMPASS!$U$46)</f>
        <v/>
      </c>
    </row>
    <row r="91" spans="1:8" ht="14.85" customHeight="1">
      <c r="A91" s="325" t="s">
        <v>7793</v>
      </c>
      <c r="B91" s="348" t="s">
        <v>462</v>
      </c>
      <c r="C91" s="272" t="s">
        <v>7794</v>
      </c>
      <c r="D91" s="295" t="s">
        <v>7920</v>
      </c>
      <c r="E91" s="376">
        <v>1</v>
      </c>
      <c r="F91" s="528"/>
      <c r="G91" s="440">
        <v>1.8644999999999998</v>
      </c>
      <c r="H91" s="157">
        <f>IF(G91="","",G91-G91*COMPASS!$U$46)</f>
        <v>1.8644999999999998</v>
      </c>
    </row>
    <row r="92" spans="1:8" ht="14.85" customHeight="1">
      <c r="A92" s="325" t="s">
        <v>9250</v>
      </c>
      <c r="B92" s="348" t="s">
        <v>462</v>
      </c>
      <c r="C92" s="272" t="s">
        <v>9251</v>
      </c>
      <c r="D92" s="295" t="s">
        <v>9252</v>
      </c>
      <c r="E92" s="376">
        <v>1</v>
      </c>
      <c r="F92" s="528"/>
      <c r="G92" s="440">
        <v>2.7098</v>
      </c>
      <c r="H92" s="157">
        <f>IF(G92="","",G92-G92*COMPASS!$U$46)</f>
        <v>2.7098</v>
      </c>
    </row>
    <row r="93" spans="1:8" ht="14.85" customHeight="1">
      <c r="A93" s="325" t="s">
        <v>9775</v>
      </c>
      <c r="B93" s="348" t="s">
        <v>216</v>
      </c>
      <c r="C93" s="272" t="s">
        <v>9776</v>
      </c>
      <c r="D93" s="295" t="s">
        <v>9777</v>
      </c>
      <c r="E93" s="376">
        <v>1</v>
      </c>
      <c r="F93" s="528"/>
      <c r="G93" s="440">
        <v>5.3204999999999991</v>
      </c>
      <c r="H93" s="157">
        <f>IF(G93="","",G93-G93*COMPASS!$U$46)</f>
        <v>5.3204999999999991</v>
      </c>
    </row>
    <row r="94" spans="1:8" ht="14.85" customHeight="1">
      <c r="A94" s="325" t="s">
        <v>8606</v>
      </c>
      <c r="B94" s="348" t="s">
        <v>216</v>
      </c>
      <c r="C94" s="272" t="s">
        <v>8607</v>
      </c>
      <c r="D94" s="289" t="s">
        <v>9253</v>
      </c>
      <c r="E94" s="376">
        <v>1</v>
      </c>
      <c r="F94" s="528"/>
      <c r="G94" s="440">
        <v>3.5313999999999997</v>
      </c>
      <c r="H94" s="157">
        <f>IF(G94="","",G94-G94*COMPASS!$U$46)</f>
        <v>3.5313999999999997</v>
      </c>
    </row>
    <row r="95" spans="1:8" ht="14.85" customHeight="1">
      <c r="A95" s="325" t="s">
        <v>9254</v>
      </c>
      <c r="B95" s="348" t="s">
        <v>216</v>
      </c>
      <c r="C95" s="272" t="s">
        <v>9255</v>
      </c>
      <c r="D95" s="289" t="s">
        <v>9256</v>
      </c>
      <c r="E95" s="376">
        <v>1</v>
      </c>
      <c r="F95" s="528"/>
      <c r="G95" s="440">
        <v>5.5738000000000003</v>
      </c>
      <c r="H95" s="157">
        <f>IF(G95="","",G95-G95*COMPASS!$U$46)</f>
        <v>5.5738000000000003</v>
      </c>
    </row>
    <row r="96" spans="1:8" ht="14.85" customHeight="1">
      <c r="A96" s="325" t="s">
        <v>8926</v>
      </c>
      <c r="B96" s="349" t="s">
        <v>216</v>
      </c>
      <c r="C96" s="289" t="s">
        <v>8927</v>
      </c>
      <c r="D96" s="289" t="s">
        <v>8928</v>
      </c>
      <c r="E96" s="376">
        <v>1</v>
      </c>
      <c r="F96" s="528"/>
      <c r="G96" s="440">
        <v>3.0304000000000002</v>
      </c>
      <c r="H96" s="157">
        <f>IF(G96="","",G96-G96*COMPASS!$U$46)</f>
        <v>3.0304000000000002</v>
      </c>
    </row>
    <row r="97" spans="1:8" ht="14.85" customHeight="1">
      <c r="A97" s="325" t="s">
        <v>7795</v>
      </c>
      <c r="B97" s="348" t="s">
        <v>462</v>
      </c>
      <c r="C97" s="318" t="s">
        <v>7796</v>
      </c>
      <c r="D97" s="295" t="s">
        <v>7797</v>
      </c>
      <c r="E97" s="376">
        <v>1</v>
      </c>
      <c r="F97" s="528"/>
      <c r="G97" s="440">
        <v>3.8983999999999996</v>
      </c>
      <c r="H97" s="157">
        <f>IF(G97="","",G97-G97*COMPASS!$U$46)</f>
        <v>3.8983999999999996</v>
      </c>
    </row>
    <row r="98" spans="1:8" ht="14.85" customHeight="1">
      <c r="A98" s="325" t="s">
        <v>10729</v>
      </c>
      <c r="B98" s="348" t="s">
        <v>216</v>
      </c>
      <c r="C98" s="272" t="s">
        <v>10730</v>
      </c>
      <c r="D98" s="272" t="s">
        <v>10731</v>
      </c>
      <c r="E98" s="376">
        <v>1</v>
      </c>
      <c r="F98" s="528"/>
      <c r="G98" s="440">
        <v>8.7777999999999992</v>
      </c>
      <c r="H98" s="157">
        <f>IF(G98="","",G98-G98*COMPASS!$U$46)</f>
        <v>8.7777999999999992</v>
      </c>
    </row>
    <row r="99" spans="1:8" ht="14.85" customHeight="1">
      <c r="A99" s="319" t="s">
        <v>10732</v>
      </c>
      <c r="B99" s="348" t="s">
        <v>216</v>
      </c>
      <c r="C99" s="318" t="s">
        <v>10733</v>
      </c>
      <c r="D99" s="318" t="s">
        <v>10734</v>
      </c>
      <c r="E99" s="376">
        <v>1</v>
      </c>
      <c r="F99" s="528"/>
      <c r="G99" s="440">
        <v>22.186</v>
      </c>
      <c r="H99" s="157">
        <f>IF(G99="","",G99-G99*COMPASS!$U$46)</f>
        <v>22.186</v>
      </c>
    </row>
    <row r="100" spans="1:8" ht="14.85" customHeight="1">
      <c r="A100" s="372" t="s">
        <v>8347</v>
      </c>
      <c r="B100" s="372"/>
      <c r="C100" s="372"/>
      <c r="D100" s="372"/>
      <c r="E100" s="731"/>
      <c r="F100" s="730"/>
      <c r="G100" s="731"/>
      <c r="H100" s="157" t="str">
        <f>IF(G100="","",G100-G100*COMPASS!$U$46)</f>
        <v/>
      </c>
    </row>
    <row r="101" spans="1:8" ht="14.85" customHeight="1">
      <c r="A101" s="325" t="s">
        <v>7798</v>
      </c>
      <c r="B101" s="348" t="s">
        <v>216</v>
      </c>
      <c r="C101" s="272" t="s">
        <v>7799</v>
      </c>
      <c r="D101" s="295" t="s">
        <v>7921</v>
      </c>
      <c r="E101" s="376">
        <v>1</v>
      </c>
      <c r="F101" s="528"/>
      <c r="G101" s="440">
        <v>2.0516000000000001</v>
      </c>
      <c r="H101" s="157">
        <f>IF(G101="","",G101-G101*COMPASS!$U$46)</f>
        <v>2.0516000000000001</v>
      </c>
    </row>
    <row r="102" spans="1:8" ht="14.85" customHeight="1">
      <c r="A102" s="325" t="s">
        <v>8467</v>
      </c>
      <c r="B102" s="348" t="s">
        <v>216</v>
      </c>
      <c r="C102" s="272" t="s">
        <v>8468</v>
      </c>
      <c r="D102" s="295" t="s">
        <v>10735</v>
      </c>
      <c r="E102" s="376">
        <v>1</v>
      </c>
      <c r="F102" s="528"/>
      <c r="G102" s="440">
        <v>2.94</v>
      </c>
      <c r="H102" s="157">
        <f>IF(G102="","",G102-G102*COMPASS!$U$46)</f>
        <v>2.94</v>
      </c>
    </row>
    <row r="103" spans="1:8" ht="14.85" customHeight="1">
      <c r="A103" s="325" t="s">
        <v>8215</v>
      </c>
      <c r="B103" s="348" t="s">
        <v>216</v>
      </c>
      <c r="C103" s="272" t="s">
        <v>8207</v>
      </c>
      <c r="D103" s="295" t="s">
        <v>8208</v>
      </c>
      <c r="E103" s="376">
        <v>1</v>
      </c>
      <c r="F103" s="528"/>
      <c r="G103" s="440">
        <v>3.6527999999999996</v>
      </c>
      <c r="H103" s="157">
        <f>IF(G103="","",G103-G103*COMPASS!$U$46)</f>
        <v>3.6527999999999996</v>
      </c>
    </row>
    <row r="104" spans="1:8" ht="14.85" customHeight="1">
      <c r="A104" s="325" t="s">
        <v>7800</v>
      </c>
      <c r="B104" s="348" t="s">
        <v>216</v>
      </c>
      <c r="C104" s="318" t="s">
        <v>7801</v>
      </c>
      <c r="D104" s="295" t="s">
        <v>7802</v>
      </c>
      <c r="E104" s="376">
        <v>1</v>
      </c>
      <c r="F104" s="528"/>
      <c r="G104" s="440">
        <v>4.1979000000000006</v>
      </c>
      <c r="H104" s="157">
        <f>IF(G104="","",G104-G104*COMPASS!$U$46)</f>
        <v>4.1979000000000006</v>
      </c>
    </row>
    <row r="105" spans="1:8" ht="14.85" customHeight="1">
      <c r="A105" s="372" t="s">
        <v>8348</v>
      </c>
      <c r="B105" s="372"/>
      <c r="C105" s="372"/>
      <c r="D105" s="457"/>
      <c r="E105" s="731"/>
      <c r="F105" s="730"/>
      <c r="G105" s="731"/>
      <c r="H105" s="157" t="str">
        <f>IF(G105="","",G105-G105*COMPASS!$U$46)</f>
        <v/>
      </c>
    </row>
    <row r="106" spans="1:8" ht="14.85" customHeight="1">
      <c r="A106" s="325" t="s">
        <v>7803</v>
      </c>
      <c r="B106" s="348" t="s">
        <v>462</v>
      </c>
      <c r="C106" s="272" t="s">
        <v>7804</v>
      </c>
      <c r="D106" s="272" t="s">
        <v>9410</v>
      </c>
      <c r="E106" s="376">
        <v>1</v>
      </c>
      <c r="F106" s="528"/>
      <c r="G106" s="440">
        <v>1.7883000000000002</v>
      </c>
      <c r="H106" s="157">
        <f>IF(G106="","",G106-G106*COMPASS!$U$46)</f>
        <v>1.7883000000000002</v>
      </c>
    </row>
    <row r="107" spans="1:8" ht="14.85" customHeight="1">
      <c r="A107" s="325" t="s">
        <v>9257</v>
      </c>
      <c r="B107" s="348" t="s">
        <v>462</v>
      </c>
      <c r="C107" s="272" t="s">
        <v>9258</v>
      </c>
      <c r="D107" s="272" t="s">
        <v>9411</v>
      </c>
      <c r="E107" s="376">
        <v>1</v>
      </c>
      <c r="F107" s="528"/>
      <c r="G107" s="440">
        <v>2.4643000000000002</v>
      </c>
      <c r="H107" s="157">
        <f>IF(G107="","",G107-G107*COMPASS!$U$46)</f>
        <v>2.4643000000000002</v>
      </c>
    </row>
    <row r="108" spans="1:8" ht="14.85" customHeight="1">
      <c r="A108" s="325" t="s">
        <v>9778</v>
      </c>
      <c r="B108" s="348" t="s">
        <v>216</v>
      </c>
      <c r="C108" s="272" t="s">
        <v>9779</v>
      </c>
      <c r="D108" s="272" t="s">
        <v>9780</v>
      </c>
      <c r="E108" s="376">
        <v>1</v>
      </c>
      <c r="F108" s="528"/>
      <c r="G108" s="440">
        <v>2.7875100000000002</v>
      </c>
      <c r="H108" s="157">
        <f>IF(G108="","",G108-G108*COMPASS!$U$46)</f>
        <v>2.7875100000000002</v>
      </c>
    </row>
    <row r="109" spans="1:8" ht="14.85" customHeight="1">
      <c r="A109" s="325" t="s">
        <v>9292</v>
      </c>
      <c r="B109" s="348" t="s">
        <v>216</v>
      </c>
      <c r="C109" s="272" t="s">
        <v>9293</v>
      </c>
      <c r="D109" s="272" t="s">
        <v>9412</v>
      </c>
      <c r="E109" s="376">
        <v>1</v>
      </c>
      <c r="F109" s="528"/>
      <c r="G109" s="440">
        <v>3.3222000000000005</v>
      </c>
      <c r="H109" s="157">
        <f>IF(G109="","",G109-G109*COMPASS!$U$46)</f>
        <v>3.3222000000000005</v>
      </c>
    </row>
    <row r="110" spans="1:8" ht="14.85" customHeight="1">
      <c r="A110" s="325" t="s">
        <v>9781</v>
      </c>
      <c r="B110" s="348" t="s">
        <v>216</v>
      </c>
      <c r="C110" s="272" t="s">
        <v>9782</v>
      </c>
      <c r="D110" s="272" t="s">
        <v>9783</v>
      </c>
      <c r="E110" s="376">
        <v>1</v>
      </c>
      <c r="F110" s="528"/>
      <c r="G110" s="440">
        <v>4.1881849999999998</v>
      </c>
      <c r="H110" s="157">
        <f>IF(G110="","",G110-G110*COMPASS!$U$46)</f>
        <v>4.1881849999999998</v>
      </c>
    </row>
    <row r="111" spans="1:8" ht="14.85" customHeight="1">
      <c r="A111" s="325" t="s">
        <v>7805</v>
      </c>
      <c r="B111" s="348" t="s">
        <v>216</v>
      </c>
      <c r="C111" s="272" t="s">
        <v>7806</v>
      </c>
      <c r="D111" s="272" t="s">
        <v>9413</v>
      </c>
      <c r="E111" s="376">
        <v>1</v>
      </c>
      <c r="F111" s="528"/>
      <c r="G111" s="440">
        <v>3.5427999999999997</v>
      </c>
      <c r="H111" s="157">
        <f>IF(G111="","",G111-G111*COMPASS!$U$46)</f>
        <v>3.5427999999999997</v>
      </c>
    </row>
    <row r="112" spans="1:8" ht="14.85" customHeight="1">
      <c r="A112" s="325" t="s">
        <v>7807</v>
      </c>
      <c r="B112" s="348" t="s">
        <v>462</v>
      </c>
      <c r="C112" s="272" t="s">
        <v>7808</v>
      </c>
      <c r="D112" s="272" t="s">
        <v>9414</v>
      </c>
      <c r="E112" s="376">
        <v>1</v>
      </c>
      <c r="F112" s="528"/>
      <c r="G112" s="440">
        <v>5.6652999999999993</v>
      </c>
      <c r="H112" s="157">
        <f>IF(G112="","",G112-G112*COMPASS!$U$46)</f>
        <v>5.6652999999999993</v>
      </c>
    </row>
    <row r="113" spans="1:8" ht="14.85" customHeight="1">
      <c r="A113" s="372" t="s">
        <v>7809</v>
      </c>
      <c r="B113" s="372"/>
      <c r="C113" s="372"/>
      <c r="D113" s="457"/>
      <c r="E113" s="731"/>
      <c r="F113" s="730"/>
      <c r="G113" s="731"/>
      <c r="H113" s="157" t="str">
        <f>IF(G113="","",G113-G113*COMPASS!$U$46)</f>
        <v/>
      </c>
    </row>
    <row r="114" spans="1:8" ht="14.85" customHeight="1">
      <c r="A114" s="325" t="s">
        <v>7810</v>
      </c>
      <c r="B114" s="348" t="s">
        <v>216</v>
      </c>
      <c r="C114" s="272" t="s">
        <v>7811</v>
      </c>
      <c r="D114" s="272" t="s">
        <v>15405</v>
      </c>
      <c r="E114" s="376">
        <v>1</v>
      </c>
      <c r="F114" s="528"/>
      <c r="G114" s="440">
        <v>1.7094999999999998</v>
      </c>
      <c r="H114" s="157">
        <f>IF(G114="","",G114-G114*COMPASS!$U$46)</f>
        <v>1.7094999999999998</v>
      </c>
    </row>
    <row r="115" spans="1:8" ht="14.85" customHeight="1">
      <c r="A115" s="325" t="s">
        <v>7812</v>
      </c>
      <c r="B115" s="348" t="s">
        <v>462</v>
      </c>
      <c r="C115" s="272" t="s">
        <v>7813</v>
      </c>
      <c r="D115" s="272" t="s">
        <v>17885</v>
      </c>
      <c r="E115" s="376">
        <v>1</v>
      </c>
      <c r="F115" s="528"/>
      <c r="G115" s="440">
        <v>1.7280000000000002</v>
      </c>
      <c r="H115" s="157">
        <f>IF(G115="","",G115-G115*COMPASS!$U$46)</f>
        <v>1.7280000000000002</v>
      </c>
    </row>
    <row r="116" spans="1:8" ht="14.85" customHeight="1">
      <c r="A116" s="325" t="s">
        <v>7814</v>
      </c>
      <c r="B116" s="348" t="s">
        <v>462</v>
      </c>
      <c r="C116" s="272" t="s">
        <v>7815</v>
      </c>
      <c r="D116" s="272" t="s">
        <v>15406</v>
      </c>
      <c r="E116" s="376">
        <v>1</v>
      </c>
      <c r="F116" s="528"/>
      <c r="G116" s="440">
        <v>2.1854</v>
      </c>
      <c r="H116" s="157">
        <f>IF(G116="","",G116-G116*COMPASS!$U$46)</f>
        <v>2.1854</v>
      </c>
    </row>
    <row r="117" spans="1:8" ht="14.85" customHeight="1">
      <c r="A117" s="325" t="s">
        <v>10736</v>
      </c>
      <c r="B117" s="348" t="s">
        <v>216</v>
      </c>
      <c r="C117" s="272" t="s">
        <v>10737</v>
      </c>
      <c r="D117" s="318" t="s">
        <v>15407</v>
      </c>
      <c r="E117" s="376">
        <v>1</v>
      </c>
      <c r="F117"/>
      <c r="G117" s="440">
        <v>4.1305000000000005</v>
      </c>
      <c r="H117" s="157">
        <f>IF(G117="","",G117-G117*COMPASS!$U$46)</f>
        <v>4.1305000000000005</v>
      </c>
    </row>
    <row r="118" spans="1:8" ht="14.85" customHeight="1">
      <c r="A118" s="325" t="s">
        <v>7816</v>
      </c>
      <c r="B118" s="348" t="s">
        <v>216</v>
      </c>
      <c r="C118" s="272" t="s">
        <v>7817</v>
      </c>
      <c r="D118" s="272" t="s">
        <v>15408</v>
      </c>
      <c r="E118" s="376">
        <v>1</v>
      </c>
      <c r="F118" s="528"/>
      <c r="G118" s="440">
        <v>2.7870999999999997</v>
      </c>
      <c r="H118" s="157">
        <f>IF(G118="","",G118-G118*COMPASS!$U$46)</f>
        <v>2.7870999999999997</v>
      </c>
    </row>
    <row r="119" spans="1:8" ht="14.85" customHeight="1">
      <c r="A119" s="325" t="s">
        <v>7818</v>
      </c>
      <c r="B119" s="348" t="s">
        <v>216</v>
      </c>
      <c r="C119" s="272" t="s">
        <v>7819</v>
      </c>
      <c r="D119" s="272" t="s">
        <v>15409</v>
      </c>
      <c r="E119" s="376">
        <v>1</v>
      </c>
      <c r="F119" s="528"/>
      <c r="G119" s="440">
        <v>3.3964999999999996</v>
      </c>
      <c r="H119" s="157">
        <f>IF(G119="","",G119-G119*COMPASS!$U$46)</f>
        <v>3.3964999999999996</v>
      </c>
    </row>
    <row r="120" spans="1:8" ht="14.85" customHeight="1">
      <c r="A120" s="325" t="s">
        <v>7820</v>
      </c>
      <c r="B120" s="348" t="s">
        <v>462</v>
      </c>
      <c r="C120" s="272" t="s">
        <v>7821</v>
      </c>
      <c r="D120" s="272" t="s">
        <v>15410</v>
      </c>
      <c r="E120" s="376">
        <v>1</v>
      </c>
      <c r="F120" s="528"/>
      <c r="G120" s="440">
        <v>4.7116000000000007</v>
      </c>
      <c r="H120" s="157">
        <f>IF(G120="","",G120-G120*COMPASS!$U$46)</f>
        <v>4.7116000000000007</v>
      </c>
    </row>
    <row r="121" spans="1:8" ht="14.85" customHeight="1">
      <c r="A121" s="325" t="s">
        <v>7822</v>
      </c>
      <c r="B121" s="348" t="s">
        <v>216</v>
      </c>
      <c r="C121" s="272" t="s">
        <v>7823</v>
      </c>
      <c r="D121" s="318" t="s">
        <v>15411</v>
      </c>
      <c r="E121" s="376">
        <v>1</v>
      </c>
      <c r="F121" s="528"/>
      <c r="G121" s="440">
        <v>8.4809000000000001</v>
      </c>
      <c r="H121" s="157">
        <f>IF(G121="","",G121-G121*COMPASS!$U$46)</f>
        <v>8.4809000000000001</v>
      </c>
    </row>
    <row r="122" spans="1:8" ht="14.85" customHeight="1">
      <c r="A122" s="373" t="s">
        <v>7824</v>
      </c>
      <c r="B122" s="372"/>
      <c r="C122" s="372"/>
      <c r="D122" s="457"/>
      <c r="E122" s="731"/>
      <c r="F122" s="730"/>
      <c r="G122" s="731"/>
      <c r="H122" s="157" t="str">
        <f>IF(G122="","",G122-G122*COMPASS!$U$46)</f>
        <v/>
      </c>
    </row>
    <row r="123" spans="1:8" ht="14.85" customHeight="1">
      <c r="A123" s="325" t="s">
        <v>8929</v>
      </c>
      <c r="B123" s="349" t="s">
        <v>462</v>
      </c>
      <c r="C123" s="289" t="s">
        <v>8930</v>
      </c>
      <c r="D123" s="289" t="s">
        <v>17886</v>
      </c>
      <c r="E123" s="376">
        <v>1</v>
      </c>
      <c r="F123" s="528"/>
      <c r="G123" s="440">
        <v>45.162577777777791</v>
      </c>
      <c r="H123" s="157">
        <f>IF(G123="","",G123-G123*COMPASS!$U$46)</f>
        <v>45.162577777777791</v>
      </c>
    </row>
    <row r="124" spans="1:8" ht="14.85" customHeight="1">
      <c r="A124" s="325" t="s">
        <v>9665</v>
      </c>
      <c r="B124" s="348" t="s">
        <v>462</v>
      </c>
      <c r="C124" s="289" t="s">
        <v>9666</v>
      </c>
      <c r="D124" s="289" t="s">
        <v>7922</v>
      </c>
      <c r="E124" s="376">
        <v>1</v>
      </c>
      <c r="F124" s="528"/>
      <c r="G124" s="440">
        <v>114.03</v>
      </c>
      <c r="H124" s="157">
        <f>IF(G124="","",G124-G124*COMPASS!$U$46)</f>
        <v>114.03</v>
      </c>
    </row>
    <row r="125" spans="1:8" ht="14.85" customHeight="1">
      <c r="A125" s="325" t="s">
        <v>7825</v>
      </c>
      <c r="B125" s="348" t="s">
        <v>462</v>
      </c>
      <c r="C125" s="272">
        <v>417374</v>
      </c>
      <c r="D125" s="272" t="s">
        <v>7923</v>
      </c>
      <c r="E125" s="376">
        <v>1</v>
      </c>
      <c r="F125" s="528"/>
      <c r="G125" s="440">
        <v>33.02454991816694</v>
      </c>
      <c r="H125" s="157">
        <f>IF(G125="","",G125-G125*COMPASS!$U$46)</f>
        <v>33.02454991816694</v>
      </c>
    </row>
    <row r="126" spans="1:8" ht="14.85" customHeight="1">
      <c r="A126" s="325" t="s">
        <v>7826</v>
      </c>
      <c r="B126" s="348" t="s">
        <v>216</v>
      </c>
      <c r="C126" s="272">
        <v>417378</v>
      </c>
      <c r="D126" s="272" t="s">
        <v>7827</v>
      </c>
      <c r="E126" s="376">
        <v>1</v>
      </c>
      <c r="F126" s="528"/>
      <c r="G126" s="440">
        <v>27.51</v>
      </c>
      <c r="H126" s="157">
        <f>IF(G126="","",G126-G126*COMPASS!$U$46)</f>
        <v>27.51</v>
      </c>
    </row>
    <row r="127" spans="1:8" ht="14.85" customHeight="1">
      <c r="A127" s="325" t="s">
        <v>8608</v>
      </c>
      <c r="B127" s="348" t="s">
        <v>216</v>
      </c>
      <c r="C127" s="289">
        <v>417379</v>
      </c>
      <c r="D127" s="289" t="s">
        <v>8609</v>
      </c>
      <c r="E127" s="376">
        <v>1</v>
      </c>
      <c r="F127" s="528"/>
      <c r="G127" s="440">
        <v>23.84</v>
      </c>
      <c r="H127" s="157">
        <f>IF(G127="","",G127-G127*COMPASS!$U$46)</f>
        <v>23.84</v>
      </c>
    </row>
    <row r="128" spans="1:8" ht="14.85" customHeight="1">
      <c r="A128" s="325" t="s">
        <v>16347</v>
      </c>
      <c r="B128" s="348" t="s">
        <v>216</v>
      </c>
      <c r="C128" s="289">
        <v>418516</v>
      </c>
      <c r="D128" s="289" t="s">
        <v>16348</v>
      </c>
      <c r="E128" s="376">
        <v>1</v>
      </c>
      <c r="F128" s="528"/>
      <c r="G128" s="440">
        <v>2.4993599999999998</v>
      </c>
      <c r="H128" s="157">
        <f>IF(G128="","",G128-G128*COMPASS!$U$46)</f>
        <v>2.4993599999999998</v>
      </c>
    </row>
    <row r="129" spans="1:8" ht="14.85" customHeight="1">
      <c r="A129" s="325" t="s">
        <v>9667</v>
      </c>
      <c r="B129" s="348" t="s">
        <v>216</v>
      </c>
      <c r="C129" s="289">
        <v>418517</v>
      </c>
      <c r="D129" s="272" t="s">
        <v>9668</v>
      </c>
      <c r="E129" s="376">
        <v>1</v>
      </c>
      <c r="F129" s="528"/>
      <c r="G129" s="440">
        <v>4.8260000000000005</v>
      </c>
      <c r="H129" s="157">
        <f>IF(G129="","",G129-G129*COMPASS!$U$46)</f>
        <v>4.8260000000000005</v>
      </c>
    </row>
    <row r="130" spans="1:8" ht="14.85" customHeight="1">
      <c r="A130" s="325" t="s">
        <v>8931</v>
      </c>
      <c r="B130" s="348" t="s">
        <v>216</v>
      </c>
      <c r="C130" s="289">
        <v>418519</v>
      </c>
      <c r="D130" s="272" t="s">
        <v>8932</v>
      </c>
      <c r="E130" s="376">
        <v>1</v>
      </c>
      <c r="F130" s="528"/>
      <c r="G130" s="440">
        <v>5.3095916159999996</v>
      </c>
      <c r="H130" s="157">
        <f>IF(G130="","",G130-G130*COMPASS!$U$46)</f>
        <v>5.3095916159999996</v>
      </c>
    </row>
    <row r="131" spans="1:8" ht="14.85" customHeight="1">
      <c r="A131" s="325" t="s">
        <v>13023</v>
      </c>
      <c r="B131" s="348" t="s">
        <v>462</v>
      </c>
      <c r="C131" s="289">
        <v>418531</v>
      </c>
      <c r="D131" s="272" t="s">
        <v>13024</v>
      </c>
      <c r="E131" s="376">
        <v>1</v>
      </c>
      <c r="F131" s="528"/>
      <c r="G131" s="440">
        <v>2.4993599999999998</v>
      </c>
      <c r="H131" s="157">
        <f>IF(G131="","",G131-G131*COMPASS!$U$46)</f>
        <v>2.4993599999999998</v>
      </c>
    </row>
    <row r="132" spans="1:8" ht="14.85" customHeight="1">
      <c r="A132" s="325" t="s">
        <v>7828</v>
      </c>
      <c r="B132" s="348" t="s">
        <v>216</v>
      </c>
      <c r="C132" s="272">
        <v>418513</v>
      </c>
      <c r="D132" s="272" t="s">
        <v>7829</v>
      </c>
      <c r="E132" s="376">
        <v>1</v>
      </c>
      <c r="F132" s="528"/>
      <c r="G132" s="440">
        <v>2.4993599999999998</v>
      </c>
      <c r="H132" s="157">
        <f>IF(G132="","",G132-G132*COMPASS!$U$46)</f>
        <v>2.4993599999999998</v>
      </c>
    </row>
    <row r="133" spans="1:8" ht="14.85" customHeight="1">
      <c r="A133" s="325" t="s">
        <v>7830</v>
      </c>
      <c r="B133" s="348" t="s">
        <v>462</v>
      </c>
      <c r="C133" s="272">
        <v>418514</v>
      </c>
      <c r="D133" s="272" t="s">
        <v>7831</v>
      </c>
      <c r="E133" s="376">
        <v>1</v>
      </c>
      <c r="F133" s="528"/>
      <c r="G133" s="440">
        <v>2.89</v>
      </c>
      <c r="H133" s="157">
        <f>IF(G133="","",G133-G133*COMPASS!$U$46)</f>
        <v>2.89</v>
      </c>
    </row>
    <row r="134" spans="1:8" ht="14.85" customHeight="1">
      <c r="A134" s="325" t="s">
        <v>13025</v>
      </c>
      <c r="B134" s="348" t="s">
        <v>216</v>
      </c>
      <c r="C134" s="272">
        <v>418515</v>
      </c>
      <c r="D134" s="272" t="s">
        <v>13026</v>
      </c>
      <c r="E134" s="376">
        <v>1</v>
      </c>
      <c r="F134" s="528"/>
      <c r="G134" s="440">
        <v>3.1902400000000002</v>
      </c>
      <c r="H134" s="157">
        <f>IF(G134="","",G134-G134*COMPASS!$U$46)</f>
        <v>3.1902400000000002</v>
      </c>
    </row>
    <row r="135" spans="1:8" ht="14.85" customHeight="1">
      <c r="A135" s="325" t="s">
        <v>7832</v>
      </c>
      <c r="B135" s="348" t="s">
        <v>216</v>
      </c>
      <c r="C135" s="272">
        <v>418529</v>
      </c>
      <c r="D135" s="272" t="s">
        <v>7833</v>
      </c>
      <c r="E135" s="376">
        <v>1</v>
      </c>
      <c r="F135" s="528"/>
      <c r="G135" s="440">
        <v>0.79</v>
      </c>
      <c r="H135" s="157">
        <f>IF(G135="","",G135-G135*COMPASS!$U$46)</f>
        <v>0.79</v>
      </c>
    </row>
    <row r="136" spans="1:8" ht="14.85" customHeight="1">
      <c r="A136" s="325" t="s">
        <v>7834</v>
      </c>
      <c r="B136" s="348" t="s">
        <v>462</v>
      </c>
      <c r="C136" s="272">
        <v>418505</v>
      </c>
      <c r="D136" s="272" t="s">
        <v>7835</v>
      </c>
      <c r="E136" s="376">
        <v>1</v>
      </c>
      <c r="F136" s="528"/>
      <c r="G136" s="440">
        <v>0.75183999999999995</v>
      </c>
      <c r="H136" s="157">
        <f>IF(G136="","",G136-G136*COMPASS!$U$46)</f>
        <v>0.75183999999999995</v>
      </c>
    </row>
    <row r="137" spans="1:8" ht="14.85" customHeight="1">
      <c r="A137" s="325" t="s">
        <v>7836</v>
      </c>
      <c r="B137" s="348" t="s">
        <v>566</v>
      </c>
      <c r="C137" s="272">
        <v>418507</v>
      </c>
      <c r="D137" s="272" t="s">
        <v>7837</v>
      </c>
      <c r="E137" s="376">
        <v>1</v>
      </c>
      <c r="F137" s="528" t="s">
        <v>7623</v>
      </c>
      <c r="G137" s="440">
        <v>0.9</v>
      </c>
      <c r="H137" s="157">
        <f>IF(G137="","",G137-G137*COMPASS!$U$46)</f>
        <v>0.9</v>
      </c>
    </row>
    <row r="138" spans="1:8" ht="14.85" customHeight="1">
      <c r="A138" s="325" t="s">
        <v>8469</v>
      </c>
      <c r="B138" s="348" t="s">
        <v>462</v>
      </c>
      <c r="C138" s="289">
        <v>418510</v>
      </c>
      <c r="D138" s="289" t="s">
        <v>8610</v>
      </c>
      <c r="E138" s="376">
        <v>1</v>
      </c>
      <c r="F138" s="528"/>
      <c r="G138" s="440">
        <v>1.2496799999999999</v>
      </c>
      <c r="H138" s="157">
        <f>IF(G138="","",G138-G138*COMPASS!$U$46)</f>
        <v>1.2496799999999999</v>
      </c>
    </row>
    <row r="139" spans="1:8" ht="14.85" customHeight="1">
      <c r="A139" s="325" t="s">
        <v>8611</v>
      </c>
      <c r="B139" s="348" t="s">
        <v>216</v>
      </c>
      <c r="C139" s="272">
        <v>418532</v>
      </c>
      <c r="D139" s="272" t="s">
        <v>8612</v>
      </c>
      <c r="E139" s="376">
        <v>1</v>
      </c>
      <c r="F139" s="528"/>
      <c r="G139" s="440">
        <v>1.5036799999999999</v>
      </c>
      <c r="H139" s="157">
        <f>IF(G139="","",G139-G139*COMPASS!$U$46)</f>
        <v>1.5036799999999999</v>
      </c>
    </row>
    <row r="140" spans="1:8" ht="14.85" customHeight="1">
      <c r="A140" s="325" t="s">
        <v>7838</v>
      </c>
      <c r="B140" s="348" t="s">
        <v>216</v>
      </c>
      <c r="C140" s="272">
        <v>418511</v>
      </c>
      <c r="D140" s="272" t="s">
        <v>8613</v>
      </c>
      <c r="E140" s="376">
        <v>1</v>
      </c>
      <c r="F140" s="528"/>
      <c r="G140" s="440">
        <v>1.6154400000000002</v>
      </c>
      <c r="H140" s="157">
        <f>IF(G140="","",G140-G140*COMPASS!$U$46)</f>
        <v>1.6154400000000002</v>
      </c>
    </row>
    <row r="141" spans="1:8" ht="14.85" customHeight="1">
      <c r="A141" s="325" t="s">
        <v>7839</v>
      </c>
      <c r="B141" s="348" t="s">
        <v>462</v>
      </c>
      <c r="C141" s="272">
        <v>418596</v>
      </c>
      <c r="D141" s="272" t="s">
        <v>7840</v>
      </c>
      <c r="E141" s="376">
        <v>1</v>
      </c>
      <c r="F141" s="528"/>
      <c r="G141" s="440">
        <v>0.42</v>
      </c>
      <c r="H141" s="157">
        <f>IF(G141="","",G141-G141*COMPASS!$U$46)</f>
        <v>0.42</v>
      </c>
    </row>
    <row r="142" spans="1:8" ht="14.85" customHeight="1">
      <c r="A142" s="325" t="s">
        <v>8470</v>
      </c>
      <c r="B142" s="348" t="s">
        <v>216</v>
      </c>
      <c r="C142" s="272">
        <v>1414224</v>
      </c>
      <c r="D142" s="272" t="s">
        <v>8471</v>
      </c>
      <c r="E142" s="376">
        <v>1</v>
      </c>
      <c r="F142" s="528"/>
      <c r="G142" s="440">
        <v>0.42</v>
      </c>
      <c r="H142" s="157">
        <f>IF(G142="","",G142-G142*COMPASS!$U$46)</f>
        <v>0.42</v>
      </c>
    </row>
    <row r="143" spans="1:8" ht="14.85" customHeight="1">
      <c r="A143" s="325" t="s">
        <v>7841</v>
      </c>
      <c r="B143" s="348" t="s">
        <v>566</v>
      </c>
      <c r="C143" s="272">
        <v>1411150</v>
      </c>
      <c r="D143" s="272" t="s">
        <v>7842</v>
      </c>
      <c r="E143" s="376">
        <v>1</v>
      </c>
      <c r="F143" s="528" t="s">
        <v>7623</v>
      </c>
      <c r="G143" s="440">
        <v>1.96</v>
      </c>
      <c r="H143" s="157">
        <f>IF(G143="","",G143-G143*COMPASS!$U$46)</f>
        <v>1.96</v>
      </c>
    </row>
    <row r="144" spans="1:8" ht="14.85" customHeight="1">
      <c r="A144" s="325" t="s">
        <v>11652</v>
      </c>
      <c r="B144" s="348" t="s">
        <v>462</v>
      </c>
      <c r="C144" s="272" t="s">
        <v>11653</v>
      </c>
      <c r="D144" s="272" t="s">
        <v>7842</v>
      </c>
      <c r="E144" s="376">
        <v>1</v>
      </c>
      <c r="F144" s="528"/>
      <c r="G144" s="440">
        <v>1.45</v>
      </c>
      <c r="H144" s="157">
        <f>IF(G144="","",G144-G144*COMPASS!$U$46)</f>
        <v>1.45</v>
      </c>
    </row>
    <row r="145" spans="1:8" ht="14.85" customHeight="1">
      <c r="A145" s="325" t="s">
        <v>10738</v>
      </c>
      <c r="B145" s="348" t="s">
        <v>462</v>
      </c>
      <c r="C145" s="272" t="s">
        <v>10739</v>
      </c>
      <c r="D145" s="272" t="s">
        <v>7843</v>
      </c>
      <c r="E145" s="376">
        <v>1</v>
      </c>
      <c r="F145" s="528"/>
      <c r="G145" s="440">
        <v>1.17</v>
      </c>
      <c r="H145" s="157">
        <f>IF(G145="","",G145-G145*COMPASS!$U$46)</f>
        <v>1.17</v>
      </c>
    </row>
    <row r="146" spans="1:8" ht="14.85" customHeight="1">
      <c r="A146" s="325" t="s">
        <v>7844</v>
      </c>
      <c r="B146" s="348" t="s">
        <v>4423</v>
      </c>
      <c r="C146" s="272">
        <v>1411153</v>
      </c>
      <c r="D146" s="272" t="s">
        <v>7845</v>
      </c>
      <c r="E146" s="362">
        <v>1</v>
      </c>
      <c r="F146" s="528"/>
      <c r="G146" s="440">
        <v>1.97</v>
      </c>
      <c r="H146" s="157">
        <f>IF(G146="","",G146-G146*COMPASS!$U$46)</f>
        <v>1.97</v>
      </c>
    </row>
    <row r="147" spans="1:8" ht="14.85" customHeight="1">
      <c r="A147" s="325" t="s">
        <v>17191</v>
      </c>
      <c r="B147" s="348" t="s">
        <v>462</v>
      </c>
      <c r="C147" s="272" t="s">
        <v>17192</v>
      </c>
      <c r="D147" s="272" t="s">
        <v>17193</v>
      </c>
      <c r="E147" s="376">
        <v>1</v>
      </c>
      <c r="F147" s="528"/>
      <c r="G147" s="440">
        <v>25.59</v>
      </c>
      <c r="H147" s="157">
        <f>IF(G147="","",G147-G147*COMPASS!$U$46)</f>
        <v>25.59</v>
      </c>
    </row>
    <row r="148" spans="1:8" ht="14.85" customHeight="1">
      <c r="A148" s="325" t="s">
        <v>7952</v>
      </c>
      <c r="B148" s="348" t="s">
        <v>216</v>
      </c>
      <c r="C148" s="272">
        <v>1401581</v>
      </c>
      <c r="D148" s="272" t="s">
        <v>7953</v>
      </c>
      <c r="E148" s="376">
        <v>1</v>
      </c>
      <c r="F148" s="528"/>
      <c r="G148" s="440">
        <v>94.271685761047465</v>
      </c>
      <c r="H148" s="157">
        <f>IF(G148="","",G148-G148*COMPASS!$U$46)</f>
        <v>94.271685761047465</v>
      </c>
    </row>
    <row r="149" spans="1:8" ht="14.85" customHeight="1">
      <c r="A149" s="363" t="s">
        <v>7846</v>
      </c>
      <c r="B149" s="348" t="s">
        <v>4423</v>
      </c>
      <c r="C149" s="1389">
        <v>415364</v>
      </c>
      <c r="D149" s="272" t="s">
        <v>7924</v>
      </c>
      <c r="E149" s="376">
        <v>1</v>
      </c>
      <c r="F149" s="528" t="s">
        <v>7623</v>
      </c>
      <c r="G149" s="440">
        <v>0.91800000000000004</v>
      </c>
      <c r="H149" s="157">
        <f>IF(G149="","",G149-G149*COMPASS!$U$46)</f>
        <v>0.91800000000000004</v>
      </c>
    </row>
    <row r="150" spans="1:8" ht="14.85" customHeight="1">
      <c r="A150" s="363" t="s">
        <v>7847</v>
      </c>
      <c r="B150" s="348" t="s">
        <v>4423</v>
      </c>
      <c r="C150" s="1389">
        <v>415365</v>
      </c>
      <c r="D150" s="272" t="s">
        <v>7925</v>
      </c>
      <c r="E150" s="376">
        <v>1</v>
      </c>
      <c r="F150" s="528" t="s">
        <v>7623</v>
      </c>
      <c r="G150" s="440">
        <v>141.84</v>
      </c>
      <c r="H150" s="157">
        <f>IF(G150="","",G150-G150*COMPASS!$U$46)</f>
        <v>141.84</v>
      </c>
    </row>
    <row r="151" spans="1:8" ht="14.85" customHeight="1">
      <c r="A151" s="325" t="s">
        <v>7848</v>
      </c>
      <c r="B151" s="348" t="s">
        <v>462</v>
      </c>
      <c r="C151" s="272">
        <v>421121</v>
      </c>
      <c r="D151" s="272" t="s">
        <v>7926</v>
      </c>
      <c r="E151" s="376">
        <v>1</v>
      </c>
      <c r="F151" s="528"/>
      <c r="G151" s="440">
        <v>3.13944</v>
      </c>
      <c r="H151" s="157">
        <f>IF(G151="","",G151-G151*COMPASS!$U$46)</f>
        <v>3.13944</v>
      </c>
    </row>
    <row r="152" spans="1:8" ht="14.85" customHeight="1">
      <c r="A152" s="325" t="s">
        <v>7849</v>
      </c>
      <c r="B152" s="348" t="s">
        <v>462</v>
      </c>
      <c r="C152" s="272">
        <v>421144</v>
      </c>
      <c r="D152" s="272" t="s">
        <v>7927</v>
      </c>
      <c r="E152" s="376">
        <v>1</v>
      </c>
      <c r="F152" s="528"/>
      <c r="G152" s="440">
        <v>3.7693599999999998</v>
      </c>
      <c r="H152" s="157">
        <f>IF(G152="","",G152-G152*COMPASS!$U$46)</f>
        <v>3.7693599999999998</v>
      </c>
    </row>
    <row r="153" spans="1:8" ht="14.85" customHeight="1">
      <c r="A153" s="325" t="s">
        <v>7850</v>
      </c>
      <c r="B153" s="348" t="s">
        <v>216</v>
      </c>
      <c r="C153" s="272">
        <v>421141</v>
      </c>
      <c r="D153" s="272" t="s">
        <v>7928</v>
      </c>
      <c r="E153" s="376">
        <v>1</v>
      </c>
      <c r="F153" s="528"/>
      <c r="G153" s="440">
        <v>3.6372800000000001</v>
      </c>
      <c r="H153" s="157">
        <f>IF(G153="","",G153-G153*COMPASS!$U$46)</f>
        <v>3.6372800000000001</v>
      </c>
    </row>
    <row r="154" spans="1:8" ht="14.85" customHeight="1">
      <c r="A154" s="325" t="s">
        <v>7851</v>
      </c>
      <c r="B154" s="348" t="s">
        <v>462</v>
      </c>
      <c r="C154" s="272">
        <v>423321</v>
      </c>
      <c r="D154" s="272" t="s">
        <v>7929</v>
      </c>
      <c r="E154" s="376">
        <v>1</v>
      </c>
      <c r="F154" s="528"/>
      <c r="G154" s="440">
        <v>3.83</v>
      </c>
      <c r="H154" s="157">
        <f>IF(G154="","",G154-G154*COMPASS!$U$46)</f>
        <v>3.83</v>
      </c>
    </row>
    <row r="155" spans="1:8" ht="14.85" customHeight="1">
      <c r="A155" s="325" t="s">
        <v>7852</v>
      </c>
      <c r="B155" s="348" t="s">
        <v>462</v>
      </c>
      <c r="C155" s="272">
        <v>423348</v>
      </c>
      <c r="D155" s="272" t="s">
        <v>7930</v>
      </c>
      <c r="E155" s="376">
        <v>1</v>
      </c>
      <c r="F155" s="528"/>
      <c r="G155" s="440">
        <v>5.08</v>
      </c>
      <c r="H155" s="157">
        <f>IF(G155="","",G155-G155*COMPASS!$U$46)</f>
        <v>5.08</v>
      </c>
    </row>
    <row r="156" spans="1:8" ht="14.85" customHeight="1">
      <c r="A156" s="325" t="s">
        <v>7853</v>
      </c>
      <c r="B156" s="348" t="s">
        <v>216</v>
      </c>
      <c r="C156" s="272">
        <v>423341</v>
      </c>
      <c r="D156" s="272" t="s">
        <v>7931</v>
      </c>
      <c r="E156" s="376">
        <v>1</v>
      </c>
      <c r="F156" s="528"/>
      <c r="G156" s="440">
        <v>4.3899999999999997</v>
      </c>
      <c r="H156" s="157">
        <f>IF(G156="","",G156-G156*COMPASS!$U$46)</f>
        <v>4.3899999999999997</v>
      </c>
    </row>
    <row r="157" spans="1:8" ht="14.85" customHeight="1">
      <c r="A157" s="325" t="s">
        <v>12477</v>
      </c>
      <c r="B157" s="348" t="s">
        <v>216</v>
      </c>
      <c r="C157" s="272">
        <v>423349</v>
      </c>
      <c r="D157" s="272" t="s">
        <v>12478</v>
      </c>
      <c r="E157" s="376">
        <v>1</v>
      </c>
      <c r="F157" s="528"/>
      <c r="G157" s="440">
        <v>59</v>
      </c>
      <c r="H157" s="157">
        <f>IF(G157="","",G157-G157*COMPASS!$U$46)</f>
        <v>59</v>
      </c>
    </row>
    <row r="158" spans="1:8" ht="14.85" customHeight="1">
      <c r="A158" s="325" t="s">
        <v>8614</v>
      </c>
      <c r="B158" s="348" t="s">
        <v>216</v>
      </c>
      <c r="C158" s="272">
        <v>423342</v>
      </c>
      <c r="D158" s="272" t="s">
        <v>8615</v>
      </c>
      <c r="E158" s="376">
        <v>1</v>
      </c>
      <c r="F158" s="528"/>
      <c r="G158" s="440">
        <v>52.72</v>
      </c>
      <c r="H158" s="157">
        <f>IF(G158="","",G158-G158*COMPASS!$U$46)</f>
        <v>52.72</v>
      </c>
    </row>
    <row r="159" spans="1:8" ht="14.85" customHeight="1">
      <c r="A159" s="325" t="s">
        <v>13027</v>
      </c>
      <c r="B159" s="348" t="s">
        <v>216</v>
      </c>
      <c r="C159" s="272">
        <v>429922</v>
      </c>
      <c r="D159" s="272" t="s">
        <v>13028</v>
      </c>
      <c r="E159" s="376">
        <v>1</v>
      </c>
      <c r="F159" s="528"/>
      <c r="G159" s="440">
        <v>42.68</v>
      </c>
      <c r="H159" s="157">
        <f>IF(G159="","",G159-G159*COMPASS!$U$46)</f>
        <v>42.68</v>
      </c>
    </row>
    <row r="160" spans="1:8" ht="14.85" customHeight="1">
      <c r="A160" s="325" t="s">
        <v>7854</v>
      </c>
      <c r="B160" s="348" t="s">
        <v>216</v>
      </c>
      <c r="C160" s="272">
        <v>421122</v>
      </c>
      <c r="D160" s="272" t="s">
        <v>7932</v>
      </c>
      <c r="E160" s="376">
        <v>1</v>
      </c>
      <c r="F160" s="528"/>
      <c r="G160" s="440">
        <v>37.663119999999999</v>
      </c>
      <c r="H160" s="157">
        <f>IF(G160="","",G160-G160*COMPASS!$U$46)</f>
        <v>37.663119999999999</v>
      </c>
    </row>
    <row r="161" spans="1:8" ht="14.85" customHeight="1">
      <c r="A161" s="325" t="s">
        <v>7855</v>
      </c>
      <c r="B161" s="348" t="s">
        <v>216</v>
      </c>
      <c r="C161" s="272">
        <v>421145</v>
      </c>
      <c r="D161" s="272" t="s">
        <v>7933</v>
      </c>
      <c r="E161" s="376">
        <v>1</v>
      </c>
      <c r="F161" s="528"/>
      <c r="G161" s="440">
        <v>45.191679999999998</v>
      </c>
      <c r="H161" s="157">
        <f>IF(G161="","",G161-G161*COMPASS!$U$46)</f>
        <v>45.191679999999998</v>
      </c>
    </row>
    <row r="162" spans="1:8" ht="14.85" customHeight="1">
      <c r="A162" s="325" t="s">
        <v>11803</v>
      </c>
      <c r="B162" s="348" t="s">
        <v>216</v>
      </c>
      <c r="C162" s="272" t="s">
        <v>11804</v>
      </c>
      <c r="D162" s="272" t="s">
        <v>11805</v>
      </c>
      <c r="E162" s="376">
        <v>1</v>
      </c>
      <c r="F162" s="528"/>
      <c r="G162" s="440">
        <v>98.16</v>
      </c>
      <c r="H162" s="157">
        <f>IF(G162="","",G162-G162*COMPASS!$U$46)</f>
        <v>98.16</v>
      </c>
    </row>
    <row r="163" spans="1:8" ht="14.85" customHeight="1">
      <c r="A163" s="325" t="s">
        <v>7856</v>
      </c>
      <c r="B163" s="348" t="s">
        <v>216</v>
      </c>
      <c r="C163" s="272">
        <v>421112</v>
      </c>
      <c r="D163" s="272" t="s">
        <v>7857</v>
      </c>
      <c r="E163" s="376">
        <v>1</v>
      </c>
      <c r="F163" s="528"/>
      <c r="G163" s="440">
        <v>13.929360000000001</v>
      </c>
      <c r="H163" s="157">
        <f>IF(G163="","",G163-G163*COMPASS!$U$46)</f>
        <v>13.929360000000001</v>
      </c>
    </row>
    <row r="164" spans="1:8" ht="14.85" customHeight="1">
      <c r="A164" s="325" t="s">
        <v>7858</v>
      </c>
      <c r="B164" s="348" t="s">
        <v>216</v>
      </c>
      <c r="C164" s="272">
        <v>431142</v>
      </c>
      <c r="D164" s="272" t="s">
        <v>7859</v>
      </c>
      <c r="E164" s="376">
        <v>1</v>
      </c>
      <c r="F164" s="528"/>
      <c r="G164" s="440">
        <v>13.78</v>
      </c>
      <c r="H164" s="157">
        <f>IF(G164="","",G164-G164*COMPASS!$U$46)</f>
        <v>13.78</v>
      </c>
    </row>
    <row r="165" spans="1:8" ht="14.85" customHeight="1">
      <c r="A165" s="325" t="s">
        <v>7860</v>
      </c>
      <c r="B165" s="348" t="s">
        <v>216</v>
      </c>
      <c r="C165" s="272">
        <v>421132</v>
      </c>
      <c r="D165" s="272" t="s">
        <v>7861</v>
      </c>
      <c r="E165" s="376">
        <v>1</v>
      </c>
      <c r="F165" s="528"/>
      <c r="G165" s="440">
        <v>12.81176</v>
      </c>
      <c r="H165" s="157">
        <f>IF(G165="","",G165-G165*COMPASS!$U$46)</f>
        <v>12.81176</v>
      </c>
    </row>
    <row r="166" spans="1:8" ht="14.85" customHeight="1">
      <c r="A166" s="325" t="s">
        <v>7862</v>
      </c>
      <c r="B166" s="348" t="s">
        <v>216</v>
      </c>
      <c r="C166" s="272">
        <v>423311</v>
      </c>
      <c r="D166" s="272" t="s">
        <v>8137</v>
      </c>
      <c r="E166" s="376">
        <v>1</v>
      </c>
      <c r="F166" s="528"/>
      <c r="G166" s="440">
        <v>14.67</v>
      </c>
      <c r="H166" s="157">
        <f>IF(G166="","",G166-G166*COMPASS!$U$46)</f>
        <v>14.67</v>
      </c>
    </row>
    <row r="167" spans="1:8" ht="14.85" customHeight="1">
      <c r="A167" s="325" t="s">
        <v>7863</v>
      </c>
      <c r="B167" s="348" t="s">
        <v>216</v>
      </c>
      <c r="C167" s="272">
        <v>423312</v>
      </c>
      <c r="D167" s="272" t="s">
        <v>8138</v>
      </c>
      <c r="E167" s="376">
        <v>1</v>
      </c>
      <c r="F167" s="528"/>
      <c r="G167" s="440">
        <v>15.38</v>
      </c>
      <c r="H167" s="157">
        <f>IF(G167="","",G167-G167*COMPASS!$U$46)</f>
        <v>15.38</v>
      </c>
    </row>
    <row r="168" spans="1:8" ht="14.85" customHeight="1">
      <c r="A168" s="325" t="s">
        <v>8216</v>
      </c>
      <c r="B168" s="348" t="s">
        <v>216</v>
      </c>
      <c r="C168" s="272">
        <v>423313</v>
      </c>
      <c r="D168" s="272" t="s">
        <v>8209</v>
      </c>
      <c r="E168" s="376">
        <v>1</v>
      </c>
      <c r="F168" s="528"/>
      <c r="G168" s="440">
        <v>16.079999999999998</v>
      </c>
      <c r="H168" s="157">
        <f>IF(G168="","",G168-G168*COMPASS!$U$46)</f>
        <v>16.079999999999998</v>
      </c>
    </row>
    <row r="169" spans="1:8" ht="14.85" customHeight="1">
      <c r="A169" s="325" t="s">
        <v>10740</v>
      </c>
      <c r="B169" s="348" t="s">
        <v>216</v>
      </c>
      <c r="C169" s="272" t="s">
        <v>10741</v>
      </c>
      <c r="D169" s="272" t="s">
        <v>10742</v>
      </c>
      <c r="E169" s="376">
        <v>1</v>
      </c>
      <c r="F169" s="522"/>
      <c r="G169" s="440">
        <v>8.0399999999999991</v>
      </c>
      <c r="H169" s="157">
        <f>IF(G169="","",G169-G169*COMPASS!$U$46)</f>
        <v>8.0399999999999991</v>
      </c>
    </row>
    <row r="170" spans="1:8" ht="14.85" customHeight="1">
      <c r="A170" s="325" t="s">
        <v>9784</v>
      </c>
      <c r="B170" s="348" t="s">
        <v>462</v>
      </c>
      <c r="C170" s="272" t="s">
        <v>9785</v>
      </c>
      <c r="D170" s="272" t="s">
        <v>9786</v>
      </c>
      <c r="E170" s="376">
        <v>1</v>
      </c>
      <c r="F170"/>
      <c r="G170" s="440">
        <v>8.59</v>
      </c>
      <c r="H170" s="157">
        <f>IF(G170="","",G170-G170*COMPASS!$U$46)</f>
        <v>8.59</v>
      </c>
    </row>
    <row r="171" spans="1:8" ht="14.85" customHeight="1">
      <c r="A171" s="325" t="s">
        <v>9787</v>
      </c>
      <c r="B171" s="348" t="s">
        <v>462</v>
      </c>
      <c r="C171" s="272" t="s">
        <v>9788</v>
      </c>
      <c r="D171" s="272" t="s">
        <v>9789</v>
      </c>
      <c r="E171" s="376">
        <v>1</v>
      </c>
      <c r="F171"/>
      <c r="G171" s="440">
        <v>9.15</v>
      </c>
      <c r="H171" s="157">
        <f>IF(G171="","",G171-G171*COMPASS!$U$46)</f>
        <v>9.15</v>
      </c>
    </row>
    <row r="172" spans="1:8" ht="14.85" customHeight="1">
      <c r="A172" s="325" t="s">
        <v>7864</v>
      </c>
      <c r="B172" s="348" t="s">
        <v>216</v>
      </c>
      <c r="C172" s="272">
        <v>433341</v>
      </c>
      <c r="D172" s="272" t="s">
        <v>8139</v>
      </c>
      <c r="E172" s="376">
        <v>1</v>
      </c>
      <c r="F172" s="528"/>
      <c r="G172" s="440">
        <v>17.579999999999998</v>
      </c>
      <c r="H172" s="157">
        <f>IF(G172="","",G172-G172*COMPASS!$U$46)</f>
        <v>17.579999999999998</v>
      </c>
    </row>
    <row r="173" spans="1:8" ht="14.85" customHeight="1">
      <c r="A173" s="325" t="s">
        <v>7865</v>
      </c>
      <c r="B173" s="348" t="s">
        <v>216</v>
      </c>
      <c r="C173" s="272">
        <v>433342</v>
      </c>
      <c r="D173" s="272" t="s">
        <v>8140</v>
      </c>
      <c r="E173" s="376">
        <v>1</v>
      </c>
      <c r="F173" s="528"/>
      <c r="G173" s="440">
        <v>18.940000000000001</v>
      </c>
      <c r="H173" s="157">
        <f>IF(G173="","",G173-G173*COMPASS!$U$46)</f>
        <v>18.940000000000001</v>
      </c>
    </row>
    <row r="174" spans="1:8" ht="14.85" customHeight="1">
      <c r="A174" s="325" t="s">
        <v>15412</v>
      </c>
      <c r="B174" s="348" t="s">
        <v>216</v>
      </c>
      <c r="C174" s="272">
        <v>433343</v>
      </c>
      <c r="D174" s="272" t="s">
        <v>15413</v>
      </c>
      <c r="E174" s="376">
        <v>1</v>
      </c>
      <c r="F174" s="528"/>
      <c r="G174" s="440">
        <v>20.3</v>
      </c>
      <c r="H174" s="157">
        <f>IF(G174="","",G174-G174*COMPASS!$U$46)</f>
        <v>20.3</v>
      </c>
    </row>
    <row r="175" spans="1:8" ht="14.85" customHeight="1">
      <c r="A175" s="325" t="s">
        <v>9790</v>
      </c>
      <c r="B175" s="348" t="s">
        <v>462</v>
      </c>
      <c r="C175" s="272" t="s">
        <v>9791</v>
      </c>
      <c r="D175" s="272" t="s">
        <v>9792</v>
      </c>
      <c r="E175" s="376">
        <v>1</v>
      </c>
      <c r="F175" s="522"/>
      <c r="G175" s="440">
        <v>7.4</v>
      </c>
      <c r="H175" s="157">
        <f>IF(G175="","",G175-G175*COMPASS!$U$46)</f>
        <v>7.4</v>
      </c>
    </row>
    <row r="176" spans="1:8" ht="14.85" customHeight="1">
      <c r="A176" s="325" t="s">
        <v>9793</v>
      </c>
      <c r="B176" s="348" t="s">
        <v>462</v>
      </c>
      <c r="C176" s="272" t="s">
        <v>9794</v>
      </c>
      <c r="D176" s="272" t="s">
        <v>9795</v>
      </c>
      <c r="E176" s="376">
        <v>1</v>
      </c>
      <c r="F176"/>
      <c r="G176" s="440">
        <v>8.35</v>
      </c>
      <c r="H176" s="157">
        <f>IF(G176="","",G176-G176*COMPASS!$U$46)</f>
        <v>8.35</v>
      </c>
    </row>
    <row r="177" spans="1:8" ht="14.85" customHeight="1">
      <c r="A177" s="325" t="s">
        <v>9796</v>
      </c>
      <c r="B177" s="348" t="s">
        <v>216</v>
      </c>
      <c r="C177" s="272" t="s">
        <v>9797</v>
      </c>
      <c r="D177" s="272" t="s">
        <v>9798</v>
      </c>
      <c r="E177" s="376">
        <v>1</v>
      </c>
      <c r="F177"/>
      <c r="G177" s="440">
        <v>9.3000000000000007</v>
      </c>
      <c r="H177" s="157">
        <f>IF(G177="","",G177-G177*COMPASS!$U$46)</f>
        <v>9.3000000000000007</v>
      </c>
    </row>
    <row r="178" spans="1:8">
      <c r="A178" s="325" t="s">
        <v>10743</v>
      </c>
      <c r="B178" s="348" t="s">
        <v>216</v>
      </c>
      <c r="C178" s="272" t="s">
        <v>10744</v>
      </c>
      <c r="D178" s="272" t="s">
        <v>10745</v>
      </c>
      <c r="E178" s="376">
        <v>1</v>
      </c>
      <c r="F178"/>
      <c r="G178" s="440">
        <v>9.76</v>
      </c>
      <c r="H178" s="157">
        <f>IF(G178="","",G178-G178*COMPASS!$U$46)</f>
        <v>9.76</v>
      </c>
    </row>
    <row r="179" spans="1:8">
      <c r="A179" s="325" t="s">
        <v>10746</v>
      </c>
      <c r="B179" s="348" t="s">
        <v>216</v>
      </c>
      <c r="C179" s="272" t="s">
        <v>10747</v>
      </c>
      <c r="D179" s="272" t="s">
        <v>10748</v>
      </c>
      <c r="E179" s="376">
        <v>1</v>
      </c>
      <c r="F179"/>
      <c r="G179" s="440">
        <v>10.25</v>
      </c>
      <c r="H179" s="157">
        <f>IF(G179="","",G179-G179*COMPASS!$U$46)</f>
        <v>10.25</v>
      </c>
    </row>
    <row r="180" spans="1:8">
      <c r="A180" s="325" t="s">
        <v>10749</v>
      </c>
      <c r="B180" s="348" t="s">
        <v>216</v>
      </c>
      <c r="C180" s="272" t="s">
        <v>10750</v>
      </c>
      <c r="D180" s="272" t="s">
        <v>10751</v>
      </c>
      <c r="E180" s="376">
        <v>1</v>
      </c>
      <c r="F180"/>
      <c r="G180" s="440">
        <v>10.74</v>
      </c>
      <c r="H180" s="157">
        <f>IF(G180="","",G180-G180*COMPASS!$U$46)</f>
        <v>10.74</v>
      </c>
    </row>
    <row r="181" spans="1:8">
      <c r="A181" s="325" t="s">
        <v>15414</v>
      </c>
      <c r="B181" s="348" t="s">
        <v>216</v>
      </c>
      <c r="C181" s="272" t="s">
        <v>15415</v>
      </c>
      <c r="D181" s="272" t="s">
        <v>15416</v>
      </c>
      <c r="E181" s="376">
        <v>1</v>
      </c>
      <c r="F181" s="528"/>
      <c r="G181" s="440">
        <v>14.15</v>
      </c>
      <c r="H181" s="157">
        <f>IF(G181="","",G181-G181*COMPASS!$U$46)</f>
        <v>14.15</v>
      </c>
    </row>
    <row r="182" spans="1:8">
      <c r="A182" s="325" t="s">
        <v>7866</v>
      </c>
      <c r="B182" s="348" t="s">
        <v>216</v>
      </c>
      <c r="C182" s="272">
        <v>423331</v>
      </c>
      <c r="D182" s="272" t="s">
        <v>8141</v>
      </c>
      <c r="E182" s="376">
        <v>1</v>
      </c>
      <c r="F182" s="528"/>
      <c r="G182" s="440">
        <v>17.09</v>
      </c>
      <c r="H182" s="157">
        <f>IF(G182="","",G182-G182*COMPASS!$U$46)</f>
        <v>17.09</v>
      </c>
    </row>
    <row r="183" spans="1:8">
      <c r="A183" s="325" t="s">
        <v>7867</v>
      </c>
      <c r="B183" s="348" t="s">
        <v>216</v>
      </c>
      <c r="C183" s="272">
        <v>423332</v>
      </c>
      <c r="D183" s="272" t="s">
        <v>8142</v>
      </c>
      <c r="E183" s="376">
        <v>1</v>
      </c>
      <c r="F183" s="528"/>
      <c r="G183" s="440">
        <v>17.98</v>
      </c>
      <c r="H183" s="157">
        <f>IF(G183="","",G183-G183*COMPASS!$U$46)</f>
        <v>17.98</v>
      </c>
    </row>
    <row r="184" spans="1:8">
      <c r="A184" s="325" t="s">
        <v>8616</v>
      </c>
      <c r="B184" s="348" t="s">
        <v>216</v>
      </c>
      <c r="C184" s="272">
        <v>423333</v>
      </c>
      <c r="D184" s="272" t="s">
        <v>8617</v>
      </c>
      <c r="E184" s="376">
        <v>1</v>
      </c>
      <c r="F184" s="528"/>
      <c r="G184" s="440">
        <v>18.87</v>
      </c>
      <c r="H184" s="157">
        <f>IF(G184="","",G184-G184*COMPASS!$U$46)</f>
        <v>18.87</v>
      </c>
    </row>
    <row r="185" spans="1:8">
      <c r="A185" s="373" t="s">
        <v>8933</v>
      </c>
      <c r="B185" s="372"/>
      <c r="C185" s="372"/>
      <c r="D185" s="457"/>
      <c r="E185" s="731"/>
      <c r="F185" s="730"/>
      <c r="G185" s="731"/>
      <c r="H185" s="157" t="str">
        <f>IF(G185="","",G185-G185*COMPASS!$U$46)</f>
        <v/>
      </c>
    </row>
    <row r="186" spans="1:8">
      <c r="A186" s="325" t="s">
        <v>7868</v>
      </c>
      <c r="B186" s="348" t="s">
        <v>462</v>
      </c>
      <c r="C186" s="272">
        <v>418077</v>
      </c>
      <c r="D186" s="272" t="s">
        <v>7869</v>
      </c>
      <c r="E186" s="376">
        <v>1</v>
      </c>
      <c r="F186" s="528"/>
      <c r="G186" s="440">
        <v>10.210000000000001</v>
      </c>
      <c r="H186" s="157">
        <f>IF(G186="","",G186-G186*COMPASS!$U$46)</f>
        <v>10.210000000000001</v>
      </c>
    </row>
    <row r="187" spans="1:8">
      <c r="A187" s="325" t="s">
        <v>7870</v>
      </c>
      <c r="B187" s="348" t="s">
        <v>216</v>
      </c>
      <c r="C187" s="272">
        <v>418078</v>
      </c>
      <c r="D187" s="272" t="s">
        <v>7871</v>
      </c>
      <c r="E187" s="376">
        <v>1</v>
      </c>
      <c r="F187" s="528"/>
      <c r="G187" s="440">
        <v>12.08</v>
      </c>
      <c r="H187" s="157">
        <f>IF(G187="","",G187-G187*COMPASS!$U$46)</f>
        <v>12.08</v>
      </c>
    </row>
    <row r="188" spans="1:8">
      <c r="A188" s="325" t="s">
        <v>8217</v>
      </c>
      <c r="B188" s="348" t="s">
        <v>216</v>
      </c>
      <c r="C188" s="272" t="s">
        <v>8210</v>
      </c>
      <c r="D188" s="272" t="s">
        <v>8211</v>
      </c>
      <c r="E188" s="1382">
        <v>5</v>
      </c>
      <c r="F188" s="528"/>
      <c r="G188" s="440">
        <v>50.203083466241367</v>
      </c>
      <c r="H188" s="157">
        <f>IF(G188="","",G188-G188*COMPASS!$U$46)</f>
        <v>50.203083466241367</v>
      </c>
    </row>
    <row r="189" spans="1:8">
      <c r="A189" s="325" t="s">
        <v>8934</v>
      </c>
      <c r="B189" s="1390" t="s">
        <v>216</v>
      </c>
      <c r="C189" s="272" t="s">
        <v>8935</v>
      </c>
      <c r="D189" s="272" t="s">
        <v>8936</v>
      </c>
      <c r="E189" s="1382">
        <v>5</v>
      </c>
      <c r="F189" s="528"/>
      <c r="G189" s="440">
        <v>110.30303030303031</v>
      </c>
      <c r="H189" s="157">
        <f>IF(G189="","",G189-G189*COMPASS!$U$46)</f>
        <v>110.30303030303031</v>
      </c>
    </row>
    <row r="190" spans="1:8">
      <c r="A190" s="325" t="s">
        <v>8937</v>
      </c>
      <c r="B190" s="1390" t="s">
        <v>216</v>
      </c>
      <c r="C190" s="272" t="s">
        <v>8938</v>
      </c>
      <c r="D190" s="272" t="s">
        <v>8939</v>
      </c>
      <c r="E190" s="1382">
        <v>5</v>
      </c>
      <c r="F190" s="528"/>
      <c r="G190" s="440">
        <v>110.30303030303031</v>
      </c>
      <c r="H190" s="157">
        <f>IF(G190="","",G190-G190*COMPASS!$U$46)</f>
        <v>110.30303030303031</v>
      </c>
    </row>
    <row r="191" spans="1:8">
      <c r="A191" s="325" t="s">
        <v>17325</v>
      </c>
      <c r="B191" s="348" t="s">
        <v>216</v>
      </c>
      <c r="C191" s="318">
        <v>418025</v>
      </c>
      <c r="D191" s="318" t="s">
        <v>17326</v>
      </c>
      <c r="E191" s="376">
        <v>1</v>
      </c>
      <c r="F191" s="528"/>
      <c r="G191" s="440">
        <v>10.62</v>
      </c>
      <c r="H191" s="157">
        <f>IF(G191="","",G191-G191*COMPASS!$U$46)</f>
        <v>10.62</v>
      </c>
    </row>
    <row r="192" spans="1:8">
      <c r="A192" s="325" t="s">
        <v>8472</v>
      </c>
      <c r="B192" s="348" t="s">
        <v>216</v>
      </c>
      <c r="C192" s="318">
        <v>418026</v>
      </c>
      <c r="D192" s="318" t="s">
        <v>8473</v>
      </c>
      <c r="E192" s="376">
        <v>1</v>
      </c>
      <c r="F192" s="528"/>
      <c r="G192" s="440">
        <v>10.62</v>
      </c>
      <c r="H192" s="157">
        <f>IF(G192="","",G192-G192*COMPASS!$U$46)</f>
        <v>10.62</v>
      </c>
    </row>
    <row r="193" spans="1:8">
      <c r="A193" s="325" t="s">
        <v>8474</v>
      </c>
      <c r="B193" s="348" t="s">
        <v>216</v>
      </c>
      <c r="C193" s="272" t="s">
        <v>8475</v>
      </c>
      <c r="D193" s="272" t="s">
        <v>8476</v>
      </c>
      <c r="E193" s="376">
        <v>1</v>
      </c>
      <c r="F193" s="528"/>
      <c r="G193" s="440">
        <v>56.26400000000001</v>
      </c>
      <c r="H193" s="157">
        <f>IF(G193="","",G193-G193*COMPASS!$U$46)</f>
        <v>56.26400000000001</v>
      </c>
    </row>
    <row r="194" spans="1:8">
      <c r="A194" s="373" t="s">
        <v>7872</v>
      </c>
      <c r="B194" s="372"/>
      <c r="C194" s="372"/>
      <c r="D194" s="457"/>
      <c r="E194" s="731"/>
      <c r="F194" s="730"/>
      <c r="G194" s="731"/>
      <c r="H194" s="157" t="str">
        <f>IF(G194="","",G194-G194*COMPASS!$U$46)</f>
        <v/>
      </c>
    </row>
    <row r="195" spans="1:8">
      <c r="A195" s="325" t="s">
        <v>7873</v>
      </c>
      <c r="B195" s="349" t="s">
        <v>216</v>
      </c>
      <c r="C195" s="295">
        <v>417918</v>
      </c>
      <c r="D195" s="295" t="s">
        <v>7874</v>
      </c>
      <c r="E195" s="376">
        <v>1</v>
      </c>
      <c r="F195" s="528"/>
      <c r="G195" s="440">
        <v>262.39999999999998</v>
      </c>
      <c r="H195" s="157">
        <f>IF(G195="","",G195-G195*COMPASS!$U$46)</f>
        <v>262.39999999999998</v>
      </c>
    </row>
    <row r="196" spans="1:8">
      <c r="A196" s="325" t="s">
        <v>7875</v>
      </c>
      <c r="B196" s="349" t="s">
        <v>216</v>
      </c>
      <c r="C196" s="295">
        <v>417919</v>
      </c>
      <c r="D196" s="295" t="s">
        <v>7876</v>
      </c>
      <c r="E196" s="376">
        <v>1</v>
      </c>
      <c r="F196" s="528"/>
      <c r="G196" s="440">
        <v>262.39999999999998</v>
      </c>
      <c r="H196" s="157">
        <f>IF(G196="","",G196-G196*COMPASS!$U$46)</f>
        <v>262.39999999999998</v>
      </c>
    </row>
    <row r="197" spans="1:8">
      <c r="A197" s="373" t="s">
        <v>7877</v>
      </c>
      <c r="B197" s="372"/>
      <c r="C197" s="372"/>
      <c r="D197" s="457"/>
      <c r="E197" s="731"/>
      <c r="F197" s="730"/>
      <c r="G197" s="731"/>
      <c r="H197" s="157" t="str">
        <f>IF(G197="","",G197-G197*COMPASS!$U$46)</f>
        <v/>
      </c>
    </row>
    <row r="198" spans="1:8">
      <c r="A198" s="325" t="s">
        <v>7878</v>
      </c>
      <c r="B198" s="1390" t="s">
        <v>566</v>
      </c>
      <c r="C198" s="272">
        <v>195046</v>
      </c>
      <c r="D198" s="272" t="s">
        <v>7879</v>
      </c>
      <c r="E198" s="376">
        <v>1</v>
      </c>
      <c r="F198" s="528" t="s">
        <v>7623</v>
      </c>
      <c r="G198" s="440">
        <v>86.543999999999997</v>
      </c>
      <c r="H198" s="157">
        <f>IF(G198="","",G198-G198*COMPASS!$U$46)</f>
        <v>86.543999999999997</v>
      </c>
    </row>
    <row r="199" spans="1:8">
      <c r="A199" s="325" t="s">
        <v>7880</v>
      </c>
      <c r="B199" s="1390" t="s">
        <v>566</v>
      </c>
      <c r="C199" s="272">
        <v>195131</v>
      </c>
      <c r="D199" s="272" t="s">
        <v>8040</v>
      </c>
      <c r="E199" s="376">
        <v>1</v>
      </c>
      <c r="F199" s="528" t="s">
        <v>7623</v>
      </c>
      <c r="G199" s="440">
        <v>158.886</v>
      </c>
      <c r="H199" s="157">
        <f>IF(G199="","",G199-G199*COMPASS!$U$46)</f>
        <v>158.886</v>
      </c>
    </row>
    <row r="200" spans="1:8">
      <c r="A200" s="325" t="s">
        <v>8112</v>
      </c>
      <c r="B200" s="1390" t="s">
        <v>216</v>
      </c>
      <c r="C200" s="272" t="s">
        <v>8090</v>
      </c>
      <c r="D200" s="272" t="s">
        <v>8091</v>
      </c>
      <c r="E200" s="376">
        <v>1</v>
      </c>
      <c r="F200" s="528"/>
      <c r="G200" s="440">
        <v>940.03751111111126</v>
      </c>
      <c r="H200" s="157">
        <f>IF(G200="","",G200-G200*COMPASS!$U$46)</f>
        <v>940.03751111111126</v>
      </c>
    </row>
    <row r="201" spans="1:8">
      <c r="A201" s="325" t="s">
        <v>8113</v>
      </c>
      <c r="B201" s="1390" t="s">
        <v>216</v>
      </c>
      <c r="C201" s="272" t="s">
        <v>8092</v>
      </c>
      <c r="D201" s="272" t="s">
        <v>8093</v>
      </c>
      <c r="E201" s="376">
        <v>1</v>
      </c>
      <c r="F201" s="528"/>
      <c r="G201" s="440">
        <v>1385.1854545454544</v>
      </c>
      <c r="H201" s="157">
        <f>IF(G201="","",G201-G201*COMPASS!$U$46)</f>
        <v>1385.1854545454544</v>
      </c>
    </row>
    <row r="202" spans="1:8">
      <c r="A202" s="325" t="s">
        <v>8114</v>
      </c>
      <c r="B202" s="1390" t="s">
        <v>216</v>
      </c>
      <c r="C202" s="272" t="s">
        <v>8094</v>
      </c>
      <c r="D202" s="272" t="s">
        <v>8095</v>
      </c>
      <c r="E202" s="376">
        <v>1</v>
      </c>
      <c r="F202" s="528"/>
      <c r="G202" s="440">
        <v>744.35783644444462</v>
      </c>
      <c r="H202" s="157">
        <f>IF(G202="","",G202-G202*COMPASS!$U$46)</f>
        <v>744.35783644444462</v>
      </c>
    </row>
    <row r="203" spans="1:8">
      <c r="A203" s="325" t="s">
        <v>8115</v>
      </c>
      <c r="B203" s="348" t="s">
        <v>216</v>
      </c>
      <c r="C203" s="289" t="s">
        <v>8096</v>
      </c>
      <c r="D203" s="272" t="s">
        <v>8097</v>
      </c>
      <c r="E203" s="376">
        <v>1</v>
      </c>
      <c r="F203" s="528"/>
      <c r="G203" s="440">
        <v>975.87153155555575</v>
      </c>
      <c r="H203" s="157">
        <f>IF(G203="","",G203-G203*COMPASS!$U$46)</f>
        <v>975.87153155555575</v>
      </c>
    </row>
    <row r="204" spans="1:8">
      <c r="A204" s="325" t="s">
        <v>8116</v>
      </c>
      <c r="B204" s="349" t="s">
        <v>216</v>
      </c>
      <c r="C204" s="289" t="s">
        <v>8098</v>
      </c>
      <c r="D204" s="272" t="s">
        <v>8099</v>
      </c>
      <c r="E204" s="376">
        <v>1</v>
      </c>
      <c r="F204" s="528"/>
      <c r="G204" s="440">
        <v>108.02575911111114</v>
      </c>
      <c r="H204" s="157">
        <f>IF(G204="","",G204-G204*COMPASS!$U$46)</f>
        <v>108.02575911111114</v>
      </c>
    </row>
    <row r="205" spans="1:8">
      <c r="A205" s="325" t="s">
        <v>9259</v>
      </c>
      <c r="B205" s="1390" t="s">
        <v>216</v>
      </c>
      <c r="C205" s="272" t="s">
        <v>9260</v>
      </c>
      <c r="D205" s="272" t="s">
        <v>9261</v>
      </c>
      <c r="E205" s="376">
        <v>1</v>
      </c>
      <c r="F205" s="528"/>
      <c r="G205" s="440">
        <v>94.514356444444473</v>
      </c>
      <c r="H205" s="157">
        <f>IF(G205="","",G205-G205*COMPASS!$U$46)</f>
        <v>94.514356444444473</v>
      </c>
    </row>
    <row r="206" spans="1:8">
      <c r="A206" s="325" t="s">
        <v>9669</v>
      </c>
      <c r="B206" s="1390" t="s">
        <v>216</v>
      </c>
      <c r="C206" s="272" t="s">
        <v>9670</v>
      </c>
      <c r="D206" s="272" t="s">
        <v>9671</v>
      </c>
      <c r="E206" s="376">
        <v>1</v>
      </c>
      <c r="F206" s="528"/>
      <c r="G206" s="440">
        <v>98.350442666666709</v>
      </c>
      <c r="H206" s="157">
        <f>IF(G206="","",G206-G206*COMPASS!$U$46)</f>
        <v>98.350442666666709</v>
      </c>
    </row>
    <row r="207" spans="1:8">
      <c r="A207" s="325" t="s">
        <v>13029</v>
      </c>
      <c r="B207" s="1390" t="s">
        <v>216</v>
      </c>
      <c r="C207" s="272" t="s">
        <v>13030</v>
      </c>
      <c r="D207" s="272" t="s">
        <v>13031</v>
      </c>
      <c r="E207" s="376">
        <v>1</v>
      </c>
      <c r="F207" s="528"/>
      <c r="G207" s="440">
        <v>98.350442666666709</v>
      </c>
      <c r="H207" s="157">
        <f>IF(G207="","",G207-G207*COMPASS!$U$46)</f>
        <v>98.350442666666709</v>
      </c>
    </row>
    <row r="208" spans="1:8">
      <c r="A208" s="325" t="s">
        <v>8117</v>
      </c>
      <c r="B208" s="1390" t="s">
        <v>216</v>
      </c>
      <c r="C208" s="272" t="s">
        <v>8100</v>
      </c>
      <c r="D208" s="272" t="s">
        <v>8101</v>
      </c>
      <c r="E208" s="376">
        <v>1</v>
      </c>
      <c r="F208" s="528"/>
      <c r="G208" s="440">
        <v>119.44242424242425</v>
      </c>
      <c r="H208" s="157">
        <f>IF(G208="","",G208-G208*COMPASS!$U$46)</f>
        <v>119.44242424242425</v>
      </c>
    </row>
    <row r="209" spans="1:8">
      <c r="A209" s="325" t="s">
        <v>8118</v>
      </c>
      <c r="B209" s="348" t="s">
        <v>216</v>
      </c>
      <c r="C209" s="272" t="s">
        <v>8102</v>
      </c>
      <c r="D209" s="272" t="s">
        <v>8103</v>
      </c>
      <c r="E209" s="376">
        <v>1</v>
      </c>
      <c r="F209" s="528"/>
      <c r="G209" s="440">
        <v>136.83279999999999</v>
      </c>
      <c r="H209" s="157">
        <f>IF(G209="","",G209-G209*COMPASS!$U$46)</f>
        <v>136.83279999999999</v>
      </c>
    </row>
    <row r="210" spans="1:8">
      <c r="A210" s="325" t="s">
        <v>8119</v>
      </c>
      <c r="B210" s="348" t="s">
        <v>216</v>
      </c>
      <c r="C210" s="289" t="s">
        <v>8104</v>
      </c>
      <c r="D210" s="289" t="s">
        <v>8105</v>
      </c>
      <c r="E210" s="376">
        <v>1</v>
      </c>
      <c r="F210" s="528"/>
      <c r="G210" s="440">
        <v>168.46960000000001</v>
      </c>
      <c r="H210" s="157">
        <f>IF(G210="","",G210-G210*COMPASS!$U$46)</f>
        <v>168.46960000000001</v>
      </c>
    </row>
    <row r="211" spans="1:8">
      <c r="A211" s="325" t="s">
        <v>8120</v>
      </c>
      <c r="B211" s="348" t="s">
        <v>216</v>
      </c>
      <c r="C211" s="272" t="s">
        <v>8106</v>
      </c>
      <c r="D211" s="272" t="s">
        <v>8107</v>
      </c>
      <c r="E211" s="376">
        <v>1</v>
      </c>
      <c r="F211" s="528"/>
      <c r="G211" s="440">
        <v>13.393939393939394</v>
      </c>
      <c r="H211" s="157">
        <f>IF(G211="","",G211-G211*COMPASS!$U$46)</f>
        <v>13.393939393939394</v>
      </c>
    </row>
    <row r="212" spans="1:8">
      <c r="A212" s="325" t="s">
        <v>8121</v>
      </c>
      <c r="B212" s="348" t="s">
        <v>216</v>
      </c>
      <c r="C212" s="272" t="s">
        <v>8108</v>
      </c>
      <c r="D212" s="272" t="s">
        <v>8109</v>
      </c>
      <c r="E212" s="376">
        <v>1</v>
      </c>
      <c r="F212" s="528"/>
      <c r="G212" s="440">
        <v>23.111111111111111</v>
      </c>
      <c r="H212" s="157">
        <f>IF(G212="","",G212-G212*COMPASS!$U$46)</f>
        <v>23.111111111111111</v>
      </c>
    </row>
    <row r="213" spans="1:8">
      <c r="A213" s="325" t="s">
        <v>9262</v>
      </c>
      <c r="B213" s="1390" t="s">
        <v>216</v>
      </c>
      <c r="C213" s="272" t="s">
        <v>9263</v>
      </c>
      <c r="D213" s="272" t="s">
        <v>9264</v>
      </c>
      <c r="E213" s="376">
        <v>1</v>
      </c>
      <c r="F213" s="528"/>
      <c r="G213" s="440">
        <v>15.7768</v>
      </c>
      <c r="H213" s="157">
        <f>IF(G213="","",G213-G213*COMPASS!$U$46)</f>
        <v>15.7768</v>
      </c>
    </row>
    <row r="214" spans="1:8">
      <c r="A214" s="325" t="s">
        <v>8122</v>
      </c>
      <c r="B214" s="1390" t="s">
        <v>462</v>
      </c>
      <c r="C214" s="272" t="s">
        <v>8110</v>
      </c>
      <c r="D214" s="272" t="s">
        <v>8111</v>
      </c>
      <c r="E214" s="376">
        <v>1</v>
      </c>
      <c r="F214" s="528"/>
      <c r="G214" s="440">
        <v>20.337777777777781</v>
      </c>
      <c r="H214" s="157">
        <f>IF(G214="","",G214-G214*COMPASS!$U$46)</f>
        <v>20.337777777777781</v>
      </c>
    </row>
    <row r="215" spans="1:8">
      <c r="A215" s="325" t="s">
        <v>9799</v>
      </c>
      <c r="B215" s="1390" t="s">
        <v>216</v>
      </c>
      <c r="C215" s="272" t="s">
        <v>9800</v>
      </c>
      <c r="D215" s="272" t="s">
        <v>9801</v>
      </c>
      <c r="E215" s="376">
        <v>1</v>
      </c>
      <c r="F215" s="528"/>
      <c r="G215" s="440">
        <v>27.96444444444445</v>
      </c>
      <c r="H215" s="157">
        <f>IF(G215="","",G215-G215*COMPASS!$U$46)</f>
        <v>27.96444444444445</v>
      </c>
    </row>
    <row r="216" spans="1:8">
      <c r="A216" s="325" t="s">
        <v>9265</v>
      </c>
      <c r="B216" s="1390" t="s">
        <v>216</v>
      </c>
      <c r="C216" s="272" t="s">
        <v>9266</v>
      </c>
      <c r="D216" s="272" t="s">
        <v>9267</v>
      </c>
      <c r="E216" s="376">
        <v>1</v>
      </c>
      <c r="F216" s="528"/>
      <c r="G216" s="440">
        <v>280.08999999999997</v>
      </c>
      <c r="H216" s="157">
        <f>IF(G216="","",G216-G216*COMPASS!$U$46)</f>
        <v>280.08999999999997</v>
      </c>
    </row>
    <row r="217" spans="1:8">
      <c r="A217" s="325" t="s">
        <v>9268</v>
      </c>
      <c r="B217" s="1390" t="s">
        <v>216</v>
      </c>
      <c r="C217" s="272" t="s">
        <v>9269</v>
      </c>
      <c r="D217" s="272" t="s">
        <v>9270</v>
      </c>
      <c r="E217" s="376">
        <v>1</v>
      </c>
      <c r="F217" s="528"/>
      <c r="G217" s="440">
        <v>76.64800000000001</v>
      </c>
      <c r="H217" s="157">
        <f>IF(G217="","",G217-G217*COMPASS!$U$46)</f>
        <v>76.64800000000001</v>
      </c>
    </row>
    <row r="218" spans="1:8">
      <c r="A218" s="325" t="s">
        <v>9271</v>
      </c>
      <c r="B218" s="1390" t="s">
        <v>216</v>
      </c>
      <c r="C218" s="272" t="s">
        <v>9272</v>
      </c>
      <c r="D218" s="272" t="s">
        <v>9273</v>
      </c>
      <c r="E218" s="376">
        <v>1</v>
      </c>
      <c r="F218" s="528"/>
      <c r="G218" s="440">
        <v>89.398399999999995</v>
      </c>
      <c r="H218" s="157">
        <f>IF(G218="","",G218-G218*COMPASS!$U$46)</f>
        <v>89.398399999999995</v>
      </c>
    </row>
  </sheetData>
  <sheetProtection algorithmName="SHA-512" hashValue="BjF18LTNsAjSz+ghdidRQ4PX7mxU3P+MMJMVo83LwpUtmYTtOuYLKz/3LPIt1UB1gHOz1Vd8hYXJLnYicA+Dyw==" saltValue="a1RRX+1Z1YdT8KOt7HmuGw==" spinCount="100000" sheet="1"/>
  <mergeCells count="1">
    <mergeCell ref="D1:G1"/>
  </mergeCells>
  <hyperlinks>
    <hyperlink ref="H2" location="Indice" display="Indice" xr:uid="{00000000-0004-0000-0B00-000000000000}"/>
    <hyperlink ref="D1" r:id="rId1" xr:uid="{00000000-0004-0000-0B00-000001000000}"/>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12673" r:id="rId5">
          <objectPr defaultSize="0" autoPict="0" r:id="rId6">
            <anchor moveWithCells="1">
              <from>
                <xdr:col>5</xdr:col>
                <xdr:colOff>30480</xdr:colOff>
                <xdr:row>4</xdr:row>
                <xdr:rowOff>7620</xdr:rowOff>
              </from>
              <to>
                <xdr:col>5</xdr:col>
                <xdr:colOff>335280</xdr:colOff>
                <xdr:row>4</xdr:row>
                <xdr:rowOff>297180</xdr:rowOff>
              </to>
            </anchor>
          </objectPr>
        </oleObject>
      </mc:Choice>
      <mc:Fallback>
        <oleObject progId="PI3.Image" shapeId="412673" r:id="rId5"/>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9">
    <tabColor indexed="47"/>
  </sheetPr>
  <dimension ref="A1:H269"/>
  <sheetViews>
    <sheetView workbookViewId="0">
      <pane ySplit="4" topLeftCell="A49" activePane="bottomLeft" state="frozen"/>
      <selection pane="bottomLeft" activeCell="H50" sqref="H50"/>
    </sheetView>
  </sheetViews>
  <sheetFormatPr defaultColWidth="9.44140625" defaultRowHeight="13.2"/>
  <cols>
    <col min="1" max="1" width="21.44140625" style="275" customWidth="1"/>
    <col min="2" max="2" width="4" style="72" customWidth="1"/>
    <col min="3" max="3" width="14.5546875" style="33" customWidth="1"/>
    <col min="4" max="4" width="44.44140625" style="31" customWidth="1"/>
    <col min="5" max="5" width="4.5546875" style="301" bestFit="1" customWidth="1"/>
    <col min="6" max="6" width="5" style="74" customWidth="1"/>
    <col min="7" max="7" width="8.44140625" style="391" bestFit="1" customWidth="1"/>
    <col min="8" max="8" width="10" style="339" bestFit="1" customWidth="1"/>
    <col min="9" max="16384" width="9.44140625" style="32"/>
  </cols>
  <sheetData>
    <row r="1" spans="1:8">
      <c r="A1" s="36" t="str">
        <f>'LS CABLE'!A1</f>
        <v>Listino Luglio26</v>
      </c>
      <c r="B1" s="64"/>
      <c r="C1" s="37"/>
      <c r="D1" s="1402" t="s">
        <v>11476</v>
      </c>
      <c r="E1" s="1403"/>
      <c r="F1" s="1403"/>
      <c r="G1" s="1403"/>
      <c r="H1" s="153"/>
    </row>
    <row r="2" spans="1:8" ht="13.8" thickBot="1">
      <c r="A2" s="38"/>
      <c r="B2" s="66"/>
      <c r="C2" s="39"/>
      <c r="D2" s="29"/>
      <c r="E2" s="279"/>
      <c r="F2" s="68"/>
      <c r="G2" s="138"/>
      <c r="H2" s="154" t="s">
        <v>190</v>
      </c>
    </row>
    <row r="3" spans="1:8" ht="25.2">
      <c r="A3" s="139" t="s">
        <v>487</v>
      </c>
      <c r="B3" s="17"/>
      <c r="C3" s="273"/>
      <c r="D3" s="166"/>
      <c r="E3" s="299"/>
      <c r="F3" s="321"/>
      <c r="G3" s="389"/>
      <c r="H3" s="337"/>
    </row>
    <row r="4" spans="1:8" s="63" customFormat="1">
      <c r="A4" s="140" t="str">
        <f>'LS CABLE'!A4</f>
        <v>Cod. Compass</v>
      </c>
      <c r="B4" s="274"/>
      <c r="C4" s="140" t="s">
        <v>217</v>
      </c>
      <c r="D4" s="276" t="s">
        <v>219</v>
      </c>
      <c r="E4" s="300" t="s">
        <v>485</v>
      </c>
      <c r="F4" s="141"/>
      <c r="G4" s="390" t="s">
        <v>189</v>
      </c>
      <c r="H4" s="338" t="s">
        <v>486</v>
      </c>
    </row>
    <row r="5" spans="1:8" ht="26.25" customHeight="1">
      <c r="A5" s="943" t="s">
        <v>12426</v>
      </c>
      <c r="B5" s="944"/>
      <c r="C5" s="944"/>
      <c r="D5" s="945"/>
      <c r="E5" s="946"/>
      <c r="F5" s="947"/>
      <c r="G5" s="948"/>
      <c r="H5" s="157" t="str">
        <f>IF(G5="","",G5-G5*COMPASS!$U$23)</f>
        <v/>
      </c>
    </row>
    <row r="6" spans="1:8" ht="14.85" customHeight="1">
      <c r="A6" s="340" t="s">
        <v>7648</v>
      </c>
      <c r="B6" s="341"/>
      <c r="C6" s="342"/>
      <c r="D6" s="342"/>
      <c r="E6" s="507"/>
      <c r="F6" s="508"/>
      <c r="G6" s="508"/>
      <c r="H6" s="157"/>
    </row>
    <row r="7" spans="1:8" ht="14.85" customHeight="1">
      <c r="A7" s="325" t="s">
        <v>4390</v>
      </c>
      <c r="B7" s="348" t="s">
        <v>216</v>
      </c>
      <c r="C7" s="272" t="s">
        <v>4391</v>
      </c>
      <c r="D7" s="272" t="s">
        <v>9065</v>
      </c>
      <c r="E7" s="506">
        <v>1</v>
      </c>
      <c r="F7" s="357"/>
      <c r="G7" s="440">
        <v>13499</v>
      </c>
      <c r="H7" s="157">
        <f>IF(G7="","",G7-G7*COMPASS!$U$23)</f>
        <v>13499</v>
      </c>
    </row>
    <row r="8" spans="1:8" ht="14.85" customHeight="1">
      <c r="A8" s="325" t="s">
        <v>4392</v>
      </c>
      <c r="B8" s="348" t="s">
        <v>216</v>
      </c>
      <c r="C8" s="272" t="s">
        <v>4393</v>
      </c>
      <c r="D8" s="272" t="s">
        <v>10537</v>
      </c>
      <c r="E8" s="506">
        <v>1</v>
      </c>
      <c r="F8" s="357"/>
      <c r="G8" s="440">
        <v>14499</v>
      </c>
      <c r="H8" s="157">
        <f>IF(G8="","",G8-G8*COMPASS!$U$23)</f>
        <v>14499</v>
      </c>
    </row>
    <row r="9" spans="1:8" ht="14.85" customHeight="1">
      <c r="A9" s="325" t="s">
        <v>4401</v>
      </c>
      <c r="B9" s="348" t="s">
        <v>216</v>
      </c>
      <c r="C9" s="272" t="s">
        <v>4402</v>
      </c>
      <c r="D9" s="272" t="s">
        <v>9066</v>
      </c>
      <c r="E9" s="506">
        <v>1</v>
      </c>
      <c r="F9" s="357"/>
      <c r="G9" s="440">
        <v>15021</v>
      </c>
      <c r="H9" s="157">
        <f>IF(G9="","",G9-G9*COMPASS!$U$23)</f>
        <v>15021</v>
      </c>
    </row>
    <row r="10" spans="1:8" ht="14.85" customHeight="1">
      <c r="A10" s="325" t="s">
        <v>3437</v>
      </c>
      <c r="B10" s="348" t="s">
        <v>216</v>
      </c>
      <c r="C10" s="272" t="s">
        <v>3438</v>
      </c>
      <c r="D10" s="272" t="s">
        <v>12427</v>
      </c>
      <c r="E10" s="506">
        <v>1</v>
      </c>
      <c r="F10" s="357"/>
      <c r="G10" s="440">
        <v>8650</v>
      </c>
      <c r="H10" s="157">
        <f>IF(G10="","",G10-G10*COMPASS!$U$23)</f>
        <v>8650</v>
      </c>
    </row>
    <row r="11" spans="1:8" ht="14.85" customHeight="1">
      <c r="A11" s="949" t="s">
        <v>7630</v>
      </c>
      <c r="B11" s="341"/>
      <c r="C11" s="342"/>
      <c r="D11" s="342"/>
      <c r="E11" s="507"/>
      <c r="F11" s="508"/>
      <c r="G11" s="508"/>
      <c r="H11" s="157" t="str">
        <f>IF(G11="","",G11-G11*COMPASS!$U$23)</f>
        <v/>
      </c>
    </row>
    <row r="12" spans="1:8" ht="14.85" customHeight="1">
      <c r="A12" s="325" t="s">
        <v>4372</v>
      </c>
      <c r="B12" s="348" t="s">
        <v>216</v>
      </c>
      <c r="C12" s="272" t="s">
        <v>4373</v>
      </c>
      <c r="D12" s="272" t="s">
        <v>9067</v>
      </c>
      <c r="E12" s="506">
        <v>1</v>
      </c>
      <c r="F12" s="357"/>
      <c r="G12" s="440">
        <v>3598</v>
      </c>
      <c r="H12" s="157">
        <f>IF(G12="","",G12-G12*COMPASS!$U$23)</f>
        <v>3598</v>
      </c>
    </row>
    <row r="13" spans="1:8" ht="14.85" customHeight="1">
      <c r="A13" s="325" t="s">
        <v>4388</v>
      </c>
      <c r="B13" s="348" t="s">
        <v>216</v>
      </c>
      <c r="C13" s="272" t="s">
        <v>4389</v>
      </c>
      <c r="D13" s="272" t="s">
        <v>9068</v>
      </c>
      <c r="E13" s="506">
        <v>1</v>
      </c>
      <c r="F13" s="357"/>
      <c r="G13" s="440">
        <v>2479</v>
      </c>
      <c r="H13" s="157">
        <f>Datwyler!H215</f>
        <v>27.96444444444445</v>
      </c>
    </row>
    <row r="14" spans="1:8" ht="14.85" customHeight="1">
      <c r="A14" s="325" t="s">
        <v>3441</v>
      </c>
      <c r="B14" s="348" t="s">
        <v>216</v>
      </c>
      <c r="C14" s="272" t="s">
        <v>3442</v>
      </c>
      <c r="D14" s="272" t="s">
        <v>9069</v>
      </c>
      <c r="E14" s="506">
        <v>1</v>
      </c>
      <c r="F14" s="357"/>
      <c r="G14" s="440">
        <v>2117</v>
      </c>
      <c r="H14" s="157" t="b">
        <f>Datwyler!H215=IF(G14="","",G14-G14*COMPASS!$U$48)</f>
        <v>0</v>
      </c>
    </row>
    <row r="15" spans="1:8" ht="14.85" customHeight="1">
      <c r="A15" s="325" t="s">
        <v>14922</v>
      </c>
      <c r="B15" s="348" t="s">
        <v>216</v>
      </c>
      <c r="C15" s="272" t="s">
        <v>14923</v>
      </c>
      <c r="D15" s="272" t="s">
        <v>14924</v>
      </c>
      <c r="E15" s="509">
        <v>1</v>
      </c>
      <c r="F15" s="357"/>
      <c r="G15" s="440">
        <v>299</v>
      </c>
      <c r="H15" s="157">
        <f>IF(G215="","",G215-G215*COMPASS!$U$48)</f>
        <v>28075</v>
      </c>
    </row>
    <row r="16" spans="1:8" ht="14.85" customHeight="1">
      <c r="A16" s="325" t="s">
        <v>7954</v>
      </c>
      <c r="B16" s="348" t="s">
        <v>216</v>
      </c>
      <c r="C16" s="272" t="s">
        <v>7955</v>
      </c>
      <c r="D16" s="272" t="s">
        <v>12428</v>
      </c>
      <c r="E16" s="509">
        <v>1</v>
      </c>
      <c r="F16" s="357"/>
      <c r="G16" s="440">
        <v>2365</v>
      </c>
      <c r="H16" s="157">
        <f>IF(G16="","",G16-G16*COMPASS!$U$23)</f>
        <v>2365</v>
      </c>
    </row>
    <row r="17" spans="1:8" ht="14.85" customHeight="1">
      <c r="A17" s="325" t="s">
        <v>8174</v>
      </c>
      <c r="B17" s="348" t="s">
        <v>216</v>
      </c>
      <c r="C17" s="272" t="s">
        <v>8175</v>
      </c>
      <c r="D17" s="272" t="s">
        <v>12429</v>
      </c>
      <c r="E17" s="509">
        <v>1</v>
      </c>
      <c r="F17" s="357"/>
      <c r="G17" s="440">
        <v>911</v>
      </c>
      <c r="H17" s="157">
        <f>IF(G17="","",G17-G17*COMPASS!$U$23)</f>
        <v>911</v>
      </c>
    </row>
    <row r="18" spans="1:8" ht="14.85" customHeight="1">
      <c r="A18" s="325" t="s">
        <v>3439</v>
      </c>
      <c r="B18" s="348" t="s">
        <v>216</v>
      </c>
      <c r="C18" s="272" t="s">
        <v>3440</v>
      </c>
      <c r="D18" s="272" t="s">
        <v>12430</v>
      </c>
      <c r="E18" s="506">
        <v>1</v>
      </c>
      <c r="F18" s="357"/>
      <c r="G18" s="440">
        <v>960</v>
      </c>
      <c r="H18" s="157">
        <f>IF(G18="","",G18-G18*COMPASS!$U$23)</f>
        <v>960</v>
      </c>
    </row>
    <row r="19" spans="1:8" ht="14.85" customHeight="1">
      <c r="A19" s="949" t="s">
        <v>7631</v>
      </c>
      <c r="B19" s="341"/>
      <c r="C19" s="342"/>
      <c r="D19" s="342"/>
      <c r="E19" s="507"/>
      <c r="F19" s="508"/>
      <c r="G19" s="508"/>
      <c r="H19" s="157" t="str">
        <f>IF(G19="","",G19-G19*COMPASS!$U$23)</f>
        <v/>
      </c>
    </row>
    <row r="20" spans="1:8" ht="14.85" customHeight="1">
      <c r="A20" s="325" t="s">
        <v>3443</v>
      </c>
      <c r="B20" s="348" t="s">
        <v>216</v>
      </c>
      <c r="C20" s="272" t="s">
        <v>3444</v>
      </c>
      <c r="D20" s="272" t="s">
        <v>9070</v>
      </c>
      <c r="E20" s="506">
        <v>1</v>
      </c>
      <c r="F20" s="357"/>
      <c r="G20" s="440">
        <v>1716</v>
      </c>
      <c r="H20" s="157">
        <f>IF(G20="","",G20-G20*COMPASS!$U$23)</f>
        <v>1716</v>
      </c>
    </row>
    <row r="21" spans="1:8" ht="14.85" customHeight="1">
      <c r="A21" s="325" t="s">
        <v>3445</v>
      </c>
      <c r="B21" s="348" t="s">
        <v>216</v>
      </c>
      <c r="C21" s="272" t="s">
        <v>3446</v>
      </c>
      <c r="D21" s="272" t="s">
        <v>9071</v>
      </c>
      <c r="E21" s="506">
        <v>1</v>
      </c>
      <c r="F21" s="357"/>
      <c r="G21" s="440">
        <v>4644</v>
      </c>
      <c r="H21" s="157">
        <f>IF(G21="","",G21-G21*COMPASS!$U$23)</f>
        <v>4644</v>
      </c>
    </row>
    <row r="22" spans="1:8" ht="14.85" customHeight="1">
      <c r="A22" s="325" t="s">
        <v>3453</v>
      </c>
      <c r="B22" s="348" t="s">
        <v>216</v>
      </c>
      <c r="C22" s="272" t="s">
        <v>3454</v>
      </c>
      <c r="D22" s="272" t="s">
        <v>9072</v>
      </c>
      <c r="E22" s="506">
        <v>1</v>
      </c>
      <c r="F22" s="357"/>
      <c r="G22" s="440">
        <v>1380</v>
      </c>
      <c r="H22" s="157">
        <f>IF(G22="","",G22-G22*COMPASS!$U$23)</f>
        <v>1380</v>
      </c>
    </row>
    <row r="23" spans="1:8" ht="14.85" customHeight="1">
      <c r="A23" s="325" t="s">
        <v>3447</v>
      </c>
      <c r="B23" s="348" t="s">
        <v>216</v>
      </c>
      <c r="C23" s="272" t="s">
        <v>3448</v>
      </c>
      <c r="D23" s="272" t="s">
        <v>9073</v>
      </c>
      <c r="E23" s="506">
        <v>1</v>
      </c>
      <c r="F23" s="357"/>
      <c r="G23" s="440">
        <v>2592</v>
      </c>
      <c r="H23" s="157">
        <f>IF(G23="","",G23-G23*COMPASS!$U$23)</f>
        <v>2592</v>
      </c>
    </row>
    <row r="24" spans="1:8" ht="14.85" customHeight="1">
      <c r="A24" s="325" t="s">
        <v>4405</v>
      </c>
      <c r="B24" s="348" t="s">
        <v>216</v>
      </c>
      <c r="C24" s="272" t="s">
        <v>3449</v>
      </c>
      <c r="D24" s="272" t="s">
        <v>9074</v>
      </c>
      <c r="E24" s="506">
        <v>1</v>
      </c>
      <c r="F24" s="357"/>
      <c r="G24" s="440">
        <v>6984</v>
      </c>
      <c r="H24" s="157">
        <f>IF(G24="","",G24-G24*COMPASS!$U$23)</f>
        <v>6984</v>
      </c>
    </row>
    <row r="25" spans="1:8" ht="14.85" customHeight="1">
      <c r="A25" s="325" t="s">
        <v>3450</v>
      </c>
      <c r="B25" s="348" t="s">
        <v>216</v>
      </c>
      <c r="C25" s="272" t="s">
        <v>3451</v>
      </c>
      <c r="D25" s="272" t="s">
        <v>9075</v>
      </c>
      <c r="E25" s="506">
        <v>1</v>
      </c>
      <c r="F25" s="357"/>
      <c r="G25" s="440">
        <v>3372</v>
      </c>
      <c r="H25" s="157">
        <f>IF(G25="","",G25-G25*COMPASS!$U$23)</f>
        <v>3372</v>
      </c>
    </row>
    <row r="26" spans="1:8" ht="14.85" customHeight="1">
      <c r="A26" s="325" t="s">
        <v>5673</v>
      </c>
      <c r="B26" s="348" t="s">
        <v>216</v>
      </c>
      <c r="C26" s="272" t="s">
        <v>3452</v>
      </c>
      <c r="D26" s="272" t="s">
        <v>9076</v>
      </c>
      <c r="E26" s="506">
        <v>1</v>
      </c>
      <c r="F26" s="357"/>
      <c r="G26" s="440">
        <v>3372</v>
      </c>
      <c r="H26" s="157">
        <f>IF(G26="","",G26-G26*COMPASS!$U$23)</f>
        <v>3372</v>
      </c>
    </row>
    <row r="27" spans="1:8" ht="14.85" customHeight="1">
      <c r="A27" s="325" t="s">
        <v>7587</v>
      </c>
      <c r="B27" s="348" t="s">
        <v>216</v>
      </c>
      <c r="C27" s="272" t="s">
        <v>7588</v>
      </c>
      <c r="D27" s="289" t="s">
        <v>9077</v>
      </c>
      <c r="E27" s="509">
        <v>1</v>
      </c>
      <c r="F27" s="357"/>
      <c r="G27" s="440">
        <v>9108</v>
      </c>
      <c r="H27" s="157">
        <f>IF(G27="","",G27-G27*COMPASS!$U$23)</f>
        <v>9108</v>
      </c>
    </row>
    <row r="28" spans="1:8" ht="14.85" customHeight="1">
      <c r="A28" s="325" t="s">
        <v>8618</v>
      </c>
      <c r="B28" s="348" t="s">
        <v>216</v>
      </c>
      <c r="C28" s="272" t="s">
        <v>8619</v>
      </c>
      <c r="D28" s="289" t="s">
        <v>9078</v>
      </c>
      <c r="E28" s="509">
        <v>1</v>
      </c>
      <c r="F28" s="357"/>
      <c r="G28" s="440">
        <v>4968</v>
      </c>
      <c r="H28" s="157">
        <f>IF(G28="","",G28-G28*COMPASS!$U$23)</f>
        <v>4968</v>
      </c>
    </row>
    <row r="29" spans="1:8" ht="14.85" customHeight="1">
      <c r="A29" s="325" t="s">
        <v>8620</v>
      </c>
      <c r="B29" s="348" t="s">
        <v>216</v>
      </c>
      <c r="C29" s="272" t="s">
        <v>8621</v>
      </c>
      <c r="D29" s="289" t="s">
        <v>9079</v>
      </c>
      <c r="E29" s="509">
        <v>1</v>
      </c>
      <c r="F29" s="357"/>
      <c r="G29" s="440">
        <v>13428</v>
      </c>
      <c r="H29" s="157">
        <f>IF(G29="","",G29-G29*COMPASS!$U$23)</f>
        <v>13428</v>
      </c>
    </row>
    <row r="30" spans="1:8" ht="14.85" customHeight="1">
      <c r="A30" s="340" t="s">
        <v>7632</v>
      </c>
      <c r="B30" s="341"/>
      <c r="C30" s="342"/>
      <c r="D30" s="342"/>
      <c r="E30" s="507"/>
      <c r="F30" s="508"/>
      <c r="G30" s="508"/>
      <c r="H30" s="157" t="str">
        <f>IF(G30="","",G30-G30*COMPASS!$U$23)</f>
        <v/>
      </c>
    </row>
    <row r="31" spans="1:8" ht="14.85" customHeight="1">
      <c r="A31" s="325" t="s">
        <v>4364</v>
      </c>
      <c r="B31" s="348" t="s">
        <v>216</v>
      </c>
      <c r="C31" s="289" t="s">
        <v>4365</v>
      </c>
      <c r="D31" s="272" t="s">
        <v>9080</v>
      </c>
      <c r="E31" s="506">
        <v>1</v>
      </c>
      <c r="F31" s="357"/>
      <c r="G31" s="440">
        <v>11499</v>
      </c>
      <c r="H31" s="157">
        <f>IF(G31="","",G31-G31*COMPASS!$U$23)</f>
        <v>11499</v>
      </c>
    </row>
    <row r="32" spans="1:8" ht="14.85" customHeight="1">
      <c r="A32" s="325" t="s">
        <v>4368</v>
      </c>
      <c r="B32" s="348" t="s">
        <v>216</v>
      </c>
      <c r="C32" s="289" t="s">
        <v>4369</v>
      </c>
      <c r="D32" s="272" t="s">
        <v>9081</v>
      </c>
      <c r="E32" s="506">
        <v>1</v>
      </c>
      <c r="F32" s="357"/>
      <c r="G32" s="440">
        <v>12499</v>
      </c>
      <c r="H32" s="157">
        <f>IF(G32="","",G32-G32*COMPASS!$U$23)</f>
        <v>12499</v>
      </c>
    </row>
    <row r="33" spans="1:8" ht="14.85" customHeight="1">
      <c r="A33" s="325" t="s">
        <v>4382</v>
      </c>
      <c r="B33" s="348" t="s">
        <v>216</v>
      </c>
      <c r="C33" s="289" t="s">
        <v>4383</v>
      </c>
      <c r="D33" s="272" t="s">
        <v>9082</v>
      </c>
      <c r="E33" s="506">
        <v>1</v>
      </c>
      <c r="F33" s="357"/>
      <c r="G33" s="440">
        <v>14417</v>
      </c>
      <c r="H33" s="157">
        <f>IF(G33="","",G33-G33*COMPASS!$U$23)</f>
        <v>14417</v>
      </c>
    </row>
    <row r="34" spans="1:8" ht="14.85" customHeight="1">
      <c r="A34" s="325" t="s">
        <v>1944</v>
      </c>
      <c r="B34" s="348" t="s">
        <v>216</v>
      </c>
      <c r="C34" s="289" t="s">
        <v>1903</v>
      </c>
      <c r="D34" s="272" t="s">
        <v>9083</v>
      </c>
      <c r="E34" s="506">
        <v>1</v>
      </c>
      <c r="F34" s="357"/>
      <c r="G34" s="440">
        <v>12483</v>
      </c>
      <c r="H34" s="157">
        <f>IF(G34="","",G34-G34*COMPASS!$U$23)</f>
        <v>12483</v>
      </c>
    </row>
    <row r="35" spans="1:8" ht="14.85" customHeight="1">
      <c r="A35" s="949" t="s">
        <v>7633</v>
      </c>
      <c r="B35" s="341"/>
      <c r="C35" s="343"/>
      <c r="D35" s="342"/>
      <c r="E35" s="507"/>
      <c r="F35" s="508"/>
      <c r="G35" s="508"/>
      <c r="H35" s="157" t="str">
        <f>IF(G35="","",G35-G35*COMPASS!$U$23)</f>
        <v/>
      </c>
    </row>
    <row r="36" spans="1:8" ht="14.85" customHeight="1">
      <c r="A36" s="325" t="s">
        <v>1949</v>
      </c>
      <c r="B36" s="348" t="s">
        <v>216</v>
      </c>
      <c r="C36" s="289" t="s">
        <v>1908</v>
      </c>
      <c r="D36" s="272" t="s">
        <v>9084</v>
      </c>
      <c r="E36" s="506">
        <v>1</v>
      </c>
      <c r="F36" s="357"/>
      <c r="G36" s="440">
        <v>5659</v>
      </c>
      <c r="H36" s="157">
        <f>IF(G36="","",G36-G36*COMPASS!$U$23)</f>
        <v>5659</v>
      </c>
    </row>
    <row r="37" spans="1:8" ht="14.85" customHeight="1">
      <c r="A37" s="325" t="s">
        <v>8181</v>
      </c>
      <c r="B37" s="348" t="s">
        <v>216</v>
      </c>
      <c r="C37" s="289" t="s">
        <v>8176</v>
      </c>
      <c r="D37" s="272" t="s">
        <v>9085</v>
      </c>
      <c r="E37" s="506">
        <v>1</v>
      </c>
      <c r="F37" s="357"/>
      <c r="G37" s="440">
        <v>2044</v>
      </c>
      <c r="H37" s="157">
        <f>IF(G37="","",G37-G37*COMPASS!$U$23)</f>
        <v>2044</v>
      </c>
    </row>
    <row r="38" spans="1:8" ht="14.85" customHeight="1">
      <c r="A38" s="325" t="s">
        <v>8182</v>
      </c>
      <c r="B38" s="348" t="s">
        <v>216</v>
      </c>
      <c r="C38" s="289" t="s">
        <v>8177</v>
      </c>
      <c r="D38" s="272" t="s">
        <v>9086</v>
      </c>
      <c r="E38" s="506">
        <v>1</v>
      </c>
      <c r="F38" s="357"/>
      <c r="G38" s="440">
        <v>1182</v>
      </c>
      <c r="H38" s="157">
        <f>IF(G38="","",G38-G38*COMPASS!$U$23)</f>
        <v>1182</v>
      </c>
    </row>
    <row r="39" spans="1:8" ht="14.85" customHeight="1">
      <c r="A39" s="325" t="s">
        <v>1950</v>
      </c>
      <c r="B39" s="348" t="s">
        <v>216</v>
      </c>
      <c r="C39" s="289" t="s">
        <v>1909</v>
      </c>
      <c r="D39" s="272" t="s">
        <v>9087</v>
      </c>
      <c r="E39" s="506">
        <v>1</v>
      </c>
      <c r="F39" s="357"/>
      <c r="G39" s="440">
        <v>1563</v>
      </c>
      <c r="H39" s="157">
        <f>IF(G39="","",G39-G39*COMPASS!$U$23)</f>
        <v>1563</v>
      </c>
    </row>
    <row r="40" spans="1:8" ht="14.85" customHeight="1">
      <c r="A40" s="325" t="s">
        <v>1951</v>
      </c>
      <c r="B40" s="348" t="s">
        <v>216</v>
      </c>
      <c r="C40" s="289" t="s">
        <v>1910</v>
      </c>
      <c r="D40" s="272" t="s">
        <v>9088</v>
      </c>
      <c r="E40" s="506">
        <v>1</v>
      </c>
      <c r="F40" s="357"/>
      <c r="G40" s="440">
        <v>745</v>
      </c>
      <c r="H40" s="157">
        <f>IF(G40="","",G40-G40*COMPASS!$U$23)</f>
        <v>745</v>
      </c>
    </row>
    <row r="41" spans="1:8" ht="14.85" customHeight="1">
      <c r="A41" s="325" t="s">
        <v>1952</v>
      </c>
      <c r="B41" s="348" t="s">
        <v>216</v>
      </c>
      <c r="C41" s="289" t="s">
        <v>1911</v>
      </c>
      <c r="D41" s="272" t="s">
        <v>9089</v>
      </c>
      <c r="E41" s="506">
        <v>1</v>
      </c>
      <c r="F41" s="357"/>
      <c r="G41" s="440">
        <v>815</v>
      </c>
      <c r="H41" s="157">
        <f>IF(G41="","",G41-G41*COMPASS!$U$23)</f>
        <v>815</v>
      </c>
    </row>
    <row r="42" spans="1:8" ht="14.85" customHeight="1">
      <c r="A42" s="325" t="s">
        <v>9484</v>
      </c>
      <c r="B42" s="348" t="s">
        <v>216</v>
      </c>
      <c r="C42" s="289" t="s">
        <v>9485</v>
      </c>
      <c r="D42" s="272" t="s">
        <v>12431</v>
      </c>
      <c r="E42" s="506">
        <v>1</v>
      </c>
      <c r="F42" s="357"/>
      <c r="G42" s="440">
        <v>1069</v>
      </c>
      <c r="H42" s="157">
        <f>IF(G42="","",G42-G42*COMPASS!$U$23)</f>
        <v>1069</v>
      </c>
    </row>
    <row r="43" spans="1:8" ht="14.85" customHeight="1">
      <c r="A43" s="325" t="s">
        <v>9486</v>
      </c>
      <c r="B43" s="348" t="s">
        <v>216</v>
      </c>
      <c r="C43" s="289" t="s">
        <v>9487</v>
      </c>
      <c r="D43" s="272" t="s">
        <v>12432</v>
      </c>
      <c r="E43" s="506">
        <v>1</v>
      </c>
      <c r="F43" s="357"/>
      <c r="G43" s="440">
        <v>745</v>
      </c>
      <c r="H43" s="157">
        <f>IF(G43="","",G43-G43*COMPASS!$U$23)</f>
        <v>745</v>
      </c>
    </row>
    <row r="44" spans="1:8" ht="14.85" customHeight="1">
      <c r="A44" s="325" t="s">
        <v>10538</v>
      </c>
      <c r="B44" s="348" t="s">
        <v>216</v>
      </c>
      <c r="C44" s="289" t="s">
        <v>10539</v>
      </c>
      <c r="D44" s="272" t="s">
        <v>10540</v>
      </c>
      <c r="E44" s="506">
        <v>1</v>
      </c>
      <c r="F44" s="357"/>
      <c r="G44" s="440">
        <v>171</v>
      </c>
      <c r="H44" s="157">
        <f>IF(G44="","",G44-G44*COMPASS!$U$23)</f>
        <v>171</v>
      </c>
    </row>
    <row r="45" spans="1:8" ht="14.85" customHeight="1">
      <c r="A45" s="949" t="s">
        <v>7634</v>
      </c>
      <c r="B45" s="341"/>
      <c r="C45" s="343"/>
      <c r="D45" s="342"/>
      <c r="E45" s="507"/>
      <c r="F45" s="508"/>
      <c r="G45" s="508"/>
      <c r="H45" s="157" t="str">
        <f>IF(G45="","",G45-G45*COMPASS!$U$23)</f>
        <v/>
      </c>
    </row>
    <row r="46" spans="1:8" ht="14.85" customHeight="1">
      <c r="A46" s="325" t="s">
        <v>1965</v>
      </c>
      <c r="B46" s="348" t="s">
        <v>216</v>
      </c>
      <c r="C46" s="272" t="s">
        <v>1926</v>
      </c>
      <c r="D46" s="272" t="s">
        <v>9090</v>
      </c>
      <c r="E46" s="506">
        <v>1</v>
      </c>
      <c r="F46" s="357"/>
      <c r="G46" s="440">
        <v>1380</v>
      </c>
      <c r="H46" s="157">
        <f>IF(G46="","",G46-G46*COMPASS!$U$23)</f>
        <v>1380</v>
      </c>
    </row>
    <row r="47" spans="1:8" ht="14.85" customHeight="1">
      <c r="A47" s="325" t="s">
        <v>1969</v>
      </c>
      <c r="B47" s="348" t="s">
        <v>216</v>
      </c>
      <c r="C47" s="272" t="s">
        <v>1933</v>
      </c>
      <c r="D47" s="272" t="s">
        <v>9091</v>
      </c>
      <c r="E47" s="506">
        <v>1</v>
      </c>
      <c r="F47" s="357"/>
      <c r="G47" s="440">
        <v>3744</v>
      </c>
      <c r="H47" s="157">
        <f>IF(G47="","",G47-G47*COMPASS!$U$23)</f>
        <v>3744</v>
      </c>
    </row>
    <row r="48" spans="1:8" ht="14.85" customHeight="1">
      <c r="A48" s="325" t="s">
        <v>1966</v>
      </c>
      <c r="B48" s="348" t="s">
        <v>216</v>
      </c>
      <c r="C48" s="272" t="s">
        <v>1927</v>
      </c>
      <c r="D48" s="272" t="s">
        <v>9092</v>
      </c>
      <c r="E48" s="506">
        <v>1</v>
      </c>
      <c r="F48" s="357"/>
      <c r="G48" s="440">
        <v>3108</v>
      </c>
      <c r="H48" s="157">
        <f>IF(G48="","",G48-G48*COMPASS!$U$23)</f>
        <v>3108</v>
      </c>
    </row>
    <row r="49" spans="1:8" ht="14.85" customHeight="1">
      <c r="A49" s="325" t="s">
        <v>1980</v>
      </c>
      <c r="B49" s="348" t="s">
        <v>216</v>
      </c>
      <c r="C49" s="272" t="s">
        <v>1934</v>
      </c>
      <c r="D49" s="272" t="s">
        <v>9093</v>
      </c>
      <c r="E49" s="506">
        <v>1</v>
      </c>
      <c r="F49" s="357"/>
      <c r="G49" s="440">
        <v>8388</v>
      </c>
      <c r="H49" s="157">
        <f>IF(G49="","",G49-G49*COMPASS!$U$23)</f>
        <v>8388</v>
      </c>
    </row>
    <row r="50" spans="1:8" ht="14.85" customHeight="1">
      <c r="A50" s="325" t="s">
        <v>1977</v>
      </c>
      <c r="B50" s="348" t="s">
        <v>216</v>
      </c>
      <c r="C50" s="272" t="s">
        <v>1928</v>
      </c>
      <c r="D50" s="272" t="s">
        <v>9094</v>
      </c>
      <c r="E50" s="506">
        <v>1</v>
      </c>
      <c r="F50" s="357"/>
      <c r="G50" s="440">
        <v>4440</v>
      </c>
      <c r="H50" s="157">
        <f>IF(G50="","",G50-G50*COMPASS!$U$23)</f>
        <v>4440</v>
      </c>
    </row>
    <row r="51" spans="1:8" ht="14.85" customHeight="1">
      <c r="A51" s="325" t="s">
        <v>1981</v>
      </c>
      <c r="B51" s="348" t="s">
        <v>216</v>
      </c>
      <c r="C51" s="272" t="s">
        <v>1935</v>
      </c>
      <c r="D51" s="272" t="s">
        <v>9095</v>
      </c>
      <c r="E51" s="506">
        <v>1</v>
      </c>
      <c r="F51" s="357"/>
      <c r="G51" s="440">
        <v>11988</v>
      </c>
      <c r="H51" s="157">
        <f>IF(G51="","",G51-G51*COMPASS!$U$23)</f>
        <v>11988</v>
      </c>
    </row>
    <row r="52" spans="1:8" ht="14.85" customHeight="1">
      <c r="A52" s="325" t="s">
        <v>1967</v>
      </c>
      <c r="B52" s="348" t="s">
        <v>216</v>
      </c>
      <c r="C52" s="272" t="s">
        <v>1929</v>
      </c>
      <c r="D52" s="272" t="s">
        <v>9096</v>
      </c>
      <c r="E52" s="506">
        <v>1</v>
      </c>
      <c r="F52" s="357"/>
      <c r="G52" s="440">
        <v>2592</v>
      </c>
      <c r="H52" s="157">
        <f>IF(G52="","",G52-G52*COMPASS!$U$23)</f>
        <v>2592</v>
      </c>
    </row>
    <row r="53" spans="1:8" ht="14.85" customHeight="1">
      <c r="A53" s="325" t="s">
        <v>1982</v>
      </c>
      <c r="B53" s="348" t="s">
        <v>216</v>
      </c>
      <c r="C53" s="272" t="s">
        <v>1936</v>
      </c>
      <c r="D53" s="272" t="s">
        <v>9097</v>
      </c>
      <c r="E53" s="506">
        <v>1</v>
      </c>
      <c r="F53" s="357"/>
      <c r="G53" s="440">
        <v>6984</v>
      </c>
      <c r="H53" s="157">
        <f>IF(G53="","",G53-G53*COMPASS!$U$23)</f>
        <v>6984</v>
      </c>
    </row>
    <row r="54" spans="1:8" ht="14.85" customHeight="1">
      <c r="A54" s="325" t="s">
        <v>1968</v>
      </c>
      <c r="B54" s="348" t="s">
        <v>216</v>
      </c>
      <c r="C54" s="272" t="s">
        <v>1932</v>
      </c>
      <c r="D54" s="272" t="s">
        <v>9098</v>
      </c>
      <c r="E54" s="506">
        <v>1</v>
      </c>
      <c r="F54" s="357"/>
      <c r="G54" s="440">
        <v>1500</v>
      </c>
      <c r="H54" s="157">
        <f>IF(G54="","",G54-G54*COMPASS!$U$23)</f>
        <v>1500</v>
      </c>
    </row>
    <row r="55" spans="1:8" ht="14.85" customHeight="1">
      <c r="A55" s="325" t="s">
        <v>3239</v>
      </c>
      <c r="B55" s="348" t="s">
        <v>216</v>
      </c>
      <c r="C55" s="272" t="s">
        <v>3240</v>
      </c>
      <c r="D55" s="272" t="s">
        <v>9099</v>
      </c>
      <c r="E55" s="506">
        <v>1</v>
      </c>
      <c r="F55" s="357"/>
      <c r="G55" s="440">
        <v>1728</v>
      </c>
      <c r="H55" s="157">
        <f>IF(G55="","",G55-G55*COMPASS!$U$23)</f>
        <v>1728</v>
      </c>
    </row>
    <row r="56" spans="1:8" ht="14.85" customHeight="1">
      <c r="A56" s="325" t="s">
        <v>1978</v>
      </c>
      <c r="B56" s="348" t="s">
        <v>216</v>
      </c>
      <c r="C56" s="272" t="s">
        <v>1930</v>
      </c>
      <c r="D56" s="272" t="s">
        <v>9100</v>
      </c>
      <c r="E56" s="506">
        <v>1</v>
      </c>
      <c r="F56" s="357"/>
      <c r="G56" s="440">
        <v>3084</v>
      </c>
      <c r="H56" s="157">
        <f>IF(G56="","",G56-G56*COMPASS!$U$23)</f>
        <v>3084</v>
      </c>
    </row>
    <row r="57" spans="1:8" ht="14.85" customHeight="1">
      <c r="A57" s="325" t="s">
        <v>1979</v>
      </c>
      <c r="B57" s="348" t="s">
        <v>216</v>
      </c>
      <c r="C57" s="272" t="s">
        <v>1931</v>
      </c>
      <c r="D57" s="272" t="s">
        <v>9101</v>
      </c>
      <c r="E57" s="506">
        <v>1</v>
      </c>
      <c r="F57" s="357"/>
      <c r="G57" s="440">
        <v>2952</v>
      </c>
      <c r="H57" s="157">
        <f>IF(G57="","",G57-G57*COMPASS!$U$23)</f>
        <v>2952</v>
      </c>
    </row>
    <row r="58" spans="1:8" ht="14.85" customHeight="1">
      <c r="A58" s="340" t="s">
        <v>12433</v>
      </c>
      <c r="B58" s="341"/>
      <c r="C58" s="342"/>
      <c r="D58" s="342"/>
      <c r="E58" s="507"/>
      <c r="F58" s="508"/>
      <c r="G58" s="508"/>
      <c r="H58" s="157" t="str">
        <f>IF(G58="","",G58-G58*COMPASS!$U$23)</f>
        <v/>
      </c>
    </row>
    <row r="59" spans="1:8" ht="14.85" customHeight="1">
      <c r="A59" s="325" t="s">
        <v>7688</v>
      </c>
      <c r="B59" s="348" t="s">
        <v>216</v>
      </c>
      <c r="C59" s="289" t="s">
        <v>7667</v>
      </c>
      <c r="D59" s="272" t="s">
        <v>9102</v>
      </c>
      <c r="E59" s="506">
        <v>1</v>
      </c>
      <c r="F59" s="357"/>
      <c r="G59" s="440">
        <v>7999</v>
      </c>
      <c r="H59" s="157">
        <f>IF(G59="","",G59-G59*COMPASS!$U$23)</f>
        <v>7999</v>
      </c>
    </row>
    <row r="60" spans="1:8" ht="14.85" customHeight="1">
      <c r="A60" s="325" t="s">
        <v>7668</v>
      </c>
      <c r="B60" s="348" t="s">
        <v>216</v>
      </c>
      <c r="C60" s="289" t="s">
        <v>7669</v>
      </c>
      <c r="D60" s="272" t="s">
        <v>9103</v>
      </c>
      <c r="E60" s="506">
        <v>1</v>
      </c>
      <c r="F60" s="357"/>
      <c r="G60" s="440">
        <v>8999</v>
      </c>
      <c r="H60" s="157">
        <f>IF(G60="","",G60-G60*COMPASS!$U$23)</f>
        <v>8999</v>
      </c>
    </row>
    <row r="61" spans="1:8" ht="14.85" customHeight="1">
      <c r="A61" s="325" t="s">
        <v>15417</v>
      </c>
      <c r="B61" s="349" t="s">
        <v>216</v>
      </c>
      <c r="C61" s="289" t="s">
        <v>15418</v>
      </c>
      <c r="D61" s="347" t="s">
        <v>15419</v>
      </c>
      <c r="E61" s="470">
        <v>1</v>
      </c>
      <c r="F61" s="953"/>
      <c r="G61" s="440">
        <v>9499</v>
      </c>
      <c r="H61" s="157">
        <f>IF(G61="","",G61-G61*COMPASS!$U$23)</f>
        <v>9499</v>
      </c>
    </row>
    <row r="62" spans="1:8" ht="14.85" customHeight="1">
      <c r="A62" s="949" t="s">
        <v>7635</v>
      </c>
      <c r="B62" s="341"/>
      <c r="C62" s="342"/>
      <c r="D62" s="342"/>
      <c r="E62" s="507"/>
      <c r="F62" s="508"/>
      <c r="G62" s="508"/>
      <c r="H62" s="157" t="str">
        <f>IF(G62="","",G62-G62*COMPASS!$U$23)</f>
        <v/>
      </c>
    </row>
    <row r="63" spans="1:8" ht="14.85" customHeight="1">
      <c r="A63" s="325" t="s">
        <v>7689</v>
      </c>
      <c r="B63" s="349" t="s">
        <v>216</v>
      </c>
      <c r="C63" s="289" t="s">
        <v>7670</v>
      </c>
      <c r="D63" s="289" t="s">
        <v>14126</v>
      </c>
      <c r="E63" s="470">
        <v>1</v>
      </c>
      <c r="F63" s="357"/>
      <c r="G63" s="440">
        <v>924</v>
      </c>
      <c r="H63" s="157">
        <f>IF(G63="","",G63-G63*COMPASS!$U$23)</f>
        <v>924</v>
      </c>
    </row>
    <row r="64" spans="1:8" ht="14.85" customHeight="1">
      <c r="A64" s="325" t="s">
        <v>7671</v>
      </c>
      <c r="B64" s="349" t="s">
        <v>216</v>
      </c>
      <c r="C64" s="289" t="s">
        <v>7672</v>
      </c>
      <c r="D64" s="289" t="s">
        <v>9104</v>
      </c>
      <c r="E64" s="470">
        <v>1</v>
      </c>
      <c r="F64" s="357"/>
      <c r="G64" s="440">
        <v>996</v>
      </c>
      <c r="H64" s="157">
        <f>IF(G64="","",G64-G64*COMPASS!$U$23)</f>
        <v>996</v>
      </c>
    </row>
    <row r="65" spans="1:8" ht="14.85" customHeight="1">
      <c r="A65" s="325" t="s">
        <v>16349</v>
      </c>
      <c r="B65" s="349" t="s">
        <v>216</v>
      </c>
      <c r="C65" s="289" t="s">
        <v>16350</v>
      </c>
      <c r="D65" s="289" t="s">
        <v>16351</v>
      </c>
      <c r="E65" s="470">
        <v>1</v>
      </c>
      <c r="F65" s="357"/>
      <c r="G65" s="440">
        <v>2592</v>
      </c>
      <c r="H65" s="157">
        <f>IF(G65="","",G65-G65*COMPASS!$U$23)</f>
        <v>2592</v>
      </c>
    </row>
    <row r="66" spans="1:8" ht="14.85" customHeight="1">
      <c r="A66" s="943" t="s">
        <v>12434</v>
      </c>
      <c r="B66" s="944"/>
      <c r="C66" s="950"/>
      <c r="D66" s="950"/>
      <c r="E66" s="950"/>
      <c r="F66" s="950"/>
      <c r="G66" s="951"/>
      <c r="H66" s="157" t="str">
        <f>IF(G66="","",G66-G66*COMPASS!$U$23)</f>
        <v/>
      </c>
    </row>
    <row r="67" spans="1:8" ht="14.85" customHeight="1">
      <c r="A67" s="340" t="s">
        <v>8626</v>
      </c>
      <c r="B67" s="341"/>
      <c r="C67" s="342"/>
      <c r="D67" s="342"/>
      <c r="E67" s="507"/>
      <c r="F67" s="508"/>
      <c r="G67" s="508"/>
      <c r="H67" s="157" t="str">
        <f>IF(G67="","",G67-G67*COMPASS!$U$23)</f>
        <v/>
      </c>
    </row>
    <row r="68" spans="1:8" ht="14.85" customHeight="1">
      <c r="A68" s="325" t="s">
        <v>8627</v>
      </c>
      <c r="B68" s="348" t="s">
        <v>216</v>
      </c>
      <c r="C68" s="272" t="s">
        <v>8628</v>
      </c>
      <c r="D68" s="272" t="s">
        <v>9200</v>
      </c>
      <c r="E68" s="509">
        <v>1</v>
      </c>
      <c r="F68" s="357"/>
      <c r="G68" s="440">
        <v>2512</v>
      </c>
      <c r="H68" s="157">
        <f>IF(G68="","",G68-G68*COMPASS!$U$23)</f>
        <v>2512</v>
      </c>
    </row>
    <row r="69" spans="1:8" ht="14.85" customHeight="1">
      <c r="A69" s="325" t="s">
        <v>8629</v>
      </c>
      <c r="B69" s="348" t="s">
        <v>216</v>
      </c>
      <c r="C69" s="272" t="s">
        <v>8630</v>
      </c>
      <c r="D69" s="272" t="s">
        <v>9201</v>
      </c>
      <c r="E69" s="509">
        <v>1</v>
      </c>
      <c r="F69" s="357"/>
      <c r="G69" s="440">
        <v>3045</v>
      </c>
      <c r="H69" s="157">
        <f>IF(G69="","",G69-G69*COMPASS!$U$23)</f>
        <v>3045</v>
      </c>
    </row>
    <row r="70" spans="1:8" ht="14.85" customHeight="1">
      <c r="A70" s="325" t="s">
        <v>12435</v>
      </c>
      <c r="B70" s="348" t="s">
        <v>216</v>
      </c>
      <c r="C70" s="272" t="s">
        <v>12436</v>
      </c>
      <c r="D70" s="272" t="s">
        <v>12437</v>
      </c>
      <c r="E70" s="509">
        <v>1</v>
      </c>
      <c r="F70" s="357"/>
      <c r="G70" s="440">
        <v>3435</v>
      </c>
      <c r="H70" s="157">
        <f>IF(G70="","",G70-G70*COMPASS!$U$23)</f>
        <v>3435</v>
      </c>
    </row>
    <row r="71" spans="1:8" ht="14.85" customHeight="1">
      <c r="A71" s="325" t="s">
        <v>12438</v>
      </c>
      <c r="B71" s="348" t="s">
        <v>216</v>
      </c>
      <c r="C71" s="272" t="s">
        <v>12439</v>
      </c>
      <c r="D71" s="272" t="s">
        <v>12440</v>
      </c>
      <c r="E71" s="509">
        <v>1</v>
      </c>
      <c r="F71" s="357"/>
      <c r="G71" s="440">
        <v>3951</v>
      </c>
      <c r="H71" s="157">
        <f>IF(G71="","",G71-G71*COMPASS!$U$23)</f>
        <v>3951</v>
      </c>
    </row>
    <row r="72" spans="1:8" ht="14.85" customHeight="1">
      <c r="A72" s="340" t="s">
        <v>8631</v>
      </c>
      <c r="B72" s="341"/>
      <c r="C72" s="342"/>
      <c r="D72" s="342"/>
      <c r="E72" s="507"/>
      <c r="F72" s="508"/>
      <c r="G72" s="508"/>
      <c r="H72" s="157" t="str">
        <f>IF(G72="","",G72-G72*COMPASS!$U$23)</f>
        <v/>
      </c>
    </row>
    <row r="73" spans="1:8" ht="14.85" customHeight="1">
      <c r="A73" s="325" t="s">
        <v>8632</v>
      </c>
      <c r="B73" s="348" t="s">
        <v>216</v>
      </c>
      <c r="C73" s="272" t="s">
        <v>8633</v>
      </c>
      <c r="D73" s="272" t="s">
        <v>9202</v>
      </c>
      <c r="E73" s="509">
        <v>1</v>
      </c>
      <c r="F73" s="357"/>
      <c r="G73" s="440">
        <v>62</v>
      </c>
      <c r="H73" s="157">
        <f>IF(G73="","",G73-G73*COMPASS!$U$23)</f>
        <v>62</v>
      </c>
    </row>
    <row r="74" spans="1:8" ht="14.85" customHeight="1">
      <c r="A74" s="325" t="s">
        <v>8634</v>
      </c>
      <c r="B74" s="348" t="s">
        <v>216</v>
      </c>
      <c r="C74" s="272" t="s">
        <v>8635</v>
      </c>
      <c r="D74" s="272" t="s">
        <v>9203</v>
      </c>
      <c r="E74" s="509">
        <v>1</v>
      </c>
      <c r="F74" s="357"/>
      <c r="G74" s="440">
        <v>454</v>
      </c>
      <c r="H74" s="157">
        <f>IF(G74="","",G74-G74*COMPASS!$U$23)</f>
        <v>454</v>
      </c>
    </row>
    <row r="75" spans="1:8" ht="14.85" customHeight="1">
      <c r="A75" s="340" t="s">
        <v>8636</v>
      </c>
      <c r="B75" s="341"/>
      <c r="C75" s="342"/>
      <c r="D75" s="342"/>
      <c r="E75" s="507"/>
      <c r="F75" s="508"/>
      <c r="G75" s="508"/>
      <c r="H75" s="157" t="str">
        <f>IF(G75="","",G75-G75*COMPASS!$U$23)</f>
        <v/>
      </c>
    </row>
    <row r="76" spans="1:8" ht="14.85" customHeight="1">
      <c r="A76" s="325" t="s">
        <v>8637</v>
      </c>
      <c r="B76" s="348" t="s">
        <v>216</v>
      </c>
      <c r="C76" s="272" t="s">
        <v>8638</v>
      </c>
      <c r="D76" s="272" t="s">
        <v>9204</v>
      </c>
      <c r="E76" s="509">
        <v>1</v>
      </c>
      <c r="F76" s="357"/>
      <c r="G76" s="440">
        <v>252</v>
      </c>
      <c r="H76" s="157">
        <f>IF(G76="","",G76-G76*COMPASS!$U$23)</f>
        <v>252</v>
      </c>
    </row>
    <row r="77" spans="1:8" ht="14.85" customHeight="1">
      <c r="A77" s="325" t="s">
        <v>8639</v>
      </c>
      <c r="B77" s="348" t="s">
        <v>216</v>
      </c>
      <c r="C77" s="272" t="s">
        <v>8640</v>
      </c>
      <c r="D77" s="272" t="s">
        <v>9205</v>
      </c>
      <c r="E77" s="509">
        <v>1</v>
      </c>
      <c r="F77" s="357"/>
      <c r="G77" s="440">
        <v>684</v>
      </c>
      <c r="H77" s="157">
        <f>IF(G77="","",G77-G77*COMPASS!$U$23)</f>
        <v>684</v>
      </c>
    </row>
    <row r="78" spans="1:8" ht="14.85" customHeight="1">
      <c r="A78" s="340" t="s">
        <v>14127</v>
      </c>
      <c r="B78" s="341"/>
      <c r="C78" s="342"/>
      <c r="D78" s="342"/>
      <c r="E78" s="507"/>
      <c r="F78" s="508"/>
      <c r="G78" s="508"/>
      <c r="H78" s="157" t="str">
        <f>IF(G78="","",G78-G78*COMPASS!$U$23)</f>
        <v/>
      </c>
    </row>
    <row r="79" spans="1:8" ht="14.85" customHeight="1">
      <c r="A79" s="325" t="s">
        <v>14128</v>
      </c>
      <c r="B79" s="349" t="s">
        <v>216</v>
      </c>
      <c r="C79" s="289" t="s">
        <v>14129</v>
      </c>
      <c r="D79" s="289" t="s">
        <v>14130</v>
      </c>
      <c r="E79" s="509">
        <v>1</v>
      </c>
      <c r="F79" s="1050"/>
      <c r="G79" s="440">
        <v>3597</v>
      </c>
      <c r="H79" s="157">
        <f>IF(G79="","",G79-G79*COMPASS!$U$23)</f>
        <v>3597</v>
      </c>
    </row>
    <row r="80" spans="1:8" ht="14.85" customHeight="1">
      <c r="A80" s="325" t="s">
        <v>14131</v>
      </c>
      <c r="B80" s="349" t="s">
        <v>216</v>
      </c>
      <c r="C80" s="289" t="s">
        <v>14132</v>
      </c>
      <c r="D80" s="289" t="s">
        <v>14133</v>
      </c>
      <c r="E80" s="509">
        <v>1</v>
      </c>
      <c r="F80" s="1050"/>
      <c r="G80" s="440">
        <v>4117</v>
      </c>
      <c r="H80" s="157">
        <f>IF(G80="","",G80-G80*COMPASS!$U$23)</f>
        <v>4117</v>
      </c>
    </row>
    <row r="81" spans="1:8" ht="14.85" customHeight="1">
      <c r="A81" s="325" t="s">
        <v>14925</v>
      </c>
      <c r="B81" s="349" t="s">
        <v>216</v>
      </c>
      <c r="C81" s="289" t="s">
        <v>14926</v>
      </c>
      <c r="D81" s="289" t="s">
        <v>14927</v>
      </c>
      <c r="E81" s="509">
        <v>1</v>
      </c>
      <c r="F81" s="1050"/>
      <c r="G81" s="440">
        <v>5905</v>
      </c>
      <c r="H81" s="157">
        <f>IF(G81="","",G81-G81*COMPASS!$U$23)</f>
        <v>5905</v>
      </c>
    </row>
    <row r="82" spans="1:8" ht="14.85" customHeight="1">
      <c r="A82" s="340" t="s">
        <v>7642</v>
      </c>
      <c r="B82" s="341"/>
      <c r="C82" s="342"/>
      <c r="D82" s="342"/>
      <c r="E82" s="507"/>
      <c r="F82" s="508"/>
      <c r="G82" s="508"/>
      <c r="H82" s="157" t="str">
        <f>IF(G82="","",G82-G82*COMPASS!$U$23)</f>
        <v/>
      </c>
    </row>
    <row r="83" spans="1:8" ht="14.85" customHeight="1">
      <c r="A83" s="325" t="s">
        <v>471</v>
      </c>
      <c r="B83" s="348" t="s">
        <v>4423</v>
      </c>
      <c r="C83" s="272" t="s">
        <v>472</v>
      </c>
      <c r="D83" s="272" t="s">
        <v>9206</v>
      </c>
      <c r="E83" s="506">
        <v>1</v>
      </c>
      <c r="F83" s="357"/>
      <c r="G83" s="440">
        <v>46</v>
      </c>
      <c r="H83" s="157">
        <f>IF(G83="","",G83-G83*COMPASS!$U$23)</f>
        <v>46</v>
      </c>
    </row>
    <row r="84" spans="1:8" ht="14.85" customHeight="1">
      <c r="A84" s="325" t="s">
        <v>399</v>
      </c>
      <c r="B84" s="348" t="s">
        <v>4423</v>
      </c>
      <c r="C84" s="272" t="s">
        <v>400</v>
      </c>
      <c r="D84" s="272" t="s">
        <v>9207</v>
      </c>
      <c r="E84" s="506">
        <v>1</v>
      </c>
      <c r="F84" s="357"/>
      <c r="G84" s="440">
        <v>472</v>
      </c>
      <c r="H84" s="157">
        <f>IF(G84="","",G84-G84*COMPASS!$U$23)</f>
        <v>472</v>
      </c>
    </row>
    <row r="85" spans="1:8" ht="14.85" customHeight="1">
      <c r="A85" s="325" t="s">
        <v>401</v>
      </c>
      <c r="B85" s="348" t="s">
        <v>4423</v>
      </c>
      <c r="C85" s="272" t="s">
        <v>402</v>
      </c>
      <c r="D85" s="272" t="s">
        <v>9208</v>
      </c>
      <c r="E85" s="506">
        <v>1</v>
      </c>
      <c r="F85" s="357"/>
      <c r="G85" s="440">
        <v>472</v>
      </c>
      <c r="H85" s="157">
        <f>IF(G85="","",G85-G85*COMPASS!$U$23)</f>
        <v>472</v>
      </c>
    </row>
    <row r="86" spans="1:8" ht="14.85" customHeight="1">
      <c r="A86" s="325" t="s">
        <v>349</v>
      </c>
      <c r="B86" s="348" t="s">
        <v>4423</v>
      </c>
      <c r="C86" s="272" t="s">
        <v>350</v>
      </c>
      <c r="D86" s="272" t="s">
        <v>9209</v>
      </c>
      <c r="E86" s="506">
        <v>1</v>
      </c>
      <c r="F86" s="357"/>
      <c r="G86" s="440">
        <v>96</v>
      </c>
      <c r="H86" s="157">
        <f>IF(G86="","",G86-G86*COMPASS!$U$23)</f>
        <v>96</v>
      </c>
    </row>
    <row r="87" spans="1:8" ht="14.85" customHeight="1">
      <c r="A87" s="325" t="s">
        <v>644</v>
      </c>
      <c r="B87" s="348" t="s">
        <v>4423</v>
      </c>
      <c r="C87" s="272" t="s">
        <v>645</v>
      </c>
      <c r="D87" s="272" t="s">
        <v>9210</v>
      </c>
      <c r="E87" s="506">
        <v>1</v>
      </c>
      <c r="F87" s="357"/>
      <c r="G87" s="440">
        <v>115</v>
      </c>
      <c r="H87" s="157">
        <f>IF(G87="","",G87-G87*COMPASS!$U$23)</f>
        <v>115</v>
      </c>
    </row>
    <row r="88" spans="1:8" ht="14.85" customHeight="1">
      <c r="A88" s="325" t="s">
        <v>324</v>
      </c>
      <c r="B88" s="348" t="s">
        <v>4423</v>
      </c>
      <c r="C88" s="272" t="s">
        <v>325</v>
      </c>
      <c r="D88" s="272" t="s">
        <v>9211</v>
      </c>
      <c r="E88" s="506">
        <v>1</v>
      </c>
      <c r="F88" s="357"/>
      <c r="G88" s="440">
        <v>199</v>
      </c>
      <c r="H88" s="157">
        <f>IF(G88="","",G88-G88*COMPASS!$U$23)</f>
        <v>199</v>
      </c>
    </row>
    <row r="89" spans="1:8" ht="14.85" customHeight="1">
      <c r="A89" s="943" t="s">
        <v>12441</v>
      </c>
      <c r="B89" s="944"/>
      <c r="C89" s="950"/>
      <c r="D89" s="950"/>
      <c r="E89" s="950"/>
      <c r="F89" s="950"/>
      <c r="G89" s="951"/>
      <c r="H89" s="157" t="str">
        <f>IF(G89="","",G89-G89*COMPASS!$U$23)</f>
        <v/>
      </c>
    </row>
    <row r="90" spans="1:8" ht="14.85" customHeight="1">
      <c r="A90" s="340" t="s">
        <v>7643</v>
      </c>
      <c r="B90" s="341"/>
      <c r="C90" s="342"/>
      <c r="D90" s="342"/>
      <c r="E90" s="507"/>
      <c r="F90" s="508"/>
      <c r="G90" s="508"/>
      <c r="H90" s="157" t="str">
        <f>IF(G90="","",G90-G90*COMPASS!$U$23)</f>
        <v/>
      </c>
    </row>
    <row r="91" spans="1:8" ht="14.85" customHeight="1">
      <c r="A91" s="325" t="s">
        <v>7292</v>
      </c>
      <c r="B91" s="348" t="s">
        <v>216</v>
      </c>
      <c r="C91" s="272" t="s">
        <v>7293</v>
      </c>
      <c r="D91" s="272" t="s">
        <v>9212</v>
      </c>
      <c r="E91" s="509">
        <v>1</v>
      </c>
      <c r="F91" s="357"/>
      <c r="G91" s="440">
        <v>1121</v>
      </c>
      <c r="H91" s="157">
        <f>IF(G91="","",G91-G91*COMPASS!$U$23)</f>
        <v>1121</v>
      </c>
    </row>
    <row r="92" spans="1:8" ht="14.85" customHeight="1">
      <c r="A92" s="325" t="s">
        <v>7294</v>
      </c>
      <c r="B92" s="348" t="s">
        <v>216</v>
      </c>
      <c r="C92" s="272" t="s">
        <v>7295</v>
      </c>
      <c r="D92" s="272" t="s">
        <v>9213</v>
      </c>
      <c r="E92" s="509">
        <v>1</v>
      </c>
      <c r="F92" s="357"/>
      <c r="G92" s="440">
        <v>1847</v>
      </c>
      <c r="H92" s="157">
        <f>IF(G92="","",G92-G92*COMPASS!$U$23)</f>
        <v>1847</v>
      </c>
    </row>
    <row r="93" spans="1:8" ht="14.85" customHeight="1">
      <c r="A93" s="325" t="s">
        <v>299</v>
      </c>
      <c r="B93" s="348" t="s">
        <v>216</v>
      </c>
      <c r="C93" s="272" t="s">
        <v>542</v>
      </c>
      <c r="D93" s="272" t="s">
        <v>9214</v>
      </c>
      <c r="E93" s="506">
        <v>1</v>
      </c>
      <c r="F93" s="357"/>
      <c r="G93" s="440">
        <v>914</v>
      </c>
      <c r="H93" s="157">
        <f>IF(G93="","",G93-G93*COMPASS!$U$23)</f>
        <v>914</v>
      </c>
    </row>
    <row r="94" spans="1:8" ht="14.85" customHeight="1">
      <c r="A94" s="325" t="s">
        <v>297</v>
      </c>
      <c r="B94" s="348" t="s">
        <v>216</v>
      </c>
      <c r="C94" s="272" t="s">
        <v>298</v>
      </c>
      <c r="D94" s="272" t="s">
        <v>9215</v>
      </c>
      <c r="E94" s="506">
        <v>1</v>
      </c>
      <c r="F94" s="357"/>
      <c r="G94" s="440">
        <v>1517</v>
      </c>
      <c r="H94" s="157">
        <f>IF(G94="","",G94-G94*COMPASS!$U$23)</f>
        <v>1517</v>
      </c>
    </row>
    <row r="95" spans="1:8" ht="14.85" customHeight="1">
      <c r="A95" s="325" t="s">
        <v>145</v>
      </c>
      <c r="B95" s="348" t="s">
        <v>216</v>
      </c>
      <c r="C95" s="272" t="s">
        <v>146</v>
      </c>
      <c r="D95" s="272" t="s">
        <v>10546</v>
      </c>
      <c r="E95" s="506">
        <v>1</v>
      </c>
      <c r="F95" s="357"/>
      <c r="G95" s="440">
        <v>1501</v>
      </c>
      <c r="H95" s="157">
        <f>IF(G95="","",G95-G95*COMPASS!$U$23)</f>
        <v>1501</v>
      </c>
    </row>
    <row r="96" spans="1:8" ht="14.85" customHeight="1">
      <c r="A96" s="340" t="s">
        <v>7644</v>
      </c>
      <c r="B96" s="341"/>
      <c r="C96" s="342"/>
      <c r="D96" s="342"/>
      <c r="E96" s="507"/>
      <c r="F96" s="508"/>
      <c r="G96" s="508"/>
      <c r="H96" s="157" t="str">
        <f>IF(G96="","",G96-G96*COMPASS!$U$23)</f>
        <v/>
      </c>
    </row>
    <row r="97" spans="1:8" ht="14.85" customHeight="1">
      <c r="A97" s="325" t="s">
        <v>7296</v>
      </c>
      <c r="B97" s="348" t="s">
        <v>216</v>
      </c>
      <c r="C97" s="272" t="s">
        <v>7297</v>
      </c>
      <c r="D97" s="272" t="s">
        <v>9216</v>
      </c>
      <c r="E97" s="509">
        <v>1</v>
      </c>
      <c r="F97" s="357"/>
      <c r="G97" s="440">
        <v>195</v>
      </c>
      <c r="H97" s="157">
        <f>IF(G97="","",G97-G97*COMPASS!$U$23)</f>
        <v>195</v>
      </c>
    </row>
    <row r="98" spans="1:8" ht="14.85" customHeight="1">
      <c r="A98" s="325" t="s">
        <v>371</v>
      </c>
      <c r="B98" s="348" t="s">
        <v>216</v>
      </c>
      <c r="C98" s="272" t="s">
        <v>372</v>
      </c>
      <c r="D98" s="272" t="s">
        <v>9217</v>
      </c>
      <c r="E98" s="506">
        <v>1</v>
      </c>
      <c r="F98" s="357"/>
      <c r="G98" s="440">
        <v>471</v>
      </c>
      <c r="H98" s="157">
        <f>IF(G98="","",G98-G98*COMPASS!$U$23)</f>
        <v>471</v>
      </c>
    </row>
    <row r="99" spans="1:8" ht="14.85" customHeight="1">
      <c r="A99" s="325" t="s">
        <v>341</v>
      </c>
      <c r="B99" s="348" t="s">
        <v>216</v>
      </c>
      <c r="C99" s="272" t="s">
        <v>342</v>
      </c>
      <c r="D99" s="272" t="s">
        <v>9218</v>
      </c>
      <c r="E99" s="506">
        <v>1</v>
      </c>
      <c r="F99" s="357"/>
      <c r="G99" s="440">
        <v>48</v>
      </c>
      <c r="H99" s="157">
        <f>IF(G99="","",G99-G99*COMPASS!$U$23)</f>
        <v>48</v>
      </c>
    </row>
    <row r="100" spans="1:8" ht="14.85" customHeight="1">
      <c r="A100" s="325" t="s">
        <v>343</v>
      </c>
      <c r="B100" s="348" t="s">
        <v>216</v>
      </c>
      <c r="C100" s="272" t="s">
        <v>344</v>
      </c>
      <c r="D100" s="272" t="s">
        <v>9219</v>
      </c>
      <c r="E100" s="506">
        <v>1</v>
      </c>
      <c r="F100" s="357"/>
      <c r="G100" s="440">
        <v>195</v>
      </c>
      <c r="H100" s="157">
        <f>IF(G100="","",G100-G100*COMPASS!$U$23)</f>
        <v>195</v>
      </c>
    </row>
    <row r="101" spans="1:8" ht="14.85" customHeight="1">
      <c r="A101" s="943" t="s">
        <v>275</v>
      </c>
      <c r="B101" s="944"/>
      <c r="C101" s="950"/>
      <c r="D101" s="950"/>
      <c r="E101" s="950"/>
      <c r="F101" s="950"/>
      <c r="G101" s="951"/>
      <c r="H101" s="157" t="str">
        <f>IF(G101="","",G101-G101*COMPASS!$U$23)</f>
        <v/>
      </c>
    </row>
    <row r="102" spans="1:8" ht="14.85" customHeight="1">
      <c r="A102" s="949" t="s">
        <v>519</v>
      </c>
      <c r="B102" s="341"/>
      <c r="C102" s="342"/>
      <c r="D102" s="342"/>
      <c r="E102" s="507"/>
      <c r="F102" s="508"/>
      <c r="G102" s="508"/>
      <c r="H102" s="157" t="str">
        <f>IF(G102="","",G102-G102*COMPASS!$U$23)</f>
        <v/>
      </c>
    </row>
    <row r="103" spans="1:8" ht="14.85" customHeight="1">
      <c r="A103" s="325" t="s">
        <v>628</v>
      </c>
      <c r="B103" s="348" t="s">
        <v>216</v>
      </c>
      <c r="C103" s="272" t="s">
        <v>629</v>
      </c>
      <c r="D103" s="272" t="s">
        <v>9220</v>
      </c>
      <c r="E103" s="506">
        <v>1</v>
      </c>
      <c r="F103" s="357"/>
      <c r="G103" s="440">
        <v>260</v>
      </c>
      <c r="H103" s="157">
        <f>IF(G103="","",G103-G103*COMPASS!$U$23)</f>
        <v>260</v>
      </c>
    </row>
    <row r="104" spans="1:8" ht="14.85" customHeight="1">
      <c r="A104" s="325" t="s">
        <v>3249</v>
      </c>
      <c r="B104" s="348" t="s">
        <v>216</v>
      </c>
      <c r="C104" s="272" t="s">
        <v>3244</v>
      </c>
      <c r="D104" s="272" t="s">
        <v>9221</v>
      </c>
      <c r="E104" s="506">
        <v>1</v>
      </c>
      <c r="F104" s="357"/>
      <c r="G104" s="440">
        <v>317</v>
      </c>
      <c r="H104" s="157">
        <f>IF(G104="","",G104-G104*COMPASS!$U$23)</f>
        <v>317</v>
      </c>
    </row>
    <row r="105" spans="1:8" ht="14.85" customHeight="1">
      <c r="A105" s="325" t="s">
        <v>3250</v>
      </c>
      <c r="B105" s="348" t="s">
        <v>216</v>
      </c>
      <c r="C105" s="272" t="s">
        <v>3245</v>
      </c>
      <c r="D105" s="272" t="s">
        <v>9222</v>
      </c>
      <c r="E105" s="506">
        <v>1</v>
      </c>
      <c r="F105" s="357"/>
      <c r="G105" s="440">
        <v>215</v>
      </c>
      <c r="H105" s="157">
        <f>IF(G105="","",G105-G105*COMPASS!$U$23)</f>
        <v>215</v>
      </c>
    </row>
    <row r="106" spans="1:8" ht="14.85" customHeight="1">
      <c r="A106" s="949" t="s">
        <v>7645</v>
      </c>
      <c r="B106" s="341"/>
      <c r="C106" s="342"/>
      <c r="D106" s="342"/>
      <c r="E106" s="507"/>
      <c r="F106" s="508"/>
      <c r="G106" s="508"/>
      <c r="H106" s="157" t="str">
        <f>IF(G106="","",G106-G106*COMPASS!$U$23)</f>
        <v/>
      </c>
    </row>
    <row r="107" spans="1:8" ht="14.85" customHeight="1">
      <c r="A107" s="325" t="s">
        <v>158</v>
      </c>
      <c r="B107" s="348" t="s">
        <v>216</v>
      </c>
      <c r="C107" s="272" t="s">
        <v>159</v>
      </c>
      <c r="D107" s="272" t="s">
        <v>9223</v>
      </c>
      <c r="E107" s="506">
        <v>1</v>
      </c>
      <c r="F107" s="357"/>
      <c r="G107" s="440">
        <v>256</v>
      </c>
      <c r="H107" s="157">
        <f>IF(G107="","",G107-G107*COMPASS!$U$23)</f>
        <v>256</v>
      </c>
    </row>
    <row r="108" spans="1:8" ht="14.85" customHeight="1">
      <c r="A108" s="943" t="s">
        <v>12442</v>
      </c>
      <c r="B108" s="944"/>
      <c r="C108" s="950"/>
      <c r="D108" s="950"/>
      <c r="E108" s="950"/>
      <c r="F108" s="950"/>
      <c r="G108" s="951"/>
      <c r="H108" s="157" t="str">
        <f>IF(G108="","",G108-G108*COMPASS!$U$23)</f>
        <v/>
      </c>
    </row>
    <row r="109" spans="1:8" ht="14.85" customHeight="1">
      <c r="A109" s="340" t="s">
        <v>12443</v>
      </c>
      <c r="B109" s="341"/>
      <c r="C109" s="342"/>
      <c r="D109" s="342"/>
      <c r="E109" s="342"/>
      <c r="F109" s="342"/>
      <c r="G109" s="508"/>
      <c r="H109" s="157" t="str">
        <f>IF(G109="","",G109-G109*COMPASS!$U$23)</f>
        <v/>
      </c>
    </row>
    <row r="110" spans="1:8" ht="14.85" customHeight="1">
      <c r="A110" s="325" t="s">
        <v>4374</v>
      </c>
      <c r="B110" s="348" t="s">
        <v>216</v>
      </c>
      <c r="C110" s="289" t="s">
        <v>4375</v>
      </c>
      <c r="D110" s="272" t="s">
        <v>9116</v>
      </c>
      <c r="E110" s="506">
        <v>1</v>
      </c>
      <c r="F110" s="357"/>
      <c r="G110" s="440">
        <v>13212</v>
      </c>
      <c r="H110" s="157">
        <f>IF(G110="","",G110-G110*COMPASS!$U$23)</f>
        <v>13212</v>
      </c>
    </row>
    <row r="111" spans="1:8" ht="14.85" customHeight="1">
      <c r="A111" s="325" t="s">
        <v>4376</v>
      </c>
      <c r="B111" s="348" t="s">
        <v>216</v>
      </c>
      <c r="C111" s="289" t="s">
        <v>4377</v>
      </c>
      <c r="D111" s="272" t="s">
        <v>9117</v>
      </c>
      <c r="E111" s="506">
        <v>1</v>
      </c>
      <c r="F111" s="357"/>
      <c r="G111" s="440">
        <v>14016</v>
      </c>
      <c r="H111" s="157">
        <f>IF(G111="","",G111-G111*COMPASS!$U$23)</f>
        <v>14016</v>
      </c>
    </row>
    <row r="112" spans="1:8" ht="14.85" customHeight="1">
      <c r="A112" s="325" t="s">
        <v>4378</v>
      </c>
      <c r="B112" s="348" t="s">
        <v>216</v>
      </c>
      <c r="C112" s="289" t="s">
        <v>4379</v>
      </c>
      <c r="D112" s="289" t="s">
        <v>9118</v>
      </c>
      <c r="E112" s="506">
        <v>1</v>
      </c>
      <c r="F112" s="357"/>
      <c r="G112" s="440">
        <v>16287</v>
      </c>
      <c r="H112" s="157">
        <f>IF(G112="","",G112-G112*COMPASS!$U$23)</f>
        <v>16287</v>
      </c>
    </row>
    <row r="113" spans="1:8" ht="14.85" customHeight="1">
      <c r="A113" s="325" t="s">
        <v>14134</v>
      </c>
      <c r="B113" s="348" t="s">
        <v>216</v>
      </c>
      <c r="C113" s="952" t="s">
        <v>12444</v>
      </c>
      <c r="D113" s="289" t="s">
        <v>12445</v>
      </c>
      <c r="E113" s="506">
        <v>1</v>
      </c>
      <c r="F113" s="357"/>
      <c r="G113" s="440">
        <v>18104</v>
      </c>
      <c r="H113" s="157">
        <f>IF(G113="","",G113-G113*COMPASS!$U$23)</f>
        <v>18104</v>
      </c>
    </row>
    <row r="114" spans="1:8" ht="14.85" customHeight="1">
      <c r="A114" s="325" t="s">
        <v>1946</v>
      </c>
      <c r="B114" s="348" t="s">
        <v>216</v>
      </c>
      <c r="C114" s="289" t="s">
        <v>1905</v>
      </c>
      <c r="D114" s="272" t="s">
        <v>9119</v>
      </c>
      <c r="E114" s="506">
        <v>1</v>
      </c>
      <c r="F114" s="357"/>
      <c r="G114" s="440">
        <v>12671</v>
      </c>
      <c r="H114" s="157">
        <f>IF(G114="","",G114-G114*COMPASS!$U$23)</f>
        <v>12671</v>
      </c>
    </row>
    <row r="115" spans="1:8" ht="14.85" customHeight="1">
      <c r="A115" s="325" t="s">
        <v>4386</v>
      </c>
      <c r="B115" s="348" t="s">
        <v>216</v>
      </c>
      <c r="C115" s="289" t="s">
        <v>4387</v>
      </c>
      <c r="D115" s="272" t="s">
        <v>9120</v>
      </c>
      <c r="E115" s="506">
        <v>1</v>
      </c>
      <c r="F115" s="357"/>
      <c r="G115" s="440">
        <v>14873</v>
      </c>
      <c r="H115" s="157">
        <f>IF(G115="","",G115-G115*COMPASS!$U$23)</f>
        <v>14873</v>
      </c>
    </row>
    <row r="116" spans="1:8" ht="14.85" customHeight="1">
      <c r="A116" s="325" t="s">
        <v>1947</v>
      </c>
      <c r="B116" s="348" t="s">
        <v>216</v>
      </c>
      <c r="C116" s="289" t="s">
        <v>1906</v>
      </c>
      <c r="D116" s="272" t="s">
        <v>9121</v>
      </c>
      <c r="E116" s="506">
        <v>1</v>
      </c>
      <c r="F116" s="357"/>
      <c r="G116" s="440">
        <v>9872</v>
      </c>
      <c r="H116" s="157">
        <f>IF(G116="","",G116-G116*COMPASS!$U$23)</f>
        <v>9872</v>
      </c>
    </row>
    <row r="117" spans="1:8" ht="14.85" customHeight="1">
      <c r="A117" s="325" t="s">
        <v>1948</v>
      </c>
      <c r="B117" s="348" t="s">
        <v>216</v>
      </c>
      <c r="C117" s="289" t="s">
        <v>1907</v>
      </c>
      <c r="D117" s="272" t="s">
        <v>9122</v>
      </c>
      <c r="E117" s="506">
        <v>1</v>
      </c>
      <c r="F117" s="357"/>
      <c r="G117" s="440">
        <v>10206</v>
      </c>
      <c r="H117" s="157">
        <f>IF(G117="","",G117-G117*COMPASS!$U$23)</f>
        <v>10206</v>
      </c>
    </row>
    <row r="118" spans="1:8" ht="14.85" customHeight="1">
      <c r="A118" s="325" t="s">
        <v>9123</v>
      </c>
      <c r="B118" s="348" t="s">
        <v>216</v>
      </c>
      <c r="C118" s="289" t="s">
        <v>9124</v>
      </c>
      <c r="D118" s="272" t="s">
        <v>9125</v>
      </c>
      <c r="E118" s="506">
        <v>1</v>
      </c>
      <c r="F118" s="357"/>
      <c r="G118" s="440">
        <v>5648</v>
      </c>
      <c r="H118" s="157">
        <f>IF(G118="","",G118-G118*COMPASS!$U$23)</f>
        <v>5648</v>
      </c>
    </row>
    <row r="119" spans="1:8" ht="14.85" customHeight="1">
      <c r="A119" s="325" t="s">
        <v>9126</v>
      </c>
      <c r="B119" s="348" t="s">
        <v>216</v>
      </c>
      <c r="C119" s="289" t="s">
        <v>9127</v>
      </c>
      <c r="D119" s="272" t="s">
        <v>9128</v>
      </c>
      <c r="E119" s="506">
        <v>1</v>
      </c>
      <c r="F119" s="357"/>
      <c r="G119" s="440">
        <v>5806</v>
      </c>
      <c r="H119" s="157">
        <f>IF(G119="","",G119-G119*COMPASS!$U$23)</f>
        <v>5806</v>
      </c>
    </row>
    <row r="120" spans="1:8" ht="14.85" customHeight="1">
      <c r="A120" s="325" t="s">
        <v>9129</v>
      </c>
      <c r="B120" s="348" t="s">
        <v>216</v>
      </c>
      <c r="C120" s="289" t="s">
        <v>9130</v>
      </c>
      <c r="D120" s="272" t="s">
        <v>9131</v>
      </c>
      <c r="E120" s="506">
        <v>1</v>
      </c>
      <c r="F120" s="357"/>
      <c r="G120" s="440">
        <v>7835</v>
      </c>
      <c r="H120" s="157">
        <f>IF(G120="","",G120-G120*COMPASS!$U$23)</f>
        <v>7835</v>
      </c>
    </row>
    <row r="121" spans="1:8" ht="14.85" customHeight="1">
      <c r="A121" s="462" t="s">
        <v>15420</v>
      </c>
      <c r="B121" s="348" t="s">
        <v>216</v>
      </c>
      <c r="C121" s="347" t="s">
        <v>15421</v>
      </c>
      <c r="D121" s="347" t="s">
        <v>15422</v>
      </c>
      <c r="E121" s="470">
        <v>1</v>
      </c>
      <c r="F121" s="953"/>
      <c r="G121" s="440">
        <v>14999</v>
      </c>
      <c r="H121" s="157">
        <f>IF(G121="","",G121-G121*COMPASS!$U$23)</f>
        <v>14999</v>
      </c>
    </row>
    <row r="122" spans="1:8" ht="14.85" customHeight="1">
      <c r="A122" s="949" t="s">
        <v>12446</v>
      </c>
      <c r="B122" s="341"/>
      <c r="C122" s="342"/>
      <c r="D122" s="342"/>
      <c r="E122" s="507"/>
      <c r="F122" s="508"/>
      <c r="G122" s="508"/>
      <c r="H122" s="157" t="str">
        <f>IF(G122="","",G122-G122*COMPASS!$U$23)</f>
        <v/>
      </c>
    </row>
    <row r="123" spans="1:8" ht="14.85" customHeight="1">
      <c r="A123" s="325" t="s">
        <v>1971</v>
      </c>
      <c r="B123" s="348" t="s">
        <v>216</v>
      </c>
      <c r="C123" s="272" t="s">
        <v>1938</v>
      </c>
      <c r="D123" s="272" t="s">
        <v>9132</v>
      </c>
      <c r="E123" s="506">
        <v>1</v>
      </c>
      <c r="F123" s="357"/>
      <c r="G123" s="440">
        <v>5148</v>
      </c>
      <c r="H123" s="157">
        <f>IF(G123="","",G123-G123*COMPASS!$U$23)</f>
        <v>5148</v>
      </c>
    </row>
    <row r="124" spans="1:8" ht="14.85" customHeight="1">
      <c r="A124" s="325" t="s">
        <v>1984</v>
      </c>
      <c r="B124" s="348" t="s">
        <v>216</v>
      </c>
      <c r="C124" s="272" t="s">
        <v>1943</v>
      </c>
      <c r="D124" s="272" t="s">
        <v>9133</v>
      </c>
      <c r="E124" s="506">
        <v>1</v>
      </c>
      <c r="F124" s="357"/>
      <c r="G124" s="440">
        <v>13896</v>
      </c>
      <c r="H124" s="157">
        <f>IF(G124="","",G124-G124*COMPASS!$U$23)</f>
        <v>13896</v>
      </c>
    </row>
    <row r="125" spans="1:8" ht="14.85" customHeight="1">
      <c r="A125" s="325" t="s">
        <v>1983</v>
      </c>
      <c r="B125" s="348" t="s">
        <v>216</v>
      </c>
      <c r="C125" s="272" t="s">
        <v>1940</v>
      </c>
      <c r="D125" s="272" t="s">
        <v>9134</v>
      </c>
      <c r="E125" s="506">
        <v>1</v>
      </c>
      <c r="F125" s="357"/>
      <c r="G125" s="440">
        <v>2232</v>
      </c>
      <c r="H125" s="157">
        <f>IF(G125="","",G125-G125*COMPASS!$U$23)</f>
        <v>2232</v>
      </c>
    </row>
    <row r="126" spans="1:8" ht="14.85" customHeight="1">
      <c r="A126" s="325" t="s">
        <v>1973</v>
      </c>
      <c r="B126" s="348" t="s">
        <v>216</v>
      </c>
      <c r="C126" s="272" t="s">
        <v>1941</v>
      </c>
      <c r="D126" s="272" t="s">
        <v>9135</v>
      </c>
      <c r="E126" s="506">
        <v>1</v>
      </c>
      <c r="F126" s="357"/>
      <c r="G126" s="440">
        <v>1896</v>
      </c>
      <c r="H126" s="157">
        <f>IF(G126="","",G126-G126*COMPASS!$U$23)</f>
        <v>1896</v>
      </c>
    </row>
    <row r="127" spans="1:8" ht="14.85" customHeight="1">
      <c r="A127" s="325" t="s">
        <v>8622</v>
      </c>
      <c r="B127" s="349" t="s">
        <v>216</v>
      </c>
      <c r="C127" s="289" t="s">
        <v>8623</v>
      </c>
      <c r="D127" s="289" t="s">
        <v>9136</v>
      </c>
      <c r="E127" s="470">
        <v>1</v>
      </c>
      <c r="F127" s="357"/>
      <c r="G127" s="440">
        <v>5112</v>
      </c>
      <c r="H127" s="157">
        <f>IF(G127="","",G127-G127*COMPASS!$U$23)</f>
        <v>5112</v>
      </c>
    </row>
    <row r="128" spans="1:8" ht="14.85" customHeight="1">
      <c r="A128" s="325" t="s">
        <v>1970</v>
      </c>
      <c r="B128" s="348" t="s">
        <v>216</v>
      </c>
      <c r="C128" s="272" t="s">
        <v>1937</v>
      </c>
      <c r="D128" s="272" t="s">
        <v>9137</v>
      </c>
      <c r="E128" s="506">
        <v>1</v>
      </c>
      <c r="F128" s="357"/>
      <c r="G128" s="440">
        <v>2448</v>
      </c>
      <c r="H128" s="157">
        <f>IF(G128="","",G128-G128*COMPASS!$U$23)</f>
        <v>2448</v>
      </c>
    </row>
    <row r="129" spans="1:8" ht="14.85" customHeight="1">
      <c r="A129" s="325" t="s">
        <v>1974</v>
      </c>
      <c r="B129" s="348" t="s">
        <v>216</v>
      </c>
      <c r="C129" s="272" t="s">
        <v>1942</v>
      </c>
      <c r="D129" s="272" t="s">
        <v>9138</v>
      </c>
      <c r="E129" s="506">
        <v>1</v>
      </c>
      <c r="F129" s="357"/>
      <c r="G129" s="440">
        <v>6624</v>
      </c>
      <c r="H129" s="157">
        <f>IF(G129="","",G129-G129*COMPASS!$U$23)</f>
        <v>6624</v>
      </c>
    </row>
    <row r="130" spans="1:8" ht="14.85" customHeight="1">
      <c r="A130" s="949" t="s">
        <v>12447</v>
      </c>
      <c r="B130" s="341"/>
      <c r="C130" s="342"/>
      <c r="D130" s="342"/>
      <c r="E130" s="507"/>
      <c r="F130" s="508"/>
      <c r="G130" s="508"/>
      <c r="H130" s="157" t="str">
        <f>IF(G130="","",G130-G130*COMPASS!$U$23)</f>
        <v/>
      </c>
    </row>
    <row r="131" spans="1:8" ht="14.85" customHeight="1">
      <c r="A131" s="325" t="s">
        <v>16352</v>
      </c>
      <c r="B131" s="348" t="s">
        <v>216</v>
      </c>
      <c r="C131" s="347" t="s">
        <v>16353</v>
      </c>
      <c r="D131" s="347" t="s">
        <v>16354</v>
      </c>
      <c r="E131" s="470">
        <v>1</v>
      </c>
      <c r="F131" s="953"/>
      <c r="G131" s="440">
        <v>513</v>
      </c>
      <c r="H131" s="157">
        <f>IF(G131="","",G131-G131*COMPASS!$U$23)</f>
        <v>513</v>
      </c>
    </row>
    <row r="132" spans="1:8" ht="14.85" customHeight="1">
      <c r="A132" s="319" t="s">
        <v>12448</v>
      </c>
      <c r="B132" s="348" t="s">
        <v>216</v>
      </c>
      <c r="C132" s="347" t="s">
        <v>12449</v>
      </c>
      <c r="D132" s="347" t="s">
        <v>12450</v>
      </c>
      <c r="E132" s="470">
        <v>1</v>
      </c>
      <c r="F132" s="1106"/>
      <c r="G132" s="440">
        <v>576</v>
      </c>
      <c r="H132" s="157">
        <f>IF(G132="","",G132-G132*COMPASS!$U$23)</f>
        <v>576</v>
      </c>
    </row>
    <row r="133" spans="1:8" ht="14.85" customHeight="1">
      <c r="A133" s="319" t="s">
        <v>12451</v>
      </c>
      <c r="B133" s="348" t="s">
        <v>216</v>
      </c>
      <c r="C133" s="347" t="s">
        <v>12452</v>
      </c>
      <c r="D133" s="347" t="s">
        <v>12453</v>
      </c>
      <c r="E133" s="470">
        <v>1</v>
      </c>
      <c r="F133" s="953"/>
      <c r="G133" s="440">
        <v>576</v>
      </c>
      <c r="H133" s="157">
        <f>IF(G133="","",G133-G133*COMPASS!$U$23)</f>
        <v>576</v>
      </c>
    </row>
    <row r="134" spans="1:8" ht="14.85" customHeight="1">
      <c r="A134" s="462" t="s">
        <v>12454</v>
      </c>
      <c r="B134" s="348" t="s">
        <v>216</v>
      </c>
      <c r="C134" s="347" t="s">
        <v>12455</v>
      </c>
      <c r="D134" s="347" t="s">
        <v>12456</v>
      </c>
      <c r="E134" s="470">
        <v>1</v>
      </c>
      <c r="F134" s="953"/>
      <c r="G134" s="440">
        <v>576</v>
      </c>
      <c r="H134" s="157">
        <f>IF(G134="","",G134-G134*COMPASS!$U$23)</f>
        <v>576</v>
      </c>
    </row>
    <row r="135" spans="1:8" ht="14.85" customHeight="1">
      <c r="A135" s="325" t="s">
        <v>16355</v>
      </c>
      <c r="B135" s="348" t="s">
        <v>216</v>
      </c>
      <c r="C135" s="272" t="s">
        <v>16356</v>
      </c>
      <c r="D135" s="272" t="s">
        <v>16357</v>
      </c>
      <c r="E135" s="506">
        <v>1</v>
      </c>
      <c r="F135" s="357"/>
      <c r="G135" s="440">
        <v>106</v>
      </c>
      <c r="H135" s="157">
        <f>IF(G135="","",G135-G135*COMPASS!$U$23)</f>
        <v>106</v>
      </c>
    </row>
    <row r="136" spans="1:8" ht="14.85" customHeight="1">
      <c r="A136" s="325" t="s">
        <v>1975</v>
      </c>
      <c r="B136" s="348" t="s">
        <v>216</v>
      </c>
      <c r="C136" s="272" t="s">
        <v>1921</v>
      </c>
      <c r="D136" s="272" t="s">
        <v>9187</v>
      </c>
      <c r="E136" s="506">
        <v>1</v>
      </c>
      <c r="F136" s="357"/>
      <c r="G136" s="440">
        <v>220</v>
      </c>
      <c r="H136" s="157">
        <f>IF(G136="","",G136-G136*COMPASS!$U$23)</f>
        <v>220</v>
      </c>
    </row>
    <row r="137" spans="1:8" ht="14.85" customHeight="1">
      <c r="A137" s="325" t="s">
        <v>1976</v>
      </c>
      <c r="B137" s="348" t="s">
        <v>216</v>
      </c>
      <c r="C137" s="272" t="s">
        <v>1922</v>
      </c>
      <c r="D137" s="272" t="s">
        <v>9188</v>
      </c>
      <c r="E137" s="506">
        <v>1</v>
      </c>
      <c r="F137" s="357"/>
      <c r="G137" s="440">
        <v>220</v>
      </c>
      <c r="H137" s="157">
        <f>IF(G137="","",G137-G137*COMPASS!$U$23)</f>
        <v>220</v>
      </c>
    </row>
    <row r="138" spans="1:8" ht="14.85" customHeight="1">
      <c r="A138" s="325" t="s">
        <v>16358</v>
      </c>
      <c r="B138" s="348" t="s">
        <v>216</v>
      </c>
      <c r="C138" s="272" t="s">
        <v>16359</v>
      </c>
      <c r="D138" s="272" t="s">
        <v>16360</v>
      </c>
      <c r="E138" s="506">
        <v>1</v>
      </c>
      <c r="F138" s="357"/>
      <c r="G138" s="440">
        <v>93</v>
      </c>
      <c r="H138" s="157">
        <f>IF(G138="","",G138-G138*COMPASS!$U$23)</f>
        <v>93</v>
      </c>
    </row>
    <row r="139" spans="1:8" ht="14.85" customHeight="1">
      <c r="A139" s="325" t="s">
        <v>1962</v>
      </c>
      <c r="B139" s="348" t="s">
        <v>216</v>
      </c>
      <c r="C139" s="272" t="s">
        <v>1923</v>
      </c>
      <c r="D139" s="272" t="s">
        <v>9189</v>
      </c>
      <c r="E139" s="506">
        <v>1</v>
      </c>
      <c r="F139" s="357"/>
      <c r="G139" s="440">
        <v>67</v>
      </c>
      <c r="H139" s="157">
        <f>IF(G139="","",G139-G139*COMPASS!$U$23)</f>
        <v>67</v>
      </c>
    </row>
    <row r="140" spans="1:8" ht="14.85" customHeight="1">
      <c r="A140" s="325" t="s">
        <v>1963</v>
      </c>
      <c r="B140" s="348" t="s">
        <v>216</v>
      </c>
      <c r="C140" s="272" t="s">
        <v>1924</v>
      </c>
      <c r="D140" s="272" t="s">
        <v>9190</v>
      </c>
      <c r="E140" s="506">
        <v>1</v>
      </c>
      <c r="F140" s="357"/>
      <c r="G140" s="440">
        <v>67</v>
      </c>
      <c r="H140" s="157">
        <f>IF(G140="","",G140-G140*COMPASS!$U$23)</f>
        <v>67</v>
      </c>
    </row>
    <row r="141" spans="1:8" ht="14.85" customHeight="1">
      <c r="A141" s="325" t="s">
        <v>1964</v>
      </c>
      <c r="B141" s="348" t="s">
        <v>216</v>
      </c>
      <c r="C141" s="272" t="s">
        <v>1925</v>
      </c>
      <c r="D141" s="272" t="s">
        <v>9191</v>
      </c>
      <c r="E141" s="506">
        <v>1</v>
      </c>
      <c r="F141" s="357"/>
      <c r="G141" s="440">
        <v>67</v>
      </c>
      <c r="H141" s="157">
        <f>IF(G141="","",G141-G141*COMPASS!$U$23)</f>
        <v>67</v>
      </c>
    </row>
    <row r="142" spans="1:8" ht="14.85" customHeight="1">
      <c r="A142" s="949" t="s">
        <v>12457</v>
      </c>
      <c r="B142" s="341"/>
      <c r="C142" s="342"/>
      <c r="D142" s="342"/>
      <c r="E142" s="507"/>
      <c r="F142" s="508"/>
      <c r="G142" s="508"/>
      <c r="H142" s="157" t="str">
        <f>IF(G142="","",G142-G142*COMPASS!$U$23)</f>
        <v/>
      </c>
    </row>
    <row r="143" spans="1:8" ht="14.85" customHeight="1">
      <c r="A143" s="325" t="s">
        <v>14135</v>
      </c>
      <c r="B143" s="348" t="s">
        <v>216</v>
      </c>
      <c r="C143" s="272" t="s">
        <v>14136</v>
      </c>
      <c r="D143" s="272" t="s">
        <v>14137</v>
      </c>
      <c r="E143" s="506">
        <v>1</v>
      </c>
      <c r="F143" s="357"/>
      <c r="G143" s="440">
        <v>93</v>
      </c>
      <c r="H143" s="157">
        <f>IF(G143="","",G143-G143*COMPASS!$U$23)</f>
        <v>93</v>
      </c>
    </row>
    <row r="144" spans="1:8" ht="14.85" customHeight="1">
      <c r="A144" s="325" t="s">
        <v>10543</v>
      </c>
      <c r="B144" s="348" t="s">
        <v>216</v>
      </c>
      <c r="C144" s="272" t="s">
        <v>10544</v>
      </c>
      <c r="D144" s="272" t="s">
        <v>10545</v>
      </c>
      <c r="E144" s="506">
        <v>1</v>
      </c>
      <c r="F144" s="357"/>
      <c r="G144" s="440">
        <v>311</v>
      </c>
      <c r="H144" s="157">
        <f>IF(G144="","",G144-G144*COMPASS!$U$23)</f>
        <v>311</v>
      </c>
    </row>
    <row r="145" spans="1:8" ht="14.85" customHeight="1">
      <c r="A145" s="325" t="s">
        <v>1954</v>
      </c>
      <c r="B145" s="348" t="s">
        <v>216</v>
      </c>
      <c r="C145" s="272" t="s">
        <v>1913</v>
      </c>
      <c r="D145" s="272" t="s">
        <v>9179</v>
      </c>
      <c r="E145" s="506">
        <v>1</v>
      </c>
      <c r="F145" s="357"/>
      <c r="G145" s="440">
        <v>251</v>
      </c>
      <c r="H145" s="157">
        <f>IF(G145="","",G145-G145*COMPASS!$U$23)</f>
        <v>251</v>
      </c>
    </row>
    <row r="146" spans="1:8" ht="14.85" customHeight="1">
      <c r="A146" s="325" t="s">
        <v>12458</v>
      </c>
      <c r="B146" s="348" t="s">
        <v>216</v>
      </c>
      <c r="C146" s="272" t="s">
        <v>12459</v>
      </c>
      <c r="D146" s="272" t="s">
        <v>12460</v>
      </c>
      <c r="E146" s="506">
        <v>1</v>
      </c>
      <c r="F146" s="357"/>
      <c r="G146" s="440">
        <v>251</v>
      </c>
      <c r="H146" s="157">
        <f>IF(G146="","",G146-G146*COMPASS!$U$23)</f>
        <v>251</v>
      </c>
    </row>
    <row r="147" spans="1:8" ht="14.85" customHeight="1">
      <c r="A147" s="325" t="s">
        <v>14928</v>
      </c>
      <c r="B147" s="348" t="s">
        <v>216</v>
      </c>
      <c r="C147" s="272" t="s">
        <v>14929</v>
      </c>
      <c r="D147" s="272" t="s">
        <v>14930</v>
      </c>
      <c r="E147" s="506">
        <v>1</v>
      </c>
      <c r="F147" s="357"/>
      <c r="G147" s="440">
        <v>327</v>
      </c>
      <c r="H147" s="157">
        <f>IF(G147="","",G147-G147*COMPASS!$U$23)</f>
        <v>327</v>
      </c>
    </row>
    <row r="148" spans="1:8" ht="14.85" customHeight="1">
      <c r="A148" s="325" t="s">
        <v>1955</v>
      </c>
      <c r="B148" s="348" t="s">
        <v>216</v>
      </c>
      <c r="C148" s="272" t="s">
        <v>1914</v>
      </c>
      <c r="D148" s="272" t="s">
        <v>9180</v>
      </c>
      <c r="E148" s="506">
        <v>1</v>
      </c>
      <c r="F148" s="357"/>
      <c r="G148" s="440">
        <v>251</v>
      </c>
      <c r="H148" s="157">
        <f>IF(G148="","",G148-G148*COMPASS!$U$23)</f>
        <v>251</v>
      </c>
    </row>
    <row r="149" spans="1:8" ht="14.85" customHeight="1">
      <c r="A149" s="325" t="s">
        <v>1956</v>
      </c>
      <c r="B149" s="348" t="s">
        <v>216</v>
      </c>
      <c r="C149" s="272" t="s">
        <v>1915</v>
      </c>
      <c r="D149" s="272" t="s">
        <v>9181</v>
      </c>
      <c r="E149" s="506">
        <v>1</v>
      </c>
      <c r="F149" s="357"/>
      <c r="G149" s="440">
        <v>251</v>
      </c>
      <c r="H149" s="157">
        <f>IF(G149="","",G149-G149*COMPASS!$U$23)</f>
        <v>251</v>
      </c>
    </row>
    <row r="150" spans="1:8" ht="14.85" customHeight="1">
      <c r="A150" s="325" t="s">
        <v>1957</v>
      </c>
      <c r="B150" s="348" t="s">
        <v>216</v>
      </c>
      <c r="C150" s="272" t="s">
        <v>1916</v>
      </c>
      <c r="D150" s="272" t="s">
        <v>9182</v>
      </c>
      <c r="E150" s="506">
        <v>1</v>
      </c>
      <c r="F150" s="357"/>
      <c r="G150" s="440">
        <v>67</v>
      </c>
      <c r="H150" s="157">
        <f>IF(G150="","",G150-G150*COMPASS!$U$23)</f>
        <v>67</v>
      </c>
    </row>
    <row r="151" spans="1:8" ht="14.85" customHeight="1">
      <c r="A151" s="325" t="s">
        <v>1958</v>
      </c>
      <c r="B151" s="348" t="s">
        <v>216</v>
      </c>
      <c r="C151" s="272" t="s">
        <v>1917</v>
      </c>
      <c r="D151" s="272" t="s">
        <v>9183</v>
      </c>
      <c r="E151" s="506">
        <v>1</v>
      </c>
      <c r="F151" s="357"/>
      <c r="G151" s="440">
        <v>67</v>
      </c>
      <c r="H151" s="157">
        <f>IF(G151="","",G151-G151*COMPASS!$U$23)</f>
        <v>67</v>
      </c>
    </row>
    <row r="152" spans="1:8" ht="14.85" customHeight="1">
      <c r="A152" s="325" t="s">
        <v>1959</v>
      </c>
      <c r="B152" s="348" t="s">
        <v>216</v>
      </c>
      <c r="C152" s="272" t="s">
        <v>1918</v>
      </c>
      <c r="D152" s="272" t="s">
        <v>9184</v>
      </c>
      <c r="E152" s="506">
        <v>1</v>
      </c>
      <c r="F152" s="357"/>
      <c r="G152" s="440">
        <v>67</v>
      </c>
      <c r="H152" s="157">
        <f>IF(G152="","",G152-G152*COMPASS!$U$23)</f>
        <v>67</v>
      </c>
    </row>
    <row r="153" spans="1:8" ht="14.85" customHeight="1">
      <c r="A153" s="325" t="s">
        <v>1960</v>
      </c>
      <c r="B153" s="348" t="s">
        <v>216</v>
      </c>
      <c r="C153" s="272" t="s">
        <v>1919</v>
      </c>
      <c r="D153" s="272" t="s">
        <v>9185</v>
      </c>
      <c r="E153" s="506">
        <v>1</v>
      </c>
      <c r="F153" s="357"/>
      <c r="G153" s="440">
        <v>67</v>
      </c>
      <c r="H153" s="157">
        <f>IF(G153="","",G153-G153*COMPASS!$U$23)</f>
        <v>67</v>
      </c>
    </row>
    <row r="154" spans="1:8" ht="14.85" customHeight="1">
      <c r="A154" s="325" t="s">
        <v>1961</v>
      </c>
      <c r="B154" s="348" t="s">
        <v>216</v>
      </c>
      <c r="C154" s="272" t="s">
        <v>1920</v>
      </c>
      <c r="D154" s="272" t="s">
        <v>9186</v>
      </c>
      <c r="E154" s="506">
        <v>1</v>
      </c>
      <c r="F154" s="357"/>
      <c r="G154" s="440">
        <v>67</v>
      </c>
      <c r="H154" s="157">
        <f>IF(G154="","",G154-G154*COMPASS!$U$23)</f>
        <v>67</v>
      </c>
    </row>
    <row r="155" spans="1:8" ht="14.85" customHeight="1">
      <c r="A155" s="340" t="s">
        <v>12461</v>
      </c>
      <c r="B155" s="341"/>
      <c r="C155" s="342"/>
      <c r="D155" s="342"/>
      <c r="E155" s="507"/>
      <c r="F155" s="508"/>
      <c r="G155" s="508"/>
      <c r="H155" s="157" t="str">
        <f>IF(G155="","",G155-G155*COMPASS!$U$23)</f>
        <v/>
      </c>
    </row>
    <row r="156" spans="1:8" ht="14.85" customHeight="1">
      <c r="A156" s="325" t="s">
        <v>4380</v>
      </c>
      <c r="B156" s="348" t="s">
        <v>216</v>
      </c>
      <c r="C156" s="272" t="s">
        <v>4381</v>
      </c>
      <c r="D156" s="272" t="s">
        <v>9139</v>
      </c>
      <c r="E156" s="506">
        <v>1</v>
      </c>
      <c r="F156" s="357"/>
      <c r="G156" s="440">
        <v>34295</v>
      </c>
      <c r="H156" s="157">
        <f>IF(G156="","",G156-G156*COMPASS!$U$23)</f>
        <v>34295</v>
      </c>
    </row>
    <row r="157" spans="1:8" ht="14.85" customHeight="1">
      <c r="A157" s="325" t="s">
        <v>4408</v>
      </c>
      <c r="B157" s="348" t="s">
        <v>216</v>
      </c>
      <c r="C157" s="272" t="s">
        <v>4409</v>
      </c>
      <c r="D157" s="272" t="s">
        <v>9488</v>
      </c>
      <c r="E157" s="506">
        <v>1</v>
      </c>
      <c r="F157" s="357"/>
      <c r="G157" s="440">
        <v>13297</v>
      </c>
      <c r="H157" s="157">
        <f>IF(G157="","",G157-G157*COMPASS!$U$23)</f>
        <v>13297</v>
      </c>
    </row>
    <row r="158" spans="1:8" ht="14.85" customHeight="1">
      <c r="A158" s="325" t="s">
        <v>4410</v>
      </c>
      <c r="B158" s="348" t="s">
        <v>216</v>
      </c>
      <c r="C158" s="272" t="s">
        <v>4411</v>
      </c>
      <c r="D158" s="272" t="s">
        <v>10541</v>
      </c>
      <c r="E158" s="506">
        <v>1</v>
      </c>
      <c r="F158" s="357"/>
      <c r="G158" s="440">
        <v>14512</v>
      </c>
      <c r="H158" s="157">
        <f>IF(G158="","",G158-G158*COMPASS!$U$23)</f>
        <v>14512</v>
      </c>
    </row>
    <row r="159" spans="1:8" ht="14.85" customHeight="1">
      <c r="A159" s="325" t="s">
        <v>4412</v>
      </c>
      <c r="B159" s="348" t="s">
        <v>216</v>
      </c>
      <c r="C159" s="272" t="s">
        <v>4413</v>
      </c>
      <c r="D159" s="272" t="s">
        <v>9489</v>
      </c>
      <c r="E159" s="506">
        <v>1</v>
      </c>
      <c r="F159" s="357"/>
      <c r="G159" s="440">
        <v>10698</v>
      </c>
      <c r="H159" s="157">
        <f>IF(G159="","",G159-G159*COMPASS!$U$23)</f>
        <v>10698</v>
      </c>
    </row>
    <row r="160" spans="1:8" ht="14.85" customHeight="1">
      <c r="A160" s="325" t="s">
        <v>8178</v>
      </c>
      <c r="B160" s="349" t="s">
        <v>216</v>
      </c>
      <c r="C160" s="289" t="s">
        <v>4414</v>
      </c>
      <c r="D160" s="272" t="s">
        <v>9490</v>
      </c>
      <c r="E160" s="506">
        <v>1</v>
      </c>
      <c r="F160" s="357"/>
      <c r="G160" s="440">
        <v>13283</v>
      </c>
      <c r="H160" s="157">
        <f>IF(G160="","",G160-G160*COMPASS!$U$23)</f>
        <v>13283</v>
      </c>
    </row>
    <row r="161" spans="1:8" ht="14.85" customHeight="1">
      <c r="A161" s="325" t="s">
        <v>4415</v>
      </c>
      <c r="B161" s="348" t="s">
        <v>216</v>
      </c>
      <c r="C161" s="272" t="s">
        <v>4416</v>
      </c>
      <c r="D161" s="272" t="s">
        <v>9491</v>
      </c>
      <c r="E161" s="506">
        <v>1</v>
      </c>
      <c r="F161" s="357"/>
      <c r="G161" s="440">
        <v>11550</v>
      </c>
      <c r="H161" s="157">
        <f>IF(G161="","",G161-G161*COMPASS!$U$23)</f>
        <v>11550</v>
      </c>
    </row>
    <row r="162" spans="1:8" ht="14.85" customHeight="1">
      <c r="A162" s="325" t="s">
        <v>4417</v>
      </c>
      <c r="B162" s="348" t="s">
        <v>216</v>
      </c>
      <c r="C162" s="272" t="s">
        <v>4418</v>
      </c>
      <c r="D162" s="272" t="s">
        <v>9492</v>
      </c>
      <c r="E162" s="506">
        <v>1</v>
      </c>
      <c r="F162" s="357"/>
      <c r="G162" s="440">
        <v>13636</v>
      </c>
      <c r="H162" s="157">
        <f>IF(G162="","",G162-G162*COMPASS!$U$23)</f>
        <v>13636</v>
      </c>
    </row>
    <row r="163" spans="1:8" ht="14.85" customHeight="1">
      <c r="A163" s="325" t="s">
        <v>1945</v>
      </c>
      <c r="B163" s="348" t="s">
        <v>216</v>
      </c>
      <c r="C163" s="272" t="s">
        <v>1904</v>
      </c>
      <c r="D163" s="272" t="s">
        <v>9493</v>
      </c>
      <c r="E163" s="506">
        <v>1</v>
      </c>
      <c r="F163" s="357"/>
      <c r="G163" s="440">
        <v>11386</v>
      </c>
      <c r="H163" s="157">
        <f>IF(G163="","",G163-G163*COMPASS!$U$23)</f>
        <v>11386</v>
      </c>
    </row>
    <row r="164" spans="1:8" ht="14.85" customHeight="1">
      <c r="A164" s="325" t="s">
        <v>1649</v>
      </c>
      <c r="B164" s="348" t="s">
        <v>216</v>
      </c>
      <c r="C164" s="272" t="s">
        <v>1642</v>
      </c>
      <c r="D164" s="272" t="s">
        <v>9494</v>
      </c>
      <c r="E164" s="506">
        <v>1</v>
      </c>
      <c r="F164" s="357"/>
      <c r="G164" s="440">
        <v>9570</v>
      </c>
      <c r="H164" s="157">
        <f>IF(G164="","",G164-G164*COMPASS!$U$23)</f>
        <v>9570</v>
      </c>
    </row>
    <row r="165" spans="1:8" ht="14.85" customHeight="1">
      <c r="A165" s="325" t="s">
        <v>1650</v>
      </c>
      <c r="B165" s="348" t="s">
        <v>216</v>
      </c>
      <c r="C165" s="272" t="s">
        <v>1643</v>
      </c>
      <c r="D165" s="272" t="s">
        <v>9495</v>
      </c>
      <c r="E165" s="506">
        <v>1</v>
      </c>
      <c r="F165" s="357"/>
      <c r="G165" s="440">
        <v>10262</v>
      </c>
      <c r="H165" s="157">
        <f>IF(G165="","",G165-G165*COMPASS!$U$23)</f>
        <v>10262</v>
      </c>
    </row>
    <row r="166" spans="1:8" ht="14.85" customHeight="1">
      <c r="A166" s="325" t="s">
        <v>1651</v>
      </c>
      <c r="B166" s="348" t="s">
        <v>216</v>
      </c>
      <c r="C166" s="272" t="s">
        <v>1644</v>
      </c>
      <c r="D166" s="272" t="s">
        <v>9496</v>
      </c>
      <c r="E166" s="506">
        <v>1</v>
      </c>
      <c r="F166" s="357"/>
      <c r="G166" s="440">
        <v>10865</v>
      </c>
      <c r="H166" s="157">
        <f>IF(G166="","",G166-G166*COMPASS!$U$23)</f>
        <v>10865</v>
      </c>
    </row>
    <row r="167" spans="1:8" ht="14.85" customHeight="1">
      <c r="A167" s="462" t="s">
        <v>15423</v>
      </c>
      <c r="B167" s="349" t="s">
        <v>216</v>
      </c>
      <c r="C167" s="347" t="s">
        <v>15424</v>
      </c>
      <c r="D167" s="347" t="s">
        <v>15425</v>
      </c>
      <c r="E167" s="470">
        <v>1</v>
      </c>
      <c r="F167" s="953"/>
      <c r="G167" s="440">
        <v>12750</v>
      </c>
      <c r="H167" s="157">
        <f>IF(G167="","",G167-G167*COMPASS!$U$23)</f>
        <v>12750</v>
      </c>
    </row>
    <row r="168" spans="1:8" ht="14.85" customHeight="1">
      <c r="A168" s="949" t="s">
        <v>12462</v>
      </c>
      <c r="B168" s="341"/>
      <c r="C168" s="342"/>
      <c r="D168" s="342"/>
      <c r="E168" s="507"/>
      <c r="F168" s="508"/>
      <c r="G168" s="508"/>
      <c r="H168" s="157" t="str">
        <f>IF(G168="","",G168-G168*COMPASS!$U$23)</f>
        <v/>
      </c>
    </row>
    <row r="169" spans="1:8" ht="14.85" customHeight="1">
      <c r="A169" s="325" t="s">
        <v>8745</v>
      </c>
      <c r="B169" s="348" t="s">
        <v>216</v>
      </c>
      <c r="C169" s="272" t="s">
        <v>8746</v>
      </c>
      <c r="D169" s="272" t="s">
        <v>9143</v>
      </c>
      <c r="E169" s="506">
        <v>1</v>
      </c>
      <c r="F169" s="357"/>
      <c r="G169" s="440">
        <v>1728</v>
      </c>
      <c r="H169" s="157">
        <f>IF(G169="","",G169-G169*COMPASS!$U$23)</f>
        <v>1728</v>
      </c>
    </row>
    <row r="170" spans="1:8" ht="14.85" customHeight="1">
      <c r="A170" s="325" t="s">
        <v>1652</v>
      </c>
      <c r="B170" s="348" t="s">
        <v>216</v>
      </c>
      <c r="C170" s="272" t="s">
        <v>1645</v>
      </c>
      <c r="D170" s="272" t="s">
        <v>9144</v>
      </c>
      <c r="E170" s="506">
        <v>1</v>
      </c>
      <c r="F170" s="357"/>
      <c r="G170" s="440">
        <v>1992</v>
      </c>
      <c r="H170" s="157">
        <f>IF(G170="","",G170-G170*COMPASS!$U$23)</f>
        <v>1992</v>
      </c>
    </row>
    <row r="171" spans="1:8" ht="14.85" customHeight="1">
      <c r="A171" s="325" t="s">
        <v>12463</v>
      </c>
      <c r="B171" s="348" t="s">
        <v>216</v>
      </c>
      <c r="C171" s="272" t="s">
        <v>12464</v>
      </c>
      <c r="D171" s="272" t="s">
        <v>14138</v>
      </c>
      <c r="E171" s="506">
        <v>1</v>
      </c>
      <c r="F171" s="357"/>
      <c r="G171" s="440">
        <v>1632</v>
      </c>
      <c r="H171" s="157">
        <f>IF(G171="","",G171-G171*COMPASS!$U$23)</f>
        <v>1632</v>
      </c>
    </row>
    <row r="172" spans="1:8" ht="14.85" customHeight="1">
      <c r="A172" s="325" t="s">
        <v>1654</v>
      </c>
      <c r="B172" s="348" t="s">
        <v>216</v>
      </c>
      <c r="C172" s="272" t="s">
        <v>1647</v>
      </c>
      <c r="D172" s="272" t="s">
        <v>9145</v>
      </c>
      <c r="E172" s="506">
        <v>1</v>
      </c>
      <c r="F172" s="357"/>
      <c r="G172" s="440">
        <v>5364</v>
      </c>
      <c r="H172" s="157">
        <f>IF(G172="","",G172-G172*COMPASS!$U$23)</f>
        <v>5364</v>
      </c>
    </row>
    <row r="173" spans="1:8" ht="14.85" customHeight="1">
      <c r="A173" s="325" t="s">
        <v>1653</v>
      </c>
      <c r="B173" s="348" t="s">
        <v>216</v>
      </c>
      <c r="C173" s="272" t="s">
        <v>1646</v>
      </c>
      <c r="D173" s="272" t="s">
        <v>9146</v>
      </c>
      <c r="E173" s="506">
        <v>1</v>
      </c>
      <c r="F173" s="357"/>
      <c r="G173" s="440">
        <v>2172</v>
      </c>
      <c r="H173" s="157">
        <f>IF(G173="","",G173-G173*COMPASS!$U$23)</f>
        <v>2172</v>
      </c>
    </row>
    <row r="174" spans="1:8" ht="14.85" customHeight="1">
      <c r="A174" s="325" t="s">
        <v>3246</v>
      </c>
      <c r="B174" s="348" t="s">
        <v>216</v>
      </c>
      <c r="C174" s="272" t="s">
        <v>1648</v>
      </c>
      <c r="D174" s="272" t="s">
        <v>9147</v>
      </c>
      <c r="E174" s="506">
        <v>1</v>
      </c>
      <c r="F174" s="357"/>
      <c r="G174" s="440">
        <v>5868</v>
      </c>
      <c r="H174" s="157">
        <f>IF(G174="","",G174-G174*COMPASS!$U$23)</f>
        <v>5868</v>
      </c>
    </row>
    <row r="175" spans="1:8" ht="14.85" customHeight="1">
      <c r="A175" s="325" t="s">
        <v>14919</v>
      </c>
      <c r="B175" s="348" t="s">
        <v>216</v>
      </c>
      <c r="C175" s="272" t="s">
        <v>14920</v>
      </c>
      <c r="D175" s="272" t="s">
        <v>14921</v>
      </c>
      <c r="E175" s="506">
        <v>1</v>
      </c>
      <c r="F175" s="357"/>
      <c r="G175" s="440">
        <v>1992</v>
      </c>
      <c r="H175" s="157">
        <f>IF(G175="","",G175-G175*COMPASS!$U$23)</f>
        <v>1992</v>
      </c>
    </row>
    <row r="176" spans="1:8" ht="14.85" customHeight="1">
      <c r="A176" s="325" t="s">
        <v>1972</v>
      </c>
      <c r="B176" s="348" t="s">
        <v>216</v>
      </c>
      <c r="C176" s="272" t="s">
        <v>1939</v>
      </c>
      <c r="D176" s="272" t="s">
        <v>14139</v>
      </c>
      <c r="E176" s="506">
        <v>1</v>
      </c>
      <c r="F176" s="357"/>
      <c r="G176" s="440">
        <v>1704</v>
      </c>
      <c r="H176" s="157">
        <f>IF(G176="","",G176-G176*COMPASS!$U$23)</f>
        <v>1704</v>
      </c>
    </row>
    <row r="177" spans="1:8" ht="14.85" customHeight="1">
      <c r="A177" s="325" t="s">
        <v>8183</v>
      </c>
      <c r="B177" s="348" t="s">
        <v>216</v>
      </c>
      <c r="C177" s="272" t="s">
        <v>8179</v>
      </c>
      <c r="D177" s="272" t="s">
        <v>9148</v>
      </c>
      <c r="E177" s="506">
        <v>1</v>
      </c>
      <c r="F177" s="357"/>
      <c r="G177" s="440">
        <v>4608</v>
      </c>
      <c r="H177" s="157">
        <f>IF(G177="","",G177-G177*COMPASS!$U$23)</f>
        <v>4608</v>
      </c>
    </row>
    <row r="178" spans="1:8" ht="14.85" customHeight="1">
      <c r="A178" s="949" t="s">
        <v>12465</v>
      </c>
      <c r="B178" s="341"/>
      <c r="C178" s="342"/>
      <c r="D178" s="342"/>
      <c r="E178" s="507"/>
      <c r="F178" s="508"/>
      <c r="G178" s="508"/>
      <c r="H178" s="157" t="str">
        <f>IF(G178="","",G178-G178*COMPASS!$U$23)</f>
        <v/>
      </c>
    </row>
    <row r="179" spans="1:8" ht="14.85" customHeight="1">
      <c r="A179" s="325" t="s">
        <v>9500</v>
      </c>
      <c r="B179" s="348" t="s">
        <v>216</v>
      </c>
      <c r="C179" s="272" t="s">
        <v>9501</v>
      </c>
      <c r="D179" s="272" t="s">
        <v>9502</v>
      </c>
      <c r="E179" s="509">
        <v>1</v>
      </c>
      <c r="F179" s="357"/>
      <c r="G179" s="440">
        <v>390</v>
      </c>
      <c r="H179" s="157">
        <f>IF(G179="","",G179-G179*COMPASS!$U$23)</f>
        <v>390</v>
      </c>
    </row>
    <row r="180" spans="1:8" ht="14.85" customHeight="1">
      <c r="A180" s="325" t="s">
        <v>2592</v>
      </c>
      <c r="B180" s="348" t="s">
        <v>216</v>
      </c>
      <c r="C180" s="272" t="s">
        <v>2590</v>
      </c>
      <c r="D180" s="272" t="s">
        <v>9169</v>
      </c>
      <c r="E180" s="509">
        <v>1</v>
      </c>
      <c r="F180" s="357"/>
      <c r="G180" s="440">
        <v>438</v>
      </c>
      <c r="H180" s="157">
        <f>IF(G180="","",G180-G180*COMPASS!$U$23)</f>
        <v>438</v>
      </c>
    </row>
    <row r="181" spans="1:8" ht="14.85" customHeight="1">
      <c r="A181" s="325" t="s">
        <v>1764</v>
      </c>
      <c r="B181" s="348" t="s">
        <v>216</v>
      </c>
      <c r="C181" s="272" t="s">
        <v>1755</v>
      </c>
      <c r="D181" s="272" t="s">
        <v>9170</v>
      </c>
      <c r="E181" s="509">
        <v>1</v>
      </c>
      <c r="F181" s="357"/>
      <c r="G181" s="440">
        <v>438</v>
      </c>
      <c r="H181" s="157">
        <f>IF(G181="","",G181-G181*COMPASS!$U$23)</f>
        <v>438</v>
      </c>
    </row>
    <row r="182" spans="1:8" ht="14.85" customHeight="1">
      <c r="A182" s="325" t="s">
        <v>1765</v>
      </c>
      <c r="B182" s="348" t="s">
        <v>216</v>
      </c>
      <c r="C182" s="272" t="s">
        <v>1756</v>
      </c>
      <c r="D182" s="272" t="s">
        <v>9171</v>
      </c>
      <c r="E182" s="509">
        <v>1</v>
      </c>
      <c r="F182" s="357"/>
      <c r="G182" s="440">
        <v>438</v>
      </c>
      <c r="H182" s="157">
        <f>IF(G182="","",G182-G182*COMPASS!$U$23)</f>
        <v>438</v>
      </c>
    </row>
    <row r="183" spans="1:8" ht="14.85" customHeight="1">
      <c r="A183" s="325" t="s">
        <v>9503</v>
      </c>
      <c r="B183" s="348" t="s">
        <v>216</v>
      </c>
      <c r="C183" s="272" t="s">
        <v>9504</v>
      </c>
      <c r="D183" s="272" t="s">
        <v>9505</v>
      </c>
      <c r="E183" s="509">
        <v>1</v>
      </c>
      <c r="F183" s="357"/>
      <c r="G183" s="440">
        <v>390</v>
      </c>
      <c r="H183" s="157">
        <f>IF(G183="","",G183-G183*COMPASS!$U$23)</f>
        <v>390</v>
      </c>
    </row>
    <row r="184" spans="1:8" ht="14.85" customHeight="1">
      <c r="A184" s="325" t="s">
        <v>1766</v>
      </c>
      <c r="B184" s="348" t="s">
        <v>216</v>
      </c>
      <c r="C184" s="272" t="s">
        <v>1757</v>
      </c>
      <c r="D184" s="272" t="s">
        <v>9172</v>
      </c>
      <c r="E184" s="509">
        <v>1</v>
      </c>
      <c r="F184" s="357"/>
      <c r="G184" s="440">
        <v>438</v>
      </c>
      <c r="H184" s="157">
        <f>IF(G184="","",G184-G184*COMPASS!$U$23)</f>
        <v>438</v>
      </c>
    </row>
    <row r="185" spans="1:8" ht="14.85" customHeight="1">
      <c r="A185" s="325" t="s">
        <v>1767</v>
      </c>
      <c r="B185" s="348" t="s">
        <v>216</v>
      </c>
      <c r="C185" s="272" t="s">
        <v>1758</v>
      </c>
      <c r="D185" s="272" t="s">
        <v>9173</v>
      </c>
      <c r="E185" s="509">
        <v>1</v>
      </c>
      <c r="F185" s="357"/>
      <c r="G185" s="440">
        <v>438</v>
      </c>
      <c r="H185" s="157">
        <f>IF(G185="","",G185-G185*COMPASS!$U$23)</f>
        <v>438</v>
      </c>
    </row>
    <row r="186" spans="1:8" ht="14.85" customHeight="1">
      <c r="A186" s="949" t="s">
        <v>12466</v>
      </c>
      <c r="B186" s="342"/>
      <c r="C186" s="342"/>
      <c r="D186" s="342"/>
      <c r="E186" s="507"/>
      <c r="F186" s="508"/>
      <c r="G186" s="508"/>
      <c r="H186" s="157" t="str">
        <f>IF(G186="","",G186-G186*COMPASS!$U$23)</f>
        <v/>
      </c>
    </row>
    <row r="187" spans="1:8" ht="14.85" customHeight="1">
      <c r="A187" s="325" t="s">
        <v>9506</v>
      </c>
      <c r="B187" s="348" t="s">
        <v>216</v>
      </c>
      <c r="C187" s="272" t="s">
        <v>9507</v>
      </c>
      <c r="D187" s="272" t="s">
        <v>9508</v>
      </c>
      <c r="E187" s="509">
        <v>1</v>
      </c>
      <c r="F187" s="357"/>
      <c r="G187" s="440">
        <v>390</v>
      </c>
      <c r="H187" s="157">
        <f>IF(G187="","",G187-G187*COMPASS!$U$23)</f>
        <v>390</v>
      </c>
    </row>
    <row r="188" spans="1:8" ht="14.85" customHeight="1">
      <c r="A188" s="325" t="s">
        <v>1768</v>
      </c>
      <c r="B188" s="348" t="s">
        <v>216</v>
      </c>
      <c r="C188" s="272" t="s">
        <v>1759</v>
      </c>
      <c r="D188" s="272" t="s">
        <v>9174</v>
      </c>
      <c r="E188" s="509">
        <v>1</v>
      </c>
      <c r="F188" s="357"/>
      <c r="G188" s="440">
        <v>438</v>
      </c>
      <c r="H188" s="157">
        <f>IF(G188="","",G188-G188*COMPASS!$U$23)</f>
        <v>438</v>
      </c>
    </row>
    <row r="189" spans="1:8" ht="14.85" customHeight="1">
      <c r="A189" s="325" t="s">
        <v>8624</v>
      </c>
      <c r="B189" s="348" t="s">
        <v>216</v>
      </c>
      <c r="C189" s="272" t="s">
        <v>8625</v>
      </c>
      <c r="D189" s="272" t="s">
        <v>9175</v>
      </c>
      <c r="E189" s="509">
        <v>1</v>
      </c>
      <c r="F189" s="357"/>
      <c r="G189" s="440">
        <v>438</v>
      </c>
      <c r="H189" s="157">
        <f>IF(G189="","",G189-G189*COMPASS!$U$23)</f>
        <v>438</v>
      </c>
    </row>
    <row r="190" spans="1:8" ht="14.85" customHeight="1">
      <c r="A190" s="325" t="s">
        <v>1769</v>
      </c>
      <c r="B190" s="348" t="s">
        <v>216</v>
      </c>
      <c r="C190" s="272" t="s">
        <v>1760</v>
      </c>
      <c r="D190" s="272" t="s">
        <v>9176</v>
      </c>
      <c r="E190" s="509">
        <v>1</v>
      </c>
      <c r="F190" s="357"/>
      <c r="G190" s="440">
        <v>438</v>
      </c>
      <c r="H190" s="157">
        <f>IF(G190="","",G190-G190*COMPASS!$U$23)</f>
        <v>438</v>
      </c>
    </row>
    <row r="191" spans="1:8" ht="14.85" customHeight="1">
      <c r="A191" s="325" t="s">
        <v>9509</v>
      </c>
      <c r="B191" s="348" t="s">
        <v>216</v>
      </c>
      <c r="C191" s="272" t="s">
        <v>9510</v>
      </c>
      <c r="D191" s="272" t="s">
        <v>12467</v>
      </c>
      <c r="E191" s="509">
        <v>1</v>
      </c>
      <c r="F191" s="357"/>
      <c r="G191" s="440">
        <v>390</v>
      </c>
      <c r="H191" s="157">
        <f>IF(G191="","",G191-G191*COMPASS!$U$23)</f>
        <v>390</v>
      </c>
    </row>
    <row r="192" spans="1:8" ht="14.85" customHeight="1">
      <c r="A192" s="325" t="s">
        <v>3247</v>
      </c>
      <c r="B192" s="348" t="s">
        <v>216</v>
      </c>
      <c r="C192" s="272" t="s">
        <v>4331</v>
      </c>
      <c r="D192" s="272" t="s">
        <v>9177</v>
      </c>
      <c r="E192" s="506">
        <v>1</v>
      </c>
      <c r="F192" s="357"/>
      <c r="G192" s="440">
        <v>438</v>
      </c>
      <c r="H192" s="157">
        <f>IF(G192="","",G192-G192*COMPASS!$U$23)</f>
        <v>438</v>
      </c>
    </row>
    <row r="193" spans="1:8" ht="14.85" customHeight="1">
      <c r="A193" s="325" t="s">
        <v>1770</v>
      </c>
      <c r="B193" s="348" t="s">
        <v>216</v>
      </c>
      <c r="C193" s="272" t="s">
        <v>1761</v>
      </c>
      <c r="D193" s="272" t="s">
        <v>9178</v>
      </c>
      <c r="E193" s="506">
        <v>1</v>
      </c>
      <c r="F193" s="357"/>
      <c r="G193" s="440">
        <v>438</v>
      </c>
      <c r="H193" s="157">
        <f>IF(G193="","",G193-G193*COMPASS!$U$23)</f>
        <v>438</v>
      </c>
    </row>
    <row r="194" spans="1:8" ht="14.85" customHeight="1">
      <c r="A194" s="949" t="s">
        <v>7675</v>
      </c>
      <c r="B194" s="341"/>
      <c r="C194" s="342"/>
      <c r="D194" s="342"/>
      <c r="E194" s="507"/>
      <c r="F194" s="508"/>
      <c r="G194" s="508"/>
      <c r="H194" s="157" t="str">
        <f>IF(G194="","",G194-G194*COMPASS!$U$23)</f>
        <v/>
      </c>
    </row>
    <row r="195" spans="1:8" ht="14.85" customHeight="1">
      <c r="A195" s="325" t="s">
        <v>7690</v>
      </c>
      <c r="B195" s="349" t="s">
        <v>216</v>
      </c>
      <c r="C195" s="289" t="s">
        <v>7676</v>
      </c>
      <c r="D195" s="289" t="s">
        <v>9140</v>
      </c>
      <c r="E195" s="470">
        <v>1</v>
      </c>
      <c r="F195" s="357"/>
      <c r="G195" s="440">
        <v>14411</v>
      </c>
      <c r="H195" s="157">
        <f>IF(G195="","",G195-G195*COMPASS!$U$23)</f>
        <v>14411</v>
      </c>
    </row>
    <row r="196" spans="1:8" ht="14.85" customHeight="1">
      <c r="A196" s="325" t="s">
        <v>7677</v>
      </c>
      <c r="B196" s="349" t="s">
        <v>216</v>
      </c>
      <c r="C196" s="289" t="s">
        <v>7678</v>
      </c>
      <c r="D196" s="289" t="s">
        <v>9141</v>
      </c>
      <c r="E196" s="470">
        <v>1</v>
      </c>
      <c r="F196" s="357"/>
      <c r="G196" s="440">
        <v>17559</v>
      </c>
      <c r="H196" s="157">
        <f>IF(G196="","",G196-G196*COMPASS!$U$23)</f>
        <v>17559</v>
      </c>
    </row>
    <row r="197" spans="1:8" ht="14.85" customHeight="1">
      <c r="A197" s="325" t="s">
        <v>7956</v>
      </c>
      <c r="B197" s="349" t="s">
        <v>216</v>
      </c>
      <c r="C197" s="289" t="s">
        <v>7957</v>
      </c>
      <c r="D197" s="289" t="s">
        <v>9142</v>
      </c>
      <c r="E197" s="470">
        <v>1</v>
      </c>
      <c r="F197" s="357"/>
      <c r="G197" s="440">
        <v>15290</v>
      </c>
      <c r="H197" s="157">
        <f>IF(G197="","",G197-G197*COMPASS!$U$23)</f>
        <v>15290</v>
      </c>
    </row>
    <row r="198" spans="1:8" ht="14.85" customHeight="1">
      <c r="A198" s="943" t="s">
        <v>12468</v>
      </c>
      <c r="B198" s="944"/>
      <c r="C198" s="950"/>
      <c r="D198" s="950"/>
      <c r="E198" s="950"/>
      <c r="F198" s="950"/>
      <c r="G198" s="951"/>
      <c r="H198" s="157" t="str">
        <f>IF(G198="","",G198-G198*COMPASS!$U$23)</f>
        <v/>
      </c>
    </row>
    <row r="199" spans="1:8" ht="14.85" customHeight="1">
      <c r="A199" s="949" t="s">
        <v>7638</v>
      </c>
      <c r="B199" s="341"/>
      <c r="C199" s="342"/>
      <c r="D199" s="342"/>
      <c r="E199" s="507"/>
      <c r="F199" s="508"/>
      <c r="G199" s="508"/>
      <c r="H199" s="157" t="str">
        <f>IF(G199="","",G199-G199*COMPASS!$U$23)</f>
        <v/>
      </c>
    </row>
    <row r="200" spans="1:8" ht="14.85" customHeight="1">
      <c r="A200" s="325" t="s">
        <v>164</v>
      </c>
      <c r="B200" s="348" t="s">
        <v>216</v>
      </c>
      <c r="C200" s="272" t="s">
        <v>165</v>
      </c>
      <c r="D200" s="272" t="s">
        <v>9153</v>
      </c>
      <c r="E200" s="506">
        <v>1</v>
      </c>
      <c r="F200" s="357"/>
      <c r="G200" s="440">
        <v>3027</v>
      </c>
      <c r="H200" s="157">
        <f>IF(G200="","",G200-G200*COMPASS!$U$23)</f>
        <v>3027</v>
      </c>
    </row>
    <row r="201" spans="1:8" ht="14.85" customHeight="1">
      <c r="A201" s="325" t="s">
        <v>227</v>
      </c>
      <c r="B201" s="348" t="s">
        <v>216</v>
      </c>
      <c r="C201" s="272" t="s">
        <v>228</v>
      </c>
      <c r="D201" s="272" t="s">
        <v>9154</v>
      </c>
      <c r="E201" s="506">
        <v>1</v>
      </c>
      <c r="F201" s="357"/>
      <c r="G201" s="440">
        <v>4538</v>
      </c>
      <c r="H201" s="157">
        <f>IF(G201="","",G201-G201*COMPASS!$U$23)</f>
        <v>4538</v>
      </c>
    </row>
    <row r="202" spans="1:8" ht="14.85" customHeight="1">
      <c r="A202" s="325" t="s">
        <v>12469</v>
      </c>
      <c r="B202" s="348" t="s">
        <v>216</v>
      </c>
      <c r="C202" s="272" t="s">
        <v>12470</v>
      </c>
      <c r="D202" s="272" t="s">
        <v>12471</v>
      </c>
      <c r="E202" s="506">
        <v>1</v>
      </c>
      <c r="F202" s="357"/>
      <c r="G202" s="440">
        <v>11075</v>
      </c>
      <c r="H202" s="157">
        <f>IF(G202="","",G202-G202*COMPASS!$U$23)</f>
        <v>11075</v>
      </c>
    </row>
    <row r="203" spans="1:8" ht="14.85" customHeight="1">
      <c r="A203" s="325" t="s">
        <v>3429</v>
      </c>
      <c r="B203" s="348" t="s">
        <v>216</v>
      </c>
      <c r="C203" s="272" t="s">
        <v>3243</v>
      </c>
      <c r="D203" s="272" t="s">
        <v>9155</v>
      </c>
      <c r="E203" s="506">
        <v>1</v>
      </c>
      <c r="F203" s="357"/>
      <c r="G203" s="440">
        <v>3170</v>
      </c>
      <c r="H203" s="157">
        <f>IF(G203="","",G203-G203*COMPASS!$U$23)</f>
        <v>3170</v>
      </c>
    </row>
    <row r="204" spans="1:8" ht="14.85" customHeight="1">
      <c r="A204" s="325" t="s">
        <v>3428</v>
      </c>
      <c r="B204" s="348" t="s">
        <v>216</v>
      </c>
      <c r="C204" s="272" t="s">
        <v>3241</v>
      </c>
      <c r="D204" s="272" t="s">
        <v>9156</v>
      </c>
      <c r="E204" s="506">
        <v>1</v>
      </c>
      <c r="F204" s="357"/>
      <c r="G204" s="440">
        <v>1604</v>
      </c>
      <c r="H204" s="157">
        <f>IF(G204="","",G204-G204*COMPASS!$U$23)</f>
        <v>1604</v>
      </c>
    </row>
    <row r="205" spans="1:8" ht="14.85" customHeight="1">
      <c r="A205" s="325" t="s">
        <v>3248</v>
      </c>
      <c r="B205" s="348" t="s">
        <v>216</v>
      </c>
      <c r="C205" s="272" t="s">
        <v>3242</v>
      </c>
      <c r="D205" s="272" t="s">
        <v>9157</v>
      </c>
      <c r="E205" s="506">
        <v>1</v>
      </c>
      <c r="F205" s="357"/>
      <c r="G205" s="440">
        <v>1768</v>
      </c>
      <c r="H205" s="157">
        <f>IF(G205="","",G205-G205*COMPASS!$U$23)</f>
        <v>1768</v>
      </c>
    </row>
    <row r="206" spans="1:8" ht="14.85" customHeight="1">
      <c r="A206" s="949" t="s">
        <v>7679</v>
      </c>
      <c r="B206" s="341"/>
      <c r="C206" s="342"/>
      <c r="D206" s="342"/>
      <c r="E206" s="507"/>
      <c r="F206" s="508"/>
      <c r="G206" s="508"/>
      <c r="H206" s="157" t="str">
        <f>IF(G206="","",G206-G206*COMPASS!$U$23)</f>
        <v/>
      </c>
    </row>
    <row r="207" spans="1:8" ht="14.85" customHeight="1">
      <c r="A207" s="325" t="s">
        <v>7691</v>
      </c>
      <c r="B207" s="348" t="s">
        <v>216</v>
      </c>
      <c r="C207" s="272" t="s">
        <v>7680</v>
      </c>
      <c r="D207" s="272" t="s">
        <v>9149</v>
      </c>
      <c r="E207" s="506">
        <v>1</v>
      </c>
      <c r="F207" s="357"/>
      <c r="G207" s="440">
        <v>6927</v>
      </c>
      <c r="H207" s="157">
        <f>IF(G207="","",G207-G207*COMPASS!$U$23)</f>
        <v>6927</v>
      </c>
    </row>
    <row r="208" spans="1:8" ht="14.85" customHeight="1">
      <c r="A208" s="325" t="s">
        <v>7681</v>
      </c>
      <c r="B208" s="348" t="s">
        <v>216</v>
      </c>
      <c r="C208" s="272" t="s">
        <v>7682</v>
      </c>
      <c r="D208" s="272" t="s">
        <v>9150</v>
      </c>
      <c r="E208" s="506">
        <v>1</v>
      </c>
      <c r="F208" s="357"/>
      <c r="G208" s="440">
        <v>5789</v>
      </c>
      <c r="H208" s="157">
        <f>IF(G208="","",G208-G208*COMPASS!$U$23)</f>
        <v>5789</v>
      </c>
    </row>
    <row r="209" spans="1:8" ht="14.85" customHeight="1">
      <c r="A209" s="325" t="s">
        <v>7692</v>
      </c>
      <c r="B209" s="348" t="s">
        <v>216</v>
      </c>
      <c r="C209" s="272" t="s">
        <v>7683</v>
      </c>
      <c r="D209" s="272" t="s">
        <v>9151</v>
      </c>
      <c r="E209" s="506">
        <v>1</v>
      </c>
      <c r="F209" s="357"/>
      <c r="G209" s="440">
        <v>11049</v>
      </c>
      <c r="H209" s="157">
        <f>IF(G209="","",G209-G209*COMPASS!$U$23)</f>
        <v>11049</v>
      </c>
    </row>
    <row r="210" spans="1:8" ht="14.85" customHeight="1">
      <c r="A210" s="325" t="s">
        <v>4419</v>
      </c>
      <c r="B210" s="348" t="s">
        <v>216</v>
      </c>
      <c r="C210" s="272" t="s">
        <v>4420</v>
      </c>
      <c r="D210" s="272" t="s">
        <v>9152</v>
      </c>
      <c r="E210" s="506">
        <v>1</v>
      </c>
      <c r="F210" s="357"/>
      <c r="G210" s="440">
        <v>12425</v>
      </c>
      <c r="H210" s="157">
        <f>IF(G210="","",G210-G210*COMPASS!$U$23)</f>
        <v>12425</v>
      </c>
    </row>
    <row r="211" spans="1:8" ht="14.85" customHeight="1">
      <c r="A211" s="943" t="s">
        <v>7673</v>
      </c>
      <c r="B211" s="944"/>
      <c r="C211" s="950"/>
      <c r="D211" s="950"/>
      <c r="E211" s="950"/>
      <c r="F211" s="950"/>
      <c r="G211" s="951"/>
      <c r="H211" s="157" t="str">
        <f>IF(G211="","",G211-G211*COMPASS!$U$23)</f>
        <v/>
      </c>
    </row>
    <row r="212" spans="1:8" ht="14.85" customHeight="1">
      <c r="A212" s="949" t="s">
        <v>7636</v>
      </c>
      <c r="B212" s="341"/>
      <c r="C212" s="342"/>
      <c r="D212" s="342"/>
      <c r="E212" s="507"/>
      <c r="F212" s="508"/>
      <c r="G212" s="508"/>
      <c r="H212" s="157" t="str">
        <f>IF(G212="","",G212-G212*COMPASS!$U$23)</f>
        <v/>
      </c>
    </row>
    <row r="213" spans="1:8" ht="14.85" customHeight="1">
      <c r="A213" s="325" t="s">
        <v>7674</v>
      </c>
      <c r="B213" s="348" t="s">
        <v>216</v>
      </c>
      <c r="C213" s="272" t="s">
        <v>4394</v>
      </c>
      <c r="D213" s="272" t="s">
        <v>9105</v>
      </c>
      <c r="E213" s="506">
        <v>1</v>
      </c>
      <c r="F213" s="357"/>
      <c r="G213" s="440">
        <v>21588</v>
      </c>
      <c r="H213" s="157">
        <f>IF(G213="","",G213-G213*COMPASS!$U$23)</f>
        <v>21588</v>
      </c>
    </row>
    <row r="214" spans="1:8" ht="14.85" customHeight="1">
      <c r="A214" s="325" t="s">
        <v>4395</v>
      </c>
      <c r="B214" s="348" t="s">
        <v>216</v>
      </c>
      <c r="C214" s="272" t="s">
        <v>4396</v>
      </c>
      <c r="D214" s="272" t="s">
        <v>9106</v>
      </c>
      <c r="E214" s="506">
        <v>1</v>
      </c>
      <c r="F214" s="357"/>
      <c r="G214" s="440">
        <v>23532</v>
      </c>
      <c r="H214" s="157">
        <f>IF(G214="","",G214-G214*COMPASS!$U$23)</f>
        <v>23532</v>
      </c>
    </row>
    <row r="215" spans="1:8" ht="14.85" customHeight="1">
      <c r="A215" s="325" t="s">
        <v>4397</v>
      </c>
      <c r="B215" s="348" t="s">
        <v>216</v>
      </c>
      <c r="C215" s="272" t="s">
        <v>4398</v>
      </c>
      <c r="D215" s="272" t="s">
        <v>9107</v>
      </c>
      <c r="E215" s="506">
        <v>1</v>
      </c>
      <c r="F215" s="357"/>
      <c r="G215" s="440">
        <v>28075</v>
      </c>
      <c r="H215" s="157">
        <f>IF(G215="","",G215-G215*COMPASS!$U$23)</f>
        <v>28075</v>
      </c>
    </row>
    <row r="216" spans="1:8" ht="14.85" customHeight="1">
      <c r="A216" s="325" t="s">
        <v>4399</v>
      </c>
      <c r="B216" s="348" t="s">
        <v>216</v>
      </c>
      <c r="C216" s="272" t="s">
        <v>4400</v>
      </c>
      <c r="D216" s="272" t="s">
        <v>9108</v>
      </c>
      <c r="E216" s="506">
        <v>1</v>
      </c>
      <c r="F216" s="357"/>
      <c r="G216" s="440">
        <v>41400</v>
      </c>
      <c r="H216" s="157">
        <f>IF(G216="","",G216-G216*COMPASS!$U$23)</f>
        <v>41400</v>
      </c>
    </row>
    <row r="217" spans="1:8" ht="14.85" customHeight="1">
      <c r="A217" s="325" t="s">
        <v>9109</v>
      </c>
      <c r="B217" s="348" t="s">
        <v>216</v>
      </c>
      <c r="C217" s="272" t="s">
        <v>9110</v>
      </c>
      <c r="D217" s="272" t="s">
        <v>9111</v>
      </c>
      <c r="E217" s="506">
        <v>1</v>
      </c>
      <c r="F217" s="357"/>
      <c r="G217" s="440">
        <v>35999</v>
      </c>
      <c r="H217" s="157">
        <f>IF(G217="","",G217-G217*COMPASS!$U$23)</f>
        <v>35999</v>
      </c>
    </row>
    <row r="218" spans="1:8" ht="14.85" customHeight="1">
      <c r="A218" s="325" t="s">
        <v>16361</v>
      </c>
      <c r="B218" s="1107" t="s">
        <v>216</v>
      </c>
      <c r="C218" s="272" t="s">
        <v>16362</v>
      </c>
      <c r="D218" s="272" t="s">
        <v>16363</v>
      </c>
      <c r="E218" s="470">
        <v>1</v>
      </c>
      <c r="F218" s="1108"/>
      <c r="G218" s="440">
        <v>26600</v>
      </c>
      <c r="H218" s="157">
        <f>IF(G218="","",G218-G218*COMPASS!$U$23)</f>
        <v>26600</v>
      </c>
    </row>
    <row r="219" spans="1:8" ht="14.85" customHeight="1">
      <c r="A219" s="325" t="s">
        <v>4403</v>
      </c>
      <c r="B219" s="348" t="s">
        <v>216</v>
      </c>
      <c r="C219" s="272" t="s">
        <v>4404</v>
      </c>
      <c r="D219" s="272" t="s">
        <v>9112</v>
      </c>
      <c r="E219" s="506">
        <v>1</v>
      </c>
      <c r="F219" s="357"/>
      <c r="G219" s="440">
        <v>24787</v>
      </c>
      <c r="H219" s="157">
        <f>IF(G219="","",G219-G219*COMPASS!$U$23)</f>
        <v>24787</v>
      </c>
    </row>
    <row r="220" spans="1:8" ht="14.85" customHeight="1">
      <c r="A220" s="949" t="s">
        <v>7637</v>
      </c>
      <c r="B220" s="341"/>
      <c r="C220" s="343"/>
      <c r="D220" s="342"/>
      <c r="E220" s="342"/>
      <c r="F220" s="342"/>
      <c r="G220" s="343"/>
      <c r="H220" s="157" t="str">
        <f>IF(G220="","",G220-G220*COMPASS!$U$23)</f>
        <v/>
      </c>
    </row>
    <row r="221" spans="1:8" ht="14.85" customHeight="1">
      <c r="A221" s="325" t="s">
        <v>4366</v>
      </c>
      <c r="B221" s="348" t="s">
        <v>216</v>
      </c>
      <c r="C221" s="272" t="s">
        <v>4367</v>
      </c>
      <c r="D221" s="272" t="s">
        <v>9113</v>
      </c>
      <c r="E221" s="506">
        <v>1</v>
      </c>
      <c r="F221" s="357"/>
      <c r="G221" s="440">
        <v>25870</v>
      </c>
      <c r="H221" s="157">
        <f>IF(G221="","",G221-G221*COMPASS!$U$23)</f>
        <v>25870</v>
      </c>
    </row>
    <row r="222" spans="1:8" ht="14.85" customHeight="1">
      <c r="A222" s="325" t="s">
        <v>4370</v>
      </c>
      <c r="B222" s="348" t="s">
        <v>216</v>
      </c>
      <c r="C222" s="272" t="s">
        <v>4371</v>
      </c>
      <c r="D222" s="272" t="s">
        <v>9114</v>
      </c>
      <c r="E222" s="506">
        <v>1</v>
      </c>
      <c r="F222" s="357"/>
      <c r="G222" s="440">
        <v>24560</v>
      </c>
      <c r="H222" s="157">
        <f>IF(G222="","",G222-G222*COMPASS!$U$23)</f>
        <v>24560</v>
      </c>
    </row>
    <row r="223" spans="1:8" ht="14.85" customHeight="1">
      <c r="A223" s="325" t="s">
        <v>4384</v>
      </c>
      <c r="B223" s="348" t="s">
        <v>216</v>
      </c>
      <c r="C223" s="272" t="s">
        <v>4385</v>
      </c>
      <c r="D223" s="272" t="s">
        <v>9115</v>
      </c>
      <c r="E223" s="506">
        <v>1</v>
      </c>
      <c r="F223" s="357"/>
      <c r="G223" s="440">
        <v>25733</v>
      </c>
      <c r="H223" s="157">
        <f>IF(G223="","",G223-G223*COMPASS!$U$23)</f>
        <v>25733</v>
      </c>
    </row>
    <row r="224" spans="1:8" ht="14.85" customHeight="1">
      <c r="A224" s="340" t="s">
        <v>7684</v>
      </c>
      <c r="B224" s="342"/>
      <c r="C224" s="342"/>
      <c r="D224" s="342"/>
      <c r="E224" s="507"/>
      <c r="F224" s="508"/>
      <c r="G224" s="508"/>
      <c r="H224" s="157" t="str">
        <f>IF(G224="","",G224-G224*COMPASS!$U$23)</f>
        <v/>
      </c>
    </row>
    <row r="225" spans="1:8" ht="14.85" customHeight="1">
      <c r="A225" s="325" t="s">
        <v>4406</v>
      </c>
      <c r="B225" s="348" t="s">
        <v>216</v>
      </c>
      <c r="C225" s="272" t="s">
        <v>4407</v>
      </c>
      <c r="D225" s="272" t="s">
        <v>9158</v>
      </c>
      <c r="E225" s="506">
        <v>1</v>
      </c>
      <c r="F225" s="357"/>
      <c r="G225" s="440">
        <v>5135</v>
      </c>
      <c r="H225" s="157">
        <f>IF(G225="","",G225-G225*COMPASS!$U$23)</f>
        <v>5135</v>
      </c>
    </row>
    <row r="226" spans="1:8" ht="14.85" customHeight="1">
      <c r="A226" s="340" t="s">
        <v>9497</v>
      </c>
      <c r="B226" s="342"/>
      <c r="C226" s="342"/>
      <c r="D226" s="342"/>
      <c r="E226" s="507"/>
      <c r="F226" s="508"/>
      <c r="G226" s="508"/>
      <c r="H226" s="157" t="str">
        <f>IF(G226="","",G226-G226*COMPASS!$U$23)</f>
        <v/>
      </c>
    </row>
    <row r="227" spans="1:8" ht="14.85" customHeight="1">
      <c r="A227" s="325" t="s">
        <v>9498</v>
      </c>
      <c r="B227" s="348" t="s">
        <v>216</v>
      </c>
      <c r="C227" s="272" t="s">
        <v>9499</v>
      </c>
      <c r="D227" s="272" t="s">
        <v>10542</v>
      </c>
      <c r="E227" s="506">
        <v>1</v>
      </c>
      <c r="F227" s="357"/>
      <c r="G227" s="440">
        <v>1877</v>
      </c>
      <c r="H227" s="157">
        <f>IF(G227="","",G227-G227*COMPASS!$U$23)</f>
        <v>1877</v>
      </c>
    </row>
    <row r="228" spans="1:8" ht="14.85" customHeight="1">
      <c r="A228" s="943" t="s">
        <v>12472</v>
      </c>
      <c r="B228" s="944"/>
      <c r="C228" s="950"/>
      <c r="D228" s="950"/>
      <c r="E228" s="950"/>
      <c r="F228" s="950"/>
      <c r="G228" s="951"/>
      <c r="H228" s="157" t="str">
        <f>IF(G228="","",G228-G228*COMPASS!$U$23)</f>
        <v/>
      </c>
    </row>
    <row r="229" spans="1:8" ht="14.85" customHeight="1">
      <c r="A229" s="949" t="s">
        <v>7641</v>
      </c>
      <c r="B229" s="341"/>
      <c r="C229" s="342"/>
      <c r="D229" s="342"/>
      <c r="E229" s="507"/>
      <c r="F229" s="508"/>
      <c r="G229" s="508"/>
      <c r="H229" s="157" t="str">
        <f>IF(G229="","",G229-G229*COMPASS!$U$23)</f>
        <v/>
      </c>
    </row>
    <row r="230" spans="1:8" ht="14.85" customHeight="1">
      <c r="A230" s="325" t="s">
        <v>335</v>
      </c>
      <c r="B230" s="348" t="s">
        <v>216</v>
      </c>
      <c r="C230" s="272" t="s">
        <v>336</v>
      </c>
      <c r="D230" s="272" t="s">
        <v>9511</v>
      </c>
      <c r="E230" s="506">
        <v>1</v>
      </c>
      <c r="F230" s="357"/>
      <c r="G230" s="440">
        <v>562</v>
      </c>
      <c r="H230" s="157">
        <f>IF(G230="","",G230-G230*COMPASS!$U$23)</f>
        <v>562</v>
      </c>
    </row>
    <row r="231" spans="1:8" ht="14.85" customHeight="1">
      <c r="A231" s="325" t="s">
        <v>504</v>
      </c>
      <c r="B231" s="348" t="s">
        <v>216</v>
      </c>
      <c r="C231" s="272" t="s">
        <v>505</v>
      </c>
      <c r="D231" s="272" t="s">
        <v>9199</v>
      </c>
      <c r="E231" s="506">
        <v>1</v>
      </c>
      <c r="F231" s="357"/>
      <c r="G231" s="440">
        <v>185</v>
      </c>
      <c r="H231" s="157">
        <f>IF(G231="","",G231-G231*COMPASS!$U$23)</f>
        <v>185</v>
      </c>
    </row>
    <row r="232" spans="1:8" ht="14.85" customHeight="1">
      <c r="A232" s="325" t="s">
        <v>16364</v>
      </c>
      <c r="B232" s="348" t="s">
        <v>216</v>
      </c>
      <c r="C232" s="272" t="s">
        <v>16365</v>
      </c>
      <c r="D232" s="272" t="s">
        <v>16366</v>
      </c>
      <c r="E232" s="506">
        <v>1</v>
      </c>
      <c r="F232" s="357"/>
      <c r="G232" s="440">
        <v>520</v>
      </c>
      <c r="H232" s="157">
        <f>IF(G232="","",G232-G232*COMPASS!$U$23)</f>
        <v>520</v>
      </c>
    </row>
    <row r="233" spans="1:8" ht="14.85" customHeight="1">
      <c r="A233" s="949" t="s">
        <v>9512</v>
      </c>
      <c r="B233" s="341"/>
      <c r="C233" s="342"/>
      <c r="D233" s="342"/>
      <c r="E233" s="507"/>
      <c r="F233" s="508"/>
      <c r="G233" s="508"/>
      <c r="H233" s="157" t="str">
        <f>IF(G233="","",G233-G233*COMPASS!$U$23)</f>
        <v/>
      </c>
    </row>
    <row r="234" spans="1:8" ht="14.85" customHeight="1">
      <c r="A234" s="325" t="s">
        <v>9513</v>
      </c>
      <c r="B234" s="348" t="s">
        <v>462</v>
      </c>
      <c r="C234" s="272" t="s">
        <v>9514</v>
      </c>
      <c r="D234" s="272" t="s">
        <v>9515</v>
      </c>
      <c r="E234" s="506">
        <v>1</v>
      </c>
      <c r="F234" s="357"/>
      <c r="G234" s="440">
        <v>139</v>
      </c>
      <c r="H234" s="157">
        <f>IF(G234="","",G234-G234*COMPASS!$U$23)</f>
        <v>139</v>
      </c>
    </row>
    <row r="235" spans="1:8" ht="14.85" customHeight="1">
      <c r="A235" s="949" t="s">
        <v>7640</v>
      </c>
      <c r="B235" s="342"/>
      <c r="C235" s="342"/>
      <c r="D235" s="342"/>
      <c r="E235" s="507"/>
      <c r="F235" s="508"/>
      <c r="G235" s="508"/>
      <c r="H235" s="157" t="str">
        <f>IF(G235="","",G235-G235*COMPASS!$U$23)</f>
        <v/>
      </c>
    </row>
    <row r="236" spans="1:8" ht="14.85" customHeight="1">
      <c r="A236" s="325" t="s">
        <v>500</v>
      </c>
      <c r="B236" s="348" t="s">
        <v>216</v>
      </c>
      <c r="C236" s="272" t="s">
        <v>501</v>
      </c>
      <c r="D236" s="272" t="s">
        <v>9159</v>
      </c>
      <c r="E236" s="506">
        <v>1</v>
      </c>
      <c r="F236" s="357"/>
      <c r="G236" s="440">
        <v>60</v>
      </c>
      <c r="H236" s="157">
        <f>IF(G236="","",G236-G236*COMPASS!$U$23)</f>
        <v>60</v>
      </c>
    </row>
    <row r="237" spans="1:8" ht="14.85" customHeight="1">
      <c r="A237" s="325" t="s">
        <v>238</v>
      </c>
      <c r="B237" s="348" t="s">
        <v>216</v>
      </c>
      <c r="C237" s="272" t="s">
        <v>439</v>
      </c>
      <c r="D237" s="272" t="s">
        <v>9160</v>
      </c>
      <c r="E237" s="506">
        <v>1</v>
      </c>
      <c r="F237" s="357"/>
      <c r="G237" s="440">
        <v>130</v>
      </c>
      <c r="H237" s="157">
        <f>IF(G237="","",G237-G237*COMPASS!$U$23)</f>
        <v>130</v>
      </c>
    </row>
    <row r="238" spans="1:8" ht="14.85" customHeight="1">
      <c r="A238" s="325" t="s">
        <v>355</v>
      </c>
      <c r="B238" s="348" t="s">
        <v>216</v>
      </c>
      <c r="C238" s="272" t="s">
        <v>356</v>
      </c>
      <c r="D238" s="272" t="s">
        <v>9161</v>
      </c>
      <c r="E238" s="506">
        <v>1</v>
      </c>
      <c r="F238" s="357"/>
      <c r="G238" s="440">
        <v>292</v>
      </c>
      <c r="H238" s="157">
        <f>IF(G238="","",G238-G238*COMPASS!$U$23)</f>
        <v>292</v>
      </c>
    </row>
    <row r="239" spans="1:8" ht="14.85" customHeight="1">
      <c r="A239" s="325" t="s">
        <v>357</v>
      </c>
      <c r="B239" s="348" t="s">
        <v>216</v>
      </c>
      <c r="C239" s="272" t="s">
        <v>358</v>
      </c>
      <c r="D239" s="272" t="s">
        <v>9162</v>
      </c>
      <c r="E239" s="506">
        <v>1</v>
      </c>
      <c r="F239" s="357"/>
      <c r="G239" s="440">
        <v>20</v>
      </c>
      <c r="H239" s="157">
        <f>IF(G239="","",G239-G239*COMPASS!$U$23)</f>
        <v>20</v>
      </c>
    </row>
    <row r="240" spans="1:8" ht="14.85" customHeight="1">
      <c r="A240" s="325" t="s">
        <v>473</v>
      </c>
      <c r="B240" s="348" t="s">
        <v>216</v>
      </c>
      <c r="C240" s="272" t="s">
        <v>4329</v>
      </c>
      <c r="D240" s="272" t="s">
        <v>9163</v>
      </c>
      <c r="E240" s="506">
        <v>1</v>
      </c>
      <c r="F240" s="357"/>
      <c r="G240" s="440">
        <v>45</v>
      </c>
      <c r="H240" s="157">
        <f>IF(G240="","",G240-G240*COMPASS!$U$23)</f>
        <v>45</v>
      </c>
    </row>
    <row r="241" spans="1:8" ht="14.85" customHeight="1">
      <c r="A241" s="325" t="s">
        <v>289</v>
      </c>
      <c r="B241" s="348" t="s">
        <v>216</v>
      </c>
      <c r="C241" s="272" t="s">
        <v>4330</v>
      </c>
      <c r="D241" s="272" t="s">
        <v>9164</v>
      </c>
      <c r="E241" s="506">
        <v>1</v>
      </c>
      <c r="F241" s="357"/>
      <c r="G241" s="440">
        <v>37</v>
      </c>
      <c r="H241" s="157">
        <f>IF(G241="","",G241-G241*COMPASS!$U$23)</f>
        <v>37</v>
      </c>
    </row>
    <row r="242" spans="1:8" ht="14.85" customHeight="1">
      <c r="A242" s="325" t="s">
        <v>322</v>
      </c>
      <c r="B242" s="348" t="s">
        <v>216</v>
      </c>
      <c r="C242" s="272" t="s">
        <v>323</v>
      </c>
      <c r="D242" s="272" t="s">
        <v>9165</v>
      </c>
      <c r="E242" s="506">
        <v>1</v>
      </c>
      <c r="F242" s="357"/>
      <c r="G242" s="440">
        <v>37</v>
      </c>
      <c r="H242" s="157">
        <f>IF(G242="","",G242-G242*COMPASS!$U$23)</f>
        <v>37</v>
      </c>
    </row>
    <row r="243" spans="1:8" ht="14.85" customHeight="1">
      <c r="A243" s="340" t="s">
        <v>7639</v>
      </c>
      <c r="B243" s="342"/>
      <c r="C243" s="342"/>
      <c r="D243" s="342"/>
      <c r="E243" s="507"/>
      <c r="F243" s="508"/>
      <c r="G243" s="508"/>
      <c r="H243" s="157" t="str">
        <f>IF(G243="","",G243-G243*COMPASS!$U$23)</f>
        <v/>
      </c>
    </row>
    <row r="244" spans="1:8" ht="14.85" customHeight="1">
      <c r="A244" s="325" t="s">
        <v>1762</v>
      </c>
      <c r="B244" s="348" t="s">
        <v>216</v>
      </c>
      <c r="C244" s="272" t="s">
        <v>1753</v>
      </c>
      <c r="D244" s="272" t="s">
        <v>9166</v>
      </c>
      <c r="E244" s="506">
        <v>1</v>
      </c>
      <c r="F244" s="357"/>
      <c r="G244" s="440">
        <v>413</v>
      </c>
      <c r="H244" s="157">
        <f>IF(G244="","",G244-G244*COMPASS!$U$23)</f>
        <v>413</v>
      </c>
    </row>
    <row r="245" spans="1:8" ht="14.85" customHeight="1">
      <c r="A245" s="325" t="s">
        <v>1763</v>
      </c>
      <c r="B245" s="348" t="s">
        <v>216</v>
      </c>
      <c r="C245" s="272" t="s">
        <v>1754</v>
      </c>
      <c r="D245" s="272" t="s">
        <v>9167</v>
      </c>
      <c r="E245" s="506">
        <v>1</v>
      </c>
      <c r="F245" s="357"/>
      <c r="G245" s="440">
        <v>413</v>
      </c>
      <c r="H245" s="157">
        <f>IF(G245="","",G245-G245*COMPASS!$U$23)</f>
        <v>413</v>
      </c>
    </row>
    <row r="246" spans="1:8" ht="14.85" customHeight="1">
      <c r="A246" s="325" t="s">
        <v>2591</v>
      </c>
      <c r="B246" s="348" t="s">
        <v>216</v>
      </c>
      <c r="C246" s="272" t="s">
        <v>2589</v>
      </c>
      <c r="D246" s="272" t="s">
        <v>9168</v>
      </c>
      <c r="E246" s="506">
        <v>1</v>
      </c>
      <c r="F246" s="357"/>
      <c r="G246" s="440">
        <v>438</v>
      </c>
      <c r="H246" s="157">
        <f>IF(G246="","",G246-G246*COMPASS!$U$23)</f>
        <v>438</v>
      </c>
    </row>
    <row r="247" spans="1:8" ht="14.85" customHeight="1">
      <c r="A247" s="325" t="s">
        <v>1953</v>
      </c>
      <c r="B247" s="348" t="s">
        <v>216</v>
      </c>
      <c r="C247" s="272" t="s">
        <v>1912</v>
      </c>
      <c r="D247" s="272" t="s">
        <v>9192</v>
      </c>
      <c r="E247" s="506">
        <v>1</v>
      </c>
      <c r="F247" s="357"/>
      <c r="G247" s="440">
        <v>76</v>
      </c>
      <c r="H247" s="157">
        <f>IF(G247="","",G247-G247*COMPASS!$U$23)</f>
        <v>76</v>
      </c>
    </row>
    <row r="248" spans="1:8" ht="14.85" customHeight="1">
      <c r="A248" s="325" t="s">
        <v>2587</v>
      </c>
      <c r="B248" s="348" t="s">
        <v>216</v>
      </c>
      <c r="C248" s="272" t="s">
        <v>2585</v>
      </c>
      <c r="D248" s="272" t="s">
        <v>9193</v>
      </c>
      <c r="E248" s="506">
        <v>1</v>
      </c>
      <c r="F248" s="357"/>
      <c r="G248" s="440">
        <v>37</v>
      </c>
      <c r="H248" s="157">
        <f>IF(G248="","",G248-G248*COMPASS!$U$23)</f>
        <v>37</v>
      </c>
    </row>
    <row r="249" spans="1:8" ht="14.85" customHeight="1">
      <c r="A249" s="325" t="s">
        <v>2588</v>
      </c>
      <c r="B249" s="348" t="s">
        <v>216</v>
      </c>
      <c r="C249" s="272" t="s">
        <v>2586</v>
      </c>
      <c r="D249" s="272" t="s">
        <v>9194</v>
      </c>
      <c r="E249" s="506">
        <v>1</v>
      </c>
      <c r="F249" s="357"/>
      <c r="G249" s="440">
        <v>37</v>
      </c>
      <c r="H249" s="157">
        <f>IF(G249="","",G249-G249*COMPASS!$U$23)</f>
        <v>37</v>
      </c>
    </row>
    <row r="250" spans="1:8" ht="14.85" customHeight="1">
      <c r="A250" s="325" t="s">
        <v>584</v>
      </c>
      <c r="B250" s="348" t="s">
        <v>216</v>
      </c>
      <c r="C250" s="272" t="s">
        <v>585</v>
      </c>
      <c r="D250" s="272" t="s">
        <v>9195</v>
      </c>
      <c r="E250" s="506">
        <v>1</v>
      </c>
      <c r="F250" s="357"/>
      <c r="G250" s="440">
        <v>345</v>
      </c>
      <c r="H250" s="157">
        <f>IF(G250="","",G250-G250*COMPASS!$U$23)</f>
        <v>345</v>
      </c>
    </row>
    <row r="251" spans="1:8" ht="14.85" customHeight="1">
      <c r="A251" s="325" t="s">
        <v>582</v>
      </c>
      <c r="B251" s="348" t="s">
        <v>216</v>
      </c>
      <c r="C251" s="272" t="s">
        <v>583</v>
      </c>
      <c r="D251" s="272" t="s">
        <v>9196</v>
      </c>
      <c r="E251" s="506">
        <v>1</v>
      </c>
      <c r="F251" s="357"/>
      <c r="G251" s="440">
        <v>345</v>
      </c>
      <c r="H251" s="157">
        <f>IF(G251="","",G251-G251*COMPASS!$U$23)</f>
        <v>345</v>
      </c>
    </row>
    <row r="252" spans="1:8" ht="14.85" customHeight="1">
      <c r="A252" s="325" t="s">
        <v>678</v>
      </c>
      <c r="B252" s="348" t="s">
        <v>216</v>
      </c>
      <c r="C252" s="272" t="s">
        <v>679</v>
      </c>
      <c r="D252" s="272" t="s">
        <v>9197</v>
      </c>
      <c r="E252" s="506">
        <v>1</v>
      </c>
      <c r="F252" s="357"/>
      <c r="G252" s="440">
        <v>345</v>
      </c>
      <c r="H252" s="157">
        <f>IF(G252="","",G252-G252*COMPASS!$U$23)</f>
        <v>345</v>
      </c>
    </row>
    <row r="253" spans="1:8" ht="14.85" customHeight="1">
      <c r="A253" s="325" t="s">
        <v>684</v>
      </c>
      <c r="B253" s="348" t="s">
        <v>216</v>
      </c>
      <c r="C253" s="272" t="s">
        <v>685</v>
      </c>
      <c r="D253" s="272" t="s">
        <v>9198</v>
      </c>
      <c r="E253" s="506">
        <v>1</v>
      </c>
      <c r="F253" s="357"/>
      <c r="G253" s="440">
        <v>345</v>
      </c>
      <c r="H253" s="157">
        <f>IF(G253="","",G253-G253*COMPASS!$U$23)</f>
        <v>345</v>
      </c>
    </row>
    <row r="254" spans="1:8" ht="14.85" customHeight="1">
      <c r="A254" s="344" t="s">
        <v>7685</v>
      </c>
      <c r="B254" s="345"/>
      <c r="C254" s="346"/>
      <c r="D254" s="346"/>
      <c r="E254" s="510"/>
      <c r="F254" s="511"/>
      <c r="G254" s="511"/>
      <c r="H254" s="157" t="str">
        <f>IF(G254="","",G254-G254*COMPASS!$U$23)</f>
        <v/>
      </c>
    </row>
    <row r="255" spans="1:8" ht="14.85" customHeight="1">
      <c r="A255" s="340" t="s">
        <v>7646</v>
      </c>
      <c r="B255" s="341"/>
      <c r="C255" s="342"/>
      <c r="D255" s="342"/>
      <c r="E255" s="507"/>
      <c r="F255" s="508"/>
      <c r="G255" s="508"/>
      <c r="H255" s="157" t="str">
        <f>IF(G255="","",G255-G255*COMPASS!$U$23)</f>
        <v/>
      </c>
    </row>
    <row r="256" spans="1:8" ht="14.85" customHeight="1">
      <c r="A256" s="325" t="s">
        <v>433</v>
      </c>
      <c r="B256" s="348" t="s">
        <v>462</v>
      </c>
      <c r="C256" s="272">
        <v>26000900</v>
      </c>
      <c r="D256" s="272" t="s">
        <v>9224</v>
      </c>
      <c r="E256" s="506">
        <v>1</v>
      </c>
      <c r="F256" s="357"/>
      <c r="G256" s="440">
        <v>134</v>
      </c>
      <c r="H256" s="157">
        <f>IF(G256="","",G256-G256*COMPASS!$U$23)</f>
        <v>134</v>
      </c>
    </row>
    <row r="257" spans="1:8">
      <c r="A257" s="325" t="s">
        <v>8184</v>
      </c>
      <c r="B257" s="348" t="s">
        <v>216</v>
      </c>
      <c r="C257" s="272" t="s">
        <v>8180</v>
      </c>
      <c r="D257" s="272" t="s">
        <v>9225</v>
      </c>
      <c r="E257" s="509">
        <v>1</v>
      </c>
      <c r="F257" s="357"/>
      <c r="G257" s="440">
        <v>66</v>
      </c>
      <c r="H257" s="157">
        <f>IF(G257="","",G257-G257*COMPASS!$U$23)</f>
        <v>66</v>
      </c>
    </row>
    <row r="258" spans="1:8">
      <c r="A258" s="325" t="s">
        <v>8641</v>
      </c>
      <c r="B258" s="348" t="s">
        <v>216</v>
      </c>
      <c r="C258" s="399">
        <v>26100900</v>
      </c>
      <c r="D258" s="272" t="s">
        <v>9226</v>
      </c>
      <c r="E258" s="509">
        <v>1</v>
      </c>
      <c r="F258" s="357"/>
      <c r="G258" s="440">
        <v>112</v>
      </c>
      <c r="H258" s="157">
        <f>IF(G258="","",G258-G258*COMPASS!$U$23)</f>
        <v>112</v>
      </c>
    </row>
    <row r="259" spans="1:8">
      <c r="A259" s="325" t="s">
        <v>215</v>
      </c>
      <c r="B259" s="348" t="s">
        <v>216</v>
      </c>
      <c r="C259" s="272">
        <v>26100103</v>
      </c>
      <c r="D259" s="272" t="s">
        <v>9227</v>
      </c>
      <c r="E259" s="506">
        <v>1</v>
      </c>
      <c r="F259" s="357"/>
      <c r="G259" s="440">
        <v>15</v>
      </c>
      <c r="H259" s="157">
        <f>IF(G259="","",G259-G259*COMPASS!$U$23)</f>
        <v>15</v>
      </c>
    </row>
    <row r="260" spans="1:8">
      <c r="A260" s="340" t="s">
        <v>7647</v>
      </c>
      <c r="B260" s="341"/>
      <c r="C260" s="342"/>
      <c r="D260" s="342"/>
      <c r="E260" s="507"/>
      <c r="F260" s="508"/>
      <c r="G260" s="508"/>
      <c r="H260" s="157" t="str">
        <f>IF(G260="","",G260-G260*COMPASS!$U$23)</f>
        <v/>
      </c>
    </row>
    <row r="261" spans="1:8">
      <c r="A261" s="325" t="s">
        <v>182</v>
      </c>
      <c r="B261" s="348" t="s">
        <v>216</v>
      </c>
      <c r="C261" s="272" t="s">
        <v>183</v>
      </c>
      <c r="D261" s="272" t="s">
        <v>9228</v>
      </c>
      <c r="E261" s="506">
        <v>1</v>
      </c>
      <c r="F261" s="357"/>
      <c r="G261" s="440">
        <v>53</v>
      </c>
      <c r="H261" s="157">
        <f>IF(G261="","",G261-G261*COMPASS!$U$23)</f>
        <v>53</v>
      </c>
    </row>
    <row r="262" spans="1:8" ht="15.6">
      <c r="A262" s="325" t="s">
        <v>555</v>
      </c>
      <c r="B262" s="348" t="s">
        <v>216</v>
      </c>
      <c r="C262" s="272" t="s">
        <v>556</v>
      </c>
      <c r="D262" s="272" t="s">
        <v>9229</v>
      </c>
      <c r="E262" s="506">
        <v>1</v>
      </c>
      <c r="F262" s="357"/>
      <c r="G262" s="440">
        <v>128</v>
      </c>
      <c r="H262" s="157">
        <f>IF(G262="","",G262-G262*COMPASS!$U$23)</f>
        <v>128</v>
      </c>
    </row>
    <row r="263" spans="1:8" ht="15.6">
      <c r="A263" s="325" t="s">
        <v>273</v>
      </c>
      <c r="B263" s="348" t="s">
        <v>216</v>
      </c>
      <c r="C263" s="272" t="s">
        <v>274</v>
      </c>
      <c r="D263" s="272" t="s">
        <v>9230</v>
      </c>
      <c r="E263" s="506">
        <v>1</v>
      </c>
      <c r="F263" s="357"/>
      <c r="G263" s="440">
        <v>84</v>
      </c>
      <c r="H263" s="157">
        <f>IF(G263="","",G263-G263*COMPASS!$U$23)</f>
        <v>84</v>
      </c>
    </row>
    <row r="264" spans="1:8">
      <c r="A264" s="325" t="s">
        <v>7693</v>
      </c>
      <c r="B264" s="348" t="s">
        <v>462</v>
      </c>
      <c r="C264" s="347" t="s">
        <v>7686</v>
      </c>
      <c r="D264" s="347" t="s">
        <v>9231</v>
      </c>
      <c r="E264" s="470">
        <v>1</v>
      </c>
      <c r="F264" s="357"/>
      <c r="G264" s="440">
        <v>128</v>
      </c>
      <c r="H264" s="157">
        <f>IF(G264="","",G264-G264*COMPASS!$U$23)</f>
        <v>128</v>
      </c>
    </row>
    <row r="265" spans="1:8">
      <c r="A265" s="325" t="s">
        <v>7694</v>
      </c>
      <c r="B265" s="349" t="s">
        <v>216</v>
      </c>
      <c r="C265" s="347" t="s">
        <v>7687</v>
      </c>
      <c r="D265" s="347" t="s">
        <v>9232</v>
      </c>
      <c r="E265" s="470">
        <v>1</v>
      </c>
      <c r="F265" s="357"/>
      <c r="G265" s="440">
        <v>84</v>
      </c>
      <c r="H265" s="157">
        <f>IF(G265="","",G265-G265*COMPASS!$U$23)</f>
        <v>84</v>
      </c>
    </row>
    <row r="266" spans="1:8">
      <c r="A266" s="325" t="s">
        <v>8642</v>
      </c>
      <c r="B266" s="349" t="s">
        <v>216</v>
      </c>
      <c r="C266" s="403">
        <v>10061110</v>
      </c>
      <c r="D266" s="347" t="s">
        <v>10547</v>
      </c>
      <c r="E266" s="470">
        <v>1</v>
      </c>
      <c r="F266" s="357"/>
      <c r="G266" s="440">
        <v>104</v>
      </c>
      <c r="H266" s="157">
        <f>IF(G266="","",G266-G266*COMPASS!$U$23)</f>
        <v>104</v>
      </c>
    </row>
    <row r="267" spans="1:8">
      <c r="A267" s="325" t="s">
        <v>8643</v>
      </c>
      <c r="B267" s="349" t="s">
        <v>216</v>
      </c>
      <c r="C267" s="403">
        <v>10176500</v>
      </c>
      <c r="D267" s="347" t="s">
        <v>10548</v>
      </c>
      <c r="E267" s="470">
        <v>1</v>
      </c>
      <c r="F267" s="357"/>
      <c r="G267" s="440">
        <v>36</v>
      </c>
      <c r="H267" s="157">
        <f>IF(G267="","",G267-G267*COMPASS!$U$23)</f>
        <v>36</v>
      </c>
    </row>
    <row r="268" spans="1:8">
      <c r="A268" s="325" t="s">
        <v>8644</v>
      </c>
      <c r="B268" s="349" t="s">
        <v>216</v>
      </c>
      <c r="C268" s="400">
        <v>10051501</v>
      </c>
      <c r="D268" s="347" t="s">
        <v>10549</v>
      </c>
      <c r="E268" s="470">
        <v>1</v>
      </c>
      <c r="F268" s="357"/>
      <c r="G268" s="440">
        <v>104</v>
      </c>
      <c r="H268" s="157">
        <f>IF(G268="","",G268-G268*COMPASS!$U$23)</f>
        <v>104</v>
      </c>
    </row>
    <row r="269" spans="1:8">
      <c r="A269" s="325" t="s">
        <v>9233</v>
      </c>
      <c r="B269" s="349" t="s">
        <v>216</v>
      </c>
      <c r="C269" s="400">
        <v>10061000</v>
      </c>
      <c r="D269" s="347" t="s">
        <v>9234</v>
      </c>
      <c r="E269" s="470">
        <v>1</v>
      </c>
      <c r="F269" s="357"/>
      <c r="G269" s="440">
        <v>93</v>
      </c>
      <c r="H269" s="157">
        <f>IF(G269="","",G269-G269*COMPASS!$U$23)</f>
        <v>93</v>
      </c>
    </row>
  </sheetData>
  <sheetProtection algorithmName="SHA-512" hashValue="/B/T8FKrTrT34VQu/0LoRM4n3yAsSNciW5dOlsdTmMnY2fRVPW47zbc9zPhKwaldwT5SwJP/WX6MbBZBRBXSgQ==" saltValue="BxH1rjC1u4qAyZDFhhBL7Q==" spinCount="100000" sheet="1"/>
  <mergeCells count="1">
    <mergeCell ref="D1:G1"/>
  </mergeCells>
  <phoneticPr fontId="20" type="noConversion"/>
  <hyperlinks>
    <hyperlink ref="H2" location="Indice" display="Indice" xr:uid="{00000000-0004-0000-0A00-000000000000}"/>
    <hyperlink ref="D1" r:id="rId1" xr:uid="{00000000-0004-0000-0A00-000001000000}"/>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74764" r:id="rId5">
          <objectPr defaultSize="0" autoPict="0" r:id="rId6">
            <anchor moveWithCells="1">
              <from>
                <xdr:col>5</xdr:col>
                <xdr:colOff>30480</xdr:colOff>
                <xdr:row>4</xdr:row>
                <xdr:rowOff>30480</xdr:rowOff>
              </from>
              <to>
                <xdr:col>5</xdr:col>
                <xdr:colOff>335280</xdr:colOff>
                <xdr:row>4</xdr:row>
                <xdr:rowOff>304800</xdr:rowOff>
              </to>
            </anchor>
          </objectPr>
        </oleObject>
      </mc:Choice>
      <mc:Fallback>
        <oleObject progId="PI3.Image" shapeId="74764" r:id="rId5"/>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0CEB5-628F-4222-A3A9-CF79743A5E51}">
  <sheetPr codeName="Foglio12">
    <tabColor indexed="63"/>
  </sheetPr>
  <dimension ref="A1:I289"/>
  <sheetViews>
    <sheetView zoomScaleNormal="100" workbookViewId="0">
      <pane ySplit="4" topLeftCell="A5" activePane="bottomLeft" state="frozen"/>
      <selection pane="bottomLeft" activeCell="A3" sqref="A3"/>
    </sheetView>
  </sheetViews>
  <sheetFormatPr defaultColWidth="9.44140625" defaultRowHeight="13.2"/>
  <cols>
    <col min="1" max="1" width="17.44140625" style="1283" customWidth="1"/>
    <col min="2" max="2" width="4" style="1363" customWidth="1"/>
    <col min="3" max="3" width="13" style="1364" customWidth="1"/>
    <col min="4" max="4" width="46.5546875" style="1306" customWidth="1"/>
    <col min="5" max="5" width="4.5546875" style="1307" bestFit="1" customWidth="1"/>
    <col min="6" max="6" width="4.5546875" style="1308" customWidth="1"/>
    <col min="7" max="7" width="11.44140625" style="1309" customWidth="1"/>
    <col min="8" max="8" width="10.44140625" style="149" bestFit="1" customWidth="1"/>
    <col min="9" max="9" width="12" style="1350" bestFit="1" customWidth="1"/>
    <col min="10" max="11" width="3.44140625" style="1283" customWidth="1"/>
    <col min="12" max="12" width="7.5546875" style="1283" bestFit="1" customWidth="1"/>
    <col min="13" max="13" width="8.44140625" style="1283" bestFit="1" customWidth="1"/>
    <col min="14" max="14" width="44.5546875" style="1283" customWidth="1"/>
    <col min="15" max="16384" width="9.44140625" style="1283"/>
  </cols>
  <sheetData>
    <row r="1" spans="1:9">
      <c r="A1" s="1280"/>
      <c r="B1" s="1348"/>
      <c r="C1" s="1349"/>
      <c r="D1" s="1402" t="s">
        <v>11476</v>
      </c>
      <c r="E1" s="1431"/>
      <c r="F1" s="1431"/>
      <c r="G1" s="1431"/>
      <c r="H1" s="137"/>
    </row>
    <row r="2" spans="1:9" ht="13.8" thickBot="1">
      <c r="A2" s="1284"/>
      <c r="B2" s="1351"/>
      <c r="C2" s="1352"/>
      <c r="D2" s="1287"/>
      <c r="E2" s="1288"/>
      <c r="F2" s="1289"/>
      <c r="G2" s="1290"/>
      <c r="H2" s="146" t="s">
        <v>190</v>
      </c>
    </row>
    <row r="3" spans="1:9" ht="25.2">
      <c r="A3" s="1291" t="s">
        <v>338</v>
      </c>
      <c r="B3" s="1353"/>
      <c r="C3" s="1354"/>
      <c r="D3" s="1294"/>
      <c r="E3" s="1295"/>
      <c r="F3" s="1296"/>
      <c r="G3" s="1297"/>
      <c r="H3" s="147"/>
    </row>
    <row r="4" spans="1:9" s="1304" customFormat="1">
      <c r="A4" s="1298"/>
      <c r="B4" s="1355"/>
      <c r="C4" s="1356" t="s">
        <v>217</v>
      </c>
      <c r="D4" s="1300" t="s">
        <v>219</v>
      </c>
      <c r="E4" s="1301" t="s">
        <v>485</v>
      </c>
      <c r="F4" s="1302"/>
      <c r="G4" s="1303" t="s">
        <v>189</v>
      </c>
      <c r="H4" s="150" t="s">
        <v>486</v>
      </c>
      <c r="I4" s="1357"/>
    </row>
    <row r="5" spans="1:9" ht="25.5" customHeight="1">
      <c r="A5" s="111" t="s">
        <v>3079</v>
      </c>
      <c r="B5" s="292"/>
      <c r="C5" s="112"/>
      <c r="D5" s="957"/>
      <c r="E5" s="489"/>
      <c r="F5" s="54"/>
      <c r="G5" s="490"/>
      <c r="H5" s="1358" t="str">
        <f>IF(G5="","",G5-G5*#REF!)</f>
        <v/>
      </c>
    </row>
    <row r="6" spans="1:9">
      <c r="A6" s="171" t="s">
        <v>3146</v>
      </c>
      <c r="B6" s="291" t="s">
        <v>216</v>
      </c>
      <c r="C6" s="113" t="s">
        <v>3080</v>
      </c>
      <c r="D6" s="20" t="s">
        <v>7479</v>
      </c>
      <c r="E6" s="487">
        <v>1</v>
      </c>
      <c r="F6" s="496"/>
      <c r="G6" s="488">
        <v>13.461456842105262</v>
      </c>
      <c r="H6" s="1358"/>
    </row>
    <row r="7" spans="1:9">
      <c r="A7" s="171" t="s">
        <v>3147</v>
      </c>
      <c r="B7" s="291" t="s">
        <v>216</v>
      </c>
      <c r="C7" s="113" t="s">
        <v>3081</v>
      </c>
      <c r="D7" s="20" t="s">
        <v>5248</v>
      </c>
      <c r="E7" s="487">
        <v>1</v>
      </c>
      <c r="F7" s="496"/>
      <c r="G7" s="488">
        <v>17.021726315789476</v>
      </c>
      <c r="H7" s="1358"/>
    </row>
    <row r="8" spans="1:9">
      <c r="A8" s="171" t="s">
        <v>3148</v>
      </c>
      <c r="B8" s="291" t="s">
        <v>216</v>
      </c>
      <c r="C8" s="113" t="s">
        <v>3082</v>
      </c>
      <c r="D8" s="20" t="s">
        <v>5249</v>
      </c>
      <c r="E8" s="487">
        <v>1</v>
      </c>
      <c r="F8" s="496"/>
      <c r="G8" s="488">
        <v>19.07472842105263</v>
      </c>
      <c r="H8" s="1358"/>
    </row>
    <row r="9" spans="1:9">
      <c r="A9" s="171" t="s">
        <v>3149</v>
      </c>
      <c r="B9" s="291" t="s">
        <v>216</v>
      </c>
      <c r="C9" s="113" t="s">
        <v>3083</v>
      </c>
      <c r="D9" s="20" t="s">
        <v>5250</v>
      </c>
      <c r="E9" s="487">
        <v>1</v>
      </c>
      <c r="F9" s="496"/>
      <c r="G9" s="488">
        <v>24.558063157894736</v>
      </c>
      <c r="H9" s="1358"/>
    </row>
    <row r="10" spans="1:9">
      <c r="A10" s="171" t="s">
        <v>3150</v>
      </c>
      <c r="B10" s="291" t="s">
        <v>216</v>
      </c>
      <c r="C10" s="113" t="s">
        <v>3084</v>
      </c>
      <c r="D10" s="20" t="s">
        <v>5251</v>
      </c>
      <c r="E10" s="487">
        <v>1</v>
      </c>
      <c r="F10" s="496"/>
      <c r="G10" s="488">
        <v>17.255612631578948</v>
      </c>
      <c r="H10" s="1358"/>
    </row>
    <row r="11" spans="1:9">
      <c r="A11" s="171" t="s">
        <v>3151</v>
      </c>
      <c r="B11" s="291" t="s">
        <v>216</v>
      </c>
      <c r="C11" s="113" t="s">
        <v>3085</v>
      </c>
      <c r="D11" s="20" t="s">
        <v>5252</v>
      </c>
      <c r="E11" s="487">
        <v>1</v>
      </c>
      <c r="F11" s="496"/>
      <c r="G11" s="488">
        <v>20.659957894736841</v>
      </c>
      <c r="H11" s="1358"/>
    </row>
    <row r="12" spans="1:9">
      <c r="A12" s="171" t="s">
        <v>3152</v>
      </c>
      <c r="B12" s="291" t="s">
        <v>462</v>
      </c>
      <c r="C12" s="113" t="s">
        <v>3086</v>
      </c>
      <c r="D12" s="20" t="s">
        <v>5253</v>
      </c>
      <c r="E12" s="487">
        <v>1</v>
      </c>
      <c r="F12" s="496"/>
      <c r="G12" s="488">
        <v>22.842896842105258</v>
      </c>
      <c r="H12" s="1358"/>
    </row>
    <row r="13" spans="1:9">
      <c r="A13" s="171" t="s">
        <v>3153</v>
      </c>
      <c r="B13" s="291" t="s">
        <v>462</v>
      </c>
      <c r="C13" s="113" t="s">
        <v>3087</v>
      </c>
      <c r="D13" s="20" t="s">
        <v>5254</v>
      </c>
      <c r="E13" s="487">
        <v>1</v>
      </c>
      <c r="F13" s="496"/>
      <c r="G13" s="488">
        <v>28.300244210526319</v>
      </c>
      <c r="H13" s="1358"/>
    </row>
    <row r="14" spans="1:9">
      <c r="A14" s="171" t="s">
        <v>3154</v>
      </c>
      <c r="B14" s="291" t="s">
        <v>462</v>
      </c>
      <c r="C14" s="113" t="s">
        <v>3088</v>
      </c>
      <c r="D14" s="20" t="s">
        <v>5255</v>
      </c>
      <c r="E14" s="487">
        <v>1</v>
      </c>
      <c r="F14" s="496"/>
      <c r="G14" s="488">
        <v>39.344875789473683</v>
      </c>
      <c r="H14" s="1358"/>
    </row>
    <row r="15" spans="1:9">
      <c r="A15" s="171" t="s">
        <v>13157</v>
      </c>
      <c r="B15" s="291" t="s">
        <v>216</v>
      </c>
      <c r="C15" s="113" t="s">
        <v>13107</v>
      </c>
      <c r="D15" s="20" t="s">
        <v>13108</v>
      </c>
      <c r="E15" s="487">
        <v>1</v>
      </c>
      <c r="F15" s="496"/>
      <c r="G15" s="488">
        <v>62.10981052631579</v>
      </c>
      <c r="H15" s="1358"/>
    </row>
    <row r="16" spans="1:9">
      <c r="A16" s="171" t="s">
        <v>13158</v>
      </c>
      <c r="B16" s="291" t="s">
        <v>216</v>
      </c>
      <c r="C16" s="113" t="s">
        <v>13109</v>
      </c>
      <c r="D16" s="20" t="s">
        <v>13110</v>
      </c>
      <c r="E16" s="487">
        <v>1</v>
      </c>
      <c r="F16" s="496"/>
      <c r="G16" s="488">
        <v>59.251200000000004</v>
      </c>
      <c r="H16" s="1358"/>
    </row>
    <row r="17" spans="1:8">
      <c r="A17" s="171" t="s">
        <v>13159</v>
      </c>
      <c r="B17" s="291" t="s">
        <v>216</v>
      </c>
      <c r="C17" s="113" t="s">
        <v>13111</v>
      </c>
      <c r="D17" s="20" t="s">
        <v>13112</v>
      </c>
      <c r="E17" s="487">
        <v>1</v>
      </c>
      <c r="F17" s="496"/>
      <c r="G17" s="488">
        <v>55.898829473684216</v>
      </c>
      <c r="H17" s="1358"/>
    </row>
    <row r="18" spans="1:8">
      <c r="A18" s="171" t="s">
        <v>13160</v>
      </c>
      <c r="B18" s="291" t="s">
        <v>216</v>
      </c>
      <c r="C18" s="113" t="s">
        <v>13113</v>
      </c>
      <c r="D18" s="20" t="s">
        <v>13114</v>
      </c>
      <c r="E18" s="487">
        <v>1</v>
      </c>
      <c r="F18" s="496"/>
      <c r="G18" s="488">
        <v>52.078686315789469</v>
      </c>
      <c r="H18" s="1358"/>
    </row>
    <row r="19" spans="1:8">
      <c r="A19" s="171" t="s">
        <v>13161</v>
      </c>
      <c r="B19" s="291" t="s">
        <v>216</v>
      </c>
      <c r="C19" s="113" t="s">
        <v>13115</v>
      </c>
      <c r="D19" s="20" t="s">
        <v>13116</v>
      </c>
      <c r="E19" s="487">
        <v>1</v>
      </c>
      <c r="F19" s="496"/>
      <c r="G19" s="488">
        <v>54.677423157894737</v>
      </c>
      <c r="H19" s="1358"/>
    </row>
    <row r="20" spans="1:8">
      <c r="A20" s="171" t="s">
        <v>13162</v>
      </c>
      <c r="B20" s="291" t="s">
        <v>216</v>
      </c>
      <c r="C20" s="113" t="s">
        <v>13117</v>
      </c>
      <c r="D20" s="20" t="s">
        <v>13118</v>
      </c>
      <c r="E20" s="487">
        <v>1</v>
      </c>
      <c r="F20" s="496"/>
      <c r="G20" s="488">
        <v>57.717945263157901</v>
      </c>
      <c r="H20" s="1358"/>
    </row>
    <row r="21" spans="1:8">
      <c r="A21" s="111" t="s">
        <v>3089</v>
      </c>
      <c r="B21" s="292"/>
      <c r="C21" s="112"/>
      <c r="D21" s="111"/>
      <c r="E21" s="111"/>
      <c r="F21" s="111"/>
      <c r="G21" s="111"/>
      <c r="H21" s="1358"/>
    </row>
    <row r="22" spans="1:8">
      <c r="A22" s="171" t="s">
        <v>9039</v>
      </c>
      <c r="B22" s="291" t="s">
        <v>216</v>
      </c>
      <c r="C22" s="113" t="s">
        <v>9040</v>
      </c>
      <c r="D22" s="20" t="s">
        <v>9041</v>
      </c>
      <c r="E22" s="487">
        <v>1</v>
      </c>
      <c r="F22" s="496"/>
      <c r="G22" s="494">
        <v>23.154745263157896</v>
      </c>
      <c r="H22" s="1358"/>
    </row>
    <row r="23" spans="1:8">
      <c r="A23" s="171" t="s">
        <v>9042</v>
      </c>
      <c r="B23" s="291" t="s">
        <v>216</v>
      </c>
      <c r="C23" s="113" t="s">
        <v>9043</v>
      </c>
      <c r="D23" s="20" t="s">
        <v>9044</v>
      </c>
      <c r="E23" s="487">
        <v>1</v>
      </c>
      <c r="F23" s="496"/>
      <c r="G23" s="494">
        <v>30.89898105263158</v>
      </c>
      <c r="H23" s="1358"/>
    </row>
    <row r="24" spans="1:8">
      <c r="A24" s="171" t="s">
        <v>9045</v>
      </c>
      <c r="B24" s="291" t="s">
        <v>462</v>
      </c>
      <c r="C24" s="113" t="s">
        <v>9046</v>
      </c>
      <c r="D24" s="20" t="s">
        <v>9047</v>
      </c>
      <c r="E24" s="487">
        <v>1</v>
      </c>
      <c r="F24" s="496"/>
      <c r="G24" s="494">
        <v>33.497717894736844</v>
      </c>
      <c r="H24" s="1358"/>
    </row>
    <row r="25" spans="1:8">
      <c r="A25" s="171" t="s">
        <v>9048</v>
      </c>
      <c r="B25" s="291" t="s">
        <v>462</v>
      </c>
      <c r="C25" s="113" t="s">
        <v>9049</v>
      </c>
      <c r="D25" s="20" t="s">
        <v>9050</v>
      </c>
      <c r="E25" s="487">
        <v>1</v>
      </c>
      <c r="F25" s="496"/>
      <c r="G25" s="488">
        <v>28.462736842105265</v>
      </c>
      <c r="H25" s="1358"/>
    </row>
    <row r="26" spans="1:8">
      <c r="A26" s="171" t="s">
        <v>9051</v>
      </c>
      <c r="B26" s="291" t="s">
        <v>462</v>
      </c>
      <c r="C26" s="113" t="s">
        <v>9052</v>
      </c>
      <c r="D26" s="20" t="s">
        <v>9053</v>
      </c>
      <c r="E26" s="487">
        <v>1</v>
      </c>
      <c r="F26" s="496"/>
      <c r="G26" s="494">
        <v>45.140058947368424</v>
      </c>
      <c r="H26" s="1358"/>
    </row>
    <row r="27" spans="1:8">
      <c r="A27" s="171" t="s">
        <v>3155</v>
      </c>
      <c r="B27" s="291" t="s">
        <v>462</v>
      </c>
      <c r="C27" s="113" t="s">
        <v>3090</v>
      </c>
      <c r="D27" s="20" t="s">
        <v>5256</v>
      </c>
      <c r="E27" s="487">
        <v>1</v>
      </c>
      <c r="F27" s="496"/>
      <c r="G27" s="494">
        <v>58.029793684210517</v>
      </c>
      <c r="H27" s="1358"/>
    </row>
    <row r="28" spans="1:8">
      <c r="A28" s="171" t="s">
        <v>3156</v>
      </c>
      <c r="B28" s="291" t="s">
        <v>462</v>
      </c>
      <c r="C28" s="113" t="s">
        <v>3091</v>
      </c>
      <c r="D28" s="20" t="s">
        <v>5257</v>
      </c>
      <c r="E28" s="487">
        <v>1</v>
      </c>
      <c r="F28" s="496"/>
      <c r="G28" s="494">
        <v>81.704286315789474</v>
      </c>
      <c r="H28" s="1358"/>
    </row>
    <row r="29" spans="1:8">
      <c r="A29" s="171" t="s">
        <v>3157</v>
      </c>
      <c r="B29" s="291" t="s">
        <v>462</v>
      </c>
      <c r="C29" s="113" t="s">
        <v>3092</v>
      </c>
      <c r="D29" s="20" t="s">
        <v>5258</v>
      </c>
      <c r="E29" s="487">
        <v>1</v>
      </c>
      <c r="F29" s="496"/>
      <c r="G29" s="494">
        <v>103.92348631578949</v>
      </c>
      <c r="H29" s="1358"/>
    </row>
    <row r="30" spans="1:8">
      <c r="A30" s="171" t="s">
        <v>3158</v>
      </c>
      <c r="B30" s="291" t="s">
        <v>462</v>
      </c>
      <c r="C30" s="113" t="s">
        <v>3093</v>
      </c>
      <c r="D30" s="20" t="s">
        <v>5259</v>
      </c>
      <c r="E30" s="487">
        <v>1</v>
      </c>
      <c r="F30" s="496"/>
      <c r="G30" s="494">
        <v>103.92348631578949</v>
      </c>
      <c r="H30" s="1358"/>
    </row>
    <row r="31" spans="1:8">
      <c r="A31" s="171" t="s">
        <v>3159</v>
      </c>
      <c r="B31" s="291" t="s">
        <v>216</v>
      </c>
      <c r="C31" s="113" t="s">
        <v>3094</v>
      </c>
      <c r="D31" s="20" t="s">
        <v>5260</v>
      </c>
      <c r="E31" s="487">
        <v>1</v>
      </c>
      <c r="F31" s="496"/>
      <c r="G31" s="494">
        <v>122.92025263157895</v>
      </c>
      <c r="H31" s="1358"/>
    </row>
    <row r="32" spans="1:8">
      <c r="A32" s="171" t="s">
        <v>3160</v>
      </c>
      <c r="B32" s="291" t="s">
        <v>216</v>
      </c>
      <c r="C32" s="113" t="s">
        <v>3095</v>
      </c>
      <c r="D32" s="20" t="s">
        <v>5261</v>
      </c>
      <c r="E32" s="487">
        <v>1</v>
      </c>
      <c r="F32" s="496"/>
      <c r="G32" s="494">
        <v>162.00525473684209</v>
      </c>
      <c r="H32" s="1358"/>
    </row>
    <row r="33" spans="1:8">
      <c r="A33" s="171" t="s">
        <v>3161</v>
      </c>
      <c r="B33" s="291" t="s">
        <v>216</v>
      </c>
      <c r="C33" s="113" t="s">
        <v>3096</v>
      </c>
      <c r="D33" s="20" t="s">
        <v>5262</v>
      </c>
      <c r="E33" s="487">
        <v>1</v>
      </c>
      <c r="F33" s="496"/>
      <c r="G33" s="494">
        <v>135.8359747368421</v>
      </c>
      <c r="H33" s="1358"/>
    </row>
    <row r="34" spans="1:8">
      <c r="A34" s="171" t="s">
        <v>3162</v>
      </c>
      <c r="B34" s="291" t="s">
        <v>216</v>
      </c>
      <c r="C34" s="113" t="s">
        <v>3097</v>
      </c>
      <c r="D34" s="20" t="s">
        <v>5263</v>
      </c>
      <c r="E34" s="487">
        <v>1</v>
      </c>
      <c r="F34" s="496"/>
      <c r="G34" s="494">
        <v>192.38448842105265</v>
      </c>
      <c r="H34" s="1358"/>
    </row>
    <row r="35" spans="1:8">
      <c r="A35" s="111" t="s">
        <v>576</v>
      </c>
      <c r="B35" s="292"/>
      <c r="C35" s="112"/>
      <c r="D35" s="957"/>
      <c r="E35" s="489"/>
      <c r="F35" s="54"/>
      <c r="G35" s="490"/>
      <c r="H35" s="1358"/>
    </row>
    <row r="36" spans="1:8">
      <c r="A36" s="171" t="s">
        <v>9054</v>
      </c>
      <c r="B36" s="291" t="s">
        <v>462</v>
      </c>
      <c r="C36" s="113" t="s">
        <v>9055</v>
      </c>
      <c r="D36" s="20" t="s">
        <v>17511</v>
      </c>
      <c r="E36" s="487">
        <v>1</v>
      </c>
      <c r="F36" s="496"/>
      <c r="G36" s="494">
        <v>23.154745263157896</v>
      </c>
      <c r="H36" s="1358"/>
    </row>
    <row r="37" spans="1:8">
      <c r="A37" s="171" t="s">
        <v>9056</v>
      </c>
      <c r="B37" s="291" t="s">
        <v>462</v>
      </c>
      <c r="C37" s="113" t="s">
        <v>9057</v>
      </c>
      <c r="D37" s="20" t="s">
        <v>17512</v>
      </c>
      <c r="E37" s="487">
        <v>1</v>
      </c>
      <c r="F37" s="496"/>
      <c r="G37" s="494">
        <v>30.89898105263158</v>
      </c>
      <c r="H37" s="1358"/>
    </row>
    <row r="38" spans="1:8">
      <c r="A38" s="171" t="s">
        <v>9058</v>
      </c>
      <c r="B38" s="291" t="s">
        <v>462</v>
      </c>
      <c r="C38" s="113" t="s">
        <v>9059</v>
      </c>
      <c r="D38" s="20" t="s">
        <v>17513</v>
      </c>
      <c r="E38" s="487">
        <v>1</v>
      </c>
      <c r="F38" s="496"/>
      <c r="G38" s="494">
        <v>33.497717894736844</v>
      </c>
      <c r="H38" s="1358"/>
    </row>
    <row r="39" spans="1:8">
      <c r="A39" s="171" t="s">
        <v>9060</v>
      </c>
      <c r="B39" s="291" t="s">
        <v>462</v>
      </c>
      <c r="C39" s="113" t="s">
        <v>9061</v>
      </c>
      <c r="D39" s="20" t="s">
        <v>9062</v>
      </c>
      <c r="E39" s="487">
        <v>1</v>
      </c>
      <c r="F39" s="496"/>
      <c r="G39" s="488">
        <v>28.462736842105265</v>
      </c>
      <c r="H39" s="1358"/>
    </row>
    <row r="40" spans="1:8">
      <c r="A40" s="171" t="s">
        <v>9063</v>
      </c>
      <c r="B40" s="291" t="s">
        <v>462</v>
      </c>
      <c r="C40" s="113" t="s">
        <v>9064</v>
      </c>
      <c r="D40" s="20" t="s">
        <v>17514</v>
      </c>
      <c r="E40" s="487">
        <v>1</v>
      </c>
      <c r="F40" s="496"/>
      <c r="G40" s="494">
        <v>45.140058947368424</v>
      </c>
      <c r="H40" s="1358"/>
    </row>
    <row r="41" spans="1:8">
      <c r="A41" s="171" t="s">
        <v>422</v>
      </c>
      <c r="B41" s="291" t="s">
        <v>462</v>
      </c>
      <c r="C41" s="113" t="s">
        <v>423</v>
      </c>
      <c r="D41" s="20" t="s">
        <v>17515</v>
      </c>
      <c r="E41" s="487">
        <v>1</v>
      </c>
      <c r="F41" s="496"/>
      <c r="G41" s="494">
        <v>58.029793684210517</v>
      </c>
      <c r="H41" s="1358"/>
    </row>
    <row r="42" spans="1:8">
      <c r="A42" s="171" t="s">
        <v>410</v>
      </c>
      <c r="B42" s="291" t="s">
        <v>462</v>
      </c>
      <c r="C42" s="113" t="s">
        <v>411</v>
      </c>
      <c r="D42" s="20" t="s">
        <v>17516</v>
      </c>
      <c r="E42" s="487">
        <v>1</v>
      </c>
      <c r="F42" s="496"/>
      <c r="G42" s="494">
        <v>81.704286315789474</v>
      </c>
      <c r="H42" s="1358"/>
    </row>
    <row r="43" spans="1:8">
      <c r="A43" s="171" t="s">
        <v>535</v>
      </c>
      <c r="B43" s="291" t="s">
        <v>462</v>
      </c>
      <c r="C43" s="113" t="s">
        <v>536</v>
      </c>
      <c r="D43" s="20" t="s">
        <v>17517</v>
      </c>
      <c r="E43" s="487">
        <v>1</v>
      </c>
      <c r="F43" s="496"/>
      <c r="G43" s="494">
        <v>103.92348631578949</v>
      </c>
      <c r="H43" s="1358"/>
    </row>
    <row r="44" spans="1:8">
      <c r="A44" s="171" t="s">
        <v>430</v>
      </c>
      <c r="B44" s="291" t="s">
        <v>462</v>
      </c>
      <c r="C44" s="113" t="s">
        <v>382</v>
      </c>
      <c r="D44" s="20" t="s">
        <v>17518</v>
      </c>
      <c r="E44" s="487">
        <v>1</v>
      </c>
      <c r="F44" s="496"/>
      <c r="G44" s="494">
        <v>103.92348631578949</v>
      </c>
      <c r="H44" s="1358"/>
    </row>
    <row r="45" spans="1:8">
      <c r="A45" s="171" t="s">
        <v>383</v>
      </c>
      <c r="B45" s="291" t="s">
        <v>216</v>
      </c>
      <c r="C45" s="113" t="s">
        <v>294</v>
      </c>
      <c r="D45" s="20" t="s">
        <v>17519</v>
      </c>
      <c r="E45" s="487">
        <v>1</v>
      </c>
      <c r="F45" s="496"/>
      <c r="G45" s="494">
        <v>122.92025263157895</v>
      </c>
      <c r="H45" s="1358"/>
    </row>
    <row r="46" spans="1:8">
      <c r="A46" s="171" t="s">
        <v>295</v>
      </c>
      <c r="B46" s="291" t="s">
        <v>216</v>
      </c>
      <c r="C46" s="113" t="s">
        <v>296</v>
      </c>
      <c r="D46" s="20" t="s">
        <v>17520</v>
      </c>
      <c r="E46" s="487">
        <v>1</v>
      </c>
      <c r="F46" s="496"/>
      <c r="G46" s="494">
        <v>162.00525473684209</v>
      </c>
      <c r="H46" s="1358"/>
    </row>
    <row r="47" spans="1:8">
      <c r="A47" s="171" t="s">
        <v>544</v>
      </c>
      <c r="B47" s="291" t="s">
        <v>216</v>
      </c>
      <c r="C47" s="113" t="s">
        <v>545</v>
      </c>
      <c r="D47" s="20" t="s">
        <v>17521</v>
      </c>
      <c r="E47" s="487">
        <v>1</v>
      </c>
      <c r="F47" s="496"/>
      <c r="G47" s="494">
        <v>135.8359747368421</v>
      </c>
      <c r="H47" s="1358"/>
    </row>
    <row r="48" spans="1:8">
      <c r="A48" s="171" t="s">
        <v>546</v>
      </c>
      <c r="B48" s="291" t="s">
        <v>216</v>
      </c>
      <c r="C48" s="113" t="s">
        <v>547</v>
      </c>
      <c r="D48" s="20" t="s">
        <v>17522</v>
      </c>
      <c r="E48" s="487">
        <v>1</v>
      </c>
      <c r="F48" s="496"/>
      <c r="G48" s="494">
        <v>192.38448842105265</v>
      </c>
      <c r="H48" s="1358"/>
    </row>
    <row r="49" spans="1:8">
      <c r="A49" s="171" t="s">
        <v>420</v>
      </c>
      <c r="B49" s="291" t="s">
        <v>216</v>
      </c>
      <c r="C49" s="113" t="s">
        <v>421</v>
      </c>
      <c r="D49" s="20" t="s">
        <v>17523</v>
      </c>
      <c r="E49" s="487">
        <v>1</v>
      </c>
      <c r="F49" s="496"/>
      <c r="G49" s="494">
        <v>158.10714947368425</v>
      </c>
      <c r="H49" s="1358"/>
    </row>
    <row r="50" spans="1:8">
      <c r="A50" s="111" t="s">
        <v>577</v>
      </c>
      <c r="B50" s="292"/>
      <c r="C50" s="112"/>
      <c r="D50" s="957"/>
      <c r="E50" s="489"/>
      <c r="F50" s="54"/>
      <c r="G50" s="490"/>
      <c r="H50" s="1358"/>
    </row>
    <row r="51" spans="1:8">
      <c r="A51" s="171" t="s">
        <v>3163</v>
      </c>
      <c r="B51" s="291" t="s">
        <v>216</v>
      </c>
      <c r="C51" s="113" t="s">
        <v>3098</v>
      </c>
      <c r="D51" s="20" t="s">
        <v>5264</v>
      </c>
      <c r="E51" s="487">
        <v>1</v>
      </c>
      <c r="F51" s="496"/>
      <c r="G51" s="494">
        <v>94.542046315789477</v>
      </c>
      <c r="H51" s="1358"/>
    </row>
    <row r="52" spans="1:8">
      <c r="A52" s="171" t="s">
        <v>3164</v>
      </c>
      <c r="B52" s="291" t="s">
        <v>462</v>
      </c>
      <c r="C52" s="113" t="s">
        <v>3099</v>
      </c>
      <c r="D52" s="20" t="s">
        <v>5265</v>
      </c>
      <c r="E52" s="487">
        <v>1</v>
      </c>
      <c r="F52" s="496"/>
      <c r="G52" s="494">
        <v>81.247578947368424</v>
      </c>
      <c r="H52" s="1358"/>
    </row>
    <row r="53" spans="1:8">
      <c r="A53" s="171" t="s">
        <v>3165</v>
      </c>
      <c r="B53" s="291" t="s">
        <v>216</v>
      </c>
      <c r="C53" s="113" t="s">
        <v>3100</v>
      </c>
      <c r="D53" s="20" t="s">
        <v>5266</v>
      </c>
      <c r="E53" s="487">
        <v>1</v>
      </c>
      <c r="F53" s="496"/>
      <c r="G53" s="494">
        <v>77.36439578947369</v>
      </c>
      <c r="H53" s="1358"/>
    </row>
    <row r="54" spans="1:8">
      <c r="A54" s="171" t="s">
        <v>3166</v>
      </c>
      <c r="B54" s="291" t="s">
        <v>216</v>
      </c>
      <c r="C54" s="113" t="s">
        <v>3101</v>
      </c>
      <c r="D54" s="20" t="s">
        <v>5267</v>
      </c>
      <c r="E54" s="487">
        <v>1</v>
      </c>
      <c r="F54" s="496"/>
      <c r="G54" s="494">
        <v>72.99851789473685</v>
      </c>
      <c r="H54" s="1358"/>
    </row>
    <row r="55" spans="1:8">
      <c r="A55" s="171" t="s">
        <v>3167</v>
      </c>
      <c r="B55" s="291" t="s">
        <v>216</v>
      </c>
      <c r="C55" s="113" t="s">
        <v>3102</v>
      </c>
      <c r="D55" s="20" t="s">
        <v>5268</v>
      </c>
      <c r="E55" s="487">
        <v>1</v>
      </c>
      <c r="F55" s="496"/>
      <c r="G55" s="494">
        <v>68.788564210526317</v>
      </c>
      <c r="H55" s="1358"/>
    </row>
    <row r="56" spans="1:8">
      <c r="A56" s="171" t="s">
        <v>3168</v>
      </c>
      <c r="B56" s="291" t="s">
        <v>216</v>
      </c>
      <c r="C56" s="113" t="s">
        <v>3103</v>
      </c>
      <c r="D56" s="20" t="s">
        <v>5269</v>
      </c>
      <c r="E56" s="487">
        <v>1</v>
      </c>
      <c r="F56" s="496"/>
      <c r="G56" s="494">
        <v>60.134770526315791</v>
      </c>
      <c r="H56" s="1358"/>
    </row>
    <row r="57" spans="1:8">
      <c r="A57" s="382" t="s">
        <v>5270</v>
      </c>
      <c r="B57" s="291" t="s">
        <v>216</v>
      </c>
      <c r="C57" s="113" t="s">
        <v>5271</v>
      </c>
      <c r="D57" s="20" t="s">
        <v>8333</v>
      </c>
      <c r="E57" s="491">
        <v>1</v>
      </c>
      <c r="F57" s="496"/>
      <c r="G57" s="493">
        <v>66.568421052631578</v>
      </c>
      <c r="H57" s="1358"/>
    </row>
    <row r="58" spans="1:8">
      <c r="A58" s="171" t="s">
        <v>108</v>
      </c>
      <c r="B58" s="1272" t="s">
        <v>566</v>
      </c>
      <c r="C58" s="1008" t="s">
        <v>109</v>
      </c>
      <c r="D58" s="20" t="s">
        <v>5272</v>
      </c>
      <c r="E58" s="491">
        <v>1</v>
      </c>
      <c r="F58" s="496"/>
      <c r="G58" s="493">
        <v>78.973499999999987</v>
      </c>
      <c r="H58" s="1358"/>
    </row>
    <row r="59" spans="1:8">
      <c r="A59" s="171" t="s">
        <v>283</v>
      </c>
      <c r="B59" s="1272" t="s">
        <v>566</v>
      </c>
      <c r="C59" s="1008" t="s">
        <v>284</v>
      </c>
      <c r="D59" s="20" t="s">
        <v>5273</v>
      </c>
      <c r="E59" s="491">
        <v>1</v>
      </c>
      <c r="F59" s="496"/>
      <c r="G59" s="493">
        <v>40.162499999999994</v>
      </c>
      <c r="H59" s="1358"/>
    </row>
    <row r="60" spans="1:8">
      <c r="A60" s="111" t="s">
        <v>3104</v>
      </c>
      <c r="B60" s="292"/>
      <c r="C60" s="112"/>
      <c r="D60" s="957"/>
      <c r="E60" s="489"/>
      <c r="F60" s="54"/>
      <c r="G60" s="490"/>
      <c r="H60" s="1358"/>
    </row>
    <row r="61" spans="1:8">
      <c r="A61" s="171" t="s">
        <v>5274</v>
      </c>
      <c r="B61" s="291" t="s">
        <v>216</v>
      </c>
      <c r="C61" s="113" t="s">
        <v>5275</v>
      </c>
      <c r="D61" s="20" t="s">
        <v>5276</v>
      </c>
      <c r="E61" s="491">
        <v>1</v>
      </c>
      <c r="F61" s="496"/>
      <c r="G61" s="492">
        <v>199.19115789473685</v>
      </c>
      <c r="H61" s="1358"/>
    </row>
    <row r="62" spans="1:8">
      <c r="A62" s="171" t="s">
        <v>5277</v>
      </c>
      <c r="B62" s="291" t="s">
        <v>216</v>
      </c>
      <c r="C62" s="113" t="s">
        <v>5278</v>
      </c>
      <c r="D62" s="20" t="s">
        <v>5279</v>
      </c>
      <c r="E62" s="491">
        <v>1</v>
      </c>
      <c r="F62" s="496"/>
      <c r="G62" s="492">
        <v>178.11410526315791</v>
      </c>
      <c r="H62" s="1358"/>
    </row>
    <row r="63" spans="1:8">
      <c r="A63" s="171" t="s">
        <v>3223</v>
      </c>
      <c r="B63" s="291" t="s">
        <v>216</v>
      </c>
      <c r="C63" s="113" t="s">
        <v>3221</v>
      </c>
      <c r="D63" s="20" t="s">
        <v>5280</v>
      </c>
      <c r="E63" s="491">
        <v>1</v>
      </c>
      <c r="F63" s="496"/>
      <c r="G63" s="492">
        <v>121.96067368421053</v>
      </c>
      <c r="H63" s="1358"/>
    </row>
    <row r="64" spans="1:8">
      <c r="A64" s="382" t="s">
        <v>5281</v>
      </c>
      <c r="B64" s="291" t="s">
        <v>216</v>
      </c>
      <c r="C64" s="113" t="s">
        <v>5282</v>
      </c>
      <c r="D64" s="20" t="s">
        <v>8334</v>
      </c>
      <c r="E64" s="491">
        <v>1</v>
      </c>
      <c r="F64" s="496"/>
      <c r="G64" s="492">
        <v>143.95115789473687</v>
      </c>
      <c r="H64" s="1358"/>
    </row>
    <row r="65" spans="1:8">
      <c r="A65" s="171" t="s">
        <v>3224</v>
      </c>
      <c r="B65" s="291" t="s">
        <v>216</v>
      </c>
      <c r="C65" s="113" t="s">
        <v>3222</v>
      </c>
      <c r="D65" s="20" t="s">
        <v>5283</v>
      </c>
      <c r="E65" s="491">
        <v>1</v>
      </c>
      <c r="F65" s="496"/>
      <c r="G65" s="492">
        <v>147.35722105263159</v>
      </c>
      <c r="H65" s="1358"/>
    </row>
    <row r="66" spans="1:8">
      <c r="A66" s="171" t="s">
        <v>3169</v>
      </c>
      <c r="B66" s="291" t="s">
        <v>462</v>
      </c>
      <c r="C66" s="113" t="s">
        <v>3105</v>
      </c>
      <c r="D66" s="20" t="s">
        <v>5284</v>
      </c>
      <c r="E66" s="491">
        <v>1</v>
      </c>
      <c r="F66" s="496"/>
      <c r="G66" s="492">
        <v>181.88715789473687</v>
      </c>
      <c r="H66" s="1358"/>
    </row>
    <row r="67" spans="1:8">
      <c r="A67" s="382" t="s">
        <v>5435</v>
      </c>
      <c r="B67" s="291" t="s">
        <v>216</v>
      </c>
      <c r="C67" s="113" t="s">
        <v>5436</v>
      </c>
      <c r="D67" s="20" t="s">
        <v>5437</v>
      </c>
      <c r="E67" s="491">
        <v>1</v>
      </c>
      <c r="F67" s="496"/>
      <c r="G67" s="492">
        <v>115.82400000000001</v>
      </c>
      <c r="H67" s="1358"/>
    </row>
    <row r="68" spans="1:8">
      <c r="A68" s="171" t="s">
        <v>3170</v>
      </c>
      <c r="B68" s="291" t="s">
        <v>462</v>
      </c>
      <c r="C68" s="113" t="s">
        <v>3106</v>
      </c>
      <c r="D68" s="20" t="s">
        <v>5285</v>
      </c>
      <c r="E68" s="491">
        <v>1</v>
      </c>
      <c r="F68" s="496"/>
      <c r="G68" s="492">
        <v>187.61178947368421</v>
      </c>
      <c r="H68" s="1358"/>
    </row>
    <row r="69" spans="1:8">
      <c r="A69" s="171" t="s">
        <v>3171</v>
      </c>
      <c r="B69" s="291" t="s">
        <v>462</v>
      </c>
      <c r="C69" s="113" t="s">
        <v>3107</v>
      </c>
      <c r="D69" s="20" t="s">
        <v>5286</v>
      </c>
      <c r="E69" s="491">
        <v>4</v>
      </c>
      <c r="F69" s="496"/>
      <c r="G69" s="493">
        <v>5.9588210526315786</v>
      </c>
      <c r="H69" s="1358"/>
    </row>
    <row r="70" spans="1:8">
      <c r="A70" s="171" t="s">
        <v>3172</v>
      </c>
      <c r="B70" s="291" t="s">
        <v>462</v>
      </c>
      <c r="C70" s="113" t="s">
        <v>3108</v>
      </c>
      <c r="D70" s="20" t="s">
        <v>5287</v>
      </c>
      <c r="E70" s="491">
        <v>4</v>
      </c>
      <c r="F70" s="496"/>
      <c r="G70" s="493">
        <v>5.9588210526315786</v>
      </c>
      <c r="H70" s="1358"/>
    </row>
    <row r="71" spans="1:8">
      <c r="A71" s="382" t="s">
        <v>5288</v>
      </c>
      <c r="B71" s="291" t="s">
        <v>216</v>
      </c>
      <c r="C71" s="113" t="s">
        <v>5289</v>
      </c>
      <c r="D71" s="20" t="s">
        <v>5290</v>
      </c>
      <c r="E71" s="491">
        <v>1</v>
      </c>
      <c r="F71" s="496"/>
      <c r="G71" s="493">
        <v>6.7394526315789474</v>
      </c>
      <c r="H71" s="1358"/>
    </row>
    <row r="72" spans="1:8">
      <c r="A72" s="382" t="s">
        <v>5291</v>
      </c>
      <c r="B72" s="291" t="s">
        <v>216</v>
      </c>
      <c r="C72" s="113" t="s">
        <v>5292</v>
      </c>
      <c r="D72" s="20" t="s">
        <v>5293</v>
      </c>
      <c r="E72" s="491">
        <v>1</v>
      </c>
      <c r="F72" s="496"/>
      <c r="G72" s="493">
        <v>7.1297684210526331</v>
      </c>
      <c r="H72" s="1358"/>
    </row>
    <row r="73" spans="1:8">
      <c r="A73" s="382" t="s">
        <v>5294</v>
      </c>
      <c r="B73" s="291" t="s">
        <v>216</v>
      </c>
      <c r="C73" s="113" t="s">
        <v>5295</v>
      </c>
      <c r="D73" s="20" t="s">
        <v>5296</v>
      </c>
      <c r="E73" s="491">
        <v>1</v>
      </c>
      <c r="F73" s="496"/>
      <c r="G73" s="493">
        <v>13.582989473684211</v>
      </c>
      <c r="H73" s="1358"/>
    </row>
    <row r="74" spans="1:8">
      <c r="A74" s="382" t="s">
        <v>5297</v>
      </c>
      <c r="B74" s="291" t="s">
        <v>216</v>
      </c>
      <c r="C74" s="113" t="s">
        <v>5298</v>
      </c>
      <c r="D74" s="20" t="s">
        <v>5299</v>
      </c>
      <c r="E74" s="491">
        <v>1</v>
      </c>
      <c r="F74" s="496"/>
      <c r="G74" s="493">
        <v>14.285557894736844</v>
      </c>
      <c r="H74" s="1358"/>
    </row>
    <row r="75" spans="1:8">
      <c r="A75" s="382" t="s">
        <v>5300</v>
      </c>
      <c r="B75" s="291" t="s">
        <v>216</v>
      </c>
      <c r="C75" s="113" t="s">
        <v>5301</v>
      </c>
      <c r="D75" s="20" t="s">
        <v>5302</v>
      </c>
      <c r="E75" s="491">
        <v>1</v>
      </c>
      <c r="F75" s="496"/>
      <c r="G75" s="493">
        <v>20.770105263157898</v>
      </c>
      <c r="H75" s="1358"/>
    </row>
    <row r="76" spans="1:8">
      <c r="A76" s="382" t="s">
        <v>5303</v>
      </c>
      <c r="B76" s="291" t="s">
        <v>216</v>
      </c>
      <c r="C76" s="113" t="s">
        <v>5304</v>
      </c>
      <c r="D76" s="20" t="s">
        <v>5305</v>
      </c>
      <c r="E76" s="491">
        <v>1</v>
      </c>
      <c r="F76" s="496"/>
      <c r="G76" s="493">
        <v>21.831157894736844</v>
      </c>
      <c r="H76" s="1358"/>
    </row>
    <row r="77" spans="1:8">
      <c r="A77" s="382" t="s">
        <v>5306</v>
      </c>
      <c r="B77" s="291" t="s">
        <v>216</v>
      </c>
      <c r="C77" s="113" t="s">
        <v>5307</v>
      </c>
      <c r="D77" s="20" t="s">
        <v>5308</v>
      </c>
      <c r="E77" s="491">
        <v>1</v>
      </c>
      <c r="F77" s="496"/>
      <c r="G77" s="493">
        <v>27.72</v>
      </c>
      <c r="H77" s="1358"/>
    </row>
    <row r="78" spans="1:8">
      <c r="A78" s="382" t="s">
        <v>5309</v>
      </c>
      <c r="B78" s="291" t="s">
        <v>216</v>
      </c>
      <c r="C78" s="113" t="s">
        <v>5310</v>
      </c>
      <c r="D78" s="20" t="s">
        <v>5311</v>
      </c>
      <c r="E78" s="491">
        <v>1</v>
      </c>
      <c r="F78" s="496"/>
      <c r="G78" s="493">
        <v>29.178947368421053</v>
      </c>
      <c r="H78" s="1358"/>
    </row>
    <row r="79" spans="1:8">
      <c r="A79" s="382" t="s">
        <v>13163</v>
      </c>
      <c r="B79" s="291" t="s">
        <v>216</v>
      </c>
      <c r="C79" s="113" t="s">
        <v>13119</v>
      </c>
      <c r="D79" s="20" t="s">
        <v>13120</v>
      </c>
      <c r="E79" s="491">
        <v>1</v>
      </c>
      <c r="F79" s="496"/>
      <c r="G79" s="493">
        <v>20.58442105263158</v>
      </c>
      <c r="H79" s="1358"/>
    </row>
    <row r="80" spans="1:8">
      <c r="A80" s="171" t="s">
        <v>5312</v>
      </c>
      <c r="B80" s="291" t="s">
        <v>216</v>
      </c>
      <c r="C80" s="113" t="s">
        <v>5313</v>
      </c>
      <c r="D80" s="20" t="s">
        <v>5314</v>
      </c>
      <c r="E80" s="491">
        <v>1</v>
      </c>
      <c r="F80" s="496"/>
      <c r="G80" s="493">
        <v>103.51174736842107</v>
      </c>
      <c r="H80" s="1358"/>
    </row>
    <row r="81" spans="1:8">
      <c r="A81" s="171" t="s">
        <v>5315</v>
      </c>
      <c r="B81" s="291" t="s">
        <v>216</v>
      </c>
      <c r="C81" s="113" t="s">
        <v>5316</v>
      </c>
      <c r="D81" s="20" t="s">
        <v>5317</v>
      </c>
      <c r="E81" s="491">
        <v>1</v>
      </c>
      <c r="F81" s="496"/>
      <c r="G81" s="493">
        <v>115.9237894736842</v>
      </c>
      <c r="H81" s="1358"/>
    </row>
    <row r="82" spans="1:8">
      <c r="A82" s="171" t="s">
        <v>5318</v>
      </c>
      <c r="B82" s="291" t="s">
        <v>216</v>
      </c>
      <c r="C82" s="113" t="s">
        <v>5319</v>
      </c>
      <c r="D82" s="20" t="s">
        <v>5320</v>
      </c>
      <c r="E82" s="491">
        <v>1</v>
      </c>
      <c r="F82" s="496"/>
      <c r="G82" s="493">
        <v>108.68993684210527</v>
      </c>
      <c r="H82" s="1358"/>
    </row>
    <row r="83" spans="1:8">
      <c r="A83" s="171" t="s">
        <v>5321</v>
      </c>
      <c r="B83" s="291" t="s">
        <v>216</v>
      </c>
      <c r="C83" s="113" t="s">
        <v>5322</v>
      </c>
      <c r="D83" s="20" t="s">
        <v>5323</v>
      </c>
      <c r="E83" s="491">
        <v>1</v>
      </c>
      <c r="F83" s="496"/>
      <c r="G83" s="493">
        <v>121.70046315789475</v>
      </c>
      <c r="H83" s="1358"/>
    </row>
    <row r="84" spans="1:8">
      <c r="A84" s="171" t="s">
        <v>5324</v>
      </c>
      <c r="B84" s="291" t="s">
        <v>462</v>
      </c>
      <c r="C84" s="113" t="s">
        <v>5325</v>
      </c>
      <c r="D84" s="20" t="s">
        <v>8335</v>
      </c>
      <c r="E84" s="491">
        <v>1</v>
      </c>
      <c r="F84" s="496"/>
      <c r="G84" s="493">
        <v>22.326063157894737</v>
      </c>
      <c r="H84" s="1358"/>
    </row>
    <row r="85" spans="1:8">
      <c r="A85" s="171" t="s">
        <v>5326</v>
      </c>
      <c r="B85" s="291" t="s">
        <v>462</v>
      </c>
      <c r="C85" s="113" t="s">
        <v>5327</v>
      </c>
      <c r="D85" s="20" t="s">
        <v>5328</v>
      </c>
      <c r="E85" s="491">
        <v>1</v>
      </c>
      <c r="F85" s="496"/>
      <c r="G85" s="493">
        <v>31.355368421052635</v>
      </c>
      <c r="H85" s="1358"/>
    </row>
    <row r="86" spans="1:8">
      <c r="A86" s="382" t="s">
        <v>5329</v>
      </c>
      <c r="B86" s="291" t="s">
        <v>216</v>
      </c>
      <c r="C86" s="113" t="s">
        <v>5330</v>
      </c>
      <c r="D86" s="20" t="s">
        <v>5331</v>
      </c>
      <c r="E86" s="491">
        <v>1</v>
      </c>
      <c r="F86" s="496"/>
      <c r="G86" s="493">
        <v>41.094526315789473</v>
      </c>
      <c r="H86" s="1358"/>
    </row>
    <row r="87" spans="1:8">
      <c r="A87" s="171" t="s">
        <v>3173</v>
      </c>
      <c r="B87" s="291" t="s">
        <v>216</v>
      </c>
      <c r="C87" s="113" t="s">
        <v>3109</v>
      </c>
      <c r="D87" s="20" t="s">
        <v>5332</v>
      </c>
      <c r="E87" s="491">
        <v>1</v>
      </c>
      <c r="F87" s="496"/>
      <c r="G87" s="493">
        <v>37.834610526315792</v>
      </c>
      <c r="H87" s="1358"/>
    </row>
    <row r="88" spans="1:8">
      <c r="A88" s="171" t="s">
        <v>3174</v>
      </c>
      <c r="B88" s="291" t="s">
        <v>462</v>
      </c>
      <c r="C88" s="113" t="s">
        <v>3110</v>
      </c>
      <c r="D88" s="20" t="s">
        <v>5333</v>
      </c>
      <c r="E88" s="491">
        <v>1</v>
      </c>
      <c r="F88" s="496"/>
      <c r="G88" s="493">
        <v>40.202526315789477</v>
      </c>
      <c r="H88" s="1358"/>
    </row>
    <row r="89" spans="1:8">
      <c r="A89" s="171" t="s">
        <v>3175</v>
      </c>
      <c r="B89" s="291" t="s">
        <v>462</v>
      </c>
      <c r="C89" s="113" t="s">
        <v>3111</v>
      </c>
      <c r="D89" s="20" t="s">
        <v>5334</v>
      </c>
      <c r="E89" s="491">
        <v>1</v>
      </c>
      <c r="F89" s="496"/>
      <c r="G89" s="493">
        <v>47.748631578947375</v>
      </c>
      <c r="H89" s="1358"/>
    </row>
    <row r="90" spans="1:8">
      <c r="A90" s="171" t="s">
        <v>5335</v>
      </c>
      <c r="B90" s="291" t="s">
        <v>216</v>
      </c>
      <c r="C90" s="113" t="s">
        <v>5336</v>
      </c>
      <c r="D90" s="20" t="s">
        <v>5337</v>
      </c>
      <c r="E90" s="491">
        <v>1</v>
      </c>
      <c r="F90" s="496"/>
      <c r="G90" s="493">
        <v>94.664589473684217</v>
      </c>
      <c r="H90" s="1358"/>
    </row>
    <row r="91" spans="1:8">
      <c r="A91" s="171" t="s">
        <v>5338</v>
      </c>
      <c r="B91" s="291" t="s">
        <v>216</v>
      </c>
      <c r="C91" s="113" t="s">
        <v>5339</v>
      </c>
      <c r="D91" s="20" t="s">
        <v>5340</v>
      </c>
      <c r="E91" s="491">
        <v>1</v>
      </c>
      <c r="F91" s="496"/>
      <c r="G91" s="493">
        <v>69.762442105263148</v>
      </c>
      <c r="H91" s="1358"/>
    </row>
    <row r="92" spans="1:8">
      <c r="A92" s="171" t="s">
        <v>5341</v>
      </c>
      <c r="B92" s="1272" t="s">
        <v>566</v>
      </c>
      <c r="C92" s="1008" t="s">
        <v>5342</v>
      </c>
      <c r="D92" s="20" t="s">
        <v>5343</v>
      </c>
      <c r="E92" s="491">
        <v>1</v>
      </c>
      <c r="F92" s="496"/>
      <c r="G92" s="493">
        <v>46.792499999999997</v>
      </c>
      <c r="H92" s="1358"/>
    </row>
    <row r="93" spans="1:8">
      <c r="A93" s="171" t="s">
        <v>13164</v>
      </c>
      <c r="B93" s="291" t="s">
        <v>216</v>
      </c>
      <c r="C93" s="113" t="s">
        <v>13121</v>
      </c>
      <c r="D93" s="20" t="s">
        <v>13122</v>
      </c>
      <c r="E93" s="491">
        <v>1</v>
      </c>
      <c r="F93" s="319"/>
      <c r="G93" s="493">
        <v>79.93578947368421</v>
      </c>
      <c r="H93" s="1358"/>
    </row>
    <row r="94" spans="1:8">
      <c r="A94" s="382" t="s">
        <v>5344</v>
      </c>
      <c r="B94" s="291" t="s">
        <v>216</v>
      </c>
      <c r="C94" s="113" t="s">
        <v>5345</v>
      </c>
      <c r="D94" s="20" t="s">
        <v>5346</v>
      </c>
      <c r="E94" s="491">
        <v>1</v>
      </c>
      <c r="F94" s="496"/>
      <c r="G94" s="493">
        <v>88.793684210526294</v>
      </c>
      <c r="H94" s="1358"/>
    </row>
    <row r="95" spans="1:8">
      <c r="A95" s="382" t="s">
        <v>5347</v>
      </c>
      <c r="B95" s="291" t="s">
        <v>216</v>
      </c>
      <c r="C95" s="113" t="s">
        <v>5348</v>
      </c>
      <c r="D95" s="20" t="s">
        <v>5349</v>
      </c>
      <c r="E95" s="491">
        <v>1</v>
      </c>
      <c r="F95" s="496"/>
      <c r="G95" s="493">
        <v>99.933157894736837</v>
      </c>
      <c r="H95" s="1358"/>
    </row>
    <row r="96" spans="1:8">
      <c r="A96" s="382" t="s">
        <v>5350</v>
      </c>
      <c r="B96" s="291" t="s">
        <v>216</v>
      </c>
      <c r="C96" s="113" t="s">
        <v>5351</v>
      </c>
      <c r="D96" s="20" t="s">
        <v>5352</v>
      </c>
      <c r="E96" s="491">
        <v>1</v>
      </c>
      <c r="F96" s="496"/>
      <c r="G96" s="493">
        <v>110.96526315789474</v>
      </c>
      <c r="H96" s="1358"/>
    </row>
    <row r="97" spans="1:8">
      <c r="A97" s="382" t="s">
        <v>5353</v>
      </c>
      <c r="B97" s="291" t="s">
        <v>216</v>
      </c>
      <c r="C97" s="113" t="s">
        <v>5354</v>
      </c>
      <c r="D97" s="20" t="s">
        <v>5355</v>
      </c>
      <c r="E97" s="491">
        <v>1</v>
      </c>
      <c r="F97" s="496"/>
      <c r="G97" s="493">
        <v>124.35947368421053</v>
      </c>
      <c r="H97" s="1358"/>
    </row>
    <row r="98" spans="1:8">
      <c r="A98" s="171" t="s">
        <v>13165</v>
      </c>
      <c r="B98" s="291" t="s">
        <v>216</v>
      </c>
      <c r="C98" s="113" t="s">
        <v>13123</v>
      </c>
      <c r="D98" s="20" t="s">
        <v>13124</v>
      </c>
      <c r="E98" s="491">
        <v>1</v>
      </c>
      <c r="F98" s="319"/>
      <c r="G98" s="493">
        <v>143.01473684210526</v>
      </c>
      <c r="H98" s="1358"/>
    </row>
    <row r="99" spans="1:8">
      <c r="A99" s="382" t="s">
        <v>5356</v>
      </c>
      <c r="B99" s="291" t="s">
        <v>216</v>
      </c>
      <c r="C99" s="113" t="s">
        <v>5357</v>
      </c>
      <c r="D99" s="20" t="s">
        <v>5358</v>
      </c>
      <c r="E99" s="491">
        <v>1</v>
      </c>
      <c r="F99" s="496"/>
      <c r="G99" s="493">
        <v>142.20947368421051</v>
      </c>
      <c r="H99" s="1358"/>
    </row>
    <row r="100" spans="1:8">
      <c r="A100" s="171" t="s">
        <v>13166</v>
      </c>
      <c r="B100" s="291" t="s">
        <v>216</v>
      </c>
      <c r="C100" s="113" t="s">
        <v>13125</v>
      </c>
      <c r="D100" s="20" t="s">
        <v>13126</v>
      </c>
      <c r="E100" s="491">
        <v>1</v>
      </c>
      <c r="F100" s="319"/>
      <c r="G100" s="493">
        <v>163.54894736842104</v>
      </c>
      <c r="H100" s="1358"/>
    </row>
    <row r="101" spans="1:8">
      <c r="A101" s="382" t="s">
        <v>5359</v>
      </c>
      <c r="B101" s="291" t="s">
        <v>216</v>
      </c>
      <c r="C101" s="113" t="s">
        <v>5360</v>
      </c>
      <c r="D101" s="20" t="s">
        <v>5361</v>
      </c>
      <c r="E101" s="491">
        <v>1</v>
      </c>
      <c r="F101" s="496"/>
      <c r="G101" s="493">
        <v>97.651578947368421</v>
      </c>
      <c r="H101" s="1358"/>
    </row>
    <row r="102" spans="1:8">
      <c r="A102" s="382" t="s">
        <v>5362</v>
      </c>
      <c r="B102" s="291" t="s">
        <v>216</v>
      </c>
      <c r="C102" s="113" t="s">
        <v>5363</v>
      </c>
      <c r="D102" s="20" t="s">
        <v>5364</v>
      </c>
      <c r="E102" s="491">
        <v>1</v>
      </c>
      <c r="F102" s="496"/>
      <c r="G102" s="493">
        <v>108.76421052631579</v>
      </c>
      <c r="H102" s="1358"/>
    </row>
    <row r="103" spans="1:8">
      <c r="A103" s="382" t="s">
        <v>5365</v>
      </c>
      <c r="B103" s="291" t="s">
        <v>216</v>
      </c>
      <c r="C103" s="113" t="s">
        <v>5366</v>
      </c>
      <c r="D103" s="20" t="s">
        <v>5367</v>
      </c>
      <c r="E103" s="491">
        <v>1</v>
      </c>
      <c r="F103" s="496"/>
      <c r="G103" s="493">
        <v>119.85</v>
      </c>
      <c r="H103" s="1358"/>
    </row>
    <row r="104" spans="1:8">
      <c r="A104" s="382" t="s">
        <v>5368</v>
      </c>
      <c r="B104" s="291" t="s">
        <v>216</v>
      </c>
      <c r="C104" s="113" t="s">
        <v>5369</v>
      </c>
      <c r="D104" s="20" t="s">
        <v>5370</v>
      </c>
      <c r="E104" s="491">
        <v>1</v>
      </c>
      <c r="F104" s="496"/>
      <c r="G104" s="493">
        <v>142.20947368421051</v>
      </c>
      <c r="H104" s="1358"/>
    </row>
    <row r="105" spans="1:8">
      <c r="A105" s="382" t="s">
        <v>5371</v>
      </c>
      <c r="B105" s="291" t="s">
        <v>216</v>
      </c>
      <c r="C105" s="113" t="s">
        <v>5372</v>
      </c>
      <c r="D105" s="20" t="s">
        <v>5373</v>
      </c>
      <c r="E105" s="491">
        <v>1</v>
      </c>
      <c r="F105" s="496"/>
      <c r="G105" s="493">
        <v>159.92526315789473</v>
      </c>
      <c r="H105" s="1358"/>
    </row>
    <row r="106" spans="1:8">
      <c r="A106" s="111" t="s">
        <v>438</v>
      </c>
      <c r="B106" s="411"/>
      <c r="C106" s="112"/>
      <c r="D106" s="957"/>
      <c r="E106" s="489"/>
      <c r="F106" s="54"/>
      <c r="G106" s="490"/>
      <c r="H106" s="1358"/>
    </row>
    <row r="107" spans="1:8">
      <c r="A107" s="171" t="s">
        <v>5374</v>
      </c>
      <c r="B107" s="291" t="s">
        <v>216</v>
      </c>
      <c r="C107" s="113" t="s">
        <v>5375</v>
      </c>
      <c r="D107" s="20" t="s">
        <v>17524</v>
      </c>
      <c r="E107" s="487">
        <v>1</v>
      </c>
      <c r="F107" s="496"/>
      <c r="G107" s="494">
        <v>198.93330526315791</v>
      </c>
      <c r="H107" s="1358"/>
    </row>
    <row r="108" spans="1:8">
      <c r="A108" s="382" t="s">
        <v>13167</v>
      </c>
      <c r="B108" s="291" t="s">
        <v>216</v>
      </c>
      <c r="C108" s="113" t="s">
        <v>13127</v>
      </c>
      <c r="D108" s="20" t="s">
        <v>13128</v>
      </c>
      <c r="E108" s="491">
        <v>1</v>
      </c>
      <c r="F108" s="496"/>
      <c r="G108" s="493">
        <v>203.05894736842106</v>
      </c>
      <c r="H108" s="1358"/>
    </row>
    <row r="109" spans="1:8">
      <c r="A109" s="171" t="s">
        <v>5376</v>
      </c>
      <c r="B109" s="291" t="s">
        <v>216</v>
      </c>
      <c r="C109" s="113" t="s">
        <v>5377</v>
      </c>
      <c r="D109" s="20" t="s">
        <v>17525</v>
      </c>
      <c r="E109" s="487">
        <v>1</v>
      </c>
      <c r="F109" s="496"/>
      <c r="G109" s="494">
        <v>177.88353684210526</v>
      </c>
      <c r="H109" s="1358"/>
    </row>
    <row r="110" spans="1:8">
      <c r="A110" s="382" t="s">
        <v>13168</v>
      </c>
      <c r="B110" s="291" t="s">
        <v>216</v>
      </c>
      <c r="C110" s="113" t="s">
        <v>13129</v>
      </c>
      <c r="D110" s="20" t="s">
        <v>13130</v>
      </c>
      <c r="E110" s="491">
        <v>1</v>
      </c>
      <c r="F110" s="496"/>
      <c r="G110" s="493">
        <v>181.57263157894738</v>
      </c>
      <c r="H110" s="1358"/>
    </row>
    <row r="111" spans="1:8">
      <c r="A111" s="171" t="s">
        <v>3227</v>
      </c>
      <c r="B111" s="291" t="s">
        <v>216</v>
      </c>
      <c r="C111" s="113" t="s">
        <v>3225</v>
      </c>
      <c r="D111" s="20" t="s">
        <v>17526</v>
      </c>
      <c r="E111" s="487">
        <v>1</v>
      </c>
      <c r="F111" s="496"/>
      <c r="G111" s="488">
        <v>121.80279578947368</v>
      </c>
      <c r="H111" s="1358"/>
    </row>
    <row r="112" spans="1:8">
      <c r="A112" s="171" t="s">
        <v>3228</v>
      </c>
      <c r="B112" s="291" t="s">
        <v>216</v>
      </c>
      <c r="C112" s="113" t="s">
        <v>3226</v>
      </c>
      <c r="D112" s="20" t="s">
        <v>17527</v>
      </c>
      <c r="E112" s="487">
        <v>1</v>
      </c>
      <c r="F112" s="496"/>
      <c r="G112" s="488">
        <v>147.16646736842105</v>
      </c>
      <c r="H112" s="1358"/>
    </row>
    <row r="113" spans="1:8">
      <c r="A113" s="171" t="s">
        <v>3176</v>
      </c>
      <c r="B113" s="291" t="s">
        <v>462</v>
      </c>
      <c r="C113" s="113" t="s">
        <v>3112</v>
      </c>
      <c r="D113" s="20" t="s">
        <v>17528</v>
      </c>
      <c r="E113" s="487">
        <v>1</v>
      </c>
      <c r="F113" s="496"/>
      <c r="G113" s="488">
        <v>181.65170526315794</v>
      </c>
      <c r="H113" s="1358"/>
    </row>
    <row r="114" spans="1:8">
      <c r="A114" s="171" t="s">
        <v>13169</v>
      </c>
      <c r="B114" s="291" t="s">
        <v>216</v>
      </c>
      <c r="C114" s="113" t="s">
        <v>13131</v>
      </c>
      <c r="D114" s="20" t="s">
        <v>13132</v>
      </c>
      <c r="E114" s="487">
        <v>1</v>
      </c>
      <c r="F114" s="496"/>
      <c r="G114" s="488">
        <v>211.94526315789474</v>
      </c>
      <c r="H114" s="1358"/>
    </row>
    <row r="115" spans="1:8">
      <c r="A115" s="171" t="s">
        <v>3177</v>
      </c>
      <c r="B115" s="291" t="s">
        <v>216</v>
      </c>
      <c r="C115" s="113" t="s">
        <v>3113</v>
      </c>
      <c r="D115" s="20" t="s">
        <v>17529</v>
      </c>
      <c r="E115" s="487">
        <v>1</v>
      </c>
      <c r="F115" s="496"/>
      <c r="G115" s="488">
        <v>187.36892631578945</v>
      </c>
      <c r="H115" s="1358"/>
    </row>
    <row r="116" spans="1:8">
      <c r="A116" s="382" t="s">
        <v>13170</v>
      </c>
      <c r="B116" s="291" t="s">
        <v>216</v>
      </c>
      <c r="C116" s="113" t="s">
        <v>13133</v>
      </c>
      <c r="D116" s="20" t="s">
        <v>13134</v>
      </c>
      <c r="E116" s="491">
        <v>1</v>
      </c>
      <c r="F116" s="496"/>
      <c r="G116" s="493">
        <v>217.78105263157894</v>
      </c>
      <c r="H116" s="1358"/>
    </row>
    <row r="117" spans="1:8">
      <c r="A117" s="171" t="s">
        <v>414</v>
      </c>
      <c r="B117" s="291" t="s">
        <v>462</v>
      </c>
      <c r="C117" s="113" t="s">
        <v>415</v>
      </c>
      <c r="D117" s="20" t="s">
        <v>17530</v>
      </c>
      <c r="E117" s="487">
        <v>4</v>
      </c>
      <c r="F117" s="496"/>
      <c r="G117" s="494">
        <v>5.9511073684210523</v>
      </c>
      <c r="H117" s="1358"/>
    </row>
    <row r="118" spans="1:8">
      <c r="A118" s="171" t="s">
        <v>416</v>
      </c>
      <c r="B118" s="291" t="s">
        <v>462</v>
      </c>
      <c r="C118" s="113" t="s">
        <v>417</v>
      </c>
      <c r="D118" s="20" t="s">
        <v>17531</v>
      </c>
      <c r="E118" s="487">
        <v>4</v>
      </c>
      <c r="F118" s="496"/>
      <c r="G118" s="494">
        <v>5.9511073684210523</v>
      </c>
      <c r="H118" s="1358"/>
    </row>
    <row r="119" spans="1:8">
      <c r="A119" s="171" t="s">
        <v>5378</v>
      </c>
      <c r="B119" s="291" t="s">
        <v>216</v>
      </c>
      <c r="C119" s="113" t="s">
        <v>5379</v>
      </c>
      <c r="D119" s="20" t="s">
        <v>17532</v>
      </c>
      <c r="E119" s="491">
        <v>1</v>
      </c>
      <c r="F119" s="496"/>
      <c r="G119" s="494">
        <v>103.37775157894738</v>
      </c>
      <c r="H119" s="1358"/>
    </row>
    <row r="120" spans="1:8">
      <c r="A120" s="171" t="s">
        <v>5380</v>
      </c>
      <c r="B120" s="291" t="s">
        <v>216</v>
      </c>
      <c r="C120" s="113" t="s">
        <v>5381</v>
      </c>
      <c r="D120" s="20" t="s">
        <v>17533</v>
      </c>
      <c r="E120" s="491">
        <v>1</v>
      </c>
      <c r="F120" s="496"/>
      <c r="G120" s="494">
        <v>115.77372631578946</v>
      </c>
      <c r="H120" s="1358"/>
    </row>
    <row r="121" spans="1:8">
      <c r="A121" s="171" t="s">
        <v>5382</v>
      </c>
      <c r="B121" s="291" t="s">
        <v>216</v>
      </c>
      <c r="C121" s="113" t="s">
        <v>5383</v>
      </c>
      <c r="D121" s="20" t="s">
        <v>17534</v>
      </c>
      <c r="E121" s="491">
        <v>1</v>
      </c>
      <c r="F121" s="496"/>
      <c r="G121" s="494">
        <v>108.54923789473685</v>
      </c>
      <c r="H121" s="1358"/>
    </row>
    <row r="122" spans="1:8">
      <c r="A122" s="171" t="s">
        <v>5384</v>
      </c>
      <c r="B122" s="291" t="s">
        <v>216</v>
      </c>
      <c r="C122" s="113" t="s">
        <v>5385</v>
      </c>
      <c r="D122" s="20" t="s">
        <v>17535</v>
      </c>
      <c r="E122" s="491">
        <v>1</v>
      </c>
      <c r="F122" s="496"/>
      <c r="G122" s="494">
        <v>121.54292210526316</v>
      </c>
      <c r="H122" s="1358"/>
    </row>
    <row r="123" spans="1:8">
      <c r="A123" s="382" t="s">
        <v>13171</v>
      </c>
      <c r="B123" s="291" t="s">
        <v>216</v>
      </c>
      <c r="C123" s="113" t="s">
        <v>13135</v>
      </c>
      <c r="D123" s="20" t="s">
        <v>13136</v>
      </c>
      <c r="E123" s="491">
        <v>1</v>
      </c>
      <c r="F123" s="496"/>
      <c r="G123" s="493">
        <v>95.76</v>
      </c>
      <c r="H123" s="1358"/>
    </row>
    <row r="124" spans="1:8">
      <c r="A124" s="171" t="s">
        <v>5386</v>
      </c>
      <c r="B124" s="291" t="s">
        <v>216</v>
      </c>
      <c r="C124" s="113" t="s">
        <v>5387</v>
      </c>
      <c r="D124" s="20" t="s">
        <v>17536</v>
      </c>
      <c r="E124" s="487">
        <v>1</v>
      </c>
      <c r="F124" s="496"/>
      <c r="G124" s="494">
        <v>94.542046315789477</v>
      </c>
      <c r="H124" s="1358"/>
    </row>
    <row r="125" spans="1:8">
      <c r="A125" s="171" t="s">
        <v>5388</v>
      </c>
      <c r="B125" s="291" t="s">
        <v>216</v>
      </c>
      <c r="C125" s="113" t="s">
        <v>5389</v>
      </c>
      <c r="D125" s="20" t="s">
        <v>17537</v>
      </c>
      <c r="E125" s="487">
        <v>1</v>
      </c>
      <c r="F125" s="496"/>
      <c r="G125" s="494">
        <v>69.672134736842096</v>
      </c>
      <c r="H125" s="1358"/>
    </row>
    <row r="126" spans="1:8">
      <c r="A126" s="111" t="s">
        <v>301</v>
      </c>
      <c r="B126" s="292"/>
      <c r="C126" s="112"/>
      <c r="D126" s="957"/>
      <c r="E126" s="489"/>
      <c r="F126" s="54"/>
      <c r="G126" s="490"/>
      <c r="H126" s="1358"/>
    </row>
    <row r="127" spans="1:8">
      <c r="A127" s="171" t="s">
        <v>129</v>
      </c>
      <c r="B127" s="291" t="s">
        <v>216</v>
      </c>
      <c r="C127" s="113" t="s">
        <v>130</v>
      </c>
      <c r="D127" s="20" t="s">
        <v>5390</v>
      </c>
      <c r="E127" s="487">
        <v>1</v>
      </c>
      <c r="F127" s="496"/>
      <c r="G127" s="494">
        <v>51.558938947368418</v>
      </c>
      <c r="H127" s="1358"/>
    </row>
    <row r="128" spans="1:8">
      <c r="A128" s="171" t="s">
        <v>563</v>
      </c>
      <c r="B128" s="291" t="s">
        <v>462</v>
      </c>
      <c r="C128" s="113" t="s">
        <v>564</v>
      </c>
      <c r="D128" s="20" t="s">
        <v>5391</v>
      </c>
      <c r="E128" s="491">
        <v>1</v>
      </c>
      <c r="F128" s="496"/>
      <c r="G128" s="493">
        <v>18.451031578947369</v>
      </c>
      <c r="H128" s="1358"/>
    </row>
    <row r="129" spans="1:8">
      <c r="A129" s="171" t="s">
        <v>131</v>
      </c>
      <c r="B129" s="291" t="s">
        <v>462</v>
      </c>
      <c r="C129" s="113" t="s">
        <v>132</v>
      </c>
      <c r="D129" s="20" t="s">
        <v>5392</v>
      </c>
      <c r="E129" s="491">
        <v>1</v>
      </c>
      <c r="F129" s="496"/>
      <c r="G129" s="493">
        <v>110.47230315789474</v>
      </c>
      <c r="H129" s="1358"/>
    </row>
    <row r="130" spans="1:8">
      <c r="A130" s="171" t="s">
        <v>13172</v>
      </c>
      <c r="B130" s="291" t="s">
        <v>216</v>
      </c>
      <c r="C130" s="113" t="s">
        <v>13137</v>
      </c>
      <c r="D130" s="20" t="s">
        <v>13138</v>
      </c>
      <c r="E130" s="491">
        <v>1</v>
      </c>
      <c r="F130" s="496"/>
      <c r="G130" s="493">
        <v>150.31093894736844</v>
      </c>
      <c r="H130" s="1358"/>
    </row>
    <row r="131" spans="1:8">
      <c r="A131" s="382" t="s">
        <v>5393</v>
      </c>
      <c r="B131" s="291" t="s">
        <v>216</v>
      </c>
      <c r="C131" s="113" t="s">
        <v>5394</v>
      </c>
      <c r="D131" s="20" t="s">
        <v>9747</v>
      </c>
      <c r="E131" s="491">
        <v>1</v>
      </c>
      <c r="F131" s="496"/>
      <c r="G131" s="493">
        <v>52.261578947368413</v>
      </c>
      <c r="H131" s="1358"/>
    </row>
    <row r="132" spans="1:8">
      <c r="A132" s="171" t="s">
        <v>533</v>
      </c>
      <c r="B132" s="291" t="s">
        <v>462</v>
      </c>
      <c r="C132" s="113" t="s">
        <v>534</v>
      </c>
      <c r="D132" s="20" t="s">
        <v>5395</v>
      </c>
      <c r="E132" s="491">
        <v>1</v>
      </c>
      <c r="F132" s="496"/>
      <c r="G132" s="493">
        <v>119.0481347368421</v>
      </c>
      <c r="H132" s="1358"/>
    </row>
    <row r="133" spans="1:8">
      <c r="A133" s="171" t="s">
        <v>13173</v>
      </c>
      <c r="B133" s="291" t="s">
        <v>216</v>
      </c>
      <c r="C133" s="113" t="s">
        <v>13139</v>
      </c>
      <c r="D133" s="20" t="s">
        <v>13140</v>
      </c>
      <c r="E133" s="491">
        <v>1</v>
      </c>
      <c r="F133" s="496"/>
      <c r="G133" s="493">
        <v>158.86078315789473</v>
      </c>
      <c r="H133" s="1358"/>
    </row>
    <row r="134" spans="1:8">
      <c r="A134" s="171" t="s">
        <v>13174</v>
      </c>
      <c r="B134" s="291" t="s">
        <v>216</v>
      </c>
      <c r="C134" s="113" t="s">
        <v>13141</v>
      </c>
      <c r="D134" s="20" t="s">
        <v>13142</v>
      </c>
      <c r="E134" s="491">
        <v>1</v>
      </c>
      <c r="F134" s="496"/>
      <c r="G134" s="493">
        <v>45.685793684210516</v>
      </c>
      <c r="H134" s="1358"/>
    </row>
    <row r="135" spans="1:8">
      <c r="A135" s="171" t="s">
        <v>560</v>
      </c>
      <c r="B135" s="291" t="s">
        <v>462</v>
      </c>
      <c r="C135" s="113" t="s">
        <v>561</v>
      </c>
      <c r="D135" s="20" t="s">
        <v>5396</v>
      </c>
      <c r="E135" s="491">
        <v>1</v>
      </c>
      <c r="F135" s="496"/>
      <c r="G135" s="493">
        <v>16.657903157894737</v>
      </c>
      <c r="H135" s="1358"/>
    </row>
    <row r="136" spans="1:8">
      <c r="A136" s="171" t="s">
        <v>2854</v>
      </c>
      <c r="B136" s="291" t="s">
        <v>462</v>
      </c>
      <c r="C136" s="113" t="s">
        <v>2848</v>
      </c>
      <c r="D136" s="20" t="s">
        <v>5397</v>
      </c>
      <c r="E136" s="487">
        <v>1</v>
      </c>
      <c r="F136" s="496"/>
      <c r="G136" s="494">
        <v>16.657903157894737</v>
      </c>
      <c r="H136" s="1358"/>
    </row>
    <row r="137" spans="1:8">
      <c r="A137" s="171" t="s">
        <v>562</v>
      </c>
      <c r="B137" s="291" t="s">
        <v>462</v>
      </c>
      <c r="C137" s="113" t="s">
        <v>553</v>
      </c>
      <c r="D137" s="20" t="s">
        <v>5398</v>
      </c>
      <c r="E137" s="487">
        <v>1</v>
      </c>
      <c r="F137" s="496"/>
      <c r="G137" s="494">
        <v>20.556008421052631</v>
      </c>
      <c r="H137" s="1358"/>
    </row>
    <row r="138" spans="1:8">
      <c r="A138" s="171" t="s">
        <v>2855</v>
      </c>
      <c r="B138" s="291" t="s">
        <v>462</v>
      </c>
      <c r="C138" s="113" t="s">
        <v>2849</v>
      </c>
      <c r="D138" s="20" t="s">
        <v>5399</v>
      </c>
      <c r="E138" s="487">
        <v>1</v>
      </c>
      <c r="F138" s="496"/>
      <c r="G138" s="494">
        <v>20.556008421052631</v>
      </c>
      <c r="H138" s="1358"/>
    </row>
    <row r="139" spans="1:8">
      <c r="A139" s="171" t="s">
        <v>2856</v>
      </c>
      <c r="B139" s="291" t="s">
        <v>216</v>
      </c>
      <c r="C139" s="113" t="s">
        <v>2850</v>
      </c>
      <c r="D139" s="20" t="s">
        <v>5400</v>
      </c>
      <c r="E139" s="487">
        <v>1</v>
      </c>
      <c r="F139" s="496"/>
      <c r="G139" s="492">
        <v>1.5592421052631578</v>
      </c>
      <c r="H139" s="1358"/>
    </row>
    <row r="140" spans="1:8">
      <c r="A140" s="171" t="s">
        <v>2857</v>
      </c>
      <c r="B140" s="291" t="s">
        <v>462</v>
      </c>
      <c r="C140" s="113" t="s">
        <v>2851</v>
      </c>
      <c r="D140" s="20" t="s">
        <v>5401</v>
      </c>
      <c r="E140" s="487">
        <v>1</v>
      </c>
      <c r="F140" s="496"/>
      <c r="G140" s="492">
        <v>1.5592421052631578</v>
      </c>
      <c r="H140" s="1358"/>
    </row>
    <row r="141" spans="1:8">
      <c r="A141" s="171" t="s">
        <v>2858</v>
      </c>
      <c r="B141" s="291" t="s">
        <v>216</v>
      </c>
      <c r="C141" s="113" t="s">
        <v>2852</v>
      </c>
      <c r="D141" s="20" t="s">
        <v>5402</v>
      </c>
      <c r="E141" s="487">
        <v>1</v>
      </c>
      <c r="F141" s="496"/>
      <c r="G141" s="493">
        <v>1.8710905263157895</v>
      </c>
      <c r="H141" s="1358"/>
    </row>
    <row r="142" spans="1:8">
      <c r="A142" s="171" t="s">
        <v>2859</v>
      </c>
      <c r="B142" s="291" t="s">
        <v>216</v>
      </c>
      <c r="C142" s="113" t="s">
        <v>2853</v>
      </c>
      <c r="D142" s="20" t="s">
        <v>5403</v>
      </c>
      <c r="E142" s="487">
        <v>1</v>
      </c>
      <c r="F142" s="496"/>
      <c r="G142" s="493">
        <v>1.8710905263157895</v>
      </c>
      <c r="H142" s="1358"/>
    </row>
    <row r="143" spans="1:8">
      <c r="A143" s="171" t="s">
        <v>243</v>
      </c>
      <c r="B143" s="291" t="s">
        <v>462</v>
      </c>
      <c r="C143" s="113" t="s">
        <v>244</v>
      </c>
      <c r="D143" s="20" t="s">
        <v>5404</v>
      </c>
      <c r="E143" s="487">
        <v>1</v>
      </c>
      <c r="F143" s="496"/>
      <c r="G143" s="494">
        <v>11.512404210526315</v>
      </c>
      <c r="H143" s="1358"/>
    </row>
    <row r="144" spans="1:8">
      <c r="A144" s="171" t="s">
        <v>245</v>
      </c>
      <c r="B144" s="291" t="s">
        <v>216</v>
      </c>
      <c r="C144" s="113" t="s">
        <v>246</v>
      </c>
      <c r="D144" s="20" t="s">
        <v>5405</v>
      </c>
      <c r="E144" s="487">
        <v>1</v>
      </c>
      <c r="F144" s="496"/>
      <c r="G144" s="494">
        <v>16.450004210526316</v>
      </c>
      <c r="H144" s="1358"/>
    </row>
    <row r="145" spans="1:8">
      <c r="A145" s="171" t="s">
        <v>247</v>
      </c>
      <c r="B145" s="291" t="s">
        <v>462</v>
      </c>
      <c r="C145" s="113" t="s">
        <v>248</v>
      </c>
      <c r="D145" s="20" t="s">
        <v>5406</v>
      </c>
      <c r="E145" s="487">
        <v>1</v>
      </c>
      <c r="F145" s="496"/>
      <c r="G145" s="494">
        <v>51.40301473684211</v>
      </c>
      <c r="H145" s="1358"/>
    </row>
    <row r="146" spans="1:8">
      <c r="A146" s="171" t="s">
        <v>636</v>
      </c>
      <c r="B146" s="291" t="s">
        <v>216</v>
      </c>
      <c r="C146" s="113" t="s">
        <v>637</v>
      </c>
      <c r="D146" s="20" t="s">
        <v>5407</v>
      </c>
      <c r="E146" s="487">
        <v>1</v>
      </c>
      <c r="F146" s="496"/>
      <c r="G146" s="494">
        <v>60.36865684210526</v>
      </c>
      <c r="H146" s="1358"/>
    </row>
    <row r="147" spans="1:8">
      <c r="A147" s="171" t="s">
        <v>502</v>
      </c>
      <c r="B147" s="291" t="s">
        <v>216</v>
      </c>
      <c r="C147" s="113" t="s">
        <v>503</v>
      </c>
      <c r="D147" s="20" t="s">
        <v>5408</v>
      </c>
      <c r="E147" s="487">
        <v>1</v>
      </c>
      <c r="F147" s="496"/>
      <c r="G147" s="494">
        <v>255.94959157894735</v>
      </c>
      <c r="H147" s="1358"/>
    </row>
    <row r="148" spans="1:8">
      <c r="A148" s="171" t="s">
        <v>638</v>
      </c>
      <c r="B148" s="1272" t="s">
        <v>566</v>
      </c>
      <c r="C148" s="113" t="s">
        <v>639</v>
      </c>
      <c r="D148" s="20" t="s">
        <v>5409</v>
      </c>
      <c r="E148" s="491">
        <v>1</v>
      </c>
      <c r="F148" s="1009"/>
      <c r="G148" s="493">
        <v>207.947024</v>
      </c>
      <c r="H148" s="1358"/>
    </row>
    <row r="149" spans="1:8">
      <c r="A149" s="171" t="s">
        <v>221</v>
      </c>
      <c r="B149" s="291" t="s">
        <v>462</v>
      </c>
      <c r="C149" s="113" t="s">
        <v>222</v>
      </c>
      <c r="D149" s="20" t="s">
        <v>5410</v>
      </c>
      <c r="E149" s="487">
        <v>1</v>
      </c>
      <c r="F149" s="496"/>
      <c r="G149" s="494">
        <v>14.994711578947367</v>
      </c>
      <c r="H149" s="1358"/>
    </row>
    <row r="150" spans="1:8">
      <c r="A150" s="171" t="s">
        <v>13175</v>
      </c>
      <c r="B150" s="291" t="s">
        <v>216</v>
      </c>
      <c r="C150" s="113" t="s">
        <v>13143</v>
      </c>
      <c r="D150" s="20" t="s">
        <v>13144</v>
      </c>
      <c r="E150" s="491">
        <v>1</v>
      </c>
      <c r="F150" s="496"/>
      <c r="G150" s="493">
        <v>14.994711578947367</v>
      </c>
      <c r="H150" s="1358"/>
    </row>
    <row r="151" spans="1:8">
      <c r="A151" s="171" t="s">
        <v>13176</v>
      </c>
      <c r="B151" s="291" t="s">
        <v>216</v>
      </c>
      <c r="C151" s="113" t="s">
        <v>13145</v>
      </c>
      <c r="D151" s="20" t="s">
        <v>13146</v>
      </c>
      <c r="E151" s="491">
        <v>1</v>
      </c>
      <c r="F151" s="496"/>
      <c r="G151" s="493">
        <v>32.32828631578947</v>
      </c>
      <c r="H151" s="1358"/>
    </row>
    <row r="152" spans="1:8">
      <c r="A152" s="111" t="s">
        <v>3114</v>
      </c>
      <c r="B152" s="292"/>
      <c r="C152" s="112"/>
      <c r="D152" s="957"/>
      <c r="E152" s="489"/>
      <c r="F152" s="54"/>
      <c r="G152" s="490"/>
      <c r="H152" s="1358"/>
    </row>
    <row r="153" spans="1:8">
      <c r="A153" s="171" t="s">
        <v>5411</v>
      </c>
      <c r="B153" s="291" t="s">
        <v>216</v>
      </c>
      <c r="C153" s="113" t="s">
        <v>13147</v>
      </c>
      <c r="D153" s="20" t="s">
        <v>5412</v>
      </c>
      <c r="E153" s="487">
        <v>1</v>
      </c>
      <c r="F153" s="496"/>
      <c r="G153" s="494">
        <v>32.276311578947372</v>
      </c>
      <c r="H153" s="1358"/>
    </row>
    <row r="154" spans="1:8">
      <c r="A154" s="171" t="s">
        <v>5413</v>
      </c>
      <c r="B154" s="1272" t="s">
        <v>566</v>
      </c>
      <c r="C154" s="1008" t="s">
        <v>5414</v>
      </c>
      <c r="D154" s="20" t="s">
        <v>5415</v>
      </c>
      <c r="E154" s="491">
        <v>1</v>
      </c>
      <c r="F154" s="496"/>
      <c r="G154" s="493">
        <v>34.801200000000001</v>
      </c>
      <c r="H154" s="1358"/>
    </row>
    <row r="155" spans="1:8">
      <c r="A155" s="171" t="s">
        <v>3178</v>
      </c>
      <c r="B155" s="291" t="s">
        <v>216</v>
      </c>
      <c r="C155" s="113" t="s">
        <v>3115</v>
      </c>
      <c r="D155" s="20" t="s">
        <v>5416</v>
      </c>
      <c r="E155" s="491">
        <v>1</v>
      </c>
      <c r="F155" s="496"/>
      <c r="G155" s="493">
        <v>35.680656842105265</v>
      </c>
      <c r="H155" s="1358"/>
    </row>
    <row r="156" spans="1:8">
      <c r="A156" s="171" t="s">
        <v>13177</v>
      </c>
      <c r="B156" s="291" t="s">
        <v>216</v>
      </c>
      <c r="C156" s="113" t="s">
        <v>13148</v>
      </c>
      <c r="D156" s="20" t="s">
        <v>5416</v>
      </c>
      <c r="E156" s="491">
        <v>1</v>
      </c>
      <c r="F156" s="496"/>
      <c r="G156" s="493">
        <v>35.680656842105265</v>
      </c>
      <c r="H156" s="1358"/>
    </row>
    <row r="157" spans="1:8">
      <c r="A157" s="171" t="s">
        <v>3179</v>
      </c>
      <c r="B157" s="291" t="s">
        <v>216</v>
      </c>
      <c r="C157" s="113" t="s">
        <v>3116</v>
      </c>
      <c r="D157" s="20" t="s">
        <v>5417</v>
      </c>
      <c r="E157" s="491">
        <v>1</v>
      </c>
      <c r="F157" s="496"/>
      <c r="G157" s="493">
        <v>185.8356715789474</v>
      </c>
      <c r="H157" s="1358"/>
    </row>
    <row r="158" spans="1:8">
      <c r="A158" s="171" t="s">
        <v>3180</v>
      </c>
      <c r="B158" s="291" t="s">
        <v>216</v>
      </c>
      <c r="C158" s="113" t="s">
        <v>3117</v>
      </c>
      <c r="D158" s="20" t="s">
        <v>5418</v>
      </c>
      <c r="E158" s="491">
        <v>1</v>
      </c>
      <c r="F158" s="496"/>
      <c r="G158" s="493">
        <v>98.855949473684205</v>
      </c>
      <c r="H158" s="1358"/>
    </row>
    <row r="159" spans="1:8">
      <c r="A159" s="382" t="s">
        <v>5419</v>
      </c>
      <c r="B159" s="291" t="s">
        <v>216</v>
      </c>
      <c r="C159" s="113" t="s">
        <v>5420</v>
      </c>
      <c r="D159" s="20" t="s">
        <v>5421</v>
      </c>
      <c r="E159" s="491">
        <v>1</v>
      </c>
      <c r="F159" s="496"/>
      <c r="G159" s="493">
        <v>118.81852631578947</v>
      </c>
      <c r="H159" s="1358"/>
    </row>
    <row r="160" spans="1:8">
      <c r="A160" s="382" t="s">
        <v>5422</v>
      </c>
      <c r="B160" s="291" t="s">
        <v>216</v>
      </c>
      <c r="C160" s="113" t="s">
        <v>5423</v>
      </c>
      <c r="D160" s="20" t="s">
        <v>5421</v>
      </c>
      <c r="E160" s="491">
        <v>1</v>
      </c>
      <c r="F160" s="496"/>
      <c r="G160" s="493">
        <v>126.96315789473684</v>
      </c>
      <c r="H160" s="1358"/>
    </row>
    <row r="161" spans="1:8">
      <c r="A161" s="171" t="s">
        <v>5424</v>
      </c>
      <c r="B161" s="291" t="s">
        <v>216</v>
      </c>
      <c r="C161" s="113" t="s">
        <v>5425</v>
      </c>
      <c r="D161" s="20" t="s">
        <v>5426</v>
      </c>
      <c r="E161" s="491">
        <v>1</v>
      </c>
      <c r="F161" s="496"/>
      <c r="G161" s="493">
        <v>47.478922105263159</v>
      </c>
      <c r="H161" s="1358"/>
    </row>
    <row r="162" spans="1:8">
      <c r="A162" s="171" t="s">
        <v>3181</v>
      </c>
      <c r="B162" s="291" t="s">
        <v>462</v>
      </c>
      <c r="C162" s="113" t="s">
        <v>3118</v>
      </c>
      <c r="D162" s="20" t="s">
        <v>5427</v>
      </c>
      <c r="E162" s="491">
        <v>1</v>
      </c>
      <c r="F162" s="496"/>
      <c r="G162" s="493">
        <v>72.99851789473685</v>
      </c>
      <c r="H162" s="1358"/>
    </row>
    <row r="163" spans="1:8">
      <c r="A163" s="382" t="s">
        <v>5428</v>
      </c>
      <c r="B163" s="291" t="s">
        <v>216</v>
      </c>
      <c r="C163" s="113" t="s">
        <v>5429</v>
      </c>
      <c r="D163" s="20" t="s">
        <v>5430</v>
      </c>
      <c r="E163" s="491">
        <v>1</v>
      </c>
      <c r="F163" s="496"/>
      <c r="G163" s="493">
        <v>32.998736842105266</v>
      </c>
      <c r="H163" s="1358"/>
    </row>
    <row r="164" spans="1:8">
      <c r="A164" s="171" t="s">
        <v>3182</v>
      </c>
      <c r="B164" s="291" t="s">
        <v>462</v>
      </c>
      <c r="C164" s="113" t="s">
        <v>3119</v>
      </c>
      <c r="D164" s="20" t="s">
        <v>5431</v>
      </c>
      <c r="E164" s="491">
        <v>1</v>
      </c>
      <c r="F164" s="496"/>
      <c r="G164" s="493">
        <v>45.399932631578942</v>
      </c>
      <c r="H164" s="1358"/>
    </row>
    <row r="165" spans="1:8">
      <c r="A165" s="171" t="s">
        <v>13178</v>
      </c>
      <c r="B165" s="291" t="s">
        <v>216</v>
      </c>
      <c r="C165" s="113" t="s">
        <v>13149</v>
      </c>
      <c r="D165" s="20" t="s">
        <v>13150</v>
      </c>
      <c r="E165" s="491">
        <v>1</v>
      </c>
      <c r="F165" s="496"/>
      <c r="G165" s="493">
        <v>50.857280000000003</v>
      </c>
      <c r="H165" s="1358"/>
    </row>
    <row r="166" spans="1:8">
      <c r="A166" s="171" t="s">
        <v>3183</v>
      </c>
      <c r="B166" s="291" t="s">
        <v>216</v>
      </c>
      <c r="C166" s="113" t="s">
        <v>3120</v>
      </c>
      <c r="D166" s="20" t="s">
        <v>5432</v>
      </c>
      <c r="E166" s="491">
        <v>1</v>
      </c>
      <c r="F166" s="496"/>
      <c r="G166" s="493">
        <v>72.19290947368421</v>
      </c>
      <c r="H166" s="1358"/>
    </row>
    <row r="167" spans="1:8">
      <c r="A167" s="171" t="s">
        <v>3184</v>
      </c>
      <c r="B167" s="291" t="s">
        <v>216</v>
      </c>
      <c r="C167" s="113" t="s">
        <v>3121</v>
      </c>
      <c r="D167" s="20" t="s">
        <v>5433</v>
      </c>
      <c r="E167" s="491">
        <v>1</v>
      </c>
      <c r="F167" s="496"/>
      <c r="G167" s="493">
        <v>79.495360000000005</v>
      </c>
      <c r="H167" s="1358"/>
    </row>
    <row r="168" spans="1:8">
      <c r="A168" s="171" t="s">
        <v>3185</v>
      </c>
      <c r="B168" s="291" t="s">
        <v>216</v>
      </c>
      <c r="C168" s="113" t="s">
        <v>3122</v>
      </c>
      <c r="D168" s="20" t="s">
        <v>5434</v>
      </c>
      <c r="E168" s="491">
        <v>1</v>
      </c>
      <c r="F168" s="496"/>
      <c r="G168" s="493">
        <v>114.96811789473685</v>
      </c>
      <c r="H168" s="1358"/>
    </row>
    <row r="169" spans="1:8">
      <c r="A169" s="171" t="s">
        <v>3186</v>
      </c>
      <c r="B169" s="1272" t="s">
        <v>566</v>
      </c>
      <c r="C169" s="1008" t="s">
        <v>3123</v>
      </c>
      <c r="D169" s="20" t="s">
        <v>5438</v>
      </c>
      <c r="E169" s="487">
        <v>1</v>
      </c>
      <c r="F169" s="496"/>
      <c r="G169" s="493">
        <v>109.8616</v>
      </c>
      <c r="H169" s="1358"/>
    </row>
    <row r="170" spans="1:8">
      <c r="A170" s="171" t="s">
        <v>3187</v>
      </c>
      <c r="B170" s="1272" t="s">
        <v>566</v>
      </c>
      <c r="C170" s="1008" t="s">
        <v>3124</v>
      </c>
      <c r="D170" s="20" t="s">
        <v>5439</v>
      </c>
      <c r="E170" s="487">
        <v>1</v>
      </c>
      <c r="F170" s="496"/>
      <c r="G170" s="493">
        <v>120.25524799999999</v>
      </c>
      <c r="H170" s="1358"/>
    </row>
    <row r="171" spans="1:8">
      <c r="A171" s="171" t="s">
        <v>5440</v>
      </c>
      <c r="B171" s="1272" t="s">
        <v>566</v>
      </c>
      <c r="C171" s="1008" t="s">
        <v>5441</v>
      </c>
      <c r="D171" s="20" t="s">
        <v>5442</v>
      </c>
      <c r="E171" s="487">
        <v>1</v>
      </c>
      <c r="F171" s="496"/>
      <c r="G171" s="493">
        <v>135.48360000000002</v>
      </c>
      <c r="H171" s="1358"/>
    </row>
    <row r="172" spans="1:8">
      <c r="A172" s="171" t="s">
        <v>17538</v>
      </c>
      <c r="B172" s="291" t="s">
        <v>216</v>
      </c>
      <c r="C172" s="113" t="s">
        <v>17539</v>
      </c>
      <c r="D172" s="20" t="s">
        <v>17540</v>
      </c>
      <c r="E172" s="487">
        <v>1</v>
      </c>
      <c r="F172" s="496"/>
      <c r="G172" s="493">
        <v>107.13452631578949</v>
      </c>
      <c r="H172" s="1358"/>
    </row>
    <row r="173" spans="1:8">
      <c r="A173" s="171" t="s">
        <v>17541</v>
      </c>
      <c r="B173" s="291" t="s">
        <v>216</v>
      </c>
      <c r="C173" s="113" t="s">
        <v>17542</v>
      </c>
      <c r="D173" s="20" t="s">
        <v>17543</v>
      </c>
      <c r="E173" s="487">
        <v>1</v>
      </c>
      <c r="F173" s="496"/>
      <c r="G173" s="493">
        <v>117.26778947368422</v>
      </c>
      <c r="H173" s="1358"/>
    </row>
    <row r="174" spans="1:8">
      <c r="A174" s="171" t="s">
        <v>17544</v>
      </c>
      <c r="B174" s="291" t="s">
        <v>216</v>
      </c>
      <c r="C174" s="113" t="s">
        <v>17545</v>
      </c>
      <c r="D174" s="20" t="s">
        <v>17546</v>
      </c>
      <c r="E174" s="487">
        <v>1</v>
      </c>
      <c r="F174" s="496"/>
      <c r="G174" s="493">
        <v>128.41705263157897</v>
      </c>
      <c r="H174" s="1358"/>
    </row>
    <row r="175" spans="1:8">
      <c r="A175" s="111" t="s">
        <v>302</v>
      </c>
      <c r="B175" s="292"/>
      <c r="C175" s="112"/>
      <c r="D175" s="957"/>
      <c r="E175" s="489"/>
      <c r="F175" s="54"/>
      <c r="G175" s="490"/>
      <c r="H175" s="1358"/>
    </row>
    <row r="176" spans="1:8">
      <c r="A176" s="171" t="s">
        <v>5443</v>
      </c>
      <c r="B176" s="291" t="s">
        <v>216</v>
      </c>
      <c r="C176" s="113" t="s">
        <v>13151</v>
      </c>
      <c r="D176" s="20" t="s">
        <v>17547</v>
      </c>
      <c r="E176" s="487">
        <v>1</v>
      </c>
      <c r="F176" s="496"/>
      <c r="G176" s="494">
        <v>32.276311578947372</v>
      </c>
      <c r="H176" s="1358"/>
    </row>
    <row r="177" spans="1:8">
      <c r="A177" s="171" t="s">
        <v>602</v>
      </c>
      <c r="B177" s="291" t="s">
        <v>216</v>
      </c>
      <c r="C177" s="113" t="s">
        <v>603</v>
      </c>
      <c r="D177" s="20" t="s">
        <v>17548</v>
      </c>
      <c r="E177" s="487">
        <v>1</v>
      </c>
      <c r="F177" s="496"/>
      <c r="G177" s="494">
        <v>35.680656842105265</v>
      </c>
      <c r="H177" s="1358"/>
    </row>
    <row r="178" spans="1:8">
      <c r="A178" s="171" t="s">
        <v>604</v>
      </c>
      <c r="B178" s="291" t="s">
        <v>216</v>
      </c>
      <c r="C178" s="113" t="s">
        <v>605</v>
      </c>
      <c r="D178" s="20" t="s">
        <v>17549</v>
      </c>
      <c r="E178" s="487">
        <v>1</v>
      </c>
      <c r="F178" s="496"/>
      <c r="G178" s="494">
        <v>185.8356715789474</v>
      </c>
      <c r="H178" s="1358"/>
    </row>
    <row r="179" spans="1:8">
      <c r="A179" s="171" t="s">
        <v>527</v>
      </c>
      <c r="B179" s="291" t="s">
        <v>462</v>
      </c>
      <c r="C179" s="113" t="s">
        <v>528</v>
      </c>
      <c r="D179" s="20" t="s">
        <v>17550</v>
      </c>
      <c r="E179" s="487">
        <v>1</v>
      </c>
      <c r="F179" s="496"/>
      <c r="G179" s="494">
        <v>72.99851789473685</v>
      </c>
      <c r="H179" s="1358"/>
    </row>
    <row r="180" spans="1:8">
      <c r="A180" s="171" t="s">
        <v>588</v>
      </c>
      <c r="B180" s="291" t="s">
        <v>216</v>
      </c>
      <c r="C180" s="113" t="s">
        <v>589</v>
      </c>
      <c r="D180" s="20" t="s">
        <v>17551</v>
      </c>
      <c r="E180" s="487">
        <v>1</v>
      </c>
      <c r="F180" s="496"/>
      <c r="G180" s="494">
        <v>45.399932631578942</v>
      </c>
      <c r="H180" s="1358"/>
    </row>
    <row r="181" spans="1:8">
      <c r="A181" s="171" t="s">
        <v>686</v>
      </c>
      <c r="B181" s="291" t="s">
        <v>216</v>
      </c>
      <c r="C181" s="113" t="s">
        <v>687</v>
      </c>
      <c r="D181" s="20" t="s">
        <v>17552</v>
      </c>
      <c r="E181" s="487">
        <v>1</v>
      </c>
      <c r="F181" s="496"/>
      <c r="G181" s="494">
        <v>72.19290947368421</v>
      </c>
      <c r="H181" s="1358"/>
    </row>
    <row r="182" spans="1:8">
      <c r="A182" s="171" t="s">
        <v>688</v>
      </c>
      <c r="B182" s="291" t="s">
        <v>216</v>
      </c>
      <c r="C182" s="113" t="s">
        <v>689</v>
      </c>
      <c r="D182" s="20" t="s">
        <v>17553</v>
      </c>
      <c r="E182" s="487">
        <v>1</v>
      </c>
      <c r="F182" s="496"/>
      <c r="G182" s="494">
        <v>79.495360000000005</v>
      </c>
      <c r="H182" s="1358"/>
    </row>
    <row r="183" spans="1:8">
      <c r="A183" s="171" t="s">
        <v>3255</v>
      </c>
      <c r="B183" s="291" t="s">
        <v>216</v>
      </c>
      <c r="C183" s="113" t="s">
        <v>3253</v>
      </c>
      <c r="D183" s="20" t="s">
        <v>17554</v>
      </c>
      <c r="E183" s="487">
        <v>1</v>
      </c>
      <c r="F183" s="496"/>
      <c r="G183" s="494">
        <v>114.96811789473685</v>
      </c>
      <c r="H183" s="1358"/>
    </row>
    <row r="184" spans="1:8">
      <c r="A184" s="171" t="s">
        <v>3256</v>
      </c>
      <c r="B184" s="1272" t="s">
        <v>566</v>
      </c>
      <c r="C184" s="1008" t="s">
        <v>3254</v>
      </c>
      <c r="D184" s="20" t="s">
        <v>17555</v>
      </c>
      <c r="E184" s="491">
        <v>1</v>
      </c>
      <c r="F184" s="496"/>
      <c r="G184" s="493">
        <v>109.8616</v>
      </c>
      <c r="H184" s="1358"/>
    </row>
    <row r="185" spans="1:8">
      <c r="A185" s="171" t="s">
        <v>649</v>
      </c>
      <c r="B185" s="1272" t="s">
        <v>566</v>
      </c>
      <c r="C185" s="1008" t="s">
        <v>650</v>
      </c>
      <c r="D185" s="20" t="s">
        <v>17556</v>
      </c>
      <c r="E185" s="491">
        <v>1</v>
      </c>
      <c r="F185" s="496"/>
      <c r="G185" s="493">
        <v>120.25524799999999</v>
      </c>
      <c r="H185" s="1358"/>
    </row>
    <row r="186" spans="1:8">
      <c r="A186" s="111" t="s">
        <v>3125</v>
      </c>
      <c r="B186" s="292"/>
      <c r="C186" s="112"/>
      <c r="D186" s="957"/>
      <c r="E186" s="489"/>
      <c r="F186" s="54"/>
      <c r="G186" s="490"/>
      <c r="H186" s="1358"/>
    </row>
    <row r="187" spans="1:8">
      <c r="A187" s="171" t="s">
        <v>23</v>
      </c>
      <c r="B187" s="291" t="s">
        <v>462</v>
      </c>
      <c r="C187" s="113" t="s">
        <v>24</v>
      </c>
      <c r="D187" s="20" t="s">
        <v>5444</v>
      </c>
      <c r="E187" s="487">
        <v>1</v>
      </c>
      <c r="F187" s="496"/>
      <c r="G187" s="494">
        <v>79.495360000000005</v>
      </c>
      <c r="H187" s="1358"/>
    </row>
    <row r="188" spans="1:8">
      <c r="A188" s="171" t="s">
        <v>21</v>
      </c>
      <c r="B188" s="291" t="s">
        <v>216</v>
      </c>
      <c r="C188" s="113" t="s">
        <v>22</v>
      </c>
      <c r="D188" s="20" t="s">
        <v>5445</v>
      </c>
      <c r="E188" s="487">
        <v>1</v>
      </c>
      <c r="F188" s="496"/>
      <c r="G188" s="494">
        <v>79.495360000000005</v>
      </c>
      <c r="H188" s="1358"/>
    </row>
    <row r="189" spans="1:8">
      <c r="A189" s="171" t="s">
        <v>2535</v>
      </c>
      <c r="B189" s="291" t="s">
        <v>216</v>
      </c>
      <c r="C189" s="113" t="s">
        <v>2509</v>
      </c>
      <c r="D189" s="20" t="s">
        <v>5446</v>
      </c>
      <c r="E189" s="487">
        <v>1</v>
      </c>
      <c r="F189" s="496"/>
      <c r="G189" s="494">
        <v>79.495360000000005</v>
      </c>
      <c r="H189" s="1358"/>
    </row>
    <row r="190" spans="1:8">
      <c r="A190" s="171" t="s">
        <v>2536</v>
      </c>
      <c r="B190" s="291" t="s">
        <v>216</v>
      </c>
      <c r="C190" s="113" t="s">
        <v>2510</v>
      </c>
      <c r="D190" s="20" t="s">
        <v>5447</v>
      </c>
      <c r="E190" s="487">
        <v>1</v>
      </c>
      <c r="F190" s="496"/>
      <c r="G190" s="494">
        <v>79.495360000000005</v>
      </c>
      <c r="H190" s="1358"/>
    </row>
    <row r="191" spans="1:8">
      <c r="A191" s="171" t="s">
        <v>2537</v>
      </c>
      <c r="B191" s="291" t="s">
        <v>216</v>
      </c>
      <c r="C191" s="113" t="s">
        <v>2511</v>
      </c>
      <c r="D191" s="20" t="s">
        <v>5448</v>
      </c>
      <c r="E191" s="487">
        <v>1</v>
      </c>
      <c r="F191" s="496"/>
      <c r="G191" s="494">
        <v>79.495360000000005</v>
      </c>
      <c r="H191" s="1358"/>
    </row>
    <row r="192" spans="1:8">
      <c r="A192" s="171" t="s">
        <v>25</v>
      </c>
      <c r="B192" s="1272" t="s">
        <v>566</v>
      </c>
      <c r="C192" s="1008" t="s">
        <v>26</v>
      </c>
      <c r="D192" s="20" t="s">
        <v>5449</v>
      </c>
      <c r="E192" s="491">
        <v>1</v>
      </c>
      <c r="F192" s="496"/>
      <c r="G192" s="493">
        <v>13.084639999999998</v>
      </c>
      <c r="H192" s="1358"/>
    </row>
    <row r="193" spans="1:8">
      <c r="A193" s="171" t="s">
        <v>480</v>
      </c>
      <c r="B193" s="1272" t="s">
        <v>566</v>
      </c>
      <c r="C193" s="1008" t="s">
        <v>481</v>
      </c>
      <c r="D193" s="20" t="s">
        <v>5450</v>
      </c>
      <c r="E193" s="491">
        <v>1</v>
      </c>
      <c r="F193" s="496"/>
      <c r="G193" s="493">
        <v>0.27156799999999998</v>
      </c>
      <c r="H193" s="1358"/>
    </row>
    <row r="194" spans="1:8">
      <c r="A194" s="111" t="s">
        <v>3126</v>
      </c>
      <c r="B194" s="292"/>
      <c r="C194" s="112"/>
      <c r="D194" s="957"/>
      <c r="E194" s="489"/>
      <c r="F194" s="54"/>
      <c r="G194" s="490"/>
      <c r="H194" s="1358"/>
    </row>
    <row r="195" spans="1:8">
      <c r="A195" s="171" t="s">
        <v>3188</v>
      </c>
      <c r="B195" s="291" t="s">
        <v>462</v>
      </c>
      <c r="C195" s="113" t="s">
        <v>3127</v>
      </c>
      <c r="D195" s="20" t="s">
        <v>5451</v>
      </c>
      <c r="E195" s="487">
        <v>2</v>
      </c>
      <c r="F195" s="496"/>
      <c r="G195" s="494">
        <v>35.446770526315795</v>
      </c>
      <c r="H195" s="1358"/>
    </row>
    <row r="196" spans="1:8">
      <c r="A196" s="171" t="s">
        <v>3189</v>
      </c>
      <c r="B196" s="291" t="s">
        <v>216</v>
      </c>
      <c r="C196" s="113" t="s">
        <v>3128</v>
      </c>
      <c r="D196" s="20" t="s">
        <v>5452</v>
      </c>
      <c r="E196" s="487">
        <v>1</v>
      </c>
      <c r="F196" s="496"/>
      <c r="G196" s="494">
        <v>41.163991578947375</v>
      </c>
      <c r="H196" s="1358"/>
    </row>
    <row r="197" spans="1:8">
      <c r="A197" s="171" t="s">
        <v>3190</v>
      </c>
      <c r="B197" s="291" t="s">
        <v>216</v>
      </c>
      <c r="C197" s="113" t="s">
        <v>3129</v>
      </c>
      <c r="D197" s="20" t="s">
        <v>5453</v>
      </c>
      <c r="E197" s="487">
        <v>1</v>
      </c>
      <c r="F197" s="496"/>
      <c r="G197" s="494">
        <v>26.663039999999999</v>
      </c>
      <c r="H197" s="1358"/>
    </row>
    <row r="198" spans="1:8">
      <c r="A198" s="171" t="s">
        <v>3191</v>
      </c>
      <c r="B198" s="291" t="s">
        <v>462</v>
      </c>
      <c r="C198" s="113" t="s">
        <v>3130</v>
      </c>
      <c r="D198" s="20" t="s">
        <v>5454</v>
      </c>
      <c r="E198" s="487">
        <v>1</v>
      </c>
      <c r="F198" s="496"/>
      <c r="G198" s="494">
        <v>16.008218947368423</v>
      </c>
      <c r="H198" s="1358"/>
    </row>
    <row r="199" spans="1:8">
      <c r="A199" s="171" t="s">
        <v>3192</v>
      </c>
      <c r="B199" s="291" t="s">
        <v>462</v>
      </c>
      <c r="C199" s="113" t="s">
        <v>3131</v>
      </c>
      <c r="D199" s="20" t="s">
        <v>5455</v>
      </c>
      <c r="E199" s="487">
        <v>1</v>
      </c>
      <c r="F199" s="496"/>
      <c r="G199" s="494">
        <v>20.556008421052631</v>
      </c>
      <c r="H199" s="1358"/>
    </row>
    <row r="200" spans="1:8">
      <c r="A200" s="171" t="s">
        <v>3193</v>
      </c>
      <c r="B200" s="291" t="s">
        <v>462</v>
      </c>
      <c r="C200" s="113" t="s">
        <v>3132</v>
      </c>
      <c r="D200" s="20" t="s">
        <v>5456</v>
      </c>
      <c r="E200" s="487">
        <v>1</v>
      </c>
      <c r="F200" s="496"/>
      <c r="G200" s="494">
        <v>22.323149473684211</v>
      </c>
      <c r="H200" s="1358"/>
    </row>
    <row r="201" spans="1:8">
      <c r="A201" s="171" t="s">
        <v>3194</v>
      </c>
      <c r="B201" s="291" t="s">
        <v>462</v>
      </c>
      <c r="C201" s="113" t="s">
        <v>3133</v>
      </c>
      <c r="D201" s="20" t="s">
        <v>5457</v>
      </c>
      <c r="E201" s="487">
        <v>1</v>
      </c>
      <c r="F201" s="496"/>
      <c r="G201" s="494">
        <v>27.468648421052631</v>
      </c>
      <c r="H201" s="1358"/>
    </row>
    <row r="202" spans="1:8">
      <c r="A202" s="171" t="s">
        <v>3195</v>
      </c>
      <c r="B202" s="291" t="s">
        <v>462</v>
      </c>
      <c r="C202" s="113" t="s">
        <v>3134</v>
      </c>
      <c r="D202" s="20" t="s">
        <v>5458</v>
      </c>
      <c r="E202" s="487">
        <v>1</v>
      </c>
      <c r="F202" s="496"/>
      <c r="G202" s="494">
        <v>16.008218947368423</v>
      </c>
      <c r="H202" s="1358"/>
    </row>
    <row r="203" spans="1:8">
      <c r="A203" s="171" t="s">
        <v>17557</v>
      </c>
      <c r="B203" s="291" t="s">
        <v>462</v>
      </c>
      <c r="C203" s="113" t="s">
        <v>17558</v>
      </c>
      <c r="D203" s="20" t="s">
        <v>17559</v>
      </c>
      <c r="E203" s="487">
        <v>1</v>
      </c>
      <c r="F203" s="496"/>
      <c r="G203" s="494">
        <v>32.224336842105266</v>
      </c>
      <c r="H203" s="1358"/>
    </row>
    <row r="204" spans="1:8">
      <c r="A204" s="171" t="s">
        <v>3196</v>
      </c>
      <c r="B204" s="291" t="s">
        <v>462</v>
      </c>
      <c r="C204" s="113" t="s">
        <v>3135</v>
      </c>
      <c r="D204" s="20" t="s">
        <v>5459</v>
      </c>
      <c r="E204" s="487">
        <v>1</v>
      </c>
      <c r="F204" s="496"/>
      <c r="G204" s="488">
        <v>28.326231578947368</v>
      </c>
      <c r="H204" s="1358"/>
    </row>
    <row r="205" spans="1:8">
      <c r="A205" s="171" t="s">
        <v>3197</v>
      </c>
      <c r="B205" s="291" t="s">
        <v>216</v>
      </c>
      <c r="C205" s="113" t="s">
        <v>3136</v>
      </c>
      <c r="D205" s="20" t="s">
        <v>5460</v>
      </c>
      <c r="E205" s="487">
        <v>1</v>
      </c>
      <c r="F205" s="496"/>
      <c r="G205" s="494">
        <v>38.591242105263156</v>
      </c>
      <c r="H205" s="1358"/>
    </row>
    <row r="206" spans="1:8">
      <c r="A206" s="171" t="s">
        <v>3198</v>
      </c>
      <c r="B206" s="291" t="s">
        <v>462</v>
      </c>
      <c r="C206" s="113" t="s">
        <v>3137</v>
      </c>
      <c r="D206" s="20" t="s">
        <v>5461</v>
      </c>
      <c r="E206" s="487">
        <v>1</v>
      </c>
      <c r="F206" s="496"/>
      <c r="G206" s="494">
        <v>21.907351578947367</v>
      </c>
      <c r="H206" s="1358"/>
    </row>
    <row r="207" spans="1:8">
      <c r="A207" s="171" t="s">
        <v>3199</v>
      </c>
      <c r="B207" s="291" t="s">
        <v>462</v>
      </c>
      <c r="C207" s="113" t="s">
        <v>3138</v>
      </c>
      <c r="D207" s="20" t="s">
        <v>5462</v>
      </c>
      <c r="E207" s="487">
        <v>1</v>
      </c>
      <c r="F207" s="496"/>
      <c r="G207" s="494">
        <v>23.180732631578948</v>
      </c>
      <c r="H207" s="1358"/>
    </row>
    <row r="208" spans="1:8">
      <c r="A208" s="111" t="s">
        <v>259</v>
      </c>
      <c r="B208" s="292"/>
      <c r="C208" s="112"/>
      <c r="D208" s="957"/>
      <c r="E208" s="489"/>
      <c r="F208" s="54"/>
      <c r="G208" s="490"/>
      <c r="H208" s="1358"/>
    </row>
    <row r="209" spans="1:8">
      <c r="A209" s="171" t="s">
        <v>84</v>
      </c>
      <c r="B209" s="291" t="s">
        <v>462</v>
      </c>
      <c r="C209" s="113" t="s">
        <v>85</v>
      </c>
      <c r="D209" s="20" t="s">
        <v>17560</v>
      </c>
      <c r="E209" s="487">
        <v>2</v>
      </c>
      <c r="F209" s="496"/>
      <c r="G209" s="494">
        <v>35.446770526315795</v>
      </c>
      <c r="H209" s="1358"/>
    </row>
    <row r="210" spans="1:8">
      <c r="A210" s="171" t="s">
        <v>329</v>
      </c>
      <c r="B210" s="291" t="s">
        <v>216</v>
      </c>
      <c r="C210" s="113" t="s">
        <v>330</v>
      </c>
      <c r="D210" s="20" t="s">
        <v>17561</v>
      </c>
      <c r="E210" s="487">
        <v>1</v>
      </c>
      <c r="F210" s="496"/>
      <c r="G210" s="494">
        <v>41.163991578947375</v>
      </c>
      <c r="H210" s="1358"/>
    </row>
    <row r="211" spans="1:8">
      <c r="A211" s="171" t="s">
        <v>233</v>
      </c>
      <c r="B211" s="291" t="s">
        <v>216</v>
      </c>
      <c r="C211" s="113" t="s">
        <v>234</v>
      </c>
      <c r="D211" s="20" t="s">
        <v>17562</v>
      </c>
      <c r="E211" s="487">
        <v>1</v>
      </c>
      <c r="F211" s="496"/>
      <c r="G211" s="494">
        <v>26.663039999999999</v>
      </c>
      <c r="H211" s="1358"/>
    </row>
    <row r="212" spans="1:8">
      <c r="A212" s="171" t="s">
        <v>374</v>
      </c>
      <c r="B212" s="291" t="s">
        <v>462</v>
      </c>
      <c r="C212" s="113" t="s">
        <v>375</v>
      </c>
      <c r="D212" s="20" t="s">
        <v>17563</v>
      </c>
      <c r="E212" s="487">
        <v>1</v>
      </c>
      <c r="F212" s="496"/>
      <c r="G212" s="494">
        <v>16.008218947368423</v>
      </c>
      <c r="H212" s="1358"/>
    </row>
    <row r="213" spans="1:8">
      <c r="A213" s="171" t="s">
        <v>376</v>
      </c>
      <c r="B213" s="291" t="s">
        <v>462</v>
      </c>
      <c r="C213" s="113" t="s">
        <v>253</v>
      </c>
      <c r="D213" s="20" t="s">
        <v>17564</v>
      </c>
      <c r="E213" s="487">
        <v>1</v>
      </c>
      <c r="F213" s="496"/>
      <c r="G213" s="494">
        <v>20.556008421052631</v>
      </c>
      <c r="H213" s="1358"/>
    </row>
    <row r="214" spans="1:8">
      <c r="A214" s="171" t="s">
        <v>254</v>
      </c>
      <c r="B214" s="291" t="s">
        <v>462</v>
      </c>
      <c r="C214" s="113" t="s">
        <v>255</v>
      </c>
      <c r="D214" s="20" t="s">
        <v>17565</v>
      </c>
      <c r="E214" s="487">
        <v>1</v>
      </c>
      <c r="F214" s="496"/>
      <c r="G214" s="494">
        <v>22.323149473684211</v>
      </c>
      <c r="H214" s="1358"/>
    </row>
    <row r="215" spans="1:8">
      <c r="A215" s="171" t="s">
        <v>642</v>
      </c>
      <c r="B215" s="291" t="s">
        <v>462</v>
      </c>
      <c r="C215" s="113" t="s">
        <v>643</v>
      </c>
      <c r="D215" s="20" t="s">
        <v>17566</v>
      </c>
      <c r="E215" s="487">
        <v>1</v>
      </c>
      <c r="F215" s="496"/>
      <c r="G215" s="494">
        <v>27.468648421052631</v>
      </c>
      <c r="H215" s="1358"/>
    </row>
    <row r="216" spans="1:8">
      <c r="A216" s="171" t="s">
        <v>235</v>
      </c>
      <c r="B216" s="291" t="s">
        <v>216</v>
      </c>
      <c r="C216" s="113" t="s">
        <v>236</v>
      </c>
      <c r="D216" s="20" t="s">
        <v>17567</v>
      </c>
      <c r="E216" s="487">
        <v>1</v>
      </c>
      <c r="F216" s="496"/>
      <c r="G216" s="494">
        <v>16.008218947368423</v>
      </c>
      <c r="H216" s="1358"/>
    </row>
    <row r="217" spans="1:8">
      <c r="A217" s="171" t="s">
        <v>166</v>
      </c>
      <c r="B217" s="291" t="s">
        <v>462</v>
      </c>
      <c r="C217" s="113" t="s">
        <v>312</v>
      </c>
      <c r="D217" s="20" t="s">
        <v>17568</v>
      </c>
      <c r="E217" s="487">
        <v>1</v>
      </c>
      <c r="F217" s="496"/>
      <c r="G217" s="494">
        <v>32.224336842105266</v>
      </c>
      <c r="H217" s="1358"/>
    </row>
    <row r="218" spans="1:8">
      <c r="A218" s="171" t="s">
        <v>291</v>
      </c>
      <c r="B218" s="291" t="s">
        <v>462</v>
      </c>
      <c r="C218" s="113" t="s">
        <v>292</v>
      </c>
      <c r="D218" s="20" t="s">
        <v>17569</v>
      </c>
      <c r="E218" s="487">
        <v>1</v>
      </c>
      <c r="F218" s="496"/>
      <c r="G218" s="488">
        <v>28.326231578947368</v>
      </c>
      <c r="H218" s="1358"/>
    </row>
    <row r="219" spans="1:8">
      <c r="A219" s="171" t="s">
        <v>313</v>
      </c>
      <c r="B219" s="291" t="s">
        <v>462</v>
      </c>
      <c r="C219" s="113" t="s">
        <v>314</v>
      </c>
      <c r="D219" s="20" t="s">
        <v>17570</v>
      </c>
      <c r="E219" s="487">
        <v>1</v>
      </c>
      <c r="F219" s="496"/>
      <c r="G219" s="494">
        <v>38.591242105263156</v>
      </c>
      <c r="H219" s="1358"/>
    </row>
    <row r="220" spans="1:8">
      <c r="A220" s="171" t="s">
        <v>315</v>
      </c>
      <c r="B220" s="291" t="s">
        <v>462</v>
      </c>
      <c r="C220" s="113" t="s">
        <v>316</v>
      </c>
      <c r="D220" s="20" t="s">
        <v>17571</v>
      </c>
      <c r="E220" s="487">
        <v>1</v>
      </c>
      <c r="F220" s="496"/>
      <c r="G220" s="494">
        <v>21.907351578947367</v>
      </c>
      <c r="H220" s="1358"/>
    </row>
    <row r="221" spans="1:8">
      <c r="A221" s="171" t="s">
        <v>490</v>
      </c>
      <c r="B221" s="291" t="s">
        <v>462</v>
      </c>
      <c r="C221" s="113" t="s">
        <v>491</v>
      </c>
      <c r="D221" s="20" t="s">
        <v>17572</v>
      </c>
      <c r="E221" s="487">
        <v>1</v>
      </c>
      <c r="F221" s="496"/>
      <c r="G221" s="494">
        <v>23.180732631578948</v>
      </c>
      <c r="H221" s="1358"/>
    </row>
    <row r="222" spans="1:8">
      <c r="A222" s="171" t="s">
        <v>2861</v>
      </c>
      <c r="B222" s="291" t="s">
        <v>462</v>
      </c>
      <c r="C222" s="113" t="s">
        <v>2860</v>
      </c>
      <c r="D222" s="20" t="s">
        <v>17573</v>
      </c>
      <c r="E222" s="1006">
        <v>1</v>
      </c>
      <c r="F222" s="496"/>
      <c r="G222" s="494">
        <v>33.445743157894732</v>
      </c>
      <c r="H222" s="1358"/>
    </row>
    <row r="223" spans="1:8">
      <c r="A223" s="111" t="s">
        <v>3207</v>
      </c>
      <c r="B223" s="292"/>
      <c r="C223" s="112"/>
      <c r="D223" s="957"/>
      <c r="E223" s="489"/>
      <c r="F223" s="54"/>
      <c r="G223" s="490"/>
      <c r="H223" s="1358"/>
    </row>
    <row r="224" spans="1:8">
      <c r="A224" s="171" t="s">
        <v>3200</v>
      </c>
      <c r="B224" s="291" t="s">
        <v>462</v>
      </c>
      <c r="C224" s="113" t="s">
        <v>3139</v>
      </c>
      <c r="D224" s="20" t="s">
        <v>5463</v>
      </c>
      <c r="E224" s="1006">
        <v>1</v>
      </c>
      <c r="F224" s="496"/>
      <c r="G224" s="494">
        <v>43.099789473684218</v>
      </c>
      <c r="H224" s="1358"/>
    </row>
    <row r="225" spans="1:8">
      <c r="A225" s="171" t="s">
        <v>3214</v>
      </c>
      <c r="B225" s="291" t="s">
        <v>462</v>
      </c>
      <c r="C225" s="113" t="s">
        <v>3208</v>
      </c>
      <c r="D225" s="20" t="s">
        <v>5464</v>
      </c>
      <c r="E225" s="1006">
        <v>1</v>
      </c>
      <c r="F225" s="496"/>
      <c r="G225" s="494">
        <v>103.05473684210529</v>
      </c>
      <c r="H225" s="1358"/>
    </row>
    <row r="226" spans="1:8">
      <c r="A226" s="171" t="s">
        <v>3215</v>
      </c>
      <c r="B226" s="291" t="s">
        <v>462</v>
      </c>
      <c r="C226" s="113" t="s">
        <v>3209</v>
      </c>
      <c r="D226" s="20" t="s">
        <v>5465</v>
      </c>
      <c r="E226" s="1006">
        <v>1</v>
      </c>
      <c r="F226" s="496"/>
      <c r="G226" s="494">
        <v>147.46863157894737</v>
      </c>
      <c r="H226" s="1358"/>
    </row>
    <row r="227" spans="1:8">
      <c r="A227" s="171" t="s">
        <v>3216</v>
      </c>
      <c r="B227" s="291" t="s">
        <v>216</v>
      </c>
      <c r="C227" s="113" t="s">
        <v>3210</v>
      </c>
      <c r="D227" s="20" t="s">
        <v>5466</v>
      </c>
      <c r="E227" s="1006">
        <v>1</v>
      </c>
      <c r="F227" s="496"/>
      <c r="G227" s="494">
        <v>145.09010526315791</v>
      </c>
      <c r="H227" s="1358"/>
    </row>
    <row r="228" spans="1:8">
      <c r="A228" s="171" t="s">
        <v>3217</v>
      </c>
      <c r="B228" s="291" t="s">
        <v>462</v>
      </c>
      <c r="C228" s="113" t="s">
        <v>3211</v>
      </c>
      <c r="D228" s="20" t="s">
        <v>5467</v>
      </c>
      <c r="E228" s="1006">
        <v>1</v>
      </c>
      <c r="F228" s="496"/>
      <c r="G228" s="494">
        <v>187.04421052631582</v>
      </c>
      <c r="H228" s="1358"/>
    </row>
    <row r="229" spans="1:8">
      <c r="A229" s="171" t="s">
        <v>3218</v>
      </c>
      <c r="B229" s="291" t="s">
        <v>216</v>
      </c>
      <c r="C229" s="113" t="s">
        <v>3212</v>
      </c>
      <c r="D229" s="20" t="s">
        <v>5468</v>
      </c>
      <c r="E229" s="1006">
        <v>1</v>
      </c>
      <c r="F229" s="496"/>
      <c r="G229" s="494">
        <v>176.9898947368421</v>
      </c>
      <c r="H229" s="1358"/>
    </row>
    <row r="230" spans="1:8">
      <c r="A230" s="171" t="s">
        <v>3219</v>
      </c>
      <c r="B230" s="291" t="s">
        <v>462</v>
      </c>
      <c r="C230" s="113" t="s">
        <v>3213</v>
      </c>
      <c r="D230" s="20" t="s">
        <v>5469</v>
      </c>
      <c r="E230" s="1006">
        <v>1</v>
      </c>
      <c r="F230" s="496"/>
      <c r="G230" s="494">
        <v>223.04336842105261</v>
      </c>
      <c r="H230" s="1358"/>
    </row>
    <row r="231" spans="1:8">
      <c r="A231" s="382" t="s">
        <v>5470</v>
      </c>
      <c r="B231" s="291" t="s">
        <v>216</v>
      </c>
      <c r="C231" s="113" t="s">
        <v>5471</v>
      </c>
      <c r="D231" s="20" t="s">
        <v>5472</v>
      </c>
      <c r="E231" s="491">
        <v>1</v>
      </c>
      <c r="F231" s="496"/>
      <c r="G231" s="493">
        <v>218.22631578947369</v>
      </c>
      <c r="H231" s="1358"/>
    </row>
    <row r="232" spans="1:8">
      <c r="A232" s="382" t="s">
        <v>5473</v>
      </c>
      <c r="B232" s="291" t="s">
        <v>216</v>
      </c>
      <c r="C232" s="113" t="s">
        <v>5474</v>
      </c>
      <c r="D232" s="20" t="s">
        <v>5475</v>
      </c>
      <c r="E232" s="491">
        <v>1</v>
      </c>
      <c r="F232" s="496"/>
      <c r="G232" s="493">
        <v>318.15947368421052</v>
      </c>
      <c r="H232" s="1358"/>
    </row>
    <row r="233" spans="1:8">
      <c r="A233" s="382" t="s">
        <v>5476</v>
      </c>
      <c r="B233" s="291" t="s">
        <v>216</v>
      </c>
      <c r="C233" s="113" t="s">
        <v>5477</v>
      </c>
      <c r="D233" s="20" t="s">
        <v>5478</v>
      </c>
      <c r="E233" s="491">
        <v>1</v>
      </c>
      <c r="F233" s="496"/>
      <c r="G233" s="493">
        <v>284.84842105263158</v>
      </c>
      <c r="H233" s="1358"/>
    </row>
    <row r="234" spans="1:8">
      <c r="A234" s="111" t="s">
        <v>2512</v>
      </c>
      <c r="B234" s="292"/>
      <c r="C234" s="112"/>
      <c r="D234" s="957"/>
      <c r="E234" s="489"/>
      <c r="F234" s="54"/>
      <c r="G234" s="490"/>
      <c r="H234" s="1358"/>
    </row>
    <row r="235" spans="1:8">
      <c r="A235" s="382" t="s">
        <v>2538</v>
      </c>
      <c r="B235" s="291" t="s">
        <v>216</v>
      </c>
      <c r="C235" s="113" t="s">
        <v>2513</v>
      </c>
      <c r="D235" s="20" t="s">
        <v>5479</v>
      </c>
      <c r="E235" s="491">
        <v>1</v>
      </c>
      <c r="F235" s="496"/>
      <c r="G235" s="492">
        <v>909.46181052631584</v>
      </c>
      <c r="H235" s="1358"/>
    </row>
    <row r="236" spans="1:8">
      <c r="A236" s="382" t="s">
        <v>2539</v>
      </c>
      <c r="B236" s="291" t="s">
        <v>216</v>
      </c>
      <c r="C236" s="113" t="s">
        <v>2514</v>
      </c>
      <c r="D236" s="20" t="s">
        <v>5480</v>
      </c>
      <c r="E236" s="491">
        <v>1</v>
      </c>
      <c r="F236" s="496"/>
      <c r="G236" s="492">
        <v>1187.5748210526315</v>
      </c>
      <c r="H236" s="1358"/>
    </row>
    <row r="237" spans="1:8">
      <c r="A237" s="111" t="s">
        <v>2515</v>
      </c>
      <c r="B237" s="292"/>
      <c r="C237" s="112"/>
      <c r="D237" s="957"/>
      <c r="E237" s="489"/>
      <c r="F237" s="54"/>
      <c r="G237" s="490"/>
      <c r="H237" s="1358"/>
    </row>
    <row r="238" spans="1:8">
      <c r="A238" s="382" t="s">
        <v>5481</v>
      </c>
      <c r="B238" s="291" t="s">
        <v>216</v>
      </c>
      <c r="C238" s="113" t="s">
        <v>5482</v>
      </c>
      <c r="D238" s="20" t="s">
        <v>5483</v>
      </c>
      <c r="E238" s="491">
        <v>1</v>
      </c>
      <c r="F238" s="496"/>
      <c r="G238" s="492">
        <v>2053.1247578947368</v>
      </c>
      <c r="H238" s="1358"/>
    </row>
    <row r="239" spans="1:8">
      <c r="A239" s="382" t="s">
        <v>5484</v>
      </c>
      <c r="B239" s="291" t="s">
        <v>216</v>
      </c>
      <c r="C239" s="113" t="s">
        <v>5485</v>
      </c>
      <c r="D239" s="20" t="s">
        <v>5486</v>
      </c>
      <c r="E239" s="491">
        <v>1</v>
      </c>
      <c r="F239" s="496"/>
      <c r="G239" s="492">
        <v>2258.4399157894736</v>
      </c>
      <c r="H239" s="1358"/>
    </row>
    <row r="240" spans="1:8">
      <c r="A240" s="382" t="s">
        <v>5487</v>
      </c>
      <c r="B240" s="291" t="s">
        <v>216</v>
      </c>
      <c r="C240" s="113" t="s">
        <v>5488</v>
      </c>
      <c r="D240" s="20" t="s">
        <v>5489</v>
      </c>
      <c r="E240" s="491">
        <v>1</v>
      </c>
      <c r="F240" s="496"/>
      <c r="G240" s="492">
        <v>3087.4518315789483</v>
      </c>
      <c r="H240" s="1358"/>
    </row>
    <row r="241" spans="1:8">
      <c r="A241" s="382" t="s">
        <v>2540</v>
      </c>
      <c r="B241" s="291" t="s">
        <v>462</v>
      </c>
      <c r="C241" s="113" t="s">
        <v>2516</v>
      </c>
      <c r="D241" s="20" t="s">
        <v>5490</v>
      </c>
      <c r="E241" s="491">
        <v>1</v>
      </c>
      <c r="F241" s="496"/>
      <c r="G241" s="492">
        <v>3580.2449052631582</v>
      </c>
      <c r="H241" s="1358"/>
    </row>
    <row r="242" spans="1:8">
      <c r="A242" s="382" t="s">
        <v>2541</v>
      </c>
      <c r="B242" s="291" t="s">
        <v>462</v>
      </c>
      <c r="C242" s="113" t="s">
        <v>2517</v>
      </c>
      <c r="D242" s="20" t="s">
        <v>5491</v>
      </c>
      <c r="E242" s="491">
        <v>1</v>
      </c>
      <c r="F242" s="496"/>
      <c r="G242" s="492">
        <v>4808.7740842105268</v>
      </c>
      <c r="H242" s="1358"/>
    </row>
    <row r="243" spans="1:8">
      <c r="A243" s="382" t="s">
        <v>2542</v>
      </c>
      <c r="B243" s="291" t="s">
        <v>462</v>
      </c>
      <c r="C243" s="113" t="s">
        <v>2518</v>
      </c>
      <c r="D243" s="20" t="s">
        <v>5492</v>
      </c>
      <c r="E243" s="491">
        <v>1</v>
      </c>
      <c r="F243" s="496"/>
      <c r="G243" s="492">
        <v>5034.2073157894747</v>
      </c>
      <c r="H243" s="1358"/>
    </row>
    <row r="244" spans="1:8">
      <c r="A244" s="382" t="s">
        <v>5493</v>
      </c>
      <c r="B244" s="291" t="s">
        <v>216</v>
      </c>
      <c r="C244" s="113" t="s">
        <v>5494</v>
      </c>
      <c r="D244" s="20" t="s">
        <v>5495</v>
      </c>
      <c r="E244" s="491">
        <v>1</v>
      </c>
      <c r="F244" s="496"/>
      <c r="G244" s="492">
        <v>2390.1312842105267</v>
      </c>
      <c r="H244" s="1358"/>
    </row>
    <row r="245" spans="1:8">
      <c r="A245" s="382" t="s">
        <v>5496</v>
      </c>
      <c r="B245" s="291" t="s">
        <v>216</v>
      </c>
      <c r="C245" s="113" t="s">
        <v>5497</v>
      </c>
      <c r="D245" s="20" t="s">
        <v>5498</v>
      </c>
      <c r="E245" s="491">
        <v>1</v>
      </c>
      <c r="F245" s="496"/>
      <c r="G245" s="492">
        <v>2796.9261894736842</v>
      </c>
      <c r="H245" s="1358"/>
    </row>
    <row r="246" spans="1:8">
      <c r="A246" s="382" t="s">
        <v>5499</v>
      </c>
      <c r="B246" s="291" t="s">
        <v>216</v>
      </c>
      <c r="C246" s="113" t="s">
        <v>5500</v>
      </c>
      <c r="D246" s="20" t="s">
        <v>5501</v>
      </c>
      <c r="E246" s="491">
        <v>1</v>
      </c>
      <c r="F246" s="496"/>
      <c r="G246" s="492">
        <v>3215.3077894736839</v>
      </c>
      <c r="H246" s="1358"/>
    </row>
    <row r="247" spans="1:8">
      <c r="A247" s="382" t="s">
        <v>5502</v>
      </c>
      <c r="B247" s="291" t="s">
        <v>216</v>
      </c>
      <c r="C247" s="113" t="s">
        <v>5503</v>
      </c>
      <c r="D247" s="20" t="s">
        <v>5504</v>
      </c>
      <c r="E247" s="491">
        <v>1</v>
      </c>
      <c r="F247" s="496"/>
      <c r="G247" s="492">
        <v>3815.7506947368429</v>
      </c>
      <c r="H247" s="1358"/>
    </row>
    <row r="248" spans="1:8">
      <c r="A248" s="382" t="s">
        <v>5505</v>
      </c>
      <c r="B248" s="291" t="s">
        <v>216</v>
      </c>
      <c r="C248" s="113" t="s">
        <v>5506</v>
      </c>
      <c r="D248" s="20" t="s">
        <v>5507</v>
      </c>
      <c r="E248" s="491">
        <v>1</v>
      </c>
      <c r="F248" s="496"/>
      <c r="G248" s="492">
        <v>5597.7950736842122</v>
      </c>
      <c r="H248" s="1358"/>
    </row>
    <row r="249" spans="1:8">
      <c r="A249" s="382" t="s">
        <v>5508</v>
      </c>
      <c r="B249" s="291" t="s">
        <v>216</v>
      </c>
      <c r="C249" s="113" t="s">
        <v>5509</v>
      </c>
      <c r="D249" s="20" t="s">
        <v>5510</v>
      </c>
      <c r="E249" s="491">
        <v>1</v>
      </c>
      <c r="F249" s="496"/>
      <c r="G249" s="492">
        <v>8367.6856421052635</v>
      </c>
      <c r="H249" s="1358"/>
    </row>
    <row r="250" spans="1:8">
      <c r="A250" s="111" t="s">
        <v>5511</v>
      </c>
      <c r="B250" s="292"/>
      <c r="C250" s="112"/>
      <c r="D250" s="957"/>
      <c r="E250" s="489"/>
      <c r="F250" s="54"/>
      <c r="G250" s="490"/>
      <c r="H250" s="1358"/>
    </row>
    <row r="251" spans="1:8">
      <c r="A251" s="171" t="s">
        <v>5512</v>
      </c>
      <c r="B251" s="291" t="s">
        <v>216</v>
      </c>
      <c r="C251" s="113" t="s">
        <v>5513</v>
      </c>
      <c r="D251" s="20" t="s">
        <v>5514</v>
      </c>
      <c r="E251" s="487">
        <v>1</v>
      </c>
      <c r="F251" s="496"/>
      <c r="G251" s="488">
        <v>286.27884210526321</v>
      </c>
      <c r="H251" s="1358"/>
    </row>
    <row r="252" spans="1:8">
      <c r="A252" s="171" t="s">
        <v>5515</v>
      </c>
      <c r="B252" s="291" t="s">
        <v>216</v>
      </c>
      <c r="C252" s="113" t="s">
        <v>5516</v>
      </c>
      <c r="D252" s="20" t="s">
        <v>5517</v>
      </c>
      <c r="E252" s="487">
        <v>1</v>
      </c>
      <c r="F252" s="496"/>
      <c r="G252" s="488">
        <v>404.53231578947373</v>
      </c>
      <c r="H252" s="1358"/>
    </row>
    <row r="253" spans="1:8">
      <c r="A253" s="171" t="s">
        <v>5518</v>
      </c>
      <c r="B253" s="291" t="s">
        <v>216</v>
      </c>
      <c r="C253" s="113" t="s">
        <v>5519</v>
      </c>
      <c r="D253" s="20" t="s">
        <v>5520</v>
      </c>
      <c r="E253" s="487">
        <v>1</v>
      </c>
      <c r="F253" s="496"/>
      <c r="G253" s="488">
        <v>72.56463157894737</v>
      </c>
      <c r="H253" s="1358"/>
    </row>
    <row r="254" spans="1:8">
      <c r="A254" s="171" t="s">
        <v>5521</v>
      </c>
      <c r="B254" s="291" t="s">
        <v>216</v>
      </c>
      <c r="C254" s="113" t="s">
        <v>5522</v>
      </c>
      <c r="D254" s="20" t="s">
        <v>5523</v>
      </c>
      <c r="E254" s="487">
        <v>1</v>
      </c>
      <c r="F254" s="496"/>
      <c r="G254" s="488">
        <v>62.150263157894742</v>
      </c>
      <c r="H254" s="1358"/>
    </row>
    <row r="255" spans="1:8">
      <c r="A255" s="171" t="s">
        <v>13179</v>
      </c>
      <c r="B255" s="1272" t="s">
        <v>4423</v>
      </c>
      <c r="C255" s="1008" t="s">
        <v>13152</v>
      </c>
      <c r="D255" s="20" t="s">
        <v>17574</v>
      </c>
      <c r="E255" s="491">
        <v>1</v>
      </c>
      <c r="F255" s="496"/>
      <c r="G255" s="493">
        <v>296.13191999999998</v>
      </c>
      <c r="H255" s="1358"/>
    </row>
    <row r="256" spans="1:8">
      <c r="A256" s="111" t="s">
        <v>7709</v>
      </c>
      <c r="B256" s="111"/>
      <c r="C256" s="112"/>
      <c r="D256" s="957"/>
      <c r="E256" s="489"/>
      <c r="F256" s="111"/>
      <c r="G256" s="111"/>
      <c r="H256" s="1358"/>
    </row>
    <row r="257" spans="1:8">
      <c r="A257" s="171" t="s">
        <v>13181</v>
      </c>
      <c r="B257" s="291" t="s">
        <v>216</v>
      </c>
      <c r="C257" s="113" t="s">
        <v>13155</v>
      </c>
      <c r="D257" s="20" t="s">
        <v>13156</v>
      </c>
      <c r="E257" s="1006">
        <v>50</v>
      </c>
      <c r="F257" s="496"/>
      <c r="G257" s="492">
        <v>210.6018947368421</v>
      </c>
      <c r="H257" s="1358"/>
    </row>
    <row r="258" spans="1:8">
      <c r="A258" s="171"/>
      <c r="B258" s="291"/>
      <c r="C258" s="113"/>
      <c r="D258" s="20"/>
      <c r="E258" s="1359"/>
      <c r="F258" s="1360"/>
      <c r="G258" s="1361"/>
      <c r="H258" s="1358"/>
    </row>
    <row r="259" spans="1:8">
      <c r="A259" s="171"/>
      <c r="B259" s="291"/>
      <c r="C259" s="113"/>
      <c r="D259" s="20"/>
      <c r="E259" s="1359"/>
      <c r="F259" s="1360"/>
      <c r="G259" s="1361"/>
      <c r="H259" s="1358"/>
    </row>
    <row r="260" spans="1:8">
      <c r="A260" s="171"/>
      <c r="B260" s="291"/>
      <c r="C260" s="113"/>
      <c r="D260" s="20"/>
      <c r="E260" s="1359"/>
      <c r="F260" s="1360"/>
      <c r="G260" s="1361"/>
      <c r="H260" s="1358"/>
    </row>
    <row r="261" spans="1:8">
      <c r="A261" s="171"/>
      <c r="B261" s="291"/>
      <c r="C261" s="113"/>
      <c r="D261" s="20"/>
      <c r="E261" s="1359"/>
      <c r="F261" s="1360"/>
      <c r="G261" s="1361"/>
      <c r="H261" s="1358"/>
    </row>
    <row r="262" spans="1:8">
      <c r="A262" s="171"/>
      <c r="B262" s="291"/>
      <c r="C262" s="113"/>
      <c r="D262" s="20"/>
      <c r="E262" s="1359"/>
      <c r="F262" s="1360"/>
      <c r="G262" s="1361"/>
      <c r="H262" s="1358"/>
    </row>
    <row r="263" spans="1:8">
      <c r="A263" s="171"/>
      <c r="B263" s="291"/>
      <c r="C263" s="113"/>
      <c r="D263" s="20"/>
      <c r="E263" s="1359"/>
      <c r="F263" s="1360"/>
      <c r="G263" s="1361"/>
      <c r="H263" s="1358"/>
    </row>
    <row r="264" spans="1:8">
      <c r="A264" s="171"/>
      <c r="B264" s="291"/>
      <c r="C264" s="113"/>
      <c r="D264" s="20"/>
      <c r="E264" s="1359"/>
      <c r="F264" s="1360"/>
      <c r="G264" s="1361"/>
      <c r="H264" s="1358"/>
    </row>
    <row r="265" spans="1:8">
      <c r="A265" s="171"/>
      <c r="B265" s="291"/>
      <c r="C265" s="113"/>
      <c r="D265" s="20"/>
      <c r="E265" s="1359"/>
      <c r="F265" s="1360"/>
      <c r="G265" s="1361"/>
      <c r="H265" s="1358"/>
    </row>
    <row r="266" spans="1:8">
      <c r="A266" s="171"/>
      <c r="B266" s="291"/>
      <c r="C266" s="113"/>
      <c r="D266" s="20"/>
      <c r="E266" s="1359"/>
      <c r="F266" s="1360"/>
      <c r="G266" s="1361"/>
      <c r="H266" s="1358"/>
    </row>
    <row r="267" spans="1:8">
      <c r="A267" s="171"/>
      <c r="B267" s="291"/>
      <c r="C267" s="113"/>
      <c r="D267" s="20"/>
      <c r="E267" s="1359"/>
      <c r="F267" s="1360"/>
      <c r="G267" s="1361"/>
      <c r="H267" s="1358"/>
    </row>
    <row r="268" spans="1:8">
      <c r="A268" s="171"/>
      <c r="B268" s="291"/>
      <c r="C268" s="113"/>
      <c r="D268" s="20"/>
      <c r="E268" s="1359"/>
      <c r="F268" s="1360"/>
      <c r="G268" s="1361"/>
      <c r="H268" s="1358"/>
    </row>
    <row r="269" spans="1:8">
      <c r="A269" s="171"/>
      <c r="B269" s="291"/>
      <c r="C269" s="113"/>
      <c r="D269" s="20"/>
      <c r="E269" s="1359"/>
      <c r="F269" s="1360"/>
      <c r="G269" s="1361"/>
      <c r="H269" s="1358"/>
    </row>
    <row r="270" spans="1:8">
      <c r="A270" s="171"/>
      <c r="B270" s="291"/>
      <c r="C270" s="113"/>
      <c r="D270" s="20"/>
      <c r="E270" s="1359"/>
      <c r="F270" s="1360"/>
      <c r="G270" s="1361"/>
      <c r="H270" s="1358"/>
    </row>
    <row r="271" spans="1:8">
      <c r="A271" s="171"/>
      <c r="B271" s="291"/>
      <c r="C271" s="113"/>
      <c r="D271" s="20"/>
      <c r="E271" s="1359"/>
      <c r="F271" s="1360"/>
      <c r="G271" s="1361"/>
      <c r="H271" s="1358"/>
    </row>
    <row r="272" spans="1:8">
      <c r="A272" s="171"/>
      <c r="B272" s="291"/>
      <c r="C272" s="113"/>
      <c r="D272" s="20"/>
      <c r="E272" s="1359"/>
      <c r="F272" s="1360"/>
      <c r="G272" s="1361"/>
      <c r="H272" s="1358"/>
    </row>
    <row r="273" spans="1:8">
      <c r="A273" s="171"/>
      <c r="B273" s="291"/>
      <c r="C273" s="113"/>
      <c r="D273" s="20"/>
      <c r="E273" s="1359"/>
      <c r="F273" s="1360"/>
      <c r="G273" s="1361"/>
      <c r="H273" s="1358"/>
    </row>
    <row r="274" spans="1:8">
      <c r="A274" s="171"/>
      <c r="B274" s="291"/>
      <c r="C274" s="113"/>
      <c r="D274" s="20"/>
      <c r="E274" s="1359"/>
      <c r="F274" s="1360"/>
      <c r="G274" s="1361"/>
      <c r="H274" s="1358"/>
    </row>
    <row r="275" spans="1:8">
      <c r="A275" s="382"/>
      <c r="B275" s="291"/>
      <c r="C275" s="113"/>
      <c r="D275" s="20"/>
      <c r="E275" s="1359"/>
      <c r="F275" s="1360"/>
      <c r="G275" s="1361"/>
      <c r="H275" s="1358"/>
    </row>
    <row r="276" spans="1:8">
      <c r="A276" s="382"/>
      <c r="B276" s="291"/>
      <c r="C276" s="113"/>
      <c r="D276" s="20"/>
      <c r="E276" s="1359"/>
      <c r="F276" s="1360"/>
      <c r="G276" s="1361"/>
      <c r="H276" s="1358"/>
    </row>
    <row r="277" spans="1:8">
      <c r="A277" s="382"/>
      <c r="B277" s="291"/>
      <c r="C277" s="113"/>
      <c r="D277" s="20"/>
      <c r="E277" s="1359"/>
      <c r="F277" s="1360"/>
      <c r="G277" s="1361"/>
      <c r="H277" s="1358"/>
    </row>
    <row r="278" spans="1:8">
      <c r="A278" s="382"/>
      <c r="B278" s="291"/>
      <c r="C278" s="113"/>
      <c r="D278" s="20"/>
      <c r="E278" s="1359"/>
      <c r="F278" s="1360"/>
      <c r="G278" s="1361"/>
      <c r="H278" s="1358"/>
    </row>
    <row r="279" spans="1:8">
      <c r="A279" s="382"/>
      <c r="B279" s="291"/>
      <c r="C279" s="113"/>
      <c r="D279" s="20"/>
      <c r="E279" s="1359"/>
      <c r="F279" s="1360"/>
      <c r="G279" s="1361"/>
      <c r="H279" s="1358"/>
    </row>
    <row r="280" spans="1:8">
      <c r="A280" s="382"/>
      <c r="B280" s="291"/>
      <c r="C280" s="113"/>
      <c r="D280" s="20"/>
      <c r="E280" s="1359"/>
      <c r="F280" s="1360"/>
      <c r="G280" s="1361"/>
      <c r="H280" s="1358"/>
    </row>
    <row r="281" spans="1:8">
      <c r="A281" s="382"/>
      <c r="B281" s="291"/>
      <c r="C281" s="113"/>
      <c r="D281" s="20"/>
      <c r="E281" s="1359"/>
      <c r="F281" s="1360"/>
      <c r="G281" s="1361"/>
      <c r="H281" s="1358"/>
    </row>
    <row r="282" spans="1:8">
      <c r="A282" s="171"/>
      <c r="B282" s="291"/>
      <c r="C282" s="113"/>
      <c r="D282" s="20"/>
      <c r="E282" s="1359"/>
      <c r="F282" s="1360"/>
      <c r="G282" s="1361"/>
      <c r="H282" s="1358"/>
    </row>
    <row r="283" spans="1:8">
      <c r="A283" s="171"/>
      <c r="B283" s="291"/>
      <c r="C283" s="113"/>
      <c r="D283" s="20"/>
      <c r="E283" s="1359"/>
      <c r="F283" s="1360"/>
      <c r="G283" s="1361"/>
      <c r="H283" s="1358"/>
    </row>
    <row r="284" spans="1:8">
      <c r="A284" s="171"/>
      <c r="B284" s="291"/>
      <c r="C284" s="1008"/>
      <c r="D284" s="20"/>
      <c r="E284" s="1359"/>
      <c r="F284" s="1360"/>
      <c r="G284" s="1362"/>
      <c r="H284" s="1358"/>
    </row>
    <row r="285" spans="1:8">
      <c r="A285" s="171"/>
      <c r="B285" s="291"/>
      <c r="C285" s="113"/>
      <c r="D285" s="20"/>
      <c r="E285" s="1359"/>
      <c r="F285" s="1360"/>
      <c r="G285" s="1361"/>
      <c r="H285" s="1358"/>
    </row>
    <row r="286" spans="1:8">
      <c r="A286" s="171"/>
      <c r="B286" s="291"/>
      <c r="C286" s="113"/>
      <c r="D286" s="20"/>
      <c r="E286" s="1359"/>
      <c r="F286" s="1360"/>
      <c r="G286" s="1361"/>
      <c r="H286" s="1358"/>
    </row>
    <row r="287" spans="1:8">
      <c r="A287" s="171"/>
      <c r="B287" s="291"/>
      <c r="C287" s="113"/>
      <c r="D287" s="20"/>
      <c r="E287" s="1359"/>
      <c r="F287" s="1360"/>
      <c r="G287" s="1361"/>
      <c r="H287" s="1358"/>
    </row>
    <row r="288" spans="1:8">
      <c r="A288" s="111"/>
      <c r="B288" s="111"/>
      <c r="C288" s="112"/>
      <c r="D288" s="957"/>
      <c r="E288" s="489"/>
      <c r="F288" s="111"/>
      <c r="G288" s="111"/>
      <c r="H288" s="1358"/>
    </row>
    <row r="289" spans="1:8">
      <c r="A289" s="171"/>
      <c r="B289" s="291"/>
      <c r="C289" s="113"/>
      <c r="D289" s="20"/>
      <c r="E289" s="1006"/>
      <c r="F289" s="496"/>
      <c r="G289" s="492"/>
      <c r="H289" s="1358"/>
    </row>
  </sheetData>
  <sheetProtection algorithmName="SHA-512" hashValue="gRGPAdpbEiGTbiNHzfF9X5K7FAm8GVhhbUQXe0d9zAdAAuuVA9O9cMjidoXNds0UKhDdBvP77yIp0Uoj43JT2g==" saltValue="dRKbNnC4I0XyWrIJz6/2Rg==" spinCount="100000" sheet="1" objects="1" scenarios="1"/>
  <mergeCells count="1">
    <mergeCell ref="D1:G1"/>
  </mergeCells>
  <conditionalFormatting sqref="C255:C287">
    <cfRule type="duplicateValues" dxfId="26" priority="1"/>
  </conditionalFormatting>
  <hyperlinks>
    <hyperlink ref="H2" location="Indice" display="Indice" xr:uid="{EEE311D8-BC8E-4C22-B0DB-540E43D42E2F}"/>
    <hyperlink ref="D1" r:id="rId1" xr:uid="{BA9F4B9A-324B-4DD7-A734-132241EFBA12}"/>
  </hyperlinks>
  <pageMargins left="0.17" right="0.17" top="0.22" bottom="0.44" header="0.17" footer="0.25"/>
  <pageSetup paperSize="9" orientation="portrait" r:id="rId2"/>
  <headerFooter alignWithMargins="0">
    <oddFooter>&amp;C&amp;"Wingdings,Normale"&amp;8J&amp;"Arial,Normale" Prodotto gestito sempre a stock&amp;"Wingdings,Normale" ) &amp;"Arial,Normale"Prodotto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92545" r:id="rId5">
          <objectPr defaultSize="0" autoPict="0" r:id="rId6">
            <anchor moveWithCells="1">
              <from>
                <xdr:col>5</xdr:col>
                <xdr:colOff>30480</xdr:colOff>
                <xdr:row>4</xdr:row>
                <xdr:rowOff>30480</xdr:rowOff>
              </from>
              <to>
                <xdr:col>6</xdr:col>
                <xdr:colOff>0</xdr:colOff>
                <xdr:row>4</xdr:row>
                <xdr:rowOff>304800</xdr:rowOff>
              </to>
            </anchor>
          </objectPr>
        </oleObject>
      </mc:Choice>
      <mc:Fallback>
        <oleObject progId="PI3.Image" shapeId="492545" r:id="rId5"/>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CC3C-B060-4041-84B5-BC067D25F56A}">
  <sheetPr codeName="Foglio13">
    <tabColor indexed="63"/>
  </sheetPr>
  <dimension ref="A1:H284"/>
  <sheetViews>
    <sheetView workbookViewId="0">
      <pane ySplit="4" topLeftCell="A5" activePane="bottomLeft" state="frozen"/>
      <selection activeCell="X55" sqref="X55"/>
      <selection pane="bottomLeft" activeCell="A3" sqref="A3"/>
    </sheetView>
  </sheetViews>
  <sheetFormatPr defaultColWidth="9.44140625" defaultRowHeight="13.2"/>
  <cols>
    <col min="1" max="1" width="18.44140625" style="683" customWidth="1"/>
    <col min="2" max="2" width="4" style="1342" customWidth="1"/>
    <col min="3" max="3" width="11.44140625" style="1343" bestFit="1" customWidth="1"/>
    <col min="4" max="4" width="46.5546875" style="1306" customWidth="1"/>
    <col min="5" max="5" width="4.5546875" style="1344" bestFit="1" customWidth="1"/>
    <col min="6" max="6" width="4.5546875" style="1345" customWidth="1"/>
    <col min="7" max="7" width="11.44140625" style="1346" customWidth="1"/>
    <col min="8" max="8" width="9.44140625" style="1347" bestFit="1" customWidth="1"/>
    <col min="9" max="16384" width="9.44140625" style="683"/>
  </cols>
  <sheetData>
    <row r="1" spans="1:8">
      <c r="A1" s="1310"/>
      <c r="B1" s="1311"/>
      <c r="C1" s="1312"/>
      <c r="D1" s="1402" t="s">
        <v>11476</v>
      </c>
      <c r="E1" s="1431"/>
      <c r="F1" s="1431"/>
      <c r="G1" s="1431"/>
      <c r="H1" s="1313"/>
    </row>
    <row r="2" spans="1:8" ht="13.8" thickBot="1">
      <c r="A2" s="1314"/>
      <c r="B2" s="1315"/>
      <c r="C2" s="1316"/>
      <c r="D2" s="1287"/>
      <c r="E2" s="1317"/>
      <c r="F2" s="1318"/>
      <c r="G2" s="1319"/>
      <c r="H2" s="1320" t="s">
        <v>190</v>
      </c>
    </row>
    <row r="3" spans="1:8" ht="25.2">
      <c r="A3" s="1291" t="s">
        <v>338</v>
      </c>
      <c r="B3" s="1292"/>
      <c r="C3" s="1321"/>
      <c r="D3" s="1294"/>
      <c r="E3" s="1322"/>
      <c r="F3" s="1323"/>
      <c r="G3" s="1324"/>
      <c r="H3" s="1325"/>
    </row>
    <row r="4" spans="1:8" s="1332" customFormat="1">
      <c r="A4" s="1326"/>
      <c r="B4" s="1327"/>
      <c r="C4" s="1326" t="s">
        <v>217</v>
      </c>
      <c r="D4" s="1300" t="s">
        <v>219</v>
      </c>
      <c r="E4" s="1328" t="s">
        <v>485</v>
      </c>
      <c r="F4" s="1329"/>
      <c r="G4" s="1330" t="s">
        <v>189</v>
      </c>
      <c r="H4" s="1331" t="s">
        <v>486</v>
      </c>
    </row>
    <row r="5" spans="1:8" ht="24.6" customHeight="1">
      <c r="A5" s="1333" t="s">
        <v>17855</v>
      </c>
      <c r="B5" s="1334"/>
      <c r="C5" s="1335"/>
      <c r="D5" s="1336"/>
      <c r="E5" s="1337"/>
      <c r="F5" s="1338"/>
      <c r="G5" s="1339"/>
      <c r="H5" s="1340" t="str">
        <f>IF(G5="","",G5-G5*#REF!)</f>
        <v/>
      </c>
    </row>
    <row r="6" spans="1:8" ht="15" customHeight="1">
      <c r="A6" s="111" t="s">
        <v>8402</v>
      </c>
      <c r="B6" s="410"/>
      <c r="C6" s="112"/>
      <c r="D6" s="957"/>
      <c r="E6" s="489"/>
      <c r="F6" s="54"/>
      <c r="G6" s="490"/>
      <c r="H6" s="136" t="str">
        <f>IF(G6="","",G6-G6*#REF!)</f>
        <v/>
      </c>
    </row>
    <row r="7" spans="1:8" ht="15.6" customHeight="1">
      <c r="A7" s="111" t="s">
        <v>3456</v>
      </c>
      <c r="B7" s="410"/>
      <c r="C7" s="112"/>
      <c r="D7" s="957"/>
      <c r="E7" s="489"/>
      <c r="F7" s="54"/>
      <c r="G7" s="490"/>
      <c r="H7" s="136" t="str">
        <f>IF(G7="","",G7-G7*#REF!)</f>
        <v/>
      </c>
    </row>
    <row r="8" spans="1:8" s="1341" customFormat="1">
      <c r="A8" s="171" t="s">
        <v>3622</v>
      </c>
      <c r="B8" s="293" t="s">
        <v>216</v>
      </c>
      <c r="C8" s="20" t="s">
        <v>3457</v>
      </c>
      <c r="D8" s="20" t="s">
        <v>13182</v>
      </c>
      <c r="E8" s="495">
        <v>1</v>
      </c>
      <c r="F8" s="1277"/>
      <c r="G8" s="494">
        <v>2552.9953263157895</v>
      </c>
      <c r="H8" s="136"/>
    </row>
    <row r="9" spans="1:8">
      <c r="A9" s="171" t="s">
        <v>3623</v>
      </c>
      <c r="B9" s="293" t="s">
        <v>216</v>
      </c>
      <c r="C9" s="20" t="s">
        <v>3458</v>
      </c>
      <c r="D9" s="20" t="s">
        <v>13183</v>
      </c>
      <c r="E9" s="495">
        <v>1</v>
      </c>
      <c r="F9" s="1277"/>
      <c r="G9" s="494">
        <v>2985.0750947368424</v>
      </c>
      <c r="H9" s="136"/>
    </row>
    <row r="10" spans="1:8">
      <c r="A10" s="171" t="s">
        <v>3624</v>
      </c>
      <c r="B10" s="293" t="s">
        <v>216</v>
      </c>
      <c r="C10" s="20" t="s">
        <v>3459</v>
      </c>
      <c r="D10" s="20" t="s">
        <v>13184</v>
      </c>
      <c r="E10" s="495">
        <v>1</v>
      </c>
      <c r="F10" s="1277"/>
      <c r="G10" s="494">
        <v>2769.073768421053</v>
      </c>
      <c r="H10" s="136"/>
    </row>
    <row r="11" spans="1:8">
      <c r="A11" s="171" t="s">
        <v>3625</v>
      </c>
      <c r="B11" s="293" t="s">
        <v>216</v>
      </c>
      <c r="C11" s="20" t="s">
        <v>3460</v>
      </c>
      <c r="D11" s="20" t="s">
        <v>13185</v>
      </c>
      <c r="E11" s="495">
        <v>1</v>
      </c>
      <c r="F11" s="1277"/>
      <c r="G11" s="494">
        <v>3154.0357894736844</v>
      </c>
      <c r="H11" s="136"/>
    </row>
    <row r="12" spans="1:8">
      <c r="A12" s="171" t="s">
        <v>3626</v>
      </c>
      <c r="B12" s="293" t="s">
        <v>216</v>
      </c>
      <c r="C12" s="20" t="s">
        <v>3461</v>
      </c>
      <c r="D12" s="20" t="s">
        <v>13186</v>
      </c>
      <c r="E12" s="495">
        <v>1</v>
      </c>
      <c r="F12" s="1277"/>
      <c r="G12" s="494">
        <v>3051.831663157895</v>
      </c>
      <c r="H12" s="136"/>
    </row>
    <row r="13" spans="1:8" s="1341" customFormat="1">
      <c r="A13" s="171" t="s">
        <v>3627</v>
      </c>
      <c r="B13" s="293" t="s">
        <v>216</v>
      </c>
      <c r="C13" s="20" t="s">
        <v>3462</v>
      </c>
      <c r="D13" s="20" t="s">
        <v>13187</v>
      </c>
      <c r="E13" s="495">
        <v>1</v>
      </c>
      <c r="F13" s="1277"/>
      <c r="G13" s="494">
        <v>3574.2140210526322</v>
      </c>
      <c r="H13" s="136"/>
    </row>
    <row r="14" spans="1:8">
      <c r="A14" s="171" t="s">
        <v>3628</v>
      </c>
      <c r="B14" s="293" t="s">
        <v>216</v>
      </c>
      <c r="C14" s="20" t="s">
        <v>3463</v>
      </c>
      <c r="D14" s="20" t="s">
        <v>13188</v>
      </c>
      <c r="E14" s="495">
        <v>1</v>
      </c>
      <c r="F14" s="1277"/>
      <c r="G14" s="494">
        <v>3338.5995789473686</v>
      </c>
      <c r="H14" s="136"/>
    </row>
    <row r="15" spans="1:8">
      <c r="A15" s="171" t="s">
        <v>3629</v>
      </c>
      <c r="B15" s="293" t="s">
        <v>216</v>
      </c>
      <c r="C15" s="20" t="s">
        <v>3464</v>
      </c>
      <c r="D15" s="20" t="s">
        <v>13189</v>
      </c>
      <c r="E15" s="495">
        <v>1</v>
      </c>
      <c r="F15" s="1277"/>
      <c r="G15" s="494">
        <v>3802.0654736842112</v>
      </c>
      <c r="H15" s="136"/>
    </row>
    <row r="16" spans="1:8">
      <c r="A16" s="171" t="s">
        <v>3630</v>
      </c>
      <c r="B16" s="293" t="s">
        <v>216</v>
      </c>
      <c r="C16" s="20" t="s">
        <v>3465</v>
      </c>
      <c r="D16" s="20" t="s">
        <v>13190</v>
      </c>
      <c r="E16" s="495">
        <v>1</v>
      </c>
      <c r="F16" s="1277"/>
      <c r="G16" s="494">
        <v>2551.5044210526316</v>
      </c>
      <c r="H16" s="136"/>
    </row>
    <row r="17" spans="1:8">
      <c r="A17" s="171" t="s">
        <v>3631</v>
      </c>
      <c r="B17" s="293" t="s">
        <v>216</v>
      </c>
      <c r="C17" s="20" t="s">
        <v>3466</v>
      </c>
      <c r="D17" s="20" t="s">
        <v>13191</v>
      </c>
      <c r="E17" s="495">
        <v>1</v>
      </c>
      <c r="F17" s="1277"/>
      <c r="G17" s="494">
        <v>2710.1316000000002</v>
      </c>
      <c r="H17" s="136"/>
    </row>
    <row r="18" spans="1:8">
      <c r="A18" s="111" t="s">
        <v>3467</v>
      </c>
      <c r="B18" s="410"/>
      <c r="C18" s="112"/>
      <c r="D18" s="957"/>
      <c r="E18" s="489"/>
      <c r="F18" s="54"/>
      <c r="G18" s="490"/>
      <c r="H18" s="136"/>
    </row>
    <row r="19" spans="1:8">
      <c r="A19" s="171" t="s">
        <v>3632</v>
      </c>
      <c r="B19" s="293" t="s">
        <v>216</v>
      </c>
      <c r="C19" s="20" t="s">
        <v>3468</v>
      </c>
      <c r="D19" s="20" t="s">
        <v>5567</v>
      </c>
      <c r="E19" s="495">
        <v>1</v>
      </c>
      <c r="F19" s="1277"/>
      <c r="G19" s="494">
        <v>2678.7197684210528</v>
      </c>
      <c r="H19" s="136"/>
    </row>
    <row r="20" spans="1:8">
      <c r="A20" s="171" t="s">
        <v>3633</v>
      </c>
      <c r="B20" s="293" t="s">
        <v>216</v>
      </c>
      <c r="C20" s="20" t="s">
        <v>3469</v>
      </c>
      <c r="D20" s="20" t="s">
        <v>5568</v>
      </c>
      <c r="E20" s="495">
        <v>1</v>
      </c>
      <c r="F20" s="1277"/>
      <c r="G20" s="494">
        <v>3063.6046736842109</v>
      </c>
      <c r="H20" s="136"/>
    </row>
    <row r="21" spans="1:8">
      <c r="A21" s="171" t="s">
        <v>13192</v>
      </c>
      <c r="B21" s="293" t="s">
        <v>216</v>
      </c>
      <c r="C21" s="20" t="s">
        <v>13193</v>
      </c>
      <c r="D21" s="20" t="s">
        <v>13194</v>
      </c>
      <c r="E21" s="495">
        <v>1</v>
      </c>
      <c r="F21" s="1277"/>
      <c r="G21" s="494">
        <v>3240.4054736842104</v>
      </c>
      <c r="H21" s="136"/>
    </row>
    <row r="22" spans="1:8">
      <c r="A22" s="171" t="s">
        <v>3634</v>
      </c>
      <c r="B22" s="293" t="s">
        <v>216</v>
      </c>
      <c r="C22" s="20" t="s">
        <v>3470</v>
      </c>
      <c r="D22" s="20" t="s">
        <v>5569</v>
      </c>
      <c r="E22" s="495">
        <v>1</v>
      </c>
      <c r="F22" s="1277"/>
      <c r="G22" s="494">
        <v>2847.6290526315793</v>
      </c>
      <c r="H22" s="136"/>
    </row>
    <row r="23" spans="1:8">
      <c r="A23" s="171" t="s">
        <v>3633</v>
      </c>
      <c r="B23" s="293" t="s">
        <v>216</v>
      </c>
      <c r="C23" s="20" t="s">
        <v>3469</v>
      </c>
      <c r="D23" s="20" t="s">
        <v>5568</v>
      </c>
      <c r="E23" s="495">
        <v>1</v>
      </c>
      <c r="F23" s="1277"/>
      <c r="G23" s="494">
        <v>3063.6046736842109</v>
      </c>
      <c r="H23" s="136"/>
    </row>
    <row r="24" spans="1:8">
      <c r="A24" s="171" t="s">
        <v>3635</v>
      </c>
      <c r="B24" s="293" t="s">
        <v>216</v>
      </c>
      <c r="C24" s="20" t="s">
        <v>3471</v>
      </c>
      <c r="D24" s="20" t="s">
        <v>5570</v>
      </c>
      <c r="E24" s="495">
        <v>1</v>
      </c>
      <c r="F24" s="1277"/>
      <c r="G24" s="494">
        <v>3201.10212631579</v>
      </c>
      <c r="H24" s="136"/>
    </row>
    <row r="25" spans="1:8">
      <c r="A25" s="171" t="s">
        <v>3636</v>
      </c>
      <c r="B25" s="293" t="s">
        <v>216</v>
      </c>
      <c r="C25" s="20" t="s">
        <v>3472</v>
      </c>
      <c r="D25" s="20" t="s">
        <v>5571</v>
      </c>
      <c r="E25" s="495">
        <v>1</v>
      </c>
      <c r="F25" s="1277"/>
      <c r="G25" s="494">
        <v>3672.3824210526323</v>
      </c>
      <c r="H25" s="136"/>
    </row>
    <row r="26" spans="1:8">
      <c r="A26" s="171" t="s">
        <v>13195</v>
      </c>
      <c r="B26" s="293" t="s">
        <v>216</v>
      </c>
      <c r="C26" s="20" t="s">
        <v>13196</v>
      </c>
      <c r="D26" s="20" t="s">
        <v>13197</v>
      </c>
      <c r="E26" s="495">
        <v>1</v>
      </c>
      <c r="F26" s="1277"/>
      <c r="G26" s="494">
        <v>3908.1253894736842</v>
      </c>
      <c r="H26" s="136"/>
    </row>
    <row r="27" spans="1:8">
      <c r="A27" s="171" t="s">
        <v>3637</v>
      </c>
      <c r="B27" s="293" t="s">
        <v>216</v>
      </c>
      <c r="C27" s="20" t="s">
        <v>3473</v>
      </c>
      <c r="D27" s="20" t="s">
        <v>5572</v>
      </c>
      <c r="E27" s="495">
        <v>1</v>
      </c>
      <c r="F27" s="1277"/>
      <c r="G27" s="494">
        <v>3436.8450947368424</v>
      </c>
      <c r="H27" s="136"/>
    </row>
    <row r="28" spans="1:8">
      <c r="A28" s="171" t="s">
        <v>3636</v>
      </c>
      <c r="B28" s="293" t="s">
        <v>216</v>
      </c>
      <c r="C28" s="20" t="s">
        <v>3472</v>
      </c>
      <c r="D28" s="20" t="s">
        <v>5571</v>
      </c>
      <c r="E28" s="495">
        <v>1</v>
      </c>
      <c r="F28" s="1277"/>
      <c r="G28" s="494">
        <v>3672.3824210526323</v>
      </c>
      <c r="H28" s="136"/>
    </row>
    <row r="29" spans="1:8">
      <c r="A29" s="171" t="s">
        <v>3638</v>
      </c>
      <c r="B29" s="293" t="s">
        <v>216</v>
      </c>
      <c r="C29" s="20" t="s">
        <v>3474</v>
      </c>
      <c r="D29" s="20" t="s">
        <v>5573</v>
      </c>
      <c r="E29" s="495">
        <v>1</v>
      </c>
      <c r="F29" s="1277"/>
      <c r="G29" s="494">
        <v>2462.6670315789474</v>
      </c>
      <c r="H29" s="136"/>
    </row>
    <row r="30" spans="1:8">
      <c r="A30" s="171" t="s">
        <v>3639</v>
      </c>
      <c r="B30" s="293" t="s">
        <v>216</v>
      </c>
      <c r="C30" s="20" t="s">
        <v>3475</v>
      </c>
      <c r="D30" s="20" t="s">
        <v>5574</v>
      </c>
      <c r="E30" s="495">
        <v>1</v>
      </c>
      <c r="F30" s="1277"/>
      <c r="G30" s="494">
        <v>2710.1316000000002</v>
      </c>
      <c r="H30" s="136"/>
    </row>
    <row r="31" spans="1:8">
      <c r="A31" s="111" t="s">
        <v>3467</v>
      </c>
      <c r="B31" s="410"/>
      <c r="C31" s="112"/>
      <c r="D31" s="957"/>
      <c r="E31" s="489"/>
      <c r="F31" s="54"/>
      <c r="G31" s="490"/>
      <c r="H31" s="136"/>
    </row>
    <row r="32" spans="1:8">
      <c r="A32" s="171" t="s">
        <v>3640</v>
      </c>
      <c r="B32" s="293" t="s">
        <v>216</v>
      </c>
      <c r="C32" s="20" t="s">
        <v>3476</v>
      </c>
      <c r="D32" s="20" t="s">
        <v>5575</v>
      </c>
      <c r="E32" s="495">
        <v>1</v>
      </c>
      <c r="F32" s="1277"/>
      <c r="G32" s="494">
        <v>3821.7300000000005</v>
      </c>
      <c r="H32" s="136"/>
    </row>
    <row r="33" spans="1:8">
      <c r="A33" s="171" t="s">
        <v>3641</v>
      </c>
      <c r="B33" s="293" t="s">
        <v>216</v>
      </c>
      <c r="C33" s="20" t="s">
        <v>3477</v>
      </c>
      <c r="D33" s="20" t="s">
        <v>5576</v>
      </c>
      <c r="E33" s="495">
        <v>1</v>
      </c>
      <c r="F33" s="1277"/>
      <c r="G33" s="494">
        <v>4084.8233684210527</v>
      </c>
      <c r="H33" s="136"/>
    </row>
    <row r="34" spans="1:8">
      <c r="A34" s="171" t="s">
        <v>3642</v>
      </c>
      <c r="B34" s="293" t="s">
        <v>216</v>
      </c>
      <c r="C34" s="20" t="s">
        <v>3478</v>
      </c>
      <c r="D34" s="20" t="s">
        <v>5577</v>
      </c>
      <c r="E34" s="495">
        <v>1</v>
      </c>
      <c r="F34" s="1277"/>
      <c r="G34" s="494">
        <v>4387.2714947368422</v>
      </c>
      <c r="H34" s="136"/>
    </row>
    <row r="35" spans="1:8">
      <c r="A35" s="171" t="s">
        <v>3643</v>
      </c>
      <c r="B35" s="293" t="s">
        <v>216</v>
      </c>
      <c r="C35" s="20" t="s">
        <v>3479</v>
      </c>
      <c r="D35" s="20" t="s">
        <v>5578</v>
      </c>
      <c r="E35" s="495">
        <v>1</v>
      </c>
      <c r="F35" s="1277"/>
      <c r="G35" s="494">
        <v>4603.3499368421053</v>
      </c>
      <c r="H35" s="136"/>
    </row>
    <row r="36" spans="1:8">
      <c r="A36" s="111" t="s">
        <v>13198</v>
      </c>
      <c r="B36" s="292"/>
      <c r="C36" s="112"/>
      <c r="D36" s="112"/>
      <c r="E36" s="489"/>
      <c r="F36" s="1010"/>
      <c r="G36" s="1007"/>
      <c r="H36" s="136"/>
    </row>
    <row r="37" spans="1:8">
      <c r="A37" s="171" t="s">
        <v>13199</v>
      </c>
      <c r="B37" s="293" t="s">
        <v>216</v>
      </c>
      <c r="C37" s="20" t="s">
        <v>13200</v>
      </c>
      <c r="D37" s="20" t="s">
        <v>13201</v>
      </c>
      <c r="E37" s="495">
        <v>1</v>
      </c>
      <c r="F37" s="1277"/>
      <c r="G37" s="494">
        <v>336.09631578947375</v>
      </c>
      <c r="H37" s="136"/>
    </row>
    <row r="38" spans="1:8">
      <c r="A38" s="171" t="s">
        <v>13202</v>
      </c>
      <c r="B38" s="293" t="s">
        <v>216</v>
      </c>
      <c r="C38" s="20" t="s">
        <v>13203</v>
      </c>
      <c r="D38" s="20" t="s">
        <v>13204</v>
      </c>
      <c r="E38" s="495">
        <v>1</v>
      </c>
      <c r="F38" s="1277"/>
      <c r="G38" s="494">
        <v>351.77652631578951</v>
      </c>
      <c r="H38" s="136"/>
    </row>
    <row r="39" spans="1:8">
      <c r="A39" s="171" t="s">
        <v>13205</v>
      </c>
      <c r="B39" s="293" t="s">
        <v>216</v>
      </c>
      <c r="C39" s="20" t="s">
        <v>13206</v>
      </c>
      <c r="D39" s="20" t="s">
        <v>13207</v>
      </c>
      <c r="E39" s="495">
        <v>1</v>
      </c>
      <c r="F39" s="1277"/>
      <c r="G39" s="494">
        <v>359.05111578947378</v>
      </c>
      <c r="H39" s="136"/>
    </row>
    <row r="40" spans="1:8">
      <c r="A40" s="171" t="s">
        <v>13208</v>
      </c>
      <c r="B40" s="293" t="s">
        <v>216</v>
      </c>
      <c r="C40" s="20" t="s">
        <v>13209</v>
      </c>
      <c r="D40" s="20" t="s">
        <v>13210</v>
      </c>
      <c r="E40" s="495">
        <v>1</v>
      </c>
      <c r="F40" s="1277"/>
      <c r="G40" s="494">
        <v>374.75703157894736</v>
      </c>
      <c r="H40" s="136"/>
    </row>
    <row r="41" spans="1:8">
      <c r="A41" s="171" t="s">
        <v>13211</v>
      </c>
      <c r="B41" s="293" t="s">
        <v>216</v>
      </c>
      <c r="C41" s="20" t="s">
        <v>13212</v>
      </c>
      <c r="D41" s="20" t="s">
        <v>13213</v>
      </c>
      <c r="E41" s="495">
        <v>1</v>
      </c>
      <c r="F41" s="1277"/>
      <c r="G41" s="494">
        <v>322.60105263157897</v>
      </c>
      <c r="H41" s="136"/>
    </row>
    <row r="42" spans="1:8">
      <c r="A42" s="111" t="s">
        <v>3480</v>
      </c>
      <c r="B42" s="410"/>
      <c r="C42" s="112"/>
      <c r="D42" s="957"/>
      <c r="E42" s="489"/>
      <c r="F42" s="54"/>
      <c r="G42" s="490"/>
      <c r="H42" s="136"/>
    </row>
    <row r="43" spans="1:8">
      <c r="A43" s="171" t="s">
        <v>3644</v>
      </c>
      <c r="B43" s="293" t="s">
        <v>216</v>
      </c>
      <c r="C43" s="20" t="s">
        <v>3481</v>
      </c>
      <c r="D43" s="20" t="s">
        <v>17695</v>
      </c>
      <c r="E43" s="495">
        <v>1</v>
      </c>
      <c r="F43" s="1277"/>
      <c r="G43" s="494">
        <v>372.51505263157895</v>
      </c>
      <c r="H43" s="136"/>
    </row>
    <row r="44" spans="1:8">
      <c r="A44" s="171" t="s">
        <v>3645</v>
      </c>
      <c r="B44" s="293" t="s">
        <v>216</v>
      </c>
      <c r="C44" s="20" t="s">
        <v>3482</v>
      </c>
      <c r="D44" s="20" t="s">
        <v>17696</v>
      </c>
      <c r="E44" s="495">
        <v>1</v>
      </c>
      <c r="F44" s="1277"/>
      <c r="G44" s="494">
        <v>446.99747368421055</v>
      </c>
      <c r="H44" s="136"/>
    </row>
    <row r="45" spans="1:8">
      <c r="A45" s="171" t="s">
        <v>3646</v>
      </c>
      <c r="B45" s="293" t="s">
        <v>216</v>
      </c>
      <c r="C45" s="20" t="s">
        <v>3483</v>
      </c>
      <c r="D45" s="20" t="s">
        <v>17697</v>
      </c>
      <c r="E45" s="495">
        <v>1</v>
      </c>
      <c r="F45" s="1277"/>
      <c r="G45" s="494">
        <v>446.99747368421055</v>
      </c>
      <c r="H45" s="136"/>
    </row>
    <row r="46" spans="1:8">
      <c r="A46" s="171" t="s">
        <v>3647</v>
      </c>
      <c r="B46" s="293" t="s">
        <v>216</v>
      </c>
      <c r="C46" s="20" t="s">
        <v>3484</v>
      </c>
      <c r="D46" s="20" t="s">
        <v>17698</v>
      </c>
      <c r="E46" s="495">
        <v>1</v>
      </c>
      <c r="F46" s="1277"/>
      <c r="G46" s="494">
        <v>521.47989473684208</v>
      </c>
      <c r="H46" s="136"/>
    </row>
    <row r="47" spans="1:8">
      <c r="A47" s="171" t="s">
        <v>3648</v>
      </c>
      <c r="B47" s="293" t="s">
        <v>216</v>
      </c>
      <c r="C47" s="20" t="s">
        <v>3485</v>
      </c>
      <c r="D47" s="20" t="s">
        <v>17699</v>
      </c>
      <c r="E47" s="495">
        <v>1</v>
      </c>
      <c r="F47" s="1277"/>
      <c r="G47" s="494">
        <v>344.53910526315786</v>
      </c>
      <c r="H47" s="136"/>
    </row>
    <row r="48" spans="1:8">
      <c r="A48" s="171" t="s">
        <v>3649</v>
      </c>
      <c r="B48" s="293" t="s">
        <v>216</v>
      </c>
      <c r="C48" s="20" t="s">
        <v>3486</v>
      </c>
      <c r="D48" s="20" t="s">
        <v>17700</v>
      </c>
      <c r="E48" s="495">
        <v>1</v>
      </c>
      <c r="F48" s="1277"/>
      <c r="G48" s="494">
        <v>402.29257894736838</v>
      </c>
      <c r="H48" s="136"/>
    </row>
    <row r="49" spans="1:8">
      <c r="A49" s="171" t="s">
        <v>3650</v>
      </c>
      <c r="B49" s="293" t="s">
        <v>216</v>
      </c>
      <c r="C49" s="20" t="s">
        <v>3487</v>
      </c>
      <c r="D49" s="20" t="s">
        <v>17701</v>
      </c>
      <c r="E49" s="495">
        <v>1</v>
      </c>
      <c r="F49" s="1277"/>
      <c r="G49" s="494">
        <v>186.23178947368422</v>
      </c>
      <c r="H49" s="136"/>
    </row>
    <row r="50" spans="1:8">
      <c r="A50" s="171" t="s">
        <v>3651</v>
      </c>
      <c r="B50" s="293" t="s">
        <v>216</v>
      </c>
      <c r="C50" s="20" t="s">
        <v>3488</v>
      </c>
      <c r="D50" s="20" t="s">
        <v>17702</v>
      </c>
      <c r="E50" s="495">
        <v>1</v>
      </c>
      <c r="F50" s="1277"/>
      <c r="G50" s="494">
        <v>223.47300000000001</v>
      </c>
      <c r="H50" s="136"/>
    </row>
    <row r="51" spans="1:8">
      <c r="A51" s="171" t="s">
        <v>3652</v>
      </c>
      <c r="B51" s="293" t="s">
        <v>216</v>
      </c>
      <c r="C51" s="20" t="s">
        <v>3489</v>
      </c>
      <c r="D51" s="20" t="s">
        <v>17703</v>
      </c>
      <c r="E51" s="495">
        <v>1</v>
      </c>
      <c r="F51" s="1277"/>
      <c r="G51" s="494">
        <v>227.20484210526317</v>
      </c>
      <c r="H51" s="136"/>
    </row>
    <row r="52" spans="1:8">
      <c r="A52" s="171" t="s">
        <v>3653</v>
      </c>
      <c r="B52" s="293" t="s">
        <v>216</v>
      </c>
      <c r="C52" s="20" t="s">
        <v>3490</v>
      </c>
      <c r="D52" s="20" t="s">
        <v>17704</v>
      </c>
      <c r="E52" s="495">
        <v>1</v>
      </c>
      <c r="F52" s="1277"/>
      <c r="G52" s="494">
        <v>260.71421052631575</v>
      </c>
      <c r="H52" s="136"/>
    </row>
    <row r="53" spans="1:8">
      <c r="A53" s="171" t="s">
        <v>160</v>
      </c>
      <c r="B53" s="293" t="s">
        <v>216</v>
      </c>
      <c r="C53" s="20" t="s">
        <v>161</v>
      </c>
      <c r="D53" s="20" t="s">
        <v>17705</v>
      </c>
      <c r="E53" s="495">
        <v>1</v>
      </c>
      <c r="F53" s="1277"/>
      <c r="G53" s="494">
        <v>206.8984736842105</v>
      </c>
      <c r="H53" s="136"/>
    </row>
    <row r="54" spans="1:8">
      <c r="A54" s="171" t="s">
        <v>3654</v>
      </c>
      <c r="B54" s="293" t="s">
        <v>216</v>
      </c>
      <c r="C54" s="20" t="s">
        <v>3491</v>
      </c>
      <c r="D54" s="20" t="s">
        <v>17706</v>
      </c>
      <c r="E54" s="495">
        <v>1</v>
      </c>
      <c r="F54" s="1277"/>
      <c r="G54" s="494">
        <v>248.3347894736842</v>
      </c>
      <c r="H54" s="136"/>
    </row>
    <row r="55" spans="1:8">
      <c r="A55" s="171" t="s">
        <v>162</v>
      </c>
      <c r="B55" s="293" t="s">
        <v>216</v>
      </c>
      <c r="C55" s="20" t="s">
        <v>163</v>
      </c>
      <c r="D55" s="20" t="s">
        <v>17707</v>
      </c>
      <c r="E55" s="495">
        <v>1</v>
      </c>
      <c r="F55" s="1277"/>
      <c r="G55" s="494">
        <v>252.42694736842103</v>
      </c>
      <c r="H55" s="136"/>
    </row>
    <row r="56" spans="1:8">
      <c r="A56" s="171" t="s">
        <v>3655</v>
      </c>
      <c r="B56" s="293" t="s">
        <v>216</v>
      </c>
      <c r="C56" s="20" t="s">
        <v>3492</v>
      </c>
      <c r="D56" s="20" t="s">
        <v>17708</v>
      </c>
      <c r="E56" s="495">
        <v>1</v>
      </c>
      <c r="F56" s="1277"/>
      <c r="G56" s="494">
        <v>289.69389473684208</v>
      </c>
      <c r="H56" s="136"/>
    </row>
    <row r="57" spans="1:8">
      <c r="A57" s="111" t="s">
        <v>13214</v>
      </c>
      <c r="B57" s="111"/>
      <c r="C57" s="112"/>
      <c r="D57" s="112"/>
      <c r="E57" s="489"/>
      <c r="F57" s="1010"/>
      <c r="G57" s="1007"/>
      <c r="H57" s="136"/>
    </row>
    <row r="58" spans="1:8">
      <c r="A58" s="171" t="s">
        <v>13215</v>
      </c>
      <c r="B58" s="293" t="s">
        <v>216</v>
      </c>
      <c r="C58" s="20" t="s">
        <v>13216</v>
      </c>
      <c r="D58" s="20" t="s">
        <v>13217</v>
      </c>
      <c r="E58" s="495">
        <v>1</v>
      </c>
      <c r="F58" s="1277"/>
      <c r="G58" s="494">
        <v>5195.4706736842118</v>
      </c>
      <c r="H58" s="136"/>
    </row>
    <row r="59" spans="1:8">
      <c r="A59" s="171" t="s">
        <v>13218</v>
      </c>
      <c r="B59" s="293" t="s">
        <v>216</v>
      </c>
      <c r="C59" s="20" t="s">
        <v>13219</v>
      </c>
      <c r="D59" s="20" t="s">
        <v>13220</v>
      </c>
      <c r="E59" s="495">
        <v>1</v>
      </c>
      <c r="F59" s="1277"/>
      <c r="G59" s="494">
        <v>5541.8233894736841</v>
      </c>
      <c r="H59" s="136"/>
    </row>
    <row r="60" spans="1:8">
      <c r="A60" s="171" t="s">
        <v>13221</v>
      </c>
      <c r="B60" s="293" t="s">
        <v>216</v>
      </c>
      <c r="C60" s="20" t="s">
        <v>13222</v>
      </c>
      <c r="D60" s="20" t="s">
        <v>13223</v>
      </c>
      <c r="E60" s="495">
        <v>1</v>
      </c>
      <c r="F60" s="1277"/>
      <c r="G60" s="494">
        <v>5979.3526736842114</v>
      </c>
      <c r="H60" s="136"/>
    </row>
    <row r="61" spans="1:8">
      <c r="A61" s="171" t="s">
        <v>13224</v>
      </c>
      <c r="B61" s="293" t="s">
        <v>216</v>
      </c>
      <c r="C61" s="20" t="s">
        <v>13225</v>
      </c>
      <c r="D61" s="20" t="s">
        <v>13226</v>
      </c>
      <c r="E61" s="495">
        <v>1</v>
      </c>
      <c r="F61" s="1277"/>
      <c r="G61" s="494">
        <v>6373.1058947368438</v>
      </c>
      <c r="H61" s="136"/>
    </row>
    <row r="62" spans="1:8">
      <c r="A62" s="171" t="s">
        <v>13227</v>
      </c>
      <c r="B62" s="293" t="s">
        <v>216</v>
      </c>
      <c r="C62" s="20" t="s">
        <v>13228</v>
      </c>
      <c r="D62" s="20" t="s">
        <v>13229</v>
      </c>
      <c r="E62" s="495">
        <v>1</v>
      </c>
      <c r="F62" s="1277"/>
      <c r="G62" s="494">
        <v>5651.250694736842</v>
      </c>
      <c r="H62" s="136"/>
    </row>
    <row r="63" spans="1:8">
      <c r="A63" s="171" t="s">
        <v>13230</v>
      </c>
      <c r="B63" s="293" t="s">
        <v>216</v>
      </c>
      <c r="C63" s="20" t="s">
        <v>13231</v>
      </c>
      <c r="D63" s="20" t="s">
        <v>13232</v>
      </c>
      <c r="E63" s="495">
        <v>1</v>
      </c>
      <c r="F63" s="1277"/>
      <c r="G63" s="494">
        <v>7073.1373263157902</v>
      </c>
      <c r="H63" s="136"/>
    </row>
    <row r="64" spans="1:8">
      <c r="A64" s="171" t="s">
        <v>13233</v>
      </c>
      <c r="B64" s="293" t="s">
        <v>216</v>
      </c>
      <c r="C64" s="20" t="s">
        <v>13234</v>
      </c>
      <c r="D64" s="20" t="s">
        <v>13235</v>
      </c>
      <c r="E64" s="495">
        <v>1</v>
      </c>
      <c r="F64" s="1277"/>
      <c r="G64" s="494">
        <v>5906.4525473684225</v>
      </c>
      <c r="H64" s="136"/>
    </row>
    <row r="65" spans="1:8">
      <c r="A65" s="171" t="s">
        <v>13236</v>
      </c>
      <c r="B65" s="293" t="s">
        <v>216</v>
      </c>
      <c r="C65" s="20" t="s">
        <v>13237</v>
      </c>
      <c r="D65" s="20" t="s">
        <v>13238</v>
      </c>
      <c r="E65" s="495">
        <v>1</v>
      </c>
      <c r="F65" s="1277"/>
      <c r="G65" s="494">
        <v>7364.8149473684216</v>
      </c>
      <c r="H65" s="136"/>
    </row>
    <row r="66" spans="1:8">
      <c r="A66" s="171" t="s">
        <v>13239</v>
      </c>
      <c r="B66" s="293" t="s">
        <v>216</v>
      </c>
      <c r="C66" s="20" t="s">
        <v>13240</v>
      </c>
      <c r="D66" s="20" t="s">
        <v>13241</v>
      </c>
      <c r="E66" s="495">
        <v>1</v>
      </c>
      <c r="F66" s="1277"/>
      <c r="G66" s="494">
        <v>6508.0071157894754</v>
      </c>
      <c r="H66" s="136"/>
    </row>
    <row r="67" spans="1:8">
      <c r="A67" s="171" t="s">
        <v>13242</v>
      </c>
      <c r="B67" s="293" t="s">
        <v>216</v>
      </c>
      <c r="C67" s="20" t="s">
        <v>13243</v>
      </c>
      <c r="D67" s="20" t="s">
        <v>13244</v>
      </c>
      <c r="E67" s="495">
        <v>1</v>
      </c>
      <c r="F67" s="1277"/>
      <c r="G67" s="494">
        <v>8130.4719157894742</v>
      </c>
      <c r="H67" s="136"/>
    </row>
    <row r="68" spans="1:8">
      <c r="A68" s="171" t="s">
        <v>13245</v>
      </c>
      <c r="B68" s="293" t="s">
        <v>216</v>
      </c>
      <c r="C68" s="20" t="s">
        <v>13246</v>
      </c>
      <c r="D68" s="20" t="s">
        <v>13247</v>
      </c>
      <c r="E68" s="495">
        <v>1</v>
      </c>
      <c r="F68" s="1277"/>
      <c r="G68" s="494">
        <v>6799.7104421052645</v>
      </c>
      <c r="H68" s="136"/>
    </row>
    <row r="69" spans="1:8">
      <c r="A69" s="171" t="s">
        <v>13248</v>
      </c>
      <c r="B69" s="293" t="s">
        <v>216</v>
      </c>
      <c r="C69" s="20" t="s">
        <v>13249</v>
      </c>
      <c r="D69" s="20" t="s">
        <v>13250</v>
      </c>
      <c r="E69" s="495">
        <v>1</v>
      </c>
      <c r="F69" s="1277"/>
      <c r="G69" s="494">
        <v>8458.6253052631582</v>
      </c>
      <c r="H69" s="136"/>
    </row>
    <row r="70" spans="1:8">
      <c r="A70" s="111" t="s">
        <v>3493</v>
      </c>
      <c r="B70" s="410"/>
      <c r="C70" s="112"/>
      <c r="D70" s="957"/>
      <c r="E70" s="489"/>
      <c r="F70" s="54"/>
      <c r="G70" s="490"/>
      <c r="H70" s="136"/>
    </row>
    <row r="71" spans="1:8">
      <c r="A71" s="171" t="s">
        <v>3656</v>
      </c>
      <c r="B71" s="293" t="s">
        <v>216</v>
      </c>
      <c r="C71" s="296" t="s">
        <v>3494</v>
      </c>
      <c r="D71" s="20" t="s">
        <v>5579</v>
      </c>
      <c r="E71" s="495">
        <v>1</v>
      </c>
      <c r="F71" s="1277"/>
      <c r="G71" s="494">
        <v>27145.400526315792</v>
      </c>
      <c r="H71" s="136"/>
    </row>
    <row r="72" spans="1:8">
      <c r="A72" s="171" t="s">
        <v>3657</v>
      </c>
      <c r="B72" s="293" t="s">
        <v>216</v>
      </c>
      <c r="C72" s="296" t="s">
        <v>3495</v>
      </c>
      <c r="D72" s="20" t="s">
        <v>5580</v>
      </c>
      <c r="E72" s="495">
        <v>1</v>
      </c>
      <c r="F72" s="1277"/>
      <c r="G72" s="494">
        <v>30125.977200000001</v>
      </c>
      <c r="H72" s="136"/>
    </row>
    <row r="73" spans="1:8">
      <c r="A73" s="171" t="s">
        <v>3658</v>
      </c>
      <c r="B73" s="293" t="s">
        <v>216</v>
      </c>
      <c r="C73" s="296" t="s">
        <v>3496</v>
      </c>
      <c r="D73" s="20" t="s">
        <v>5581</v>
      </c>
      <c r="E73" s="495">
        <v>1</v>
      </c>
      <c r="F73" s="1277"/>
      <c r="G73" s="494">
        <v>33720.421263157899</v>
      </c>
      <c r="H73" s="136"/>
    </row>
    <row r="74" spans="1:8">
      <c r="A74" s="171" t="s">
        <v>3659</v>
      </c>
      <c r="B74" s="293" t="s">
        <v>216</v>
      </c>
      <c r="C74" s="296" t="s">
        <v>3497</v>
      </c>
      <c r="D74" s="20" t="s">
        <v>5582</v>
      </c>
      <c r="E74" s="495">
        <v>1</v>
      </c>
      <c r="F74" s="1277"/>
      <c r="G74" s="494">
        <v>38996.914926315796</v>
      </c>
      <c r="H74" s="136"/>
    </row>
    <row r="75" spans="1:8">
      <c r="A75" s="171" t="s">
        <v>3660</v>
      </c>
      <c r="B75" s="293" t="s">
        <v>216</v>
      </c>
      <c r="C75" s="296" t="s">
        <v>3498</v>
      </c>
      <c r="D75" s="20" t="s">
        <v>5583</v>
      </c>
      <c r="E75" s="495">
        <v>1</v>
      </c>
      <c r="F75" s="1277"/>
      <c r="G75" s="494">
        <v>259.82880000000006</v>
      </c>
      <c r="H75" s="136"/>
    </row>
    <row r="76" spans="1:8">
      <c r="A76" s="171" t="s">
        <v>3661</v>
      </c>
      <c r="B76" s="293" t="s">
        <v>216</v>
      </c>
      <c r="C76" s="296" t="s">
        <v>3499</v>
      </c>
      <c r="D76" s="20" t="s">
        <v>5584</v>
      </c>
      <c r="E76" s="495">
        <v>1</v>
      </c>
      <c r="F76" s="1277"/>
      <c r="G76" s="494">
        <v>28452.15328421053</v>
      </c>
      <c r="H76" s="136"/>
    </row>
    <row r="77" spans="1:8">
      <c r="A77" s="171" t="s">
        <v>3662</v>
      </c>
      <c r="B77" s="293" t="s">
        <v>216</v>
      </c>
      <c r="C77" s="296" t="s">
        <v>3500</v>
      </c>
      <c r="D77" s="20" t="s">
        <v>5585</v>
      </c>
      <c r="E77" s="495">
        <v>1</v>
      </c>
      <c r="F77" s="1277"/>
      <c r="G77" s="494">
        <v>31573.903263157896</v>
      </c>
      <c r="H77" s="136"/>
    </row>
    <row r="78" spans="1:8">
      <c r="A78" s="171" t="s">
        <v>3663</v>
      </c>
      <c r="B78" s="293" t="s">
        <v>216</v>
      </c>
      <c r="C78" s="296" t="s">
        <v>3501</v>
      </c>
      <c r="D78" s="20" t="s">
        <v>5586</v>
      </c>
      <c r="E78" s="495">
        <v>1</v>
      </c>
      <c r="F78" s="1277"/>
      <c r="G78" s="494">
        <v>34946.742252631586</v>
      </c>
      <c r="H78" s="136"/>
    </row>
    <row r="79" spans="1:8">
      <c r="A79" s="171" t="s">
        <v>3664</v>
      </c>
      <c r="B79" s="293" t="s">
        <v>216</v>
      </c>
      <c r="C79" s="296" t="s">
        <v>3502</v>
      </c>
      <c r="D79" s="20" t="s">
        <v>5587</v>
      </c>
      <c r="E79" s="495">
        <v>1</v>
      </c>
      <c r="F79" s="1277"/>
      <c r="G79" s="494">
        <v>41333.754694736846</v>
      </c>
      <c r="H79" s="136"/>
    </row>
    <row r="80" spans="1:8">
      <c r="A80" s="171" t="s">
        <v>3665</v>
      </c>
      <c r="B80" s="293" t="s">
        <v>216</v>
      </c>
      <c r="C80" s="296" t="s">
        <v>3503</v>
      </c>
      <c r="D80" s="20" t="s">
        <v>5588</v>
      </c>
      <c r="E80" s="495">
        <v>1</v>
      </c>
      <c r="F80" s="1277"/>
      <c r="G80" s="494">
        <v>338.5383157894737</v>
      </c>
      <c r="H80" s="136"/>
    </row>
    <row r="81" spans="1:8">
      <c r="A81" s="111" t="s">
        <v>3504</v>
      </c>
      <c r="B81" s="410"/>
      <c r="C81" s="112"/>
      <c r="D81" s="957"/>
      <c r="E81" s="489"/>
      <c r="F81" s="54"/>
      <c r="G81" s="490"/>
      <c r="H81" s="136"/>
    </row>
    <row r="82" spans="1:8">
      <c r="A82" s="171" t="s">
        <v>3666</v>
      </c>
      <c r="B82" s="293" t="s">
        <v>216</v>
      </c>
      <c r="C82" s="20" t="s">
        <v>3505</v>
      </c>
      <c r="D82" s="20" t="s">
        <v>5589</v>
      </c>
      <c r="E82" s="495">
        <v>1</v>
      </c>
      <c r="F82" s="1277"/>
      <c r="G82" s="494">
        <v>26071.408926315795</v>
      </c>
      <c r="H82" s="136"/>
    </row>
    <row r="83" spans="1:8">
      <c r="A83" s="171" t="s">
        <v>3667</v>
      </c>
      <c r="B83" s="293" t="s">
        <v>216</v>
      </c>
      <c r="C83" s="20" t="s">
        <v>3506</v>
      </c>
      <c r="D83" s="20" t="s">
        <v>5590</v>
      </c>
      <c r="E83" s="495">
        <v>1</v>
      </c>
      <c r="F83" s="1277"/>
      <c r="G83" s="494">
        <v>29090.080800000007</v>
      </c>
      <c r="H83" s="136"/>
    </row>
    <row r="84" spans="1:8">
      <c r="A84" s="171" t="s">
        <v>3668</v>
      </c>
      <c r="B84" s="293" t="s">
        <v>216</v>
      </c>
      <c r="C84" s="20" t="s">
        <v>3507</v>
      </c>
      <c r="D84" s="20" t="s">
        <v>5591</v>
      </c>
      <c r="E84" s="495">
        <v>1</v>
      </c>
      <c r="F84" s="1277"/>
      <c r="G84" s="494">
        <v>32358.813473684215</v>
      </c>
      <c r="H84" s="136"/>
    </row>
    <row r="85" spans="1:8">
      <c r="A85" s="171" t="s">
        <v>3669</v>
      </c>
      <c r="B85" s="293" t="s">
        <v>216</v>
      </c>
      <c r="C85" s="20" t="s">
        <v>3508</v>
      </c>
      <c r="D85" s="20" t="s">
        <v>5592</v>
      </c>
      <c r="E85" s="495">
        <v>1</v>
      </c>
      <c r="F85" s="1277"/>
      <c r="G85" s="494">
        <v>37646.257578947378</v>
      </c>
      <c r="H85" s="136"/>
    </row>
    <row r="86" spans="1:8">
      <c r="A86" s="171" t="s">
        <v>3670</v>
      </c>
      <c r="B86" s="293" t="s">
        <v>216</v>
      </c>
      <c r="C86" s="20" t="s">
        <v>3509</v>
      </c>
      <c r="D86" s="20" t="s">
        <v>5593</v>
      </c>
      <c r="E86" s="495">
        <v>1</v>
      </c>
      <c r="F86" s="1277"/>
      <c r="G86" s="494">
        <v>206.6446105263158</v>
      </c>
      <c r="H86" s="136"/>
    </row>
    <row r="87" spans="1:8">
      <c r="A87" s="171" t="s">
        <v>3671</v>
      </c>
      <c r="B87" s="293" t="s">
        <v>216</v>
      </c>
      <c r="C87" s="20" t="s">
        <v>3510</v>
      </c>
      <c r="D87" s="20" t="s">
        <v>5594</v>
      </c>
      <c r="E87" s="495">
        <v>1</v>
      </c>
      <c r="F87" s="1277"/>
      <c r="G87" s="494">
        <v>27634.854442105265</v>
      </c>
      <c r="H87" s="136"/>
    </row>
    <row r="88" spans="1:8">
      <c r="A88" s="171" t="s">
        <v>3672</v>
      </c>
      <c r="B88" s="293" t="s">
        <v>216</v>
      </c>
      <c r="C88" s="20" t="s">
        <v>3511</v>
      </c>
      <c r="D88" s="20" t="s">
        <v>5595</v>
      </c>
      <c r="E88" s="495">
        <v>1</v>
      </c>
      <c r="F88" s="1277"/>
      <c r="G88" s="494">
        <v>30933.379515789482</v>
      </c>
      <c r="H88" s="136"/>
    </row>
    <row r="89" spans="1:8">
      <c r="A89" s="171" t="s">
        <v>3673</v>
      </c>
      <c r="B89" s="293" t="s">
        <v>216</v>
      </c>
      <c r="C89" s="20" t="s">
        <v>3512</v>
      </c>
      <c r="D89" s="20" t="s">
        <v>5596</v>
      </c>
      <c r="E89" s="495">
        <v>1</v>
      </c>
      <c r="F89" s="1277"/>
      <c r="G89" s="494">
        <v>33938.119136842113</v>
      </c>
      <c r="H89" s="136"/>
    </row>
    <row r="90" spans="1:8">
      <c r="A90" s="171" t="s">
        <v>3674</v>
      </c>
      <c r="B90" s="293" t="s">
        <v>216</v>
      </c>
      <c r="C90" s="20" t="s">
        <v>3513</v>
      </c>
      <c r="D90" s="20" t="s">
        <v>5597</v>
      </c>
      <c r="E90" s="495">
        <v>1</v>
      </c>
      <c r="F90" s="1277"/>
      <c r="G90" s="494">
        <v>39903.770905263162</v>
      </c>
      <c r="H90" s="136"/>
    </row>
    <row r="91" spans="1:8">
      <c r="A91" s="171" t="s">
        <v>3675</v>
      </c>
      <c r="B91" s="293" t="s">
        <v>216</v>
      </c>
      <c r="C91" s="20" t="s">
        <v>3514</v>
      </c>
      <c r="D91" s="20" t="s">
        <v>5598</v>
      </c>
      <c r="E91" s="495">
        <v>1</v>
      </c>
      <c r="F91" s="1277"/>
      <c r="G91" s="494">
        <v>248.03008421052633</v>
      </c>
      <c r="H91" s="136"/>
    </row>
    <row r="92" spans="1:8">
      <c r="A92" s="171" t="s">
        <v>3676</v>
      </c>
      <c r="B92" s="293" t="s">
        <v>216</v>
      </c>
      <c r="C92" s="20" t="s">
        <v>3515</v>
      </c>
      <c r="D92" s="20" t="s">
        <v>5599</v>
      </c>
      <c r="E92" s="495">
        <v>1</v>
      </c>
      <c r="F92" s="1277"/>
      <c r="G92" s="494">
        <v>27443.581578947375</v>
      </c>
      <c r="H92" s="136"/>
    </row>
    <row r="93" spans="1:8">
      <c r="A93" s="171" t="s">
        <v>3677</v>
      </c>
      <c r="B93" s="293" t="s">
        <v>216</v>
      </c>
      <c r="C93" s="20" t="s">
        <v>3516</v>
      </c>
      <c r="D93" s="20" t="s">
        <v>5600</v>
      </c>
      <c r="E93" s="495">
        <v>1</v>
      </c>
      <c r="F93" s="1277"/>
      <c r="G93" s="494">
        <v>30621.163389473688</v>
      </c>
      <c r="H93" s="136"/>
    </row>
    <row r="94" spans="1:8">
      <c r="A94" s="171" t="s">
        <v>3678</v>
      </c>
      <c r="B94" s="293" t="s">
        <v>216</v>
      </c>
      <c r="C94" s="20" t="s">
        <v>3517</v>
      </c>
      <c r="D94" s="20" t="s">
        <v>5601</v>
      </c>
      <c r="E94" s="495">
        <v>1</v>
      </c>
      <c r="F94" s="1277"/>
      <c r="G94" s="494">
        <v>34061.941389473686</v>
      </c>
      <c r="H94" s="136"/>
    </row>
    <row r="95" spans="1:8">
      <c r="A95" s="171" t="s">
        <v>3679</v>
      </c>
      <c r="B95" s="293" t="s">
        <v>216</v>
      </c>
      <c r="C95" s="20" t="s">
        <v>3518</v>
      </c>
      <c r="D95" s="20" t="s">
        <v>5602</v>
      </c>
      <c r="E95" s="495">
        <v>1</v>
      </c>
      <c r="F95" s="1277"/>
      <c r="G95" s="494">
        <v>39627.619263157896</v>
      </c>
      <c r="H95" s="136"/>
    </row>
    <row r="96" spans="1:8">
      <c r="A96" s="171" t="s">
        <v>3680</v>
      </c>
      <c r="B96" s="293" t="s">
        <v>216</v>
      </c>
      <c r="C96" s="20" t="s">
        <v>3519</v>
      </c>
      <c r="D96" s="20" t="s">
        <v>5603</v>
      </c>
      <c r="E96" s="495">
        <v>1</v>
      </c>
      <c r="F96" s="1277"/>
      <c r="G96" s="494">
        <v>230.29345263157899</v>
      </c>
      <c r="H96" s="136"/>
    </row>
    <row r="97" spans="1:8">
      <c r="A97" s="171" t="s">
        <v>3681</v>
      </c>
      <c r="B97" s="293" t="s">
        <v>216</v>
      </c>
      <c r="C97" s="20" t="s">
        <v>3520</v>
      </c>
      <c r="D97" s="20" t="s">
        <v>5604</v>
      </c>
      <c r="E97" s="495">
        <v>1</v>
      </c>
      <c r="F97" s="1277"/>
      <c r="G97" s="494">
        <v>29089.309642105265</v>
      </c>
      <c r="H97" s="136"/>
    </row>
    <row r="98" spans="1:8">
      <c r="A98" s="171" t="s">
        <v>3682</v>
      </c>
      <c r="B98" s="293" t="s">
        <v>216</v>
      </c>
      <c r="C98" s="20" t="s">
        <v>3521</v>
      </c>
      <c r="D98" s="20" t="s">
        <v>5605</v>
      </c>
      <c r="E98" s="495">
        <v>1</v>
      </c>
      <c r="F98" s="1277"/>
      <c r="G98" s="494">
        <v>32113.842315789479</v>
      </c>
      <c r="H98" s="136"/>
    </row>
    <row r="99" spans="1:8">
      <c r="A99" s="171" t="s">
        <v>3683</v>
      </c>
      <c r="B99" s="293" t="s">
        <v>216</v>
      </c>
      <c r="C99" s="20" t="s">
        <v>3522</v>
      </c>
      <c r="D99" s="20" t="s">
        <v>5606</v>
      </c>
      <c r="E99" s="495">
        <v>1</v>
      </c>
      <c r="F99" s="1277"/>
      <c r="G99" s="494">
        <v>35724.352168421057</v>
      </c>
      <c r="H99" s="136"/>
    </row>
    <row r="100" spans="1:8">
      <c r="A100" s="171" t="s">
        <v>3684</v>
      </c>
      <c r="B100" s="293" t="s">
        <v>216</v>
      </c>
      <c r="C100" s="20" t="s">
        <v>3523</v>
      </c>
      <c r="D100" s="20" t="s">
        <v>5607</v>
      </c>
      <c r="E100" s="495">
        <v>1</v>
      </c>
      <c r="F100" s="1277"/>
      <c r="G100" s="494">
        <v>42003.993726315799</v>
      </c>
      <c r="H100" s="136"/>
    </row>
    <row r="101" spans="1:8">
      <c r="A101" s="171" t="s">
        <v>3685</v>
      </c>
      <c r="B101" s="293" t="s">
        <v>216</v>
      </c>
      <c r="C101" s="20" t="s">
        <v>3524</v>
      </c>
      <c r="D101" s="20" t="s">
        <v>5608</v>
      </c>
      <c r="E101" s="495">
        <v>1</v>
      </c>
      <c r="F101" s="1277"/>
      <c r="G101" s="494">
        <v>271.65322105263164</v>
      </c>
      <c r="H101" s="136"/>
    </row>
    <row r="102" spans="1:8">
      <c r="A102" s="111" t="s">
        <v>13251</v>
      </c>
      <c r="B102" s="111"/>
      <c r="C102" s="112"/>
      <c r="D102" s="112"/>
      <c r="E102" s="489"/>
      <c r="F102" s="1010"/>
      <c r="G102" s="1007"/>
      <c r="H102" s="136"/>
    </row>
    <row r="103" spans="1:8">
      <c r="A103" s="171" t="s">
        <v>13252</v>
      </c>
      <c r="B103" s="293" t="s">
        <v>216</v>
      </c>
      <c r="C103" s="20" t="s">
        <v>13253</v>
      </c>
      <c r="D103" s="20" t="s">
        <v>13254</v>
      </c>
      <c r="E103" s="495">
        <v>1</v>
      </c>
      <c r="F103" s="1277"/>
      <c r="G103" s="494">
        <v>17719.409052631581</v>
      </c>
      <c r="H103" s="136"/>
    </row>
    <row r="104" spans="1:8">
      <c r="A104" s="171" t="s">
        <v>13255</v>
      </c>
      <c r="B104" s="293" t="s">
        <v>216</v>
      </c>
      <c r="C104" s="20" t="s">
        <v>13256</v>
      </c>
      <c r="D104" s="20" t="s">
        <v>13257</v>
      </c>
      <c r="E104" s="495">
        <v>1</v>
      </c>
      <c r="F104" s="1277"/>
      <c r="G104" s="494">
        <v>21263.290863157894</v>
      </c>
      <c r="H104" s="136"/>
    </row>
    <row r="105" spans="1:8">
      <c r="A105" s="171" t="s">
        <v>13258</v>
      </c>
      <c r="B105" s="293" t="s">
        <v>216</v>
      </c>
      <c r="C105" s="20" t="s">
        <v>13259</v>
      </c>
      <c r="D105" s="20" t="s">
        <v>13260</v>
      </c>
      <c r="E105" s="495">
        <v>1</v>
      </c>
      <c r="F105" s="1277"/>
      <c r="G105" s="494">
        <v>24807.198378947367</v>
      </c>
      <c r="H105" s="136"/>
    </row>
    <row r="106" spans="1:8">
      <c r="A106" s="171" t="s">
        <v>13261</v>
      </c>
      <c r="B106" s="293" t="s">
        <v>216</v>
      </c>
      <c r="C106" s="20" t="s">
        <v>13262</v>
      </c>
      <c r="D106" s="20" t="s">
        <v>13263</v>
      </c>
      <c r="E106" s="495">
        <v>1</v>
      </c>
      <c r="F106" s="1277"/>
      <c r="G106" s="494">
        <v>42526.658842105266</v>
      </c>
      <c r="H106" s="136"/>
    </row>
    <row r="107" spans="1:8">
      <c r="A107" s="171" t="s">
        <v>13264</v>
      </c>
      <c r="B107" s="293" t="s">
        <v>216</v>
      </c>
      <c r="C107" s="20" t="s">
        <v>13265</v>
      </c>
      <c r="D107" s="20" t="s">
        <v>13266</v>
      </c>
      <c r="E107" s="495">
        <v>1</v>
      </c>
      <c r="F107" s="1277"/>
      <c r="G107" s="494">
        <v>401.56762105263164</v>
      </c>
      <c r="H107" s="136"/>
    </row>
    <row r="108" spans="1:8">
      <c r="A108" s="171" t="s">
        <v>13267</v>
      </c>
      <c r="B108" s="293" t="s">
        <v>216</v>
      </c>
      <c r="C108" s="20" t="s">
        <v>13268</v>
      </c>
      <c r="D108" s="20" t="s">
        <v>13269</v>
      </c>
      <c r="E108" s="495">
        <v>1</v>
      </c>
      <c r="F108" s="1277"/>
      <c r="G108" s="494">
        <v>629.95888421052632</v>
      </c>
      <c r="H108" s="136"/>
    </row>
    <row r="109" spans="1:8">
      <c r="A109" s="171" t="s">
        <v>13270</v>
      </c>
      <c r="B109" s="293" t="s">
        <v>216</v>
      </c>
      <c r="C109" s="20" t="s">
        <v>13271</v>
      </c>
      <c r="D109" s="20" t="s">
        <v>13272</v>
      </c>
      <c r="E109" s="495">
        <v>1</v>
      </c>
      <c r="F109" s="1277"/>
      <c r="G109" s="494">
        <v>1259.9948842105264</v>
      </c>
      <c r="H109" s="136"/>
    </row>
    <row r="110" spans="1:8">
      <c r="A110" s="171" t="s">
        <v>13273</v>
      </c>
      <c r="B110" s="293" t="s">
        <v>216</v>
      </c>
      <c r="C110" s="20" t="s">
        <v>13274</v>
      </c>
      <c r="D110" s="20" t="s">
        <v>13275</v>
      </c>
      <c r="E110" s="495">
        <v>1</v>
      </c>
      <c r="F110" s="1277"/>
      <c r="G110" s="494">
        <v>913.48793684210534</v>
      </c>
      <c r="H110" s="136"/>
    </row>
    <row r="111" spans="1:8">
      <c r="A111" s="111" t="s">
        <v>3525</v>
      </c>
      <c r="B111" s="410"/>
      <c r="C111" s="112"/>
      <c r="D111" s="957"/>
      <c r="E111" s="489"/>
      <c r="F111" s="54"/>
      <c r="G111" s="490"/>
      <c r="H111" s="136"/>
    </row>
    <row r="112" spans="1:8">
      <c r="A112" s="171" t="s">
        <v>3686</v>
      </c>
      <c r="B112" s="293" t="s">
        <v>216</v>
      </c>
      <c r="C112" s="20" t="s">
        <v>3526</v>
      </c>
      <c r="D112" s="20" t="s">
        <v>5609</v>
      </c>
      <c r="E112" s="495">
        <v>1</v>
      </c>
      <c r="F112" s="1277"/>
      <c r="G112" s="494">
        <v>22028.382315789477</v>
      </c>
      <c r="H112" s="136"/>
    </row>
    <row r="113" spans="1:8">
      <c r="A113" s="171" t="s">
        <v>3687</v>
      </c>
      <c r="B113" s="293" t="s">
        <v>216</v>
      </c>
      <c r="C113" s="20" t="s">
        <v>3527</v>
      </c>
      <c r="D113" s="20" t="s">
        <v>5610</v>
      </c>
      <c r="E113" s="495">
        <v>1</v>
      </c>
      <c r="F113" s="1277"/>
      <c r="G113" s="494">
        <v>23146.252800000002</v>
      </c>
      <c r="H113" s="136"/>
    </row>
    <row r="114" spans="1:8">
      <c r="A114" s="171" t="s">
        <v>3688</v>
      </c>
      <c r="B114" s="293" t="s">
        <v>216</v>
      </c>
      <c r="C114" s="20" t="s">
        <v>3528</v>
      </c>
      <c r="D114" s="20" t="s">
        <v>5611</v>
      </c>
      <c r="E114" s="495">
        <v>1</v>
      </c>
      <c r="F114" s="1277"/>
      <c r="G114" s="494">
        <v>24427.608757894737</v>
      </c>
      <c r="H114" s="136"/>
    </row>
    <row r="115" spans="1:8">
      <c r="A115" s="171" t="s">
        <v>3689</v>
      </c>
      <c r="B115" s="293" t="s">
        <v>216</v>
      </c>
      <c r="C115" s="20" t="s">
        <v>3529</v>
      </c>
      <c r="D115" s="20" t="s">
        <v>5612</v>
      </c>
      <c r="E115" s="495">
        <v>1</v>
      </c>
      <c r="F115" s="1277"/>
      <c r="G115" s="494">
        <v>36379.553621052633</v>
      </c>
      <c r="H115" s="136"/>
    </row>
    <row r="116" spans="1:8">
      <c r="A116" s="171" t="s">
        <v>3660</v>
      </c>
      <c r="B116" s="293" t="s">
        <v>216</v>
      </c>
      <c r="C116" s="20" t="s">
        <v>3498</v>
      </c>
      <c r="D116" s="20" t="s">
        <v>5583</v>
      </c>
      <c r="E116" s="495">
        <v>1</v>
      </c>
      <c r="F116" s="1277"/>
      <c r="G116" s="494">
        <v>259.82880000000006</v>
      </c>
      <c r="H116" s="136"/>
    </row>
    <row r="117" spans="1:8">
      <c r="A117" s="171" t="s">
        <v>3690</v>
      </c>
      <c r="B117" s="293" t="s">
        <v>216</v>
      </c>
      <c r="C117" s="20" t="s">
        <v>3530</v>
      </c>
      <c r="D117" s="20" t="s">
        <v>5613</v>
      </c>
      <c r="E117" s="495">
        <v>1</v>
      </c>
      <c r="F117" s="1277"/>
      <c r="G117" s="494">
        <v>22946.214442105265</v>
      </c>
      <c r="H117" s="136"/>
    </row>
    <row r="118" spans="1:8">
      <c r="A118" s="171" t="s">
        <v>3691</v>
      </c>
      <c r="B118" s="293" t="s">
        <v>216</v>
      </c>
      <c r="C118" s="20" t="s">
        <v>3531</v>
      </c>
      <c r="D118" s="20" t="s">
        <v>5614</v>
      </c>
      <c r="E118" s="495">
        <v>1</v>
      </c>
      <c r="F118" s="1277"/>
      <c r="G118" s="494">
        <v>24110.61145263158</v>
      </c>
      <c r="H118" s="136"/>
    </row>
    <row r="119" spans="1:8">
      <c r="A119" s="171" t="s">
        <v>3692</v>
      </c>
      <c r="B119" s="293" t="s">
        <v>216</v>
      </c>
      <c r="C119" s="20" t="s">
        <v>3532</v>
      </c>
      <c r="D119" s="20" t="s">
        <v>5615</v>
      </c>
      <c r="E119" s="495">
        <v>1</v>
      </c>
      <c r="F119" s="1277"/>
      <c r="G119" s="494">
        <v>25445.460063157898</v>
      </c>
      <c r="H119" s="136"/>
    </row>
    <row r="120" spans="1:8">
      <c r="A120" s="171" t="s">
        <v>3693</v>
      </c>
      <c r="B120" s="293" t="s">
        <v>216</v>
      </c>
      <c r="C120" s="20" t="s">
        <v>3533</v>
      </c>
      <c r="D120" s="20" t="s">
        <v>5616</v>
      </c>
      <c r="E120" s="495">
        <v>1</v>
      </c>
      <c r="F120" s="1277"/>
      <c r="G120" s="494">
        <v>37895.161642105268</v>
      </c>
      <c r="H120" s="136"/>
    </row>
    <row r="121" spans="1:8">
      <c r="A121" s="171" t="s">
        <v>3665</v>
      </c>
      <c r="B121" s="293" t="s">
        <v>216</v>
      </c>
      <c r="C121" s="20" t="s">
        <v>3503</v>
      </c>
      <c r="D121" s="20" t="s">
        <v>5588</v>
      </c>
      <c r="E121" s="495">
        <v>1</v>
      </c>
      <c r="F121" s="1277"/>
      <c r="G121" s="494">
        <v>338.5383157894737</v>
      </c>
      <c r="H121" s="136"/>
    </row>
    <row r="122" spans="1:8">
      <c r="A122" s="111" t="s">
        <v>3534</v>
      </c>
      <c r="B122" s="410"/>
      <c r="C122" s="112"/>
      <c r="D122" s="957"/>
      <c r="E122" s="489"/>
      <c r="F122" s="54"/>
      <c r="G122" s="490"/>
      <c r="H122" s="136"/>
    </row>
    <row r="123" spans="1:8">
      <c r="A123" s="171" t="s">
        <v>3694</v>
      </c>
      <c r="B123" s="293" t="s">
        <v>216</v>
      </c>
      <c r="C123" s="296" t="s">
        <v>3535</v>
      </c>
      <c r="D123" s="20" t="s">
        <v>5617</v>
      </c>
      <c r="E123" s="495">
        <v>1</v>
      </c>
      <c r="F123" s="1277"/>
      <c r="G123" s="494">
        <v>21392.022821052637</v>
      </c>
      <c r="H123" s="136"/>
    </row>
    <row r="124" spans="1:8">
      <c r="A124" s="171" t="s">
        <v>3695</v>
      </c>
      <c r="B124" s="293" t="s">
        <v>216</v>
      </c>
      <c r="C124" s="296" t="s">
        <v>3536</v>
      </c>
      <c r="D124" s="20" t="s">
        <v>5618</v>
      </c>
      <c r="E124" s="495">
        <v>1</v>
      </c>
      <c r="F124" s="1277"/>
      <c r="G124" s="494">
        <v>22341.009726315791</v>
      </c>
      <c r="H124" s="136"/>
    </row>
    <row r="125" spans="1:8">
      <c r="A125" s="171" t="s">
        <v>3696</v>
      </c>
      <c r="B125" s="293" t="s">
        <v>216</v>
      </c>
      <c r="C125" s="296" t="s">
        <v>3537</v>
      </c>
      <c r="D125" s="20" t="s">
        <v>5619</v>
      </c>
      <c r="E125" s="495">
        <v>1</v>
      </c>
      <c r="F125" s="1277"/>
      <c r="G125" s="494">
        <v>23543.990336842107</v>
      </c>
      <c r="H125" s="136"/>
    </row>
    <row r="126" spans="1:8">
      <c r="A126" s="171" t="s">
        <v>3697</v>
      </c>
      <c r="B126" s="293" t="s">
        <v>216</v>
      </c>
      <c r="C126" s="296" t="s">
        <v>3538</v>
      </c>
      <c r="D126" s="20" t="s">
        <v>5620</v>
      </c>
      <c r="E126" s="495">
        <v>1</v>
      </c>
      <c r="F126" s="1277"/>
      <c r="G126" s="494">
        <v>35363.2189263158</v>
      </c>
      <c r="H126" s="136"/>
    </row>
    <row r="127" spans="1:8">
      <c r="A127" s="171" t="s">
        <v>3670</v>
      </c>
      <c r="B127" s="293" t="s">
        <v>216</v>
      </c>
      <c r="C127" s="296" t="s">
        <v>3509</v>
      </c>
      <c r="D127" s="20" t="s">
        <v>5593</v>
      </c>
      <c r="E127" s="495">
        <v>1</v>
      </c>
      <c r="F127" s="1277"/>
      <c r="G127" s="494">
        <v>206.6446105263158</v>
      </c>
      <c r="H127" s="136"/>
    </row>
    <row r="128" spans="1:8">
      <c r="A128" s="171" t="s">
        <v>3698</v>
      </c>
      <c r="B128" s="293" t="s">
        <v>216</v>
      </c>
      <c r="C128" s="296" t="s">
        <v>3539</v>
      </c>
      <c r="D128" s="20" t="s">
        <v>5621</v>
      </c>
      <c r="E128" s="495">
        <v>1</v>
      </c>
      <c r="F128" s="1277"/>
      <c r="G128" s="494">
        <v>22014.964168421055</v>
      </c>
      <c r="H128" s="136"/>
    </row>
    <row r="129" spans="1:8">
      <c r="A129" s="171" t="s">
        <v>3699</v>
      </c>
      <c r="B129" s="293" t="s">
        <v>216</v>
      </c>
      <c r="C129" s="296" t="s">
        <v>3540</v>
      </c>
      <c r="D129" s="20" t="s">
        <v>5622</v>
      </c>
      <c r="E129" s="495">
        <v>1</v>
      </c>
      <c r="F129" s="1277"/>
      <c r="G129" s="494">
        <v>23113.144421052635</v>
      </c>
      <c r="H129" s="136"/>
    </row>
    <row r="130" spans="1:8">
      <c r="A130" s="171" t="s">
        <v>3700</v>
      </c>
      <c r="B130" s="293" t="s">
        <v>216</v>
      </c>
      <c r="C130" s="296" t="s">
        <v>3541</v>
      </c>
      <c r="D130" s="20" t="s">
        <v>5623</v>
      </c>
      <c r="E130" s="495">
        <v>1</v>
      </c>
      <c r="F130" s="1277"/>
      <c r="G130" s="494">
        <v>24612.660947368426</v>
      </c>
      <c r="H130" s="136"/>
    </row>
    <row r="131" spans="1:8">
      <c r="A131" s="171" t="s">
        <v>3675</v>
      </c>
      <c r="B131" s="293" t="s">
        <v>216</v>
      </c>
      <c r="C131" s="296" t="s">
        <v>3514</v>
      </c>
      <c r="D131" s="20" t="s">
        <v>5598</v>
      </c>
      <c r="E131" s="495">
        <v>1</v>
      </c>
      <c r="F131" s="1277"/>
      <c r="G131" s="494">
        <v>248.03008421052633</v>
      </c>
      <c r="H131" s="136"/>
    </row>
    <row r="132" spans="1:8">
      <c r="A132" s="171" t="s">
        <v>3701</v>
      </c>
      <c r="B132" s="293" t="s">
        <v>216</v>
      </c>
      <c r="C132" s="296" t="s">
        <v>3542</v>
      </c>
      <c r="D132" s="20" t="s">
        <v>5624</v>
      </c>
      <c r="E132" s="495">
        <v>1</v>
      </c>
      <c r="F132" s="1277"/>
      <c r="G132" s="494">
        <v>22446.941115789479</v>
      </c>
      <c r="H132" s="136"/>
    </row>
    <row r="133" spans="1:8">
      <c r="A133" s="171" t="s">
        <v>3702</v>
      </c>
      <c r="B133" s="293" t="s">
        <v>216</v>
      </c>
      <c r="C133" s="296" t="s">
        <v>3543</v>
      </c>
      <c r="D133" s="20" t="s">
        <v>5609</v>
      </c>
      <c r="E133" s="495">
        <v>1</v>
      </c>
      <c r="F133" s="1277"/>
      <c r="G133" s="494">
        <v>23442.76301052632</v>
      </c>
      <c r="H133" s="136"/>
    </row>
    <row r="134" spans="1:8">
      <c r="A134" s="171" t="s">
        <v>3703</v>
      </c>
      <c r="B134" s="293" t="s">
        <v>216</v>
      </c>
      <c r="C134" s="296" t="s">
        <v>3544</v>
      </c>
      <c r="D134" s="20" t="s">
        <v>5610</v>
      </c>
      <c r="E134" s="495">
        <v>1</v>
      </c>
      <c r="F134" s="1277"/>
      <c r="G134" s="494">
        <v>24705.199894736848</v>
      </c>
      <c r="H134" s="136"/>
    </row>
    <row r="135" spans="1:8">
      <c r="A135" s="171" t="s">
        <v>3680</v>
      </c>
      <c r="B135" s="293" t="s">
        <v>216</v>
      </c>
      <c r="C135" s="296" t="s">
        <v>3519</v>
      </c>
      <c r="D135" s="20" t="s">
        <v>5603</v>
      </c>
      <c r="E135" s="495">
        <v>1</v>
      </c>
      <c r="F135" s="1277"/>
      <c r="G135" s="494">
        <v>230.29345263157899</v>
      </c>
      <c r="H135" s="136"/>
    </row>
    <row r="136" spans="1:8">
      <c r="A136" s="171" t="s">
        <v>3704</v>
      </c>
      <c r="B136" s="293" t="s">
        <v>216</v>
      </c>
      <c r="C136" s="296" t="s">
        <v>3545</v>
      </c>
      <c r="D136" s="20" t="s">
        <v>5613</v>
      </c>
      <c r="E136" s="495">
        <v>1</v>
      </c>
      <c r="F136" s="1277"/>
      <c r="G136" s="494">
        <v>24329.954463157897</v>
      </c>
      <c r="H136" s="136"/>
    </row>
    <row r="137" spans="1:8">
      <c r="A137" s="171" t="s">
        <v>3705</v>
      </c>
      <c r="B137" s="293" t="s">
        <v>216</v>
      </c>
      <c r="C137" s="296" t="s">
        <v>3546</v>
      </c>
      <c r="D137" s="20" t="s">
        <v>5614</v>
      </c>
      <c r="E137" s="495">
        <v>1</v>
      </c>
      <c r="F137" s="1277"/>
      <c r="G137" s="494">
        <v>25908.129094736843</v>
      </c>
      <c r="H137" s="136"/>
    </row>
    <row r="138" spans="1:8">
      <c r="A138" s="171" t="s">
        <v>3685</v>
      </c>
      <c r="B138" s="293" t="s">
        <v>216</v>
      </c>
      <c r="C138" s="296" t="s">
        <v>3524</v>
      </c>
      <c r="D138" s="20" t="s">
        <v>5608</v>
      </c>
      <c r="E138" s="495">
        <v>1</v>
      </c>
      <c r="F138" s="1277"/>
      <c r="G138" s="494">
        <v>271.65322105263164</v>
      </c>
      <c r="H138" s="136"/>
    </row>
    <row r="139" spans="1:8">
      <c r="A139" s="111" t="s">
        <v>3547</v>
      </c>
      <c r="B139" s="410"/>
      <c r="C139" s="112"/>
      <c r="D139" s="957"/>
      <c r="E139" s="489"/>
      <c r="F139" s="54"/>
      <c r="G139" s="490"/>
      <c r="H139" s="136"/>
    </row>
    <row r="140" spans="1:8">
      <c r="A140" s="171" t="s">
        <v>3706</v>
      </c>
      <c r="B140" s="293" t="s">
        <v>216</v>
      </c>
      <c r="C140" s="296" t="s">
        <v>3548</v>
      </c>
      <c r="D140" s="20" t="s">
        <v>5625</v>
      </c>
      <c r="E140" s="495">
        <v>1</v>
      </c>
      <c r="F140" s="294"/>
      <c r="G140" s="493" t="s">
        <v>3301</v>
      </c>
      <c r="H140" s="136"/>
    </row>
    <row r="141" spans="1:8">
      <c r="A141" s="111" t="s">
        <v>3549</v>
      </c>
      <c r="B141" s="410"/>
      <c r="C141" s="112"/>
      <c r="D141" s="957"/>
      <c r="E141" s="489"/>
      <c r="F141" s="54"/>
      <c r="G141" s="490"/>
      <c r="H141" s="136"/>
    </row>
    <row r="142" spans="1:8">
      <c r="A142" s="111" t="s">
        <v>3550</v>
      </c>
      <c r="B142" s="410"/>
      <c r="C142" s="112"/>
      <c r="D142" s="957"/>
      <c r="E142" s="489"/>
      <c r="F142" s="54"/>
      <c r="G142" s="490"/>
      <c r="H142" s="136"/>
    </row>
    <row r="143" spans="1:8">
      <c r="A143" s="171" t="s">
        <v>3707</v>
      </c>
      <c r="B143" s="293" t="s">
        <v>216</v>
      </c>
      <c r="C143" s="20" t="s">
        <v>3551</v>
      </c>
      <c r="D143" s="20" t="s">
        <v>5626</v>
      </c>
      <c r="E143" s="495">
        <v>1</v>
      </c>
      <c r="F143" s="1277"/>
      <c r="G143" s="494">
        <v>558.28677894736836</v>
      </c>
      <c r="H143" s="136"/>
    </row>
    <row r="144" spans="1:8">
      <c r="A144" s="171" t="s">
        <v>3708</v>
      </c>
      <c r="B144" s="293" t="s">
        <v>216</v>
      </c>
      <c r="C144" s="20" t="s">
        <v>3552</v>
      </c>
      <c r="D144" s="20" t="s">
        <v>5626</v>
      </c>
      <c r="E144" s="495">
        <v>1</v>
      </c>
      <c r="F144" s="1277"/>
      <c r="G144" s="494">
        <v>669.93898947368427</v>
      </c>
      <c r="H144" s="136"/>
    </row>
    <row r="145" spans="1:8">
      <c r="A145" s="171" t="s">
        <v>3709</v>
      </c>
      <c r="B145" s="293" t="s">
        <v>216</v>
      </c>
      <c r="C145" s="20" t="s">
        <v>3553</v>
      </c>
      <c r="D145" s="20" t="s">
        <v>5627</v>
      </c>
      <c r="E145" s="495">
        <v>1</v>
      </c>
      <c r="F145" s="1277"/>
      <c r="G145" s="494">
        <v>669.93898947368427</v>
      </c>
      <c r="H145" s="136"/>
    </row>
    <row r="146" spans="1:8">
      <c r="A146" s="171" t="s">
        <v>3710</v>
      </c>
      <c r="B146" s="293" t="s">
        <v>216</v>
      </c>
      <c r="C146" s="20" t="s">
        <v>3554</v>
      </c>
      <c r="D146" s="20" t="s">
        <v>5627</v>
      </c>
      <c r="E146" s="495">
        <v>1</v>
      </c>
      <c r="F146" s="1277"/>
      <c r="G146" s="494">
        <v>803.92164210526312</v>
      </c>
      <c r="H146" s="136"/>
    </row>
    <row r="147" spans="1:8">
      <c r="A147" s="171" t="s">
        <v>13276</v>
      </c>
      <c r="B147" s="293" t="s">
        <v>216</v>
      </c>
      <c r="C147" s="20" t="s">
        <v>13277</v>
      </c>
      <c r="D147" s="20" t="s">
        <v>17709</v>
      </c>
      <c r="E147" s="495">
        <v>1</v>
      </c>
      <c r="F147" s="1277"/>
      <c r="G147" s="494">
        <v>557.82991578947372</v>
      </c>
      <c r="H147" s="136"/>
    </row>
    <row r="148" spans="1:8">
      <c r="A148" s="171" t="s">
        <v>13278</v>
      </c>
      <c r="B148" s="293" t="s">
        <v>216</v>
      </c>
      <c r="C148" s="20" t="s">
        <v>13279</v>
      </c>
      <c r="D148" s="20" t="s">
        <v>17709</v>
      </c>
      <c r="E148" s="495">
        <v>1</v>
      </c>
      <c r="F148" s="1277"/>
      <c r="G148" s="494">
        <v>669.39075789473691</v>
      </c>
      <c r="H148" s="136"/>
    </row>
    <row r="149" spans="1:8">
      <c r="A149" s="171" t="s">
        <v>3711</v>
      </c>
      <c r="B149" s="293" t="s">
        <v>216</v>
      </c>
      <c r="C149" s="20" t="s">
        <v>3555</v>
      </c>
      <c r="D149" s="20" t="s">
        <v>5628</v>
      </c>
      <c r="E149" s="495">
        <v>1</v>
      </c>
      <c r="F149" s="1277"/>
      <c r="G149" s="494">
        <v>558.28677894736836</v>
      </c>
      <c r="H149" s="136"/>
    </row>
    <row r="150" spans="1:8">
      <c r="A150" s="171" t="s">
        <v>3712</v>
      </c>
      <c r="B150" s="293" t="s">
        <v>216</v>
      </c>
      <c r="C150" s="20" t="s">
        <v>3556</v>
      </c>
      <c r="D150" s="20" t="s">
        <v>5628</v>
      </c>
      <c r="E150" s="495">
        <v>1</v>
      </c>
      <c r="F150" s="1277"/>
      <c r="G150" s="494">
        <v>669.93898947368427</v>
      </c>
      <c r="H150" s="136"/>
    </row>
    <row r="151" spans="1:8">
      <c r="A151" s="171" t="s">
        <v>3713</v>
      </c>
      <c r="B151" s="293" t="s">
        <v>216</v>
      </c>
      <c r="C151" s="20" t="s">
        <v>3557</v>
      </c>
      <c r="D151" s="20" t="s">
        <v>5629</v>
      </c>
      <c r="E151" s="495">
        <v>1</v>
      </c>
      <c r="F151" s="1277"/>
      <c r="G151" s="494">
        <v>669.93898947368427</v>
      </c>
      <c r="H151" s="136"/>
    </row>
    <row r="152" spans="1:8">
      <c r="A152" s="171" t="s">
        <v>3714</v>
      </c>
      <c r="B152" s="293" t="s">
        <v>216</v>
      </c>
      <c r="C152" s="20" t="s">
        <v>3558</v>
      </c>
      <c r="D152" s="20" t="s">
        <v>5629</v>
      </c>
      <c r="E152" s="495">
        <v>1</v>
      </c>
      <c r="F152" s="1277"/>
      <c r="G152" s="494">
        <v>803.92164210526312</v>
      </c>
      <c r="H152" s="136"/>
    </row>
    <row r="153" spans="1:8">
      <c r="A153" s="171" t="s">
        <v>3715</v>
      </c>
      <c r="B153" s="293" t="s">
        <v>216</v>
      </c>
      <c r="C153" s="20" t="s">
        <v>3559</v>
      </c>
      <c r="D153" s="20" t="s">
        <v>5630</v>
      </c>
      <c r="E153" s="495">
        <v>1</v>
      </c>
      <c r="F153" s="1277"/>
      <c r="G153" s="494">
        <v>668.42113684210528</v>
      </c>
      <c r="H153" s="136"/>
    </row>
    <row r="154" spans="1:8">
      <c r="A154" s="171" t="s">
        <v>3716</v>
      </c>
      <c r="B154" s="293" t="s">
        <v>216</v>
      </c>
      <c r="C154" s="20" t="s">
        <v>3560</v>
      </c>
      <c r="D154" s="20" t="s">
        <v>5630</v>
      </c>
      <c r="E154" s="495">
        <v>1</v>
      </c>
      <c r="F154" s="1277"/>
      <c r="G154" s="494">
        <v>802.09507368421043</v>
      </c>
      <c r="H154" s="136"/>
    </row>
    <row r="155" spans="1:8">
      <c r="A155" s="171" t="s">
        <v>3717</v>
      </c>
      <c r="B155" s="293" t="s">
        <v>216</v>
      </c>
      <c r="C155" s="20" t="s">
        <v>3561</v>
      </c>
      <c r="D155" s="20" t="s">
        <v>5631</v>
      </c>
      <c r="E155" s="495">
        <v>1</v>
      </c>
      <c r="F155" s="1277"/>
      <c r="G155" s="494">
        <v>802.09507368421043</v>
      </c>
      <c r="H155" s="136"/>
    </row>
    <row r="156" spans="1:8">
      <c r="A156" s="171" t="s">
        <v>3718</v>
      </c>
      <c r="B156" s="293" t="s">
        <v>216</v>
      </c>
      <c r="C156" s="20" t="s">
        <v>3562</v>
      </c>
      <c r="D156" s="20" t="s">
        <v>5631</v>
      </c>
      <c r="E156" s="495">
        <v>1</v>
      </c>
      <c r="F156" s="1277"/>
      <c r="G156" s="494">
        <v>962.55010526315777</v>
      </c>
      <c r="H156" s="136"/>
    </row>
    <row r="157" spans="1:8">
      <c r="A157" s="171" t="s">
        <v>3719</v>
      </c>
      <c r="B157" s="293" t="s">
        <v>216</v>
      </c>
      <c r="C157" s="20" t="s">
        <v>3563</v>
      </c>
      <c r="D157" s="20" t="s">
        <v>5630</v>
      </c>
      <c r="E157" s="495">
        <v>1</v>
      </c>
      <c r="F157" s="1277"/>
      <c r="G157" s="494">
        <v>730.83317894736842</v>
      </c>
      <c r="H157" s="136"/>
    </row>
    <row r="158" spans="1:8">
      <c r="A158" s="171" t="s">
        <v>3720</v>
      </c>
      <c r="B158" s="293" t="s">
        <v>216</v>
      </c>
      <c r="C158" s="20" t="s">
        <v>3564</v>
      </c>
      <c r="D158" s="20" t="s">
        <v>5630</v>
      </c>
      <c r="E158" s="495">
        <v>1</v>
      </c>
      <c r="F158" s="1277"/>
      <c r="G158" s="494">
        <v>877.06155789473701</v>
      </c>
      <c r="H158" s="136"/>
    </row>
    <row r="159" spans="1:8">
      <c r="A159" s="171" t="s">
        <v>3721</v>
      </c>
      <c r="B159" s="293" t="s">
        <v>216</v>
      </c>
      <c r="C159" s="20" t="s">
        <v>3565</v>
      </c>
      <c r="D159" s="20" t="s">
        <v>5631</v>
      </c>
      <c r="E159" s="495">
        <v>1</v>
      </c>
      <c r="F159" s="1277"/>
      <c r="G159" s="494">
        <v>877.06155789473701</v>
      </c>
      <c r="H159" s="136"/>
    </row>
    <row r="160" spans="1:8">
      <c r="A160" s="171" t="s">
        <v>3722</v>
      </c>
      <c r="B160" s="293" t="s">
        <v>216</v>
      </c>
      <c r="C160" s="20" t="s">
        <v>3566</v>
      </c>
      <c r="D160" s="20" t="s">
        <v>5631</v>
      </c>
      <c r="E160" s="495">
        <v>1</v>
      </c>
      <c r="F160" s="1277"/>
      <c r="G160" s="494">
        <v>1052.4635789473684</v>
      </c>
      <c r="H160" s="136"/>
    </row>
    <row r="161" spans="1:8">
      <c r="A161" s="111" t="s">
        <v>3567</v>
      </c>
      <c r="B161" s="410"/>
      <c r="C161" s="112"/>
      <c r="D161" s="957"/>
      <c r="E161" s="489"/>
      <c r="F161" s="54"/>
      <c r="G161" s="490"/>
      <c r="H161" s="136"/>
    </row>
    <row r="162" spans="1:8">
      <c r="A162" s="171" t="s">
        <v>3723</v>
      </c>
      <c r="B162" s="293" t="s">
        <v>216</v>
      </c>
      <c r="C162" s="20" t="s">
        <v>3568</v>
      </c>
      <c r="D162" s="20" t="s">
        <v>5632</v>
      </c>
      <c r="E162" s="495">
        <v>1</v>
      </c>
      <c r="F162" s="1277"/>
      <c r="G162" s="494">
        <v>1206.0754105263159</v>
      </c>
      <c r="H162" s="136"/>
    </row>
    <row r="163" spans="1:8">
      <c r="A163" s="171" t="s">
        <v>3724</v>
      </c>
      <c r="B163" s="293" t="s">
        <v>216</v>
      </c>
      <c r="C163" s="20" t="s">
        <v>3569</v>
      </c>
      <c r="D163" s="20" t="s">
        <v>5632</v>
      </c>
      <c r="E163" s="495">
        <v>1</v>
      </c>
      <c r="F163" s="1277"/>
      <c r="G163" s="494">
        <v>1447.3110736842107</v>
      </c>
      <c r="H163" s="136"/>
    </row>
    <row r="164" spans="1:8">
      <c r="A164" s="171" t="s">
        <v>3725</v>
      </c>
      <c r="B164" s="293" t="s">
        <v>216</v>
      </c>
      <c r="C164" s="20" t="s">
        <v>3570</v>
      </c>
      <c r="D164" s="20" t="s">
        <v>5633</v>
      </c>
      <c r="E164" s="495">
        <v>1</v>
      </c>
      <c r="F164" s="1277"/>
      <c r="G164" s="494">
        <v>1627.421010526316</v>
      </c>
      <c r="H164" s="136"/>
    </row>
    <row r="165" spans="1:8">
      <c r="A165" s="111" t="s">
        <v>13372</v>
      </c>
      <c r="B165" s="111"/>
      <c r="C165" s="112"/>
      <c r="D165" s="112"/>
      <c r="E165" s="489"/>
      <c r="F165" s="1010"/>
      <c r="G165" s="1007"/>
      <c r="H165" s="136"/>
    </row>
    <row r="166" spans="1:8">
      <c r="A166" s="111" t="s">
        <v>13373</v>
      </c>
      <c r="B166" s="111"/>
      <c r="C166" s="112"/>
      <c r="D166" s="112"/>
      <c r="E166" s="489"/>
      <c r="F166" s="1010"/>
      <c r="G166" s="1007"/>
      <c r="H166" s="136"/>
    </row>
    <row r="167" spans="1:8">
      <c r="A167" s="171" t="s">
        <v>13374</v>
      </c>
      <c r="B167" s="293" t="s">
        <v>216</v>
      </c>
      <c r="C167" s="20" t="s">
        <v>13375</v>
      </c>
      <c r="D167" s="20" t="s">
        <v>13376</v>
      </c>
      <c r="E167" s="495">
        <v>1</v>
      </c>
      <c r="F167" s="1277"/>
      <c r="G167" s="494">
        <v>492.15296842105266</v>
      </c>
      <c r="H167" s="136"/>
    </row>
    <row r="168" spans="1:8">
      <c r="A168" s="171" t="s">
        <v>13377</v>
      </c>
      <c r="B168" s="293" t="s">
        <v>216</v>
      </c>
      <c r="C168" s="20" t="s">
        <v>13378</v>
      </c>
      <c r="D168" s="20" t="s">
        <v>13379</v>
      </c>
      <c r="E168" s="495">
        <v>1</v>
      </c>
      <c r="F168" s="1277"/>
      <c r="G168" s="494">
        <v>987.08210526315793</v>
      </c>
      <c r="H168" s="136"/>
    </row>
    <row r="169" spans="1:8">
      <c r="A169" s="171" t="s">
        <v>13380</v>
      </c>
      <c r="B169" s="293" t="s">
        <v>216</v>
      </c>
      <c r="C169" s="20" t="s">
        <v>13381</v>
      </c>
      <c r="D169" s="20" t="s">
        <v>13382</v>
      </c>
      <c r="E169" s="495">
        <v>1</v>
      </c>
      <c r="F169" s="1277"/>
      <c r="G169" s="494">
        <v>2615.947515789474</v>
      </c>
      <c r="H169" s="136"/>
    </row>
    <row r="170" spans="1:8">
      <c r="A170" s="111" t="s">
        <v>13383</v>
      </c>
      <c r="B170" s="111"/>
      <c r="C170" s="112"/>
      <c r="D170" s="112"/>
      <c r="E170" s="489"/>
      <c r="F170" s="1010"/>
      <c r="G170" s="1007"/>
      <c r="H170" s="136"/>
    </row>
    <row r="171" spans="1:8">
      <c r="A171" s="171" t="s">
        <v>13384</v>
      </c>
      <c r="B171" s="293" t="s">
        <v>216</v>
      </c>
      <c r="C171" s="20" t="s">
        <v>13385</v>
      </c>
      <c r="D171" s="20" t="s">
        <v>13386</v>
      </c>
      <c r="E171" s="495">
        <v>1</v>
      </c>
      <c r="F171" s="1277"/>
      <c r="G171" s="494">
        <v>83.644926315789476</v>
      </c>
      <c r="H171" s="136"/>
    </row>
    <row r="172" spans="1:8">
      <c r="A172" s="171" t="s">
        <v>13387</v>
      </c>
      <c r="B172" s="293" t="s">
        <v>216</v>
      </c>
      <c r="C172" s="20" t="s">
        <v>13388</v>
      </c>
      <c r="D172" s="20" t="s">
        <v>13389</v>
      </c>
      <c r="E172" s="495">
        <v>1</v>
      </c>
      <c r="F172" s="1277"/>
      <c r="G172" s="494">
        <v>329.20730526315793</v>
      </c>
      <c r="H172" s="136"/>
    </row>
    <row r="173" spans="1:8">
      <c r="A173" s="171" t="s">
        <v>13390</v>
      </c>
      <c r="B173" s="293" t="s">
        <v>216</v>
      </c>
      <c r="C173" s="20" t="s">
        <v>13391</v>
      </c>
      <c r="D173" s="20" t="s">
        <v>13392</v>
      </c>
      <c r="E173" s="495">
        <v>1</v>
      </c>
      <c r="F173" s="1277"/>
      <c r="G173" s="494">
        <v>387.30119999999999</v>
      </c>
      <c r="H173" s="136"/>
    </row>
    <row r="174" spans="1:8">
      <c r="A174" s="171" t="s">
        <v>13393</v>
      </c>
      <c r="B174" s="293" t="s">
        <v>216</v>
      </c>
      <c r="C174" s="20" t="s">
        <v>13394</v>
      </c>
      <c r="D174" s="20" t="s">
        <v>13395</v>
      </c>
      <c r="E174" s="495">
        <v>1</v>
      </c>
      <c r="F174" s="1277"/>
      <c r="G174" s="494">
        <v>264.99555789473686</v>
      </c>
      <c r="H174" s="136"/>
    </row>
    <row r="175" spans="1:8">
      <c r="A175" s="171" t="s">
        <v>13396</v>
      </c>
      <c r="B175" s="293" t="s">
        <v>216</v>
      </c>
      <c r="C175" s="20" t="s">
        <v>13397</v>
      </c>
      <c r="D175" s="20" t="s">
        <v>13398</v>
      </c>
      <c r="E175" s="495">
        <v>1</v>
      </c>
      <c r="F175" s="1277"/>
      <c r="G175" s="494">
        <v>442.05341052631582</v>
      </c>
      <c r="H175" s="136"/>
    </row>
    <row r="176" spans="1:8">
      <c r="A176" s="111" t="s">
        <v>3571</v>
      </c>
      <c r="B176" s="410"/>
      <c r="C176" s="112"/>
      <c r="D176" s="957"/>
      <c r="E176" s="489"/>
      <c r="F176" s="54"/>
      <c r="G176" s="490"/>
      <c r="H176" s="136"/>
    </row>
    <row r="177" spans="1:8">
      <c r="A177" s="171" t="s">
        <v>3726</v>
      </c>
      <c r="B177" s="293" t="s">
        <v>216</v>
      </c>
      <c r="C177" s="20" t="s">
        <v>3572</v>
      </c>
      <c r="D177" s="20" t="s">
        <v>5634</v>
      </c>
      <c r="E177" s="495">
        <v>1</v>
      </c>
      <c r="F177" s="1277"/>
      <c r="G177" s="494">
        <v>5804.8139368421052</v>
      </c>
      <c r="H177" s="136"/>
    </row>
    <row r="178" spans="1:8">
      <c r="A178" s="171" t="s">
        <v>3727</v>
      </c>
      <c r="B178" s="293" t="s">
        <v>216</v>
      </c>
      <c r="C178" s="20" t="s">
        <v>3573</v>
      </c>
      <c r="D178" s="20" t="s">
        <v>5635</v>
      </c>
      <c r="E178" s="495">
        <v>1</v>
      </c>
      <c r="F178" s="1277"/>
      <c r="G178" s="494">
        <v>6527.7744631578953</v>
      </c>
      <c r="H178" s="136"/>
    </row>
    <row r="179" spans="1:8">
      <c r="A179" s="171" t="s">
        <v>3728</v>
      </c>
      <c r="B179" s="293" t="s">
        <v>216</v>
      </c>
      <c r="C179" s="20" t="s">
        <v>3574</v>
      </c>
      <c r="D179" s="20" t="s">
        <v>5636</v>
      </c>
      <c r="E179" s="495">
        <v>1</v>
      </c>
      <c r="F179" s="1277"/>
      <c r="G179" s="494">
        <v>6036.9838736842112</v>
      </c>
      <c r="H179" s="136"/>
    </row>
    <row r="180" spans="1:8">
      <c r="A180" s="171" t="s">
        <v>3729</v>
      </c>
      <c r="B180" s="293" t="s">
        <v>216</v>
      </c>
      <c r="C180" s="20" t="s">
        <v>3575</v>
      </c>
      <c r="D180" s="20" t="s">
        <v>5637</v>
      </c>
      <c r="E180" s="495">
        <v>1</v>
      </c>
      <c r="F180" s="1277"/>
      <c r="G180" s="494">
        <v>6995.5588421052635</v>
      </c>
      <c r="H180" s="136"/>
    </row>
    <row r="181" spans="1:8">
      <c r="A181" s="171" t="s">
        <v>3730</v>
      </c>
      <c r="B181" s="293" t="s">
        <v>216</v>
      </c>
      <c r="C181" s="20" t="s">
        <v>3576</v>
      </c>
      <c r="D181" s="20" t="s">
        <v>5638</v>
      </c>
      <c r="E181" s="495">
        <v>1</v>
      </c>
      <c r="F181" s="1277"/>
      <c r="G181" s="494">
        <v>6214.0931368421061</v>
      </c>
      <c r="H181" s="136"/>
    </row>
    <row r="182" spans="1:8">
      <c r="A182" s="171" t="s">
        <v>3731</v>
      </c>
      <c r="B182" s="293" t="s">
        <v>216</v>
      </c>
      <c r="C182" s="20" t="s">
        <v>3577</v>
      </c>
      <c r="D182" s="20" t="s">
        <v>5639</v>
      </c>
      <c r="E182" s="495">
        <v>1</v>
      </c>
      <c r="F182" s="1277"/>
      <c r="G182" s="494">
        <v>7308.1091368421066</v>
      </c>
      <c r="H182" s="136"/>
    </row>
    <row r="183" spans="1:8">
      <c r="A183" s="171" t="s">
        <v>3732</v>
      </c>
      <c r="B183" s="293" t="s">
        <v>216</v>
      </c>
      <c r="C183" s="20" t="s">
        <v>3578</v>
      </c>
      <c r="D183" s="20" t="s">
        <v>5640</v>
      </c>
      <c r="E183" s="495">
        <v>1</v>
      </c>
      <c r="F183" s="1277"/>
      <c r="G183" s="494">
        <v>6474.6159789473695</v>
      </c>
      <c r="H183" s="136"/>
    </row>
    <row r="184" spans="1:8">
      <c r="A184" s="171" t="s">
        <v>3733</v>
      </c>
      <c r="B184" s="293" t="s">
        <v>216</v>
      </c>
      <c r="C184" s="20" t="s">
        <v>3579</v>
      </c>
      <c r="D184" s="20" t="s">
        <v>5641</v>
      </c>
      <c r="E184" s="495">
        <v>1</v>
      </c>
      <c r="F184" s="1277"/>
      <c r="G184" s="494">
        <v>7486.7864210526332</v>
      </c>
      <c r="H184" s="136"/>
    </row>
    <row r="185" spans="1:8">
      <c r="A185" s="171" t="s">
        <v>3734</v>
      </c>
      <c r="B185" s="293" t="s">
        <v>216</v>
      </c>
      <c r="C185" s="20" t="s">
        <v>3580</v>
      </c>
      <c r="D185" s="20" t="s">
        <v>5642</v>
      </c>
      <c r="E185" s="495">
        <v>1</v>
      </c>
      <c r="F185" s="1277"/>
      <c r="G185" s="494">
        <v>7367.6682315789476</v>
      </c>
      <c r="H185" s="136"/>
    </row>
    <row r="186" spans="1:8">
      <c r="A186" s="171" t="s">
        <v>3735</v>
      </c>
      <c r="B186" s="293" t="s">
        <v>216</v>
      </c>
      <c r="C186" s="20" t="s">
        <v>3581</v>
      </c>
      <c r="D186" s="20" t="s">
        <v>5643</v>
      </c>
      <c r="E186" s="495">
        <v>1</v>
      </c>
      <c r="F186" s="1277"/>
      <c r="G186" s="494">
        <v>8428.1902736842112</v>
      </c>
      <c r="H186" s="136"/>
    </row>
    <row r="187" spans="1:8">
      <c r="A187" s="171" t="s">
        <v>3736</v>
      </c>
      <c r="B187" s="293" t="s">
        <v>216</v>
      </c>
      <c r="C187" s="20" t="s">
        <v>3582</v>
      </c>
      <c r="D187" s="20" t="s">
        <v>5644</v>
      </c>
      <c r="E187" s="495">
        <v>1</v>
      </c>
      <c r="F187" s="1277"/>
      <c r="G187" s="494">
        <v>7665.3608842105268</v>
      </c>
      <c r="H187" s="136"/>
    </row>
    <row r="188" spans="1:8">
      <c r="A188" s="171" t="s">
        <v>3737</v>
      </c>
      <c r="B188" s="293" t="s">
        <v>216</v>
      </c>
      <c r="C188" s="20" t="s">
        <v>3583</v>
      </c>
      <c r="D188" s="20" t="s">
        <v>5645</v>
      </c>
      <c r="E188" s="495">
        <v>1</v>
      </c>
      <c r="F188" s="1277"/>
      <c r="G188" s="494">
        <v>8818.9102736842124</v>
      </c>
      <c r="H188" s="136"/>
    </row>
    <row r="189" spans="1:8">
      <c r="A189" s="111" t="s">
        <v>3584</v>
      </c>
      <c r="B189" s="410"/>
      <c r="C189" s="112"/>
      <c r="D189" s="957"/>
      <c r="E189" s="489"/>
      <c r="F189" s="54"/>
      <c r="G189" s="490"/>
      <c r="H189" s="136"/>
    </row>
    <row r="190" spans="1:8">
      <c r="A190" s="171" t="s">
        <v>3738</v>
      </c>
      <c r="B190" s="293" t="s">
        <v>216</v>
      </c>
      <c r="C190" s="20" t="s">
        <v>3585</v>
      </c>
      <c r="D190" s="20" t="s">
        <v>5646</v>
      </c>
      <c r="E190" s="495">
        <v>1</v>
      </c>
      <c r="F190" s="1277"/>
      <c r="G190" s="494">
        <v>999.29210526315796</v>
      </c>
      <c r="H190" s="136"/>
    </row>
    <row r="191" spans="1:8">
      <c r="A191" s="171" t="s">
        <v>3739</v>
      </c>
      <c r="B191" s="293" t="s">
        <v>216</v>
      </c>
      <c r="C191" s="20" t="s">
        <v>3586</v>
      </c>
      <c r="D191" s="20" t="s">
        <v>5647</v>
      </c>
      <c r="E191" s="495">
        <v>1</v>
      </c>
      <c r="F191" s="1277"/>
      <c r="G191" s="494">
        <v>1041.8343157894737</v>
      </c>
      <c r="H191" s="136"/>
    </row>
    <row r="192" spans="1:8">
      <c r="A192" s="171" t="s">
        <v>3740</v>
      </c>
      <c r="B192" s="293" t="s">
        <v>216</v>
      </c>
      <c r="C192" s="20" t="s">
        <v>3587</v>
      </c>
      <c r="D192" s="20" t="s">
        <v>5648</v>
      </c>
      <c r="E192" s="495">
        <v>1</v>
      </c>
      <c r="F192" s="1277"/>
      <c r="G192" s="494">
        <v>1358.1375789473686</v>
      </c>
      <c r="H192" s="136"/>
    </row>
    <row r="193" spans="1:8">
      <c r="A193" s="171" t="s">
        <v>3741</v>
      </c>
      <c r="B193" s="293" t="s">
        <v>216</v>
      </c>
      <c r="C193" s="20" t="s">
        <v>3588</v>
      </c>
      <c r="D193" s="20" t="s">
        <v>5649</v>
      </c>
      <c r="E193" s="495">
        <v>1</v>
      </c>
      <c r="F193" s="1277"/>
      <c r="G193" s="494">
        <v>1172.0571789473686</v>
      </c>
      <c r="H193" s="136"/>
    </row>
    <row r="194" spans="1:8">
      <c r="A194" s="111" t="s">
        <v>3589</v>
      </c>
      <c r="B194" s="410"/>
      <c r="C194" s="112"/>
      <c r="D194" s="957"/>
      <c r="E194" s="489"/>
      <c r="F194" s="54"/>
      <c r="G194" s="490"/>
      <c r="H194" s="136"/>
    </row>
    <row r="195" spans="1:8">
      <c r="A195" s="171" t="s">
        <v>3742</v>
      </c>
      <c r="B195" s="293" t="s">
        <v>216</v>
      </c>
      <c r="C195" s="20" t="s">
        <v>3590</v>
      </c>
      <c r="D195" s="20" t="s">
        <v>5650</v>
      </c>
      <c r="E195" s="495">
        <v>1</v>
      </c>
      <c r="F195" s="1277"/>
      <c r="G195" s="494">
        <v>565.5414947368422</v>
      </c>
      <c r="H195" s="136"/>
    </row>
    <row r="196" spans="1:8">
      <c r="A196" s="171" t="s">
        <v>3743</v>
      </c>
      <c r="B196" s="293" t="s">
        <v>216</v>
      </c>
      <c r="C196" s="20" t="s">
        <v>3591</v>
      </c>
      <c r="D196" s="20" t="s">
        <v>5651</v>
      </c>
      <c r="E196" s="495">
        <v>1</v>
      </c>
      <c r="F196" s="1277"/>
      <c r="G196" s="494">
        <v>565.5414947368422</v>
      </c>
      <c r="H196" s="136"/>
    </row>
    <row r="197" spans="1:8">
      <c r="A197" s="171" t="s">
        <v>3744</v>
      </c>
      <c r="B197" s="293" t="s">
        <v>216</v>
      </c>
      <c r="C197" s="20" t="s">
        <v>3592</v>
      </c>
      <c r="D197" s="20" t="s">
        <v>5652</v>
      </c>
      <c r="E197" s="495">
        <v>1</v>
      </c>
      <c r="F197" s="1277"/>
      <c r="G197" s="494">
        <v>658.56884210526323</v>
      </c>
      <c r="H197" s="136"/>
    </row>
    <row r="198" spans="1:8">
      <c r="A198" s="171" t="s">
        <v>3745</v>
      </c>
      <c r="B198" s="293" t="s">
        <v>216</v>
      </c>
      <c r="C198" s="20" t="s">
        <v>3593</v>
      </c>
      <c r="D198" s="20" t="s">
        <v>5653</v>
      </c>
      <c r="E198" s="495">
        <v>1</v>
      </c>
      <c r="F198" s="1277"/>
      <c r="G198" s="494">
        <v>785.06444210526331</v>
      </c>
      <c r="H198" s="136"/>
    </row>
    <row r="199" spans="1:8">
      <c r="A199" s="171" t="s">
        <v>3746</v>
      </c>
      <c r="B199" s="293" t="s">
        <v>216</v>
      </c>
      <c r="C199" s="20" t="s">
        <v>3594</v>
      </c>
      <c r="D199" s="20" t="s">
        <v>5654</v>
      </c>
      <c r="E199" s="495">
        <v>1</v>
      </c>
      <c r="F199" s="1277"/>
      <c r="G199" s="494">
        <v>729.2840210526316</v>
      </c>
      <c r="H199" s="136"/>
    </row>
    <row r="200" spans="1:8">
      <c r="A200" s="171" t="s">
        <v>3747</v>
      </c>
      <c r="B200" s="293" t="s">
        <v>216</v>
      </c>
      <c r="C200" s="20" t="s">
        <v>3595</v>
      </c>
      <c r="D200" s="20" t="s">
        <v>5655</v>
      </c>
      <c r="E200" s="495">
        <v>1</v>
      </c>
      <c r="F200" s="1277"/>
      <c r="G200" s="494">
        <v>844.62353684210541</v>
      </c>
      <c r="H200" s="136"/>
    </row>
    <row r="201" spans="1:8">
      <c r="A201" s="171" t="s">
        <v>3748</v>
      </c>
      <c r="B201" s="293" t="s">
        <v>216</v>
      </c>
      <c r="C201" s="20" t="s">
        <v>3596</v>
      </c>
      <c r="D201" s="20" t="s">
        <v>5656</v>
      </c>
      <c r="E201" s="495">
        <v>1</v>
      </c>
      <c r="F201" s="1277"/>
      <c r="G201" s="494">
        <v>729.2840210526316</v>
      </c>
      <c r="H201" s="136"/>
    </row>
    <row r="202" spans="1:8">
      <c r="A202" s="171" t="s">
        <v>3749</v>
      </c>
      <c r="B202" s="293" t="s">
        <v>216</v>
      </c>
      <c r="C202" s="20" t="s">
        <v>3597</v>
      </c>
      <c r="D202" s="20" t="s">
        <v>5657</v>
      </c>
      <c r="E202" s="495">
        <v>1</v>
      </c>
      <c r="F202" s="1277"/>
      <c r="G202" s="494">
        <v>725.58246315789472</v>
      </c>
      <c r="H202" s="136"/>
    </row>
    <row r="203" spans="1:8">
      <c r="A203" s="171" t="s">
        <v>3750</v>
      </c>
      <c r="B203" s="293" t="s">
        <v>216</v>
      </c>
      <c r="C203" s="20" t="s">
        <v>3598</v>
      </c>
      <c r="D203" s="20" t="s">
        <v>5658</v>
      </c>
      <c r="E203" s="495">
        <v>1</v>
      </c>
      <c r="F203" s="1277"/>
      <c r="G203" s="494">
        <v>911.61145263157903</v>
      </c>
      <c r="H203" s="136"/>
    </row>
    <row r="204" spans="1:8">
      <c r="A204" s="171" t="s">
        <v>3751</v>
      </c>
      <c r="B204" s="293" t="s">
        <v>216</v>
      </c>
      <c r="C204" s="20" t="s">
        <v>3599</v>
      </c>
      <c r="D204" s="20" t="s">
        <v>5659</v>
      </c>
      <c r="E204" s="495">
        <v>1</v>
      </c>
      <c r="F204" s="1277"/>
      <c r="G204" s="494">
        <v>837.19471578947378</v>
      </c>
      <c r="H204" s="136"/>
    </row>
    <row r="205" spans="1:8">
      <c r="A205" s="171" t="s">
        <v>3752</v>
      </c>
      <c r="B205" s="293" t="s">
        <v>216</v>
      </c>
      <c r="C205" s="20" t="s">
        <v>3600</v>
      </c>
      <c r="D205" s="20" t="s">
        <v>5660</v>
      </c>
      <c r="E205" s="495">
        <v>1</v>
      </c>
      <c r="F205" s="1277"/>
      <c r="G205" s="494">
        <v>986.0024842105264</v>
      </c>
      <c r="H205" s="136"/>
    </row>
    <row r="206" spans="1:8">
      <c r="A206" s="171" t="s">
        <v>3753</v>
      </c>
      <c r="B206" s="293" t="s">
        <v>216</v>
      </c>
      <c r="C206" s="20" t="s">
        <v>3601</v>
      </c>
      <c r="D206" s="20" t="s">
        <v>5661</v>
      </c>
      <c r="E206" s="495">
        <v>1</v>
      </c>
      <c r="F206" s="1277"/>
      <c r="G206" s="494">
        <v>962.86774736842108</v>
      </c>
      <c r="H206" s="136"/>
    </row>
    <row r="207" spans="1:8">
      <c r="A207" s="171" t="s">
        <v>3754</v>
      </c>
      <c r="B207" s="293" t="s">
        <v>216</v>
      </c>
      <c r="C207" s="20" t="s">
        <v>3602</v>
      </c>
      <c r="D207" s="20" t="s">
        <v>5662</v>
      </c>
      <c r="E207" s="495">
        <v>1</v>
      </c>
      <c r="F207" s="1277"/>
      <c r="G207" s="494">
        <v>967.39187368421062</v>
      </c>
      <c r="H207" s="136"/>
    </row>
    <row r="208" spans="1:8">
      <c r="A208" s="111" t="s">
        <v>3603</v>
      </c>
      <c r="B208" s="410"/>
      <c r="C208" s="112"/>
      <c r="D208" s="957"/>
      <c r="E208" s="489"/>
      <c r="F208" s="54"/>
      <c r="G208" s="490"/>
      <c r="H208" s="136"/>
    </row>
    <row r="209" spans="1:8">
      <c r="A209" s="171" t="s">
        <v>3755</v>
      </c>
      <c r="B209" s="293" t="s">
        <v>216</v>
      </c>
      <c r="C209" s="20" t="s">
        <v>3604</v>
      </c>
      <c r="D209" s="20" t="s">
        <v>5663</v>
      </c>
      <c r="E209" s="495">
        <v>1</v>
      </c>
      <c r="F209" s="1277"/>
      <c r="G209" s="494">
        <v>52.027452631578946</v>
      </c>
      <c r="H209" s="136"/>
    </row>
    <row r="210" spans="1:8">
      <c r="A210" s="171" t="s">
        <v>3756</v>
      </c>
      <c r="B210" s="293" t="s">
        <v>216</v>
      </c>
      <c r="C210" s="20" t="s">
        <v>3605</v>
      </c>
      <c r="D210" s="20" t="s">
        <v>5664</v>
      </c>
      <c r="E210" s="495">
        <v>1</v>
      </c>
      <c r="F210" s="1277"/>
      <c r="G210" s="494">
        <v>59.867557894736848</v>
      </c>
      <c r="H210" s="136"/>
    </row>
    <row r="211" spans="1:8">
      <c r="A211" s="171" t="s">
        <v>3757</v>
      </c>
      <c r="B211" s="293" t="s">
        <v>216</v>
      </c>
      <c r="C211" s="20" t="s">
        <v>3606</v>
      </c>
      <c r="D211" s="20" t="s">
        <v>5665</v>
      </c>
      <c r="E211" s="495">
        <v>1</v>
      </c>
      <c r="F211" s="1277"/>
      <c r="G211" s="494">
        <v>71.460631578947371</v>
      </c>
      <c r="H211" s="136"/>
    </row>
    <row r="212" spans="1:8">
      <c r="A212" s="171" t="s">
        <v>3758</v>
      </c>
      <c r="B212" s="293" t="s">
        <v>216</v>
      </c>
      <c r="C212" s="20" t="s">
        <v>3607</v>
      </c>
      <c r="D212" s="20" t="s">
        <v>5665</v>
      </c>
      <c r="E212" s="495">
        <v>1</v>
      </c>
      <c r="F212" s="1277"/>
      <c r="G212" s="494">
        <v>71.460631578947371</v>
      </c>
      <c r="H212" s="136"/>
    </row>
    <row r="213" spans="1:8">
      <c r="A213" s="171" t="s">
        <v>3759</v>
      </c>
      <c r="B213" s="293" t="s">
        <v>216</v>
      </c>
      <c r="C213" s="20" t="s">
        <v>3608</v>
      </c>
      <c r="D213" s="20" t="s">
        <v>5666</v>
      </c>
      <c r="E213" s="495">
        <v>1</v>
      </c>
      <c r="F213" s="1277"/>
      <c r="G213" s="494">
        <v>89.659957894736863</v>
      </c>
      <c r="H213" s="136"/>
    </row>
    <row r="214" spans="1:8">
      <c r="A214" s="171" t="s">
        <v>3760</v>
      </c>
      <c r="B214" s="293" t="s">
        <v>216</v>
      </c>
      <c r="C214" s="20" t="s">
        <v>3609</v>
      </c>
      <c r="D214" s="20" t="s">
        <v>5667</v>
      </c>
      <c r="E214" s="495">
        <v>1</v>
      </c>
      <c r="F214" s="1277"/>
      <c r="G214" s="494">
        <v>97.474357894736855</v>
      </c>
      <c r="H214" s="136"/>
    </row>
    <row r="215" spans="1:8">
      <c r="A215" s="111" t="s">
        <v>3610</v>
      </c>
      <c r="B215" s="410"/>
      <c r="C215" s="112"/>
      <c r="D215" s="957"/>
      <c r="E215" s="489"/>
      <c r="F215" s="54"/>
      <c r="G215" s="490"/>
      <c r="H215" s="136"/>
    </row>
    <row r="216" spans="1:8">
      <c r="A216" s="171" t="s">
        <v>3761</v>
      </c>
      <c r="B216" s="293" t="s">
        <v>216</v>
      </c>
      <c r="C216" s="20" t="s">
        <v>3611</v>
      </c>
      <c r="D216" s="20" t="s">
        <v>5668</v>
      </c>
      <c r="E216" s="495">
        <v>1</v>
      </c>
      <c r="F216" s="1277"/>
      <c r="G216" s="494">
        <v>1360.7852210526316</v>
      </c>
      <c r="H216" s="136"/>
    </row>
    <row r="217" spans="1:8">
      <c r="A217" s="171" t="s">
        <v>3762</v>
      </c>
      <c r="B217" s="293" t="s">
        <v>216</v>
      </c>
      <c r="C217" s="20" t="s">
        <v>3612</v>
      </c>
      <c r="D217" s="20" t="s">
        <v>5668</v>
      </c>
      <c r="E217" s="495">
        <v>1</v>
      </c>
      <c r="F217" s="1277"/>
      <c r="G217" s="494">
        <v>960.73421052631591</v>
      </c>
      <c r="H217" s="136"/>
    </row>
    <row r="218" spans="1:8">
      <c r="A218" s="171" t="s">
        <v>3763</v>
      </c>
      <c r="B218" s="293" t="s">
        <v>216</v>
      </c>
      <c r="C218" s="20" t="s">
        <v>3613</v>
      </c>
      <c r="D218" s="20" t="s">
        <v>5668</v>
      </c>
      <c r="E218" s="495">
        <v>1</v>
      </c>
      <c r="F218" s="1277"/>
      <c r="G218" s="494">
        <v>1050.4969894736844</v>
      </c>
      <c r="H218" s="136"/>
    </row>
    <row r="219" spans="1:8">
      <c r="A219" s="171" t="s">
        <v>3767</v>
      </c>
      <c r="B219" s="293" t="s">
        <v>216</v>
      </c>
      <c r="C219" s="20" t="s">
        <v>3621</v>
      </c>
      <c r="D219" s="20" t="s">
        <v>5672</v>
      </c>
      <c r="E219" s="495">
        <v>1</v>
      </c>
      <c r="F219" s="1277"/>
      <c r="G219" s="494">
        <v>2520.0668842105265</v>
      </c>
      <c r="H219" s="136"/>
    </row>
    <row r="220" spans="1:8">
      <c r="A220" s="171" t="s">
        <v>13399</v>
      </c>
      <c r="B220" s="293" t="s">
        <v>216</v>
      </c>
      <c r="C220" s="20" t="s">
        <v>13400</v>
      </c>
      <c r="D220" s="20" t="s">
        <v>17710</v>
      </c>
      <c r="E220" s="495">
        <v>1</v>
      </c>
      <c r="F220" s="1277"/>
      <c r="G220" s="494">
        <v>475.39313684210532</v>
      </c>
      <c r="H220" s="136"/>
    </row>
    <row r="221" spans="1:8">
      <c r="A221" s="171" t="s">
        <v>13401</v>
      </c>
      <c r="B221" s="293" t="s">
        <v>216</v>
      </c>
      <c r="C221" s="20" t="s">
        <v>13402</v>
      </c>
      <c r="D221" s="20" t="s">
        <v>17711</v>
      </c>
      <c r="E221" s="495">
        <v>1</v>
      </c>
      <c r="F221" s="1277"/>
      <c r="G221" s="494">
        <v>529.14284210526318</v>
      </c>
      <c r="H221" s="136"/>
    </row>
    <row r="222" spans="1:8">
      <c r="A222" s="171" t="s">
        <v>13403</v>
      </c>
      <c r="B222" s="293" t="s">
        <v>216</v>
      </c>
      <c r="C222" s="20" t="s">
        <v>13404</v>
      </c>
      <c r="D222" s="20" t="s">
        <v>17712</v>
      </c>
      <c r="E222" s="495">
        <v>1</v>
      </c>
      <c r="F222" s="1277"/>
      <c r="G222" s="494">
        <v>516.72720000000004</v>
      </c>
      <c r="H222" s="136"/>
    </row>
    <row r="223" spans="1:8">
      <c r="A223" s="171" t="s">
        <v>13405</v>
      </c>
      <c r="B223" s="293" t="s">
        <v>216</v>
      </c>
      <c r="C223" s="20" t="s">
        <v>13406</v>
      </c>
      <c r="D223" s="20" t="s">
        <v>17713</v>
      </c>
      <c r="E223" s="495">
        <v>1</v>
      </c>
      <c r="F223" s="1277"/>
      <c r="G223" s="494">
        <v>570.47690526315796</v>
      </c>
      <c r="H223" s="136"/>
    </row>
    <row r="224" spans="1:8">
      <c r="A224" s="171" t="s">
        <v>13407</v>
      </c>
      <c r="B224" s="293" t="s">
        <v>216</v>
      </c>
      <c r="C224" s="20" t="s">
        <v>13408</v>
      </c>
      <c r="D224" s="20" t="s">
        <v>17714</v>
      </c>
      <c r="E224" s="495">
        <v>1</v>
      </c>
      <c r="F224" s="1277"/>
      <c r="G224" s="494">
        <v>467.14174736842108</v>
      </c>
      <c r="H224" s="136"/>
    </row>
    <row r="225" spans="1:8">
      <c r="A225" s="111" t="s">
        <v>3614</v>
      </c>
      <c r="B225" s="410"/>
      <c r="C225" s="112"/>
      <c r="D225" s="957"/>
      <c r="E225" s="489"/>
      <c r="F225" s="54"/>
      <c r="G225" s="490"/>
      <c r="H225" s="136"/>
    </row>
    <row r="226" spans="1:8">
      <c r="A226" s="171" t="s">
        <v>3764</v>
      </c>
      <c r="B226" s="293" t="s">
        <v>216</v>
      </c>
      <c r="C226" s="20" t="s">
        <v>3615</v>
      </c>
      <c r="D226" s="20" t="s">
        <v>5669</v>
      </c>
      <c r="E226" s="495">
        <v>1</v>
      </c>
      <c r="F226" s="1277"/>
      <c r="G226" s="494">
        <v>310.03117894736846</v>
      </c>
      <c r="H226" s="136"/>
    </row>
    <row r="227" spans="1:8">
      <c r="A227" s="171" t="s">
        <v>3765</v>
      </c>
      <c r="B227" s="293" t="s">
        <v>216</v>
      </c>
      <c r="C227" s="20" t="s">
        <v>3616</v>
      </c>
      <c r="D227" s="20" t="s">
        <v>5670</v>
      </c>
      <c r="E227" s="495">
        <v>1</v>
      </c>
      <c r="F227" s="1277"/>
      <c r="G227" s="494">
        <v>74.750905263157904</v>
      </c>
      <c r="H227" s="136"/>
    </row>
    <row r="228" spans="1:8">
      <c r="A228" s="171" t="s">
        <v>3766</v>
      </c>
      <c r="B228" s="293" t="s">
        <v>216</v>
      </c>
      <c r="C228" s="20" t="s">
        <v>3617</v>
      </c>
      <c r="D228" s="20" t="s">
        <v>5671</v>
      </c>
      <c r="E228" s="495">
        <v>1</v>
      </c>
      <c r="F228" s="1277"/>
      <c r="G228" s="494">
        <v>148.60212631578949</v>
      </c>
      <c r="H228" s="136"/>
    </row>
    <row r="229" spans="1:8">
      <c r="A229" s="111" t="s">
        <v>17716</v>
      </c>
      <c r="B229" s="410"/>
      <c r="C229" s="112"/>
      <c r="D229" s="957"/>
      <c r="E229" s="489"/>
      <c r="F229" s="54"/>
      <c r="G229" s="490"/>
      <c r="H229" s="136"/>
    </row>
    <row r="230" spans="1:8">
      <c r="A230" s="111" t="s">
        <v>17717</v>
      </c>
      <c r="B230" s="410"/>
      <c r="C230" s="112"/>
      <c r="D230" s="957"/>
      <c r="E230" s="489"/>
      <c r="F230" s="54"/>
      <c r="G230" s="490"/>
      <c r="H230" s="136"/>
    </row>
    <row r="231" spans="1:8">
      <c r="A231" s="171" t="s">
        <v>17718</v>
      </c>
      <c r="B231" s="293" t="s">
        <v>216</v>
      </c>
      <c r="C231" s="20" t="s">
        <v>17719</v>
      </c>
      <c r="D231" s="20" t="s">
        <v>17720</v>
      </c>
      <c r="E231" s="495">
        <v>1</v>
      </c>
      <c r="F231" s="1277"/>
      <c r="G231" s="494">
        <v>178.9418947368421</v>
      </c>
      <c r="H231" s="136"/>
    </row>
    <row r="232" spans="1:8">
      <c r="A232" s="171" t="s">
        <v>17721</v>
      </c>
      <c r="B232" s="293" t="s">
        <v>216</v>
      </c>
      <c r="C232" s="20" t="s">
        <v>17722</v>
      </c>
      <c r="D232" s="20" t="s">
        <v>17723</v>
      </c>
      <c r="E232" s="495">
        <v>1</v>
      </c>
      <c r="F232" s="1277"/>
      <c r="G232" s="494">
        <v>178.9418947368421</v>
      </c>
      <c r="H232" s="136"/>
    </row>
    <row r="233" spans="1:8">
      <c r="A233" s="171" t="s">
        <v>17724</v>
      </c>
      <c r="B233" s="293" t="s">
        <v>216</v>
      </c>
      <c r="C233" s="20" t="s">
        <v>17725</v>
      </c>
      <c r="D233" s="20" t="s">
        <v>17726</v>
      </c>
      <c r="E233" s="495">
        <v>1</v>
      </c>
      <c r="F233" s="1277"/>
      <c r="G233" s="494">
        <v>59.741473684210533</v>
      </c>
      <c r="H233" s="136"/>
    </row>
    <row r="234" spans="1:8">
      <c r="A234" s="171" t="s">
        <v>17727</v>
      </c>
      <c r="B234" s="293" t="s">
        <v>216</v>
      </c>
      <c r="C234" s="20" t="s">
        <v>17728</v>
      </c>
      <c r="D234" s="20" t="s">
        <v>17729</v>
      </c>
      <c r="E234" s="495">
        <v>1</v>
      </c>
      <c r="F234" s="1277"/>
      <c r="G234" s="494">
        <v>123.90063157894738</v>
      </c>
      <c r="H234" s="136"/>
    </row>
    <row r="235" spans="1:8">
      <c r="A235" s="171" t="s">
        <v>17730</v>
      </c>
      <c r="B235" s="293" t="s">
        <v>216</v>
      </c>
      <c r="C235" s="20" t="s">
        <v>17731</v>
      </c>
      <c r="D235" s="20" t="s">
        <v>17732</v>
      </c>
      <c r="E235" s="495">
        <v>1</v>
      </c>
      <c r="F235" s="1277"/>
      <c r="G235" s="494">
        <v>92.437473684210531</v>
      </c>
      <c r="H235" s="136"/>
    </row>
    <row r="236" spans="1:8">
      <c r="A236" s="171" t="s">
        <v>17733</v>
      </c>
      <c r="B236" s="293" t="s">
        <v>216</v>
      </c>
      <c r="C236" s="20" t="s">
        <v>17734</v>
      </c>
      <c r="D236" s="20" t="s">
        <v>17735</v>
      </c>
      <c r="E236" s="495">
        <v>1</v>
      </c>
      <c r="F236" s="1277"/>
      <c r="G236" s="494">
        <v>47.824000000000005</v>
      </c>
      <c r="H236" s="136"/>
    </row>
    <row r="237" spans="1:8">
      <c r="A237" s="171" t="s">
        <v>17736</v>
      </c>
      <c r="B237" s="293" t="s">
        <v>216</v>
      </c>
      <c r="C237" s="20" t="s">
        <v>17737</v>
      </c>
      <c r="D237" s="20" t="s">
        <v>17738</v>
      </c>
      <c r="E237" s="495">
        <v>1</v>
      </c>
      <c r="F237" s="1277"/>
      <c r="G237" s="494">
        <v>164.69362105263156</v>
      </c>
      <c r="H237" s="136"/>
    </row>
    <row r="238" spans="1:8">
      <c r="A238" s="171" t="s">
        <v>17739</v>
      </c>
      <c r="B238" s="293" t="s">
        <v>216</v>
      </c>
      <c r="C238" s="20" t="s">
        <v>17740</v>
      </c>
      <c r="D238" s="20" t="s">
        <v>17741</v>
      </c>
      <c r="E238" s="495">
        <v>1</v>
      </c>
      <c r="F238" s="1277"/>
      <c r="G238" s="494">
        <v>143.17831578947371</v>
      </c>
      <c r="H238" s="136"/>
    </row>
    <row r="239" spans="1:8">
      <c r="A239" s="171" t="s">
        <v>17742</v>
      </c>
      <c r="B239" s="293" t="s">
        <v>216</v>
      </c>
      <c r="C239" s="20" t="s">
        <v>17743</v>
      </c>
      <c r="D239" s="20" t="s">
        <v>17744</v>
      </c>
      <c r="E239" s="495">
        <v>1</v>
      </c>
      <c r="F239" s="1277"/>
      <c r="G239" s="494">
        <v>152.50932631578948</v>
      </c>
      <c r="H239" s="136"/>
    </row>
    <row r="240" spans="1:8">
      <c r="A240" s="171" t="s">
        <v>17745</v>
      </c>
      <c r="B240" s="293" t="s">
        <v>216</v>
      </c>
      <c r="C240" s="20" t="s">
        <v>17746</v>
      </c>
      <c r="D240" s="20" t="s">
        <v>17747</v>
      </c>
      <c r="E240" s="495">
        <v>1</v>
      </c>
      <c r="F240" s="1277"/>
      <c r="G240" s="494">
        <v>134.28429473684213</v>
      </c>
      <c r="H240" s="136"/>
    </row>
    <row r="241" spans="1:8">
      <c r="A241" s="171" t="s">
        <v>17748</v>
      </c>
      <c r="B241" s="293" t="s">
        <v>216</v>
      </c>
      <c r="C241" s="20" t="s">
        <v>17749</v>
      </c>
      <c r="D241" s="20" t="s">
        <v>17750</v>
      </c>
      <c r="E241" s="495">
        <v>1</v>
      </c>
      <c r="F241" s="1277"/>
      <c r="G241" s="494">
        <v>127.49810526315792</v>
      </c>
      <c r="H241" s="136"/>
    </row>
    <row r="242" spans="1:8">
      <c r="A242" s="171" t="s">
        <v>17751</v>
      </c>
      <c r="B242" s="293" t="s">
        <v>216</v>
      </c>
      <c r="C242" s="20" t="s">
        <v>17752</v>
      </c>
      <c r="D242" s="20" t="s">
        <v>17753</v>
      </c>
      <c r="E242" s="495">
        <v>1</v>
      </c>
      <c r="F242" s="1277"/>
      <c r="G242" s="494">
        <v>147.59962105263159</v>
      </c>
      <c r="H242" s="136"/>
    </row>
    <row r="243" spans="1:8">
      <c r="A243" s="171" t="s">
        <v>17754</v>
      </c>
      <c r="B243" s="293" t="s">
        <v>216</v>
      </c>
      <c r="C243" s="20" t="s">
        <v>17755</v>
      </c>
      <c r="D243" s="20" t="s">
        <v>17756</v>
      </c>
      <c r="E243" s="495">
        <v>1</v>
      </c>
      <c r="F243" s="1277"/>
      <c r="G243" s="494">
        <v>269.75103157894739</v>
      </c>
      <c r="H243" s="136"/>
    </row>
    <row r="244" spans="1:8">
      <c r="A244" s="171" t="s">
        <v>17757</v>
      </c>
      <c r="B244" s="293" t="s">
        <v>216</v>
      </c>
      <c r="C244" s="20" t="s">
        <v>17758</v>
      </c>
      <c r="D244" s="20" t="s">
        <v>17759</v>
      </c>
      <c r="E244" s="495">
        <v>1</v>
      </c>
      <c r="F244" s="1277"/>
      <c r="G244" s="494">
        <v>224.50976842105268</v>
      </c>
      <c r="H244" s="136"/>
    </row>
    <row r="245" spans="1:8">
      <c r="A245" s="171" t="s">
        <v>17760</v>
      </c>
      <c r="B245" s="293" t="s">
        <v>216</v>
      </c>
      <c r="C245" s="20" t="s">
        <v>17761</v>
      </c>
      <c r="D245" s="20" t="s">
        <v>17762</v>
      </c>
      <c r="E245" s="495">
        <v>1</v>
      </c>
      <c r="F245" s="1277"/>
      <c r="G245" s="494">
        <v>285.7654105263158</v>
      </c>
      <c r="H245" s="136"/>
    </row>
    <row r="246" spans="1:8">
      <c r="A246" s="171" t="s">
        <v>17763</v>
      </c>
      <c r="B246" s="293" t="s">
        <v>216</v>
      </c>
      <c r="C246" s="20" t="s">
        <v>17764</v>
      </c>
      <c r="D246" s="20" t="s">
        <v>17765</v>
      </c>
      <c r="E246" s="495">
        <v>1</v>
      </c>
      <c r="F246" s="1277"/>
      <c r="G246" s="494">
        <v>238.03073684210528</v>
      </c>
      <c r="H246" s="136"/>
    </row>
    <row r="247" spans="1:8">
      <c r="A247" s="111" t="s">
        <v>275</v>
      </c>
      <c r="B247" s="410"/>
      <c r="C247" s="112"/>
      <c r="D247" s="957"/>
      <c r="E247" s="489"/>
      <c r="F247" s="54"/>
      <c r="G247" s="490"/>
      <c r="H247" s="136"/>
    </row>
    <row r="248" spans="1:8">
      <c r="A248" s="171" t="s">
        <v>17766</v>
      </c>
      <c r="B248" s="293" t="s">
        <v>216</v>
      </c>
      <c r="C248" s="20" t="s">
        <v>17767</v>
      </c>
      <c r="D248" s="20" t="s">
        <v>17768</v>
      </c>
      <c r="E248" s="495">
        <v>1</v>
      </c>
      <c r="F248" s="1277"/>
      <c r="G248" s="494">
        <v>14.241077894736843</v>
      </c>
      <c r="H248" s="136"/>
    </row>
    <row r="249" spans="1:8">
      <c r="A249" s="171" t="s">
        <v>17769</v>
      </c>
      <c r="B249" s="293" t="s">
        <v>216</v>
      </c>
      <c r="C249" s="20" t="s">
        <v>17770</v>
      </c>
      <c r="D249" s="20" t="s">
        <v>17771</v>
      </c>
      <c r="E249" s="495">
        <v>1</v>
      </c>
      <c r="F249" s="1277"/>
      <c r="G249" s="494">
        <v>17.801347368421052</v>
      </c>
      <c r="H249" s="136"/>
    </row>
    <row r="250" spans="1:8">
      <c r="A250" s="171" t="s">
        <v>17772</v>
      </c>
      <c r="B250" s="293" t="s">
        <v>216</v>
      </c>
      <c r="C250" s="20" t="s">
        <v>17773</v>
      </c>
      <c r="D250" s="20" t="s">
        <v>17774</v>
      </c>
      <c r="E250" s="495">
        <v>1</v>
      </c>
      <c r="F250" s="1277"/>
      <c r="G250" s="494">
        <v>23.024808421052629</v>
      </c>
      <c r="H250" s="136"/>
    </row>
    <row r="251" spans="1:8">
      <c r="A251" s="171" t="s">
        <v>17775</v>
      </c>
      <c r="B251" s="293" t="s">
        <v>216</v>
      </c>
      <c r="C251" s="20" t="s">
        <v>17776</v>
      </c>
      <c r="D251" s="20" t="s">
        <v>17777</v>
      </c>
      <c r="E251" s="495">
        <v>1</v>
      </c>
      <c r="F251" s="1277"/>
      <c r="G251" s="494">
        <v>17.801347368421052</v>
      </c>
      <c r="H251" s="136"/>
    </row>
    <row r="252" spans="1:8">
      <c r="A252" s="171" t="s">
        <v>17778</v>
      </c>
      <c r="B252" s="293" t="s">
        <v>216</v>
      </c>
      <c r="C252" s="20" t="s">
        <v>17779</v>
      </c>
      <c r="D252" s="20" t="s">
        <v>17780</v>
      </c>
      <c r="E252" s="495">
        <v>1</v>
      </c>
      <c r="F252" s="1277"/>
      <c r="G252" s="494">
        <v>40.956092631578947</v>
      </c>
      <c r="H252" s="136"/>
    </row>
    <row r="253" spans="1:8">
      <c r="A253" s="171" t="s">
        <v>17781</v>
      </c>
      <c r="B253" s="293" t="s">
        <v>216</v>
      </c>
      <c r="C253" s="20" t="s">
        <v>17782</v>
      </c>
      <c r="D253" s="20" t="s">
        <v>17783</v>
      </c>
      <c r="E253" s="495">
        <v>1</v>
      </c>
      <c r="F253" s="1277"/>
      <c r="G253" s="494">
        <v>40.956092631578947</v>
      </c>
      <c r="H253" s="136"/>
    </row>
    <row r="254" spans="1:8">
      <c r="A254" s="171" t="s">
        <v>17784</v>
      </c>
      <c r="B254" s="293" t="s">
        <v>216</v>
      </c>
      <c r="C254" s="20" t="s">
        <v>17785</v>
      </c>
      <c r="D254" s="20" t="s">
        <v>17786</v>
      </c>
      <c r="E254" s="495">
        <v>1</v>
      </c>
      <c r="F254" s="1277"/>
      <c r="G254" s="494">
        <v>61.601831578947369</v>
      </c>
      <c r="H254" s="136"/>
    </row>
    <row r="255" spans="1:8">
      <c r="A255" s="171" t="s">
        <v>17787</v>
      </c>
      <c r="B255" s="293" t="s">
        <v>216</v>
      </c>
      <c r="C255" s="20" t="s">
        <v>17788</v>
      </c>
      <c r="D255" s="20" t="s">
        <v>17789</v>
      </c>
      <c r="E255" s="495">
        <v>1</v>
      </c>
      <c r="F255" s="1277"/>
      <c r="G255" s="494">
        <v>103.83357894736844</v>
      </c>
      <c r="H255" s="136"/>
    </row>
    <row r="256" spans="1:8">
      <c r="A256" s="171" t="s">
        <v>17790</v>
      </c>
      <c r="B256" s="293" t="s">
        <v>216</v>
      </c>
      <c r="C256" s="20" t="s">
        <v>17791</v>
      </c>
      <c r="D256" s="20" t="s">
        <v>17792</v>
      </c>
      <c r="E256" s="495">
        <v>1</v>
      </c>
      <c r="F256" s="1277"/>
      <c r="G256" s="494">
        <v>124.66231578947369</v>
      </c>
      <c r="H256" s="136"/>
    </row>
    <row r="257" spans="1:8">
      <c r="A257" s="171" t="s">
        <v>17793</v>
      </c>
      <c r="B257" s="293" t="s">
        <v>216</v>
      </c>
      <c r="C257" s="20" t="s">
        <v>17794</v>
      </c>
      <c r="D257" s="20" t="s">
        <v>17795</v>
      </c>
      <c r="E257" s="495">
        <v>1</v>
      </c>
      <c r="F257" s="1277"/>
      <c r="G257" s="494">
        <v>99.698842105263154</v>
      </c>
      <c r="H257" s="136"/>
    </row>
    <row r="258" spans="1:8">
      <c r="A258" s="171" t="s">
        <v>17796</v>
      </c>
      <c r="B258" s="293" t="s">
        <v>216</v>
      </c>
      <c r="C258" s="20" t="s">
        <v>17797</v>
      </c>
      <c r="D258" s="20" t="s">
        <v>17798</v>
      </c>
      <c r="E258" s="495">
        <v>1</v>
      </c>
      <c r="F258" s="1277"/>
      <c r="G258" s="494">
        <v>139.59905263157899</v>
      </c>
      <c r="H258" s="136"/>
    </row>
    <row r="259" spans="1:8">
      <c r="A259" s="171" t="s">
        <v>17799</v>
      </c>
      <c r="B259" s="293" t="s">
        <v>216</v>
      </c>
      <c r="C259" s="20" t="s">
        <v>17800</v>
      </c>
      <c r="D259" s="20" t="s">
        <v>17801</v>
      </c>
      <c r="E259" s="495">
        <v>1</v>
      </c>
      <c r="F259" s="1277"/>
      <c r="G259" s="494">
        <v>255.55257894736843</v>
      </c>
      <c r="H259" s="136"/>
    </row>
    <row r="260" spans="1:8">
      <c r="A260" s="171" t="s">
        <v>17802</v>
      </c>
      <c r="B260" s="293" t="s">
        <v>216</v>
      </c>
      <c r="C260" s="20" t="s">
        <v>17803</v>
      </c>
      <c r="D260" s="20" t="s">
        <v>17804</v>
      </c>
      <c r="E260" s="495">
        <v>1</v>
      </c>
      <c r="F260" s="1277"/>
      <c r="G260" s="494">
        <v>29.795947368421054</v>
      </c>
      <c r="H260" s="136"/>
    </row>
    <row r="261" spans="1:8">
      <c r="A261" s="171" t="s">
        <v>17805</v>
      </c>
      <c r="B261" s="293" t="s">
        <v>216</v>
      </c>
      <c r="C261" s="20" t="s">
        <v>17806</v>
      </c>
      <c r="D261" s="20" t="s">
        <v>17807</v>
      </c>
      <c r="E261" s="495">
        <v>1</v>
      </c>
      <c r="F261" s="1277"/>
      <c r="G261" s="494">
        <v>39.900210526315796</v>
      </c>
      <c r="H261" s="136"/>
    </row>
    <row r="262" spans="1:8">
      <c r="A262" s="171" t="s">
        <v>17808</v>
      </c>
      <c r="B262" s="293" t="s">
        <v>216</v>
      </c>
      <c r="C262" s="20" t="s">
        <v>17809</v>
      </c>
      <c r="D262" s="20" t="s">
        <v>17810</v>
      </c>
      <c r="E262" s="495">
        <v>1</v>
      </c>
      <c r="F262" s="496"/>
      <c r="G262" s="494">
        <v>242.99331578947371</v>
      </c>
      <c r="H262" s="136"/>
    </row>
    <row r="263" spans="1:8">
      <c r="A263" s="171" t="s">
        <v>3764</v>
      </c>
      <c r="B263" s="293" t="s">
        <v>216</v>
      </c>
      <c r="C263" s="20" t="s">
        <v>3615</v>
      </c>
      <c r="D263" s="20" t="s">
        <v>5669</v>
      </c>
      <c r="E263" s="495">
        <v>1</v>
      </c>
      <c r="F263" s="1277"/>
      <c r="G263" s="494">
        <v>311.30075789473682</v>
      </c>
      <c r="H263" s="136"/>
    </row>
    <row r="264" spans="1:8">
      <c r="A264" s="171" t="s">
        <v>3765</v>
      </c>
      <c r="B264" s="293" t="s">
        <v>216</v>
      </c>
      <c r="C264" s="20" t="s">
        <v>3616</v>
      </c>
      <c r="D264" s="20" t="s">
        <v>5670</v>
      </c>
      <c r="E264" s="495">
        <v>1</v>
      </c>
      <c r="F264" s="1277"/>
      <c r="G264" s="494">
        <v>75.148842105263157</v>
      </c>
      <c r="H264" s="136"/>
    </row>
    <row r="265" spans="1:8">
      <c r="A265" s="171" t="s">
        <v>3766</v>
      </c>
      <c r="B265" s="293" t="s">
        <v>216</v>
      </c>
      <c r="C265" s="20" t="s">
        <v>3617</v>
      </c>
      <c r="D265" s="20" t="s">
        <v>5671</v>
      </c>
      <c r="E265" s="495">
        <v>1</v>
      </c>
      <c r="F265" s="1277"/>
      <c r="G265" s="494">
        <v>149.39321052631581</v>
      </c>
      <c r="H265" s="136"/>
    </row>
    <row r="266" spans="1:8">
      <c r="A266" s="171" t="s">
        <v>17811</v>
      </c>
      <c r="B266" s="293" t="s">
        <v>216</v>
      </c>
      <c r="C266" s="20" t="s">
        <v>17812</v>
      </c>
      <c r="D266" s="20" t="s">
        <v>17813</v>
      </c>
      <c r="E266" s="495">
        <v>1</v>
      </c>
      <c r="F266" s="1277"/>
      <c r="G266" s="494">
        <v>104.36336842105266</v>
      </c>
      <c r="H266" s="136"/>
    </row>
    <row r="267" spans="1:8">
      <c r="A267" s="171" t="s">
        <v>17814</v>
      </c>
      <c r="B267" s="293" t="s">
        <v>216</v>
      </c>
      <c r="C267" s="20" t="s">
        <v>17815</v>
      </c>
      <c r="D267" s="20" t="s">
        <v>17816</v>
      </c>
      <c r="E267" s="495">
        <v>1</v>
      </c>
      <c r="F267" s="1277"/>
      <c r="G267" s="494">
        <v>109.32448421052632</v>
      </c>
      <c r="H267" s="136"/>
    </row>
    <row r="268" spans="1:8">
      <c r="A268" s="171" t="s">
        <v>17817</v>
      </c>
      <c r="B268" s="293" t="s">
        <v>216</v>
      </c>
      <c r="C268" s="20" t="s">
        <v>17818</v>
      </c>
      <c r="D268" s="20" t="s">
        <v>17819</v>
      </c>
      <c r="E268" s="495">
        <v>1</v>
      </c>
      <c r="F268" s="1277"/>
      <c r="G268" s="494">
        <v>168.60082105263163</v>
      </c>
      <c r="H268" s="136"/>
    </row>
    <row r="269" spans="1:8">
      <c r="A269" s="171" t="s">
        <v>17820</v>
      </c>
      <c r="B269" s="293" t="s">
        <v>216</v>
      </c>
      <c r="C269" s="20" t="s">
        <v>17821</v>
      </c>
      <c r="D269" s="20" t="s">
        <v>17819</v>
      </c>
      <c r="E269" s="495">
        <v>1</v>
      </c>
      <c r="F269" s="1277"/>
      <c r="G269" s="494">
        <v>165.31054736842108</v>
      </c>
      <c r="H269" s="136"/>
    </row>
    <row r="270" spans="1:8">
      <c r="A270" s="171" t="s">
        <v>17822</v>
      </c>
      <c r="B270" s="293" t="s">
        <v>216</v>
      </c>
      <c r="C270" s="20" t="s">
        <v>17823</v>
      </c>
      <c r="D270" s="20" t="s">
        <v>17819</v>
      </c>
      <c r="E270" s="495">
        <v>1</v>
      </c>
      <c r="F270" s="1277"/>
      <c r="G270" s="494">
        <v>177.16067368421056</v>
      </c>
      <c r="H270" s="136"/>
    </row>
    <row r="271" spans="1:8">
      <c r="A271" s="171" t="s">
        <v>17824</v>
      </c>
      <c r="B271" s="293" t="s">
        <v>216</v>
      </c>
      <c r="C271" s="20" t="s">
        <v>17825</v>
      </c>
      <c r="D271" s="20" t="s">
        <v>17819</v>
      </c>
      <c r="E271" s="495">
        <v>1</v>
      </c>
      <c r="F271" s="1277"/>
      <c r="G271" s="494">
        <v>181.06787368421055</v>
      </c>
      <c r="H271" s="136"/>
    </row>
    <row r="272" spans="1:8">
      <c r="A272" s="171" t="s">
        <v>17826</v>
      </c>
      <c r="B272" s="293" t="s">
        <v>216</v>
      </c>
      <c r="C272" s="20" t="s">
        <v>17827</v>
      </c>
      <c r="D272" s="20" t="s">
        <v>17819</v>
      </c>
      <c r="E272" s="495">
        <v>1</v>
      </c>
      <c r="F272" s="1277"/>
      <c r="G272" s="494">
        <v>192.84088421052635</v>
      </c>
      <c r="H272" s="136"/>
    </row>
    <row r="273" spans="1:8">
      <c r="A273" s="111" t="s">
        <v>17828</v>
      </c>
      <c r="B273" s="410"/>
      <c r="C273" s="112"/>
      <c r="D273" s="957"/>
      <c r="E273" s="489"/>
      <c r="F273" s="54"/>
      <c r="G273" s="490"/>
      <c r="H273" s="136"/>
    </row>
    <row r="274" spans="1:8">
      <c r="A274" s="171" t="s">
        <v>17829</v>
      </c>
      <c r="B274" s="293" t="s">
        <v>216</v>
      </c>
      <c r="C274" s="20" t="s">
        <v>17830</v>
      </c>
      <c r="D274" s="20" t="s">
        <v>17831</v>
      </c>
      <c r="E274" s="495">
        <v>1</v>
      </c>
      <c r="F274" s="1277"/>
      <c r="G274" s="494">
        <v>78.689751578947366</v>
      </c>
      <c r="H274" s="136"/>
    </row>
    <row r="275" spans="1:8">
      <c r="A275" s="171" t="s">
        <v>17832</v>
      </c>
      <c r="B275" s="293" t="s">
        <v>216</v>
      </c>
      <c r="C275" s="20" t="s">
        <v>17833</v>
      </c>
      <c r="D275" s="20" t="s">
        <v>17834</v>
      </c>
      <c r="E275" s="495">
        <v>1</v>
      </c>
      <c r="F275" s="1277"/>
      <c r="G275" s="494">
        <v>85.108631578947367</v>
      </c>
      <c r="H275" s="136"/>
    </row>
    <row r="276" spans="1:8">
      <c r="A276" s="111" t="s">
        <v>17835</v>
      </c>
      <c r="B276" s="410"/>
      <c r="C276" s="1278"/>
      <c r="D276" s="957"/>
      <c r="E276" s="489"/>
      <c r="F276" s="54"/>
      <c r="G276" s="490"/>
      <c r="H276" s="136"/>
    </row>
    <row r="277" spans="1:8">
      <c r="A277" s="171" t="s">
        <v>17836</v>
      </c>
      <c r="B277" s="293" t="s">
        <v>216</v>
      </c>
      <c r="C277" s="20" t="s">
        <v>17837</v>
      </c>
      <c r="D277" s="20" t="s">
        <v>17838</v>
      </c>
      <c r="E277" s="495">
        <v>1</v>
      </c>
      <c r="F277" s="1277"/>
      <c r="G277" s="494">
        <v>194.4485052631579</v>
      </c>
      <c r="H277" s="136"/>
    </row>
    <row r="278" spans="1:8">
      <c r="A278" s="171" t="s">
        <v>17839</v>
      </c>
      <c r="B278" s="293" t="s">
        <v>216</v>
      </c>
      <c r="C278" s="20" t="s">
        <v>17840</v>
      </c>
      <c r="D278" s="20" t="s">
        <v>17838</v>
      </c>
      <c r="E278" s="495">
        <v>1</v>
      </c>
      <c r="F278" s="1277"/>
      <c r="G278" s="494">
        <v>204.98778947368422</v>
      </c>
      <c r="H278" s="136"/>
    </row>
    <row r="279" spans="1:8">
      <c r="A279" s="171" t="s">
        <v>17841</v>
      </c>
      <c r="B279" s="293" t="s">
        <v>216</v>
      </c>
      <c r="C279" s="20" t="s">
        <v>17842</v>
      </c>
      <c r="D279" s="20" t="s">
        <v>17838</v>
      </c>
      <c r="E279" s="495">
        <v>1</v>
      </c>
      <c r="F279" s="1277"/>
      <c r="G279" s="494">
        <v>236.47679999999997</v>
      </c>
      <c r="H279" s="136"/>
    </row>
    <row r="280" spans="1:8">
      <c r="A280" s="171" t="s">
        <v>17843</v>
      </c>
      <c r="B280" s="293" t="s">
        <v>216</v>
      </c>
      <c r="C280" s="20" t="s">
        <v>17844</v>
      </c>
      <c r="D280" s="20" t="s">
        <v>17838</v>
      </c>
      <c r="E280" s="495">
        <v>1</v>
      </c>
      <c r="F280" s="1277"/>
      <c r="G280" s="494">
        <v>202.72016842105262</v>
      </c>
      <c r="H280" s="136"/>
    </row>
    <row r="281" spans="1:8">
      <c r="A281" s="111" t="s">
        <v>17845</v>
      </c>
      <c r="B281" s="410"/>
      <c r="C281" s="1278"/>
      <c r="D281" s="957"/>
      <c r="E281" s="489"/>
      <c r="F281" s="54"/>
      <c r="G281" s="490"/>
      <c r="H281" s="136"/>
    </row>
    <row r="282" spans="1:8">
      <c r="A282" s="171" t="s">
        <v>17846</v>
      </c>
      <c r="B282" s="293" t="s">
        <v>216</v>
      </c>
      <c r="C282" s="1279" t="s">
        <v>17847</v>
      </c>
      <c r="D282" s="20" t="s">
        <v>17848</v>
      </c>
      <c r="E282" s="495">
        <v>1</v>
      </c>
      <c r="F282" s="496"/>
      <c r="G282" s="494">
        <v>1354.0134631578949</v>
      </c>
      <c r="H282" s="136"/>
    </row>
    <row r="283" spans="1:8">
      <c r="A283" s="171" t="s">
        <v>17849</v>
      </c>
      <c r="B283" s="293" t="s">
        <v>216</v>
      </c>
      <c r="C283" s="1279" t="s">
        <v>17850</v>
      </c>
      <c r="D283" s="20" t="s">
        <v>17851</v>
      </c>
      <c r="E283" s="495">
        <v>1</v>
      </c>
      <c r="F283" s="496"/>
      <c r="G283" s="494">
        <v>1697.3449684210527</v>
      </c>
      <c r="H283" s="136"/>
    </row>
    <row r="284" spans="1:8">
      <c r="A284" s="171" t="s">
        <v>17852</v>
      </c>
      <c r="B284" s="293" t="s">
        <v>216</v>
      </c>
      <c r="C284" s="1279" t="s">
        <v>17853</v>
      </c>
      <c r="D284" s="20" t="s">
        <v>17854</v>
      </c>
      <c r="E284" s="495">
        <v>1</v>
      </c>
      <c r="F284" s="496"/>
      <c r="G284" s="494">
        <v>180.23856842105266</v>
      </c>
      <c r="H284" s="136"/>
    </row>
  </sheetData>
  <sheetProtection algorithmName="SHA-512" hashValue="YUFByTC43MQHMuiQYIDklXApsJbfFOzmuf8CQgNSSKxz2N4nV/Gbm6d/Stz7lmlRe9k9axEM26f2CBF9OHLc1Q==" saltValue="ngPehgQROcBe+Fwtph9/tQ==" spinCount="100000" sheet="1" objects="1" scenarios="1"/>
  <mergeCells count="1">
    <mergeCell ref="D1:G1"/>
  </mergeCells>
  <conditionalFormatting sqref="C6:C19 C21:C24 C26:C74 C76:C79 C81:C85 C87:C90 C92:C95 C97:C100 C102:C168">
    <cfRule type="duplicateValues" dxfId="25" priority="9"/>
  </conditionalFormatting>
  <conditionalFormatting sqref="C20">
    <cfRule type="duplicateValues" dxfId="24" priority="8"/>
  </conditionalFormatting>
  <conditionalFormatting sqref="C25">
    <cfRule type="duplicateValues" dxfId="23" priority="7"/>
  </conditionalFormatting>
  <conditionalFormatting sqref="C75">
    <cfRule type="duplicateValues" dxfId="22" priority="6"/>
  </conditionalFormatting>
  <conditionalFormatting sqref="C80">
    <cfRule type="duplicateValues" dxfId="21" priority="5"/>
  </conditionalFormatting>
  <conditionalFormatting sqref="C86">
    <cfRule type="duplicateValues" dxfId="20" priority="4"/>
  </conditionalFormatting>
  <conditionalFormatting sqref="C91">
    <cfRule type="duplicateValues" dxfId="19" priority="3"/>
  </conditionalFormatting>
  <conditionalFormatting sqref="C96">
    <cfRule type="duplicateValues" dxfId="18" priority="2"/>
  </conditionalFormatting>
  <conditionalFormatting sqref="C101">
    <cfRule type="duplicateValues" dxfId="17" priority="1"/>
  </conditionalFormatting>
  <conditionalFormatting sqref="C169:C228">
    <cfRule type="duplicateValues" dxfId="16" priority="10"/>
  </conditionalFormatting>
  <hyperlinks>
    <hyperlink ref="H2" location="Indice" display="Indice" xr:uid="{B788BBD9-907F-4EE6-A7A8-0CC4280D442C}"/>
    <hyperlink ref="D1" r:id="rId1" xr:uid="{13C419D1-F72B-4742-8E07-F25B1ABA7782}"/>
  </hyperlinks>
  <pageMargins left="0.17" right="0.17" top="0.22" bottom="0.44" header="0.17" footer="0.25"/>
  <pageSetup paperSize="9" orientation="portrait" r:id="rId2"/>
  <headerFooter alignWithMargins="0">
    <oddFooter>&amp;C&amp;"Wingdings,Normale"&amp;8J&amp;"Arial,Normale" Prodotto gestito sempre a stock&amp;"Wingdings,Normale" ) &amp;"Arial,Normale"Prodotto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91521" r:id="rId5">
          <objectPr defaultSize="0" autoPict="0" r:id="rId6">
            <anchor moveWithCells="1">
              <from>
                <xdr:col>5</xdr:col>
                <xdr:colOff>30480</xdr:colOff>
                <xdr:row>4</xdr:row>
                <xdr:rowOff>30480</xdr:rowOff>
              </from>
              <to>
                <xdr:col>6</xdr:col>
                <xdr:colOff>0</xdr:colOff>
                <xdr:row>4</xdr:row>
                <xdr:rowOff>297180</xdr:rowOff>
              </to>
            </anchor>
          </objectPr>
        </oleObject>
      </mc:Choice>
      <mc:Fallback>
        <oleObject progId="PI3.Image" shapeId="491521" r:id="rId5"/>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7BC67-2469-4DDD-9540-2C50B4DADBE7}">
  <sheetPr codeName="Foglio14">
    <tabColor indexed="63"/>
  </sheetPr>
  <dimension ref="A1:H64"/>
  <sheetViews>
    <sheetView workbookViewId="0">
      <pane ySplit="4" topLeftCell="A5" activePane="bottomLeft" state="frozen"/>
      <selection activeCell="X55" sqref="X55"/>
      <selection pane="bottomLeft" activeCell="A3" sqref="A3"/>
    </sheetView>
  </sheetViews>
  <sheetFormatPr defaultColWidth="9.44140625" defaultRowHeight="13.2"/>
  <cols>
    <col min="1" max="1" width="17.44140625" style="1283" customWidth="1"/>
    <col min="2" max="2" width="4" style="708" customWidth="1"/>
    <col min="3" max="3" width="13" style="1305" customWidth="1"/>
    <col min="4" max="4" width="45.5546875" style="1306" bestFit="1" customWidth="1"/>
    <col min="5" max="5" width="4.5546875" style="1307" bestFit="1" customWidth="1"/>
    <col min="6" max="6" width="4.5546875" style="1308" customWidth="1"/>
    <col min="7" max="7" width="11.44140625" style="1309" customWidth="1"/>
    <col min="8" max="8" width="9.44140625" style="149" bestFit="1" customWidth="1"/>
    <col min="9" max="13" width="9" style="1283" customWidth="1"/>
    <col min="14" max="16384" width="9.44140625" style="1283"/>
  </cols>
  <sheetData>
    <row r="1" spans="1:8">
      <c r="A1" s="1280"/>
      <c r="B1" s="1365"/>
      <c r="C1" s="1282"/>
      <c r="D1" s="1402" t="s">
        <v>11476</v>
      </c>
      <c r="E1" s="1431"/>
      <c r="F1" s="1431"/>
      <c r="G1" s="1431"/>
      <c r="H1" s="137"/>
    </row>
    <row r="2" spans="1:8" ht="13.8" thickBot="1">
      <c r="A2" s="1284"/>
      <c r="B2" s="1366"/>
      <c r="C2" s="1286"/>
      <c r="D2" s="1287"/>
      <c r="E2" s="1288"/>
      <c r="F2" s="1289"/>
      <c r="G2" s="1290"/>
      <c r="H2" s="146" t="s">
        <v>190</v>
      </c>
    </row>
    <row r="3" spans="1:8" ht="25.2">
      <c r="A3" s="1291" t="s">
        <v>338</v>
      </c>
      <c r="B3" s="1292"/>
      <c r="C3" s="1293"/>
      <c r="D3" s="1294"/>
      <c r="E3" s="1295"/>
      <c r="F3" s="1296"/>
      <c r="G3" s="1297"/>
      <c r="H3" s="147"/>
    </row>
    <row r="4" spans="1:8" s="1304" customFormat="1">
      <c r="A4" s="1298"/>
      <c r="B4" s="1299"/>
      <c r="C4" s="1298" t="s">
        <v>217</v>
      </c>
      <c r="D4" s="1300" t="s">
        <v>219</v>
      </c>
      <c r="E4" s="1301" t="s">
        <v>485</v>
      </c>
      <c r="F4" s="1302"/>
      <c r="G4" s="1303" t="s">
        <v>189</v>
      </c>
      <c r="H4" s="150" t="s">
        <v>486</v>
      </c>
    </row>
    <row r="5" spans="1:8" ht="26.1" customHeight="1">
      <c r="A5" s="111" t="s">
        <v>13280</v>
      </c>
      <c r="B5" s="111"/>
      <c r="C5" s="112"/>
      <c r="D5" s="112"/>
      <c r="E5" s="489"/>
      <c r="F5" s="1010"/>
      <c r="G5" s="1007"/>
      <c r="H5" s="1358" t="str">
        <f>IF(G5="","",G5-G5*#REF!)</f>
        <v/>
      </c>
    </row>
    <row r="6" spans="1:8" ht="16.350000000000001" customHeight="1">
      <c r="A6" s="111" t="s">
        <v>13281</v>
      </c>
      <c r="B6" s="111"/>
      <c r="C6" s="112"/>
      <c r="D6" s="112"/>
      <c r="E6" s="489"/>
      <c r="F6" s="1010"/>
      <c r="G6" s="1007"/>
      <c r="H6" s="1358" t="str">
        <f>IF(G6="","",G6-G6*#REF!)</f>
        <v/>
      </c>
    </row>
    <row r="7" spans="1:8">
      <c r="A7" s="171" t="s">
        <v>13282</v>
      </c>
      <c r="B7" s="293" t="s">
        <v>216</v>
      </c>
      <c r="C7" s="20" t="s">
        <v>13283</v>
      </c>
      <c r="D7" s="20" t="s">
        <v>13284</v>
      </c>
      <c r="E7" s="495">
        <v>1</v>
      </c>
      <c r="F7" s="1277"/>
      <c r="G7" s="494">
        <v>2697.0733263157895</v>
      </c>
      <c r="H7" s="1358"/>
    </row>
    <row r="8" spans="1:8">
      <c r="A8" s="171" t="s">
        <v>13285</v>
      </c>
      <c r="B8" s="293" t="s">
        <v>216</v>
      </c>
      <c r="C8" s="20" t="s">
        <v>13286</v>
      </c>
      <c r="D8" s="20" t="s">
        <v>13287</v>
      </c>
      <c r="E8" s="495">
        <v>1</v>
      </c>
      <c r="F8" s="1277"/>
      <c r="G8" s="494">
        <v>3000.7553052631583</v>
      </c>
      <c r="H8" s="1358"/>
    </row>
    <row r="9" spans="1:8">
      <c r="A9" s="171" t="s">
        <v>13288</v>
      </c>
      <c r="B9" s="293" t="s">
        <v>216</v>
      </c>
      <c r="C9" s="20" t="s">
        <v>13289</v>
      </c>
      <c r="D9" s="20" t="s">
        <v>13290</v>
      </c>
      <c r="E9" s="495">
        <v>1</v>
      </c>
      <c r="F9" s="1277"/>
      <c r="G9" s="494">
        <v>3802.3482315789483</v>
      </c>
      <c r="H9" s="1358"/>
    </row>
    <row r="10" spans="1:8">
      <c r="A10" s="171" t="s">
        <v>13291</v>
      </c>
      <c r="B10" s="293" t="s">
        <v>216</v>
      </c>
      <c r="C10" s="20" t="s">
        <v>13292</v>
      </c>
      <c r="D10" s="20" t="s">
        <v>13293</v>
      </c>
      <c r="E10" s="495">
        <v>1</v>
      </c>
      <c r="F10" s="1277"/>
      <c r="G10" s="494">
        <v>2784.0856421052631</v>
      </c>
      <c r="H10" s="1358"/>
    </row>
    <row r="11" spans="1:8">
      <c r="A11" s="171" t="s">
        <v>13294</v>
      </c>
      <c r="B11" s="293" t="s">
        <v>216</v>
      </c>
      <c r="C11" s="20" t="s">
        <v>13295</v>
      </c>
      <c r="D11" s="20" t="s">
        <v>13296</v>
      </c>
      <c r="E11" s="495">
        <v>1</v>
      </c>
      <c r="F11" s="1277"/>
      <c r="G11" s="494">
        <v>3071.9588842105263</v>
      </c>
      <c r="H11" s="1358"/>
    </row>
    <row r="12" spans="1:8">
      <c r="A12" s="171" t="s">
        <v>13297</v>
      </c>
      <c r="B12" s="293" t="s">
        <v>216</v>
      </c>
      <c r="C12" s="20" t="s">
        <v>13298</v>
      </c>
      <c r="D12" s="20" t="s">
        <v>13299</v>
      </c>
      <c r="E12" s="495">
        <v>1</v>
      </c>
      <c r="F12" s="1277"/>
      <c r="G12" s="494">
        <v>4107.3925894736849</v>
      </c>
      <c r="H12" s="1358"/>
    </row>
    <row r="13" spans="1:8">
      <c r="A13" s="171" t="s">
        <v>13300</v>
      </c>
      <c r="B13" s="293" t="s">
        <v>216</v>
      </c>
      <c r="C13" s="20" t="s">
        <v>13301</v>
      </c>
      <c r="D13" s="20" t="s">
        <v>13302</v>
      </c>
      <c r="E13" s="495">
        <v>1</v>
      </c>
      <c r="F13" s="1277"/>
      <c r="G13" s="494">
        <v>2517.7020000000002</v>
      </c>
      <c r="H13" s="1358"/>
    </row>
    <row r="14" spans="1:8">
      <c r="A14" s="171" t="s">
        <v>13303</v>
      </c>
      <c r="B14" s="293" t="s">
        <v>216</v>
      </c>
      <c r="C14" s="20" t="s">
        <v>13304</v>
      </c>
      <c r="D14" s="20" t="s">
        <v>13305</v>
      </c>
      <c r="E14" s="495">
        <v>1</v>
      </c>
      <c r="F14" s="1277"/>
      <c r="G14" s="494">
        <v>3136.4019789473691</v>
      </c>
      <c r="H14" s="1358"/>
    </row>
    <row r="15" spans="1:8">
      <c r="A15" s="171" t="s">
        <v>13306</v>
      </c>
      <c r="B15" s="293" t="s">
        <v>216</v>
      </c>
      <c r="C15" s="20" t="s">
        <v>13307</v>
      </c>
      <c r="D15" s="20" t="s">
        <v>13308</v>
      </c>
      <c r="E15" s="495">
        <v>1</v>
      </c>
      <c r="F15" s="1277"/>
      <c r="G15" s="494">
        <v>2599.3419157894741</v>
      </c>
      <c r="H15" s="1358"/>
    </row>
    <row r="16" spans="1:8">
      <c r="A16" s="171" t="s">
        <v>13309</v>
      </c>
      <c r="B16" s="293" t="s">
        <v>216</v>
      </c>
      <c r="C16" s="20" t="s">
        <v>13310</v>
      </c>
      <c r="D16" s="20" t="s">
        <v>13311</v>
      </c>
      <c r="E16" s="495">
        <v>1</v>
      </c>
      <c r="F16" s="1277"/>
      <c r="G16" s="494">
        <v>3394.1743578947371</v>
      </c>
      <c r="H16" s="1358"/>
    </row>
    <row r="17" spans="1:8">
      <c r="A17" s="171" t="s">
        <v>13312</v>
      </c>
      <c r="B17" s="293" t="s">
        <v>216</v>
      </c>
      <c r="C17" s="20" t="s">
        <v>13313</v>
      </c>
      <c r="D17" s="20" t="s">
        <v>13314</v>
      </c>
      <c r="E17" s="495">
        <v>1</v>
      </c>
      <c r="F17" s="1277"/>
      <c r="G17" s="494">
        <v>1546.7113894736844</v>
      </c>
      <c r="H17" s="1358"/>
    </row>
    <row r="18" spans="1:8">
      <c r="A18" s="171" t="s">
        <v>13315</v>
      </c>
      <c r="B18" s="293" t="s">
        <v>216</v>
      </c>
      <c r="C18" s="20" t="s">
        <v>13316</v>
      </c>
      <c r="D18" s="20" t="s">
        <v>13317</v>
      </c>
      <c r="E18" s="495">
        <v>1</v>
      </c>
      <c r="F18" s="1277"/>
      <c r="G18" s="494">
        <v>1119.4128000000001</v>
      </c>
      <c r="H18" s="1358"/>
    </row>
    <row r="19" spans="1:8">
      <c r="A19" s="171" t="s">
        <v>13318</v>
      </c>
      <c r="B19" s="293" t="s">
        <v>216</v>
      </c>
      <c r="C19" s="20" t="s">
        <v>13319</v>
      </c>
      <c r="D19" s="20" t="s">
        <v>13320</v>
      </c>
      <c r="E19" s="495">
        <v>1</v>
      </c>
      <c r="F19" s="1277"/>
      <c r="G19" s="494">
        <v>1718.5767789473689</v>
      </c>
      <c r="H19" s="1358"/>
    </row>
    <row r="20" spans="1:8">
      <c r="A20" s="171" t="s">
        <v>13321</v>
      </c>
      <c r="B20" s="293" t="s">
        <v>216</v>
      </c>
      <c r="C20" s="20" t="s">
        <v>13322</v>
      </c>
      <c r="D20" s="20" t="s">
        <v>13323</v>
      </c>
      <c r="E20" s="495">
        <v>1</v>
      </c>
      <c r="F20" s="1277"/>
      <c r="G20" s="494">
        <v>1376.6967789473688</v>
      </c>
      <c r="H20" s="1358"/>
    </row>
    <row r="21" spans="1:8">
      <c r="A21" s="171" t="s">
        <v>13324</v>
      </c>
      <c r="B21" s="293" t="s">
        <v>216</v>
      </c>
      <c r="C21" s="20" t="s">
        <v>13325</v>
      </c>
      <c r="D21" s="20" t="s">
        <v>13326</v>
      </c>
      <c r="E21" s="495">
        <v>1</v>
      </c>
      <c r="F21" s="1277"/>
      <c r="G21" s="494">
        <v>1641.2296421052633</v>
      </c>
      <c r="H21" s="1358"/>
    </row>
    <row r="22" spans="1:8">
      <c r="A22" s="171" t="s">
        <v>13327</v>
      </c>
      <c r="B22" s="293" t="s">
        <v>216</v>
      </c>
      <c r="C22" s="20" t="s">
        <v>13328</v>
      </c>
      <c r="D22" s="20" t="s">
        <v>13329</v>
      </c>
      <c r="E22" s="495">
        <v>1</v>
      </c>
      <c r="F22" s="1277"/>
      <c r="G22" s="494">
        <v>1247.9391157894738</v>
      </c>
      <c r="H22" s="1358"/>
    </row>
    <row r="23" spans="1:8">
      <c r="A23" s="171" t="s">
        <v>13330</v>
      </c>
      <c r="B23" s="293" t="s">
        <v>216</v>
      </c>
      <c r="C23" s="20" t="s">
        <v>13331</v>
      </c>
      <c r="D23" s="20" t="s">
        <v>13332</v>
      </c>
      <c r="E23" s="495">
        <v>1</v>
      </c>
      <c r="F23" s="1277"/>
      <c r="G23" s="494">
        <v>2019.3283578947371</v>
      </c>
      <c r="H23" s="1358"/>
    </row>
    <row r="24" spans="1:8">
      <c r="A24" s="171" t="s">
        <v>13333</v>
      </c>
      <c r="B24" s="293" t="s">
        <v>216</v>
      </c>
      <c r="C24" s="20" t="s">
        <v>13334</v>
      </c>
      <c r="D24" s="20" t="s">
        <v>13335</v>
      </c>
      <c r="E24" s="495">
        <v>1</v>
      </c>
      <c r="F24" s="1277"/>
      <c r="G24" s="494">
        <v>1646.6020421052635</v>
      </c>
      <c r="H24" s="1358"/>
    </row>
    <row r="25" spans="1:8">
      <c r="A25" s="111" t="s">
        <v>13336</v>
      </c>
      <c r="B25" s="111"/>
      <c r="C25" s="112"/>
      <c r="D25" s="112"/>
      <c r="E25" s="489"/>
      <c r="F25" s="1010"/>
      <c r="G25" s="1007"/>
      <c r="H25" s="1358"/>
    </row>
    <row r="26" spans="1:8">
      <c r="A26" s="171" t="s">
        <v>13337</v>
      </c>
      <c r="B26" s="293" t="s">
        <v>216</v>
      </c>
      <c r="C26" s="20" t="s">
        <v>13338</v>
      </c>
      <c r="D26" s="20" t="s">
        <v>13339</v>
      </c>
      <c r="E26" s="495">
        <v>1</v>
      </c>
      <c r="F26" s="1277"/>
      <c r="G26" s="494">
        <v>71.152168421052636</v>
      </c>
      <c r="H26" s="1358"/>
    </row>
    <row r="27" spans="1:8">
      <c r="A27" s="171" t="s">
        <v>13340</v>
      </c>
      <c r="B27" s="293" t="s">
        <v>216</v>
      </c>
      <c r="C27" s="20" t="s">
        <v>13341</v>
      </c>
      <c r="D27" s="20" t="s">
        <v>13342</v>
      </c>
      <c r="E27" s="495">
        <v>1</v>
      </c>
      <c r="F27" s="1277"/>
      <c r="G27" s="494">
        <v>257.0526315789474</v>
      </c>
      <c r="H27" s="1358"/>
    </row>
    <row r="28" spans="1:8">
      <c r="A28" s="171" t="s">
        <v>13343</v>
      </c>
      <c r="B28" s="293" t="s">
        <v>216</v>
      </c>
      <c r="C28" s="20" t="s">
        <v>13344</v>
      </c>
      <c r="D28" s="20" t="s">
        <v>13345</v>
      </c>
      <c r="E28" s="495">
        <v>1</v>
      </c>
      <c r="F28" s="1277"/>
      <c r="G28" s="494">
        <v>257.0526315789474</v>
      </c>
      <c r="H28" s="1358"/>
    </row>
    <row r="29" spans="1:8">
      <c r="A29" s="171" t="s">
        <v>13346</v>
      </c>
      <c r="B29" s="293" t="s">
        <v>216</v>
      </c>
      <c r="C29" s="20" t="s">
        <v>13347</v>
      </c>
      <c r="D29" s="20" t="s">
        <v>13348</v>
      </c>
      <c r="E29" s="495">
        <v>1</v>
      </c>
      <c r="F29" s="1277"/>
      <c r="G29" s="494">
        <v>272.88707368421052</v>
      </c>
      <c r="H29" s="1358"/>
    </row>
    <row r="30" spans="1:8">
      <c r="A30" s="171" t="s">
        <v>13349</v>
      </c>
      <c r="B30" s="293" t="s">
        <v>216</v>
      </c>
      <c r="C30" s="20" t="s">
        <v>13350</v>
      </c>
      <c r="D30" s="20" t="s">
        <v>13351</v>
      </c>
      <c r="E30" s="495">
        <v>1</v>
      </c>
      <c r="F30" s="1277"/>
      <c r="G30" s="494">
        <v>391.51686315789476</v>
      </c>
      <c r="H30" s="1358"/>
    </row>
    <row r="31" spans="1:8">
      <c r="A31" s="171" t="s">
        <v>13352</v>
      </c>
      <c r="B31" s="293" t="s">
        <v>216</v>
      </c>
      <c r="C31" s="20" t="s">
        <v>13353</v>
      </c>
      <c r="D31" s="20" t="s">
        <v>13354</v>
      </c>
      <c r="E31" s="495">
        <v>1</v>
      </c>
      <c r="F31" s="1277"/>
      <c r="G31" s="494">
        <v>771.26071578947392</v>
      </c>
      <c r="H31" s="1358"/>
    </row>
    <row r="32" spans="1:8">
      <c r="A32" s="111" t="s">
        <v>13355</v>
      </c>
      <c r="B32" s="111"/>
      <c r="C32" s="112"/>
      <c r="D32" s="112"/>
      <c r="E32" s="489"/>
      <c r="F32" s="1010"/>
      <c r="G32" s="1007"/>
      <c r="H32" s="1358"/>
    </row>
    <row r="33" spans="1:8">
      <c r="A33" s="171" t="s">
        <v>13356</v>
      </c>
      <c r="B33" s="293" t="s">
        <v>216</v>
      </c>
      <c r="C33" s="20" t="s">
        <v>13357</v>
      </c>
      <c r="D33" s="20" t="s">
        <v>13358</v>
      </c>
      <c r="E33" s="495">
        <v>1</v>
      </c>
      <c r="F33" s="1277"/>
      <c r="G33" s="494">
        <v>141.14760000000001</v>
      </c>
      <c r="H33" s="1358"/>
    </row>
    <row r="34" spans="1:8">
      <c r="A34" s="171" t="s">
        <v>13359</v>
      </c>
      <c r="B34" s="293" t="s">
        <v>216</v>
      </c>
      <c r="C34" s="20" t="s">
        <v>13360</v>
      </c>
      <c r="D34" s="20" t="s">
        <v>13361</v>
      </c>
      <c r="E34" s="495">
        <v>1</v>
      </c>
      <c r="F34" s="1277"/>
      <c r="G34" s="494">
        <v>170.37448421052633</v>
      </c>
      <c r="H34" s="1358"/>
    </row>
    <row r="35" spans="1:8">
      <c r="A35" s="171" t="s">
        <v>13362</v>
      </c>
      <c r="B35" s="293" t="s">
        <v>216</v>
      </c>
      <c r="C35" s="20" t="s">
        <v>13363</v>
      </c>
      <c r="D35" s="20" t="s">
        <v>13364</v>
      </c>
      <c r="E35" s="495">
        <v>1</v>
      </c>
      <c r="F35" s="1277"/>
      <c r="G35" s="494">
        <v>219.06025263157895</v>
      </c>
      <c r="H35" s="1358"/>
    </row>
    <row r="36" spans="1:8">
      <c r="A36" s="171" t="s">
        <v>13365</v>
      </c>
      <c r="B36" s="293" t="s">
        <v>216</v>
      </c>
      <c r="C36" s="20" t="s">
        <v>13366</v>
      </c>
      <c r="D36" s="20" t="s">
        <v>13367</v>
      </c>
      <c r="E36" s="495">
        <v>1</v>
      </c>
      <c r="F36" s="1277"/>
      <c r="G36" s="494">
        <v>511.30338947368426</v>
      </c>
      <c r="H36" s="1358"/>
    </row>
    <row r="37" spans="1:8">
      <c r="A37" s="111" t="s">
        <v>13368</v>
      </c>
      <c r="B37" s="111"/>
      <c r="C37" s="112"/>
      <c r="D37" s="112"/>
      <c r="E37" s="489"/>
      <c r="F37" s="1010"/>
      <c r="G37" s="1007"/>
      <c r="H37" s="1358"/>
    </row>
    <row r="38" spans="1:8">
      <c r="A38" s="171" t="s">
        <v>13369</v>
      </c>
      <c r="B38" s="293" t="s">
        <v>216</v>
      </c>
      <c r="C38" s="20" t="s">
        <v>13370</v>
      </c>
      <c r="D38" s="20" t="s">
        <v>13371</v>
      </c>
      <c r="E38" s="495">
        <v>1</v>
      </c>
      <c r="F38" s="1277"/>
      <c r="G38" s="494">
        <v>2716.506505263158</v>
      </c>
      <c r="H38" s="1358"/>
    </row>
    <row r="39" spans="1:8">
      <c r="A39" s="111" t="s">
        <v>13280</v>
      </c>
      <c r="B39" s="410"/>
      <c r="C39" s="112"/>
      <c r="D39" s="957"/>
      <c r="E39" s="489"/>
      <c r="F39" s="54"/>
      <c r="G39" s="490"/>
      <c r="H39" s="1358"/>
    </row>
    <row r="40" spans="1:8">
      <c r="A40" s="111" t="s">
        <v>13409</v>
      </c>
      <c r="B40" s="410"/>
      <c r="C40" s="112"/>
      <c r="D40" s="957"/>
      <c r="E40" s="489"/>
      <c r="F40" s="54"/>
      <c r="G40" s="490"/>
      <c r="H40" s="1358"/>
    </row>
    <row r="41" spans="1:8">
      <c r="A41" s="111" t="s">
        <v>3618</v>
      </c>
      <c r="B41" s="410"/>
      <c r="C41" s="112"/>
      <c r="D41" s="957"/>
      <c r="E41" s="489"/>
      <c r="F41" s="54"/>
      <c r="G41" s="490"/>
      <c r="H41" s="1358"/>
    </row>
    <row r="42" spans="1:8">
      <c r="A42" s="171" t="s">
        <v>87</v>
      </c>
      <c r="B42" s="291" t="s">
        <v>216</v>
      </c>
      <c r="C42" s="113" t="s">
        <v>106</v>
      </c>
      <c r="D42" s="20" t="s">
        <v>13079</v>
      </c>
      <c r="E42" s="1006">
        <v>1</v>
      </c>
      <c r="F42" s="496"/>
      <c r="G42" s="488">
        <v>97.890000000000015</v>
      </c>
      <c r="H42" s="1358"/>
    </row>
    <row r="43" spans="1:8">
      <c r="A43" s="171" t="s">
        <v>88</v>
      </c>
      <c r="B43" s="291" t="s">
        <v>216</v>
      </c>
      <c r="C43" s="113" t="s">
        <v>107</v>
      </c>
      <c r="D43" s="20" t="s">
        <v>13080</v>
      </c>
      <c r="E43" s="1006">
        <v>1</v>
      </c>
      <c r="F43" s="496"/>
      <c r="G43" s="488">
        <v>112.25482105263158</v>
      </c>
      <c r="H43" s="1358"/>
    </row>
    <row r="44" spans="1:8">
      <c r="A44" s="171" t="s">
        <v>89</v>
      </c>
      <c r="B44" s="291" t="s">
        <v>216</v>
      </c>
      <c r="C44" s="113" t="s">
        <v>123</v>
      </c>
      <c r="D44" s="20" t="s">
        <v>13081</v>
      </c>
      <c r="E44" s="1006">
        <v>1</v>
      </c>
      <c r="F44" s="496"/>
      <c r="G44" s="488">
        <v>126.5664</v>
      </c>
      <c r="H44" s="1358"/>
    </row>
    <row r="45" spans="1:8">
      <c r="A45" s="171" t="s">
        <v>397</v>
      </c>
      <c r="B45" s="291" t="s">
        <v>216</v>
      </c>
      <c r="C45" s="113" t="s">
        <v>5233</v>
      </c>
      <c r="D45" s="20" t="s">
        <v>5234</v>
      </c>
      <c r="E45" s="1006">
        <v>1</v>
      </c>
      <c r="F45" s="496"/>
      <c r="G45" s="488">
        <v>246.14630526315787</v>
      </c>
      <c r="H45" s="1358"/>
    </row>
    <row r="46" spans="1:8">
      <c r="A46" s="171" t="s">
        <v>224</v>
      </c>
      <c r="B46" s="291" t="s">
        <v>216</v>
      </c>
      <c r="C46" s="113" t="s">
        <v>3619</v>
      </c>
      <c r="D46" s="20" t="s">
        <v>13082</v>
      </c>
      <c r="E46" s="1006">
        <v>1</v>
      </c>
      <c r="F46" s="496"/>
      <c r="G46" s="488">
        <v>130.67772631578947</v>
      </c>
      <c r="H46" s="1358"/>
    </row>
    <row r="47" spans="1:8">
      <c r="A47" s="171" t="s">
        <v>13089</v>
      </c>
      <c r="B47" s="291" t="s">
        <v>216</v>
      </c>
      <c r="C47" s="113" t="s">
        <v>13083</v>
      </c>
      <c r="D47" s="20" t="s">
        <v>17715</v>
      </c>
      <c r="E47" s="1006">
        <v>1</v>
      </c>
      <c r="F47" s="496"/>
      <c r="G47" s="488">
        <v>133.09768421052632</v>
      </c>
      <c r="H47" s="1358"/>
    </row>
    <row r="48" spans="1:8">
      <c r="A48" s="171" t="s">
        <v>100</v>
      </c>
      <c r="B48" s="291" t="s">
        <v>216</v>
      </c>
      <c r="C48" s="113" t="s">
        <v>124</v>
      </c>
      <c r="D48" s="20" t="s">
        <v>13084</v>
      </c>
      <c r="E48" s="1006">
        <v>1</v>
      </c>
      <c r="F48" s="496"/>
      <c r="G48" s="488">
        <v>268.93815789473683</v>
      </c>
      <c r="H48" s="1358"/>
    </row>
    <row r="49" spans="1:8">
      <c r="A49" s="171" t="s">
        <v>225</v>
      </c>
      <c r="B49" s="291" t="s">
        <v>216</v>
      </c>
      <c r="C49" s="113" t="s">
        <v>125</v>
      </c>
      <c r="D49" s="20" t="s">
        <v>13085</v>
      </c>
      <c r="E49" s="1006">
        <v>1</v>
      </c>
      <c r="F49" s="496"/>
      <c r="G49" s="488">
        <v>210.33157894736846</v>
      </c>
      <c r="H49" s="1358"/>
    </row>
    <row r="50" spans="1:8">
      <c r="A50" s="171" t="s">
        <v>625</v>
      </c>
      <c r="B50" s="291" t="s">
        <v>216</v>
      </c>
      <c r="C50" s="113" t="s">
        <v>626</v>
      </c>
      <c r="D50" s="20" t="s">
        <v>5235</v>
      </c>
      <c r="E50" s="1006">
        <v>1</v>
      </c>
      <c r="F50" s="496"/>
      <c r="G50" s="488">
        <v>412.71600000000001</v>
      </c>
      <c r="H50" s="1358"/>
    </row>
    <row r="51" spans="1:8">
      <c r="A51" s="382" t="s">
        <v>5236</v>
      </c>
      <c r="B51" s="291" t="s">
        <v>216</v>
      </c>
      <c r="C51" s="113" t="s">
        <v>5237</v>
      </c>
      <c r="D51" s="20" t="s">
        <v>5238</v>
      </c>
      <c r="E51" s="491">
        <v>1</v>
      </c>
      <c r="F51" s="496"/>
      <c r="G51" s="492">
        <v>561.08052631578948</v>
      </c>
      <c r="H51" s="1358"/>
    </row>
    <row r="52" spans="1:8">
      <c r="A52" s="382" t="s">
        <v>5239</v>
      </c>
      <c r="B52" s="291" t="s">
        <v>216</v>
      </c>
      <c r="C52" s="113" t="s">
        <v>5240</v>
      </c>
      <c r="D52" s="20" t="s">
        <v>13086</v>
      </c>
      <c r="E52" s="491">
        <v>1</v>
      </c>
      <c r="F52" s="496"/>
      <c r="G52" s="492">
        <v>115.46947368421054</v>
      </c>
      <c r="H52" s="1358"/>
    </row>
    <row r="53" spans="1:8">
      <c r="A53" s="171" t="s">
        <v>3265</v>
      </c>
      <c r="B53" s="291" t="s">
        <v>216</v>
      </c>
      <c r="C53" s="113" t="s">
        <v>3261</v>
      </c>
      <c r="D53" s="20" t="s">
        <v>5241</v>
      </c>
      <c r="E53" s="1006">
        <v>1</v>
      </c>
      <c r="F53" s="496"/>
      <c r="G53" s="488">
        <v>132.37736842105264</v>
      </c>
      <c r="H53" s="1358"/>
    </row>
    <row r="54" spans="1:8">
      <c r="A54" s="171" t="s">
        <v>3266</v>
      </c>
      <c r="B54" s="291" t="s">
        <v>216</v>
      </c>
      <c r="C54" s="113" t="s">
        <v>3262</v>
      </c>
      <c r="D54" s="20" t="s">
        <v>5242</v>
      </c>
      <c r="E54" s="1006">
        <v>1</v>
      </c>
      <c r="F54" s="496"/>
      <c r="G54" s="488">
        <v>149.78526315789475</v>
      </c>
      <c r="H54" s="1358"/>
    </row>
    <row r="55" spans="1:8">
      <c r="A55" s="171" t="s">
        <v>3267</v>
      </c>
      <c r="B55" s="291" t="s">
        <v>216</v>
      </c>
      <c r="C55" s="113" t="s">
        <v>3263</v>
      </c>
      <c r="D55" s="20" t="s">
        <v>6629</v>
      </c>
      <c r="E55" s="1006">
        <v>1</v>
      </c>
      <c r="F55" s="496"/>
      <c r="G55" s="488">
        <v>21.71</v>
      </c>
      <c r="H55" s="1358"/>
    </row>
    <row r="56" spans="1:8">
      <c r="A56" s="171" t="s">
        <v>3268</v>
      </c>
      <c r="B56" s="291" t="s">
        <v>216</v>
      </c>
      <c r="C56" s="113" t="s">
        <v>3264</v>
      </c>
      <c r="D56" s="20" t="s">
        <v>5243</v>
      </c>
      <c r="E56" s="1006">
        <v>1</v>
      </c>
      <c r="F56" s="496"/>
      <c r="G56" s="488">
        <v>21.71</v>
      </c>
      <c r="H56" s="1358"/>
    </row>
    <row r="57" spans="1:8">
      <c r="A57" s="171" t="s">
        <v>13090</v>
      </c>
      <c r="B57" s="291" t="s">
        <v>216</v>
      </c>
      <c r="C57" s="113" t="s">
        <v>13087</v>
      </c>
      <c r="D57" s="20" t="s">
        <v>13088</v>
      </c>
      <c r="E57" s="1006">
        <v>1</v>
      </c>
      <c r="F57" s="496"/>
      <c r="G57" s="488">
        <v>21.71</v>
      </c>
      <c r="H57" s="1358"/>
    </row>
    <row r="58" spans="1:8">
      <c r="A58" s="171" t="s">
        <v>13533</v>
      </c>
      <c r="B58" s="291" t="s">
        <v>216</v>
      </c>
      <c r="C58" s="113" t="s">
        <v>13534</v>
      </c>
      <c r="D58" s="20" t="s">
        <v>13535</v>
      </c>
      <c r="E58" s="1006">
        <v>1</v>
      </c>
      <c r="F58" s="496"/>
      <c r="G58" s="488">
        <v>747.16200000000015</v>
      </c>
      <c r="H58" s="1358"/>
    </row>
    <row r="59" spans="1:8">
      <c r="A59" s="111" t="s">
        <v>9038</v>
      </c>
      <c r="B59" s="410"/>
      <c r="C59" s="112"/>
      <c r="D59" s="957"/>
      <c r="E59" s="489"/>
      <c r="F59" s="54"/>
      <c r="G59" s="490"/>
      <c r="H59" s="1358"/>
    </row>
    <row r="60" spans="1:8">
      <c r="A60" s="111" t="s">
        <v>3620</v>
      </c>
      <c r="B60" s="410"/>
      <c r="C60" s="112"/>
      <c r="D60" s="957"/>
      <c r="E60" s="489"/>
      <c r="F60" s="54"/>
      <c r="G60" s="490"/>
      <c r="H60" s="1358"/>
    </row>
    <row r="61" spans="1:8">
      <c r="A61" s="171" t="s">
        <v>2543</v>
      </c>
      <c r="B61" s="293" t="s">
        <v>216</v>
      </c>
      <c r="C61" s="113" t="s">
        <v>2519</v>
      </c>
      <c r="D61" s="20" t="s">
        <v>5244</v>
      </c>
      <c r="E61" s="495">
        <v>1</v>
      </c>
      <c r="F61" s="496"/>
      <c r="G61" s="494">
        <v>1987.2996000000003</v>
      </c>
      <c r="H61" s="1358"/>
    </row>
    <row r="62" spans="1:8">
      <c r="A62" s="171" t="s">
        <v>2544</v>
      </c>
      <c r="B62" s="293" t="s">
        <v>216</v>
      </c>
      <c r="C62" s="113" t="s">
        <v>2520</v>
      </c>
      <c r="D62" s="20" t="s">
        <v>5245</v>
      </c>
      <c r="E62" s="495">
        <v>1</v>
      </c>
      <c r="F62" s="496"/>
      <c r="G62" s="494">
        <v>830.61416842105268</v>
      </c>
      <c r="H62" s="1358"/>
    </row>
    <row r="63" spans="1:8">
      <c r="A63" s="171" t="s">
        <v>2545</v>
      </c>
      <c r="B63" s="293" t="s">
        <v>216</v>
      </c>
      <c r="C63" s="113" t="s">
        <v>2521</v>
      </c>
      <c r="D63" s="20" t="s">
        <v>5246</v>
      </c>
      <c r="E63" s="495">
        <v>1</v>
      </c>
      <c r="F63" s="496"/>
      <c r="G63" s="494">
        <v>1101.3677052631581</v>
      </c>
      <c r="H63" s="1358"/>
    </row>
    <row r="64" spans="1:8">
      <c r="A64" s="171" t="s">
        <v>2604</v>
      </c>
      <c r="B64" s="293" t="s">
        <v>216</v>
      </c>
      <c r="C64" s="113" t="s">
        <v>2603</v>
      </c>
      <c r="D64" s="20" t="s">
        <v>5247</v>
      </c>
      <c r="E64" s="495">
        <v>1</v>
      </c>
      <c r="F64" s="496"/>
      <c r="G64" s="494">
        <v>95.623578947368443</v>
      </c>
      <c r="H64" s="1358"/>
    </row>
  </sheetData>
  <sheetProtection algorithmName="SHA-512" hashValue="PHgfbLlGfe2KvFoKWR0sZujavnXyOA2lW7xYFSyiNlSjawI34v2mg4FpRuC92Fpzp1WPYSJbE6S8VJ/rQK42Gw==" saltValue="W6LJnRBUrbUHIL1ZB/P5bQ==" spinCount="100000" sheet="1" objects="1" scenarios="1"/>
  <mergeCells count="1">
    <mergeCell ref="D1:G1"/>
  </mergeCells>
  <conditionalFormatting sqref="C5:C6">
    <cfRule type="duplicateValues" dxfId="15" priority="3"/>
  </conditionalFormatting>
  <conditionalFormatting sqref="C7:C38">
    <cfRule type="duplicateValues" dxfId="14" priority="1"/>
  </conditionalFormatting>
  <conditionalFormatting sqref="C39:C64">
    <cfRule type="duplicateValues" dxfId="13" priority="2"/>
  </conditionalFormatting>
  <hyperlinks>
    <hyperlink ref="H2" location="Indice" display="Indice" xr:uid="{6D16A84D-C047-47DE-BA0B-C3D9BEF75482}"/>
    <hyperlink ref="D1" r:id="rId1" xr:uid="{78E388B9-B04F-417A-B4D4-2BE8DC66A198}"/>
  </hyperlinks>
  <pageMargins left="0.15748031496062992" right="0.15748031496062992" top="0.23622047244094491" bottom="0.43307086614173229" header="0.15748031496062992" footer="0.23622047244094491"/>
  <pageSetup paperSize="9" orientation="portrait" r:id="rId2"/>
  <headerFooter alignWithMargins="0">
    <oddFooter>&amp;C&amp;"Wingdings,Normale"&amp;8J&amp;"Arial,Normale" Prodotto gestito sempre a stock&amp;"Wingdings,Normale" ) &amp;"Arial,Normale"Prodotto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93569" r:id="rId5">
          <objectPr defaultSize="0" autoPict="0" r:id="rId6">
            <anchor moveWithCells="1">
              <from>
                <xdr:col>5</xdr:col>
                <xdr:colOff>30480</xdr:colOff>
                <xdr:row>4</xdr:row>
                <xdr:rowOff>30480</xdr:rowOff>
              </from>
              <to>
                <xdr:col>6</xdr:col>
                <xdr:colOff>0</xdr:colOff>
                <xdr:row>4</xdr:row>
                <xdr:rowOff>304800</xdr:rowOff>
              </to>
            </anchor>
          </objectPr>
        </oleObject>
      </mc:Choice>
      <mc:Fallback>
        <oleObject progId="PI3.Image" shapeId="493569" r:id="rId5"/>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46254-EBB0-4158-AA32-10B1ED82933B}">
  <sheetPr codeName="Foglio24">
    <tabColor indexed="63"/>
  </sheetPr>
  <dimension ref="A1:H342"/>
  <sheetViews>
    <sheetView zoomScaleNormal="100" workbookViewId="0">
      <pane ySplit="4" topLeftCell="A5" activePane="bottomLeft" state="frozen"/>
      <selection activeCell="X55" sqref="X55"/>
      <selection pane="bottomLeft" activeCell="G13" sqref="G13"/>
    </sheetView>
  </sheetViews>
  <sheetFormatPr defaultColWidth="9.44140625" defaultRowHeight="13.2"/>
  <cols>
    <col min="1" max="1" width="15.5546875" style="1283" customWidth="1"/>
    <col min="2" max="2" width="3.5546875" style="708" bestFit="1" customWidth="1"/>
    <col min="3" max="3" width="10.5546875" style="1305" bestFit="1" customWidth="1"/>
    <col min="4" max="4" width="53.44140625" style="1306" customWidth="1"/>
    <col min="5" max="5" width="4.5546875" style="1307" bestFit="1" customWidth="1"/>
    <col min="6" max="6" width="4.5546875" style="1308" customWidth="1"/>
    <col min="7" max="7" width="9" style="1309" bestFit="1" customWidth="1"/>
    <col min="8" max="8" width="9.44140625" style="149" bestFit="1" customWidth="1"/>
    <col min="9" max="16384" width="9.44140625" style="1283"/>
  </cols>
  <sheetData>
    <row r="1" spans="1:8">
      <c r="A1" s="1280"/>
      <c r="B1" s="1281"/>
      <c r="C1" s="1282"/>
      <c r="D1" s="1402" t="s">
        <v>11476</v>
      </c>
      <c r="E1" s="1431"/>
      <c r="F1" s="1431"/>
      <c r="G1" s="1431"/>
      <c r="H1" s="137"/>
    </row>
    <row r="2" spans="1:8" ht="13.8" thickBot="1">
      <c r="A2" s="1284"/>
      <c r="B2" s="1285"/>
      <c r="C2" s="1286"/>
      <c r="D2" s="1287"/>
      <c r="E2" s="1288"/>
      <c r="F2" s="1289"/>
      <c r="G2" s="1290"/>
      <c r="H2" s="146" t="s">
        <v>190</v>
      </c>
    </row>
    <row r="3" spans="1:8" ht="25.2">
      <c r="A3" s="1291" t="s">
        <v>338</v>
      </c>
      <c r="B3" s="1292"/>
      <c r="C3" s="1293"/>
      <c r="D3" s="1294"/>
      <c r="E3" s="1295"/>
      <c r="F3" s="1296"/>
      <c r="G3" s="1297"/>
      <c r="H3" s="147"/>
    </row>
    <row r="4" spans="1:8" s="1304" customFormat="1">
      <c r="A4" s="1298"/>
      <c r="B4" s="1299"/>
      <c r="C4" s="1298" t="s">
        <v>217</v>
      </c>
      <c r="D4" s="1300" t="s">
        <v>219</v>
      </c>
      <c r="E4" s="1301" t="s">
        <v>485</v>
      </c>
      <c r="F4" s="1302"/>
      <c r="G4" s="1303" t="s">
        <v>189</v>
      </c>
      <c r="H4" s="150" t="s">
        <v>486</v>
      </c>
    </row>
    <row r="5" spans="1:8" ht="24.75" customHeight="1">
      <c r="A5" s="111" t="s">
        <v>2958</v>
      </c>
      <c r="B5" s="292"/>
      <c r="C5" s="112"/>
      <c r="D5" s="957"/>
      <c r="E5" s="489"/>
      <c r="F5" s="54"/>
      <c r="G5" s="1007"/>
      <c r="H5" s="135" t="str">
        <f>IF(G5="","",G5-G5*#REF!)</f>
        <v/>
      </c>
    </row>
    <row r="6" spans="1:8">
      <c r="A6" s="171" t="s">
        <v>2888</v>
      </c>
      <c r="B6" s="291" t="s">
        <v>216</v>
      </c>
      <c r="C6" s="113" t="s">
        <v>2880</v>
      </c>
      <c r="D6" s="20" t="s">
        <v>5215</v>
      </c>
      <c r="E6" s="487">
        <v>1</v>
      </c>
      <c r="F6" s="496"/>
      <c r="G6" s="488">
        <v>303.57735284210531</v>
      </c>
      <c r="H6" s="136"/>
    </row>
    <row r="7" spans="1:8">
      <c r="A7" s="171" t="s">
        <v>2889</v>
      </c>
      <c r="B7" s="291" t="s">
        <v>216</v>
      </c>
      <c r="C7" s="113" t="s">
        <v>2881</v>
      </c>
      <c r="D7" s="20" t="s">
        <v>5119</v>
      </c>
      <c r="E7" s="487">
        <v>1</v>
      </c>
      <c r="F7" s="496"/>
      <c r="G7" s="488">
        <v>319.29535326315789</v>
      </c>
      <c r="H7" s="136"/>
    </row>
    <row r="8" spans="1:8">
      <c r="A8" s="171" t="s">
        <v>2890</v>
      </c>
      <c r="B8" s="291" t="s">
        <v>216</v>
      </c>
      <c r="C8" s="113" t="s">
        <v>2882</v>
      </c>
      <c r="D8" s="20" t="s">
        <v>5120</v>
      </c>
      <c r="E8" s="487">
        <v>1</v>
      </c>
      <c r="F8" s="496"/>
      <c r="G8" s="488">
        <v>321.65573557894743</v>
      </c>
      <c r="H8" s="136"/>
    </row>
    <row r="9" spans="1:8">
      <c r="A9" s="171" t="s">
        <v>2891</v>
      </c>
      <c r="B9" s="291" t="s">
        <v>216</v>
      </c>
      <c r="C9" s="113" t="s">
        <v>2883</v>
      </c>
      <c r="D9" s="20" t="s">
        <v>5121</v>
      </c>
      <c r="E9" s="487">
        <v>1</v>
      </c>
      <c r="F9" s="496"/>
      <c r="G9" s="488">
        <v>347.48582842105264</v>
      </c>
      <c r="H9" s="136"/>
    </row>
    <row r="10" spans="1:8">
      <c r="A10" s="171" t="s">
        <v>2892</v>
      </c>
      <c r="B10" s="291" t="s">
        <v>462</v>
      </c>
      <c r="C10" s="113" t="s">
        <v>2884</v>
      </c>
      <c r="D10" s="20" t="s">
        <v>5122</v>
      </c>
      <c r="E10" s="487">
        <v>1</v>
      </c>
      <c r="F10" s="496"/>
      <c r="G10" s="488">
        <v>344.07936757894737</v>
      </c>
      <c r="H10" s="136"/>
    </row>
    <row r="11" spans="1:8">
      <c r="A11" s="171" t="s">
        <v>2893</v>
      </c>
      <c r="B11" s="291" t="s">
        <v>216</v>
      </c>
      <c r="C11" s="113" t="s">
        <v>2885</v>
      </c>
      <c r="D11" s="20" t="s">
        <v>5123</v>
      </c>
      <c r="E11" s="487">
        <v>1</v>
      </c>
      <c r="F11" s="496"/>
      <c r="G11" s="488">
        <v>371.62610210526321</v>
      </c>
      <c r="H11" s="136"/>
    </row>
    <row r="12" spans="1:8">
      <c r="A12" s="171" t="s">
        <v>2894</v>
      </c>
      <c r="B12" s="291" t="s">
        <v>216</v>
      </c>
      <c r="C12" s="113" t="s">
        <v>2886</v>
      </c>
      <c r="D12" s="20" t="s">
        <v>5124</v>
      </c>
      <c r="E12" s="487">
        <v>1</v>
      </c>
      <c r="F12" s="496"/>
      <c r="G12" s="488">
        <v>379.86061768421058</v>
      </c>
      <c r="H12" s="136"/>
    </row>
    <row r="13" spans="1:8">
      <c r="A13" s="171" t="s">
        <v>2895</v>
      </c>
      <c r="B13" s="291" t="s">
        <v>216</v>
      </c>
      <c r="C13" s="113" t="s">
        <v>2887</v>
      </c>
      <c r="D13" s="20" t="s">
        <v>5125</v>
      </c>
      <c r="E13" s="487">
        <v>1</v>
      </c>
      <c r="F13" s="496"/>
      <c r="G13" s="488">
        <v>410.38465263157894</v>
      </c>
      <c r="H13" s="136"/>
    </row>
    <row r="14" spans="1:8">
      <c r="A14" s="111" t="s">
        <v>2957</v>
      </c>
      <c r="B14" s="292"/>
      <c r="C14" s="112"/>
      <c r="D14" s="957"/>
      <c r="E14" s="489"/>
      <c r="F14" s="54"/>
      <c r="G14" s="490"/>
      <c r="H14" s="136"/>
    </row>
    <row r="15" spans="1:8">
      <c r="A15" s="171" t="s">
        <v>2936</v>
      </c>
      <c r="B15" s="291" t="s">
        <v>216</v>
      </c>
      <c r="C15" s="113" t="s">
        <v>2896</v>
      </c>
      <c r="D15" s="20" t="s">
        <v>5126</v>
      </c>
      <c r="E15" s="487">
        <v>1</v>
      </c>
      <c r="F15" s="496"/>
      <c r="G15" s="488">
        <v>338.01747663157897</v>
      </c>
      <c r="H15" s="136"/>
    </row>
    <row r="16" spans="1:8">
      <c r="A16" s="171" t="s">
        <v>2937</v>
      </c>
      <c r="B16" s="291" t="s">
        <v>216</v>
      </c>
      <c r="C16" s="113" t="s">
        <v>2897</v>
      </c>
      <c r="D16" s="20" t="s">
        <v>5127</v>
      </c>
      <c r="E16" s="487">
        <v>1</v>
      </c>
      <c r="F16" s="496"/>
      <c r="G16" s="488">
        <v>365.16187326315787</v>
      </c>
      <c r="H16" s="136"/>
    </row>
    <row r="17" spans="1:8">
      <c r="A17" s="171" t="s">
        <v>2938</v>
      </c>
      <c r="B17" s="291" t="s">
        <v>462</v>
      </c>
      <c r="C17" s="113" t="s">
        <v>2898</v>
      </c>
      <c r="D17" s="20" t="s">
        <v>5128</v>
      </c>
      <c r="E17" s="487">
        <v>1</v>
      </c>
      <c r="F17" s="496"/>
      <c r="G17" s="488">
        <v>360.87026905263161</v>
      </c>
      <c r="H17" s="136"/>
    </row>
    <row r="18" spans="1:8">
      <c r="A18" s="171" t="s">
        <v>2939</v>
      </c>
      <c r="B18" s="291" t="s">
        <v>462</v>
      </c>
      <c r="C18" s="113" t="s">
        <v>2899</v>
      </c>
      <c r="D18" s="20" t="s">
        <v>5129</v>
      </c>
      <c r="E18" s="487">
        <v>1</v>
      </c>
      <c r="F18" s="496"/>
      <c r="G18" s="488">
        <v>389.78495242105265</v>
      </c>
      <c r="H18" s="136"/>
    </row>
    <row r="19" spans="1:8">
      <c r="A19" s="171" t="s">
        <v>2940</v>
      </c>
      <c r="B19" s="291" t="s">
        <v>462</v>
      </c>
      <c r="C19" s="113" t="s">
        <v>2900</v>
      </c>
      <c r="D19" s="20" t="s">
        <v>5130</v>
      </c>
      <c r="E19" s="487">
        <v>1</v>
      </c>
      <c r="F19" s="496"/>
      <c r="G19" s="488">
        <v>387.12952231578953</v>
      </c>
      <c r="H19" s="136"/>
    </row>
    <row r="20" spans="1:8">
      <c r="A20" s="171" t="s">
        <v>2941</v>
      </c>
      <c r="B20" s="291" t="s">
        <v>462</v>
      </c>
      <c r="C20" s="113" t="s">
        <v>2901</v>
      </c>
      <c r="D20" s="20" t="s">
        <v>5131</v>
      </c>
      <c r="E20" s="487">
        <v>1</v>
      </c>
      <c r="F20" s="496"/>
      <c r="G20" s="488">
        <v>418.16318526315791</v>
      </c>
      <c r="H20" s="136"/>
    </row>
    <row r="21" spans="1:8">
      <c r="A21" s="171" t="s">
        <v>2942</v>
      </c>
      <c r="B21" s="291" t="s">
        <v>462</v>
      </c>
      <c r="C21" s="113" t="s">
        <v>2902</v>
      </c>
      <c r="D21" s="20" t="s">
        <v>5132</v>
      </c>
      <c r="E21" s="487">
        <v>1</v>
      </c>
      <c r="F21" s="496"/>
      <c r="G21" s="488">
        <v>409.95549221052636</v>
      </c>
      <c r="H21" s="136"/>
    </row>
    <row r="22" spans="1:8">
      <c r="A22" s="171" t="s">
        <v>2943</v>
      </c>
      <c r="B22" s="291" t="s">
        <v>462</v>
      </c>
      <c r="C22" s="113" t="s">
        <v>2903</v>
      </c>
      <c r="D22" s="20" t="s">
        <v>5133</v>
      </c>
      <c r="E22" s="487">
        <v>1</v>
      </c>
      <c r="F22" s="496"/>
      <c r="G22" s="488">
        <v>442.65215178947375</v>
      </c>
      <c r="H22" s="136"/>
    </row>
    <row r="23" spans="1:8">
      <c r="A23" s="171" t="s">
        <v>2944</v>
      </c>
      <c r="B23" s="291" t="s">
        <v>462</v>
      </c>
      <c r="C23" s="113" t="s">
        <v>2904</v>
      </c>
      <c r="D23" s="20" t="s">
        <v>5134</v>
      </c>
      <c r="E23" s="487">
        <v>1</v>
      </c>
      <c r="F23" s="496"/>
      <c r="G23" s="488">
        <v>470.68169178947369</v>
      </c>
      <c r="H23" s="136"/>
    </row>
    <row r="24" spans="1:8">
      <c r="A24" s="171" t="s">
        <v>2945</v>
      </c>
      <c r="B24" s="291" t="s">
        <v>216</v>
      </c>
      <c r="C24" s="113" t="s">
        <v>2905</v>
      </c>
      <c r="D24" s="20" t="s">
        <v>5135</v>
      </c>
      <c r="E24" s="487">
        <v>1</v>
      </c>
      <c r="F24" s="496"/>
      <c r="G24" s="488">
        <v>508.20640610526323</v>
      </c>
      <c r="H24" s="136"/>
    </row>
    <row r="25" spans="1:8">
      <c r="A25" s="111" t="s">
        <v>2956</v>
      </c>
      <c r="B25" s="292"/>
      <c r="C25" s="112"/>
      <c r="D25" s="957"/>
      <c r="E25" s="489"/>
      <c r="F25" s="54"/>
      <c r="G25" s="490"/>
      <c r="H25" s="136"/>
    </row>
    <row r="26" spans="1:8">
      <c r="A26" s="171" t="s">
        <v>2914</v>
      </c>
      <c r="B26" s="291" t="s">
        <v>462</v>
      </c>
      <c r="C26" s="113" t="s">
        <v>2906</v>
      </c>
      <c r="D26" s="20" t="s">
        <v>5136</v>
      </c>
      <c r="E26" s="487">
        <v>1</v>
      </c>
      <c r="F26" s="496"/>
      <c r="G26" s="488">
        <v>478.4334018947369</v>
      </c>
      <c r="H26" s="136"/>
    </row>
    <row r="27" spans="1:8">
      <c r="A27" s="171" t="s">
        <v>2915</v>
      </c>
      <c r="B27" s="291" t="s">
        <v>216</v>
      </c>
      <c r="C27" s="113" t="s">
        <v>2907</v>
      </c>
      <c r="D27" s="20" t="s">
        <v>5137</v>
      </c>
      <c r="E27" s="487">
        <v>1</v>
      </c>
      <c r="F27" s="496"/>
      <c r="G27" s="488">
        <v>516.73596947368424</v>
      </c>
      <c r="H27" s="136"/>
    </row>
    <row r="28" spans="1:8">
      <c r="A28" s="171" t="s">
        <v>2916</v>
      </c>
      <c r="B28" s="291" t="s">
        <v>462</v>
      </c>
      <c r="C28" s="113" t="s">
        <v>2908</v>
      </c>
      <c r="D28" s="20" t="s">
        <v>5138</v>
      </c>
      <c r="E28" s="487">
        <v>1</v>
      </c>
      <c r="F28" s="496"/>
      <c r="G28" s="488">
        <v>505.17546063157903</v>
      </c>
      <c r="H28" s="136"/>
    </row>
    <row r="29" spans="1:8">
      <c r="A29" s="171" t="s">
        <v>2917</v>
      </c>
      <c r="B29" s="291" t="s">
        <v>216</v>
      </c>
      <c r="C29" s="113" t="s">
        <v>2909</v>
      </c>
      <c r="D29" s="20" t="s">
        <v>5139</v>
      </c>
      <c r="E29" s="487">
        <v>1</v>
      </c>
      <c r="F29" s="496"/>
      <c r="G29" s="488">
        <v>545.62383031578952</v>
      </c>
      <c r="H29" s="136"/>
    </row>
    <row r="30" spans="1:8">
      <c r="A30" s="171" t="s">
        <v>2918</v>
      </c>
      <c r="B30" s="291" t="s">
        <v>462</v>
      </c>
      <c r="C30" s="113" t="s">
        <v>2910</v>
      </c>
      <c r="D30" s="20" t="s">
        <v>5140</v>
      </c>
      <c r="E30" s="487">
        <v>1</v>
      </c>
      <c r="F30" s="496"/>
      <c r="G30" s="488">
        <v>527.94778547368435</v>
      </c>
      <c r="H30" s="136"/>
    </row>
    <row r="31" spans="1:8">
      <c r="A31" s="171" t="s">
        <v>2919</v>
      </c>
      <c r="B31" s="291" t="s">
        <v>462</v>
      </c>
      <c r="C31" s="113" t="s">
        <v>2911</v>
      </c>
      <c r="D31" s="20" t="s">
        <v>5141</v>
      </c>
      <c r="E31" s="487">
        <v>1</v>
      </c>
      <c r="F31" s="496"/>
      <c r="G31" s="488">
        <v>570.24690947368424</v>
      </c>
      <c r="H31" s="136"/>
    </row>
    <row r="32" spans="1:8">
      <c r="A32" s="171" t="s">
        <v>2920</v>
      </c>
      <c r="B32" s="291" t="s">
        <v>216</v>
      </c>
      <c r="C32" s="113" t="s">
        <v>2912</v>
      </c>
      <c r="D32" s="20" t="s">
        <v>5142</v>
      </c>
      <c r="E32" s="487">
        <v>1</v>
      </c>
      <c r="F32" s="496"/>
      <c r="G32" s="488">
        <v>584.83836378947365</v>
      </c>
      <c r="H32" s="136"/>
    </row>
    <row r="33" spans="1:8">
      <c r="A33" s="171" t="s">
        <v>2921</v>
      </c>
      <c r="B33" s="291" t="s">
        <v>462</v>
      </c>
      <c r="C33" s="113" t="s">
        <v>2913</v>
      </c>
      <c r="D33" s="20" t="s">
        <v>5143</v>
      </c>
      <c r="E33" s="487">
        <v>1</v>
      </c>
      <c r="F33" s="496"/>
      <c r="G33" s="488">
        <v>631.77778484210535</v>
      </c>
      <c r="H33" s="136"/>
    </row>
    <row r="34" spans="1:8">
      <c r="A34" s="111" t="s">
        <v>449</v>
      </c>
      <c r="B34" s="292"/>
      <c r="C34" s="112"/>
      <c r="D34" s="957"/>
      <c r="E34" s="489"/>
      <c r="F34" s="54"/>
      <c r="G34" s="490">
        <v>0</v>
      </c>
      <c r="H34" s="136"/>
    </row>
    <row r="35" spans="1:8">
      <c r="A35" s="171" t="s">
        <v>619</v>
      </c>
      <c r="B35" s="291" t="s">
        <v>462</v>
      </c>
      <c r="C35" s="113" t="s">
        <v>441</v>
      </c>
      <c r="D35" s="20" t="s">
        <v>8332</v>
      </c>
      <c r="E35" s="487">
        <v>1</v>
      </c>
      <c r="F35" s="496"/>
      <c r="G35" s="488">
        <v>238.54568421052633</v>
      </c>
      <c r="H35" s="136"/>
    </row>
    <row r="36" spans="1:8">
      <c r="A36" s="171" t="s">
        <v>620</v>
      </c>
      <c r="B36" s="291" t="s">
        <v>216</v>
      </c>
      <c r="C36" s="113" t="s">
        <v>442</v>
      </c>
      <c r="D36" s="20" t="s">
        <v>5144</v>
      </c>
      <c r="E36" s="487">
        <v>1</v>
      </c>
      <c r="F36" s="496"/>
      <c r="G36" s="488">
        <v>19.687831578947371</v>
      </c>
      <c r="H36" s="136"/>
    </row>
    <row r="37" spans="1:8">
      <c r="A37" s="171" t="s">
        <v>621</v>
      </c>
      <c r="B37" s="291" t="s">
        <v>216</v>
      </c>
      <c r="C37" s="113" t="s">
        <v>443</v>
      </c>
      <c r="D37" s="20" t="s">
        <v>5145</v>
      </c>
      <c r="E37" s="487">
        <v>1</v>
      </c>
      <c r="F37" s="496"/>
      <c r="G37" s="488">
        <v>28.359852631578953</v>
      </c>
      <c r="H37" s="136"/>
    </row>
    <row r="38" spans="1:8">
      <c r="A38" s="171" t="s">
        <v>622</v>
      </c>
      <c r="B38" s="1272" t="s">
        <v>566</v>
      </c>
      <c r="C38" s="1008" t="s">
        <v>444</v>
      </c>
      <c r="D38" s="20" t="s">
        <v>5146</v>
      </c>
      <c r="E38" s="487">
        <v>1</v>
      </c>
      <c r="F38" s="496"/>
      <c r="G38" s="493">
        <v>10.1415972</v>
      </c>
      <c r="H38" s="136"/>
    </row>
    <row r="39" spans="1:8">
      <c r="A39" s="171" t="s">
        <v>623</v>
      </c>
      <c r="B39" s="291" t="s">
        <v>216</v>
      </c>
      <c r="C39" s="113" t="s">
        <v>445</v>
      </c>
      <c r="D39" s="20" t="s">
        <v>5147</v>
      </c>
      <c r="E39" s="487">
        <v>1</v>
      </c>
      <c r="F39" s="496"/>
      <c r="G39" s="488">
        <v>22.077578947368419</v>
      </c>
      <c r="H39" s="136"/>
    </row>
    <row r="40" spans="1:8">
      <c r="A40" s="171" t="s">
        <v>346</v>
      </c>
      <c r="B40" s="291" t="s">
        <v>462</v>
      </c>
      <c r="C40" s="113" t="s">
        <v>446</v>
      </c>
      <c r="D40" s="20" t="s">
        <v>5148</v>
      </c>
      <c r="E40" s="487">
        <v>1</v>
      </c>
      <c r="F40" s="496"/>
      <c r="G40" s="488">
        <v>59.175368421052625</v>
      </c>
      <c r="H40" s="136"/>
    </row>
    <row r="41" spans="1:8">
      <c r="A41" s="382" t="s">
        <v>5149</v>
      </c>
      <c r="B41" s="291" t="s">
        <v>216</v>
      </c>
      <c r="C41" s="113" t="s">
        <v>5150</v>
      </c>
      <c r="D41" s="20" t="s">
        <v>5151</v>
      </c>
      <c r="E41" s="491">
        <v>1</v>
      </c>
      <c r="F41" s="496"/>
      <c r="G41" s="492">
        <v>180.03279663157898</v>
      </c>
      <c r="H41" s="136"/>
    </row>
    <row r="42" spans="1:8">
      <c r="A42" s="382" t="s">
        <v>5152</v>
      </c>
      <c r="B42" s="291" t="s">
        <v>216</v>
      </c>
      <c r="C42" s="113" t="s">
        <v>5153</v>
      </c>
      <c r="D42" s="20" t="s">
        <v>5154</v>
      </c>
      <c r="E42" s="491">
        <v>1</v>
      </c>
      <c r="F42" s="496"/>
      <c r="G42" s="492">
        <v>191.21779010526319</v>
      </c>
      <c r="H42" s="136"/>
    </row>
    <row r="43" spans="1:8">
      <c r="A43" s="382" t="s">
        <v>5155</v>
      </c>
      <c r="B43" s="291" t="s">
        <v>216</v>
      </c>
      <c r="C43" s="113" t="s">
        <v>5156</v>
      </c>
      <c r="D43" s="20" t="s">
        <v>5157</v>
      </c>
      <c r="E43" s="491">
        <v>1</v>
      </c>
      <c r="F43" s="496"/>
      <c r="G43" s="492">
        <v>576.28197789473688</v>
      </c>
      <c r="H43" s="136"/>
    </row>
    <row r="44" spans="1:8">
      <c r="A44" s="382" t="s">
        <v>5158</v>
      </c>
      <c r="B44" s="291" t="s">
        <v>216</v>
      </c>
      <c r="C44" s="113" t="s">
        <v>5159</v>
      </c>
      <c r="D44" s="20" t="s">
        <v>5160</v>
      </c>
      <c r="E44" s="491">
        <v>1</v>
      </c>
      <c r="F44" s="496"/>
      <c r="G44" s="492">
        <v>621.0487743157895</v>
      </c>
      <c r="H44" s="136"/>
    </row>
    <row r="45" spans="1:8">
      <c r="A45" s="382" t="s">
        <v>5161</v>
      </c>
      <c r="B45" s="291" t="s">
        <v>216</v>
      </c>
      <c r="C45" s="113" t="s">
        <v>5162</v>
      </c>
      <c r="D45" s="20" t="s">
        <v>5163</v>
      </c>
      <c r="E45" s="491">
        <v>1</v>
      </c>
      <c r="F45" s="496"/>
      <c r="G45" s="492">
        <v>674.64018189473688</v>
      </c>
      <c r="H45" s="136"/>
    </row>
    <row r="46" spans="1:8">
      <c r="A46" s="382" t="s">
        <v>5164</v>
      </c>
      <c r="B46" s="291" t="s">
        <v>216</v>
      </c>
      <c r="C46" s="113" t="s">
        <v>5165</v>
      </c>
      <c r="D46" s="20" t="s">
        <v>5166</v>
      </c>
      <c r="E46" s="491">
        <v>1</v>
      </c>
      <c r="F46" s="496"/>
      <c r="G46" s="492">
        <v>755.08093831578958</v>
      </c>
      <c r="H46" s="136"/>
    </row>
    <row r="47" spans="1:8">
      <c r="A47" s="382" t="s">
        <v>5167</v>
      </c>
      <c r="B47" s="291" t="s">
        <v>216</v>
      </c>
      <c r="C47" s="113" t="s">
        <v>5168</v>
      </c>
      <c r="D47" s="20" t="s">
        <v>5169</v>
      </c>
      <c r="E47" s="491">
        <v>1</v>
      </c>
      <c r="F47" s="496"/>
      <c r="G47" s="492">
        <v>172.17379642105263</v>
      </c>
      <c r="H47" s="136"/>
    </row>
    <row r="48" spans="1:8">
      <c r="A48" s="382" t="s">
        <v>5170</v>
      </c>
      <c r="B48" s="291" t="s">
        <v>216</v>
      </c>
      <c r="C48" s="113" t="s">
        <v>5171</v>
      </c>
      <c r="D48" s="20" t="s">
        <v>5172</v>
      </c>
      <c r="E48" s="491">
        <v>1</v>
      </c>
      <c r="F48" s="496"/>
      <c r="G48" s="492">
        <v>193.76593010526315</v>
      </c>
      <c r="H48" s="136"/>
    </row>
    <row r="49" spans="1:8">
      <c r="A49" s="382" t="s">
        <v>5173</v>
      </c>
      <c r="B49" s="291" t="s">
        <v>216</v>
      </c>
      <c r="C49" s="113" t="s">
        <v>5174</v>
      </c>
      <c r="D49" s="20" t="s">
        <v>5175</v>
      </c>
      <c r="E49" s="491">
        <v>1</v>
      </c>
      <c r="F49" s="496"/>
      <c r="G49" s="492">
        <v>191.21779010526319</v>
      </c>
      <c r="H49" s="136"/>
    </row>
    <row r="50" spans="1:8">
      <c r="A50" s="382" t="s">
        <v>5176</v>
      </c>
      <c r="B50" s="291" t="s">
        <v>216</v>
      </c>
      <c r="C50" s="113" t="s">
        <v>5177</v>
      </c>
      <c r="D50" s="20" t="s">
        <v>5178</v>
      </c>
      <c r="E50" s="491">
        <v>1</v>
      </c>
      <c r="F50" s="496"/>
      <c r="G50" s="492">
        <v>215.25077368421054</v>
      </c>
      <c r="H50" s="136"/>
    </row>
    <row r="51" spans="1:8">
      <c r="A51" s="111" t="s">
        <v>13091</v>
      </c>
      <c r="B51" s="292"/>
      <c r="C51" s="112"/>
      <c r="D51" s="957"/>
      <c r="E51" s="489"/>
      <c r="F51" s="54"/>
      <c r="G51" s="54"/>
      <c r="H51" s="136"/>
    </row>
    <row r="52" spans="1:8">
      <c r="A52" s="382" t="s">
        <v>13100</v>
      </c>
      <c r="B52" s="291" t="s">
        <v>216</v>
      </c>
      <c r="C52" s="113" t="s">
        <v>13092</v>
      </c>
      <c r="D52" s="20" t="s">
        <v>13093</v>
      </c>
      <c r="E52" s="491">
        <v>1</v>
      </c>
      <c r="F52" s="496"/>
      <c r="G52" s="492">
        <v>1950.1585983157895</v>
      </c>
      <c r="H52" s="136"/>
    </row>
    <row r="53" spans="1:8">
      <c r="A53" s="382" t="s">
        <v>13101</v>
      </c>
      <c r="B53" s="291" t="s">
        <v>216</v>
      </c>
      <c r="C53" s="113" t="s">
        <v>13094</v>
      </c>
      <c r="D53" s="20" t="s">
        <v>13095</v>
      </c>
      <c r="E53" s="491">
        <v>1</v>
      </c>
      <c r="F53" s="496"/>
      <c r="G53" s="492">
        <v>2186.0358947368422</v>
      </c>
      <c r="H53" s="136"/>
    </row>
    <row r="54" spans="1:8">
      <c r="A54" s="382" t="s">
        <v>13102</v>
      </c>
      <c r="B54" s="291" t="s">
        <v>216</v>
      </c>
      <c r="C54" s="113" t="s">
        <v>13096</v>
      </c>
      <c r="D54" s="20" t="s">
        <v>13097</v>
      </c>
      <c r="E54" s="491">
        <v>1</v>
      </c>
      <c r="F54" s="496"/>
      <c r="G54" s="492">
        <v>2130.3255075789475</v>
      </c>
      <c r="H54" s="136"/>
    </row>
    <row r="55" spans="1:8">
      <c r="A55" s="382" t="s">
        <v>5179</v>
      </c>
      <c r="B55" s="291" t="s">
        <v>216</v>
      </c>
      <c r="C55" s="113" t="s">
        <v>5180</v>
      </c>
      <c r="D55" s="20" t="s">
        <v>5181</v>
      </c>
      <c r="E55" s="491">
        <v>1</v>
      </c>
      <c r="F55" s="496"/>
      <c r="G55" s="492">
        <v>1894.4482111578948</v>
      </c>
      <c r="H55" s="136"/>
    </row>
    <row r="56" spans="1:8">
      <c r="A56" s="111" t="s">
        <v>2959</v>
      </c>
      <c r="B56" s="292"/>
      <c r="C56" s="112"/>
      <c r="D56" s="957"/>
      <c r="E56" s="489"/>
      <c r="F56" s="54"/>
      <c r="G56" s="490"/>
      <c r="H56" s="136"/>
    </row>
    <row r="57" spans="1:8">
      <c r="A57" s="171" t="s">
        <v>9744</v>
      </c>
      <c r="B57" s="291" t="s">
        <v>216</v>
      </c>
      <c r="C57" s="113" t="s">
        <v>17383</v>
      </c>
      <c r="D57" s="20" t="s">
        <v>17384</v>
      </c>
      <c r="E57" s="487">
        <v>1</v>
      </c>
      <c r="F57" s="496"/>
      <c r="G57" s="494">
        <v>882.47905684210525</v>
      </c>
      <c r="H57" s="136"/>
    </row>
    <row r="58" spans="1:8">
      <c r="A58" s="171" t="s">
        <v>2963</v>
      </c>
      <c r="B58" s="291" t="s">
        <v>216</v>
      </c>
      <c r="C58" s="113" t="s">
        <v>17385</v>
      </c>
      <c r="D58" s="20" t="s">
        <v>17386</v>
      </c>
      <c r="E58" s="487">
        <v>1</v>
      </c>
      <c r="F58" s="496"/>
      <c r="G58" s="494">
        <v>1114.5522315789476</v>
      </c>
      <c r="H58" s="136"/>
    </row>
    <row r="59" spans="1:8">
      <c r="A59" s="171" t="s">
        <v>2964</v>
      </c>
      <c r="B59" s="291" t="s">
        <v>462</v>
      </c>
      <c r="C59" s="113" t="s">
        <v>17387</v>
      </c>
      <c r="D59" s="20" t="s">
        <v>17388</v>
      </c>
      <c r="E59" s="491">
        <v>1</v>
      </c>
      <c r="F59" s="496"/>
      <c r="G59" s="493">
        <v>912.76615789473692</v>
      </c>
      <c r="H59" s="136"/>
    </row>
    <row r="60" spans="1:8">
      <c r="A60" s="171" t="s">
        <v>2965</v>
      </c>
      <c r="B60" s="291" t="s">
        <v>462</v>
      </c>
      <c r="C60" s="113" t="s">
        <v>17389</v>
      </c>
      <c r="D60" s="20" t="s">
        <v>17390</v>
      </c>
      <c r="E60" s="491">
        <v>1</v>
      </c>
      <c r="F60" s="496"/>
      <c r="G60" s="493">
        <v>965.48513684210536</v>
      </c>
      <c r="H60" s="136"/>
    </row>
    <row r="61" spans="1:8">
      <c r="A61" s="171" t="s">
        <v>2966</v>
      </c>
      <c r="B61" s="291" t="s">
        <v>462</v>
      </c>
      <c r="C61" s="113" t="s">
        <v>17391</v>
      </c>
      <c r="D61" s="20" t="s">
        <v>17392</v>
      </c>
      <c r="E61" s="491">
        <v>1</v>
      </c>
      <c r="F61" s="496"/>
      <c r="G61" s="493">
        <v>978.99273684210539</v>
      </c>
      <c r="H61" s="136"/>
    </row>
    <row r="62" spans="1:8">
      <c r="A62" s="171" t="s">
        <v>2967</v>
      </c>
      <c r="B62" s="291" t="s">
        <v>216</v>
      </c>
      <c r="C62" s="113" t="s">
        <v>17393</v>
      </c>
      <c r="D62" s="20" t="s">
        <v>17394</v>
      </c>
      <c r="E62" s="491">
        <v>1</v>
      </c>
      <c r="F62" s="496"/>
      <c r="G62" s="493">
        <v>1061.2647705263159</v>
      </c>
      <c r="H62" s="136"/>
    </row>
    <row r="63" spans="1:8">
      <c r="A63" s="171" t="s">
        <v>2968</v>
      </c>
      <c r="B63" s="291" t="s">
        <v>216</v>
      </c>
      <c r="C63" s="113" t="s">
        <v>17395</v>
      </c>
      <c r="D63" s="20" t="s">
        <v>17396</v>
      </c>
      <c r="E63" s="491">
        <v>1</v>
      </c>
      <c r="F63" s="496"/>
      <c r="G63" s="493">
        <v>1136.2021263157897</v>
      </c>
      <c r="H63" s="136"/>
    </row>
    <row r="64" spans="1:8">
      <c r="A64" s="171" t="s">
        <v>2969</v>
      </c>
      <c r="B64" s="291" t="s">
        <v>462</v>
      </c>
      <c r="C64" s="113" t="s">
        <v>17397</v>
      </c>
      <c r="D64" s="20" t="s">
        <v>17398</v>
      </c>
      <c r="E64" s="491">
        <v>1</v>
      </c>
      <c r="F64" s="496"/>
      <c r="G64" s="493">
        <v>1146.7751578947368</v>
      </c>
      <c r="H64" s="136"/>
    </row>
    <row r="65" spans="1:8">
      <c r="A65" s="171" t="s">
        <v>2970</v>
      </c>
      <c r="B65" s="291" t="s">
        <v>216</v>
      </c>
      <c r="C65" s="113" t="s">
        <v>17399</v>
      </c>
      <c r="D65" s="20" t="s">
        <v>17400</v>
      </c>
      <c r="E65" s="491">
        <v>1</v>
      </c>
      <c r="F65" s="496"/>
      <c r="G65" s="493">
        <v>1289.4120631578949</v>
      </c>
      <c r="H65" s="136"/>
    </row>
    <row r="66" spans="1:8">
      <c r="A66" s="171" t="s">
        <v>2971</v>
      </c>
      <c r="B66" s="291" t="s">
        <v>216</v>
      </c>
      <c r="C66" s="113" t="s">
        <v>17401</v>
      </c>
      <c r="D66" s="20" t="s">
        <v>17402</v>
      </c>
      <c r="E66" s="491">
        <v>1</v>
      </c>
      <c r="F66" s="496"/>
      <c r="G66" s="493">
        <v>996.39698947368436</v>
      </c>
      <c r="H66" s="136"/>
    </row>
    <row r="67" spans="1:8">
      <c r="A67" s="171" t="s">
        <v>13103</v>
      </c>
      <c r="B67" s="291" t="s">
        <v>216</v>
      </c>
      <c r="C67" s="113" t="s">
        <v>17403</v>
      </c>
      <c r="D67" s="20" t="s">
        <v>17404</v>
      </c>
      <c r="E67" s="491">
        <v>1</v>
      </c>
      <c r="F67" s="496"/>
      <c r="G67" s="493">
        <v>1044.0540421052635</v>
      </c>
      <c r="H67" s="136"/>
    </row>
    <row r="68" spans="1:8">
      <c r="A68" s="171" t="s">
        <v>2972</v>
      </c>
      <c r="B68" s="291" t="s">
        <v>216</v>
      </c>
      <c r="C68" s="113" t="s">
        <v>17405</v>
      </c>
      <c r="D68" s="20" t="s">
        <v>17406</v>
      </c>
      <c r="E68" s="491">
        <v>1</v>
      </c>
      <c r="F68" s="496"/>
      <c r="G68" s="493">
        <v>1075.4005263157894</v>
      </c>
      <c r="H68" s="136"/>
    </row>
    <row r="69" spans="1:8">
      <c r="A69" s="171" t="s">
        <v>2973</v>
      </c>
      <c r="B69" s="291" t="s">
        <v>216</v>
      </c>
      <c r="C69" s="113" t="s">
        <v>17407</v>
      </c>
      <c r="D69" s="20" t="s">
        <v>17408</v>
      </c>
      <c r="E69" s="491">
        <v>1</v>
      </c>
      <c r="F69" s="496"/>
      <c r="G69" s="493">
        <v>1141.4004210526318</v>
      </c>
      <c r="H69" s="136"/>
    </row>
    <row r="70" spans="1:8">
      <c r="A70" s="171" t="s">
        <v>2974</v>
      </c>
      <c r="B70" s="291" t="s">
        <v>216</v>
      </c>
      <c r="C70" s="113" t="s">
        <v>17409</v>
      </c>
      <c r="D70" s="20" t="s">
        <v>17410</v>
      </c>
      <c r="E70" s="491">
        <v>1</v>
      </c>
      <c r="F70" s="496"/>
      <c r="G70" s="493">
        <v>1217.7453473684211</v>
      </c>
      <c r="H70" s="136"/>
    </row>
    <row r="71" spans="1:8">
      <c r="A71" s="171" t="s">
        <v>2975</v>
      </c>
      <c r="B71" s="291" t="s">
        <v>216</v>
      </c>
      <c r="C71" s="113" t="s">
        <v>17411</v>
      </c>
      <c r="D71" s="20" t="s">
        <v>17412</v>
      </c>
      <c r="E71" s="491">
        <v>1</v>
      </c>
      <c r="F71" s="496"/>
      <c r="G71" s="493">
        <v>1269.6648589473684</v>
      </c>
      <c r="H71" s="136"/>
    </row>
    <row r="72" spans="1:8">
      <c r="A72" s="171" t="s">
        <v>2976</v>
      </c>
      <c r="B72" s="291" t="s">
        <v>216</v>
      </c>
      <c r="C72" s="113" t="s">
        <v>17413</v>
      </c>
      <c r="D72" s="20" t="s">
        <v>17414</v>
      </c>
      <c r="E72" s="491">
        <v>1</v>
      </c>
      <c r="F72" s="496"/>
      <c r="G72" s="493">
        <v>1398.1119578947369</v>
      </c>
      <c r="H72" s="136"/>
    </row>
    <row r="73" spans="1:8">
      <c r="A73" s="382" t="s">
        <v>5182</v>
      </c>
      <c r="B73" s="291" t="s">
        <v>216</v>
      </c>
      <c r="C73" s="113" t="s">
        <v>17415</v>
      </c>
      <c r="D73" s="20" t="s">
        <v>17416</v>
      </c>
      <c r="E73" s="491">
        <v>1</v>
      </c>
      <c r="F73" s="496"/>
      <c r="G73" s="493">
        <v>1121.1162736842105</v>
      </c>
      <c r="H73" s="136"/>
    </row>
    <row r="74" spans="1:8">
      <c r="A74" s="171" t="s">
        <v>2977</v>
      </c>
      <c r="B74" s="291" t="s">
        <v>216</v>
      </c>
      <c r="C74" s="113" t="s">
        <v>17417</v>
      </c>
      <c r="D74" s="20" t="s">
        <v>17418</v>
      </c>
      <c r="E74" s="491">
        <v>1</v>
      </c>
      <c r="F74" s="496"/>
      <c r="G74" s="493">
        <v>1188.9642105263158</v>
      </c>
      <c r="H74" s="136"/>
    </row>
    <row r="75" spans="1:8">
      <c r="A75" s="171" t="s">
        <v>2978</v>
      </c>
      <c r="B75" s="291" t="s">
        <v>216</v>
      </c>
      <c r="C75" s="113" t="s">
        <v>17419</v>
      </c>
      <c r="D75" s="20" t="s">
        <v>17420</v>
      </c>
      <c r="E75" s="491">
        <v>1</v>
      </c>
      <c r="F75" s="496"/>
      <c r="G75" s="493">
        <v>1275.4248421052632</v>
      </c>
      <c r="H75" s="136"/>
    </row>
    <row r="76" spans="1:8">
      <c r="A76" s="171" t="s">
        <v>2979</v>
      </c>
      <c r="B76" s="291" t="s">
        <v>462</v>
      </c>
      <c r="C76" s="113" t="s">
        <v>17421</v>
      </c>
      <c r="D76" s="20" t="s">
        <v>17422</v>
      </c>
      <c r="E76" s="491">
        <v>1</v>
      </c>
      <c r="F76" s="496"/>
      <c r="G76" s="493">
        <v>1351.7495599999997</v>
      </c>
      <c r="H76" s="136"/>
    </row>
    <row r="77" spans="1:8">
      <c r="A77" s="171" t="s">
        <v>2980</v>
      </c>
      <c r="B77" s="291" t="s">
        <v>216</v>
      </c>
      <c r="C77" s="113" t="s">
        <v>17423</v>
      </c>
      <c r="D77" s="20" t="s">
        <v>17424</v>
      </c>
      <c r="E77" s="491">
        <v>1</v>
      </c>
      <c r="F77" s="496"/>
      <c r="G77" s="493">
        <v>1494.5051578947368</v>
      </c>
      <c r="H77" s="136"/>
    </row>
    <row r="78" spans="1:8">
      <c r="A78" s="171" t="s">
        <v>13104</v>
      </c>
      <c r="B78" s="291" t="s">
        <v>462</v>
      </c>
      <c r="C78" s="113" t="s">
        <v>17425</v>
      </c>
      <c r="D78" s="20" t="s">
        <v>17426</v>
      </c>
      <c r="E78" s="491">
        <v>1</v>
      </c>
      <c r="F78" s="496"/>
      <c r="G78" s="493">
        <v>1159.2917368421051</v>
      </c>
      <c r="H78" s="136"/>
    </row>
    <row r="79" spans="1:8">
      <c r="A79" s="171" t="s">
        <v>4188</v>
      </c>
      <c r="B79" s="291" t="s">
        <v>462</v>
      </c>
      <c r="C79" s="113" t="s">
        <v>17427</v>
      </c>
      <c r="D79" s="20" t="s">
        <v>17428</v>
      </c>
      <c r="E79" s="491">
        <v>1</v>
      </c>
      <c r="F79" s="496"/>
      <c r="G79" s="493">
        <v>1187.3146105263158</v>
      </c>
      <c r="H79" s="136"/>
    </row>
    <row r="80" spans="1:8">
      <c r="A80" s="171" t="s">
        <v>2981</v>
      </c>
      <c r="B80" s="291" t="s">
        <v>216</v>
      </c>
      <c r="C80" s="113" t="s">
        <v>17429</v>
      </c>
      <c r="D80" s="20" t="s">
        <v>17430</v>
      </c>
      <c r="E80" s="491">
        <v>1</v>
      </c>
      <c r="F80" s="496"/>
      <c r="G80" s="493">
        <v>1258.0541473684209</v>
      </c>
      <c r="H80" s="136"/>
    </row>
    <row r="81" spans="1:8">
      <c r="A81" s="171" t="s">
        <v>2982</v>
      </c>
      <c r="B81" s="291" t="s">
        <v>216</v>
      </c>
      <c r="C81" s="113" t="s">
        <v>17431</v>
      </c>
      <c r="D81" s="20" t="s">
        <v>17432</v>
      </c>
      <c r="E81" s="491">
        <v>1</v>
      </c>
      <c r="F81" s="496"/>
      <c r="G81" s="493">
        <v>1354.4501894736841</v>
      </c>
      <c r="H81" s="136"/>
    </row>
    <row r="82" spans="1:8">
      <c r="A82" s="171" t="s">
        <v>2983</v>
      </c>
      <c r="B82" s="291" t="s">
        <v>462</v>
      </c>
      <c r="C82" s="113" t="s">
        <v>17433</v>
      </c>
      <c r="D82" s="20" t="s">
        <v>17434</v>
      </c>
      <c r="E82" s="491">
        <v>1</v>
      </c>
      <c r="F82" s="496"/>
      <c r="G82" s="493">
        <v>1418.5959157894736</v>
      </c>
      <c r="H82" s="136"/>
    </row>
    <row r="83" spans="1:8">
      <c r="A83" s="171" t="s">
        <v>2984</v>
      </c>
      <c r="B83" s="291" t="s">
        <v>216</v>
      </c>
      <c r="C83" s="113" t="s">
        <v>17435</v>
      </c>
      <c r="D83" s="20" t="s">
        <v>17436</v>
      </c>
      <c r="E83" s="487">
        <v>1</v>
      </c>
      <c r="F83" s="496"/>
      <c r="G83" s="494">
        <v>1607.9752736842106</v>
      </c>
      <c r="H83" s="136"/>
    </row>
    <row r="84" spans="1:8">
      <c r="A84" s="111" t="s">
        <v>13</v>
      </c>
      <c r="B84" s="292"/>
      <c r="C84" s="112"/>
      <c r="D84" s="957"/>
      <c r="E84" s="1273"/>
      <c r="F84" s="1274"/>
      <c r="G84" s="1275"/>
      <c r="H84" s="136"/>
    </row>
    <row r="85" spans="1:8">
      <c r="A85" s="171" t="s">
        <v>5</v>
      </c>
      <c r="B85" s="291" t="s">
        <v>216</v>
      </c>
      <c r="C85" s="113" t="s">
        <v>1</v>
      </c>
      <c r="D85" s="20" t="s">
        <v>5183</v>
      </c>
      <c r="E85" s="487">
        <v>1</v>
      </c>
      <c r="F85" s="496"/>
      <c r="G85" s="488">
        <v>1512.4460000000001</v>
      </c>
      <c r="H85" s="136"/>
    </row>
    <row r="86" spans="1:8">
      <c r="A86" s="171" t="s">
        <v>6</v>
      </c>
      <c r="B86" s="291" t="s">
        <v>216</v>
      </c>
      <c r="C86" s="113" t="s">
        <v>2</v>
      </c>
      <c r="D86" s="20" t="s">
        <v>5184</v>
      </c>
      <c r="E86" s="487">
        <v>1</v>
      </c>
      <c r="F86" s="496"/>
      <c r="G86" s="488">
        <v>1662.9600000000003</v>
      </c>
      <c r="H86" s="136"/>
    </row>
    <row r="87" spans="1:8">
      <c r="A87" s="171" t="s">
        <v>7</v>
      </c>
      <c r="B87" s="291" t="s">
        <v>216</v>
      </c>
      <c r="C87" s="113" t="s">
        <v>3</v>
      </c>
      <c r="D87" s="20" t="s">
        <v>5185</v>
      </c>
      <c r="E87" s="487">
        <v>1</v>
      </c>
      <c r="F87" s="496"/>
      <c r="G87" s="488">
        <v>1861.5220000000004</v>
      </c>
      <c r="H87" s="136"/>
    </row>
    <row r="88" spans="1:8">
      <c r="A88" s="171" t="s">
        <v>8</v>
      </c>
      <c r="B88" s="291" t="s">
        <v>216</v>
      </c>
      <c r="C88" s="113" t="s">
        <v>4</v>
      </c>
      <c r="D88" s="20" t="s">
        <v>5186</v>
      </c>
      <c r="E88" s="487">
        <v>1</v>
      </c>
      <c r="F88" s="496"/>
      <c r="G88" s="488">
        <v>1998.4120000000003</v>
      </c>
      <c r="H88" s="136"/>
    </row>
    <row r="89" spans="1:8">
      <c r="A89" s="111" t="s">
        <v>2960</v>
      </c>
      <c r="B89" s="292"/>
      <c r="C89" s="112"/>
      <c r="D89" s="957"/>
      <c r="E89" s="489"/>
      <c r="F89" s="54"/>
      <c r="G89" s="490"/>
      <c r="H89" s="136"/>
    </row>
    <row r="90" spans="1:8">
      <c r="A90" s="171" t="s">
        <v>9745</v>
      </c>
      <c r="B90" s="291" t="s">
        <v>216</v>
      </c>
      <c r="C90" s="113" t="s">
        <v>8331</v>
      </c>
      <c r="D90" s="20" t="s">
        <v>5187</v>
      </c>
      <c r="E90" s="487">
        <v>1</v>
      </c>
      <c r="F90" s="496"/>
      <c r="G90" s="488">
        <v>303.79894736842107</v>
      </c>
      <c r="H90" s="136"/>
    </row>
    <row r="91" spans="1:8">
      <c r="A91" s="171" t="s">
        <v>9746</v>
      </c>
      <c r="B91" s="291" t="s">
        <v>216</v>
      </c>
      <c r="C91" s="113" t="s">
        <v>8330</v>
      </c>
      <c r="D91" s="20" t="s">
        <v>5188</v>
      </c>
      <c r="E91" s="487">
        <v>1</v>
      </c>
      <c r="F91" s="496"/>
      <c r="G91" s="488">
        <v>319.52842105263159</v>
      </c>
      <c r="H91" s="136"/>
    </row>
    <row r="92" spans="1:8">
      <c r="A92" s="171" t="s">
        <v>2922</v>
      </c>
      <c r="B92" s="291" t="s">
        <v>216</v>
      </c>
      <c r="C92" s="113" t="s">
        <v>8329</v>
      </c>
      <c r="D92" s="20" t="s">
        <v>5189</v>
      </c>
      <c r="E92" s="487">
        <v>1</v>
      </c>
      <c r="F92" s="496"/>
      <c r="G92" s="488">
        <v>321.89052631578949</v>
      </c>
      <c r="H92" s="136"/>
    </row>
    <row r="93" spans="1:8">
      <c r="A93" s="171" t="s">
        <v>2923</v>
      </c>
      <c r="B93" s="291" t="s">
        <v>216</v>
      </c>
      <c r="C93" s="113" t="s">
        <v>8328</v>
      </c>
      <c r="D93" s="20" t="s">
        <v>5190</v>
      </c>
      <c r="E93" s="487">
        <v>1</v>
      </c>
      <c r="F93" s="496"/>
      <c r="G93" s="488">
        <v>347.73947368421051</v>
      </c>
      <c r="H93" s="136"/>
    </row>
    <row r="94" spans="1:8">
      <c r="A94" s="171" t="s">
        <v>2924</v>
      </c>
      <c r="B94" s="291" t="s">
        <v>216</v>
      </c>
      <c r="C94" s="113" t="s">
        <v>8327</v>
      </c>
      <c r="D94" s="20" t="s">
        <v>5191</v>
      </c>
      <c r="E94" s="487">
        <v>1</v>
      </c>
      <c r="F94" s="496"/>
      <c r="G94" s="488">
        <v>344.33052631578943</v>
      </c>
      <c r="H94" s="136"/>
    </row>
    <row r="95" spans="1:8">
      <c r="A95" s="171" t="s">
        <v>2925</v>
      </c>
      <c r="B95" s="291" t="s">
        <v>216</v>
      </c>
      <c r="C95" s="113" t="s">
        <v>8326</v>
      </c>
      <c r="D95" s="20" t="s">
        <v>5192</v>
      </c>
      <c r="E95" s="487">
        <v>1</v>
      </c>
      <c r="F95" s="496"/>
      <c r="G95" s="488">
        <v>371.89736842105265</v>
      </c>
      <c r="H95" s="136"/>
    </row>
    <row r="96" spans="1:8">
      <c r="A96" s="171" t="s">
        <v>2926</v>
      </c>
      <c r="B96" s="291" t="s">
        <v>216</v>
      </c>
      <c r="C96" s="113" t="s">
        <v>8325</v>
      </c>
      <c r="D96" s="20" t="s">
        <v>5193</v>
      </c>
      <c r="E96" s="487">
        <v>1</v>
      </c>
      <c r="F96" s="496"/>
      <c r="G96" s="488">
        <v>380.1378947368421</v>
      </c>
      <c r="H96" s="136"/>
    </row>
    <row r="97" spans="1:8">
      <c r="A97" s="171" t="s">
        <v>2927</v>
      </c>
      <c r="B97" s="291" t="s">
        <v>216</v>
      </c>
      <c r="C97" s="113" t="s">
        <v>8324</v>
      </c>
      <c r="D97" s="20" t="s">
        <v>5194</v>
      </c>
      <c r="E97" s="487">
        <v>1</v>
      </c>
      <c r="F97" s="496"/>
      <c r="G97" s="488">
        <v>410.68421052631578</v>
      </c>
      <c r="H97" s="136"/>
    </row>
    <row r="98" spans="1:8">
      <c r="A98" s="111" t="s">
        <v>2961</v>
      </c>
      <c r="B98" s="292"/>
      <c r="C98" s="112"/>
      <c r="D98" s="957"/>
      <c r="E98" s="489"/>
      <c r="F98" s="54"/>
      <c r="G98" s="490"/>
      <c r="H98" s="136"/>
    </row>
    <row r="99" spans="1:8">
      <c r="A99" s="171" t="s">
        <v>2946</v>
      </c>
      <c r="B99" s="291" t="s">
        <v>216</v>
      </c>
      <c r="C99" s="113" t="s">
        <v>8323</v>
      </c>
      <c r="D99" s="20" t="s">
        <v>5195</v>
      </c>
      <c r="E99" s="487">
        <v>1</v>
      </c>
      <c r="F99" s="496"/>
      <c r="G99" s="488">
        <v>338.26421052631576</v>
      </c>
      <c r="H99" s="136"/>
    </row>
    <row r="100" spans="1:8">
      <c r="A100" s="171" t="s">
        <v>2947</v>
      </c>
      <c r="B100" s="291" t="s">
        <v>216</v>
      </c>
      <c r="C100" s="113" t="s">
        <v>8322</v>
      </c>
      <c r="D100" s="20" t="s">
        <v>5196</v>
      </c>
      <c r="E100" s="487">
        <v>1</v>
      </c>
      <c r="F100" s="496"/>
      <c r="G100" s="488">
        <v>365.42842105263151</v>
      </c>
      <c r="H100" s="136"/>
    </row>
    <row r="101" spans="1:8">
      <c r="A101" s="171" t="s">
        <v>2948</v>
      </c>
      <c r="B101" s="291" t="s">
        <v>216</v>
      </c>
      <c r="C101" s="113" t="s">
        <v>8321</v>
      </c>
      <c r="D101" s="20" t="s">
        <v>5197</v>
      </c>
      <c r="E101" s="487">
        <v>1</v>
      </c>
      <c r="F101" s="496"/>
      <c r="G101" s="488">
        <v>361.13368421052627</v>
      </c>
      <c r="H101" s="136"/>
    </row>
    <row r="102" spans="1:8">
      <c r="A102" s="171" t="s">
        <v>2949</v>
      </c>
      <c r="B102" s="291" t="s">
        <v>216</v>
      </c>
      <c r="C102" s="113" t="s">
        <v>8320</v>
      </c>
      <c r="D102" s="20" t="s">
        <v>5198</v>
      </c>
      <c r="E102" s="487">
        <v>1</v>
      </c>
      <c r="F102" s="496"/>
      <c r="G102" s="488">
        <v>390.06947368421049</v>
      </c>
      <c r="H102" s="136"/>
    </row>
    <row r="103" spans="1:8">
      <c r="A103" s="171" t="s">
        <v>2950</v>
      </c>
      <c r="B103" s="291" t="s">
        <v>216</v>
      </c>
      <c r="C103" s="113" t="s">
        <v>8319</v>
      </c>
      <c r="D103" s="20" t="s">
        <v>5199</v>
      </c>
      <c r="E103" s="487">
        <v>1</v>
      </c>
      <c r="F103" s="496"/>
      <c r="G103" s="488">
        <v>387.41210526315791</v>
      </c>
      <c r="H103" s="136"/>
    </row>
    <row r="104" spans="1:8">
      <c r="A104" s="171" t="s">
        <v>2951</v>
      </c>
      <c r="B104" s="291" t="s">
        <v>216</v>
      </c>
      <c r="C104" s="113" t="s">
        <v>8318</v>
      </c>
      <c r="D104" s="20" t="s">
        <v>5200</v>
      </c>
      <c r="E104" s="487">
        <v>1</v>
      </c>
      <c r="F104" s="496"/>
      <c r="G104" s="488">
        <v>418.46842105263158</v>
      </c>
      <c r="H104" s="136"/>
    </row>
    <row r="105" spans="1:8">
      <c r="A105" s="171" t="s">
        <v>2952</v>
      </c>
      <c r="B105" s="291" t="s">
        <v>216</v>
      </c>
      <c r="C105" s="113" t="s">
        <v>8317</v>
      </c>
      <c r="D105" s="20" t="s">
        <v>5201</v>
      </c>
      <c r="E105" s="487">
        <v>1</v>
      </c>
      <c r="F105" s="496"/>
      <c r="G105" s="488">
        <v>410.25473684210527</v>
      </c>
      <c r="H105" s="136"/>
    </row>
    <row r="106" spans="1:8">
      <c r="A106" s="171" t="s">
        <v>2953</v>
      </c>
      <c r="B106" s="291" t="s">
        <v>216</v>
      </c>
      <c r="C106" s="113" t="s">
        <v>8316</v>
      </c>
      <c r="D106" s="20" t="s">
        <v>5202</v>
      </c>
      <c r="E106" s="487">
        <v>1</v>
      </c>
      <c r="F106" s="496"/>
      <c r="G106" s="488">
        <v>442.97526315789474</v>
      </c>
      <c r="H106" s="136"/>
    </row>
    <row r="107" spans="1:8">
      <c r="A107" s="171" t="s">
        <v>2954</v>
      </c>
      <c r="B107" s="291" t="s">
        <v>216</v>
      </c>
      <c r="C107" s="113" t="s">
        <v>8315</v>
      </c>
      <c r="D107" s="20" t="s">
        <v>5203</v>
      </c>
      <c r="E107" s="487">
        <v>1</v>
      </c>
      <c r="F107" s="496"/>
      <c r="G107" s="488">
        <v>471.02526315789464</v>
      </c>
      <c r="H107" s="136"/>
    </row>
    <row r="108" spans="1:8">
      <c r="A108" s="171" t="s">
        <v>2955</v>
      </c>
      <c r="B108" s="291" t="s">
        <v>216</v>
      </c>
      <c r="C108" s="113" t="s">
        <v>8314</v>
      </c>
      <c r="D108" s="20" t="s">
        <v>5204</v>
      </c>
      <c r="E108" s="487">
        <v>1</v>
      </c>
      <c r="F108" s="496"/>
      <c r="G108" s="488">
        <v>508.57736842105265</v>
      </c>
      <c r="H108" s="136"/>
    </row>
    <row r="109" spans="1:8">
      <c r="A109" s="111" t="s">
        <v>2962</v>
      </c>
      <c r="B109" s="292"/>
      <c r="C109" s="112"/>
      <c r="D109" s="957"/>
      <c r="E109" s="489"/>
      <c r="F109" s="54"/>
      <c r="G109" s="490"/>
      <c r="H109" s="136"/>
    </row>
    <row r="110" spans="1:8">
      <c r="A110" s="171" t="s">
        <v>2928</v>
      </c>
      <c r="B110" s="291" t="s">
        <v>216</v>
      </c>
      <c r="C110" s="113" t="s">
        <v>8313</v>
      </c>
      <c r="D110" s="20" t="s">
        <v>5205</v>
      </c>
      <c r="E110" s="487">
        <v>1</v>
      </c>
      <c r="F110" s="496"/>
      <c r="G110" s="488">
        <v>478.21935789473696</v>
      </c>
      <c r="H110" s="136"/>
    </row>
    <row r="111" spans="1:8">
      <c r="A111" s="171" t="s">
        <v>2929</v>
      </c>
      <c r="B111" s="291" t="s">
        <v>216</v>
      </c>
      <c r="C111" s="113" t="s">
        <v>8312</v>
      </c>
      <c r="D111" s="20" t="s">
        <v>5206</v>
      </c>
      <c r="E111" s="487">
        <v>1</v>
      </c>
      <c r="F111" s="496"/>
      <c r="G111" s="488">
        <v>516.50478947368435</v>
      </c>
      <c r="H111" s="136"/>
    </row>
    <row r="112" spans="1:8">
      <c r="A112" s="171" t="s">
        <v>2930</v>
      </c>
      <c r="B112" s="291" t="s">
        <v>216</v>
      </c>
      <c r="C112" s="113" t="s">
        <v>8311</v>
      </c>
      <c r="D112" s="20" t="s">
        <v>5207</v>
      </c>
      <c r="E112" s="487">
        <v>1</v>
      </c>
      <c r="F112" s="496"/>
      <c r="G112" s="488">
        <v>504.94945263157905</v>
      </c>
      <c r="H112" s="136"/>
    </row>
    <row r="113" spans="1:8">
      <c r="A113" s="171" t="s">
        <v>2931</v>
      </c>
      <c r="B113" s="291" t="s">
        <v>216</v>
      </c>
      <c r="C113" s="113" t="s">
        <v>8310</v>
      </c>
      <c r="D113" s="20" t="s">
        <v>5208</v>
      </c>
      <c r="E113" s="487">
        <v>1</v>
      </c>
      <c r="F113" s="496"/>
      <c r="G113" s="488">
        <v>545.37972631578953</v>
      </c>
      <c r="H113" s="136"/>
    </row>
    <row r="114" spans="1:8">
      <c r="A114" s="171" t="s">
        <v>2932</v>
      </c>
      <c r="B114" s="291" t="s">
        <v>462</v>
      </c>
      <c r="C114" s="113" t="s">
        <v>8309</v>
      </c>
      <c r="D114" s="20" t="s">
        <v>5209</v>
      </c>
      <c r="E114" s="487">
        <v>1</v>
      </c>
      <c r="F114" s="496"/>
      <c r="G114" s="488">
        <v>527.71158947368428</v>
      </c>
      <c r="H114" s="136"/>
    </row>
    <row r="115" spans="1:8">
      <c r="A115" s="171" t="s">
        <v>2933</v>
      </c>
      <c r="B115" s="291" t="s">
        <v>216</v>
      </c>
      <c r="C115" s="113" t="s">
        <v>8308</v>
      </c>
      <c r="D115" s="20" t="s">
        <v>5210</v>
      </c>
      <c r="E115" s="487">
        <v>1</v>
      </c>
      <c r="F115" s="496"/>
      <c r="G115" s="488">
        <v>569.99178947368421</v>
      </c>
      <c r="H115" s="136"/>
    </row>
    <row r="116" spans="1:8">
      <c r="A116" s="171" t="s">
        <v>2934</v>
      </c>
      <c r="B116" s="291" t="s">
        <v>216</v>
      </c>
      <c r="C116" s="113" t="s">
        <v>8307</v>
      </c>
      <c r="D116" s="20" t="s">
        <v>5211</v>
      </c>
      <c r="E116" s="487">
        <v>1</v>
      </c>
      <c r="F116" s="496"/>
      <c r="G116" s="488">
        <v>584.57671578947372</v>
      </c>
      <c r="H116" s="136"/>
    </row>
    <row r="117" spans="1:8">
      <c r="A117" s="171" t="s">
        <v>2935</v>
      </c>
      <c r="B117" s="291" t="s">
        <v>216</v>
      </c>
      <c r="C117" s="113" t="s">
        <v>8306</v>
      </c>
      <c r="D117" s="20" t="s">
        <v>5212</v>
      </c>
      <c r="E117" s="487">
        <v>1</v>
      </c>
      <c r="F117" s="496"/>
      <c r="G117" s="488">
        <v>631.49513684210535</v>
      </c>
      <c r="H117" s="136"/>
    </row>
    <row r="118" spans="1:8">
      <c r="A118" s="111" t="s">
        <v>2508</v>
      </c>
      <c r="B118" s="292"/>
      <c r="C118" s="112"/>
      <c r="D118" s="957"/>
      <c r="E118" s="489"/>
      <c r="F118" s="54"/>
      <c r="G118" s="490"/>
      <c r="H118" s="136"/>
    </row>
    <row r="119" spans="1:8">
      <c r="A119" s="171" t="s">
        <v>2530</v>
      </c>
      <c r="B119" s="291" t="s">
        <v>216</v>
      </c>
      <c r="C119" s="113" t="s">
        <v>8305</v>
      </c>
      <c r="D119" s="20" t="s">
        <v>17437</v>
      </c>
      <c r="E119" s="1276">
        <v>1</v>
      </c>
      <c r="F119" s="496"/>
      <c r="G119" s="488">
        <v>238.04429473684209</v>
      </c>
      <c r="H119" s="136"/>
    </row>
    <row r="120" spans="1:8">
      <c r="A120" s="171" t="s">
        <v>2531</v>
      </c>
      <c r="B120" s="291" t="s">
        <v>216</v>
      </c>
      <c r="C120" s="113" t="s">
        <v>8304</v>
      </c>
      <c r="D120" s="20" t="s">
        <v>17438</v>
      </c>
      <c r="E120" s="1276">
        <v>1</v>
      </c>
      <c r="F120" s="496"/>
      <c r="G120" s="488">
        <v>19.646450526315789</v>
      </c>
      <c r="H120" s="136"/>
    </row>
    <row r="121" spans="1:8">
      <c r="A121" s="171" t="s">
        <v>2532</v>
      </c>
      <c r="B121" s="291" t="s">
        <v>216</v>
      </c>
      <c r="C121" s="113" t="s">
        <v>8303</v>
      </c>
      <c r="D121" s="20" t="s">
        <v>17439</v>
      </c>
      <c r="E121" s="1276">
        <v>1</v>
      </c>
      <c r="F121" s="496"/>
      <c r="G121" s="488">
        <v>28.300244210526319</v>
      </c>
      <c r="H121" s="136"/>
    </row>
    <row r="122" spans="1:8">
      <c r="A122" s="171" t="s">
        <v>484</v>
      </c>
      <c r="B122" s="291" t="s">
        <v>216</v>
      </c>
      <c r="C122" s="113" t="s">
        <v>2605</v>
      </c>
      <c r="D122" s="20" t="s">
        <v>5213</v>
      </c>
      <c r="E122" s="1276">
        <v>1</v>
      </c>
      <c r="F122" s="496"/>
      <c r="G122" s="488">
        <v>112.26543157894739</v>
      </c>
      <c r="H122" s="136"/>
    </row>
    <row r="123" spans="1:8">
      <c r="A123" s="171" t="s">
        <v>2533</v>
      </c>
      <c r="B123" s="291" t="s">
        <v>216</v>
      </c>
      <c r="C123" s="113" t="s">
        <v>8302</v>
      </c>
      <c r="D123" s="20" t="s">
        <v>17440</v>
      </c>
      <c r="E123" s="1276">
        <v>1</v>
      </c>
      <c r="F123" s="496"/>
      <c r="G123" s="488">
        <v>21.543528421052631</v>
      </c>
      <c r="H123" s="136"/>
    </row>
    <row r="124" spans="1:8">
      <c r="A124" s="171" t="s">
        <v>2534</v>
      </c>
      <c r="B124" s="291" t="s">
        <v>216</v>
      </c>
      <c r="C124" s="113" t="s">
        <v>8301</v>
      </c>
      <c r="D124" s="20" t="s">
        <v>17441</v>
      </c>
      <c r="E124" s="1276">
        <v>1</v>
      </c>
      <c r="F124" s="496"/>
      <c r="G124" s="488">
        <v>57.743932631578943</v>
      </c>
      <c r="H124" s="136"/>
    </row>
    <row r="125" spans="1:8">
      <c r="A125" s="111" t="s">
        <v>2985</v>
      </c>
      <c r="B125" s="292"/>
      <c r="C125" s="112"/>
      <c r="D125" s="957"/>
      <c r="E125" s="489"/>
      <c r="F125" s="54"/>
      <c r="G125" s="490"/>
      <c r="H125" s="136"/>
    </row>
    <row r="126" spans="1:8">
      <c r="A126" s="171" t="s">
        <v>2990</v>
      </c>
      <c r="B126" s="291" t="s">
        <v>216</v>
      </c>
      <c r="C126" s="113" t="s">
        <v>8300</v>
      </c>
      <c r="D126" s="20" t="s">
        <v>17442</v>
      </c>
      <c r="E126" s="487">
        <v>1</v>
      </c>
      <c r="F126" s="496"/>
      <c r="G126" s="494">
        <v>882.47905684210525</v>
      </c>
      <c r="H126" s="136"/>
    </row>
    <row r="127" spans="1:8">
      <c r="A127" s="171" t="s">
        <v>2991</v>
      </c>
      <c r="B127" s="291" t="s">
        <v>216</v>
      </c>
      <c r="C127" s="113" t="s">
        <v>8299</v>
      </c>
      <c r="D127" s="20" t="s">
        <v>17443</v>
      </c>
      <c r="E127" s="487">
        <v>1</v>
      </c>
      <c r="F127" s="496"/>
      <c r="G127" s="494">
        <v>1114.5522315789476</v>
      </c>
      <c r="H127" s="136"/>
    </row>
    <row r="128" spans="1:8">
      <c r="A128" s="171" t="s">
        <v>2992</v>
      </c>
      <c r="B128" s="291" t="s">
        <v>462</v>
      </c>
      <c r="C128" s="113" t="s">
        <v>8298</v>
      </c>
      <c r="D128" s="20" t="s">
        <v>17444</v>
      </c>
      <c r="E128" s="491">
        <v>1</v>
      </c>
      <c r="F128" s="496"/>
      <c r="G128" s="493">
        <v>912.76615789473692</v>
      </c>
      <c r="H128" s="136"/>
    </row>
    <row r="129" spans="1:8">
      <c r="A129" s="171" t="s">
        <v>2993</v>
      </c>
      <c r="B129" s="291" t="s">
        <v>216</v>
      </c>
      <c r="C129" s="113" t="s">
        <v>8297</v>
      </c>
      <c r="D129" s="20" t="s">
        <v>17445</v>
      </c>
      <c r="E129" s="491">
        <v>1</v>
      </c>
      <c r="F129" s="496"/>
      <c r="G129" s="493">
        <v>965.48513684210536</v>
      </c>
      <c r="H129" s="136"/>
    </row>
    <row r="130" spans="1:8">
      <c r="A130" s="171" t="s">
        <v>2994</v>
      </c>
      <c r="B130" s="291" t="s">
        <v>462</v>
      </c>
      <c r="C130" s="113" t="s">
        <v>8296</v>
      </c>
      <c r="D130" s="20" t="s">
        <v>17446</v>
      </c>
      <c r="E130" s="491">
        <v>1</v>
      </c>
      <c r="F130" s="496"/>
      <c r="G130" s="493">
        <v>978.99273684210539</v>
      </c>
      <c r="H130" s="136"/>
    </row>
    <row r="131" spans="1:8">
      <c r="A131" s="171" t="s">
        <v>2995</v>
      </c>
      <c r="B131" s="291" t="s">
        <v>216</v>
      </c>
      <c r="C131" s="113" t="s">
        <v>8295</v>
      </c>
      <c r="D131" s="20" t="s">
        <v>17447</v>
      </c>
      <c r="E131" s="491">
        <v>1</v>
      </c>
      <c r="F131" s="496"/>
      <c r="G131" s="493">
        <v>1061.2647705263159</v>
      </c>
      <c r="H131" s="136"/>
    </row>
    <row r="132" spans="1:8">
      <c r="A132" s="171" t="s">
        <v>2996</v>
      </c>
      <c r="B132" s="291" t="s">
        <v>216</v>
      </c>
      <c r="C132" s="113" t="s">
        <v>8294</v>
      </c>
      <c r="D132" s="20" t="s">
        <v>17448</v>
      </c>
      <c r="E132" s="491">
        <v>1</v>
      </c>
      <c r="F132" s="496"/>
      <c r="G132" s="493">
        <v>1136.2021263157897</v>
      </c>
      <c r="H132" s="136"/>
    </row>
    <row r="133" spans="1:8">
      <c r="A133" s="171" t="s">
        <v>2997</v>
      </c>
      <c r="B133" s="291" t="s">
        <v>462</v>
      </c>
      <c r="C133" s="113" t="s">
        <v>8293</v>
      </c>
      <c r="D133" s="20" t="s">
        <v>17449</v>
      </c>
      <c r="E133" s="491">
        <v>1</v>
      </c>
      <c r="F133" s="496"/>
      <c r="G133" s="493">
        <v>1146.7751578947368</v>
      </c>
      <c r="H133" s="136"/>
    </row>
    <row r="134" spans="1:8">
      <c r="A134" s="171" t="s">
        <v>2998</v>
      </c>
      <c r="B134" s="291" t="s">
        <v>216</v>
      </c>
      <c r="C134" s="113" t="s">
        <v>8292</v>
      </c>
      <c r="D134" s="20" t="s">
        <v>17450</v>
      </c>
      <c r="E134" s="491">
        <v>1</v>
      </c>
      <c r="F134" s="496"/>
      <c r="G134" s="493">
        <v>1289.4120631578949</v>
      </c>
      <c r="H134" s="136"/>
    </row>
    <row r="135" spans="1:8">
      <c r="A135" s="171" t="s">
        <v>2999</v>
      </c>
      <c r="B135" s="291" t="s">
        <v>216</v>
      </c>
      <c r="C135" s="113" t="s">
        <v>8291</v>
      </c>
      <c r="D135" s="20" t="s">
        <v>17451</v>
      </c>
      <c r="E135" s="491">
        <v>1</v>
      </c>
      <c r="F135" s="496"/>
      <c r="G135" s="493">
        <v>996.39698947368436</v>
      </c>
      <c r="H135" s="136"/>
    </row>
    <row r="136" spans="1:8">
      <c r="A136" s="171" t="s">
        <v>13105</v>
      </c>
      <c r="B136" s="291" t="s">
        <v>216</v>
      </c>
      <c r="C136" s="113" t="s">
        <v>13098</v>
      </c>
      <c r="D136" s="20" t="s">
        <v>17452</v>
      </c>
      <c r="E136" s="491">
        <v>1</v>
      </c>
      <c r="F136" s="496"/>
      <c r="G136" s="493">
        <v>1044.0540421052635</v>
      </c>
      <c r="H136" s="136"/>
    </row>
    <row r="137" spans="1:8">
      <c r="A137" s="171" t="s">
        <v>3000</v>
      </c>
      <c r="B137" s="291" t="s">
        <v>216</v>
      </c>
      <c r="C137" s="113" t="s">
        <v>8290</v>
      </c>
      <c r="D137" s="20" t="s">
        <v>17453</v>
      </c>
      <c r="E137" s="491">
        <v>1</v>
      </c>
      <c r="F137" s="496"/>
      <c r="G137" s="493">
        <v>1075.4005263157894</v>
      </c>
      <c r="H137" s="136"/>
    </row>
    <row r="138" spans="1:8">
      <c r="A138" s="171" t="s">
        <v>3001</v>
      </c>
      <c r="B138" s="291" t="s">
        <v>216</v>
      </c>
      <c r="C138" s="113" t="s">
        <v>8289</v>
      </c>
      <c r="D138" s="20" t="s">
        <v>17454</v>
      </c>
      <c r="E138" s="491">
        <v>1</v>
      </c>
      <c r="F138" s="496"/>
      <c r="G138" s="493">
        <v>1141.4004210526318</v>
      </c>
      <c r="H138" s="136"/>
    </row>
    <row r="139" spans="1:8">
      <c r="A139" s="171" t="s">
        <v>3002</v>
      </c>
      <c r="B139" s="291" t="s">
        <v>216</v>
      </c>
      <c r="C139" s="113" t="s">
        <v>8288</v>
      </c>
      <c r="D139" s="20" t="s">
        <v>17455</v>
      </c>
      <c r="E139" s="491">
        <v>1</v>
      </c>
      <c r="F139" s="496"/>
      <c r="G139" s="493">
        <v>1217.7453473684211</v>
      </c>
      <c r="H139" s="136"/>
    </row>
    <row r="140" spans="1:8">
      <c r="A140" s="171" t="s">
        <v>3003</v>
      </c>
      <c r="B140" s="291" t="s">
        <v>216</v>
      </c>
      <c r="C140" s="113" t="s">
        <v>8287</v>
      </c>
      <c r="D140" s="20" t="s">
        <v>17456</v>
      </c>
      <c r="E140" s="491">
        <v>1</v>
      </c>
      <c r="F140" s="496"/>
      <c r="G140" s="493">
        <v>1269.6648589473684</v>
      </c>
      <c r="H140" s="136"/>
    </row>
    <row r="141" spans="1:8">
      <c r="A141" s="171" t="s">
        <v>3004</v>
      </c>
      <c r="B141" s="291" t="s">
        <v>216</v>
      </c>
      <c r="C141" s="113" t="s">
        <v>8286</v>
      </c>
      <c r="D141" s="20" t="s">
        <v>17457</v>
      </c>
      <c r="E141" s="491">
        <v>1</v>
      </c>
      <c r="F141" s="496"/>
      <c r="G141" s="493">
        <v>1398.1119578947369</v>
      </c>
      <c r="H141" s="136"/>
    </row>
    <row r="142" spans="1:8">
      <c r="A142" s="382" t="s">
        <v>5214</v>
      </c>
      <c r="B142" s="291" t="s">
        <v>216</v>
      </c>
      <c r="C142" s="113" t="s">
        <v>8285</v>
      </c>
      <c r="D142" s="20" t="s">
        <v>17458</v>
      </c>
      <c r="E142" s="491">
        <v>1</v>
      </c>
      <c r="F142" s="496"/>
      <c r="G142" s="493">
        <v>1121.1162736842105</v>
      </c>
      <c r="H142" s="136"/>
    </row>
    <row r="143" spans="1:8">
      <c r="A143" s="171" t="s">
        <v>3005</v>
      </c>
      <c r="B143" s="291" t="s">
        <v>216</v>
      </c>
      <c r="C143" s="113" t="s">
        <v>8284</v>
      </c>
      <c r="D143" s="20" t="s">
        <v>17459</v>
      </c>
      <c r="E143" s="491">
        <v>1</v>
      </c>
      <c r="F143" s="496"/>
      <c r="G143" s="493">
        <v>1188.9642105263158</v>
      </c>
      <c r="H143" s="136"/>
    </row>
    <row r="144" spans="1:8">
      <c r="A144" s="171" t="s">
        <v>3006</v>
      </c>
      <c r="B144" s="291" t="s">
        <v>216</v>
      </c>
      <c r="C144" s="113" t="s">
        <v>8283</v>
      </c>
      <c r="D144" s="20" t="s">
        <v>17460</v>
      </c>
      <c r="E144" s="491">
        <v>1</v>
      </c>
      <c r="F144" s="496"/>
      <c r="G144" s="493">
        <v>1275.4248421052632</v>
      </c>
      <c r="H144" s="136"/>
    </row>
    <row r="145" spans="1:8">
      <c r="A145" s="171" t="s">
        <v>3007</v>
      </c>
      <c r="B145" s="291" t="s">
        <v>462</v>
      </c>
      <c r="C145" s="113" t="s">
        <v>8282</v>
      </c>
      <c r="D145" s="20" t="s">
        <v>17461</v>
      </c>
      <c r="E145" s="491">
        <v>1</v>
      </c>
      <c r="F145" s="496"/>
      <c r="G145" s="493">
        <v>1351.7495599999997</v>
      </c>
      <c r="H145" s="136"/>
    </row>
    <row r="146" spans="1:8">
      <c r="A146" s="171" t="s">
        <v>3008</v>
      </c>
      <c r="B146" s="291" t="s">
        <v>216</v>
      </c>
      <c r="C146" s="113" t="s">
        <v>8281</v>
      </c>
      <c r="D146" s="20" t="s">
        <v>17462</v>
      </c>
      <c r="E146" s="491">
        <v>1</v>
      </c>
      <c r="F146" s="496"/>
      <c r="G146" s="493">
        <v>1494.5051578947368</v>
      </c>
      <c r="H146" s="136"/>
    </row>
    <row r="147" spans="1:8">
      <c r="A147" s="171" t="s">
        <v>13106</v>
      </c>
      <c r="B147" s="291" t="s">
        <v>216</v>
      </c>
      <c r="C147" s="113" t="s">
        <v>13099</v>
      </c>
      <c r="D147" s="20" t="s">
        <v>17463</v>
      </c>
      <c r="E147" s="491">
        <v>1</v>
      </c>
      <c r="F147" s="496"/>
      <c r="G147" s="493">
        <v>1159.2917368421051</v>
      </c>
      <c r="H147" s="136"/>
    </row>
    <row r="148" spans="1:8">
      <c r="A148" s="171" t="s">
        <v>4187</v>
      </c>
      <c r="B148" s="291" t="s">
        <v>216</v>
      </c>
      <c r="C148" s="113" t="s">
        <v>8280</v>
      </c>
      <c r="D148" s="20" t="s">
        <v>17464</v>
      </c>
      <c r="E148" s="491">
        <v>1</v>
      </c>
      <c r="F148" s="496"/>
      <c r="G148" s="493">
        <v>1187.3146105263158</v>
      </c>
      <c r="H148" s="136"/>
    </row>
    <row r="149" spans="1:8">
      <c r="A149" s="171" t="s">
        <v>3009</v>
      </c>
      <c r="B149" s="291" t="s">
        <v>216</v>
      </c>
      <c r="C149" s="113" t="s">
        <v>8279</v>
      </c>
      <c r="D149" s="20" t="s">
        <v>17465</v>
      </c>
      <c r="E149" s="491">
        <v>1</v>
      </c>
      <c r="F149" s="496"/>
      <c r="G149" s="493">
        <v>1258.0541473684209</v>
      </c>
      <c r="H149" s="136"/>
    </row>
    <row r="150" spans="1:8">
      <c r="A150" s="171" t="s">
        <v>3010</v>
      </c>
      <c r="B150" s="291" t="s">
        <v>216</v>
      </c>
      <c r="C150" s="113" t="s">
        <v>8278</v>
      </c>
      <c r="D150" s="20" t="s">
        <v>17466</v>
      </c>
      <c r="E150" s="491">
        <v>1</v>
      </c>
      <c r="F150" s="496"/>
      <c r="G150" s="493">
        <v>1354.4501894736841</v>
      </c>
      <c r="H150" s="136"/>
    </row>
    <row r="151" spans="1:8">
      <c r="A151" s="171" t="s">
        <v>3011</v>
      </c>
      <c r="B151" s="291" t="s">
        <v>462</v>
      </c>
      <c r="C151" s="113" t="s">
        <v>8277</v>
      </c>
      <c r="D151" s="20" t="s">
        <v>17467</v>
      </c>
      <c r="E151" s="491">
        <v>1</v>
      </c>
      <c r="F151" s="496"/>
      <c r="G151" s="493">
        <v>1418.5959157894736</v>
      </c>
      <c r="H151" s="136"/>
    </row>
    <row r="152" spans="1:8">
      <c r="A152" s="171" t="s">
        <v>3012</v>
      </c>
      <c r="B152" s="291" t="s">
        <v>216</v>
      </c>
      <c r="C152" s="113" t="s">
        <v>8276</v>
      </c>
      <c r="D152" s="20" t="s">
        <v>17468</v>
      </c>
      <c r="E152" s="487">
        <v>1</v>
      </c>
      <c r="F152" s="496"/>
      <c r="G152" s="494">
        <v>1607.9752736842106</v>
      </c>
      <c r="H152" s="136"/>
    </row>
    <row r="153" spans="1:8">
      <c r="A153" s="111" t="s">
        <v>2986</v>
      </c>
      <c r="B153" s="292"/>
      <c r="C153" s="112"/>
      <c r="D153" s="957"/>
      <c r="E153" s="489"/>
      <c r="F153" s="54"/>
      <c r="G153" s="490"/>
      <c r="H153" s="136"/>
    </row>
    <row r="154" spans="1:8">
      <c r="A154" s="171" t="s">
        <v>3013</v>
      </c>
      <c r="B154" s="291" t="s">
        <v>216</v>
      </c>
      <c r="C154" s="113" t="s">
        <v>17469</v>
      </c>
      <c r="D154" s="20" t="s">
        <v>17470</v>
      </c>
      <c r="E154" s="487">
        <v>1</v>
      </c>
      <c r="F154" s="496"/>
      <c r="G154" s="494">
        <v>1607.9752736842106</v>
      </c>
      <c r="H154" s="136"/>
    </row>
    <row r="155" spans="1:8">
      <c r="A155" s="171" t="s">
        <v>3014</v>
      </c>
      <c r="B155" s="291" t="s">
        <v>216</v>
      </c>
      <c r="C155" s="113" t="s">
        <v>17471</v>
      </c>
      <c r="D155" s="20" t="s">
        <v>17472</v>
      </c>
      <c r="E155" s="487">
        <v>1</v>
      </c>
      <c r="F155" s="496"/>
      <c r="G155" s="494">
        <v>1679.0076842105266</v>
      </c>
      <c r="H155" s="136"/>
    </row>
    <row r="156" spans="1:8">
      <c r="A156" s="171" t="s">
        <v>3015</v>
      </c>
      <c r="B156" s="291" t="s">
        <v>216</v>
      </c>
      <c r="C156" s="113" t="s">
        <v>17473</v>
      </c>
      <c r="D156" s="20" t="s">
        <v>17474</v>
      </c>
      <c r="E156" s="487">
        <v>1</v>
      </c>
      <c r="F156" s="496"/>
      <c r="G156" s="494">
        <v>1788.8054736842107</v>
      </c>
      <c r="H156" s="136"/>
    </row>
    <row r="157" spans="1:8">
      <c r="A157" s="171" t="s">
        <v>3016</v>
      </c>
      <c r="B157" s="291" t="s">
        <v>216</v>
      </c>
      <c r="C157" s="113" t="s">
        <v>17475</v>
      </c>
      <c r="D157" s="20" t="s">
        <v>17476</v>
      </c>
      <c r="E157" s="491">
        <v>1</v>
      </c>
      <c r="F157" s="496"/>
      <c r="G157" s="493">
        <v>1732.9827789473686</v>
      </c>
      <c r="H157" s="409"/>
    </row>
    <row r="158" spans="1:8">
      <c r="A158" s="171" t="s">
        <v>3017</v>
      </c>
      <c r="B158" s="291" t="s">
        <v>462</v>
      </c>
      <c r="C158" s="113" t="s">
        <v>17477</v>
      </c>
      <c r="D158" s="20" t="s">
        <v>17478</v>
      </c>
      <c r="E158" s="491">
        <v>1</v>
      </c>
      <c r="F158" s="496"/>
      <c r="G158" s="493">
        <v>1764.0947800000001</v>
      </c>
      <c r="H158" s="136"/>
    </row>
    <row r="159" spans="1:8">
      <c r="A159" s="171" t="s">
        <v>3018</v>
      </c>
      <c r="B159" s="291" t="s">
        <v>216</v>
      </c>
      <c r="C159" s="113" t="s">
        <v>17479</v>
      </c>
      <c r="D159" s="20" t="s">
        <v>17480</v>
      </c>
      <c r="E159" s="487">
        <v>1</v>
      </c>
      <c r="F159" s="496"/>
      <c r="G159" s="494">
        <v>1992.6541052631585</v>
      </c>
      <c r="H159" s="136"/>
    </row>
    <row r="160" spans="1:8">
      <c r="A160" s="111" t="s">
        <v>2987</v>
      </c>
      <c r="B160" s="292"/>
      <c r="C160" s="112"/>
      <c r="D160" s="957"/>
      <c r="E160" s="489"/>
      <c r="F160" s="54"/>
      <c r="G160" s="490"/>
      <c r="H160" s="136"/>
    </row>
    <row r="161" spans="1:8">
      <c r="A161" s="171" t="s">
        <v>3019</v>
      </c>
      <c r="B161" s="291" t="s">
        <v>216</v>
      </c>
      <c r="C161" s="113" t="s">
        <v>8275</v>
      </c>
      <c r="D161" s="20" t="s">
        <v>17481</v>
      </c>
      <c r="E161" s="487">
        <v>1</v>
      </c>
      <c r="F161" s="496"/>
      <c r="G161" s="494">
        <v>1607.9752736842106</v>
      </c>
      <c r="H161" s="136"/>
    </row>
    <row r="162" spans="1:8">
      <c r="A162" s="171" t="s">
        <v>3020</v>
      </c>
      <c r="B162" s="291" t="s">
        <v>216</v>
      </c>
      <c r="C162" s="113" t="s">
        <v>8274</v>
      </c>
      <c r="D162" s="20" t="s">
        <v>17482</v>
      </c>
      <c r="E162" s="487">
        <v>1</v>
      </c>
      <c r="F162" s="496"/>
      <c r="G162" s="494">
        <v>1679.0076842105266</v>
      </c>
      <c r="H162" s="136"/>
    </row>
    <row r="163" spans="1:8">
      <c r="A163" s="171" t="s">
        <v>3021</v>
      </c>
      <c r="B163" s="291" t="s">
        <v>216</v>
      </c>
      <c r="C163" s="113" t="s">
        <v>8273</v>
      </c>
      <c r="D163" s="20" t="s">
        <v>17483</v>
      </c>
      <c r="E163" s="487">
        <v>1</v>
      </c>
      <c r="F163" s="496"/>
      <c r="G163" s="494">
        <v>1788.8054736842107</v>
      </c>
      <c r="H163" s="136"/>
    </row>
    <row r="164" spans="1:8">
      <c r="A164" s="171" t="s">
        <v>3022</v>
      </c>
      <c r="B164" s="291" t="s">
        <v>216</v>
      </c>
      <c r="C164" s="113" t="s">
        <v>8272</v>
      </c>
      <c r="D164" s="20" t="s">
        <v>17484</v>
      </c>
      <c r="E164" s="487">
        <v>1</v>
      </c>
      <c r="F164" s="496"/>
      <c r="G164" s="494">
        <v>1732.9827789473686</v>
      </c>
      <c r="H164" s="136"/>
    </row>
    <row r="165" spans="1:8">
      <c r="A165" s="171" t="s">
        <v>3023</v>
      </c>
      <c r="B165" s="291" t="s">
        <v>462</v>
      </c>
      <c r="C165" s="113" t="s">
        <v>8271</v>
      </c>
      <c r="D165" s="20" t="s">
        <v>17485</v>
      </c>
      <c r="E165" s="491">
        <v>1</v>
      </c>
      <c r="F165" s="496"/>
      <c r="G165" s="493">
        <v>1764.0947800000001</v>
      </c>
      <c r="H165" s="136"/>
    </row>
    <row r="166" spans="1:8">
      <c r="A166" s="171" t="s">
        <v>3024</v>
      </c>
      <c r="B166" s="291" t="s">
        <v>216</v>
      </c>
      <c r="C166" s="113" t="s">
        <v>8270</v>
      </c>
      <c r="D166" s="20" t="s">
        <v>17486</v>
      </c>
      <c r="E166" s="487">
        <v>1</v>
      </c>
      <c r="F166" s="496"/>
      <c r="G166" s="494">
        <v>1992.6541052631585</v>
      </c>
      <c r="H166" s="136"/>
    </row>
    <row r="167" spans="1:8">
      <c r="A167" s="111" t="s">
        <v>2988</v>
      </c>
      <c r="B167" s="292"/>
      <c r="C167" s="112"/>
      <c r="D167" s="957"/>
      <c r="E167" s="489"/>
      <c r="F167" s="54"/>
      <c r="G167" s="490"/>
      <c r="H167" s="136"/>
    </row>
    <row r="168" spans="1:8">
      <c r="A168" s="171" t="s">
        <v>3025</v>
      </c>
      <c r="B168" s="291" t="s">
        <v>216</v>
      </c>
      <c r="C168" s="113" t="s">
        <v>17487</v>
      </c>
      <c r="D168" s="20" t="s">
        <v>17488</v>
      </c>
      <c r="E168" s="491">
        <v>1</v>
      </c>
      <c r="F168" s="496"/>
      <c r="G168" s="493">
        <v>2003.8896210526318</v>
      </c>
      <c r="H168" s="136"/>
    </row>
    <row r="169" spans="1:8">
      <c r="A169" s="171" t="s">
        <v>3026</v>
      </c>
      <c r="B169" s="291" t="s">
        <v>216</v>
      </c>
      <c r="C169" s="113" t="s">
        <v>17489</v>
      </c>
      <c r="D169" s="20" t="s">
        <v>17490</v>
      </c>
      <c r="E169" s="491">
        <v>1</v>
      </c>
      <c r="F169" s="496"/>
      <c r="G169" s="493">
        <v>2042.4284842105264</v>
      </c>
      <c r="H169" s="136"/>
    </row>
    <row r="170" spans="1:8">
      <c r="A170" s="171" t="s">
        <v>3027</v>
      </c>
      <c r="B170" s="291" t="s">
        <v>216</v>
      </c>
      <c r="C170" s="113" t="s">
        <v>17491</v>
      </c>
      <c r="D170" s="20" t="s">
        <v>17492</v>
      </c>
      <c r="E170" s="491">
        <v>1</v>
      </c>
      <c r="F170" s="496"/>
      <c r="G170" s="493">
        <v>2139.3794526315792</v>
      </c>
      <c r="H170" s="136"/>
    </row>
    <row r="171" spans="1:8">
      <c r="A171" s="171" t="s">
        <v>3028</v>
      </c>
      <c r="B171" s="291" t="s">
        <v>216</v>
      </c>
      <c r="C171" s="113" t="s">
        <v>17493</v>
      </c>
      <c r="D171" s="20" t="s">
        <v>17494</v>
      </c>
      <c r="E171" s="491">
        <v>1</v>
      </c>
      <c r="F171" s="496"/>
      <c r="G171" s="493">
        <v>2183.2476000000006</v>
      </c>
      <c r="H171" s="136"/>
    </row>
    <row r="172" spans="1:8">
      <c r="A172" s="171" t="s">
        <v>3029</v>
      </c>
      <c r="B172" s="291" t="s">
        <v>216</v>
      </c>
      <c r="C172" s="113" t="s">
        <v>17495</v>
      </c>
      <c r="D172" s="20" t="s">
        <v>17496</v>
      </c>
      <c r="E172" s="491">
        <v>1</v>
      </c>
      <c r="F172" s="496"/>
      <c r="G172" s="493">
        <v>2185.846610526316</v>
      </c>
      <c r="H172" s="136"/>
    </row>
    <row r="173" spans="1:8">
      <c r="A173" s="171" t="s">
        <v>3030</v>
      </c>
      <c r="B173" s="291" t="s">
        <v>216</v>
      </c>
      <c r="C173" s="113" t="s">
        <v>17497</v>
      </c>
      <c r="D173" s="20" t="s">
        <v>17498</v>
      </c>
      <c r="E173" s="491">
        <v>1</v>
      </c>
      <c r="F173" s="496"/>
      <c r="G173" s="493">
        <v>2235.0965473684214</v>
      </c>
      <c r="H173" s="136"/>
    </row>
    <row r="174" spans="1:8">
      <c r="A174" s="171" t="s">
        <v>3031</v>
      </c>
      <c r="B174" s="291" t="s">
        <v>216</v>
      </c>
      <c r="C174" s="113" t="s">
        <v>17499</v>
      </c>
      <c r="D174" s="20" t="s">
        <v>17500</v>
      </c>
      <c r="E174" s="491">
        <v>1</v>
      </c>
      <c r="F174" s="496"/>
      <c r="G174" s="493">
        <v>2271.4039368421054</v>
      </c>
      <c r="H174" s="136"/>
    </row>
    <row r="175" spans="1:8">
      <c r="A175" s="171" t="s">
        <v>3032</v>
      </c>
      <c r="B175" s="291" t="s">
        <v>216</v>
      </c>
      <c r="C175" s="113" t="s">
        <v>17501</v>
      </c>
      <c r="D175" s="20" t="s">
        <v>17502</v>
      </c>
      <c r="E175" s="491">
        <v>1</v>
      </c>
      <c r="F175" s="496"/>
      <c r="G175" s="493">
        <v>2323.0428631578948</v>
      </c>
      <c r="H175" s="136"/>
    </row>
    <row r="176" spans="1:8">
      <c r="A176" s="111" t="s">
        <v>13461</v>
      </c>
      <c r="B176" s="111"/>
      <c r="C176" s="111"/>
      <c r="D176" s="111"/>
      <c r="E176" s="111"/>
      <c r="F176" s="111"/>
      <c r="G176" s="111"/>
      <c r="H176" s="136"/>
    </row>
    <row r="177" spans="1:8">
      <c r="A177" s="171" t="s">
        <v>13462</v>
      </c>
      <c r="B177" s="291" t="s">
        <v>216</v>
      </c>
      <c r="C177" s="113" t="s">
        <v>13463</v>
      </c>
      <c r="D177" s="20" t="s">
        <v>13464</v>
      </c>
      <c r="E177" s="491">
        <v>1</v>
      </c>
      <c r="F177" s="496"/>
      <c r="G177" s="493">
        <v>2037.9655368421054</v>
      </c>
      <c r="H177" s="136"/>
    </row>
    <row r="178" spans="1:8">
      <c r="A178" s="171" t="s">
        <v>13465</v>
      </c>
      <c r="B178" s="291" t="s">
        <v>216</v>
      </c>
      <c r="C178" s="113" t="s">
        <v>13466</v>
      </c>
      <c r="D178" s="20" t="s">
        <v>13464</v>
      </c>
      <c r="E178" s="491">
        <v>1</v>
      </c>
      <c r="F178" s="496"/>
      <c r="G178" s="493">
        <v>2227.9033263157899</v>
      </c>
      <c r="H178" s="136"/>
    </row>
    <row r="179" spans="1:8">
      <c r="A179" s="171" t="s">
        <v>13467</v>
      </c>
      <c r="B179" s="291" t="s">
        <v>216</v>
      </c>
      <c r="C179" s="113" t="s">
        <v>13468</v>
      </c>
      <c r="D179" s="20" t="s">
        <v>13464</v>
      </c>
      <c r="E179" s="491">
        <v>1</v>
      </c>
      <c r="F179" s="496"/>
      <c r="G179" s="493">
        <v>2178.7321473684215</v>
      </c>
      <c r="H179" s="136"/>
    </row>
    <row r="180" spans="1:8">
      <c r="A180" s="171" t="s">
        <v>13469</v>
      </c>
      <c r="B180" s="291" t="s">
        <v>216</v>
      </c>
      <c r="C180" s="113" t="s">
        <v>13470</v>
      </c>
      <c r="D180" s="20" t="s">
        <v>13471</v>
      </c>
      <c r="E180" s="491">
        <v>1</v>
      </c>
      <c r="F180" s="496"/>
      <c r="G180" s="493">
        <v>2433.7239578947374</v>
      </c>
      <c r="H180" s="136"/>
    </row>
    <row r="181" spans="1:8">
      <c r="A181" s="111" t="s">
        <v>13472</v>
      </c>
      <c r="B181" s="111"/>
      <c r="C181" s="111"/>
      <c r="D181" s="111"/>
      <c r="E181" s="111"/>
      <c r="F181" s="111"/>
      <c r="G181" s="111"/>
      <c r="H181" s="136"/>
    </row>
    <row r="182" spans="1:8">
      <c r="A182" s="171" t="s">
        <v>13473</v>
      </c>
      <c r="B182" s="291" t="s">
        <v>216</v>
      </c>
      <c r="C182" s="113" t="s">
        <v>13474</v>
      </c>
      <c r="D182" s="20" t="s">
        <v>13475</v>
      </c>
      <c r="E182" s="491">
        <v>1</v>
      </c>
      <c r="F182" s="496"/>
      <c r="G182" s="493">
        <v>2187.7105473684214</v>
      </c>
      <c r="H182" s="136"/>
    </row>
    <row r="183" spans="1:8">
      <c r="A183" s="171" t="s">
        <v>13476</v>
      </c>
      <c r="B183" s="291" t="s">
        <v>216</v>
      </c>
      <c r="C183" s="113" t="s">
        <v>13477</v>
      </c>
      <c r="D183" s="20" t="s">
        <v>13478</v>
      </c>
      <c r="E183" s="491">
        <v>1</v>
      </c>
      <c r="F183" s="496"/>
      <c r="G183" s="493">
        <v>2149.1716842105266</v>
      </c>
      <c r="H183" s="136"/>
    </row>
    <row r="184" spans="1:8">
      <c r="A184" s="171" t="s">
        <v>13479</v>
      </c>
      <c r="B184" s="291" t="s">
        <v>216</v>
      </c>
      <c r="C184" s="113" t="s">
        <v>13480</v>
      </c>
      <c r="D184" s="20" t="s">
        <v>13481</v>
      </c>
      <c r="E184" s="491">
        <v>1</v>
      </c>
      <c r="F184" s="496"/>
      <c r="G184" s="493">
        <v>2245.8338736842111</v>
      </c>
      <c r="H184" s="136"/>
    </row>
    <row r="185" spans="1:8">
      <c r="A185" s="171" t="s">
        <v>13482</v>
      </c>
      <c r="B185" s="291" t="s">
        <v>216</v>
      </c>
      <c r="C185" s="113" t="s">
        <v>13483</v>
      </c>
      <c r="D185" s="20" t="s">
        <v>13484</v>
      </c>
      <c r="E185" s="491">
        <v>1</v>
      </c>
      <c r="F185" s="496"/>
      <c r="G185" s="493">
        <v>2201.9657263157897</v>
      </c>
      <c r="H185" s="136"/>
    </row>
    <row r="186" spans="1:8">
      <c r="A186" s="171" t="s">
        <v>13485</v>
      </c>
      <c r="B186" s="291" t="s">
        <v>216</v>
      </c>
      <c r="C186" s="113" t="s">
        <v>13486</v>
      </c>
      <c r="D186" s="20" t="s">
        <v>13487</v>
      </c>
      <c r="E186" s="491">
        <v>1</v>
      </c>
      <c r="F186" s="496"/>
      <c r="G186" s="493">
        <v>2380.6411368421059</v>
      </c>
      <c r="H186" s="136"/>
    </row>
    <row r="187" spans="1:8">
      <c r="A187" s="171" t="s">
        <v>13488</v>
      </c>
      <c r="B187" s="291" t="s">
        <v>216</v>
      </c>
      <c r="C187" s="113" t="s">
        <v>13489</v>
      </c>
      <c r="D187" s="20" t="s">
        <v>13490</v>
      </c>
      <c r="E187" s="491">
        <v>1</v>
      </c>
      <c r="F187" s="496"/>
      <c r="G187" s="493">
        <v>2331.3912</v>
      </c>
      <c r="H187" s="136"/>
    </row>
    <row r="188" spans="1:8">
      <c r="A188" s="171" t="s">
        <v>13491</v>
      </c>
      <c r="B188" s="291" t="s">
        <v>216</v>
      </c>
      <c r="C188" s="113" t="s">
        <v>13492</v>
      </c>
      <c r="D188" s="20" t="s">
        <v>13493</v>
      </c>
      <c r="E188" s="491">
        <v>1</v>
      </c>
      <c r="F188" s="496"/>
      <c r="G188" s="493">
        <v>2385.891663157895</v>
      </c>
      <c r="H188" s="136"/>
    </row>
    <row r="189" spans="1:8">
      <c r="A189" s="171" t="s">
        <v>13494</v>
      </c>
      <c r="B189" s="291" t="s">
        <v>216</v>
      </c>
      <c r="C189" s="113" t="s">
        <v>13495</v>
      </c>
      <c r="D189" s="20" t="s">
        <v>13496</v>
      </c>
      <c r="E189" s="491">
        <v>1</v>
      </c>
      <c r="F189" s="496"/>
      <c r="G189" s="493">
        <v>2334.2527368421056</v>
      </c>
      <c r="H189" s="136"/>
    </row>
    <row r="190" spans="1:8">
      <c r="A190" s="111" t="s">
        <v>2989</v>
      </c>
      <c r="B190" s="292"/>
      <c r="C190" s="112"/>
      <c r="D190" s="957"/>
      <c r="E190" s="489"/>
      <c r="F190" s="54"/>
      <c r="G190" s="490"/>
      <c r="H190" s="136"/>
    </row>
    <row r="191" spans="1:8">
      <c r="A191" s="171" t="s">
        <v>3033</v>
      </c>
      <c r="B191" s="291" t="s">
        <v>216</v>
      </c>
      <c r="C191" s="113" t="s">
        <v>8269</v>
      </c>
      <c r="D191" s="20" t="s">
        <v>17503</v>
      </c>
      <c r="E191" s="491">
        <v>1</v>
      </c>
      <c r="F191" s="496"/>
      <c r="G191" s="493">
        <v>2003.8896210526318</v>
      </c>
      <c r="H191" s="136"/>
    </row>
    <row r="192" spans="1:8">
      <c r="A192" s="171" t="s">
        <v>3034</v>
      </c>
      <c r="B192" s="291" t="s">
        <v>216</v>
      </c>
      <c r="C192" s="113" t="s">
        <v>8268</v>
      </c>
      <c r="D192" s="20" t="s">
        <v>17504</v>
      </c>
      <c r="E192" s="491">
        <v>1</v>
      </c>
      <c r="F192" s="496"/>
      <c r="G192" s="493">
        <v>2042.4284842105264</v>
      </c>
      <c r="H192" s="136"/>
    </row>
    <row r="193" spans="1:8">
      <c r="A193" s="171" t="s">
        <v>3035</v>
      </c>
      <c r="B193" s="291" t="s">
        <v>216</v>
      </c>
      <c r="C193" s="113" t="s">
        <v>8267</v>
      </c>
      <c r="D193" s="20" t="s">
        <v>17505</v>
      </c>
      <c r="E193" s="491">
        <v>1</v>
      </c>
      <c r="F193" s="496"/>
      <c r="G193" s="493">
        <v>2139.3794526315792</v>
      </c>
      <c r="H193" s="136"/>
    </row>
    <row r="194" spans="1:8">
      <c r="A194" s="171" t="s">
        <v>3036</v>
      </c>
      <c r="B194" s="291" t="s">
        <v>216</v>
      </c>
      <c r="C194" s="113" t="s">
        <v>8266</v>
      </c>
      <c r="D194" s="20" t="s">
        <v>17506</v>
      </c>
      <c r="E194" s="491">
        <v>1</v>
      </c>
      <c r="F194" s="496"/>
      <c r="G194" s="493">
        <v>2183.2476000000006</v>
      </c>
      <c r="H194" s="136"/>
    </row>
    <row r="195" spans="1:8">
      <c r="A195" s="171" t="s">
        <v>3037</v>
      </c>
      <c r="B195" s="291" t="s">
        <v>216</v>
      </c>
      <c r="C195" s="113" t="s">
        <v>8265</v>
      </c>
      <c r="D195" s="20" t="s">
        <v>17507</v>
      </c>
      <c r="E195" s="491">
        <v>1</v>
      </c>
      <c r="F195" s="496"/>
      <c r="G195" s="493">
        <v>2185.846610526316</v>
      </c>
      <c r="H195" s="136"/>
    </row>
    <row r="196" spans="1:8">
      <c r="A196" s="171" t="s">
        <v>3038</v>
      </c>
      <c r="B196" s="291" t="s">
        <v>216</v>
      </c>
      <c r="C196" s="113" t="s">
        <v>8264</v>
      </c>
      <c r="D196" s="20" t="s">
        <v>17508</v>
      </c>
      <c r="E196" s="491">
        <v>1</v>
      </c>
      <c r="F196" s="496"/>
      <c r="G196" s="493">
        <v>2235.0965473684214</v>
      </c>
      <c r="H196" s="136"/>
    </row>
    <row r="197" spans="1:8">
      <c r="A197" s="171" t="s">
        <v>3039</v>
      </c>
      <c r="B197" s="291" t="s">
        <v>216</v>
      </c>
      <c r="C197" s="113" t="s">
        <v>8263</v>
      </c>
      <c r="D197" s="20" t="s">
        <v>17509</v>
      </c>
      <c r="E197" s="491">
        <v>1</v>
      </c>
      <c r="F197" s="496"/>
      <c r="G197" s="493">
        <v>2271.4039368421054</v>
      </c>
      <c r="H197" s="136"/>
    </row>
    <row r="198" spans="1:8">
      <c r="A198" s="171" t="s">
        <v>3040</v>
      </c>
      <c r="B198" s="291" t="s">
        <v>216</v>
      </c>
      <c r="C198" s="113" t="s">
        <v>8262</v>
      </c>
      <c r="D198" s="20" t="s">
        <v>17510</v>
      </c>
      <c r="E198" s="491">
        <v>1</v>
      </c>
      <c r="F198" s="496"/>
      <c r="G198" s="493">
        <v>2323.0428631578948</v>
      </c>
      <c r="H198" s="136"/>
    </row>
    <row r="199" spans="1:8">
      <c r="A199" s="111" t="s">
        <v>13497</v>
      </c>
      <c r="B199" s="111"/>
      <c r="C199" s="111"/>
      <c r="D199" s="111"/>
      <c r="E199" s="111"/>
      <c r="F199" s="111"/>
      <c r="G199" s="111"/>
      <c r="H199" s="136"/>
    </row>
    <row r="200" spans="1:8">
      <c r="A200" s="171" t="s">
        <v>13498</v>
      </c>
      <c r="B200" s="291" t="s">
        <v>216</v>
      </c>
      <c r="C200" s="113" t="s">
        <v>13499</v>
      </c>
      <c r="D200" s="20" t="s">
        <v>13500</v>
      </c>
      <c r="E200" s="491">
        <v>1</v>
      </c>
      <c r="F200" s="496"/>
      <c r="G200" s="493">
        <v>2037.9655368421054</v>
      </c>
      <c r="H200" s="136"/>
    </row>
    <row r="201" spans="1:8">
      <c r="A201" s="171" t="s">
        <v>13501</v>
      </c>
      <c r="B201" s="291" t="s">
        <v>216</v>
      </c>
      <c r="C201" s="113" t="s">
        <v>13502</v>
      </c>
      <c r="D201" s="20" t="s">
        <v>13500</v>
      </c>
      <c r="E201" s="491">
        <v>1</v>
      </c>
      <c r="F201" s="496"/>
      <c r="G201" s="493">
        <v>2227.9033263157899</v>
      </c>
      <c r="H201" s="136"/>
    </row>
    <row r="202" spans="1:8">
      <c r="A202" s="171" t="s">
        <v>13503</v>
      </c>
      <c r="B202" s="291" t="s">
        <v>216</v>
      </c>
      <c r="C202" s="113" t="s">
        <v>13504</v>
      </c>
      <c r="D202" s="20" t="s">
        <v>13500</v>
      </c>
      <c r="E202" s="491">
        <v>1</v>
      </c>
      <c r="F202" s="496"/>
      <c r="G202" s="493">
        <v>2178.7321473684215</v>
      </c>
      <c r="H202" s="136"/>
    </row>
    <row r="203" spans="1:8">
      <c r="A203" s="171" t="s">
        <v>13505</v>
      </c>
      <c r="B203" s="291" t="s">
        <v>216</v>
      </c>
      <c r="C203" s="113" t="s">
        <v>13506</v>
      </c>
      <c r="D203" s="20" t="s">
        <v>13507</v>
      </c>
      <c r="E203" s="491">
        <v>1</v>
      </c>
      <c r="F203" s="496"/>
      <c r="G203" s="493">
        <v>2433.7239578947374</v>
      </c>
      <c r="H203" s="136"/>
    </row>
    <row r="204" spans="1:8">
      <c r="A204" s="111" t="s">
        <v>13508</v>
      </c>
      <c r="B204" s="111"/>
      <c r="C204" s="111"/>
      <c r="D204" s="111"/>
      <c r="E204" s="111"/>
      <c r="F204" s="111"/>
      <c r="G204" s="111"/>
      <c r="H204" s="136"/>
    </row>
    <row r="205" spans="1:8">
      <c r="A205" s="171" t="s">
        <v>13509</v>
      </c>
      <c r="B205" s="291" t="s">
        <v>216</v>
      </c>
      <c r="C205" s="113" t="s">
        <v>13510</v>
      </c>
      <c r="D205" s="20" t="s">
        <v>13511</v>
      </c>
      <c r="E205" s="491">
        <v>1</v>
      </c>
      <c r="F205" s="496"/>
      <c r="G205" s="493">
        <v>2187.7105473684214</v>
      </c>
      <c r="H205" s="136"/>
    </row>
    <row r="206" spans="1:8">
      <c r="A206" s="171" t="s">
        <v>13512</v>
      </c>
      <c r="B206" s="291" t="s">
        <v>216</v>
      </c>
      <c r="C206" s="113" t="s">
        <v>13513</v>
      </c>
      <c r="D206" s="20" t="s">
        <v>13514</v>
      </c>
      <c r="E206" s="491">
        <v>1</v>
      </c>
      <c r="F206" s="496"/>
      <c r="G206" s="493">
        <v>2149.1716842105266</v>
      </c>
      <c r="H206" s="136"/>
    </row>
    <row r="207" spans="1:8">
      <c r="A207" s="171" t="s">
        <v>13515</v>
      </c>
      <c r="B207" s="291" t="s">
        <v>216</v>
      </c>
      <c r="C207" s="113" t="s">
        <v>13516</v>
      </c>
      <c r="D207" s="20" t="s">
        <v>13517</v>
      </c>
      <c r="E207" s="491">
        <v>1</v>
      </c>
      <c r="F207" s="496"/>
      <c r="G207" s="493">
        <v>2245.8338736842111</v>
      </c>
      <c r="H207" s="136"/>
    </row>
    <row r="208" spans="1:8">
      <c r="A208" s="171" t="s">
        <v>13518</v>
      </c>
      <c r="B208" s="291" t="s">
        <v>216</v>
      </c>
      <c r="C208" s="113" t="s">
        <v>13519</v>
      </c>
      <c r="D208" s="20" t="s">
        <v>13520</v>
      </c>
      <c r="E208" s="491">
        <v>1</v>
      </c>
      <c r="F208" s="496"/>
      <c r="G208" s="493">
        <v>2201.9657263157897</v>
      </c>
      <c r="H208" s="136"/>
    </row>
    <row r="209" spans="1:8">
      <c r="A209" s="171" t="s">
        <v>13521</v>
      </c>
      <c r="B209" s="291" t="s">
        <v>216</v>
      </c>
      <c r="C209" s="113" t="s">
        <v>13522</v>
      </c>
      <c r="D209" s="20" t="s">
        <v>13523</v>
      </c>
      <c r="E209" s="491">
        <v>1</v>
      </c>
      <c r="F209" s="496"/>
      <c r="G209" s="493">
        <v>2380.6411368421059</v>
      </c>
      <c r="H209" s="136"/>
    </row>
    <row r="210" spans="1:8">
      <c r="A210" s="171" t="s">
        <v>13524</v>
      </c>
      <c r="B210" s="291" t="s">
        <v>216</v>
      </c>
      <c r="C210" s="113" t="s">
        <v>13525</v>
      </c>
      <c r="D210" s="20" t="s">
        <v>13526</v>
      </c>
      <c r="E210" s="491">
        <v>1</v>
      </c>
      <c r="F210" s="496"/>
      <c r="G210" s="493">
        <v>2331.3912</v>
      </c>
      <c r="H210" s="136"/>
    </row>
    <row r="211" spans="1:8">
      <c r="A211" s="171" t="s">
        <v>13527</v>
      </c>
      <c r="B211" s="291" t="s">
        <v>216</v>
      </c>
      <c r="C211" s="113" t="s">
        <v>13528</v>
      </c>
      <c r="D211" s="20" t="s">
        <v>13529</v>
      </c>
      <c r="E211" s="491">
        <v>1</v>
      </c>
      <c r="F211" s="496"/>
      <c r="G211" s="493">
        <v>2385.891663157895</v>
      </c>
      <c r="H211" s="136"/>
    </row>
    <row r="212" spans="1:8">
      <c r="A212" s="171" t="s">
        <v>13530</v>
      </c>
      <c r="B212" s="291" t="s">
        <v>216</v>
      </c>
      <c r="C212" s="113" t="s">
        <v>13531</v>
      </c>
      <c r="D212" s="20" t="s">
        <v>13532</v>
      </c>
      <c r="E212" s="491">
        <v>1</v>
      </c>
      <c r="F212" s="496"/>
      <c r="G212" s="493">
        <v>2334.2527368421056</v>
      </c>
      <c r="H212" s="136"/>
    </row>
    <row r="213" spans="1:8">
      <c r="A213" s="111" t="s">
        <v>1816</v>
      </c>
      <c r="B213" s="292"/>
      <c r="C213" s="112"/>
      <c r="D213" s="957"/>
      <c r="E213" s="489"/>
      <c r="F213" s="54"/>
      <c r="G213" s="490"/>
      <c r="H213" s="136"/>
    </row>
    <row r="214" spans="1:8">
      <c r="A214" s="171" t="s">
        <v>1860</v>
      </c>
      <c r="B214" s="291" t="s">
        <v>216</v>
      </c>
      <c r="C214" s="113" t="s">
        <v>1817</v>
      </c>
      <c r="D214" s="20" t="s">
        <v>17575</v>
      </c>
      <c r="E214" s="491">
        <v>1</v>
      </c>
      <c r="F214" s="496"/>
      <c r="G214" s="492">
        <v>1612.3340210526314</v>
      </c>
      <c r="H214" s="136"/>
    </row>
    <row r="215" spans="1:8">
      <c r="A215" s="171" t="s">
        <v>1861</v>
      </c>
      <c r="B215" s="291" t="s">
        <v>216</v>
      </c>
      <c r="C215" s="113" t="s">
        <v>1818</v>
      </c>
      <c r="D215" s="20" t="s">
        <v>17576</v>
      </c>
      <c r="E215" s="491">
        <v>1</v>
      </c>
      <c r="F215" s="496"/>
      <c r="G215" s="492">
        <v>1370.211536842105</v>
      </c>
      <c r="H215" s="136"/>
    </row>
    <row r="216" spans="1:8">
      <c r="A216" s="171" t="s">
        <v>1862</v>
      </c>
      <c r="B216" s="291" t="s">
        <v>216</v>
      </c>
      <c r="C216" s="113" t="s">
        <v>1819</v>
      </c>
      <c r="D216" s="20" t="s">
        <v>17577</v>
      </c>
      <c r="E216" s="491">
        <v>1</v>
      </c>
      <c r="F216" s="496"/>
      <c r="G216" s="492">
        <v>1490.8143157894735</v>
      </c>
      <c r="H216" s="136"/>
    </row>
    <row r="217" spans="1:8">
      <c r="A217" s="171" t="s">
        <v>1863</v>
      </c>
      <c r="B217" s="291" t="s">
        <v>216</v>
      </c>
      <c r="C217" s="113" t="s">
        <v>1820</v>
      </c>
      <c r="D217" s="20" t="s">
        <v>17578</v>
      </c>
      <c r="E217" s="491">
        <v>1</v>
      </c>
      <c r="F217" s="496"/>
      <c r="G217" s="492">
        <v>1802.8659157894735</v>
      </c>
      <c r="H217" s="136"/>
    </row>
    <row r="218" spans="1:8">
      <c r="A218" s="171" t="s">
        <v>1864</v>
      </c>
      <c r="B218" s="291" t="s">
        <v>216</v>
      </c>
      <c r="C218" s="113" t="s">
        <v>1821</v>
      </c>
      <c r="D218" s="20" t="s">
        <v>17579</v>
      </c>
      <c r="E218" s="491">
        <v>1</v>
      </c>
      <c r="F218" s="496"/>
      <c r="G218" s="492">
        <v>1680.0786947368422</v>
      </c>
      <c r="H218" s="136"/>
    </row>
    <row r="219" spans="1:8">
      <c r="A219" s="171" t="s">
        <v>1865</v>
      </c>
      <c r="B219" s="291" t="s">
        <v>216</v>
      </c>
      <c r="C219" s="113" t="s">
        <v>1822</v>
      </c>
      <c r="D219" s="20" t="s">
        <v>17580</v>
      </c>
      <c r="E219" s="491">
        <v>1</v>
      </c>
      <c r="F219" s="496"/>
      <c r="G219" s="492">
        <v>1421.4245684210525</v>
      </c>
      <c r="H219" s="136"/>
    </row>
    <row r="220" spans="1:8">
      <c r="A220" s="171" t="s">
        <v>1866</v>
      </c>
      <c r="B220" s="291" t="s">
        <v>216</v>
      </c>
      <c r="C220" s="113" t="s">
        <v>1823</v>
      </c>
      <c r="D220" s="20" t="s">
        <v>17581</v>
      </c>
      <c r="E220" s="491">
        <v>1</v>
      </c>
      <c r="F220" s="496"/>
      <c r="G220" s="492">
        <v>1558.6938315789473</v>
      </c>
      <c r="H220" s="136"/>
    </row>
    <row r="221" spans="1:8">
      <c r="A221" s="171" t="s">
        <v>1867</v>
      </c>
      <c r="B221" s="291" t="s">
        <v>216</v>
      </c>
      <c r="C221" s="113" t="s">
        <v>1824</v>
      </c>
      <c r="D221" s="20" t="s">
        <v>17582</v>
      </c>
      <c r="E221" s="491">
        <v>1</v>
      </c>
      <c r="F221" s="496"/>
      <c r="G221" s="492">
        <v>1864.4078526315789</v>
      </c>
      <c r="H221" s="136"/>
    </row>
    <row r="222" spans="1:8">
      <c r="A222" s="171" t="s">
        <v>2546</v>
      </c>
      <c r="B222" s="291" t="s">
        <v>216</v>
      </c>
      <c r="C222" s="113" t="s">
        <v>2522</v>
      </c>
      <c r="D222" s="20" t="s">
        <v>17583</v>
      </c>
      <c r="E222" s="491">
        <v>1</v>
      </c>
      <c r="F222" s="496"/>
      <c r="G222" s="492">
        <v>1869.3970105263156</v>
      </c>
      <c r="H222" s="136"/>
    </row>
    <row r="223" spans="1:8">
      <c r="A223" s="171" t="s">
        <v>1868</v>
      </c>
      <c r="B223" s="291" t="s">
        <v>216</v>
      </c>
      <c r="C223" s="113" t="s">
        <v>1825</v>
      </c>
      <c r="D223" s="20" t="s">
        <v>17584</v>
      </c>
      <c r="E223" s="491">
        <v>1</v>
      </c>
      <c r="F223" s="496"/>
      <c r="G223" s="492">
        <v>1557.8308421052632</v>
      </c>
      <c r="H223" s="136"/>
    </row>
    <row r="224" spans="1:8">
      <c r="A224" s="171" t="s">
        <v>1869</v>
      </c>
      <c r="B224" s="291" t="s">
        <v>216</v>
      </c>
      <c r="C224" s="113" t="s">
        <v>1826</v>
      </c>
      <c r="D224" s="20" t="s">
        <v>17585</v>
      </c>
      <c r="E224" s="491">
        <v>1</v>
      </c>
      <c r="F224" s="496"/>
      <c r="G224" s="492">
        <v>1732.1007789473686</v>
      </c>
      <c r="H224" s="136"/>
    </row>
    <row r="225" spans="1:8">
      <c r="A225" s="171" t="s">
        <v>1870</v>
      </c>
      <c r="B225" s="291" t="s">
        <v>216</v>
      </c>
      <c r="C225" s="113" t="s">
        <v>1827</v>
      </c>
      <c r="D225" s="20" t="s">
        <v>17586</v>
      </c>
      <c r="E225" s="491">
        <v>1</v>
      </c>
      <c r="F225" s="496"/>
      <c r="G225" s="492">
        <v>2033.2841052631582</v>
      </c>
      <c r="H225" s="136"/>
    </row>
    <row r="226" spans="1:8">
      <c r="A226" s="171" t="s">
        <v>2547</v>
      </c>
      <c r="B226" s="291" t="s">
        <v>216</v>
      </c>
      <c r="C226" s="113" t="s">
        <v>2523</v>
      </c>
      <c r="D226" s="20" t="s">
        <v>17587</v>
      </c>
      <c r="E226" s="491">
        <v>1</v>
      </c>
      <c r="F226" s="496"/>
      <c r="G226" s="492">
        <v>1981.7474526315791</v>
      </c>
      <c r="H226" s="136"/>
    </row>
    <row r="227" spans="1:8">
      <c r="A227" s="171" t="s">
        <v>1871</v>
      </c>
      <c r="B227" s="291" t="s">
        <v>216</v>
      </c>
      <c r="C227" s="113" t="s">
        <v>1828</v>
      </c>
      <c r="D227" s="20" t="s">
        <v>17588</v>
      </c>
      <c r="E227" s="491">
        <v>1</v>
      </c>
      <c r="F227" s="496"/>
      <c r="G227" s="492">
        <v>1601.4927157894738</v>
      </c>
      <c r="H227" s="136"/>
    </row>
    <row r="228" spans="1:8">
      <c r="A228" s="171" t="s">
        <v>1872</v>
      </c>
      <c r="B228" s="291" t="s">
        <v>216</v>
      </c>
      <c r="C228" s="113" t="s">
        <v>1829</v>
      </c>
      <c r="D228" s="20" t="s">
        <v>17589</v>
      </c>
      <c r="E228" s="491">
        <v>1</v>
      </c>
      <c r="F228" s="496"/>
      <c r="G228" s="492">
        <v>1802.0298947368422</v>
      </c>
      <c r="H228" s="136"/>
    </row>
    <row r="229" spans="1:8">
      <c r="A229" s="171" t="s">
        <v>1873</v>
      </c>
      <c r="B229" s="291" t="s">
        <v>216</v>
      </c>
      <c r="C229" s="113" t="s">
        <v>1830</v>
      </c>
      <c r="D229" s="20" t="s">
        <v>17590</v>
      </c>
      <c r="E229" s="491">
        <v>1</v>
      </c>
      <c r="F229" s="496"/>
      <c r="G229" s="492">
        <v>2150.6237052631582</v>
      </c>
      <c r="H229" s="136"/>
    </row>
    <row r="230" spans="1:8">
      <c r="A230" s="171" t="s">
        <v>1874</v>
      </c>
      <c r="B230" s="291" t="s">
        <v>216</v>
      </c>
      <c r="C230" s="113" t="s">
        <v>1831</v>
      </c>
      <c r="D230" s="20" t="s">
        <v>17591</v>
      </c>
      <c r="E230" s="491">
        <v>1</v>
      </c>
      <c r="F230" s="496"/>
      <c r="G230" s="492">
        <v>2065.3495578947368</v>
      </c>
      <c r="H230" s="136"/>
    </row>
    <row r="231" spans="1:8">
      <c r="A231" s="171" t="s">
        <v>1875</v>
      </c>
      <c r="B231" s="291" t="s">
        <v>216</v>
      </c>
      <c r="C231" s="113" t="s">
        <v>1832</v>
      </c>
      <c r="D231" s="20" t="s">
        <v>17592</v>
      </c>
      <c r="E231" s="491">
        <v>1</v>
      </c>
      <c r="F231" s="496"/>
      <c r="G231" s="492">
        <v>1711.6856842105265</v>
      </c>
      <c r="H231" s="136"/>
    </row>
    <row r="232" spans="1:8">
      <c r="A232" s="171" t="s">
        <v>1876</v>
      </c>
      <c r="B232" s="291" t="s">
        <v>216</v>
      </c>
      <c r="C232" s="113" t="s">
        <v>1833</v>
      </c>
      <c r="D232" s="20" t="s">
        <v>17593</v>
      </c>
      <c r="E232" s="491">
        <v>1</v>
      </c>
      <c r="F232" s="496"/>
      <c r="G232" s="492">
        <v>1880.6428421052631</v>
      </c>
      <c r="H232" s="136"/>
    </row>
    <row r="233" spans="1:8">
      <c r="A233" s="171" t="s">
        <v>1877</v>
      </c>
      <c r="B233" s="291" t="s">
        <v>216</v>
      </c>
      <c r="C233" s="113" t="s">
        <v>1834</v>
      </c>
      <c r="D233" s="20" t="s">
        <v>17594</v>
      </c>
      <c r="E233" s="491">
        <v>1</v>
      </c>
      <c r="F233" s="496"/>
      <c r="G233" s="492">
        <v>2234.2797473684209</v>
      </c>
      <c r="H233" s="136"/>
    </row>
    <row r="234" spans="1:8">
      <c r="A234" s="171" t="s">
        <v>1878</v>
      </c>
      <c r="B234" s="291" t="s">
        <v>216</v>
      </c>
      <c r="C234" s="113" t="s">
        <v>1835</v>
      </c>
      <c r="D234" s="20" t="s">
        <v>17595</v>
      </c>
      <c r="E234" s="491">
        <v>1</v>
      </c>
      <c r="F234" s="496"/>
      <c r="G234" s="492">
        <v>2176.4324842105261</v>
      </c>
      <c r="H234" s="136"/>
    </row>
    <row r="235" spans="1:8">
      <c r="A235" s="171" t="s">
        <v>1879</v>
      </c>
      <c r="B235" s="291" t="s">
        <v>216</v>
      </c>
      <c r="C235" s="113" t="s">
        <v>1836</v>
      </c>
      <c r="D235" s="20" t="s">
        <v>17596</v>
      </c>
      <c r="E235" s="491">
        <v>1</v>
      </c>
      <c r="F235" s="496"/>
      <c r="G235" s="492">
        <v>1785.7949052631577</v>
      </c>
      <c r="H235" s="136"/>
    </row>
    <row r="236" spans="1:8">
      <c r="A236" s="171" t="s">
        <v>1880</v>
      </c>
      <c r="B236" s="291" t="s">
        <v>216</v>
      </c>
      <c r="C236" s="113" t="s">
        <v>1837</v>
      </c>
      <c r="D236" s="20" t="s">
        <v>17597</v>
      </c>
      <c r="E236" s="491">
        <v>1</v>
      </c>
      <c r="F236" s="496"/>
      <c r="G236" s="492">
        <v>1970.528589473684</v>
      </c>
      <c r="H236" s="136"/>
    </row>
    <row r="237" spans="1:8">
      <c r="A237" s="171" t="s">
        <v>1881</v>
      </c>
      <c r="B237" s="291" t="s">
        <v>216</v>
      </c>
      <c r="C237" s="113" t="s">
        <v>1838</v>
      </c>
      <c r="D237" s="20" t="s">
        <v>17598</v>
      </c>
      <c r="E237" s="491">
        <v>1</v>
      </c>
      <c r="F237" s="496"/>
      <c r="G237" s="492">
        <v>2361.1392000000001</v>
      </c>
      <c r="H237" s="136"/>
    </row>
    <row r="238" spans="1:8">
      <c r="A238" s="171" t="s">
        <v>1882</v>
      </c>
      <c r="B238" s="291" t="s">
        <v>216</v>
      </c>
      <c r="C238" s="113" t="s">
        <v>1839</v>
      </c>
      <c r="D238" s="20" t="s">
        <v>17599</v>
      </c>
      <c r="E238" s="491">
        <v>1</v>
      </c>
      <c r="F238" s="496"/>
      <c r="G238" s="492">
        <v>2275.8380842105262</v>
      </c>
      <c r="H238" s="136"/>
    </row>
    <row r="239" spans="1:8">
      <c r="A239" s="171" t="s">
        <v>1883</v>
      </c>
      <c r="B239" s="291" t="s">
        <v>216</v>
      </c>
      <c r="C239" s="113" t="s">
        <v>1840</v>
      </c>
      <c r="D239" s="20" t="s">
        <v>17600</v>
      </c>
      <c r="E239" s="491">
        <v>1</v>
      </c>
      <c r="F239" s="496"/>
      <c r="G239" s="492">
        <v>1885.2274736842105</v>
      </c>
      <c r="H239" s="136"/>
    </row>
    <row r="240" spans="1:8">
      <c r="A240" s="171" t="s">
        <v>1884</v>
      </c>
      <c r="B240" s="291" t="s">
        <v>216</v>
      </c>
      <c r="C240" s="113" t="s">
        <v>1841</v>
      </c>
      <c r="D240" s="20" t="s">
        <v>17601</v>
      </c>
      <c r="E240" s="491">
        <v>1</v>
      </c>
      <c r="F240" s="496"/>
      <c r="G240" s="492">
        <v>2080.7754947368417</v>
      </c>
      <c r="H240" s="136"/>
    </row>
    <row r="241" spans="1:8">
      <c r="A241" s="171" t="s">
        <v>1885</v>
      </c>
      <c r="B241" s="291" t="s">
        <v>216</v>
      </c>
      <c r="C241" s="113" t="s">
        <v>1842</v>
      </c>
      <c r="D241" s="20" t="s">
        <v>17602</v>
      </c>
      <c r="E241" s="491">
        <v>1</v>
      </c>
      <c r="F241" s="496"/>
      <c r="G241" s="492">
        <v>2471.3321684210528</v>
      </c>
      <c r="H241" s="136"/>
    </row>
    <row r="242" spans="1:8">
      <c r="A242" s="171" t="s">
        <v>3060</v>
      </c>
      <c r="B242" s="291" t="s">
        <v>216</v>
      </c>
      <c r="C242" s="113" t="s">
        <v>3041</v>
      </c>
      <c r="D242" s="20" t="s">
        <v>17603</v>
      </c>
      <c r="E242" s="491">
        <v>1</v>
      </c>
      <c r="F242" s="496"/>
      <c r="G242" s="492">
        <v>2906.8451999999997</v>
      </c>
      <c r="H242" s="136"/>
    </row>
    <row r="243" spans="1:8">
      <c r="A243" s="171" t="s">
        <v>3061</v>
      </c>
      <c r="B243" s="291" t="s">
        <v>216</v>
      </c>
      <c r="C243" s="113" t="s">
        <v>3042</v>
      </c>
      <c r="D243" s="20" t="s">
        <v>17604</v>
      </c>
      <c r="E243" s="491">
        <v>1</v>
      </c>
      <c r="F243" s="496"/>
      <c r="G243" s="492">
        <v>2574.4863789473684</v>
      </c>
      <c r="H243" s="136"/>
    </row>
    <row r="244" spans="1:8">
      <c r="A244" s="171" t="s">
        <v>3062</v>
      </c>
      <c r="B244" s="291" t="s">
        <v>216</v>
      </c>
      <c r="C244" s="113" t="s">
        <v>3043</v>
      </c>
      <c r="D244" s="20" t="s">
        <v>17605</v>
      </c>
      <c r="E244" s="491">
        <v>1</v>
      </c>
      <c r="F244" s="496"/>
      <c r="G244" s="492">
        <v>2657.737894736842</v>
      </c>
      <c r="H244" s="136"/>
    </row>
    <row r="245" spans="1:8">
      <c r="A245" s="171" t="s">
        <v>3063</v>
      </c>
      <c r="B245" s="291" t="s">
        <v>216</v>
      </c>
      <c r="C245" s="113" t="s">
        <v>3044</v>
      </c>
      <c r="D245" s="20" t="s">
        <v>17606</v>
      </c>
      <c r="E245" s="491">
        <v>1</v>
      </c>
      <c r="F245" s="496"/>
      <c r="G245" s="492">
        <v>3094.9769052631582</v>
      </c>
      <c r="H245" s="136"/>
    </row>
    <row r="246" spans="1:8">
      <c r="A246" s="171" t="s">
        <v>3064</v>
      </c>
      <c r="B246" s="291" t="s">
        <v>216</v>
      </c>
      <c r="C246" s="113" t="s">
        <v>3045</v>
      </c>
      <c r="D246" s="20" t="s">
        <v>17607</v>
      </c>
      <c r="E246" s="491">
        <v>1</v>
      </c>
      <c r="F246" s="496"/>
      <c r="G246" s="492">
        <v>2671.1951368421051</v>
      </c>
      <c r="H246" s="136"/>
    </row>
    <row r="247" spans="1:8">
      <c r="A247" s="171" t="s">
        <v>3065</v>
      </c>
      <c r="B247" s="291" t="s">
        <v>216</v>
      </c>
      <c r="C247" s="113" t="s">
        <v>3046</v>
      </c>
      <c r="D247" s="20" t="s">
        <v>17608</v>
      </c>
      <c r="E247" s="491">
        <v>1</v>
      </c>
      <c r="F247" s="496"/>
      <c r="G247" s="492">
        <v>2226.7555578947372</v>
      </c>
      <c r="H247" s="136"/>
    </row>
    <row r="248" spans="1:8">
      <c r="A248" s="171" t="s">
        <v>3066</v>
      </c>
      <c r="B248" s="291" t="s">
        <v>216</v>
      </c>
      <c r="C248" s="113" t="s">
        <v>3047</v>
      </c>
      <c r="D248" s="20" t="s">
        <v>17609</v>
      </c>
      <c r="E248" s="491">
        <v>1</v>
      </c>
      <c r="F248" s="496"/>
      <c r="G248" s="492">
        <v>2457.6052421052627</v>
      </c>
      <c r="H248" s="136"/>
    </row>
    <row r="249" spans="1:8">
      <c r="A249" s="171" t="s">
        <v>3067</v>
      </c>
      <c r="B249" s="291" t="s">
        <v>216</v>
      </c>
      <c r="C249" s="113" t="s">
        <v>3048</v>
      </c>
      <c r="D249" s="20" t="s">
        <v>17610</v>
      </c>
      <c r="E249" s="491">
        <v>1</v>
      </c>
      <c r="F249" s="496"/>
      <c r="G249" s="492">
        <v>2862.8057684210521</v>
      </c>
      <c r="H249" s="136"/>
    </row>
    <row r="250" spans="1:8">
      <c r="A250" s="111" t="s">
        <v>1843</v>
      </c>
      <c r="B250" s="111"/>
      <c r="C250" s="111"/>
      <c r="D250" s="111"/>
      <c r="E250" s="111"/>
      <c r="F250" s="111"/>
      <c r="G250" s="111"/>
      <c r="H250" s="136"/>
    </row>
    <row r="251" spans="1:8">
      <c r="A251" s="171" t="s">
        <v>3068</v>
      </c>
      <c r="B251" s="291" t="s">
        <v>216</v>
      </c>
      <c r="C251" s="113" t="s">
        <v>3049</v>
      </c>
      <c r="D251" s="20" t="s">
        <v>5216</v>
      </c>
      <c r="E251" s="491">
        <v>1</v>
      </c>
      <c r="F251" s="496"/>
      <c r="G251" s="492">
        <v>644.65313684210525</v>
      </c>
      <c r="H251" s="136"/>
    </row>
    <row r="252" spans="1:8">
      <c r="A252" s="171" t="s">
        <v>3069</v>
      </c>
      <c r="B252" s="291" t="s">
        <v>216</v>
      </c>
      <c r="C252" s="113" t="s">
        <v>3050</v>
      </c>
      <c r="D252" s="20" t="s">
        <v>5217</v>
      </c>
      <c r="E252" s="491">
        <v>1</v>
      </c>
      <c r="F252" s="496"/>
      <c r="G252" s="492">
        <v>514.8810947368421</v>
      </c>
      <c r="H252" s="136"/>
    </row>
    <row r="253" spans="1:8">
      <c r="A253" s="171" t="s">
        <v>3070</v>
      </c>
      <c r="B253" s="291" t="s">
        <v>216</v>
      </c>
      <c r="C253" s="113" t="s">
        <v>3051</v>
      </c>
      <c r="D253" s="20" t="s">
        <v>5218</v>
      </c>
      <c r="E253" s="491">
        <v>1</v>
      </c>
      <c r="F253" s="496"/>
      <c r="G253" s="492">
        <v>733.27136842105256</v>
      </c>
      <c r="H253" s="136"/>
    </row>
    <row r="254" spans="1:8">
      <c r="A254" s="171" t="s">
        <v>1886</v>
      </c>
      <c r="B254" s="291" t="s">
        <v>216</v>
      </c>
      <c r="C254" s="113" t="s">
        <v>1844</v>
      </c>
      <c r="D254" s="20" t="s">
        <v>17611</v>
      </c>
      <c r="E254" s="491">
        <v>1</v>
      </c>
      <c r="F254" s="496"/>
      <c r="G254" s="492">
        <v>655.11688421052622</v>
      </c>
      <c r="H254" s="136"/>
    </row>
    <row r="255" spans="1:8">
      <c r="A255" s="171" t="s">
        <v>1887</v>
      </c>
      <c r="B255" s="291" t="s">
        <v>216</v>
      </c>
      <c r="C255" s="113" t="s">
        <v>1845</v>
      </c>
      <c r="D255" s="20" t="s">
        <v>17612</v>
      </c>
      <c r="E255" s="491">
        <v>1</v>
      </c>
      <c r="F255" s="496"/>
      <c r="G255" s="492">
        <v>540.68987368421051</v>
      </c>
      <c r="H255" s="136"/>
    </row>
    <row r="256" spans="1:8">
      <c r="A256" s="171" t="s">
        <v>3071</v>
      </c>
      <c r="B256" s="291" t="s">
        <v>216</v>
      </c>
      <c r="C256" s="113" t="s">
        <v>3052</v>
      </c>
      <c r="D256" s="20" t="s">
        <v>5219</v>
      </c>
      <c r="E256" s="491">
        <v>1</v>
      </c>
      <c r="F256" s="496"/>
      <c r="G256" s="492">
        <v>762.39726315789471</v>
      </c>
      <c r="H256" s="136"/>
    </row>
    <row r="257" spans="1:8">
      <c r="A257" s="171" t="s">
        <v>3072</v>
      </c>
      <c r="B257" s="291" t="s">
        <v>216</v>
      </c>
      <c r="C257" s="113" t="s">
        <v>3053</v>
      </c>
      <c r="D257" s="20" t="s">
        <v>5220</v>
      </c>
      <c r="E257" s="491">
        <v>1</v>
      </c>
      <c r="F257" s="496"/>
      <c r="G257" s="492">
        <v>665.49972631578942</v>
      </c>
      <c r="H257" s="136"/>
    </row>
    <row r="258" spans="1:8">
      <c r="A258" s="171" t="s">
        <v>3073</v>
      </c>
      <c r="B258" s="291" t="s">
        <v>216</v>
      </c>
      <c r="C258" s="113" t="s">
        <v>3054</v>
      </c>
      <c r="D258" s="20" t="s">
        <v>5221</v>
      </c>
      <c r="E258" s="491">
        <v>1</v>
      </c>
      <c r="F258" s="496"/>
      <c r="G258" s="492">
        <v>535.70071578947363</v>
      </c>
      <c r="H258" s="136"/>
    </row>
    <row r="259" spans="1:8">
      <c r="A259" s="171" t="s">
        <v>3074</v>
      </c>
      <c r="B259" s="291" t="s">
        <v>216</v>
      </c>
      <c r="C259" s="113" t="s">
        <v>3055</v>
      </c>
      <c r="D259" s="20" t="s">
        <v>5222</v>
      </c>
      <c r="E259" s="491">
        <v>1</v>
      </c>
      <c r="F259" s="496"/>
      <c r="G259" s="492">
        <v>766.98189473684204</v>
      </c>
      <c r="H259" s="136"/>
    </row>
    <row r="260" spans="1:8">
      <c r="A260" s="171" t="s">
        <v>1888</v>
      </c>
      <c r="B260" s="291" t="s">
        <v>216</v>
      </c>
      <c r="C260" s="113" t="s">
        <v>1846</v>
      </c>
      <c r="D260" s="20" t="s">
        <v>17613</v>
      </c>
      <c r="E260" s="491">
        <v>1</v>
      </c>
      <c r="F260" s="496"/>
      <c r="G260" s="492">
        <v>702.06890526315783</v>
      </c>
      <c r="H260" s="136"/>
    </row>
    <row r="261" spans="1:8">
      <c r="A261" s="171" t="s">
        <v>1889</v>
      </c>
      <c r="B261" s="291" t="s">
        <v>216</v>
      </c>
      <c r="C261" s="113" t="s">
        <v>1847</v>
      </c>
      <c r="D261" s="20" t="s">
        <v>17614</v>
      </c>
      <c r="E261" s="491">
        <v>1</v>
      </c>
      <c r="F261" s="496"/>
      <c r="G261" s="492">
        <v>561.50949473684216</v>
      </c>
      <c r="H261" s="136"/>
    </row>
    <row r="262" spans="1:8">
      <c r="A262" s="171" t="s">
        <v>2548</v>
      </c>
      <c r="B262" s="291" t="s">
        <v>216</v>
      </c>
      <c r="C262" s="113" t="s">
        <v>2524</v>
      </c>
      <c r="D262" s="20" t="s">
        <v>5223</v>
      </c>
      <c r="E262" s="491">
        <v>1</v>
      </c>
      <c r="F262" s="496"/>
      <c r="G262" s="492">
        <v>796.9438105263157</v>
      </c>
      <c r="H262" s="136"/>
    </row>
    <row r="263" spans="1:8">
      <c r="A263" s="171" t="s">
        <v>1890</v>
      </c>
      <c r="B263" s="291" t="s">
        <v>216</v>
      </c>
      <c r="C263" s="113" t="s">
        <v>1848</v>
      </c>
      <c r="D263" s="20" t="s">
        <v>17615</v>
      </c>
      <c r="E263" s="491">
        <v>1</v>
      </c>
      <c r="F263" s="496"/>
      <c r="G263" s="492">
        <v>707.11199999999997</v>
      </c>
      <c r="H263" s="136"/>
    </row>
    <row r="264" spans="1:8">
      <c r="A264" s="171" t="s">
        <v>1891</v>
      </c>
      <c r="B264" s="291" t="s">
        <v>216</v>
      </c>
      <c r="C264" s="113" t="s">
        <v>1849</v>
      </c>
      <c r="D264" s="20" t="s">
        <v>17616</v>
      </c>
      <c r="E264" s="491">
        <v>1</v>
      </c>
      <c r="F264" s="496"/>
      <c r="G264" s="492">
        <v>566.87621052631573</v>
      </c>
      <c r="H264" s="136"/>
    </row>
    <row r="265" spans="1:8">
      <c r="A265" s="171" t="s">
        <v>2549</v>
      </c>
      <c r="B265" s="291" t="s">
        <v>216</v>
      </c>
      <c r="C265" s="113" t="s">
        <v>2525</v>
      </c>
      <c r="D265" s="20" t="s">
        <v>5224</v>
      </c>
      <c r="E265" s="491">
        <v>1</v>
      </c>
      <c r="F265" s="496"/>
      <c r="G265" s="492">
        <v>792.76370526315782</v>
      </c>
      <c r="H265" s="136"/>
    </row>
    <row r="266" spans="1:8">
      <c r="A266" s="171" t="s">
        <v>1892</v>
      </c>
      <c r="B266" s="291" t="s">
        <v>216</v>
      </c>
      <c r="C266" s="113" t="s">
        <v>1850</v>
      </c>
      <c r="D266" s="20" t="s">
        <v>17617</v>
      </c>
      <c r="E266" s="491">
        <v>1</v>
      </c>
      <c r="F266" s="496"/>
      <c r="G266" s="492">
        <v>722.88852631578948</v>
      </c>
      <c r="H266" s="136"/>
    </row>
    <row r="267" spans="1:8">
      <c r="A267" s="171" t="s">
        <v>1893</v>
      </c>
      <c r="B267" s="291" t="s">
        <v>216</v>
      </c>
      <c r="C267" s="113" t="s">
        <v>1851</v>
      </c>
      <c r="D267" s="20" t="s">
        <v>17618</v>
      </c>
      <c r="E267" s="491">
        <v>1</v>
      </c>
      <c r="F267" s="496"/>
      <c r="G267" s="492">
        <v>582.27517894736832</v>
      </c>
      <c r="H267" s="136"/>
    </row>
    <row r="268" spans="1:8">
      <c r="A268" s="171" t="s">
        <v>2550</v>
      </c>
      <c r="B268" s="291" t="s">
        <v>216</v>
      </c>
      <c r="C268" s="113" t="s">
        <v>2526</v>
      </c>
      <c r="D268" s="20" t="s">
        <v>5225</v>
      </c>
      <c r="E268" s="491">
        <v>1</v>
      </c>
      <c r="F268" s="496"/>
      <c r="G268" s="492">
        <v>821.51204210526305</v>
      </c>
      <c r="H268" s="136"/>
    </row>
    <row r="269" spans="1:8">
      <c r="A269" s="171" t="s">
        <v>1894</v>
      </c>
      <c r="B269" s="291" t="s">
        <v>216</v>
      </c>
      <c r="C269" s="113" t="s">
        <v>1852</v>
      </c>
      <c r="D269" s="20" t="s">
        <v>17619</v>
      </c>
      <c r="E269" s="491">
        <v>1</v>
      </c>
      <c r="F269" s="496"/>
      <c r="G269" s="492">
        <v>825.63821052631567</v>
      </c>
      <c r="H269" s="136"/>
    </row>
    <row r="270" spans="1:8">
      <c r="A270" s="171" t="s">
        <v>1895</v>
      </c>
      <c r="B270" s="291" t="s">
        <v>216</v>
      </c>
      <c r="C270" s="113" t="s">
        <v>1853</v>
      </c>
      <c r="D270" s="20" t="s">
        <v>17620</v>
      </c>
      <c r="E270" s="491">
        <v>1</v>
      </c>
      <c r="F270" s="496"/>
      <c r="G270" s="492">
        <v>690.4724842105262</v>
      </c>
      <c r="H270" s="136"/>
    </row>
    <row r="271" spans="1:8">
      <c r="A271" s="171" t="s">
        <v>3075</v>
      </c>
      <c r="B271" s="291" t="s">
        <v>216</v>
      </c>
      <c r="C271" s="113" t="s">
        <v>3056</v>
      </c>
      <c r="D271" s="20" t="s">
        <v>5226</v>
      </c>
      <c r="E271" s="491">
        <v>1</v>
      </c>
      <c r="F271" s="496"/>
      <c r="G271" s="492">
        <v>964.20195789473678</v>
      </c>
      <c r="H271" s="136"/>
    </row>
    <row r="272" spans="1:8">
      <c r="A272" s="171" t="s">
        <v>1896</v>
      </c>
      <c r="B272" s="291" t="s">
        <v>216</v>
      </c>
      <c r="C272" s="113" t="s">
        <v>1854</v>
      </c>
      <c r="D272" s="20" t="s">
        <v>17621</v>
      </c>
      <c r="E272" s="491">
        <v>1</v>
      </c>
      <c r="F272" s="496"/>
      <c r="G272" s="492">
        <v>821.51204210526305</v>
      </c>
      <c r="H272" s="136"/>
    </row>
    <row r="273" spans="1:8">
      <c r="A273" s="171" t="s">
        <v>1897</v>
      </c>
      <c r="B273" s="291" t="s">
        <v>216</v>
      </c>
      <c r="C273" s="113" t="s">
        <v>1855</v>
      </c>
      <c r="D273" s="20" t="s">
        <v>17622</v>
      </c>
      <c r="E273" s="491">
        <v>1</v>
      </c>
      <c r="F273" s="496"/>
      <c r="G273" s="492">
        <v>691.49728421052635</v>
      </c>
      <c r="H273" s="136"/>
    </row>
    <row r="274" spans="1:8">
      <c r="A274" s="171" t="s">
        <v>2551</v>
      </c>
      <c r="B274" s="291" t="s">
        <v>216</v>
      </c>
      <c r="C274" s="113" t="s">
        <v>2527</v>
      </c>
      <c r="D274" s="20" t="s">
        <v>5227</v>
      </c>
      <c r="E274" s="491">
        <v>1</v>
      </c>
      <c r="F274" s="496"/>
      <c r="G274" s="492">
        <v>935.91208421052636</v>
      </c>
      <c r="H274" s="136"/>
    </row>
    <row r="275" spans="1:8">
      <c r="A275" s="171" t="s">
        <v>1898</v>
      </c>
      <c r="B275" s="291" t="s">
        <v>216</v>
      </c>
      <c r="C275" s="113" t="s">
        <v>1856</v>
      </c>
      <c r="D275" s="20" t="s">
        <v>17623</v>
      </c>
      <c r="E275" s="491">
        <v>1</v>
      </c>
      <c r="F275" s="496"/>
      <c r="G275" s="492">
        <v>826.68997894736845</v>
      </c>
      <c r="H275" s="136"/>
    </row>
    <row r="276" spans="1:8">
      <c r="A276" s="171" t="s">
        <v>1899</v>
      </c>
      <c r="B276" s="291" t="s">
        <v>216</v>
      </c>
      <c r="C276" s="113" t="s">
        <v>1857</v>
      </c>
      <c r="D276" s="20" t="s">
        <v>17624</v>
      </c>
      <c r="E276" s="491">
        <v>1</v>
      </c>
      <c r="F276" s="496"/>
      <c r="G276" s="492">
        <v>681.06050526315789</v>
      </c>
      <c r="H276" s="136"/>
    </row>
    <row r="277" spans="1:8">
      <c r="A277" s="171" t="s">
        <v>2552</v>
      </c>
      <c r="B277" s="291" t="s">
        <v>216</v>
      </c>
      <c r="C277" s="113" t="s">
        <v>2528</v>
      </c>
      <c r="D277" s="20" t="s">
        <v>5228</v>
      </c>
      <c r="E277" s="491">
        <v>1</v>
      </c>
      <c r="F277" s="496"/>
      <c r="G277" s="492">
        <v>935.91208421052636</v>
      </c>
      <c r="H277" s="136"/>
    </row>
    <row r="278" spans="1:8">
      <c r="A278" s="171" t="s">
        <v>1900</v>
      </c>
      <c r="B278" s="291" t="s">
        <v>216</v>
      </c>
      <c r="C278" s="113" t="s">
        <v>1858</v>
      </c>
      <c r="D278" s="20" t="s">
        <v>17625</v>
      </c>
      <c r="E278" s="491">
        <v>1</v>
      </c>
      <c r="F278" s="496"/>
      <c r="G278" s="492">
        <v>926.71585263157885</v>
      </c>
      <c r="H278" s="136"/>
    </row>
    <row r="279" spans="1:8">
      <c r="A279" s="171" t="s">
        <v>1901</v>
      </c>
      <c r="B279" s="291" t="s">
        <v>216</v>
      </c>
      <c r="C279" s="113" t="s">
        <v>1859</v>
      </c>
      <c r="D279" s="20" t="s">
        <v>17626</v>
      </c>
      <c r="E279" s="491">
        <v>1</v>
      </c>
      <c r="F279" s="496"/>
      <c r="G279" s="492">
        <v>791.98162105263157</v>
      </c>
      <c r="H279" s="136"/>
    </row>
    <row r="280" spans="1:8">
      <c r="A280" s="171" t="s">
        <v>2553</v>
      </c>
      <c r="B280" s="291" t="s">
        <v>216</v>
      </c>
      <c r="C280" s="113" t="s">
        <v>2529</v>
      </c>
      <c r="D280" s="20" t="s">
        <v>5229</v>
      </c>
      <c r="E280" s="491">
        <v>1</v>
      </c>
      <c r="F280" s="496"/>
      <c r="G280" s="492">
        <v>1078.170505263158</v>
      </c>
      <c r="H280" s="136"/>
    </row>
    <row r="281" spans="1:8">
      <c r="A281" s="171" t="s">
        <v>3076</v>
      </c>
      <c r="B281" s="291" t="s">
        <v>216</v>
      </c>
      <c r="C281" s="113" t="s">
        <v>3057</v>
      </c>
      <c r="D281" s="20" t="s">
        <v>5230</v>
      </c>
      <c r="E281" s="491">
        <v>1</v>
      </c>
      <c r="F281" s="496"/>
      <c r="G281" s="492">
        <v>1286.1509684210528</v>
      </c>
      <c r="H281" s="136"/>
    </row>
    <row r="282" spans="1:8">
      <c r="A282" s="171" t="s">
        <v>3077</v>
      </c>
      <c r="B282" s="291" t="s">
        <v>216</v>
      </c>
      <c r="C282" s="113" t="s">
        <v>3058</v>
      </c>
      <c r="D282" s="20" t="s">
        <v>5231</v>
      </c>
      <c r="E282" s="491">
        <v>1</v>
      </c>
      <c r="F282" s="496"/>
      <c r="G282" s="492">
        <v>1083.9956842105262</v>
      </c>
      <c r="H282" s="136"/>
    </row>
    <row r="283" spans="1:8">
      <c r="A283" s="171" t="s">
        <v>3078</v>
      </c>
      <c r="B283" s="291" t="s">
        <v>216</v>
      </c>
      <c r="C283" s="113" t="s">
        <v>3059</v>
      </c>
      <c r="D283" s="20" t="s">
        <v>5232</v>
      </c>
      <c r="E283" s="491">
        <v>1</v>
      </c>
      <c r="F283" s="496"/>
      <c r="G283" s="492">
        <v>1420.1300842105265</v>
      </c>
      <c r="H283" s="136"/>
    </row>
    <row r="284" spans="1:8">
      <c r="A284" s="111" t="s">
        <v>2555</v>
      </c>
      <c r="B284" s="111"/>
      <c r="C284" s="111"/>
      <c r="D284" s="111"/>
      <c r="E284" s="111"/>
      <c r="F284" s="111"/>
      <c r="G284" s="111"/>
      <c r="H284" s="136"/>
    </row>
    <row r="285" spans="1:8">
      <c r="A285" s="171" t="s">
        <v>2618</v>
      </c>
      <c r="B285" s="291" t="s">
        <v>216</v>
      </c>
      <c r="C285" s="113" t="s">
        <v>2606</v>
      </c>
      <c r="D285" s="20" t="s">
        <v>5524</v>
      </c>
      <c r="E285" s="491">
        <v>1</v>
      </c>
      <c r="F285" s="496"/>
      <c r="G285" s="492">
        <v>55.104000000000006</v>
      </c>
      <c r="H285" s="136"/>
    </row>
    <row r="286" spans="1:8">
      <c r="A286" s="171" t="s">
        <v>2619</v>
      </c>
      <c r="B286" s="291" t="s">
        <v>216</v>
      </c>
      <c r="C286" s="113" t="s">
        <v>2607</v>
      </c>
      <c r="D286" s="20" t="s">
        <v>5525</v>
      </c>
      <c r="E286" s="491">
        <v>1</v>
      </c>
      <c r="F286" s="496"/>
      <c r="G286" s="492">
        <v>158.94189473684213</v>
      </c>
      <c r="H286" s="136"/>
    </row>
    <row r="287" spans="1:8">
      <c r="A287" s="171" t="s">
        <v>2620</v>
      </c>
      <c r="B287" s="291" t="s">
        <v>216</v>
      </c>
      <c r="C287" s="113" t="s">
        <v>2608</v>
      </c>
      <c r="D287" s="20" t="s">
        <v>5526</v>
      </c>
      <c r="E287" s="491">
        <v>1</v>
      </c>
      <c r="F287" s="496"/>
      <c r="G287" s="492">
        <v>103.81200000000001</v>
      </c>
      <c r="H287" s="136"/>
    </row>
    <row r="288" spans="1:8">
      <c r="A288" s="171" t="s">
        <v>2621</v>
      </c>
      <c r="B288" s="291" t="s">
        <v>216</v>
      </c>
      <c r="C288" s="113" t="s">
        <v>2609</v>
      </c>
      <c r="D288" s="20" t="s">
        <v>5527</v>
      </c>
      <c r="E288" s="491">
        <v>1</v>
      </c>
      <c r="F288" s="496"/>
      <c r="G288" s="492">
        <v>426.95242105263162</v>
      </c>
      <c r="H288" s="136"/>
    </row>
    <row r="289" spans="1:8">
      <c r="A289" s="171" t="s">
        <v>2622</v>
      </c>
      <c r="B289" s="291" t="s">
        <v>216</v>
      </c>
      <c r="C289" s="113" t="s">
        <v>2610</v>
      </c>
      <c r="D289" s="20" t="s">
        <v>5528</v>
      </c>
      <c r="E289" s="491">
        <v>1</v>
      </c>
      <c r="F289" s="496"/>
      <c r="G289" s="492">
        <v>119.78905263157895</v>
      </c>
      <c r="H289" s="136"/>
    </row>
    <row r="290" spans="1:8">
      <c r="A290" s="171" t="s">
        <v>2623</v>
      </c>
      <c r="B290" s="291" t="s">
        <v>216</v>
      </c>
      <c r="C290" s="113" t="s">
        <v>2611</v>
      </c>
      <c r="D290" s="20" t="s">
        <v>5529</v>
      </c>
      <c r="E290" s="491">
        <v>1</v>
      </c>
      <c r="F290" s="496"/>
      <c r="G290" s="492">
        <v>127.32442105263159</v>
      </c>
      <c r="H290" s="136"/>
    </row>
    <row r="291" spans="1:8">
      <c r="A291" s="171" t="s">
        <v>2624</v>
      </c>
      <c r="B291" s="291" t="s">
        <v>216</v>
      </c>
      <c r="C291" s="113" t="s">
        <v>2612</v>
      </c>
      <c r="D291" s="20" t="s">
        <v>5530</v>
      </c>
      <c r="E291" s="491">
        <v>1</v>
      </c>
      <c r="F291" s="496"/>
      <c r="G291" s="492">
        <v>137.13852631578948</v>
      </c>
      <c r="H291" s="136"/>
    </row>
    <row r="292" spans="1:8">
      <c r="A292" s="171" t="s">
        <v>2625</v>
      </c>
      <c r="B292" s="291" t="s">
        <v>216</v>
      </c>
      <c r="C292" s="113" t="s">
        <v>2613</v>
      </c>
      <c r="D292" s="20" t="s">
        <v>5531</v>
      </c>
      <c r="E292" s="491">
        <v>1</v>
      </c>
      <c r="F292" s="496"/>
      <c r="G292" s="492">
        <v>142.29157894736844</v>
      </c>
      <c r="H292" s="136"/>
    </row>
    <row r="293" spans="1:8">
      <c r="A293" s="171" t="s">
        <v>2626</v>
      </c>
      <c r="B293" s="291" t="s">
        <v>216</v>
      </c>
      <c r="C293" s="113" t="s">
        <v>2614</v>
      </c>
      <c r="D293" s="20" t="s">
        <v>5532</v>
      </c>
      <c r="E293" s="491">
        <v>1</v>
      </c>
      <c r="F293" s="496"/>
      <c r="G293" s="492">
        <v>190.89600000000002</v>
      </c>
      <c r="H293" s="136"/>
    </row>
    <row r="294" spans="1:8">
      <c r="A294" s="171" t="s">
        <v>2627</v>
      </c>
      <c r="B294" s="291" t="s">
        <v>216</v>
      </c>
      <c r="C294" s="113" t="s">
        <v>2615</v>
      </c>
      <c r="D294" s="20" t="s">
        <v>5533</v>
      </c>
      <c r="E294" s="491">
        <v>1</v>
      </c>
      <c r="F294" s="496"/>
      <c r="G294" s="492">
        <v>62.380421052631576</v>
      </c>
      <c r="H294" s="136"/>
    </row>
    <row r="295" spans="1:8">
      <c r="A295" s="171" t="s">
        <v>2565</v>
      </c>
      <c r="B295" s="291" t="s">
        <v>216</v>
      </c>
      <c r="C295" s="113" t="s">
        <v>2556</v>
      </c>
      <c r="D295" s="20" t="s">
        <v>5534</v>
      </c>
      <c r="E295" s="491">
        <v>1</v>
      </c>
      <c r="F295" s="496"/>
      <c r="G295" s="492">
        <v>122.63747368421052</v>
      </c>
      <c r="H295" s="136"/>
    </row>
    <row r="296" spans="1:8">
      <c r="A296" s="171" t="s">
        <v>2566</v>
      </c>
      <c r="B296" s="291" t="s">
        <v>216</v>
      </c>
      <c r="C296" s="113" t="s">
        <v>2557</v>
      </c>
      <c r="D296" s="20" t="s">
        <v>5535</v>
      </c>
      <c r="E296" s="491">
        <v>1</v>
      </c>
      <c r="F296" s="496"/>
      <c r="G296" s="492">
        <v>132.42568421052633</v>
      </c>
      <c r="H296" s="136"/>
    </row>
    <row r="297" spans="1:8">
      <c r="A297" s="171" t="s">
        <v>2567</v>
      </c>
      <c r="B297" s="291" t="s">
        <v>216</v>
      </c>
      <c r="C297" s="113" t="s">
        <v>2558</v>
      </c>
      <c r="D297" s="20" t="s">
        <v>5536</v>
      </c>
      <c r="E297" s="491">
        <v>1</v>
      </c>
      <c r="F297" s="496"/>
      <c r="G297" s="492">
        <v>142.29157894736844</v>
      </c>
      <c r="H297" s="136"/>
    </row>
    <row r="298" spans="1:8">
      <c r="A298" s="171" t="s">
        <v>2568</v>
      </c>
      <c r="B298" s="291" t="s">
        <v>216</v>
      </c>
      <c r="C298" s="113" t="s">
        <v>2559</v>
      </c>
      <c r="D298" s="20" t="s">
        <v>5537</v>
      </c>
      <c r="E298" s="491">
        <v>1</v>
      </c>
      <c r="F298" s="496"/>
      <c r="G298" s="492">
        <v>166.58084210526314</v>
      </c>
      <c r="H298" s="136"/>
    </row>
    <row r="299" spans="1:8">
      <c r="A299" s="171" t="s">
        <v>2569</v>
      </c>
      <c r="B299" s="291" t="s">
        <v>216</v>
      </c>
      <c r="C299" s="113" t="s">
        <v>2560</v>
      </c>
      <c r="D299" s="20" t="s">
        <v>5538</v>
      </c>
      <c r="E299" s="491">
        <v>1</v>
      </c>
      <c r="F299" s="496"/>
      <c r="G299" s="492">
        <v>156.79263157894738</v>
      </c>
      <c r="H299" s="136"/>
    </row>
    <row r="300" spans="1:8">
      <c r="A300" s="171" t="s">
        <v>2570</v>
      </c>
      <c r="B300" s="291" t="s">
        <v>216</v>
      </c>
      <c r="C300" s="113" t="s">
        <v>2561</v>
      </c>
      <c r="D300" s="20" t="s">
        <v>5539</v>
      </c>
      <c r="E300" s="491">
        <v>1</v>
      </c>
      <c r="F300" s="496"/>
      <c r="G300" s="492">
        <v>309.62336842105265</v>
      </c>
      <c r="H300" s="136"/>
    </row>
    <row r="301" spans="1:8">
      <c r="A301" s="171" t="s">
        <v>2617</v>
      </c>
      <c r="B301" s="291" t="s">
        <v>216</v>
      </c>
      <c r="C301" s="113" t="s">
        <v>2616</v>
      </c>
      <c r="D301" s="20" t="s">
        <v>5540</v>
      </c>
      <c r="E301" s="491">
        <v>1</v>
      </c>
      <c r="F301" s="496"/>
      <c r="G301" s="492">
        <v>86.410736842105266</v>
      </c>
      <c r="H301" s="136"/>
    </row>
    <row r="302" spans="1:8">
      <c r="A302" s="171" t="s">
        <v>2571</v>
      </c>
      <c r="B302" s="291" t="s">
        <v>216</v>
      </c>
      <c r="C302" s="113" t="s">
        <v>2562</v>
      </c>
      <c r="D302" s="20" t="s">
        <v>5541</v>
      </c>
      <c r="E302" s="491">
        <v>1</v>
      </c>
      <c r="F302" s="496"/>
      <c r="G302" s="492">
        <v>52.48863157894737</v>
      </c>
      <c r="H302" s="136"/>
    </row>
    <row r="303" spans="1:8">
      <c r="A303" s="171" t="s">
        <v>2572</v>
      </c>
      <c r="B303" s="291" t="s">
        <v>216</v>
      </c>
      <c r="C303" s="113" t="s">
        <v>2563</v>
      </c>
      <c r="D303" s="20" t="s">
        <v>5542</v>
      </c>
      <c r="E303" s="491">
        <v>1</v>
      </c>
      <c r="F303" s="496"/>
      <c r="G303" s="492">
        <v>16.33957894736842</v>
      </c>
      <c r="H303" s="136"/>
    </row>
    <row r="304" spans="1:8">
      <c r="A304" s="171" t="s">
        <v>2573</v>
      </c>
      <c r="B304" s="291" t="s">
        <v>216</v>
      </c>
      <c r="C304" s="113" t="s">
        <v>2564</v>
      </c>
      <c r="D304" s="20" t="s">
        <v>6644</v>
      </c>
      <c r="E304" s="491">
        <v>1</v>
      </c>
      <c r="F304" s="496"/>
      <c r="G304" s="492">
        <v>105.21031578947368</v>
      </c>
      <c r="H304" s="136"/>
    </row>
    <row r="305" spans="1:8">
      <c r="A305" s="382" t="s">
        <v>5543</v>
      </c>
      <c r="B305" s="291" t="s">
        <v>216</v>
      </c>
      <c r="C305" s="113" t="s">
        <v>5544</v>
      </c>
      <c r="D305" s="20" t="s">
        <v>5545</v>
      </c>
      <c r="E305" s="491">
        <v>1</v>
      </c>
      <c r="F305" s="496"/>
      <c r="G305" s="492">
        <v>144.06157894736842</v>
      </c>
      <c r="H305" s="136"/>
    </row>
    <row r="306" spans="1:8">
      <c r="A306" s="382" t="s">
        <v>5546</v>
      </c>
      <c r="B306" s="291" t="s">
        <v>216</v>
      </c>
      <c r="C306" s="113" t="s">
        <v>5547</v>
      </c>
      <c r="D306" s="20" t="s">
        <v>5548</v>
      </c>
      <c r="E306" s="491">
        <v>1</v>
      </c>
      <c r="F306" s="496"/>
      <c r="G306" s="492">
        <v>140.67947368421051</v>
      </c>
      <c r="H306" s="136"/>
    </row>
    <row r="307" spans="1:8">
      <c r="A307" s="382" t="s">
        <v>5549</v>
      </c>
      <c r="B307" s="291" t="s">
        <v>216</v>
      </c>
      <c r="C307" s="113" t="s">
        <v>5550</v>
      </c>
      <c r="D307" s="20" t="s">
        <v>5551</v>
      </c>
      <c r="E307" s="491">
        <v>1</v>
      </c>
      <c r="F307" s="496"/>
      <c r="G307" s="492">
        <v>140.67947368421051</v>
      </c>
      <c r="H307" s="136"/>
    </row>
    <row r="308" spans="1:8">
      <c r="A308" s="382" t="s">
        <v>5552</v>
      </c>
      <c r="B308" s="291" t="s">
        <v>216</v>
      </c>
      <c r="C308" s="113" t="s">
        <v>5553</v>
      </c>
      <c r="D308" s="20" t="s">
        <v>5554</v>
      </c>
      <c r="E308" s="491">
        <v>1</v>
      </c>
      <c r="F308" s="496"/>
      <c r="G308" s="492">
        <v>144.06157894736842</v>
      </c>
      <c r="H308" s="136"/>
    </row>
    <row r="309" spans="1:8">
      <c r="A309" s="382" t="s">
        <v>5555</v>
      </c>
      <c r="B309" s="291" t="s">
        <v>216</v>
      </c>
      <c r="C309" s="113" t="s">
        <v>5556</v>
      </c>
      <c r="D309" s="20" t="s">
        <v>5557</v>
      </c>
      <c r="E309" s="491">
        <v>1</v>
      </c>
      <c r="F309" s="496"/>
      <c r="G309" s="492">
        <v>140.67947368421051</v>
      </c>
      <c r="H309" s="136"/>
    </row>
    <row r="310" spans="1:8">
      <c r="A310" s="382" t="s">
        <v>5558</v>
      </c>
      <c r="B310" s="291" t="s">
        <v>216</v>
      </c>
      <c r="C310" s="113" t="s">
        <v>5559</v>
      </c>
      <c r="D310" s="20" t="s">
        <v>5560</v>
      </c>
      <c r="E310" s="491">
        <v>1</v>
      </c>
      <c r="F310" s="496"/>
      <c r="G310" s="492">
        <v>140.67947368421051</v>
      </c>
      <c r="H310" s="136"/>
    </row>
    <row r="311" spans="1:8">
      <c r="A311" s="382" t="s">
        <v>13180</v>
      </c>
      <c r="B311" s="291" t="s">
        <v>216</v>
      </c>
      <c r="C311" s="113" t="s">
        <v>13153</v>
      </c>
      <c r="D311" s="20" t="s">
        <v>13154</v>
      </c>
      <c r="E311" s="491">
        <v>1</v>
      </c>
      <c r="F311" s="496"/>
      <c r="G311" s="492">
        <v>545.72684210526313</v>
      </c>
      <c r="H311" s="136"/>
    </row>
    <row r="312" spans="1:8">
      <c r="A312" s="171" t="s">
        <v>3201</v>
      </c>
      <c r="B312" s="291" t="s">
        <v>216</v>
      </c>
      <c r="C312" s="113" t="s">
        <v>3140</v>
      </c>
      <c r="D312" s="20" t="s">
        <v>5561</v>
      </c>
      <c r="E312" s="491">
        <v>1</v>
      </c>
      <c r="F312" s="496"/>
      <c r="G312" s="492">
        <v>132.42568421052633</v>
      </c>
      <c r="H312" s="136"/>
    </row>
    <row r="313" spans="1:8">
      <c r="A313" s="171" t="s">
        <v>3202</v>
      </c>
      <c r="B313" s="291" t="s">
        <v>216</v>
      </c>
      <c r="C313" s="113" t="s">
        <v>3141</v>
      </c>
      <c r="D313" s="20" t="s">
        <v>5562</v>
      </c>
      <c r="E313" s="491">
        <v>1</v>
      </c>
      <c r="F313" s="496"/>
      <c r="G313" s="492">
        <v>186.20905263157894</v>
      </c>
      <c r="H313" s="136"/>
    </row>
    <row r="314" spans="1:8">
      <c r="A314" s="171" t="s">
        <v>3203</v>
      </c>
      <c r="B314" s="291" t="s">
        <v>566</v>
      </c>
      <c r="C314" s="1008" t="s">
        <v>3142</v>
      </c>
      <c r="D314" s="20" t="s">
        <v>5563</v>
      </c>
      <c r="E314" s="491">
        <v>1</v>
      </c>
      <c r="F314" s="496"/>
      <c r="G314" s="493">
        <v>95.792399999999986</v>
      </c>
      <c r="H314" s="136"/>
    </row>
    <row r="315" spans="1:8">
      <c r="A315" s="171" t="s">
        <v>3204</v>
      </c>
      <c r="B315" s="291" t="s">
        <v>216</v>
      </c>
      <c r="C315" s="113" t="s">
        <v>3143</v>
      </c>
      <c r="D315" s="20" t="s">
        <v>5564</v>
      </c>
      <c r="E315" s="491">
        <v>1</v>
      </c>
      <c r="F315" s="496"/>
      <c r="G315" s="492">
        <v>138.97705263157897</v>
      </c>
      <c r="H315" s="136"/>
    </row>
    <row r="316" spans="1:8">
      <c r="A316" s="171" t="s">
        <v>3205</v>
      </c>
      <c r="B316" s="291" t="s">
        <v>216</v>
      </c>
      <c r="C316" s="113" t="s">
        <v>3144</v>
      </c>
      <c r="D316" s="20" t="s">
        <v>5565</v>
      </c>
      <c r="E316" s="491">
        <v>1</v>
      </c>
      <c r="F316" s="496"/>
      <c r="G316" s="492">
        <v>135.71431578947369</v>
      </c>
      <c r="H316" s="136"/>
    </row>
    <row r="317" spans="1:8">
      <c r="A317" s="171" t="s">
        <v>3206</v>
      </c>
      <c r="B317" s="291" t="s">
        <v>216</v>
      </c>
      <c r="C317" s="113" t="s">
        <v>3145</v>
      </c>
      <c r="D317" s="20" t="s">
        <v>5566</v>
      </c>
      <c r="E317" s="491">
        <v>1</v>
      </c>
      <c r="F317" s="496"/>
      <c r="G317" s="492">
        <v>135.71431578947369</v>
      </c>
      <c r="H317" s="136"/>
    </row>
    <row r="318" spans="1:8">
      <c r="A318" s="111" t="s">
        <v>17627</v>
      </c>
      <c r="B318" s="292"/>
      <c r="C318" s="112"/>
      <c r="D318" s="957"/>
      <c r="E318" s="489"/>
      <c r="F318" s="54"/>
      <c r="G318" s="490"/>
      <c r="H318" s="136"/>
    </row>
    <row r="319" spans="1:8">
      <c r="A319" s="111" t="s">
        <v>17628</v>
      </c>
      <c r="B319" s="292"/>
      <c r="C319" s="112"/>
      <c r="D319" s="957"/>
      <c r="E319" s="489"/>
      <c r="F319" s="54"/>
      <c r="G319" s="490"/>
      <c r="H319" s="136"/>
    </row>
    <row r="320" spans="1:8">
      <c r="A320" s="382" t="s">
        <v>17629</v>
      </c>
      <c r="B320" s="291" t="s">
        <v>216</v>
      </c>
      <c r="C320" s="113" t="s">
        <v>17630</v>
      </c>
      <c r="D320" s="20" t="s">
        <v>17631</v>
      </c>
      <c r="E320" s="491">
        <v>1</v>
      </c>
      <c r="F320" s="496"/>
      <c r="G320" s="492">
        <v>1004.4311115789475</v>
      </c>
      <c r="H320" s="136"/>
    </row>
    <row r="321" spans="1:8">
      <c r="A321" s="382" t="s">
        <v>17632</v>
      </c>
      <c r="B321" s="291" t="s">
        <v>216</v>
      </c>
      <c r="C321" s="113" t="s">
        <v>17633</v>
      </c>
      <c r="D321" s="20" t="s">
        <v>17634</v>
      </c>
      <c r="E321" s="491">
        <v>1</v>
      </c>
      <c r="F321" s="496"/>
      <c r="G321" s="492">
        <v>945.26492631578958</v>
      </c>
      <c r="H321" s="136"/>
    </row>
    <row r="322" spans="1:8">
      <c r="A322" s="382" t="s">
        <v>17635</v>
      </c>
      <c r="B322" s="291" t="s">
        <v>216</v>
      </c>
      <c r="C322" s="113" t="s">
        <v>17636</v>
      </c>
      <c r="D322" s="20" t="s">
        <v>17637</v>
      </c>
      <c r="E322" s="491">
        <v>1</v>
      </c>
      <c r="F322" s="496"/>
      <c r="G322" s="492">
        <v>1259.057494736842</v>
      </c>
      <c r="H322" s="136"/>
    </row>
    <row r="323" spans="1:8">
      <c r="A323" s="382" t="s">
        <v>17638</v>
      </c>
      <c r="B323" s="291" t="s">
        <v>216</v>
      </c>
      <c r="C323" s="113" t="s">
        <v>17639</v>
      </c>
      <c r="D323" s="20" t="s">
        <v>17640</v>
      </c>
      <c r="E323" s="491">
        <v>1</v>
      </c>
      <c r="F323" s="496"/>
      <c r="G323" s="492">
        <v>1184.6105094736843</v>
      </c>
      <c r="H323" s="136"/>
    </row>
    <row r="324" spans="1:8">
      <c r="A324" s="111" t="s">
        <v>275</v>
      </c>
      <c r="B324" s="292"/>
      <c r="C324" s="112"/>
      <c r="D324" s="957"/>
      <c r="E324" s="489"/>
      <c r="F324" s="54"/>
      <c r="G324" s="490"/>
      <c r="H324" s="136"/>
    </row>
    <row r="325" spans="1:8">
      <c r="A325" s="382" t="s">
        <v>17641</v>
      </c>
      <c r="B325" s="291" t="s">
        <v>216</v>
      </c>
      <c r="C325" s="113" t="s">
        <v>17642</v>
      </c>
      <c r="D325" s="20" t="s">
        <v>17643</v>
      </c>
      <c r="E325" s="491">
        <v>1</v>
      </c>
      <c r="F325" s="496"/>
      <c r="G325" s="492">
        <v>26.255578947368424</v>
      </c>
      <c r="H325" s="136"/>
    </row>
    <row r="326" spans="1:8">
      <c r="A326" s="382" t="s">
        <v>17644</v>
      </c>
      <c r="B326" s="291" t="s">
        <v>216</v>
      </c>
      <c r="C326" s="113" t="s">
        <v>17645</v>
      </c>
      <c r="D326" s="20" t="s">
        <v>17646</v>
      </c>
      <c r="E326" s="491">
        <v>1</v>
      </c>
      <c r="F326" s="496"/>
      <c r="G326" s="492">
        <v>27.833052631578948</v>
      </c>
      <c r="H326" s="136"/>
    </row>
    <row r="327" spans="1:8">
      <c r="A327" s="382" t="s">
        <v>17647</v>
      </c>
      <c r="B327" s="291" t="s">
        <v>216</v>
      </c>
      <c r="C327" s="113" t="s">
        <v>17648</v>
      </c>
      <c r="D327" s="20" t="s">
        <v>17649</v>
      </c>
      <c r="E327" s="491">
        <v>1</v>
      </c>
      <c r="F327" s="496"/>
      <c r="G327" s="492">
        <v>54.22231578947369</v>
      </c>
      <c r="H327" s="136"/>
    </row>
    <row r="328" spans="1:8">
      <c r="A328" s="382" t="s">
        <v>17650</v>
      </c>
      <c r="B328" s="291" t="s">
        <v>216</v>
      </c>
      <c r="C328" s="113" t="s">
        <v>17651</v>
      </c>
      <c r="D328" s="20" t="s">
        <v>17652</v>
      </c>
      <c r="E328" s="491">
        <v>1</v>
      </c>
      <c r="F328" s="496"/>
      <c r="G328" s="492">
        <v>69.435578947368427</v>
      </c>
      <c r="H328" s="136"/>
    </row>
    <row r="329" spans="1:8">
      <c r="A329" s="382" t="s">
        <v>17653</v>
      </c>
      <c r="B329" s="291" t="s">
        <v>216</v>
      </c>
      <c r="C329" s="113" t="s">
        <v>17654</v>
      </c>
      <c r="D329" s="20" t="s">
        <v>17655</v>
      </c>
      <c r="E329" s="491">
        <v>1</v>
      </c>
      <c r="F329" s="496"/>
      <c r="G329" s="492">
        <v>124.51347368421052</v>
      </c>
      <c r="H329" s="136"/>
    </row>
    <row r="330" spans="1:8">
      <c r="A330" s="382" t="s">
        <v>17656</v>
      </c>
      <c r="B330" s="291" t="s">
        <v>216</v>
      </c>
      <c r="C330" s="113" t="s">
        <v>17657</v>
      </c>
      <c r="D330" s="20" t="s">
        <v>17658</v>
      </c>
      <c r="E330" s="491">
        <v>1</v>
      </c>
      <c r="F330" s="496"/>
      <c r="G330" s="492">
        <v>19.250526315789475</v>
      </c>
      <c r="H330" s="136"/>
    </row>
    <row r="331" spans="1:8">
      <c r="A331" s="382" t="s">
        <v>17659</v>
      </c>
      <c r="B331" s="291" t="s">
        <v>216</v>
      </c>
      <c r="C331" s="113" t="s">
        <v>17660</v>
      </c>
      <c r="D331" s="20" t="s">
        <v>17661</v>
      </c>
      <c r="E331" s="491">
        <v>1</v>
      </c>
      <c r="F331" s="496"/>
      <c r="G331" s="492">
        <v>24.704842105263157</v>
      </c>
      <c r="H331" s="136"/>
    </row>
    <row r="332" spans="1:8">
      <c r="A332" s="382" t="s">
        <v>17662</v>
      </c>
      <c r="B332" s="291" t="s">
        <v>216</v>
      </c>
      <c r="C332" s="113" t="s">
        <v>17663</v>
      </c>
      <c r="D332" s="20" t="s">
        <v>17664</v>
      </c>
      <c r="E332" s="491">
        <v>1</v>
      </c>
      <c r="F332" s="496"/>
      <c r="G332" s="492">
        <v>26.843789473684208</v>
      </c>
      <c r="H332" s="136"/>
    </row>
    <row r="333" spans="1:8">
      <c r="A333" s="382" t="s">
        <v>17665</v>
      </c>
      <c r="B333" s="291" t="s">
        <v>216</v>
      </c>
      <c r="C333" s="113" t="s">
        <v>17666</v>
      </c>
      <c r="D333" s="20" t="s">
        <v>17667</v>
      </c>
      <c r="E333" s="491">
        <v>1</v>
      </c>
      <c r="F333" s="496"/>
      <c r="G333" s="492">
        <v>15.667789473684213</v>
      </c>
      <c r="H333" s="136"/>
    </row>
    <row r="334" spans="1:8">
      <c r="A334" s="382" t="s">
        <v>17668</v>
      </c>
      <c r="B334" s="291" t="s">
        <v>216</v>
      </c>
      <c r="C334" s="113" t="s">
        <v>17669</v>
      </c>
      <c r="D334" s="20" t="s">
        <v>17670</v>
      </c>
      <c r="E334" s="491">
        <v>1</v>
      </c>
      <c r="F334" s="496"/>
      <c r="G334" s="492">
        <v>20.961684210526318</v>
      </c>
      <c r="H334" s="136"/>
    </row>
    <row r="335" spans="1:8">
      <c r="A335" s="382" t="s">
        <v>17671</v>
      </c>
      <c r="B335" s="291" t="s">
        <v>216</v>
      </c>
      <c r="C335" s="113" t="s">
        <v>17672</v>
      </c>
      <c r="D335" s="20" t="s">
        <v>17673</v>
      </c>
      <c r="E335" s="491">
        <v>1</v>
      </c>
      <c r="F335" s="496"/>
      <c r="G335" s="492">
        <v>26.255578947368424</v>
      </c>
      <c r="H335" s="136"/>
    </row>
    <row r="336" spans="1:8">
      <c r="A336" s="382" t="s">
        <v>17674</v>
      </c>
      <c r="B336" s="291" t="s">
        <v>216</v>
      </c>
      <c r="C336" s="113" t="s">
        <v>17675</v>
      </c>
      <c r="D336" s="20" t="s">
        <v>17676</v>
      </c>
      <c r="E336" s="491">
        <v>1</v>
      </c>
      <c r="F336" s="496"/>
      <c r="G336" s="492">
        <v>88.980210526315801</v>
      </c>
      <c r="H336" s="136"/>
    </row>
    <row r="337" spans="1:8">
      <c r="A337" s="382" t="s">
        <v>17677</v>
      </c>
      <c r="B337" s="291" t="s">
        <v>216</v>
      </c>
      <c r="C337" s="113" t="s">
        <v>17678</v>
      </c>
      <c r="D337" s="20" t="s">
        <v>17679</v>
      </c>
      <c r="E337" s="491">
        <v>1</v>
      </c>
      <c r="F337" s="496"/>
      <c r="G337" s="492">
        <v>120.60989473684211</v>
      </c>
      <c r="H337" s="136"/>
    </row>
    <row r="338" spans="1:8">
      <c r="A338" s="382" t="s">
        <v>17680</v>
      </c>
      <c r="B338" s="291" t="s">
        <v>216</v>
      </c>
      <c r="C338" s="113" t="s">
        <v>17681</v>
      </c>
      <c r="D338" s="20" t="s">
        <v>17682</v>
      </c>
      <c r="E338" s="491">
        <v>1</v>
      </c>
      <c r="F338" s="496"/>
      <c r="G338" s="492">
        <v>36.255157894736847</v>
      </c>
      <c r="H338" s="136"/>
    </row>
    <row r="339" spans="1:8">
      <c r="A339" s="382" t="s">
        <v>17683</v>
      </c>
      <c r="B339" s="291" t="s">
        <v>216</v>
      </c>
      <c r="C339" s="113" t="s">
        <v>17684</v>
      </c>
      <c r="D339" s="20" t="s">
        <v>17685</v>
      </c>
      <c r="E339" s="491">
        <v>1</v>
      </c>
      <c r="F339" s="496"/>
      <c r="G339" s="492">
        <v>52.083368421052633</v>
      </c>
      <c r="H339" s="136"/>
    </row>
    <row r="340" spans="1:8">
      <c r="A340" s="382" t="s">
        <v>17686</v>
      </c>
      <c r="B340" s="291" t="s">
        <v>216</v>
      </c>
      <c r="C340" s="113" t="s">
        <v>17687</v>
      </c>
      <c r="D340" s="20" t="s">
        <v>17688</v>
      </c>
      <c r="E340" s="491">
        <v>1</v>
      </c>
      <c r="F340" s="496"/>
      <c r="G340" s="492">
        <v>36.255157894736847</v>
      </c>
      <c r="H340" s="136"/>
    </row>
    <row r="341" spans="1:8">
      <c r="A341" s="382" t="s">
        <v>17689</v>
      </c>
      <c r="B341" s="291" t="s">
        <v>216</v>
      </c>
      <c r="C341" s="113" t="s">
        <v>17690</v>
      </c>
      <c r="D341" s="20" t="s">
        <v>17691</v>
      </c>
      <c r="E341" s="491">
        <v>1</v>
      </c>
      <c r="F341" s="496"/>
      <c r="G341" s="492">
        <v>84.274526315789487</v>
      </c>
      <c r="H341" s="136"/>
    </row>
    <row r="342" spans="1:8">
      <c r="A342" s="382" t="s">
        <v>17692</v>
      </c>
      <c r="B342" s="291" t="s">
        <v>216</v>
      </c>
      <c r="C342" s="113" t="s">
        <v>17693</v>
      </c>
      <c r="D342" s="20" t="s">
        <v>17694</v>
      </c>
      <c r="E342" s="491">
        <v>1</v>
      </c>
      <c r="F342" s="496"/>
      <c r="G342" s="492">
        <v>110.69052631578948</v>
      </c>
      <c r="H342" s="136"/>
    </row>
  </sheetData>
  <sheetProtection algorithmName="SHA-512" hashValue="wkjuBXnFBkDlJm+9ysnvHuGFOUniXgeZf78+32k0ciNC1Ea9W9q5umUJQ2xZ20tJsbHsdnn7Cyc4YgGczRJelA==" saltValue="j72EHsoCNgY6h9o26ANWbg==" spinCount="100000" sheet="1" objects="1" scenarios="1"/>
  <autoFilter ref="C4:E4" xr:uid="{00000000-0001-0000-0C00-000000000000}"/>
  <mergeCells count="1">
    <mergeCell ref="D1:G1"/>
  </mergeCells>
  <conditionalFormatting sqref="C5:C212">
    <cfRule type="duplicateValues" dxfId="12" priority="3"/>
  </conditionalFormatting>
  <conditionalFormatting sqref="C213:C283">
    <cfRule type="duplicateValues" dxfId="11" priority="2"/>
  </conditionalFormatting>
  <conditionalFormatting sqref="C284:C317">
    <cfRule type="duplicateValues" dxfId="10" priority="1"/>
  </conditionalFormatting>
  <hyperlinks>
    <hyperlink ref="H2" location="Indice" display="Indice" xr:uid="{B8680563-335D-4B0E-A47C-0109BAA1F7F7}"/>
    <hyperlink ref="D1" r:id="rId1" xr:uid="{6197CA9B-5A3A-410E-8E80-E4E2DCA74C22}"/>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90497" r:id="rId5">
          <objectPr defaultSize="0" autoPict="0" r:id="rId6">
            <anchor moveWithCells="1">
              <from>
                <xdr:col>5</xdr:col>
                <xdr:colOff>30480</xdr:colOff>
                <xdr:row>4</xdr:row>
                <xdr:rowOff>30480</xdr:rowOff>
              </from>
              <to>
                <xdr:col>6</xdr:col>
                <xdr:colOff>0</xdr:colOff>
                <xdr:row>4</xdr:row>
                <xdr:rowOff>297180</xdr:rowOff>
              </to>
            </anchor>
          </objectPr>
        </oleObject>
      </mc:Choice>
      <mc:Fallback>
        <oleObject progId="PI3.Image" shapeId="490497" r:id="rId5"/>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5">
    <tabColor theme="9" tint="-0.249977111117893"/>
  </sheetPr>
  <dimension ref="A1:H460"/>
  <sheetViews>
    <sheetView zoomScaleNormal="100" workbookViewId="0">
      <pane ySplit="4" topLeftCell="A5" activePane="bottomLeft" state="frozen"/>
      <selection pane="bottomLeft" activeCell="B10" sqref="B10"/>
    </sheetView>
  </sheetViews>
  <sheetFormatPr defaultColWidth="9.44140625" defaultRowHeight="13.2"/>
  <cols>
    <col min="1" max="1" width="17.44140625" style="32" customWidth="1"/>
    <col min="2" max="2" width="4" style="77" customWidth="1"/>
    <col min="3" max="3" width="13" style="33" customWidth="1"/>
    <col min="4" max="4" width="45.5546875" style="31" customWidth="1"/>
    <col min="5" max="5" width="4.5546875" style="129" customWidth="1"/>
    <col min="6" max="6" width="4.5546875" style="567" customWidth="1"/>
    <col min="7" max="7" width="11.44140625" style="501" customWidth="1"/>
    <col min="8" max="8" width="9.44140625" style="149" customWidth="1"/>
    <col min="9" max="16" width="9" style="32" customWidth="1"/>
    <col min="17" max="16384" width="9.44140625" style="32"/>
  </cols>
  <sheetData>
    <row r="1" spans="1:8">
      <c r="A1" s="36" t="str">
        <f>'LS CABLE'!A1</f>
        <v>Listino Luglio26</v>
      </c>
      <c r="B1" s="383"/>
      <c r="C1" s="37"/>
      <c r="D1" s="1402" t="s">
        <v>11476</v>
      </c>
      <c r="E1" s="1403"/>
      <c r="F1" s="1403"/>
      <c r="G1" s="1403"/>
      <c r="H1" s="137"/>
    </row>
    <row r="2" spans="1:8" ht="13.8" thickBot="1">
      <c r="A2" s="38"/>
      <c r="B2" s="384"/>
      <c r="C2" s="39"/>
      <c r="D2" s="29"/>
      <c r="E2" s="29"/>
      <c r="F2" s="395"/>
      <c r="G2" s="467"/>
      <c r="H2" s="146" t="s">
        <v>190</v>
      </c>
    </row>
    <row r="3" spans="1:8" ht="25.2">
      <c r="A3" s="14" t="s">
        <v>14942</v>
      </c>
      <c r="B3" s="16"/>
      <c r="C3" s="119"/>
      <c r="D3" s="211"/>
      <c r="E3" s="502"/>
      <c r="F3" s="566"/>
      <c r="G3" s="499"/>
      <c r="H3" s="147"/>
    </row>
    <row r="4" spans="1:8" s="128" customFormat="1">
      <c r="A4" s="51" t="str">
        <f>'LS CABLE'!A4</f>
        <v>Cod. Compass</v>
      </c>
      <c r="B4" s="123"/>
      <c r="C4" s="51" t="s">
        <v>217</v>
      </c>
      <c r="D4" s="130" t="s">
        <v>219</v>
      </c>
      <c r="E4" s="503" t="s">
        <v>485</v>
      </c>
      <c r="F4" s="127"/>
      <c r="G4" s="500" t="s">
        <v>189</v>
      </c>
      <c r="H4" s="150" t="s">
        <v>486</v>
      </c>
    </row>
    <row r="5" spans="1:8" ht="25.35" customHeight="1">
      <c r="A5" s="1367" t="s">
        <v>10626</v>
      </c>
      <c r="B5" s="292"/>
      <c r="C5" s="112"/>
      <c r="D5" s="957"/>
      <c r="E5" s="54"/>
      <c r="F5" s="54"/>
      <c r="G5" s="958"/>
      <c r="H5" s="557"/>
    </row>
    <row r="6" spans="1:8" ht="15" customHeight="1">
      <c r="A6" s="171" t="s">
        <v>10401</v>
      </c>
      <c r="B6" s="291" t="s">
        <v>462</v>
      </c>
      <c r="C6" s="551" t="s">
        <v>10203</v>
      </c>
      <c r="D6" s="551" t="s">
        <v>10767</v>
      </c>
      <c r="E6" s="110">
        <v>1</v>
      </c>
      <c r="F6" s="577"/>
      <c r="G6" s="959">
        <v>924.11148588615549</v>
      </c>
      <c r="H6" s="297">
        <f>IF(G6="","",G6-G6*COMPASS!$U$35)</f>
        <v>924.11148588615549</v>
      </c>
    </row>
    <row r="7" spans="1:8" ht="15" customHeight="1">
      <c r="A7" s="171" t="s">
        <v>10402</v>
      </c>
      <c r="B7" s="291" t="s">
        <v>216</v>
      </c>
      <c r="C7" s="551" t="s">
        <v>10204</v>
      </c>
      <c r="D7" s="551" t="s">
        <v>10768</v>
      </c>
      <c r="E7" s="110">
        <v>1</v>
      </c>
      <c r="F7" s="577"/>
      <c r="G7" s="959">
        <v>978.07358651567165</v>
      </c>
      <c r="H7" s="297">
        <f>IF(G7="","",G7-G7*COMPASS!$U$35)</f>
        <v>978.07358651567165</v>
      </c>
    </row>
    <row r="8" spans="1:8" ht="15" customHeight="1">
      <c r="A8" s="171" t="s">
        <v>11669</v>
      </c>
      <c r="B8" s="291" t="s">
        <v>462</v>
      </c>
      <c r="C8" s="551" t="s">
        <v>11670</v>
      </c>
      <c r="D8" s="551" t="s">
        <v>11671</v>
      </c>
      <c r="E8" s="110">
        <v>1</v>
      </c>
      <c r="F8" s="577"/>
      <c r="G8" s="959">
        <v>1178.9822784810126</v>
      </c>
      <c r="H8" s="297">
        <f>IF(G8="","",G8-G8*COMPASS!$U$35)</f>
        <v>1178.9822784810126</v>
      </c>
    </row>
    <row r="9" spans="1:8" ht="15" customHeight="1">
      <c r="A9" s="171" t="s">
        <v>10403</v>
      </c>
      <c r="B9" s="291" t="s">
        <v>216</v>
      </c>
      <c r="C9" s="551" t="s">
        <v>10205</v>
      </c>
      <c r="D9" s="551" t="s">
        <v>10769</v>
      </c>
      <c r="E9" s="110">
        <v>1</v>
      </c>
      <c r="F9" s="577"/>
      <c r="G9" s="959">
        <v>1018.9886075949366</v>
      </c>
      <c r="H9" s="297">
        <f>IF(G9="","",G9-G9*COMPASS!$U$35)</f>
        <v>1018.9886075949366</v>
      </c>
    </row>
    <row r="10" spans="1:8" ht="15" customHeight="1">
      <c r="A10" s="171" t="s">
        <v>10404</v>
      </c>
      <c r="B10" s="291" t="s">
        <v>462</v>
      </c>
      <c r="C10" s="551" t="s">
        <v>10206</v>
      </c>
      <c r="D10" s="551" t="s">
        <v>10770</v>
      </c>
      <c r="E10" s="110">
        <v>1</v>
      </c>
      <c r="F10" s="577"/>
      <c r="G10" s="959">
        <v>1098.8670886075947</v>
      </c>
      <c r="H10" s="297">
        <f>IF(G10="","",G10-G10*COMPASS!$U$35)</f>
        <v>1098.8670886075947</v>
      </c>
    </row>
    <row r="11" spans="1:8" ht="15" customHeight="1">
      <c r="A11" s="171" t="s">
        <v>11672</v>
      </c>
      <c r="B11" s="291" t="s">
        <v>216</v>
      </c>
      <c r="C11" s="551" t="s">
        <v>11673</v>
      </c>
      <c r="D11" s="551" t="s">
        <v>11674</v>
      </c>
      <c r="E11" s="110">
        <v>1</v>
      </c>
      <c r="F11" s="577"/>
      <c r="G11" s="959">
        <v>1494.9240506329113</v>
      </c>
      <c r="H11" s="297">
        <f>IF(G11="","",G11-G11*COMPASS!$U$35)</f>
        <v>1494.9240506329113</v>
      </c>
    </row>
    <row r="12" spans="1:8" ht="15" customHeight="1">
      <c r="A12" s="111" t="s">
        <v>10601</v>
      </c>
      <c r="B12" s="292"/>
      <c r="C12" s="112"/>
      <c r="D12" s="957"/>
      <c r="E12" s="54"/>
      <c r="F12" s="54"/>
      <c r="G12" s="958"/>
      <c r="H12" s="297" t="str">
        <f>IF(G12="","",G12-G12*COMPASS!$U$35)</f>
        <v/>
      </c>
    </row>
    <row r="13" spans="1:8" ht="15" customHeight="1">
      <c r="A13" s="171" t="s">
        <v>10405</v>
      </c>
      <c r="B13" s="291" t="s">
        <v>216</v>
      </c>
      <c r="C13" s="551" t="s">
        <v>10207</v>
      </c>
      <c r="D13" s="551" t="s">
        <v>10771</v>
      </c>
      <c r="E13" s="110">
        <v>1</v>
      </c>
      <c r="F13" s="577"/>
      <c r="G13" s="959">
        <v>906.65500525489006</v>
      </c>
      <c r="H13" s="297">
        <f>IF(G13="","",G13-G13*COMPASS!$U$35)</f>
        <v>906.65500525489006</v>
      </c>
    </row>
    <row r="14" spans="1:8" ht="15" customHeight="1">
      <c r="A14" s="171" t="s">
        <v>10406</v>
      </c>
      <c r="B14" s="291" t="s">
        <v>216</v>
      </c>
      <c r="C14" s="551" t="s">
        <v>10208</v>
      </c>
      <c r="D14" s="551" t="s">
        <v>10772</v>
      </c>
      <c r="E14" s="110">
        <v>1</v>
      </c>
      <c r="F14" s="577"/>
      <c r="G14" s="959">
        <v>1002.0278674295831</v>
      </c>
      <c r="H14" s="297">
        <f>IF(G14="","",G14-G14*COMPASS!$U$35)</f>
        <v>1002.0278674295831</v>
      </c>
    </row>
    <row r="15" spans="1:8" ht="15" customHeight="1">
      <c r="A15" s="171" t="s">
        <v>10407</v>
      </c>
      <c r="B15" s="291" t="s">
        <v>216</v>
      </c>
      <c r="C15" s="551" t="s">
        <v>10209</v>
      </c>
      <c r="D15" s="551" t="s">
        <v>10773</v>
      </c>
      <c r="E15" s="110">
        <v>1</v>
      </c>
      <c r="F15" s="577"/>
      <c r="G15" s="959">
        <v>1044.8056089165434</v>
      </c>
      <c r="H15" s="297">
        <f>IF(G15="","",G15-G15*COMPASS!$U$35)</f>
        <v>1044.8056089165434</v>
      </c>
    </row>
    <row r="16" spans="1:8" ht="15" customHeight="1">
      <c r="A16" s="25" t="s">
        <v>10408</v>
      </c>
      <c r="B16" s="291" t="s">
        <v>216</v>
      </c>
      <c r="C16" s="551" t="s">
        <v>10210</v>
      </c>
      <c r="D16" s="551" t="s">
        <v>10774</v>
      </c>
      <c r="E16" s="110">
        <v>1</v>
      </c>
      <c r="F16" s="577"/>
      <c r="G16" s="959">
        <v>1112.8173588163438</v>
      </c>
      <c r="H16" s="297">
        <f>IF(G16="","",G16-G16*COMPASS!$U$35)</f>
        <v>1112.8173588163438</v>
      </c>
    </row>
    <row r="17" spans="1:8" ht="15" customHeight="1">
      <c r="A17" s="111" t="s">
        <v>10602</v>
      </c>
      <c r="B17" s="292"/>
      <c r="C17" s="112"/>
      <c r="D17" s="957"/>
      <c r="E17" s="552"/>
      <c r="F17" s="54"/>
      <c r="G17" s="958"/>
      <c r="H17" s="297" t="str">
        <f>IF(G17="","",G17-G17*COMPASS!$U$35)</f>
        <v/>
      </c>
    </row>
    <row r="18" spans="1:8" ht="15" customHeight="1">
      <c r="A18" s="171" t="s">
        <v>10409</v>
      </c>
      <c r="B18" s="293" t="s">
        <v>462</v>
      </c>
      <c r="C18" s="551" t="s">
        <v>10211</v>
      </c>
      <c r="D18" s="551" t="s">
        <v>10775</v>
      </c>
      <c r="E18" s="110">
        <v>1</v>
      </c>
      <c r="F18" s="577"/>
      <c r="G18" s="959">
        <v>970.38257485682368</v>
      </c>
      <c r="H18" s="297">
        <f>IF(G18="","",G18-G18*COMPASS!$U$35)</f>
        <v>970.38257485682368</v>
      </c>
    </row>
    <row r="19" spans="1:8" ht="15" customHeight="1">
      <c r="A19" s="171" t="s">
        <v>10410</v>
      </c>
      <c r="B19" s="293" t="s">
        <v>216</v>
      </c>
      <c r="C19" s="551" t="s">
        <v>10212</v>
      </c>
      <c r="D19" s="551" t="s">
        <v>10776</v>
      </c>
      <c r="E19" s="110">
        <v>1</v>
      </c>
      <c r="F19" s="577"/>
      <c r="G19" s="959">
        <v>1054.6116801255896</v>
      </c>
      <c r="H19" s="297">
        <f>IF(G19="","",G19-G19*COMPASS!$U$35)</f>
        <v>1054.6116801255896</v>
      </c>
    </row>
    <row r="20" spans="1:8" ht="15" customHeight="1">
      <c r="A20" s="171" t="s">
        <v>10411</v>
      </c>
      <c r="B20" s="293" t="s">
        <v>216</v>
      </c>
      <c r="C20" s="551" t="s">
        <v>10213</v>
      </c>
      <c r="D20" s="551" t="s">
        <v>10777</v>
      </c>
      <c r="E20" s="110">
        <v>1</v>
      </c>
      <c r="F20" s="577"/>
      <c r="G20" s="959">
        <v>1125.9280223835403</v>
      </c>
      <c r="H20" s="297">
        <f>IF(G20="","",G20-G20*COMPASS!$U$35)</f>
        <v>1125.9280223835403</v>
      </c>
    </row>
    <row r="21" spans="1:8" ht="15" customHeight="1">
      <c r="A21" s="171" t="s">
        <v>10412</v>
      </c>
      <c r="B21" s="293" t="s">
        <v>462</v>
      </c>
      <c r="C21" s="551" t="s">
        <v>10214</v>
      </c>
      <c r="D21" s="551" t="s">
        <v>10778</v>
      </c>
      <c r="E21" s="110">
        <v>1</v>
      </c>
      <c r="F21" s="577"/>
      <c r="G21" s="959">
        <v>1189.4778718368736</v>
      </c>
      <c r="H21" s="297">
        <f>IF(G21="","",G21-G21*COMPASS!$U$35)</f>
        <v>1189.4778718368736</v>
      </c>
    </row>
    <row r="22" spans="1:8" ht="15" customHeight="1">
      <c r="A22" s="111" t="s">
        <v>10603</v>
      </c>
      <c r="B22" s="292"/>
      <c r="C22" s="112"/>
      <c r="D22" s="957"/>
      <c r="E22" s="552"/>
      <c r="F22" s="54"/>
      <c r="G22" s="958"/>
      <c r="H22" s="297" t="str">
        <f>IF(G22="","",G22-G22*COMPASS!$U$35)</f>
        <v/>
      </c>
    </row>
    <row r="23" spans="1:8" ht="15" customHeight="1">
      <c r="A23" s="171" t="s">
        <v>10413</v>
      </c>
      <c r="B23" s="293" t="s">
        <v>216</v>
      </c>
      <c r="C23" s="551" t="s">
        <v>10215</v>
      </c>
      <c r="D23" s="551" t="s">
        <v>10779</v>
      </c>
      <c r="E23" s="110">
        <v>1</v>
      </c>
      <c r="F23" s="577"/>
      <c r="G23" s="959">
        <v>1056.0955293795339</v>
      </c>
      <c r="H23" s="297">
        <f>IF(G23="","",G23-G23*COMPASS!$U$35)</f>
        <v>1056.0955293795339</v>
      </c>
    </row>
    <row r="24" spans="1:8" ht="15" customHeight="1">
      <c r="A24" s="171" t="s">
        <v>10414</v>
      </c>
      <c r="B24" s="293" t="s">
        <v>462</v>
      </c>
      <c r="C24" s="551" t="s">
        <v>10216</v>
      </c>
      <c r="D24" s="551" t="s">
        <v>10780</v>
      </c>
      <c r="E24" s="110">
        <v>1</v>
      </c>
      <c r="F24" s="577"/>
      <c r="G24" s="959">
        <v>1119.8292081537861</v>
      </c>
      <c r="H24" s="297">
        <f>IF(G24="","",G24-G24*COMPASS!$U$35)</f>
        <v>1119.8292081537861</v>
      </c>
    </row>
    <row r="25" spans="1:8" ht="15" customHeight="1">
      <c r="A25" s="171" t="s">
        <v>10415</v>
      </c>
      <c r="B25" s="293" t="s">
        <v>462</v>
      </c>
      <c r="C25" s="551" t="s">
        <v>10217</v>
      </c>
      <c r="D25" s="551" t="s">
        <v>10781</v>
      </c>
      <c r="E25" s="110">
        <v>1</v>
      </c>
      <c r="F25" s="577"/>
      <c r="G25" s="959">
        <v>1182.4678065367282</v>
      </c>
      <c r="H25" s="297">
        <f>IF(G25="","",G25-G25*COMPASS!$U$35)</f>
        <v>1182.4678065367282</v>
      </c>
    </row>
    <row r="26" spans="1:8" ht="15" customHeight="1">
      <c r="A26" s="171" t="s">
        <v>10416</v>
      </c>
      <c r="B26" s="293" t="s">
        <v>216</v>
      </c>
      <c r="C26" s="551" t="s">
        <v>10218</v>
      </c>
      <c r="D26" s="551" t="s">
        <v>10782</v>
      </c>
      <c r="E26" s="110">
        <v>1</v>
      </c>
      <c r="F26" s="577"/>
      <c r="G26" s="959">
        <v>1231.1012658227849</v>
      </c>
      <c r="H26" s="297">
        <f>IF(G26="","",G26-G26*COMPASS!$U$35)</f>
        <v>1231.1012658227849</v>
      </c>
    </row>
    <row r="27" spans="1:8" ht="15" customHeight="1">
      <c r="A27" s="111" t="s">
        <v>10604</v>
      </c>
      <c r="B27" s="292"/>
      <c r="C27" s="112"/>
      <c r="D27" s="957"/>
      <c r="E27" s="54"/>
      <c r="F27" s="54"/>
      <c r="G27" s="958"/>
      <c r="H27" s="297" t="str">
        <f>IF(G27="","",G27-G27*COMPASS!$U$35)</f>
        <v/>
      </c>
    </row>
    <row r="28" spans="1:8" ht="15" customHeight="1">
      <c r="A28" s="171" t="s">
        <v>10417</v>
      </c>
      <c r="B28" s="291" t="s">
        <v>462</v>
      </c>
      <c r="C28" s="551" t="s">
        <v>10219</v>
      </c>
      <c r="D28" s="551" t="s">
        <v>10783</v>
      </c>
      <c r="E28" s="110">
        <v>1</v>
      </c>
      <c r="F28" s="577"/>
      <c r="G28" s="959">
        <v>1043.5345373208102</v>
      </c>
      <c r="H28" s="297">
        <f>IF(G28="","",G28-G28*COMPASS!$U$35)</f>
        <v>1043.5345373208102</v>
      </c>
    </row>
    <row r="29" spans="1:8" ht="15" customHeight="1">
      <c r="A29" s="171" t="s">
        <v>10418</v>
      </c>
      <c r="B29" s="291" t="s">
        <v>216</v>
      </c>
      <c r="C29" s="551" t="s">
        <v>10220</v>
      </c>
      <c r="D29" s="551" t="s">
        <v>10784</v>
      </c>
      <c r="E29" s="110">
        <v>1</v>
      </c>
      <c r="F29" s="577"/>
      <c r="G29" s="959">
        <v>1178.0340061688592</v>
      </c>
      <c r="H29" s="297">
        <f>IF(G29="","",G29-G29*COMPASS!$U$35)</f>
        <v>1178.0340061688592</v>
      </c>
    </row>
    <row r="30" spans="1:8" ht="15" customHeight="1">
      <c r="A30" s="171" t="s">
        <v>10616</v>
      </c>
      <c r="B30" s="291" t="s">
        <v>462</v>
      </c>
      <c r="C30" s="551" t="s">
        <v>10605</v>
      </c>
      <c r="D30" s="551" t="s">
        <v>10785</v>
      </c>
      <c r="E30" s="110">
        <v>1</v>
      </c>
      <c r="F30" s="577"/>
      <c r="G30" s="959">
        <v>1519.6237254998894</v>
      </c>
      <c r="H30" s="297">
        <f>IF(G30="","",G30-G30*COMPASS!$U$35)</f>
        <v>1519.6237254998894</v>
      </c>
    </row>
    <row r="31" spans="1:8" ht="15" customHeight="1">
      <c r="A31" s="171" t="s">
        <v>10617</v>
      </c>
      <c r="B31" s="291" t="s">
        <v>462</v>
      </c>
      <c r="C31" s="551" t="s">
        <v>10606</v>
      </c>
      <c r="D31" s="551" t="s">
        <v>10786</v>
      </c>
      <c r="E31" s="110">
        <v>1</v>
      </c>
      <c r="F31" s="577"/>
      <c r="G31" s="959">
        <v>1859.1584808003627</v>
      </c>
      <c r="H31" s="297">
        <f>IF(G31="","",G31-G31*COMPASS!$U$35)</f>
        <v>1859.1584808003627</v>
      </c>
    </row>
    <row r="32" spans="1:8" ht="15" customHeight="1">
      <c r="A32" s="171" t="s">
        <v>10618</v>
      </c>
      <c r="B32" s="291" t="s">
        <v>462</v>
      </c>
      <c r="C32" s="551" t="s">
        <v>10607</v>
      </c>
      <c r="D32" s="551" t="s">
        <v>10787</v>
      </c>
      <c r="E32" s="110">
        <v>1</v>
      </c>
      <c r="F32" s="577"/>
      <c r="G32" s="959">
        <v>1592.6632911392403</v>
      </c>
      <c r="H32" s="297">
        <f>IF(G32="","",G32-G32*COMPASS!$U$35)</f>
        <v>1592.6632911392403</v>
      </c>
    </row>
    <row r="33" spans="1:8" ht="15" customHeight="1">
      <c r="A33" s="171" t="s">
        <v>10419</v>
      </c>
      <c r="B33" s="291" t="s">
        <v>216</v>
      </c>
      <c r="C33" s="551" t="s">
        <v>10221</v>
      </c>
      <c r="D33" s="551" t="s">
        <v>10788</v>
      </c>
      <c r="E33" s="110">
        <v>1</v>
      </c>
      <c r="F33" s="577"/>
      <c r="G33" s="959">
        <v>1206.9327291179472</v>
      </c>
      <c r="H33" s="297">
        <f>IF(G33="","",G33-G33*COMPASS!$U$35)</f>
        <v>1206.9327291179472</v>
      </c>
    </row>
    <row r="34" spans="1:8" ht="15" customHeight="1">
      <c r="A34" s="171" t="s">
        <v>10420</v>
      </c>
      <c r="B34" s="291" t="s">
        <v>462</v>
      </c>
      <c r="C34" s="551" t="s">
        <v>10222</v>
      </c>
      <c r="D34" s="551" t="s">
        <v>10789</v>
      </c>
      <c r="E34" s="110">
        <v>1</v>
      </c>
      <c r="F34" s="577"/>
      <c r="G34" s="959">
        <v>1307.1810795948356</v>
      </c>
      <c r="H34" s="297">
        <f>IF(G34="","",G34-G34*COMPASS!$U$35)</f>
        <v>1307.1810795948356</v>
      </c>
    </row>
    <row r="35" spans="1:8" ht="15" customHeight="1">
      <c r="A35" s="171" t="s">
        <v>10619</v>
      </c>
      <c r="B35" s="291" t="s">
        <v>462</v>
      </c>
      <c r="C35" s="551" t="s">
        <v>10608</v>
      </c>
      <c r="D35" s="551" t="s">
        <v>10790</v>
      </c>
      <c r="E35" s="110">
        <v>1</v>
      </c>
      <c r="F35" s="577"/>
      <c r="G35" s="959">
        <v>1646.4825495115374</v>
      </c>
      <c r="H35" s="297">
        <f>IF(G35="","",G35-G35*COMPASS!$U$35)</f>
        <v>1646.4825495115374</v>
      </c>
    </row>
    <row r="36" spans="1:8" ht="15" customHeight="1">
      <c r="A36" s="171" t="s">
        <v>10620</v>
      </c>
      <c r="B36" s="291" t="s">
        <v>462</v>
      </c>
      <c r="C36" s="551" t="s">
        <v>10609</v>
      </c>
      <c r="D36" s="551" t="s">
        <v>10791</v>
      </c>
      <c r="E36" s="110">
        <v>1</v>
      </c>
      <c r="F36" s="577"/>
      <c r="G36" s="959">
        <v>2034.8960817088032</v>
      </c>
      <c r="H36" s="297">
        <f>IF(G36="","",G36-G36*COMPASS!$U$35)</f>
        <v>2034.8960817088032</v>
      </c>
    </row>
    <row r="37" spans="1:8" ht="15" customHeight="1">
      <c r="A37" s="171" t="s">
        <v>10621</v>
      </c>
      <c r="B37" s="291" t="s">
        <v>462</v>
      </c>
      <c r="C37" s="551" t="s">
        <v>10610</v>
      </c>
      <c r="D37" s="551" t="s">
        <v>10792</v>
      </c>
      <c r="E37" s="110">
        <v>1</v>
      </c>
      <c r="F37" s="577"/>
      <c r="G37" s="959">
        <v>1797.6101265822786</v>
      </c>
      <c r="H37" s="297">
        <f>IF(G37="","",G37-G37*COMPASS!$U$35)</f>
        <v>1797.6101265822786</v>
      </c>
    </row>
    <row r="38" spans="1:8" ht="15" customHeight="1">
      <c r="A38" s="171" t="s">
        <v>11675</v>
      </c>
      <c r="B38" s="291" t="s">
        <v>462</v>
      </c>
      <c r="C38" s="551" t="s">
        <v>11676</v>
      </c>
      <c r="D38" s="551" t="s">
        <v>11677</v>
      </c>
      <c r="E38" s="110">
        <v>1</v>
      </c>
      <c r="F38" s="577"/>
      <c r="G38" s="959">
        <v>2120.6101265822781</v>
      </c>
      <c r="H38" s="297">
        <f>IF(G38="","",G38-G38*COMPASS!$U$35)</f>
        <v>2120.6101265822781</v>
      </c>
    </row>
    <row r="39" spans="1:8" ht="15" customHeight="1">
      <c r="A39" s="111" t="s">
        <v>10611</v>
      </c>
      <c r="B39" s="292"/>
      <c r="C39" s="112"/>
      <c r="D39" s="957"/>
      <c r="E39" s="552"/>
      <c r="F39" s="54"/>
      <c r="G39" s="958"/>
      <c r="H39" s="297" t="str">
        <f>IF(G39="","",G39-G39*COMPASS!$U$35)</f>
        <v/>
      </c>
    </row>
    <row r="40" spans="1:8" ht="15" customHeight="1">
      <c r="A40" s="171" t="s">
        <v>10421</v>
      </c>
      <c r="B40" s="291" t="s">
        <v>216</v>
      </c>
      <c r="C40" s="551" t="s">
        <v>10223</v>
      </c>
      <c r="D40" s="551" t="s">
        <v>10793</v>
      </c>
      <c r="E40" s="110">
        <v>1</v>
      </c>
      <c r="F40" s="577"/>
      <c r="G40" s="959">
        <v>1157.5454545454545</v>
      </c>
      <c r="H40" s="297">
        <f>IF(G40="","",G40-G40*COMPASS!$U$35)</f>
        <v>1157.5454545454545</v>
      </c>
    </row>
    <row r="41" spans="1:8" ht="15" customHeight="1">
      <c r="A41" s="171" t="s">
        <v>10422</v>
      </c>
      <c r="B41" s="291" t="s">
        <v>216</v>
      </c>
      <c r="C41" s="551" t="s">
        <v>10224</v>
      </c>
      <c r="D41" s="551" t="s">
        <v>10794</v>
      </c>
      <c r="E41" s="110">
        <v>1</v>
      </c>
      <c r="F41" s="577"/>
      <c r="G41" s="959">
        <v>1309.8831168831168</v>
      </c>
      <c r="H41" s="297">
        <f>IF(G41="","",G41-G41*COMPASS!$U$35)</f>
        <v>1309.8831168831168</v>
      </c>
    </row>
    <row r="42" spans="1:8" ht="15" customHeight="1">
      <c r="A42" s="171" t="s">
        <v>10622</v>
      </c>
      <c r="B42" s="291" t="s">
        <v>216</v>
      </c>
      <c r="C42" s="551" t="s">
        <v>10612</v>
      </c>
      <c r="D42" s="551" t="s">
        <v>10795</v>
      </c>
      <c r="E42" s="110">
        <v>1</v>
      </c>
      <c r="F42" s="577"/>
      <c r="G42" s="959">
        <v>1628.0259740259739</v>
      </c>
      <c r="H42" s="297">
        <f>IF(G42="","",G42-G42*COMPASS!$U$35)</f>
        <v>1628.0259740259739</v>
      </c>
    </row>
    <row r="43" spans="1:8" ht="15" customHeight="1">
      <c r="A43" s="171" t="s">
        <v>10623</v>
      </c>
      <c r="B43" s="291" t="s">
        <v>216</v>
      </c>
      <c r="C43" s="551" t="s">
        <v>10613</v>
      </c>
      <c r="D43" s="551" t="s">
        <v>10796</v>
      </c>
      <c r="E43" s="110">
        <v>1</v>
      </c>
      <c r="F43" s="577"/>
      <c r="G43" s="959">
        <v>1733.2935064935064</v>
      </c>
      <c r="H43" s="297">
        <f>IF(G43="","",G43-G43*COMPASS!$U$35)</f>
        <v>1733.2935064935064</v>
      </c>
    </row>
    <row r="44" spans="1:8" ht="15" customHeight="1">
      <c r="A44" s="171" t="s">
        <v>10423</v>
      </c>
      <c r="B44" s="291" t="s">
        <v>216</v>
      </c>
      <c r="C44" s="551" t="s">
        <v>10225</v>
      </c>
      <c r="D44" s="551" t="s">
        <v>10797</v>
      </c>
      <c r="E44" s="110">
        <v>1</v>
      </c>
      <c r="F44" s="577"/>
      <c r="G44" s="959">
        <v>1284.6220246912408</v>
      </c>
      <c r="H44" s="297">
        <f>IF(G44="","",G44-G44*COMPASS!$U$35)</f>
        <v>1284.6220246912408</v>
      </c>
    </row>
    <row r="45" spans="1:8" ht="15" customHeight="1">
      <c r="A45" s="171" t="s">
        <v>10424</v>
      </c>
      <c r="B45" s="291" t="s">
        <v>216</v>
      </c>
      <c r="C45" s="551" t="s">
        <v>10226</v>
      </c>
      <c r="D45" s="551" t="s">
        <v>10798</v>
      </c>
      <c r="E45" s="110">
        <v>1</v>
      </c>
      <c r="F45" s="577"/>
      <c r="G45" s="959">
        <v>1478.370400566796</v>
      </c>
      <c r="H45" s="297">
        <f>IF(G45="","",G45-G45*COMPASS!$U$35)</f>
        <v>1478.370400566796</v>
      </c>
    </row>
    <row r="46" spans="1:8" ht="15" customHeight="1">
      <c r="A46" s="171" t="s">
        <v>10624</v>
      </c>
      <c r="B46" s="291" t="s">
        <v>216</v>
      </c>
      <c r="C46" s="551" t="s">
        <v>10614</v>
      </c>
      <c r="D46" s="551" t="s">
        <v>10799</v>
      </c>
      <c r="E46" s="110">
        <v>1</v>
      </c>
      <c r="F46" s="577"/>
      <c r="G46" s="959">
        <v>1796.715452619331</v>
      </c>
      <c r="H46" s="297">
        <f>IF(G46="","",G46-G46*COMPASS!$U$35)</f>
        <v>1796.715452619331</v>
      </c>
    </row>
    <row r="47" spans="1:8" ht="15" customHeight="1">
      <c r="A47" s="171" t="s">
        <v>10625</v>
      </c>
      <c r="B47" s="291" t="s">
        <v>462</v>
      </c>
      <c r="C47" s="551" t="s">
        <v>10615</v>
      </c>
      <c r="D47" s="551" t="s">
        <v>10800</v>
      </c>
      <c r="E47" s="110">
        <v>1</v>
      </c>
      <c r="F47" s="577"/>
      <c r="G47" s="959">
        <v>1894.5962025316451</v>
      </c>
      <c r="H47" s="297">
        <f>IF(G47="","",G47-G47*COMPASS!$U$35)</f>
        <v>1894.5962025316451</v>
      </c>
    </row>
    <row r="48" spans="1:8" ht="15" customHeight="1">
      <c r="A48" s="111" t="s">
        <v>10227</v>
      </c>
      <c r="B48" s="292"/>
      <c r="C48" s="112"/>
      <c r="D48" s="957"/>
      <c r="E48" s="54"/>
      <c r="F48" s="54"/>
      <c r="G48" s="958"/>
      <c r="H48" s="297" t="str">
        <f>IF(G48="","",G48-G48*COMPASS!$U$35)</f>
        <v/>
      </c>
    </row>
    <row r="49" spans="1:8" ht="15" customHeight="1">
      <c r="A49" s="171" t="s">
        <v>10425</v>
      </c>
      <c r="B49" s="291" t="s">
        <v>216</v>
      </c>
      <c r="C49" s="551" t="s">
        <v>10228</v>
      </c>
      <c r="D49" s="551" t="s">
        <v>10558</v>
      </c>
      <c r="E49" s="110">
        <v>1</v>
      </c>
      <c r="F49" s="577"/>
      <c r="G49" s="959">
        <v>285.70166753246747</v>
      </c>
      <c r="H49" s="297">
        <f>IF(G49="","",G49-G49*COMPASS!$U$35)</f>
        <v>285.70166753246747</v>
      </c>
    </row>
    <row r="50" spans="1:8" ht="15" customHeight="1">
      <c r="A50" s="171" t="s">
        <v>10426</v>
      </c>
      <c r="B50" s="291" t="s">
        <v>462</v>
      </c>
      <c r="C50" s="551" t="s">
        <v>10229</v>
      </c>
      <c r="D50" s="551" t="s">
        <v>10559</v>
      </c>
      <c r="E50" s="110">
        <v>1</v>
      </c>
      <c r="F50" s="577"/>
      <c r="G50" s="959">
        <v>245.90892677022541</v>
      </c>
      <c r="H50" s="297">
        <f>IF(G50="","",G50-G50*COMPASS!$U$35)</f>
        <v>245.90892677022541</v>
      </c>
    </row>
    <row r="51" spans="1:8" ht="15" customHeight="1">
      <c r="A51" s="171" t="s">
        <v>10427</v>
      </c>
      <c r="B51" s="291" t="s">
        <v>216</v>
      </c>
      <c r="C51" s="551" t="s">
        <v>10230</v>
      </c>
      <c r="D51" s="551" t="s">
        <v>10560</v>
      </c>
      <c r="E51" s="110">
        <v>1</v>
      </c>
      <c r="F51" s="577"/>
      <c r="G51" s="959">
        <v>325.95995324675329</v>
      </c>
      <c r="H51" s="297">
        <f>IF(G51="","",G51-G51*COMPASS!$U$35)</f>
        <v>325.95995324675329</v>
      </c>
    </row>
    <row r="52" spans="1:8" ht="15" customHeight="1">
      <c r="A52" s="171" t="s">
        <v>10428</v>
      </c>
      <c r="B52" s="291" t="s">
        <v>462</v>
      </c>
      <c r="C52" s="551" t="s">
        <v>10231</v>
      </c>
      <c r="D52" s="551" t="s">
        <v>10561</v>
      </c>
      <c r="E52" s="110">
        <v>1</v>
      </c>
      <c r="F52" s="577"/>
      <c r="G52" s="959">
        <v>330.3854642026713</v>
      </c>
      <c r="H52" s="297">
        <f>IF(G52="","",G52-G52*COMPASS!$U$35)</f>
        <v>330.3854642026713</v>
      </c>
    </row>
    <row r="53" spans="1:8" ht="15" customHeight="1">
      <c r="A53" s="171" t="s">
        <v>10429</v>
      </c>
      <c r="B53" s="291" t="s">
        <v>216</v>
      </c>
      <c r="C53" s="551" t="s">
        <v>10232</v>
      </c>
      <c r="D53" s="551" t="s">
        <v>10562</v>
      </c>
      <c r="E53" s="110">
        <v>1</v>
      </c>
      <c r="F53" s="577"/>
      <c r="G53" s="959">
        <v>374.86970389610389</v>
      </c>
      <c r="H53" s="297">
        <f>IF(G53="","",G53-G53*COMPASS!$U$35)</f>
        <v>374.86970389610389</v>
      </c>
    </row>
    <row r="54" spans="1:8" ht="15" customHeight="1">
      <c r="A54" s="171" t="s">
        <v>10430</v>
      </c>
      <c r="B54" s="291" t="s">
        <v>462</v>
      </c>
      <c r="C54" s="551" t="s">
        <v>10233</v>
      </c>
      <c r="D54" s="551" t="s">
        <v>10563</v>
      </c>
      <c r="E54" s="110">
        <v>1</v>
      </c>
      <c r="F54" s="577"/>
      <c r="G54" s="959">
        <v>306.365910426158</v>
      </c>
      <c r="H54" s="297">
        <f>IF(G54="","",G54-G54*COMPASS!$U$35)</f>
        <v>306.365910426158</v>
      </c>
    </row>
    <row r="55" spans="1:8" ht="15" customHeight="1">
      <c r="A55" s="171" t="s">
        <v>10431</v>
      </c>
      <c r="B55" s="291" t="s">
        <v>216</v>
      </c>
      <c r="C55" s="551" t="s">
        <v>10234</v>
      </c>
      <c r="D55" s="551" t="s">
        <v>10564</v>
      </c>
      <c r="E55" s="110">
        <v>1</v>
      </c>
      <c r="F55" s="577"/>
      <c r="G55" s="959">
        <v>346.15009350649348</v>
      </c>
      <c r="H55" s="297">
        <f>IF(G55="","",G55-G55*COMPASS!$U$35)</f>
        <v>346.15009350649348</v>
      </c>
    </row>
    <row r="56" spans="1:8" ht="15" customHeight="1">
      <c r="A56" s="171" t="s">
        <v>10432</v>
      </c>
      <c r="B56" s="291" t="s">
        <v>462</v>
      </c>
      <c r="C56" s="551" t="s">
        <v>10235</v>
      </c>
      <c r="D56" s="551" t="s">
        <v>10565</v>
      </c>
      <c r="E56" s="110">
        <v>1</v>
      </c>
      <c r="F56" s="577"/>
      <c r="G56" s="959">
        <v>304.26711446510342</v>
      </c>
      <c r="H56" s="297">
        <f>IF(G56="","",G56-G56*COMPASS!$U$35)</f>
        <v>304.26711446510342</v>
      </c>
    </row>
    <row r="57" spans="1:8" ht="15" customHeight="1">
      <c r="A57" s="171" t="s">
        <v>10433</v>
      </c>
      <c r="B57" s="291" t="s">
        <v>216</v>
      </c>
      <c r="C57" s="551" t="s">
        <v>10236</v>
      </c>
      <c r="D57" s="551" t="s">
        <v>10566</v>
      </c>
      <c r="E57" s="110">
        <v>1</v>
      </c>
      <c r="F57" s="577"/>
      <c r="G57" s="959">
        <v>412.67792727272735</v>
      </c>
      <c r="H57" s="297">
        <f>IF(G57="","",G57-G57*COMPASS!$U$35)</f>
        <v>412.67792727272735</v>
      </c>
    </row>
    <row r="58" spans="1:8" ht="15" customHeight="1">
      <c r="A58" s="171" t="s">
        <v>10434</v>
      </c>
      <c r="B58" s="291" t="s">
        <v>216</v>
      </c>
      <c r="C58" s="551" t="s">
        <v>10237</v>
      </c>
      <c r="D58" s="551" t="s">
        <v>10567</v>
      </c>
      <c r="E58" s="110">
        <v>1</v>
      </c>
      <c r="F58" s="577"/>
      <c r="G58" s="959">
        <v>396.14773764904731</v>
      </c>
      <c r="H58" s="297">
        <f>IF(G58="","",G58-G58*COMPASS!$U$35)</f>
        <v>396.14773764904731</v>
      </c>
    </row>
    <row r="59" spans="1:8" ht="15" customHeight="1">
      <c r="A59" s="171" t="s">
        <v>10435</v>
      </c>
      <c r="B59" s="291" t="s">
        <v>216</v>
      </c>
      <c r="C59" s="551" t="s">
        <v>10238</v>
      </c>
      <c r="D59" s="551" t="s">
        <v>10568</v>
      </c>
      <c r="E59" s="110">
        <v>1</v>
      </c>
      <c r="F59" s="577"/>
      <c r="G59" s="959">
        <v>388.31963116883117</v>
      </c>
      <c r="H59" s="297">
        <f>IF(G59="","",G59-G59*COMPASS!$U$35)</f>
        <v>388.31963116883117</v>
      </c>
    </row>
    <row r="60" spans="1:8" ht="15" customHeight="1">
      <c r="A60" s="171" t="s">
        <v>10436</v>
      </c>
      <c r="B60" s="291" t="s">
        <v>462</v>
      </c>
      <c r="C60" s="551" t="s">
        <v>10239</v>
      </c>
      <c r="D60" s="551" t="s">
        <v>10569</v>
      </c>
      <c r="E60" s="110">
        <v>1</v>
      </c>
      <c r="F60" s="577"/>
      <c r="G60" s="959">
        <v>331.1433627441632</v>
      </c>
      <c r="H60" s="297">
        <f>IF(G60="","",G60-G60*COMPASS!$U$35)</f>
        <v>331.1433627441632</v>
      </c>
    </row>
    <row r="61" spans="1:8" ht="15" customHeight="1">
      <c r="A61" s="171" t="s">
        <v>10437</v>
      </c>
      <c r="B61" s="291" t="s">
        <v>216</v>
      </c>
      <c r="C61" s="551" t="s">
        <v>10240</v>
      </c>
      <c r="D61" s="551" t="s">
        <v>10570</v>
      </c>
      <c r="E61" s="110">
        <v>1</v>
      </c>
      <c r="F61" s="577"/>
      <c r="G61" s="959">
        <v>444.24408311688313</v>
      </c>
      <c r="H61" s="297">
        <f>IF(G61="","",G61-G61*COMPASS!$U$35)</f>
        <v>444.24408311688313</v>
      </c>
    </row>
    <row r="62" spans="1:8" ht="15" customHeight="1">
      <c r="A62" s="171" t="s">
        <v>10438</v>
      </c>
      <c r="B62" s="291" t="s">
        <v>462</v>
      </c>
      <c r="C62" s="551" t="s">
        <v>10241</v>
      </c>
      <c r="D62" s="551" t="s">
        <v>10571</v>
      </c>
      <c r="E62" s="110">
        <v>1</v>
      </c>
      <c r="F62" s="577"/>
      <c r="G62" s="959">
        <v>371.37028533104217</v>
      </c>
      <c r="H62" s="297">
        <f>IF(G62="","",G62-G62*COMPASS!$U$35)</f>
        <v>371.37028533104217</v>
      </c>
    </row>
    <row r="63" spans="1:8" ht="15" customHeight="1">
      <c r="A63" s="171" t="s">
        <v>10439</v>
      </c>
      <c r="B63" s="291" t="s">
        <v>216</v>
      </c>
      <c r="C63" s="551" t="s">
        <v>10242</v>
      </c>
      <c r="D63" s="551" t="s">
        <v>10572</v>
      </c>
      <c r="E63" s="110">
        <v>1</v>
      </c>
      <c r="F63" s="577"/>
      <c r="G63" s="959">
        <v>460.65714285714284</v>
      </c>
      <c r="H63" s="297">
        <f>IF(G63="","",G63-G63*COMPASS!$U$35)</f>
        <v>460.65714285714284</v>
      </c>
    </row>
    <row r="64" spans="1:8" ht="15" customHeight="1">
      <c r="A64" s="171" t="s">
        <v>10440</v>
      </c>
      <c r="B64" s="291" t="s">
        <v>216</v>
      </c>
      <c r="C64" s="551" t="s">
        <v>10243</v>
      </c>
      <c r="D64" s="551" t="s">
        <v>10573</v>
      </c>
      <c r="E64" s="110">
        <v>1</v>
      </c>
      <c r="F64" s="577"/>
      <c r="G64" s="959">
        <v>411.68465774963175</v>
      </c>
      <c r="H64" s="297">
        <f>IF(G64="","",G64-G64*COMPASS!$U$35)</f>
        <v>411.68465774963175</v>
      </c>
    </row>
    <row r="65" spans="1:8" ht="15" customHeight="1">
      <c r="A65" s="111" t="s">
        <v>10244</v>
      </c>
      <c r="B65" s="292"/>
      <c r="C65" s="112"/>
      <c r="D65" s="112"/>
      <c r="E65" s="54"/>
      <c r="F65" s="54"/>
      <c r="G65" s="958"/>
      <c r="H65" s="297" t="str">
        <f>IF(G65="","",G65-G65*COMPASS!$U$35)</f>
        <v/>
      </c>
    </row>
    <row r="66" spans="1:8" ht="15" customHeight="1">
      <c r="A66" s="171" t="s">
        <v>10441</v>
      </c>
      <c r="B66" s="291" t="s">
        <v>462</v>
      </c>
      <c r="C66" s="551" t="s">
        <v>10245</v>
      </c>
      <c r="D66" s="551" t="s">
        <v>10574</v>
      </c>
      <c r="E66" s="381">
        <v>1</v>
      </c>
      <c r="F66" s="578"/>
      <c r="G66" s="961">
        <v>45.909969520971238</v>
      </c>
      <c r="H66" s="297">
        <f>IF(G66="","",G66-G66*COMPASS!$U$35)</f>
        <v>45.909969520971238</v>
      </c>
    </row>
    <row r="67" spans="1:8" ht="15" customHeight="1">
      <c r="A67" s="171" t="s">
        <v>10442</v>
      </c>
      <c r="B67" s="291" t="s">
        <v>462</v>
      </c>
      <c r="C67" s="551" t="s">
        <v>10246</v>
      </c>
      <c r="D67" s="551" t="s">
        <v>10575</v>
      </c>
      <c r="E67" s="381">
        <v>1</v>
      </c>
      <c r="F67" s="578"/>
      <c r="G67" s="961">
        <v>59.916616007223951</v>
      </c>
      <c r="H67" s="297">
        <f>IF(G67="","",G67-G67*COMPASS!$U$35)</f>
        <v>59.916616007223951</v>
      </c>
    </row>
    <row r="68" spans="1:8" ht="15" customHeight="1">
      <c r="A68" s="171" t="s">
        <v>10443</v>
      </c>
      <c r="B68" s="291" t="s">
        <v>216</v>
      </c>
      <c r="C68" s="551" t="s">
        <v>10247</v>
      </c>
      <c r="D68" s="551" t="s">
        <v>10576</v>
      </c>
      <c r="E68" s="110">
        <v>1</v>
      </c>
      <c r="F68" s="577"/>
      <c r="G68" s="959">
        <v>91.786037974683524</v>
      </c>
      <c r="H68" s="297">
        <f>IF(G68="","",G68-G68*COMPASS!$U$35)</f>
        <v>91.786037974683524</v>
      </c>
    </row>
    <row r="69" spans="1:8" ht="15" customHeight="1">
      <c r="A69" s="171" t="s">
        <v>10444</v>
      </c>
      <c r="B69" s="291" t="s">
        <v>462</v>
      </c>
      <c r="C69" s="551" t="s">
        <v>10248</v>
      </c>
      <c r="D69" s="551" t="s">
        <v>10577</v>
      </c>
      <c r="E69" s="110">
        <v>1</v>
      </c>
      <c r="F69" s="577"/>
      <c r="G69" s="959">
        <v>102.74504651862829</v>
      </c>
      <c r="H69" s="297">
        <f>IF(G69="","",G69-G69*COMPASS!$U$35)</f>
        <v>102.74504651862829</v>
      </c>
    </row>
    <row r="70" spans="1:8" ht="15" customHeight="1">
      <c r="A70" s="171" t="s">
        <v>10445</v>
      </c>
      <c r="B70" s="291" t="s">
        <v>462</v>
      </c>
      <c r="C70" s="551" t="s">
        <v>10249</v>
      </c>
      <c r="D70" s="551" t="s">
        <v>10578</v>
      </c>
      <c r="E70" s="110">
        <v>1</v>
      </c>
      <c r="F70" s="577"/>
      <c r="G70" s="959">
        <v>107.59864720632206</v>
      </c>
      <c r="H70" s="297">
        <f>IF(G70="","",G70-G70*COMPASS!$U$35)</f>
        <v>107.59864720632206</v>
      </c>
    </row>
    <row r="71" spans="1:8" ht="15" customHeight="1">
      <c r="A71" s="171" t="s">
        <v>10446</v>
      </c>
      <c r="B71" s="291" t="s">
        <v>462</v>
      </c>
      <c r="C71" s="551" t="s">
        <v>10250</v>
      </c>
      <c r="D71" s="551" t="s">
        <v>10579</v>
      </c>
      <c r="E71" s="110">
        <v>1</v>
      </c>
      <c r="F71" s="577"/>
      <c r="G71" s="959">
        <v>111.42644303797469</v>
      </c>
      <c r="H71" s="297">
        <f>IF(G71="","",G71-G71*COMPASS!$U$35)</f>
        <v>111.42644303797469</v>
      </c>
    </row>
    <row r="72" spans="1:8" ht="15" customHeight="1">
      <c r="A72" s="171" t="s">
        <v>10447</v>
      </c>
      <c r="B72" s="291" t="s">
        <v>462</v>
      </c>
      <c r="C72" s="551" t="s">
        <v>10251</v>
      </c>
      <c r="D72" s="551" t="s">
        <v>10580</v>
      </c>
      <c r="E72" s="110">
        <v>1</v>
      </c>
      <c r="F72" s="577"/>
      <c r="G72" s="959">
        <v>126.85702887520992</v>
      </c>
      <c r="H72" s="297">
        <f>IF(G72="","",G72-G72*COMPASS!$U$35)</f>
        <v>126.85702887520992</v>
      </c>
    </row>
    <row r="73" spans="1:8" ht="15" customHeight="1">
      <c r="A73" s="171" t="s">
        <v>17071</v>
      </c>
      <c r="B73" s="291" t="s">
        <v>216</v>
      </c>
      <c r="C73" s="551" t="s">
        <v>16930</v>
      </c>
      <c r="D73" s="551" t="s">
        <v>16931</v>
      </c>
      <c r="E73" s="381">
        <v>1</v>
      </c>
      <c r="F73" s="1163"/>
      <c r="G73" s="961">
        <v>178.09575879359019</v>
      </c>
      <c r="H73" s="297">
        <f>IF(G73="","",G73-G73*COMPASS!$U$35)</f>
        <v>178.09575879359019</v>
      </c>
    </row>
    <row r="74" spans="1:8" ht="15" customHeight="1">
      <c r="A74" s="171" t="s">
        <v>17072</v>
      </c>
      <c r="B74" s="291" t="s">
        <v>216</v>
      </c>
      <c r="C74" s="551" t="s">
        <v>16932</v>
      </c>
      <c r="D74" s="551" t="s">
        <v>16933</v>
      </c>
      <c r="E74" s="381">
        <v>1</v>
      </c>
      <c r="F74" s="1163"/>
      <c r="G74" s="961">
        <v>230.61129346616636</v>
      </c>
      <c r="H74" s="297">
        <f>IF(G74="","",G74-G74*COMPASS!$U$35)</f>
        <v>230.61129346616636</v>
      </c>
    </row>
    <row r="75" spans="1:8" ht="15" customHeight="1">
      <c r="A75" s="171" t="s">
        <v>17073</v>
      </c>
      <c r="B75" s="291" t="s">
        <v>216</v>
      </c>
      <c r="C75" s="551" t="s">
        <v>16934</v>
      </c>
      <c r="D75" s="551" t="s">
        <v>16935</v>
      </c>
      <c r="E75" s="381">
        <v>1</v>
      </c>
      <c r="F75" s="1163"/>
      <c r="G75" s="961">
        <v>261.39339069232221</v>
      </c>
      <c r="H75" s="297">
        <f>IF(G75="","",G75-G75*COMPASS!$U$35)</f>
        <v>261.39339069232221</v>
      </c>
    </row>
    <row r="76" spans="1:8" ht="15" customHeight="1">
      <c r="A76" s="171" t="s">
        <v>17074</v>
      </c>
      <c r="B76" s="291" t="s">
        <v>216</v>
      </c>
      <c r="C76" s="551" t="s">
        <v>16936</v>
      </c>
      <c r="D76" s="551" t="s">
        <v>16937</v>
      </c>
      <c r="E76" s="381">
        <v>1</v>
      </c>
      <c r="F76" s="1163"/>
      <c r="G76" s="961">
        <v>272.39426643680656</v>
      </c>
      <c r="H76" s="297">
        <f>IF(G76="","",G76-G76*COMPASS!$U$35)</f>
        <v>272.39426643680656</v>
      </c>
    </row>
    <row r="77" spans="1:8" ht="15" customHeight="1">
      <c r="A77" s="171" t="s">
        <v>10448</v>
      </c>
      <c r="B77" s="291" t="s">
        <v>216</v>
      </c>
      <c r="C77" s="551" t="s">
        <v>10252</v>
      </c>
      <c r="D77" s="551" t="s">
        <v>10253</v>
      </c>
      <c r="E77" s="110">
        <v>1</v>
      </c>
      <c r="F77" s="577"/>
      <c r="G77" s="959">
        <v>76.56184025946537</v>
      </c>
      <c r="H77" s="297">
        <f>IF(G77="","",G77-G77*COMPASS!$U$35)</f>
        <v>76.56184025946537</v>
      </c>
    </row>
    <row r="78" spans="1:8" ht="15" customHeight="1">
      <c r="A78" s="171" t="s">
        <v>10449</v>
      </c>
      <c r="B78" s="291" t="s">
        <v>462</v>
      </c>
      <c r="C78" s="551" t="s">
        <v>10254</v>
      </c>
      <c r="D78" s="551" t="s">
        <v>10255</v>
      </c>
      <c r="E78" s="110">
        <v>1</v>
      </c>
      <c r="F78" s="577"/>
      <c r="G78" s="959">
        <v>97.019679940101</v>
      </c>
      <c r="H78" s="297">
        <f>IF(G78="","",G78-G78*COMPASS!$U$35)</f>
        <v>97.019679940101</v>
      </c>
    </row>
    <row r="79" spans="1:8" ht="15" customHeight="1">
      <c r="A79" s="171" t="s">
        <v>10450</v>
      </c>
      <c r="B79" s="291" t="s">
        <v>462</v>
      </c>
      <c r="C79" s="551" t="s">
        <v>10256</v>
      </c>
      <c r="D79" s="551" t="s">
        <v>10257</v>
      </c>
      <c r="E79" s="110">
        <v>1</v>
      </c>
      <c r="F79" s="577"/>
      <c r="G79" s="959">
        <v>123.79562013891123</v>
      </c>
      <c r="H79" s="297">
        <f>IF(G79="","",G79-G79*COMPASS!$U$35)</f>
        <v>123.79562013891123</v>
      </c>
    </row>
    <row r="80" spans="1:8" ht="15" customHeight="1">
      <c r="A80" s="171" t="s">
        <v>10451</v>
      </c>
      <c r="B80" s="291" t="s">
        <v>216</v>
      </c>
      <c r="C80" s="551" t="s">
        <v>10258</v>
      </c>
      <c r="D80" s="551" t="s">
        <v>10581</v>
      </c>
      <c r="E80" s="110">
        <v>1</v>
      </c>
      <c r="F80" s="577"/>
      <c r="G80" s="959">
        <v>199.62241995836132</v>
      </c>
      <c r="H80" s="297">
        <f>IF(G80="","",G80-G80*COMPASS!$U$35)</f>
        <v>199.62241995836132</v>
      </c>
    </row>
    <row r="81" spans="1:8" ht="15" customHeight="1">
      <c r="A81" s="171" t="s">
        <v>10452</v>
      </c>
      <c r="B81" s="291" t="s">
        <v>216</v>
      </c>
      <c r="C81" s="551" t="s">
        <v>10259</v>
      </c>
      <c r="D81" s="551" t="s">
        <v>10582</v>
      </c>
      <c r="E81" s="110">
        <v>1</v>
      </c>
      <c r="F81" s="577"/>
      <c r="G81" s="959">
        <v>213.6009978161016</v>
      </c>
      <c r="H81" s="297">
        <f>IF(G81="","",G81-G81*COMPASS!$U$35)</f>
        <v>213.6009978161016</v>
      </c>
    </row>
    <row r="82" spans="1:8" ht="15" customHeight="1">
      <c r="A82" s="111" t="s">
        <v>10261</v>
      </c>
      <c r="B82" s="292"/>
      <c r="C82" s="112"/>
      <c r="D82" s="112"/>
      <c r="E82" s="54"/>
      <c r="F82" s="54"/>
      <c r="G82" s="958"/>
      <c r="H82" s="297" t="str">
        <f>IF(G82="","",G82-G82*COMPASS!$U$35)</f>
        <v/>
      </c>
    </row>
    <row r="83" spans="1:8" ht="15" customHeight="1">
      <c r="A83" s="171" t="s">
        <v>10454</v>
      </c>
      <c r="B83" s="291" t="s">
        <v>216</v>
      </c>
      <c r="C83" s="551" t="s">
        <v>10262</v>
      </c>
      <c r="D83" s="551" t="s">
        <v>10583</v>
      </c>
      <c r="E83" s="110">
        <v>1</v>
      </c>
      <c r="F83" s="577"/>
      <c r="G83" s="959">
        <v>135.89273752559217</v>
      </c>
      <c r="H83" s="297">
        <f>IF(G83="","",G83-G83*COMPASS!$U$35)</f>
        <v>135.89273752559217</v>
      </c>
    </row>
    <row r="84" spans="1:8" ht="15" customHeight="1">
      <c r="A84" s="171" t="s">
        <v>10455</v>
      </c>
      <c r="B84" s="291" t="s">
        <v>216</v>
      </c>
      <c r="C84" s="551" t="s">
        <v>10263</v>
      </c>
      <c r="D84" s="551" t="s">
        <v>10584</v>
      </c>
      <c r="E84" s="110">
        <v>1</v>
      </c>
      <c r="F84" s="577"/>
      <c r="G84" s="959">
        <v>142.379746835443</v>
      </c>
      <c r="H84" s="297">
        <f>IF(G84="","",G84-G84*COMPASS!$U$35)</f>
        <v>142.379746835443</v>
      </c>
    </row>
    <row r="85" spans="1:8" ht="15" customHeight="1">
      <c r="A85" s="171" t="s">
        <v>10456</v>
      </c>
      <c r="B85" s="291" t="s">
        <v>216</v>
      </c>
      <c r="C85" s="551" t="s">
        <v>10264</v>
      </c>
      <c r="D85" s="551" t="s">
        <v>10585</v>
      </c>
      <c r="E85" s="110">
        <v>1</v>
      </c>
      <c r="F85" s="577"/>
      <c r="G85" s="959">
        <v>143.2070886075949</v>
      </c>
      <c r="H85" s="297">
        <f>IF(G85="","",G85-G85*COMPASS!$U$35)</f>
        <v>143.2070886075949</v>
      </c>
    </row>
    <row r="86" spans="1:8" ht="15" customHeight="1">
      <c r="A86" s="171" t="s">
        <v>10457</v>
      </c>
      <c r="B86" s="291" t="s">
        <v>216</v>
      </c>
      <c r="C86" s="551" t="s">
        <v>10265</v>
      </c>
      <c r="D86" s="551" t="s">
        <v>10586</v>
      </c>
      <c r="E86" s="110">
        <v>1</v>
      </c>
      <c r="F86" s="577"/>
      <c r="G86" s="959">
        <v>154.34785685057457</v>
      </c>
      <c r="H86" s="297">
        <f>IF(G86="","",G86-G86*COMPASS!$U$35)</f>
        <v>154.34785685057457</v>
      </c>
    </row>
    <row r="87" spans="1:8" ht="15" customHeight="1">
      <c r="A87" s="171" t="s">
        <v>10458</v>
      </c>
      <c r="B87" s="291" t="s">
        <v>462</v>
      </c>
      <c r="C87" s="551" t="s">
        <v>10266</v>
      </c>
      <c r="D87" s="551" t="s">
        <v>10587</v>
      </c>
      <c r="E87" s="110">
        <v>1</v>
      </c>
      <c r="F87" s="577"/>
      <c r="G87" s="959">
        <v>161.60636959203092</v>
      </c>
      <c r="H87" s="297">
        <f>IF(G87="","",G87-G87*COMPASS!$U$35)</f>
        <v>161.60636959203092</v>
      </c>
    </row>
    <row r="88" spans="1:8" ht="15" customHeight="1">
      <c r="A88" s="171" t="s">
        <v>10459</v>
      </c>
      <c r="B88" s="291" t="s">
        <v>462</v>
      </c>
      <c r="C88" s="551" t="s">
        <v>10267</v>
      </c>
      <c r="D88" s="551" t="s">
        <v>10588</v>
      </c>
      <c r="E88" s="110">
        <v>1</v>
      </c>
      <c r="F88" s="577"/>
      <c r="G88" s="959">
        <v>167.67676625634439</v>
      </c>
      <c r="H88" s="297">
        <f>IF(G88="","",G88-G88*COMPASS!$U$35)</f>
        <v>167.67676625634439</v>
      </c>
    </row>
    <row r="89" spans="1:8" ht="15" customHeight="1">
      <c r="A89" s="171" t="s">
        <v>17075</v>
      </c>
      <c r="B89" s="291" t="s">
        <v>216</v>
      </c>
      <c r="C89" s="551" t="s">
        <v>16938</v>
      </c>
      <c r="D89" s="551" t="s">
        <v>16939</v>
      </c>
      <c r="E89" s="381">
        <v>1</v>
      </c>
      <c r="F89" s="1163"/>
      <c r="G89" s="961">
        <v>118.66295751896352</v>
      </c>
      <c r="H89" s="297">
        <f>IF(G89="","",G89-G89*COMPASS!$U$35)</f>
        <v>118.66295751896352</v>
      </c>
    </row>
    <row r="90" spans="1:8" ht="15" customHeight="1">
      <c r="A90" s="171" t="s">
        <v>17076</v>
      </c>
      <c r="B90" s="291" t="s">
        <v>216</v>
      </c>
      <c r="C90" s="551" t="s">
        <v>16940</v>
      </c>
      <c r="D90" s="551" t="s">
        <v>16941</v>
      </c>
      <c r="E90" s="381">
        <v>1</v>
      </c>
      <c r="F90" s="1163"/>
      <c r="G90" s="961">
        <v>131.32235832602146</v>
      </c>
      <c r="H90" s="297">
        <f>IF(G90="","",G90-G90*COMPASS!$U$35)</f>
        <v>131.32235832602146</v>
      </c>
    </row>
    <row r="91" spans="1:8" ht="15" customHeight="1">
      <c r="A91" s="171" t="s">
        <v>17077</v>
      </c>
      <c r="B91" s="291" t="s">
        <v>216</v>
      </c>
      <c r="C91" s="551" t="s">
        <v>16942</v>
      </c>
      <c r="D91" s="551" t="s">
        <v>16943</v>
      </c>
      <c r="E91" s="381">
        <v>1</v>
      </c>
      <c r="F91" s="1163"/>
      <c r="G91" s="961">
        <v>144.00505149886976</v>
      </c>
      <c r="H91" s="297">
        <f>IF(G91="","",G91-G91*COMPASS!$U$35)</f>
        <v>144.00505149886976</v>
      </c>
    </row>
    <row r="92" spans="1:8" ht="15" customHeight="1">
      <c r="A92" s="171" t="s">
        <v>17078</v>
      </c>
      <c r="B92" s="291" t="s">
        <v>216</v>
      </c>
      <c r="C92" s="551" t="s">
        <v>16944</v>
      </c>
      <c r="D92" s="551" t="s">
        <v>16945</v>
      </c>
      <c r="E92" s="381">
        <v>1</v>
      </c>
      <c r="F92" s="1163"/>
      <c r="G92" s="961">
        <v>161.94017315744313</v>
      </c>
      <c r="H92" s="297">
        <f>IF(G92="","",G92-G92*COMPASS!$U$35)</f>
        <v>161.94017315744313</v>
      </c>
    </row>
    <row r="93" spans="1:8" ht="15" customHeight="1">
      <c r="A93" s="171" t="s">
        <v>17079</v>
      </c>
      <c r="B93" s="291" t="s">
        <v>216</v>
      </c>
      <c r="C93" s="551" t="s">
        <v>16946</v>
      </c>
      <c r="D93" s="551" t="s">
        <v>16947</v>
      </c>
      <c r="E93" s="381">
        <v>1</v>
      </c>
      <c r="F93" s="1163"/>
      <c r="G93" s="961">
        <v>179.89858718180679</v>
      </c>
      <c r="H93" s="297">
        <f>IF(G93="","",G93-G93*COMPASS!$U$35)</f>
        <v>179.89858718180679</v>
      </c>
    </row>
    <row r="94" spans="1:8" ht="15" customHeight="1">
      <c r="A94" s="171" t="s">
        <v>17080</v>
      </c>
      <c r="B94" s="291" t="s">
        <v>216</v>
      </c>
      <c r="C94" s="551" t="s">
        <v>16948</v>
      </c>
      <c r="D94" s="551" t="s">
        <v>16949</v>
      </c>
      <c r="E94" s="381">
        <v>1</v>
      </c>
      <c r="F94" s="1163"/>
      <c r="G94" s="961">
        <v>199.80191374966515</v>
      </c>
      <c r="H94" s="297">
        <f>IF(G94="","",G94-G94*COMPASS!$U$35)</f>
        <v>199.80191374966515</v>
      </c>
    </row>
    <row r="95" spans="1:8" ht="15" customHeight="1">
      <c r="A95" s="111" t="s">
        <v>10268</v>
      </c>
      <c r="B95" s="553"/>
      <c r="C95" s="554"/>
      <c r="D95" s="554"/>
      <c r="E95" s="555"/>
      <c r="F95" s="555"/>
      <c r="G95" s="960"/>
      <c r="H95" s="297" t="str">
        <f>IF(G95="","",G95-G95*COMPASS!$U$35)</f>
        <v/>
      </c>
    </row>
    <row r="96" spans="1:8" ht="15" customHeight="1">
      <c r="A96" s="25" t="s">
        <v>10460</v>
      </c>
      <c r="B96" s="293" t="s">
        <v>462</v>
      </c>
      <c r="C96" s="551" t="s">
        <v>10269</v>
      </c>
      <c r="D96" s="551" t="s">
        <v>10589</v>
      </c>
      <c r="E96" s="110">
        <v>1</v>
      </c>
      <c r="F96" s="577"/>
      <c r="G96" s="959">
        <v>97.292191435768274</v>
      </c>
      <c r="H96" s="297">
        <f>IF(G96="","",G96-G96*COMPASS!$U$35)</f>
        <v>97.292191435768274</v>
      </c>
    </row>
    <row r="97" spans="1:8" ht="15" customHeight="1">
      <c r="A97" s="25" t="s">
        <v>10461</v>
      </c>
      <c r="B97" s="291" t="s">
        <v>462</v>
      </c>
      <c r="C97" s="551" t="s">
        <v>10270</v>
      </c>
      <c r="D97" s="551" t="s">
        <v>10590</v>
      </c>
      <c r="E97" s="110">
        <v>1</v>
      </c>
      <c r="F97" s="577"/>
      <c r="G97" s="959">
        <v>101.92975548273256</v>
      </c>
      <c r="H97" s="297">
        <f>IF(G97="","",G97-G97*COMPASS!$U$35)</f>
        <v>101.92975548273256</v>
      </c>
    </row>
    <row r="98" spans="1:8" ht="15" customHeight="1">
      <c r="A98" s="25" t="s">
        <v>10462</v>
      </c>
      <c r="B98" s="293" t="s">
        <v>216</v>
      </c>
      <c r="C98" s="551" t="s">
        <v>10271</v>
      </c>
      <c r="D98" s="551" t="s">
        <v>10591</v>
      </c>
      <c r="E98" s="110">
        <v>1</v>
      </c>
      <c r="F98" s="577"/>
      <c r="G98" s="959">
        <v>113.57090628615504</v>
      </c>
      <c r="H98" s="297">
        <f>IF(G98="","",G98-G98*COMPASS!$U$35)</f>
        <v>113.57090628615504</v>
      </c>
    </row>
    <row r="99" spans="1:8" ht="15" customHeight="1">
      <c r="A99" s="25" t="s">
        <v>10463</v>
      </c>
      <c r="B99" s="293" t="s">
        <v>216</v>
      </c>
      <c r="C99" s="551" t="s">
        <v>10272</v>
      </c>
      <c r="D99" s="551" t="s">
        <v>10592</v>
      </c>
      <c r="E99" s="110">
        <v>1</v>
      </c>
      <c r="F99" s="577"/>
      <c r="G99" s="959">
        <v>115.8608378308918</v>
      </c>
      <c r="H99" s="297">
        <f>IF(G99="","",G99-G99*COMPASS!$U$35)</f>
        <v>115.8608378308918</v>
      </c>
    </row>
    <row r="100" spans="1:8" ht="15" customHeight="1">
      <c r="A100" s="25" t="s">
        <v>4199</v>
      </c>
      <c r="B100" s="293" t="s">
        <v>462</v>
      </c>
      <c r="C100" s="551" t="s">
        <v>3776</v>
      </c>
      <c r="D100" s="551" t="s">
        <v>10593</v>
      </c>
      <c r="E100" s="110">
        <v>1</v>
      </c>
      <c r="F100" s="577"/>
      <c r="G100" s="959">
        <v>134.15640150564619</v>
      </c>
      <c r="H100" s="297">
        <f>IF(G100="","",G100-G100*COMPASS!$U$35)</f>
        <v>134.15640150564619</v>
      </c>
    </row>
    <row r="101" spans="1:8" ht="15" customHeight="1">
      <c r="A101" s="25" t="s">
        <v>10464</v>
      </c>
      <c r="B101" s="293" t="s">
        <v>216</v>
      </c>
      <c r="C101" s="551" t="s">
        <v>10273</v>
      </c>
      <c r="D101" s="551" t="s">
        <v>10594</v>
      </c>
      <c r="E101" s="110">
        <v>1</v>
      </c>
      <c r="F101" s="577"/>
      <c r="G101" s="959">
        <v>159.6090860007713</v>
      </c>
      <c r="H101" s="297">
        <f>IF(G101="","",G101-G101*COMPASS!$U$35)</f>
        <v>159.6090860007713</v>
      </c>
    </row>
    <row r="102" spans="1:8" ht="15" customHeight="1">
      <c r="A102" s="25" t="s">
        <v>10465</v>
      </c>
      <c r="B102" s="293" t="s">
        <v>462</v>
      </c>
      <c r="C102" s="551" t="s">
        <v>10274</v>
      </c>
      <c r="D102" s="551" t="s">
        <v>10275</v>
      </c>
      <c r="E102" s="110">
        <v>1</v>
      </c>
      <c r="F102" s="577"/>
      <c r="G102" s="959">
        <v>26.150115384615383</v>
      </c>
      <c r="H102" s="297">
        <f>IF(G102="","",G102-G102*COMPASS!$U$35)</f>
        <v>26.150115384615383</v>
      </c>
    </row>
    <row r="103" spans="1:8" ht="15" customHeight="1">
      <c r="A103" s="25" t="s">
        <v>17081</v>
      </c>
      <c r="B103" s="293" t="s">
        <v>462</v>
      </c>
      <c r="C103" s="551" t="s">
        <v>16950</v>
      </c>
      <c r="D103" s="551" t="s">
        <v>16951</v>
      </c>
      <c r="E103" s="381">
        <v>1</v>
      </c>
      <c r="F103" s="1163"/>
      <c r="G103" s="961">
        <v>23.384615384615383</v>
      </c>
      <c r="H103" s="297">
        <f>IF(G103="","",G103-G103*COMPASS!$U$35)</f>
        <v>23.384615384615383</v>
      </c>
    </row>
    <row r="104" spans="1:8" ht="15" customHeight="1">
      <c r="A104" s="25" t="s">
        <v>17082</v>
      </c>
      <c r="B104" s="293" t="s">
        <v>462</v>
      </c>
      <c r="C104" s="551" t="s">
        <v>16952</v>
      </c>
      <c r="D104" s="551" t="s">
        <v>16953</v>
      </c>
      <c r="E104" s="381">
        <v>1</v>
      </c>
      <c r="F104" s="1163"/>
      <c r="G104" s="961">
        <v>85.526974358974329</v>
      </c>
      <c r="H104" s="297">
        <f>IF(G104="","",G104-G104*COMPASS!$U$35)</f>
        <v>85.526974358974329</v>
      </c>
    </row>
    <row r="105" spans="1:8" ht="15" customHeight="1">
      <c r="A105" s="25" t="s">
        <v>17083</v>
      </c>
      <c r="B105" s="293" t="s">
        <v>462</v>
      </c>
      <c r="C105" s="551" t="s">
        <v>16954</v>
      </c>
      <c r="D105" s="551" t="s">
        <v>16955</v>
      </c>
      <c r="E105" s="381">
        <v>1</v>
      </c>
      <c r="F105" s="1163"/>
      <c r="G105" s="961">
        <v>92.708451282051271</v>
      </c>
      <c r="H105" s="297">
        <f>IF(G105="","",G105-G105*COMPASS!$U$35)</f>
        <v>92.708451282051271</v>
      </c>
    </row>
    <row r="106" spans="1:8" ht="15" customHeight="1">
      <c r="A106" s="25" t="s">
        <v>17084</v>
      </c>
      <c r="B106" s="293" t="s">
        <v>462</v>
      </c>
      <c r="C106" s="551" t="s">
        <v>16956</v>
      </c>
      <c r="D106" s="551" t="s">
        <v>16957</v>
      </c>
      <c r="E106" s="381">
        <v>1</v>
      </c>
      <c r="F106" s="1163"/>
      <c r="G106" s="961">
        <v>107.18761025641024</v>
      </c>
      <c r="H106" s="297">
        <f>IF(G106="","",G106-G106*COMPASS!$U$35)</f>
        <v>107.18761025641024</v>
      </c>
    </row>
    <row r="107" spans="1:8" ht="15" customHeight="1">
      <c r="A107" s="25" t="s">
        <v>17085</v>
      </c>
      <c r="B107" s="293" t="s">
        <v>462</v>
      </c>
      <c r="C107" s="551" t="s">
        <v>16958</v>
      </c>
      <c r="D107" s="551" t="s">
        <v>16959</v>
      </c>
      <c r="E107" s="381">
        <v>1</v>
      </c>
      <c r="F107" s="1163"/>
      <c r="G107" s="961">
        <v>120.81847179487178</v>
      </c>
      <c r="H107" s="297">
        <f>IF(G107="","",G107-G107*COMPASS!$U$35)</f>
        <v>120.81847179487178</v>
      </c>
    </row>
    <row r="108" spans="1:8" ht="15" customHeight="1">
      <c r="A108" s="111" t="s">
        <v>10276</v>
      </c>
      <c r="B108" s="292"/>
      <c r="C108" s="112"/>
      <c r="D108" s="112"/>
      <c r="E108" s="54"/>
      <c r="F108" s="54"/>
      <c r="G108" s="958"/>
      <c r="H108" s="297" t="str">
        <f>IF(G108="","",G108-G108*COMPASS!$U$35)</f>
        <v/>
      </c>
    </row>
    <row r="109" spans="1:8" ht="15" customHeight="1">
      <c r="A109" s="171" t="s">
        <v>10466</v>
      </c>
      <c r="B109" s="291" t="s">
        <v>216</v>
      </c>
      <c r="C109" s="551" t="s">
        <v>10277</v>
      </c>
      <c r="D109" s="551" t="s">
        <v>10278</v>
      </c>
      <c r="E109" s="110">
        <v>1</v>
      </c>
      <c r="F109" s="577"/>
      <c r="G109" s="959">
        <v>132.24417721518989</v>
      </c>
      <c r="H109" s="297">
        <f>IF(G109="","",G109-G109*COMPASS!$U$35)</f>
        <v>132.24417721518989</v>
      </c>
    </row>
    <row r="110" spans="1:8" ht="15" customHeight="1">
      <c r="A110" s="171" t="s">
        <v>10467</v>
      </c>
      <c r="B110" s="291" t="s">
        <v>216</v>
      </c>
      <c r="C110" s="551" t="s">
        <v>10279</v>
      </c>
      <c r="D110" s="551" t="s">
        <v>10280</v>
      </c>
      <c r="E110" s="110">
        <v>1</v>
      </c>
      <c r="F110" s="577"/>
      <c r="G110" s="959">
        <v>146.22975189873421</v>
      </c>
      <c r="H110" s="297">
        <f>IF(G110="","",G110-G110*COMPASS!$U$35)</f>
        <v>146.22975189873421</v>
      </c>
    </row>
    <row r="111" spans="1:8" ht="15" customHeight="1">
      <c r="A111" s="171" t="s">
        <v>10468</v>
      </c>
      <c r="B111" s="291" t="s">
        <v>216</v>
      </c>
      <c r="C111" s="551" t="s">
        <v>10281</v>
      </c>
      <c r="D111" s="551" t="s">
        <v>10282</v>
      </c>
      <c r="E111" s="110">
        <v>1</v>
      </c>
      <c r="F111" s="577"/>
      <c r="G111" s="959">
        <v>160.23723037974682</v>
      </c>
      <c r="H111" s="297">
        <f>IF(G111="","",G111-G111*COMPASS!$U$35)</f>
        <v>160.23723037974682</v>
      </c>
    </row>
    <row r="112" spans="1:8" ht="15" customHeight="1">
      <c r="A112" s="171" t="s">
        <v>10469</v>
      </c>
      <c r="B112" s="291" t="s">
        <v>216</v>
      </c>
      <c r="C112" s="551" t="s">
        <v>10283</v>
      </c>
      <c r="D112" s="551" t="s">
        <v>10284</v>
      </c>
      <c r="E112" s="110">
        <v>1</v>
      </c>
      <c r="F112" s="577"/>
      <c r="G112" s="959">
        <v>191.84441012658226</v>
      </c>
      <c r="H112" s="297">
        <f>IF(G112="","",G112-G112*COMPASS!$U$35)</f>
        <v>191.84441012658226</v>
      </c>
    </row>
    <row r="113" spans="1:8" ht="15" customHeight="1">
      <c r="A113" s="111" t="s">
        <v>10285</v>
      </c>
      <c r="B113" s="292"/>
      <c r="C113" s="112"/>
      <c r="D113" s="112"/>
      <c r="E113" s="556"/>
      <c r="F113" s="54"/>
      <c r="G113" s="958"/>
      <c r="H113" s="297" t="str">
        <f>IF(G113="","",G113-G113*COMPASS!$U$35)</f>
        <v/>
      </c>
    </row>
    <row r="114" spans="1:8" ht="15" customHeight="1">
      <c r="A114" s="171" t="s">
        <v>10470</v>
      </c>
      <c r="B114" s="291" t="s">
        <v>216</v>
      </c>
      <c r="C114" s="551" t="s">
        <v>10286</v>
      </c>
      <c r="D114" s="551" t="s">
        <v>10287</v>
      </c>
      <c r="E114" s="110">
        <v>1</v>
      </c>
      <c r="F114" s="577"/>
      <c r="G114" s="959">
        <v>52.22784810126582</v>
      </c>
      <c r="H114" s="297">
        <f>IF(G114="","",G114-G114*COMPASS!$U$35)</f>
        <v>52.22784810126582</v>
      </c>
    </row>
    <row r="115" spans="1:8" ht="15" customHeight="1">
      <c r="A115" s="171" t="s">
        <v>10471</v>
      </c>
      <c r="B115" s="291" t="s">
        <v>216</v>
      </c>
      <c r="C115" s="551" t="s">
        <v>10288</v>
      </c>
      <c r="D115" s="551" t="s">
        <v>10289</v>
      </c>
      <c r="E115" s="110">
        <v>1</v>
      </c>
      <c r="F115" s="577"/>
      <c r="G115" s="959">
        <v>63.11392405063291</v>
      </c>
      <c r="H115" s="297">
        <f>IF(G115="","",G115-G115*COMPASS!$U$35)</f>
        <v>63.11392405063291</v>
      </c>
    </row>
    <row r="116" spans="1:8" ht="15" customHeight="1">
      <c r="A116" s="171" t="s">
        <v>10472</v>
      </c>
      <c r="B116" s="291" t="s">
        <v>216</v>
      </c>
      <c r="C116" s="551" t="s">
        <v>10290</v>
      </c>
      <c r="D116" s="551" t="s">
        <v>10291</v>
      </c>
      <c r="E116" s="110">
        <v>1</v>
      </c>
      <c r="F116" s="577"/>
      <c r="G116" s="959">
        <v>73.924050632911388</v>
      </c>
      <c r="H116" s="297">
        <f>IF(G116="","",G116-G116*COMPASS!$U$35)</f>
        <v>73.924050632911388</v>
      </c>
    </row>
    <row r="117" spans="1:8" ht="15" customHeight="1">
      <c r="A117" s="171" t="s">
        <v>10473</v>
      </c>
      <c r="B117" s="291" t="s">
        <v>216</v>
      </c>
      <c r="C117" s="551" t="s">
        <v>10292</v>
      </c>
      <c r="D117" s="551" t="s">
        <v>10293</v>
      </c>
      <c r="E117" s="110">
        <v>1</v>
      </c>
      <c r="F117" s="577"/>
      <c r="G117" s="959">
        <v>86.35443037974683</v>
      </c>
      <c r="H117" s="297">
        <f>IF(G117="","",G117-G117*COMPASS!$U$35)</f>
        <v>86.35443037974683</v>
      </c>
    </row>
    <row r="118" spans="1:8" ht="15" customHeight="1">
      <c r="A118" s="111" t="s">
        <v>11234</v>
      </c>
      <c r="B118" s="111"/>
      <c r="C118" s="111"/>
      <c r="D118" s="111"/>
      <c r="E118" s="111"/>
      <c r="F118" s="54"/>
      <c r="G118" s="54"/>
      <c r="H118" s="297" t="str">
        <f>IF(G118="","",G118-G118*COMPASS!$U$35)</f>
        <v/>
      </c>
    </row>
    <row r="119" spans="1:8" ht="15" customHeight="1">
      <c r="A119" s="171" t="s">
        <v>11245</v>
      </c>
      <c r="B119" s="291" t="s">
        <v>216</v>
      </c>
      <c r="C119" s="551" t="s">
        <v>11235</v>
      </c>
      <c r="D119" s="551" t="s">
        <v>11236</v>
      </c>
      <c r="E119" s="110">
        <v>1</v>
      </c>
      <c r="F119" s="577"/>
      <c r="G119" s="959">
        <v>173.67088607594934</v>
      </c>
      <c r="H119" s="297">
        <f>IF(G119="","",G119-G119*COMPASS!$U$35)</f>
        <v>173.67088607594934</v>
      </c>
    </row>
    <row r="120" spans="1:8" ht="15" customHeight="1">
      <c r="A120" s="171" t="s">
        <v>11246</v>
      </c>
      <c r="B120" s="291" t="s">
        <v>216</v>
      </c>
      <c r="C120" s="551" t="s">
        <v>11237</v>
      </c>
      <c r="D120" s="551" t="s">
        <v>11238</v>
      </c>
      <c r="E120" s="110">
        <v>1</v>
      </c>
      <c r="F120" s="577"/>
      <c r="G120" s="959">
        <v>181.51898734177215</v>
      </c>
      <c r="H120" s="297">
        <f>IF(G120="","",G120-G120*COMPASS!$U$35)</f>
        <v>181.51898734177215</v>
      </c>
    </row>
    <row r="121" spans="1:8" ht="15" customHeight="1">
      <c r="A121" s="171" t="s">
        <v>11247</v>
      </c>
      <c r="B121" s="291" t="s">
        <v>216</v>
      </c>
      <c r="C121" s="551" t="s">
        <v>11239</v>
      </c>
      <c r="D121" s="551" t="s">
        <v>11240</v>
      </c>
      <c r="E121" s="110">
        <v>1</v>
      </c>
      <c r="F121" s="577"/>
      <c r="G121" s="959">
        <v>187.84810126582278</v>
      </c>
      <c r="H121" s="297">
        <f>IF(G121="","",G121-G121*COMPASS!$U$35)</f>
        <v>187.84810126582278</v>
      </c>
    </row>
    <row r="122" spans="1:8" ht="15" customHeight="1">
      <c r="A122" s="171" t="s">
        <v>10453</v>
      </c>
      <c r="B122" s="291" t="s">
        <v>216</v>
      </c>
      <c r="C122" s="551" t="s">
        <v>10260</v>
      </c>
      <c r="D122" s="551" t="s">
        <v>11241</v>
      </c>
      <c r="E122" s="110">
        <v>1</v>
      </c>
      <c r="F122" s="577"/>
      <c r="G122" s="959">
        <v>200.75949367088606</v>
      </c>
      <c r="H122" s="297">
        <f>IF(G122="","",G122-G122*COMPASS!$U$35)</f>
        <v>200.75949367088606</v>
      </c>
    </row>
    <row r="123" spans="1:8" ht="15" customHeight="1">
      <c r="A123" s="171" t="s">
        <v>11248</v>
      </c>
      <c r="B123" s="291" t="s">
        <v>216</v>
      </c>
      <c r="C123" s="551" t="s">
        <v>11242</v>
      </c>
      <c r="D123" s="551" t="s">
        <v>10294</v>
      </c>
      <c r="E123" s="110">
        <v>1</v>
      </c>
      <c r="F123" s="577"/>
      <c r="G123" s="959">
        <v>209.62025316455694</v>
      </c>
      <c r="H123" s="297">
        <f>IF(G123="","",G123-G123*COMPASS!$U$35)</f>
        <v>209.62025316455694</v>
      </c>
    </row>
    <row r="124" spans="1:8" ht="15" customHeight="1">
      <c r="A124" s="171" t="s">
        <v>11249</v>
      </c>
      <c r="B124" s="291" t="s">
        <v>216</v>
      </c>
      <c r="C124" s="551" t="s">
        <v>11243</v>
      </c>
      <c r="D124" s="551" t="s">
        <v>11244</v>
      </c>
      <c r="E124" s="110">
        <v>1</v>
      </c>
      <c r="F124" s="577"/>
      <c r="G124" s="959">
        <v>225.0632911392405</v>
      </c>
      <c r="H124" s="297">
        <f>IF(G124="","",G124-G124*COMPASS!$U$35)</f>
        <v>225.0632911392405</v>
      </c>
    </row>
    <row r="125" spans="1:8" ht="15" customHeight="1">
      <c r="A125" s="171" t="s">
        <v>15989</v>
      </c>
      <c r="B125" s="291" t="s">
        <v>462</v>
      </c>
      <c r="C125" s="551" t="s">
        <v>15990</v>
      </c>
      <c r="D125" s="551" t="s">
        <v>15991</v>
      </c>
      <c r="E125" s="110">
        <v>1</v>
      </c>
      <c r="F125" s="577"/>
      <c r="G125" s="959">
        <v>42.379746835443029</v>
      </c>
      <c r="H125" s="297">
        <f>IF(G125="","",G125-G125*COMPASS!$U$35)</f>
        <v>42.379746835443029</v>
      </c>
    </row>
    <row r="126" spans="1:8" ht="15" customHeight="1">
      <c r="A126" s="111" t="s">
        <v>10295</v>
      </c>
      <c r="B126" s="292"/>
      <c r="C126" s="112"/>
      <c r="D126" s="112"/>
      <c r="E126" s="54"/>
      <c r="F126" s="54"/>
      <c r="G126" s="958"/>
      <c r="H126" s="297" t="str">
        <f>IF(G126="","",G126-G126*COMPASS!$U$35)</f>
        <v/>
      </c>
    </row>
    <row r="127" spans="1:8" ht="15" customHeight="1">
      <c r="A127" s="171" t="s">
        <v>10474</v>
      </c>
      <c r="B127" s="291" t="s">
        <v>462</v>
      </c>
      <c r="C127" s="551" t="s">
        <v>10296</v>
      </c>
      <c r="D127" s="551" t="s">
        <v>10297</v>
      </c>
      <c r="E127" s="110">
        <v>1</v>
      </c>
      <c r="F127" s="577"/>
      <c r="G127" s="959">
        <v>17.772151898734176</v>
      </c>
      <c r="H127" s="297">
        <f>IF(G127="","",G127-G127*COMPASS!$U$35)</f>
        <v>17.772151898734176</v>
      </c>
    </row>
    <row r="128" spans="1:8" ht="15" customHeight="1">
      <c r="A128" s="171" t="s">
        <v>4200</v>
      </c>
      <c r="B128" s="291" t="s">
        <v>462</v>
      </c>
      <c r="C128" s="551" t="s">
        <v>3777</v>
      </c>
      <c r="D128" s="551" t="s">
        <v>10298</v>
      </c>
      <c r="E128" s="110">
        <v>1</v>
      </c>
      <c r="F128" s="577"/>
      <c r="G128" s="959">
        <v>154.12658227848101</v>
      </c>
      <c r="H128" s="297">
        <f>IF(G128="","",G128-G128*COMPASS!$U$35)</f>
        <v>154.12658227848101</v>
      </c>
    </row>
    <row r="129" spans="1:8" ht="15" customHeight="1">
      <c r="A129" s="25" t="s">
        <v>10475</v>
      </c>
      <c r="B129" s="291" t="s">
        <v>462</v>
      </c>
      <c r="C129" s="551" t="s">
        <v>10299</v>
      </c>
      <c r="D129" s="551" t="s">
        <v>10300</v>
      </c>
      <c r="E129" s="110">
        <v>1</v>
      </c>
      <c r="F129" s="577"/>
      <c r="G129" s="959">
        <v>314.55696202531647</v>
      </c>
      <c r="H129" s="297">
        <f>IF(G129="","",G129-G129*COMPASS!$U$35)</f>
        <v>314.55696202531647</v>
      </c>
    </row>
    <row r="130" spans="1:8" ht="15" customHeight="1">
      <c r="A130" s="171" t="s">
        <v>10476</v>
      </c>
      <c r="B130" s="291" t="s">
        <v>462</v>
      </c>
      <c r="C130" s="551" t="s">
        <v>10301</v>
      </c>
      <c r="D130" s="551" t="s">
        <v>10302</v>
      </c>
      <c r="E130" s="110">
        <v>1</v>
      </c>
      <c r="F130" s="577"/>
      <c r="G130" s="959">
        <v>74.430379746835442</v>
      </c>
      <c r="H130" s="297">
        <f>IF(G130="","",G130-G130*COMPASS!$U$35)</f>
        <v>74.430379746835442</v>
      </c>
    </row>
    <row r="131" spans="1:8" ht="15" customHeight="1">
      <c r="A131" s="171" t="s">
        <v>10477</v>
      </c>
      <c r="B131" s="291" t="s">
        <v>216</v>
      </c>
      <c r="C131" s="551" t="s">
        <v>10303</v>
      </c>
      <c r="D131" s="551" t="s">
        <v>10304</v>
      </c>
      <c r="E131" s="110">
        <v>1</v>
      </c>
      <c r="F131" s="577"/>
      <c r="G131" s="959">
        <v>91.696202531645568</v>
      </c>
      <c r="H131" s="297">
        <f>IF(G131="","",G131-G131*COMPASS!$U$35)</f>
        <v>91.696202531645568</v>
      </c>
    </row>
    <row r="132" spans="1:8" ht="15" customHeight="1">
      <c r="A132" s="171" t="s">
        <v>10478</v>
      </c>
      <c r="B132" s="291" t="s">
        <v>216</v>
      </c>
      <c r="C132" s="551" t="s">
        <v>10305</v>
      </c>
      <c r="D132" s="551" t="s">
        <v>10306</v>
      </c>
      <c r="E132" s="110">
        <v>1</v>
      </c>
      <c r="F132" s="577"/>
      <c r="G132" s="959">
        <v>110.15189873417721</v>
      </c>
      <c r="H132" s="297">
        <f>IF(G132="","",G132-G132*COMPASS!$U$35)</f>
        <v>110.15189873417721</v>
      </c>
    </row>
    <row r="133" spans="1:8" ht="15" customHeight="1">
      <c r="A133" s="111" t="s">
        <v>10307</v>
      </c>
      <c r="B133" s="292"/>
      <c r="C133" s="112"/>
      <c r="D133" s="112"/>
      <c r="E133" s="556"/>
      <c r="F133" s="54"/>
      <c r="G133" s="958"/>
      <c r="H133" s="297" t="str">
        <f>IF(G133="","",G133-G133*COMPASS!$U$35)</f>
        <v/>
      </c>
    </row>
    <row r="134" spans="1:8" ht="15" customHeight="1">
      <c r="A134" s="171" t="s">
        <v>10479</v>
      </c>
      <c r="B134" s="291" t="s">
        <v>216</v>
      </c>
      <c r="C134" s="551" t="s">
        <v>10308</v>
      </c>
      <c r="D134" s="551" t="s">
        <v>10309</v>
      </c>
      <c r="E134" s="381">
        <v>1</v>
      </c>
      <c r="F134" s="578"/>
      <c r="G134" s="961">
        <v>9.6924303797468347</v>
      </c>
      <c r="H134" s="297">
        <f>IF(G134="","",G134-G134*COMPASS!$U$35)</f>
        <v>9.6924303797468347</v>
      </c>
    </row>
    <row r="135" spans="1:8" ht="15" customHeight="1">
      <c r="A135" s="171" t="s">
        <v>10480</v>
      </c>
      <c r="B135" s="291" t="s">
        <v>216</v>
      </c>
      <c r="C135" s="551" t="s">
        <v>10310</v>
      </c>
      <c r="D135" s="551" t="s">
        <v>10311</v>
      </c>
      <c r="E135" s="381">
        <v>1</v>
      </c>
      <c r="F135" s="578"/>
      <c r="G135" s="961">
        <v>24.137984810126582</v>
      </c>
      <c r="H135" s="297">
        <f>IF(G135="","",G135-G135*COMPASS!$U$35)</f>
        <v>24.137984810126582</v>
      </c>
    </row>
    <row r="136" spans="1:8" ht="15" customHeight="1">
      <c r="A136" s="171" t="s">
        <v>10481</v>
      </c>
      <c r="B136" s="291" t="s">
        <v>216</v>
      </c>
      <c r="C136" s="551" t="s">
        <v>10312</v>
      </c>
      <c r="D136" s="551" t="s">
        <v>10313</v>
      </c>
      <c r="E136" s="381">
        <v>1</v>
      </c>
      <c r="F136" s="578"/>
      <c r="G136" s="961">
        <v>12.868481012658227</v>
      </c>
      <c r="H136" s="297">
        <f>IF(G136="","",G136-G136*COMPASS!$U$35)</f>
        <v>12.868481012658227</v>
      </c>
    </row>
    <row r="137" spans="1:8" ht="15" customHeight="1">
      <c r="A137" s="171" t="s">
        <v>10482</v>
      </c>
      <c r="B137" s="291" t="s">
        <v>216</v>
      </c>
      <c r="C137" s="551" t="s">
        <v>10314</v>
      </c>
      <c r="D137" s="551" t="s">
        <v>10315</v>
      </c>
      <c r="E137" s="110">
        <v>1</v>
      </c>
      <c r="F137" s="577"/>
      <c r="G137" s="959">
        <v>22.101265822784811</v>
      </c>
      <c r="H137" s="297">
        <f>IF(G137="","",G137-G137*COMPASS!$U$35)</f>
        <v>22.101265822784811</v>
      </c>
    </row>
    <row r="138" spans="1:8" ht="15" customHeight="1">
      <c r="A138" s="171" t="s">
        <v>10483</v>
      </c>
      <c r="B138" s="291" t="s">
        <v>216</v>
      </c>
      <c r="C138" s="551" t="s">
        <v>10316</v>
      </c>
      <c r="D138" s="551" t="s">
        <v>10317</v>
      </c>
      <c r="E138" s="110">
        <v>1</v>
      </c>
      <c r="F138" s="577"/>
      <c r="G138" s="959">
        <v>24.075949367088604</v>
      </c>
      <c r="H138" s="297">
        <f>IF(G138="","",G138-G138*COMPASS!$U$35)</f>
        <v>24.075949367088604</v>
      </c>
    </row>
    <row r="139" spans="1:8" ht="15" customHeight="1">
      <c r="A139" s="111" t="s">
        <v>10318</v>
      </c>
      <c r="B139" s="292"/>
      <c r="C139" s="112"/>
      <c r="D139" s="112"/>
      <c r="E139" s="54"/>
      <c r="F139" s="54"/>
      <c r="G139" s="958"/>
      <c r="H139" s="297" t="str">
        <f>IF(G139="","",G139-G139*COMPASS!$U$35)</f>
        <v/>
      </c>
    </row>
    <row r="140" spans="1:8" ht="15" customHeight="1">
      <c r="A140" s="171" t="s">
        <v>10484</v>
      </c>
      <c r="B140" s="291" t="s">
        <v>462</v>
      </c>
      <c r="C140" s="551" t="s">
        <v>10319</v>
      </c>
      <c r="D140" s="551" t="s">
        <v>10320</v>
      </c>
      <c r="E140" s="110">
        <v>1</v>
      </c>
      <c r="F140" s="577"/>
      <c r="G140" s="959">
        <v>67.974683544303801</v>
      </c>
      <c r="H140" s="297">
        <f>IF(G140="","",G140-G140*COMPASS!$U$35)</f>
        <v>67.974683544303801</v>
      </c>
    </row>
    <row r="141" spans="1:8" ht="15" customHeight="1">
      <c r="A141" s="171" t="s">
        <v>10485</v>
      </c>
      <c r="B141" s="291" t="s">
        <v>462</v>
      </c>
      <c r="C141" s="551" t="s">
        <v>10321</v>
      </c>
      <c r="D141" s="551" t="s">
        <v>10322</v>
      </c>
      <c r="E141" s="110">
        <v>1</v>
      </c>
      <c r="F141" s="577"/>
      <c r="G141" s="959">
        <v>22.481012658227851</v>
      </c>
      <c r="H141" s="297">
        <f>IF(G141="","",G141-G141*COMPASS!$U$35)</f>
        <v>22.481012658227851</v>
      </c>
    </row>
    <row r="142" spans="1:8" ht="15" customHeight="1">
      <c r="A142" s="111" t="s">
        <v>10323</v>
      </c>
      <c r="B142" s="292"/>
      <c r="C142" s="112"/>
      <c r="D142" s="112"/>
      <c r="E142" s="556"/>
      <c r="F142" s="54"/>
      <c r="G142" s="958"/>
      <c r="H142" s="297" t="str">
        <f>IF(G142="","",G142-G142*COMPASS!$U$35)</f>
        <v/>
      </c>
    </row>
    <row r="143" spans="1:8" ht="15" customHeight="1">
      <c r="A143" s="171" t="s">
        <v>10486</v>
      </c>
      <c r="B143" s="291" t="s">
        <v>566</v>
      </c>
      <c r="C143" s="551" t="s">
        <v>10324</v>
      </c>
      <c r="D143" s="551" t="s">
        <v>10325</v>
      </c>
      <c r="E143" s="110">
        <v>1</v>
      </c>
      <c r="F143" s="1164"/>
      <c r="G143" s="959">
        <v>139.31645569620252</v>
      </c>
      <c r="H143" s="297">
        <f>IF(G143="","",G143-G143*COMPASS!$U$35)</f>
        <v>139.31645569620252</v>
      </c>
    </row>
    <row r="144" spans="1:8" ht="15" customHeight="1">
      <c r="A144" s="111" t="s">
        <v>10326</v>
      </c>
      <c r="B144" s="292"/>
      <c r="C144" s="112"/>
      <c r="D144" s="112"/>
      <c r="E144" s="54"/>
      <c r="F144" s="54"/>
      <c r="G144" s="958"/>
      <c r="H144" s="297" t="str">
        <f>IF(G144="","",G144-G144*COMPASS!$U$35)</f>
        <v/>
      </c>
    </row>
    <row r="145" spans="1:8" ht="15" customHeight="1">
      <c r="A145" s="171" t="s">
        <v>10487</v>
      </c>
      <c r="B145" s="291" t="s">
        <v>462</v>
      </c>
      <c r="C145" s="551" t="s">
        <v>10327</v>
      </c>
      <c r="D145" s="551" t="s">
        <v>10328</v>
      </c>
      <c r="E145" s="110">
        <v>1</v>
      </c>
      <c r="F145" s="577"/>
      <c r="G145" s="959">
        <v>10.266747949367089</v>
      </c>
      <c r="H145" s="297">
        <f>IF(G145="","",G145-G145*COMPASS!$U$35)</f>
        <v>10.266747949367089</v>
      </c>
    </row>
    <row r="146" spans="1:8" ht="15" customHeight="1">
      <c r="A146" s="171" t="s">
        <v>4201</v>
      </c>
      <c r="B146" s="291" t="s">
        <v>462</v>
      </c>
      <c r="C146" s="551" t="s">
        <v>3778</v>
      </c>
      <c r="D146" s="551" t="s">
        <v>10329</v>
      </c>
      <c r="E146" s="110">
        <v>1</v>
      </c>
      <c r="F146" s="577"/>
      <c r="G146" s="959">
        <v>22.860759493670884</v>
      </c>
      <c r="H146" s="297">
        <f>IF(G146="","",G146-G146*COMPASS!$U$35)</f>
        <v>22.860759493670884</v>
      </c>
    </row>
    <row r="147" spans="1:8" ht="15" customHeight="1">
      <c r="A147" s="171" t="s">
        <v>12738</v>
      </c>
      <c r="B147" s="291" t="s">
        <v>216</v>
      </c>
      <c r="C147" s="551" t="s">
        <v>12739</v>
      </c>
      <c r="D147" s="551" t="s">
        <v>12740</v>
      </c>
      <c r="E147" s="381">
        <v>1</v>
      </c>
      <c r="F147" s="963"/>
      <c r="G147" s="961">
        <v>90.455696202531627</v>
      </c>
      <c r="H147" s="297">
        <f>IF(G147="","",G147-G147*COMPASS!$U$35)</f>
        <v>90.455696202531627</v>
      </c>
    </row>
    <row r="148" spans="1:8" ht="15" customHeight="1">
      <c r="A148" s="171" t="s">
        <v>12741</v>
      </c>
      <c r="B148" s="291" t="s">
        <v>216</v>
      </c>
      <c r="C148" s="551" t="s">
        <v>12742</v>
      </c>
      <c r="D148" s="551" t="s">
        <v>12743</v>
      </c>
      <c r="E148" s="381">
        <v>1</v>
      </c>
      <c r="F148" s="963"/>
      <c r="G148" s="961">
        <v>61.848101265822784</v>
      </c>
      <c r="H148" s="297">
        <f>IF(G148="","",G148-G148*COMPASS!$U$35)</f>
        <v>61.848101265822784</v>
      </c>
    </row>
    <row r="149" spans="1:8" ht="15" customHeight="1">
      <c r="A149" s="171" t="s">
        <v>10488</v>
      </c>
      <c r="B149" s="291" t="s">
        <v>462</v>
      </c>
      <c r="C149" s="551" t="s">
        <v>10330</v>
      </c>
      <c r="D149" s="551" t="s">
        <v>10331</v>
      </c>
      <c r="E149" s="110">
        <v>1</v>
      </c>
      <c r="F149" s="577"/>
      <c r="G149" s="959">
        <v>9.8987341772151893</v>
      </c>
      <c r="H149" s="297">
        <f>IF(G149="","",G149-G149*COMPASS!$U$35)</f>
        <v>9.8987341772151893</v>
      </c>
    </row>
    <row r="150" spans="1:8" ht="15" customHeight="1">
      <c r="A150" s="171" t="s">
        <v>10489</v>
      </c>
      <c r="B150" s="291" t="s">
        <v>216</v>
      </c>
      <c r="C150" s="551" t="s">
        <v>10332</v>
      </c>
      <c r="D150" s="551" t="s">
        <v>10333</v>
      </c>
      <c r="E150" s="110">
        <v>1</v>
      </c>
      <c r="F150" s="577"/>
      <c r="G150" s="959">
        <v>165.30065822784812</v>
      </c>
      <c r="H150" s="297">
        <f>IF(G150="","",G150-G150*COMPASS!$U$35)</f>
        <v>165.30065822784812</v>
      </c>
    </row>
    <row r="151" spans="1:8" ht="15" customHeight="1">
      <c r="A151" s="171" t="s">
        <v>17086</v>
      </c>
      <c r="B151" s="291" t="s">
        <v>216</v>
      </c>
      <c r="C151" s="551" t="s">
        <v>16960</v>
      </c>
      <c r="D151" s="551" t="s">
        <v>16961</v>
      </c>
      <c r="E151" s="381">
        <v>1</v>
      </c>
      <c r="F151" s="1163"/>
      <c r="G151" s="961">
        <v>0</v>
      </c>
      <c r="H151" s="297">
        <f>IF(G151="","",G151-G151*COMPASS!$U$35)</f>
        <v>0</v>
      </c>
    </row>
    <row r="152" spans="1:8" ht="15" customHeight="1">
      <c r="A152" s="171" t="s">
        <v>10490</v>
      </c>
      <c r="B152" s="291" t="s">
        <v>216</v>
      </c>
      <c r="C152" s="551" t="s">
        <v>10334</v>
      </c>
      <c r="D152" s="551" t="s">
        <v>10335</v>
      </c>
      <c r="E152" s="110">
        <v>1</v>
      </c>
      <c r="F152" s="577"/>
      <c r="G152" s="959">
        <v>33.645569620253163</v>
      </c>
      <c r="H152" s="297">
        <f>IF(G152="","",G152-G152*COMPASS!$U$35)</f>
        <v>33.645569620253163</v>
      </c>
    </row>
    <row r="153" spans="1:8" ht="15" customHeight="1">
      <c r="A153" s="171" t="s">
        <v>12744</v>
      </c>
      <c r="B153" s="291" t="s">
        <v>216</v>
      </c>
      <c r="C153" s="551" t="s">
        <v>16962</v>
      </c>
      <c r="D153" s="551" t="s">
        <v>15992</v>
      </c>
      <c r="E153" s="381">
        <v>1</v>
      </c>
      <c r="F153" s="963"/>
      <c r="G153" s="961">
        <v>16.759493670886076</v>
      </c>
      <c r="H153" s="297">
        <f>IF(G153="","",G153-G153*COMPASS!$U$35)</f>
        <v>16.759493670886076</v>
      </c>
    </row>
    <row r="154" spans="1:8" ht="15" customHeight="1">
      <c r="A154" s="111" t="s">
        <v>10336</v>
      </c>
      <c r="B154" s="292"/>
      <c r="C154" s="112"/>
      <c r="D154" s="112"/>
      <c r="E154" s="54"/>
      <c r="F154" s="54"/>
      <c r="G154" s="958"/>
      <c r="H154" s="297" t="str">
        <f>IF(G154="","",G154-G154*COMPASS!$U$35)</f>
        <v/>
      </c>
    </row>
    <row r="155" spans="1:8" ht="15" customHeight="1">
      <c r="A155" s="171" t="s">
        <v>10491</v>
      </c>
      <c r="B155" s="291" t="s">
        <v>216</v>
      </c>
      <c r="C155" s="551" t="s">
        <v>10337</v>
      </c>
      <c r="D155" s="551" t="s">
        <v>10338</v>
      </c>
      <c r="E155" s="110">
        <v>1</v>
      </c>
      <c r="F155" s="577"/>
      <c r="G155" s="959">
        <v>21.999999999999996</v>
      </c>
      <c r="H155" s="297">
        <f>IF(G155="","",G155-G155*COMPASS!$U$35)</f>
        <v>21.999999999999996</v>
      </c>
    </row>
    <row r="156" spans="1:8" ht="15" customHeight="1">
      <c r="A156" s="171" t="s">
        <v>10492</v>
      </c>
      <c r="B156" s="291" t="s">
        <v>216</v>
      </c>
      <c r="C156" s="551" t="s">
        <v>10339</v>
      </c>
      <c r="D156" s="551" t="s">
        <v>10340</v>
      </c>
      <c r="E156" s="110">
        <v>1</v>
      </c>
      <c r="F156" s="577"/>
      <c r="G156" s="959">
        <v>10.506329113924052</v>
      </c>
      <c r="H156" s="297">
        <f>IF(G156="","",G156-G156*COMPASS!$U$35)</f>
        <v>10.506329113924052</v>
      </c>
    </row>
    <row r="157" spans="1:8" ht="15" customHeight="1">
      <c r="A157" s="171" t="s">
        <v>10493</v>
      </c>
      <c r="B157" s="291" t="s">
        <v>216</v>
      </c>
      <c r="C157" s="551" t="s">
        <v>10341</v>
      </c>
      <c r="D157" s="551" t="s">
        <v>10342</v>
      </c>
      <c r="E157" s="110">
        <v>1</v>
      </c>
      <c r="F157" s="577"/>
      <c r="G157" s="959">
        <v>16.329113924050631</v>
      </c>
      <c r="H157" s="297">
        <f>IF(G157="","",G157-G157*COMPASS!$U$35)</f>
        <v>16.329113924050631</v>
      </c>
    </row>
    <row r="158" spans="1:8" ht="15" customHeight="1">
      <c r="A158" s="171" t="s">
        <v>10494</v>
      </c>
      <c r="B158" s="291" t="s">
        <v>216</v>
      </c>
      <c r="C158" s="551" t="s">
        <v>10343</v>
      </c>
      <c r="D158" s="551" t="s">
        <v>10344</v>
      </c>
      <c r="E158" s="110">
        <v>1</v>
      </c>
      <c r="F158" s="577"/>
      <c r="G158" s="959">
        <v>70.607594936708864</v>
      </c>
      <c r="H158" s="297">
        <f>IF(G158="","",G158-G158*COMPASS!$U$35)</f>
        <v>70.607594936708864</v>
      </c>
    </row>
    <row r="159" spans="1:8" ht="15" customHeight="1">
      <c r="A159" s="171" t="s">
        <v>10495</v>
      </c>
      <c r="B159" s="291" t="s">
        <v>216</v>
      </c>
      <c r="C159" s="551" t="s">
        <v>10345</v>
      </c>
      <c r="D159" s="551" t="s">
        <v>10346</v>
      </c>
      <c r="E159" s="110">
        <v>1</v>
      </c>
      <c r="F159" s="577"/>
      <c r="G159" s="959">
        <v>26.759493670886076</v>
      </c>
      <c r="H159" s="297">
        <f>IF(G159="","",G159-G159*COMPASS!$U$35)</f>
        <v>26.759493670886076</v>
      </c>
    </row>
    <row r="160" spans="1:8" ht="15" customHeight="1">
      <c r="A160" s="171" t="s">
        <v>10496</v>
      </c>
      <c r="B160" s="291" t="s">
        <v>216</v>
      </c>
      <c r="C160" s="551" t="s">
        <v>10347</v>
      </c>
      <c r="D160" s="551" t="s">
        <v>10348</v>
      </c>
      <c r="E160" s="110">
        <v>1</v>
      </c>
      <c r="F160" s="577"/>
      <c r="G160" s="959">
        <v>81.974683544303801</v>
      </c>
      <c r="H160" s="297">
        <f>IF(G160="","",G160-G160*COMPASS!$U$35)</f>
        <v>81.974683544303801</v>
      </c>
    </row>
    <row r="161" spans="1:8" ht="15" customHeight="1">
      <c r="A161" s="171" t="s">
        <v>12745</v>
      </c>
      <c r="B161" s="291" t="s">
        <v>216</v>
      </c>
      <c r="C161" s="551" t="s">
        <v>12746</v>
      </c>
      <c r="D161" s="551" t="s">
        <v>12747</v>
      </c>
      <c r="E161" s="110">
        <v>1</v>
      </c>
      <c r="F161" s="963"/>
      <c r="G161" s="961">
        <v>166.58227848101265</v>
      </c>
      <c r="H161" s="297">
        <f>IF(G161="","",G161-G161*COMPASS!$U$35)</f>
        <v>166.58227848101265</v>
      </c>
    </row>
    <row r="162" spans="1:8" ht="15" customHeight="1">
      <c r="A162" s="111" t="s">
        <v>10349</v>
      </c>
      <c r="B162" s="292"/>
      <c r="C162" s="112"/>
      <c r="D162" s="112"/>
      <c r="E162" s="54"/>
      <c r="F162" s="54"/>
      <c r="G162" s="958"/>
      <c r="H162" s="297" t="str">
        <f>IF(G162="","",G162-G162*COMPASS!$U$35)</f>
        <v/>
      </c>
    </row>
    <row r="163" spans="1:8" ht="15" customHeight="1">
      <c r="A163" s="171" t="s">
        <v>10497</v>
      </c>
      <c r="B163" s="291" t="s">
        <v>462</v>
      </c>
      <c r="C163" s="551" t="s">
        <v>10350</v>
      </c>
      <c r="D163" s="551" t="s">
        <v>10595</v>
      </c>
      <c r="E163" s="110">
        <v>1</v>
      </c>
      <c r="F163" s="577"/>
      <c r="G163" s="959">
        <v>9.341969620253165</v>
      </c>
      <c r="H163" s="297">
        <f>IF(G163="","",G163-G163*COMPASS!$U$35)</f>
        <v>9.341969620253165</v>
      </c>
    </row>
    <row r="164" spans="1:8" ht="15" customHeight="1">
      <c r="A164" s="171" t="s">
        <v>10498</v>
      </c>
      <c r="B164" s="291" t="s">
        <v>462</v>
      </c>
      <c r="C164" s="551" t="s">
        <v>10351</v>
      </c>
      <c r="D164" s="551" t="s">
        <v>10596</v>
      </c>
      <c r="E164" s="110">
        <v>1</v>
      </c>
      <c r="F164" s="577"/>
      <c r="G164" s="959">
        <v>13.339412658227847</v>
      </c>
      <c r="H164" s="297">
        <f>IF(G164="","",G164-G164*COMPASS!$U$35)</f>
        <v>13.339412658227847</v>
      </c>
    </row>
    <row r="165" spans="1:8" ht="15" customHeight="1">
      <c r="A165" s="171" t="s">
        <v>10499</v>
      </c>
      <c r="B165" s="291" t="s">
        <v>462</v>
      </c>
      <c r="C165" s="551" t="s">
        <v>10352</v>
      </c>
      <c r="D165" s="551" t="s">
        <v>10597</v>
      </c>
      <c r="E165" s="110">
        <v>1</v>
      </c>
      <c r="F165" s="577"/>
      <c r="G165" s="959">
        <v>16.427848101265823</v>
      </c>
      <c r="H165" s="297">
        <f>IF(G165="","",G165-G165*COMPASS!$U$35)</f>
        <v>16.427848101265823</v>
      </c>
    </row>
    <row r="166" spans="1:8" ht="15" customHeight="1">
      <c r="A166" s="171" t="s">
        <v>10500</v>
      </c>
      <c r="B166" s="291" t="s">
        <v>216</v>
      </c>
      <c r="C166" s="551" t="s">
        <v>10353</v>
      </c>
      <c r="D166" s="551" t="s">
        <v>10354</v>
      </c>
      <c r="E166" s="110">
        <v>1</v>
      </c>
      <c r="F166" s="577"/>
      <c r="G166" s="959">
        <v>12.85752911392405</v>
      </c>
      <c r="H166" s="297">
        <f>IF(G166="","",G166-G166*COMPASS!$U$35)</f>
        <v>12.85752911392405</v>
      </c>
    </row>
    <row r="167" spans="1:8" ht="15" customHeight="1">
      <c r="A167" s="171" t="s">
        <v>10501</v>
      </c>
      <c r="B167" s="291" t="s">
        <v>566</v>
      </c>
      <c r="C167" s="551" t="s">
        <v>10355</v>
      </c>
      <c r="D167" s="551" t="s">
        <v>10598</v>
      </c>
      <c r="E167" s="110">
        <v>1</v>
      </c>
      <c r="F167" s="1164"/>
      <c r="G167" s="959">
        <v>21.544303797468352</v>
      </c>
      <c r="H167" s="297">
        <f>IF(G167="","",G167-G167*COMPASS!$U$35)</f>
        <v>21.544303797468352</v>
      </c>
    </row>
    <row r="168" spans="1:8" ht="15" customHeight="1">
      <c r="A168" s="171" t="s">
        <v>10502</v>
      </c>
      <c r="B168" s="291" t="s">
        <v>566</v>
      </c>
      <c r="C168" s="551" t="s">
        <v>10356</v>
      </c>
      <c r="D168" s="551" t="s">
        <v>10599</v>
      </c>
      <c r="E168" s="110">
        <v>1</v>
      </c>
      <c r="F168" s="1164"/>
      <c r="G168" s="959">
        <v>23.468354430379744</v>
      </c>
      <c r="H168" s="297">
        <f>IF(G168="","",G168-G168*COMPASS!$U$35)</f>
        <v>23.468354430379744</v>
      </c>
    </row>
    <row r="169" spans="1:8" ht="15" customHeight="1">
      <c r="A169" s="171" t="s">
        <v>10503</v>
      </c>
      <c r="B169" s="291" t="s">
        <v>566</v>
      </c>
      <c r="C169" s="551" t="s">
        <v>10357</v>
      </c>
      <c r="D169" s="551" t="s">
        <v>10600</v>
      </c>
      <c r="E169" s="110">
        <v>1</v>
      </c>
      <c r="F169" s="1164"/>
      <c r="G169" s="959">
        <v>25.468354430379748</v>
      </c>
      <c r="H169" s="297">
        <f>IF(G169="","",G169-G169*COMPASS!$U$35)</f>
        <v>25.468354430379748</v>
      </c>
    </row>
    <row r="170" spans="1:8" ht="15" customHeight="1">
      <c r="A170" s="171" t="s">
        <v>10504</v>
      </c>
      <c r="B170" s="291" t="s">
        <v>462</v>
      </c>
      <c r="C170" s="551" t="s">
        <v>10358</v>
      </c>
      <c r="D170" s="551" t="s">
        <v>10359</v>
      </c>
      <c r="E170" s="110">
        <v>1</v>
      </c>
      <c r="F170" s="577"/>
      <c r="G170" s="959">
        <v>19.209630379746834</v>
      </c>
      <c r="H170" s="297">
        <f>IF(G170="","",G170-G170*COMPASS!$U$35)</f>
        <v>19.209630379746834</v>
      </c>
    </row>
    <row r="171" spans="1:8" ht="15" customHeight="1">
      <c r="A171" s="171" t="s">
        <v>10505</v>
      </c>
      <c r="B171" s="291" t="s">
        <v>216</v>
      </c>
      <c r="C171" s="551" t="s">
        <v>10360</v>
      </c>
      <c r="D171" s="551" t="s">
        <v>10361</v>
      </c>
      <c r="E171" s="110">
        <v>1</v>
      </c>
      <c r="F171" s="577"/>
      <c r="G171" s="959">
        <v>19.056303797468352</v>
      </c>
      <c r="H171" s="297">
        <f>IF(G171="","",G171-G171*COMPASS!$U$35)</f>
        <v>19.056303797468352</v>
      </c>
    </row>
    <row r="172" spans="1:8" ht="15" customHeight="1">
      <c r="A172" s="171" t="s">
        <v>10506</v>
      </c>
      <c r="B172" s="291" t="s">
        <v>462</v>
      </c>
      <c r="C172" s="551" t="s">
        <v>10362</v>
      </c>
      <c r="D172" s="551" t="s">
        <v>10363</v>
      </c>
      <c r="E172" s="110">
        <v>1</v>
      </c>
      <c r="F172" s="577"/>
      <c r="G172" s="959">
        <v>24.083225316455696</v>
      </c>
      <c r="H172" s="297">
        <f>IF(G172="","",G172-G172*COMPASS!$U$35)</f>
        <v>24.083225316455696</v>
      </c>
    </row>
    <row r="173" spans="1:8" ht="15" customHeight="1">
      <c r="A173" s="171" t="s">
        <v>10507</v>
      </c>
      <c r="B173" s="291" t="s">
        <v>216</v>
      </c>
      <c r="C173" s="551" t="s">
        <v>10364</v>
      </c>
      <c r="D173" s="551" t="s">
        <v>10365</v>
      </c>
      <c r="E173" s="110">
        <v>1</v>
      </c>
      <c r="F173" s="577"/>
      <c r="G173" s="959">
        <v>21.630000000000003</v>
      </c>
      <c r="H173" s="297">
        <f>IF(G173="","",G173-G173*COMPASS!$U$35)</f>
        <v>21.630000000000003</v>
      </c>
    </row>
    <row r="174" spans="1:8" ht="15" customHeight="1">
      <c r="A174" s="171" t="s">
        <v>10508</v>
      </c>
      <c r="B174" s="291" t="s">
        <v>216</v>
      </c>
      <c r="C174" s="551" t="s">
        <v>10366</v>
      </c>
      <c r="D174" s="551" t="s">
        <v>10367</v>
      </c>
      <c r="E174" s="110">
        <v>1</v>
      </c>
      <c r="F174" s="577"/>
      <c r="G174" s="959">
        <v>24.202531645569621</v>
      </c>
      <c r="H174" s="297">
        <f>IF(G174="","",G174-G174*COMPASS!$U$35)</f>
        <v>24.202531645569621</v>
      </c>
    </row>
    <row r="175" spans="1:8" ht="15" customHeight="1">
      <c r="A175" s="171" t="s">
        <v>10509</v>
      </c>
      <c r="B175" s="291" t="s">
        <v>216</v>
      </c>
      <c r="C175" s="551" t="s">
        <v>10368</v>
      </c>
      <c r="D175" s="551" t="s">
        <v>10369</v>
      </c>
      <c r="E175" s="110">
        <v>1</v>
      </c>
      <c r="F175" s="577"/>
      <c r="G175" s="959">
        <v>20.075949367088604</v>
      </c>
      <c r="H175" s="297">
        <f>IF(G175="","",G175-G175*COMPASS!$U$35)</f>
        <v>20.075949367088604</v>
      </c>
    </row>
    <row r="176" spans="1:8" ht="15" customHeight="1">
      <c r="A176" s="171" t="s">
        <v>10510</v>
      </c>
      <c r="B176" s="291" t="s">
        <v>216</v>
      </c>
      <c r="C176" s="551" t="s">
        <v>10370</v>
      </c>
      <c r="D176" s="551" t="s">
        <v>10371</v>
      </c>
      <c r="E176" s="110">
        <v>1</v>
      </c>
      <c r="F176" s="577"/>
      <c r="G176" s="959">
        <v>54.847108860759491</v>
      </c>
      <c r="H176" s="297">
        <f>IF(G176="","",G176-G176*COMPASS!$U$35)</f>
        <v>54.847108860759491</v>
      </c>
    </row>
    <row r="177" spans="1:8" ht="15" customHeight="1">
      <c r="A177" s="171" t="s">
        <v>10511</v>
      </c>
      <c r="B177" s="291" t="s">
        <v>462</v>
      </c>
      <c r="C177" s="551" t="s">
        <v>10372</v>
      </c>
      <c r="D177" s="551" t="s">
        <v>10373</v>
      </c>
      <c r="E177" s="110">
        <v>1</v>
      </c>
      <c r="F177" s="577"/>
      <c r="G177" s="959">
        <v>21.265822784810126</v>
      </c>
      <c r="H177" s="297">
        <f>IF(G177="","",G177-G177*COMPASS!$U$35)</f>
        <v>21.265822784810126</v>
      </c>
    </row>
    <row r="178" spans="1:8" ht="15" customHeight="1">
      <c r="A178" s="111" t="s">
        <v>10374</v>
      </c>
      <c r="B178" s="292"/>
      <c r="C178" s="112"/>
      <c r="D178" s="112"/>
      <c r="E178" s="54"/>
      <c r="F178" s="54"/>
      <c r="G178" s="958"/>
      <c r="H178" s="297" t="str">
        <f>IF(G178="","",G178-G178*COMPASS!$U$35)</f>
        <v/>
      </c>
    </row>
    <row r="179" spans="1:8" ht="15" customHeight="1">
      <c r="A179" s="171" t="s">
        <v>3779</v>
      </c>
      <c r="B179" s="291" t="s">
        <v>462</v>
      </c>
      <c r="C179" s="551" t="s">
        <v>3772</v>
      </c>
      <c r="D179" s="551" t="s">
        <v>10375</v>
      </c>
      <c r="E179" s="381">
        <v>1</v>
      </c>
      <c r="F179" s="578"/>
      <c r="G179" s="961">
        <v>151.48354430379749</v>
      </c>
      <c r="H179" s="297">
        <f>IF(G179="","",G179-G179*COMPASS!$U$35)</f>
        <v>151.48354430379749</v>
      </c>
    </row>
    <row r="180" spans="1:8" ht="15" customHeight="1">
      <c r="A180" s="171" t="s">
        <v>3780</v>
      </c>
      <c r="B180" s="291" t="s">
        <v>462</v>
      </c>
      <c r="C180" s="551" t="s">
        <v>3773</v>
      </c>
      <c r="D180" s="551" t="s">
        <v>10376</v>
      </c>
      <c r="E180" s="381">
        <v>1</v>
      </c>
      <c r="F180" s="578"/>
      <c r="G180" s="961">
        <v>251.95949367088608</v>
      </c>
      <c r="H180" s="297">
        <f>IF(G180="","",G180-G180*COMPASS!$U$35)</f>
        <v>251.95949367088608</v>
      </c>
    </row>
    <row r="181" spans="1:8" ht="15" customHeight="1">
      <c r="A181" s="171" t="s">
        <v>3781</v>
      </c>
      <c r="B181" s="291" t="s">
        <v>216</v>
      </c>
      <c r="C181" s="551" t="s">
        <v>3774</v>
      </c>
      <c r="D181" s="551" t="s">
        <v>10377</v>
      </c>
      <c r="E181" s="381">
        <v>1</v>
      </c>
      <c r="F181" s="578"/>
      <c r="G181" s="961">
        <v>322.5113924050633</v>
      </c>
      <c r="H181" s="297">
        <f>IF(G181="","",G181-G181*COMPASS!$U$35)</f>
        <v>322.5113924050633</v>
      </c>
    </row>
    <row r="182" spans="1:8" ht="15" customHeight="1">
      <c r="A182" s="171" t="s">
        <v>10512</v>
      </c>
      <c r="B182" s="291" t="s">
        <v>462</v>
      </c>
      <c r="C182" s="551" t="s">
        <v>10378</v>
      </c>
      <c r="D182" s="551" t="s">
        <v>10379</v>
      </c>
      <c r="E182" s="381">
        <v>1</v>
      </c>
      <c r="F182" s="578"/>
      <c r="G182" s="961">
        <v>194.18734177215188</v>
      </c>
      <c r="H182" s="297">
        <f>IF(G182="","",G182-G182*COMPASS!$U$35)</f>
        <v>194.18734177215188</v>
      </c>
    </row>
    <row r="183" spans="1:8" ht="15" customHeight="1">
      <c r="A183" s="171" t="s">
        <v>3782</v>
      </c>
      <c r="B183" s="291" t="s">
        <v>462</v>
      </c>
      <c r="C183" s="551" t="s">
        <v>3775</v>
      </c>
      <c r="D183" s="551" t="s">
        <v>10380</v>
      </c>
      <c r="E183" s="381">
        <v>1</v>
      </c>
      <c r="F183" s="578"/>
      <c r="G183" s="961">
        <v>290.91645569620249</v>
      </c>
      <c r="H183" s="297">
        <f>IF(G183="","",G183-G183*COMPASS!$U$35)</f>
        <v>290.91645569620249</v>
      </c>
    </row>
    <row r="184" spans="1:8" ht="15" customHeight="1">
      <c r="A184" s="171" t="s">
        <v>10513</v>
      </c>
      <c r="B184" s="291" t="s">
        <v>216</v>
      </c>
      <c r="C184" s="551" t="s">
        <v>10381</v>
      </c>
      <c r="D184" s="551" t="s">
        <v>10382</v>
      </c>
      <c r="E184" s="381">
        <v>1</v>
      </c>
      <c r="F184" s="578"/>
      <c r="G184" s="961">
        <v>381.77215189873419</v>
      </c>
      <c r="H184" s="297">
        <f>IF(G184="","",G184-G184*COMPASS!$U$35)</f>
        <v>381.77215189873419</v>
      </c>
    </row>
    <row r="185" spans="1:8" ht="15" customHeight="1">
      <c r="A185" s="171" t="s">
        <v>10514</v>
      </c>
      <c r="B185" s="291" t="s">
        <v>216</v>
      </c>
      <c r="C185" s="551" t="s">
        <v>10383</v>
      </c>
      <c r="D185" s="551" t="s">
        <v>10384</v>
      </c>
      <c r="E185" s="381">
        <v>1</v>
      </c>
      <c r="F185" s="578"/>
      <c r="G185" s="961">
        <v>207.57468354430381</v>
      </c>
      <c r="H185" s="297">
        <f>IF(G185="","",G185-G185*COMPASS!$U$35)</f>
        <v>207.57468354430381</v>
      </c>
    </row>
    <row r="186" spans="1:8" ht="15" customHeight="1">
      <c r="A186" s="171" t="s">
        <v>10515</v>
      </c>
      <c r="B186" s="291" t="s">
        <v>462</v>
      </c>
      <c r="C186" s="551" t="s">
        <v>10385</v>
      </c>
      <c r="D186" s="551" t="s">
        <v>10386</v>
      </c>
      <c r="E186" s="381">
        <v>1</v>
      </c>
      <c r="F186" s="578"/>
      <c r="G186" s="961">
        <v>50.410126582278487</v>
      </c>
      <c r="H186" s="297">
        <f>IF(G186="","",G186-G186*COMPASS!$U$35)</f>
        <v>50.410126582278487</v>
      </c>
    </row>
    <row r="187" spans="1:8" ht="15" customHeight="1">
      <c r="A187" s="171" t="s">
        <v>10516</v>
      </c>
      <c r="B187" s="291" t="s">
        <v>216</v>
      </c>
      <c r="C187" s="551" t="s">
        <v>10387</v>
      </c>
      <c r="D187" s="551" t="s">
        <v>10388</v>
      </c>
      <c r="E187" s="381">
        <v>1</v>
      </c>
      <c r="F187" s="578"/>
      <c r="G187" s="961">
        <v>73.103797468354429</v>
      </c>
      <c r="H187" s="297">
        <f>IF(G187="","",G187-G187*COMPASS!$U$35)</f>
        <v>73.103797468354429</v>
      </c>
    </row>
    <row r="188" spans="1:8" ht="15" customHeight="1">
      <c r="A188" s="171" t="s">
        <v>12748</v>
      </c>
      <c r="B188" s="291" t="s">
        <v>216</v>
      </c>
      <c r="C188" s="551" t="s">
        <v>12749</v>
      </c>
      <c r="D188" s="551" t="s">
        <v>12750</v>
      </c>
      <c r="E188" s="110">
        <v>1</v>
      </c>
      <c r="F188" s="577"/>
      <c r="G188" s="959">
        <v>45.164556962025316</v>
      </c>
      <c r="H188" s="297">
        <f>IF(G188="","",G188-G188*COMPASS!$U$35)</f>
        <v>45.164556962025316</v>
      </c>
    </row>
    <row r="189" spans="1:8" ht="15" customHeight="1">
      <c r="A189" s="171" t="s">
        <v>12751</v>
      </c>
      <c r="B189" s="291" t="s">
        <v>216</v>
      </c>
      <c r="C189" s="551" t="s">
        <v>12752</v>
      </c>
      <c r="D189" s="551" t="s">
        <v>12753</v>
      </c>
      <c r="E189" s="110">
        <v>1</v>
      </c>
      <c r="F189" s="577"/>
      <c r="G189" s="959">
        <v>5.5696202531645573</v>
      </c>
      <c r="H189" s="297">
        <f>IF(G189="","",G189-G189*COMPASS!$U$35)</f>
        <v>5.5696202531645573</v>
      </c>
    </row>
    <row r="190" spans="1:8" ht="15" customHeight="1">
      <c r="A190" s="111" t="s">
        <v>10389</v>
      </c>
      <c r="B190" s="292"/>
      <c r="C190" s="112"/>
      <c r="D190" s="112"/>
      <c r="E190" s="54"/>
      <c r="F190" s="54"/>
      <c r="G190" s="958"/>
      <c r="H190" s="297" t="str">
        <f>IF(G190="","",G190-G190*COMPASS!$U$35)</f>
        <v/>
      </c>
    </row>
    <row r="191" spans="1:8" ht="15" customHeight="1">
      <c r="A191" s="171" t="s">
        <v>10517</v>
      </c>
      <c r="B191" s="291" t="s">
        <v>462</v>
      </c>
      <c r="C191" s="551" t="s">
        <v>15993</v>
      </c>
      <c r="D191" s="551" t="s">
        <v>10390</v>
      </c>
      <c r="E191" s="381">
        <v>1</v>
      </c>
      <c r="F191" s="578"/>
      <c r="G191" s="961">
        <v>109.48571428571429</v>
      </c>
      <c r="H191" s="297">
        <f>IF(G191="","",G191-G191*COMPASS!$U$35)</f>
        <v>109.48571428571429</v>
      </c>
    </row>
    <row r="192" spans="1:8" ht="15" customHeight="1">
      <c r="A192" s="171" t="s">
        <v>10518</v>
      </c>
      <c r="B192" s="291" t="s">
        <v>462</v>
      </c>
      <c r="C192" s="551" t="s">
        <v>15994</v>
      </c>
      <c r="D192" s="551" t="s">
        <v>10391</v>
      </c>
      <c r="E192" s="381">
        <v>1</v>
      </c>
      <c r="F192" s="578"/>
      <c r="G192" s="961">
        <v>94.45714285714287</v>
      </c>
      <c r="H192" s="297">
        <f>IF(G192="","",G192-G192*COMPASS!$U$35)</f>
        <v>94.45714285714287</v>
      </c>
    </row>
    <row r="193" spans="1:8" ht="15" customHeight="1">
      <c r="A193" s="171" t="s">
        <v>10519</v>
      </c>
      <c r="B193" s="291" t="s">
        <v>462</v>
      </c>
      <c r="C193" s="551" t="s">
        <v>15995</v>
      </c>
      <c r="D193" s="551" t="s">
        <v>10392</v>
      </c>
      <c r="E193" s="381">
        <v>1</v>
      </c>
      <c r="F193" s="578"/>
      <c r="G193" s="961">
        <v>119.11428571428571</v>
      </c>
      <c r="H193" s="297">
        <f>IF(G193="","",G193-G193*COMPASS!$U$35)</f>
        <v>119.11428571428571</v>
      </c>
    </row>
    <row r="194" spans="1:8" ht="15" customHeight="1">
      <c r="A194" s="171" t="s">
        <v>10520</v>
      </c>
      <c r="B194" s="291" t="s">
        <v>216</v>
      </c>
      <c r="C194" s="551" t="s">
        <v>10393</v>
      </c>
      <c r="D194" s="551" t="s">
        <v>10394</v>
      </c>
      <c r="E194" s="381">
        <v>1</v>
      </c>
      <c r="F194" s="578"/>
      <c r="G194" s="961">
        <v>125.54430379746836</v>
      </c>
      <c r="H194" s="297">
        <f>IF(G194="","",G194-G194*COMPASS!$U$35)</f>
        <v>125.54430379746836</v>
      </c>
    </row>
    <row r="195" spans="1:8" ht="15" customHeight="1">
      <c r="A195" s="171" t="s">
        <v>10521</v>
      </c>
      <c r="B195" s="291" t="s">
        <v>462</v>
      </c>
      <c r="C195" s="551" t="s">
        <v>15996</v>
      </c>
      <c r="D195" s="551" t="s">
        <v>10395</v>
      </c>
      <c r="E195" s="381">
        <v>1</v>
      </c>
      <c r="F195" s="578"/>
      <c r="G195" s="961">
        <v>145.14285714285714</v>
      </c>
      <c r="H195" s="297">
        <f>IF(G195="","",G195-G195*COMPASS!$U$35)</f>
        <v>145.14285714285714</v>
      </c>
    </row>
    <row r="196" spans="1:8" ht="15" customHeight="1">
      <c r="A196" s="171" t="s">
        <v>10522</v>
      </c>
      <c r="B196" s="291" t="s">
        <v>462</v>
      </c>
      <c r="C196" s="551" t="s">
        <v>15997</v>
      </c>
      <c r="D196" s="551" t="s">
        <v>10396</v>
      </c>
      <c r="E196" s="381">
        <v>1</v>
      </c>
      <c r="F196" s="578"/>
      <c r="G196" s="961">
        <v>155.74285714285713</v>
      </c>
      <c r="H196" s="297">
        <f>IF(G196="","",G196-G196*COMPASS!$U$35)</f>
        <v>155.74285714285713</v>
      </c>
    </row>
    <row r="197" spans="1:8" ht="15" customHeight="1">
      <c r="A197" s="171" t="s">
        <v>10523</v>
      </c>
      <c r="B197" s="291" t="s">
        <v>216</v>
      </c>
      <c r="C197" s="551" t="s">
        <v>10397</v>
      </c>
      <c r="D197" s="551" t="s">
        <v>10398</v>
      </c>
      <c r="E197" s="110">
        <v>1</v>
      </c>
      <c r="F197" s="577"/>
      <c r="G197" s="959">
        <v>80.278481012658233</v>
      </c>
      <c r="H197" s="297">
        <f>IF(G197="","",G197-G197*COMPASS!$U$35)</f>
        <v>80.278481012658233</v>
      </c>
    </row>
    <row r="198" spans="1:8" ht="15" customHeight="1">
      <c r="A198" s="171" t="s">
        <v>10524</v>
      </c>
      <c r="B198" s="291" t="s">
        <v>216</v>
      </c>
      <c r="C198" s="551" t="s">
        <v>10399</v>
      </c>
      <c r="D198" s="551" t="s">
        <v>10400</v>
      </c>
      <c r="E198" s="110">
        <v>1</v>
      </c>
      <c r="F198" s="577"/>
      <c r="G198" s="959">
        <v>91.012658227848107</v>
      </c>
      <c r="H198" s="297">
        <f>IF(G198="","",G198-G198*COMPASS!$U$35)</f>
        <v>91.012658227848107</v>
      </c>
    </row>
    <row r="199" spans="1:8" ht="15" customHeight="1">
      <c r="A199" s="171" t="s">
        <v>17087</v>
      </c>
      <c r="B199" s="291" t="s">
        <v>216</v>
      </c>
      <c r="C199" s="551" t="s">
        <v>16963</v>
      </c>
      <c r="D199" s="551" t="s">
        <v>16964</v>
      </c>
      <c r="E199" s="381">
        <v>1</v>
      </c>
      <c r="F199" s="1163"/>
      <c r="G199" s="961">
        <v>143.90794936708858</v>
      </c>
      <c r="H199" s="297">
        <f>IF(G199="","",G199-G199*COMPASS!$U$35)</f>
        <v>143.90794936708858</v>
      </c>
    </row>
    <row r="200" spans="1:8" ht="15" customHeight="1">
      <c r="A200" s="171" t="s">
        <v>17088</v>
      </c>
      <c r="B200" s="291" t="s">
        <v>216</v>
      </c>
      <c r="C200" s="551" t="s">
        <v>16965</v>
      </c>
      <c r="D200" s="551" t="s">
        <v>16966</v>
      </c>
      <c r="E200" s="381">
        <v>1</v>
      </c>
      <c r="F200" s="1163"/>
      <c r="G200" s="961">
        <v>152.19227848101261</v>
      </c>
      <c r="H200" s="297">
        <f>IF(G200="","",G200-G200*COMPASS!$U$35)</f>
        <v>152.19227848101261</v>
      </c>
    </row>
    <row r="201" spans="1:8" ht="15" customHeight="1">
      <c r="A201" s="171" t="s">
        <v>17089</v>
      </c>
      <c r="B201" s="291" t="s">
        <v>216</v>
      </c>
      <c r="C201" s="551" t="s">
        <v>16967</v>
      </c>
      <c r="D201" s="551" t="s">
        <v>16968</v>
      </c>
      <c r="E201" s="381">
        <v>1</v>
      </c>
      <c r="F201" s="1163"/>
      <c r="G201" s="961">
        <v>159.7490886075949</v>
      </c>
      <c r="H201" s="297">
        <f>IF(G201="","",G201-G201*COMPASS!$U$35)</f>
        <v>159.7490886075949</v>
      </c>
    </row>
    <row r="202" spans="1:8" ht="15" customHeight="1">
      <c r="A202" s="171" t="s">
        <v>17090</v>
      </c>
      <c r="B202" s="291" t="s">
        <v>216</v>
      </c>
      <c r="C202" s="551" t="s">
        <v>16969</v>
      </c>
      <c r="D202" s="551" t="s">
        <v>16970</v>
      </c>
      <c r="E202" s="381">
        <v>1</v>
      </c>
      <c r="F202" s="1163"/>
      <c r="G202" s="961">
        <v>219.04188607594932</v>
      </c>
      <c r="H202" s="297">
        <f>IF(G202="","",G202-G202*COMPASS!$U$35)</f>
        <v>219.04188607594932</v>
      </c>
    </row>
    <row r="203" spans="1:8" ht="15" customHeight="1">
      <c r="A203" s="171" t="s">
        <v>17091</v>
      </c>
      <c r="B203" s="291" t="s">
        <v>216</v>
      </c>
      <c r="C203" s="551" t="s">
        <v>16971</v>
      </c>
      <c r="D203" s="551" t="s">
        <v>16972</v>
      </c>
      <c r="E203" s="381">
        <v>1</v>
      </c>
      <c r="F203" s="1163"/>
      <c r="G203" s="961">
        <v>704.66081012658219</v>
      </c>
      <c r="H203" s="297">
        <f>IF(G203="","",G203-G203*COMPASS!$U$35)</f>
        <v>704.66081012658219</v>
      </c>
    </row>
    <row r="204" spans="1:8" ht="15" customHeight="1">
      <c r="A204" s="171" t="s">
        <v>17092</v>
      </c>
      <c r="B204" s="291" t="s">
        <v>216</v>
      </c>
      <c r="C204" s="551" t="s">
        <v>16973</v>
      </c>
      <c r="D204" s="551" t="s">
        <v>16972</v>
      </c>
      <c r="E204" s="381">
        <v>1</v>
      </c>
      <c r="F204" s="1163"/>
      <c r="G204" s="961">
        <v>998.48460759493662</v>
      </c>
      <c r="H204" s="297">
        <f>IF(G204="","",G204-G204*COMPASS!$U$35)</f>
        <v>998.48460759493662</v>
      </c>
    </row>
    <row r="205" spans="1:8" ht="15" customHeight="1">
      <c r="A205" s="171" t="s">
        <v>17093</v>
      </c>
      <c r="B205" s="291" t="s">
        <v>216</v>
      </c>
      <c r="C205" s="551" t="s">
        <v>16974</v>
      </c>
      <c r="D205" s="551" t="s">
        <v>16975</v>
      </c>
      <c r="E205" s="381">
        <v>1</v>
      </c>
      <c r="F205" s="1163"/>
      <c r="G205" s="961">
        <v>1189.0359113924048</v>
      </c>
      <c r="H205" s="297">
        <f>IF(G205="","",G205-G205*COMPASS!$U$35)</f>
        <v>1189.0359113924048</v>
      </c>
    </row>
    <row r="206" spans="1:8" ht="15" customHeight="1">
      <c r="A206" s="171" t="s">
        <v>17094</v>
      </c>
      <c r="B206" s="291" t="s">
        <v>216</v>
      </c>
      <c r="C206" s="551" t="s">
        <v>16976</v>
      </c>
      <c r="D206" s="551" t="s">
        <v>16977</v>
      </c>
      <c r="E206" s="381">
        <v>1</v>
      </c>
      <c r="F206" s="1163"/>
      <c r="G206" s="961">
        <v>1758.5542025316456</v>
      </c>
      <c r="H206" s="297">
        <f>IF(G206="","",G206-G206*COMPASS!$U$35)</f>
        <v>1758.5542025316456</v>
      </c>
    </row>
    <row r="207" spans="1:8" ht="15" customHeight="1">
      <c r="A207" s="111" t="s">
        <v>10801</v>
      </c>
      <c r="B207" s="292"/>
      <c r="C207" s="112"/>
      <c r="D207" s="957"/>
      <c r="E207" s="552"/>
      <c r="F207" s="54"/>
      <c r="G207" s="962"/>
      <c r="H207" s="297" t="str">
        <f>IF(G207="","",G207-G207*COMPASS!$U$35)</f>
        <v/>
      </c>
    </row>
    <row r="208" spans="1:8" ht="15" customHeight="1">
      <c r="A208" s="111" t="s">
        <v>10802</v>
      </c>
      <c r="B208" s="292"/>
      <c r="C208" s="112"/>
      <c r="D208" s="957"/>
      <c r="E208" s="552"/>
      <c r="F208" s="54"/>
      <c r="G208" s="962"/>
      <c r="H208" s="297" t="str">
        <f>IF(G208="","",G208-G208*COMPASS!$U$35)</f>
        <v/>
      </c>
    </row>
    <row r="209" spans="1:8" ht="15" customHeight="1">
      <c r="A209" s="111" t="s">
        <v>10803</v>
      </c>
      <c r="B209" s="292"/>
      <c r="C209" s="112"/>
      <c r="D209" s="957"/>
      <c r="E209" s="552"/>
      <c r="F209" s="54"/>
      <c r="G209" s="962"/>
      <c r="H209" s="297" t="str">
        <f>IF(G209="","",G209-G209*COMPASS!$U$35)</f>
        <v/>
      </c>
    </row>
    <row r="210" spans="1:8" ht="15" customHeight="1">
      <c r="A210" s="171" t="s">
        <v>11024</v>
      </c>
      <c r="B210" s="291" t="s">
        <v>216</v>
      </c>
      <c r="C210" s="551" t="s">
        <v>10804</v>
      </c>
      <c r="D210" s="551" t="s">
        <v>10805</v>
      </c>
      <c r="E210" s="110">
        <v>1</v>
      </c>
      <c r="F210" s="578"/>
      <c r="G210" s="959">
        <v>1628.5425025383199</v>
      </c>
      <c r="H210" s="297">
        <f>IF(G210="","",G210-G210*COMPASS!$U$35)</f>
        <v>1628.5425025383199</v>
      </c>
    </row>
    <row r="211" spans="1:8" ht="15" customHeight="1">
      <c r="A211" s="171" t="s">
        <v>11025</v>
      </c>
      <c r="B211" s="291" t="s">
        <v>216</v>
      </c>
      <c r="C211" s="551" t="s">
        <v>10806</v>
      </c>
      <c r="D211" s="551" t="s">
        <v>10807</v>
      </c>
      <c r="E211" s="110">
        <v>1</v>
      </c>
      <c r="F211" s="578"/>
      <c r="G211" s="959">
        <v>1772.7819000634222</v>
      </c>
      <c r="H211" s="297">
        <f>IF(G211="","",G211-G211*COMPASS!$U$35)</f>
        <v>1772.7819000634222</v>
      </c>
    </row>
    <row r="212" spans="1:8" ht="15" customHeight="1">
      <c r="A212" s="171" t="s">
        <v>11026</v>
      </c>
      <c r="B212" s="291" t="s">
        <v>216</v>
      </c>
      <c r="C212" s="551" t="s">
        <v>10808</v>
      </c>
      <c r="D212" s="551" t="s">
        <v>10809</v>
      </c>
      <c r="E212" s="110">
        <v>1</v>
      </c>
      <c r="F212" s="578"/>
      <c r="G212" s="959">
        <v>1824.7183676214806</v>
      </c>
      <c r="H212" s="297">
        <f>IF(G212="","",G212-G212*COMPASS!$U$35)</f>
        <v>1824.7183676214806</v>
      </c>
    </row>
    <row r="213" spans="1:8" ht="15" customHeight="1">
      <c r="A213" s="171" t="s">
        <v>11027</v>
      </c>
      <c r="B213" s="291" t="s">
        <v>216</v>
      </c>
      <c r="C213" s="551" t="s">
        <v>10810</v>
      </c>
      <c r="D213" s="551" t="s">
        <v>10811</v>
      </c>
      <c r="E213" s="110">
        <v>1</v>
      </c>
      <c r="F213" s="578"/>
      <c r="G213" s="959">
        <v>1920.1066322949437</v>
      </c>
      <c r="H213" s="297">
        <f>IF(G213="","",G213-G213*COMPASS!$U$35)</f>
        <v>1920.1066322949437</v>
      </c>
    </row>
    <row r="214" spans="1:8" ht="15" customHeight="1">
      <c r="A214" s="171" t="s">
        <v>11028</v>
      </c>
      <c r="B214" s="291" t="s">
        <v>216</v>
      </c>
      <c r="C214" s="551" t="s">
        <v>10812</v>
      </c>
      <c r="D214" s="551" t="s">
        <v>10813</v>
      </c>
      <c r="E214" s="110">
        <v>1</v>
      </c>
      <c r="F214" s="578"/>
      <c r="G214" s="959">
        <v>2127.0811688505714</v>
      </c>
      <c r="H214" s="297">
        <f>IF(G214="","",G214-G214*COMPASS!$U$35)</f>
        <v>2127.0811688505714</v>
      </c>
    </row>
    <row r="215" spans="1:8" ht="15" customHeight="1">
      <c r="A215" s="111" t="s">
        <v>10814</v>
      </c>
      <c r="B215" s="292"/>
      <c r="C215" s="112"/>
      <c r="D215" s="957"/>
      <c r="E215" s="552"/>
      <c r="F215" s="54"/>
      <c r="G215" s="962"/>
      <c r="H215" s="297" t="str">
        <f>IF(G215="","",G215-G215*COMPASS!$U$35)</f>
        <v/>
      </c>
    </row>
    <row r="216" spans="1:8" ht="15" customHeight="1">
      <c r="A216" s="171" t="s">
        <v>11029</v>
      </c>
      <c r="B216" s="291" t="s">
        <v>216</v>
      </c>
      <c r="C216" s="551" t="s">
        <v>10815</v>
      </c>
      <c r="D216" s="551" t="s">
        <v>10816</v>
      </c>
      <c r="E216" s="110">
        <v>1</v>
      </c>
      <c r="F216" s="578"/>
      <c r="G216" s="959">
        <v>1875.883501502934</v>
      </c>
      <c r="H216" s="297">
        <f>IF(G216="","",G216-G216*COMPASS!$U$35)</f>
        <v>1875.883501502934</v>
      </c>
    </row>
    <row r="217" spans="1:8" ht="15" customHeight="1">
      <c r="A217" s="171" t="s">
        <v>11030</v>
      </c>
      <c r="B217" s="291" t="s">
        <v>216</v>
      </c>
      <c r="C217" s="551" t="s">
        <v>10817</v>
      </c>
      <c r="D217" s="551" t="s">
        <v>10818</v>
      </c>
      <c r="E217" s="110">
        <v>1</v>
      </c>
      <c r="F217" s="578"/>
      <c r="G217" s="959">
        <v>2003.1535581427299</v>
      </c>
      <c r="H217" s="297">
        <f>IF(G217="","",G217-G217*COMPASS!$U$35)</f>
        <v>2003.1535581427299</v>
      </c>
    </row>
    <row r="218" spans="1:8" ht="15" customHeight="1">
      <c r="A218" s="171" t="s">
        <v>11031</v>
      </c>
      <c r="B218" s="291" t="s">
        <v>216</v>
      </c>
      <c r="C218" s="551" t="s">
        <v>10819</v>
      </c>
      <c r="D218" s="551" t="s">
        <v>10820</v>
      </c>
      <c r="E218" s="110">
        <v>1</v>
      </c>
      <c r="F218" s="578"/>
      <c r="G218" s="959">
        <v>2083.1151492840968</v>
      </c>
      <c r="H218" s="297">
        <f>IF(G218="","",G218-G218*COMPASS!$U$35)</f>
        <v>2083.1151492840968</v>
      </c>
    </row>
    <row r="219" spans="1:8" ht="15" customHeight="1">
      <c r="A219" s="171" t="s">
        <v>11032</v>
      </c>
      <c r="B219" s="291" t="s">
        <v>216</v>
      </c>
      <c r="C219" s="551" t="s">
        <v>10821</v>
      </c>
      <c r="D219" s="551" t="s">
        <v>10822</v>
      </c>
      <c r="E219" s="110">
        <v>1</v>
      </c>
      <c r="F219" s="578"/>
      <c r="G219" s="959">
        <v>2238.1532182816663</v>
      </c>
      <c r="H219" s="297">
        <f>IF(G219="","",G219-G219*COMPASS!$U$35)</f>
        <v>2238.1532182816663</v>
      </c>
    </row>
    <row r="220" spans="1:8" ht="15" customHeight="1">
      <c r="A220" s="171" t="s">
        <v>11033</v>
      </c>
      <c r="B220" s="291" t="s">
        <v>216</v>
      </c>
      <c r="C220" s="551" t="s">
        <v>10823</v>
      </c>
      <c r="D220" s="551" t="s">
        <v>10824</v>
      </c>
      <c r="E220" s="110">
        <v>1</v>
      </c>
      <c r="F220" s="578"/>
      <c r="G220" s="959">
        <v>2468.0106539099042</v>
      </c>
      <c r="H220" s="297">
        <f>IF(G220="","",G220-G220*COMPASS!$U$35)</f>
        <v>2468.0106539099042</v>
      </c>
    </row>
    <row r="221" spans="1:8" ht="15" customHeight="1">
      <c r="A221" s="111" t="s">
        <v>10825</v>
      </c>
      <c r="B221" s="292"/>
      <c r="C221" s="112"/>
      <c r="D221" s="957"/>
      <c r="E221" s="552"/>
      <c r="F221" s="54"/>
      <c r="G221" s="962"/>
      <c r="H221" s="297" t="str">
        <f>IF(G221="","",G221-G221*COMPASS!$U$35)</f>
        <v/>
      </c>
    </row>
    <row r="222" spans="1:8" ht="15" customHeight="1">
      <c r="A222" s="171" t="s">
        <v>11034</v>
      </c>
      <c r="B222" s="291" t="s">
        <v>216</v>
      </c>
      <c r="C222" s="551" t="s">
        <v>10826</v>
      </c>
      <c r="D222" s="551" t="s">
        <v>10827</v>
      </c>
      <c r="E222" s="110">
        <v>1</v>
      </c>
      <c r="F222" s="578"/>
      <c r="G222" s="959">
        <v>2244.8381101455752</v>
      </c>
      <c r="H222" s="297">
        <f>IF(G222="","",G222-G222*COMPASS!$U$35)</f>
        <v>2244.8381101455752</v>
      </c>
    </row>
    <row r="223" spans="1:8" ht="15" customHeight="1">
      <c r="A223" s="171" t="s">
        <v>11035</v>
      </c>
      <c r="B223" s="291" t="s">
        <v>216</v>
      </c>
      <c r="C223" s="551" t="s">
        <v>10828</v>
      </c>
      <c r="D223" s="551" t="s">
        <v>10829</v>
      </c>
      <c r="E223" s="110">
        <v>1</v>
      </c>
      <c r="F223" s="578"/>
      <c r="G223" s="959">
        <v>2392.6770648281663</v>
      </c>
      <c r="H223" s="297">
        <f>IF(G223="","",G223-G223*COMPASS!$U$35)</f>
        <v>2392.6770648281663</v>
      </c>
    </row>
    <row r="224" spans="1:8" ht="15" customHeight="1">
      <c r="A224" s="171" t="s">
        <v>11036</v>
      </c>
      <c r="B224" s="291" t="s">
        <v>216</v>
      </c>
      <c r="C224" s="551" t="s">
        <v>10830</v>
      </c>
      <c r="D224" s="551" t="s">
        <v>10831</v>
      </c>
      <c r="E224" s="110">
        <v>1</v>
      </c>
      <c r="F224" s="578"/>
      <c r="G224" s="959">
        <v>2491.921997884654</v>
      </c>
      <c r="H224" s="297">
        <f>IF(G224="","",G224-G224*COMPASS!$U$35)</f>
        <v>2491.921997884654</v>
      </c>
    </row>
    <row r="225" spans="1:8" ht="15" customHeight="1">
      <c r="A225" s="171" t="s">
        <v>11037</v>
      </c>
      <c r="B225" s="291" t="s">
        <v>216</v>
      </c>
      <c r="C225" s="551" t="s">
        <v>10832</v>
      </c>
      <c r="D225" s="551" t="s">
        <v>10833</v>
      </c>
      <c r="E225" s="110">
        <v>1</v>
      </c>
      <c r="F225" s="578"/>
      <c r="G225" s="959">
        <v>2654.4162924227371</v>
      </c>
      <c r="H225" s="297">
        <f>IF(G225="","",G225-G225*COMPASS!$U$35)</f>
        <v>2654.4162924227371</v>
      </c>
    </row>
    <row r="226" spans="1:8" ht="15" customHeight="1">
      <c r="A226" s="171" t="s">
        <v>11038</v>
      </c>
      <c r="B226" s="291" t="s">
        <v>216</v>
      </c>
      <c r="C226" s="551" t="s">
        <v>10834</v>
      </c>
      <c r="D226" s="551" t="s">
        <v>10835</v>
      </c>
      <c r="E226" s="110">
        <v>1</v>
      </c>
      <c r="F226" s="578"/>
      <c r="G226" s="959">
        <v>2914.6128526640978</v>
      </c>
      <c r="H226" s="297">
        <f>IF(G226="","",G226-G226*COMPASS!$U$35)</f>
        <v>2914.6128526640978</v>
      </c>
    </row>
    <row r="227" spans="1:8" ht="15" customHeight="1">
      <c r="A227" s="111" t="s">
        <v>10836</v>
      </c>
      <c r="B227" s="292"/>
      <c r="C227" s="112"/>
      <c r="D227" s="957"/>
      <c r="E227" s="552"/>
      <c r="F227" s="54"/>
      <c r="G227" s="962"/>
      <c r="H227" s="297" t="str">
        <f>IF(G227="","",G227-G227*COMPASS!$U$35)</f>
        <v/>
      </c>
    </row>
    <row r="228" spans="1:8" ht="15" customHeight="1">
      <c r="A228" s="171" t="s">
        <v>11039</v>
      </c>
      <c r="B228" s="291" t="s">
        <v>216</v>
      </c>
      <c r="C228" s="551" t="s">
        <v>10837</v>
      </c>
      <c r="D228" s="551" t="s">
        <v>10838</v>
      </c>
      <c r="E228" s="110">
        <v>1</v>
      </c>
      <c r="F228" s="578"/>
      <c r="G228" s="959">
        <v>3001.0022244438383</v>
      </c>
      <c r="H228" s="297">
        <f>IF(G228="","",G228-G228*COMPASS!$U$35)</f>
        <v>3001.0022244438383</v>
      </c>
    </row>
    <row r="229" spans="1:8" ht="15" customHeight="1">
      <c r="A229" s="171" t="s">
        <v>11040</v>
      </c>
      <c r="B229" s="291" t="s">
        <v>216</v>
      </c>
      <c r="C229" s="551" t="s">
        <v>10839</v>
      </c>
      <c r="D229" s="551" t="s">
        <v>10840</v>
      </c>
      <c r="E229" s="110">
        <v>1</v>
      </c>
      <c r="F229" s="578"/>
      <c r="G229" s="959">
        <v>3293.3376878770669</v>
      </c>
      <c r="H229" s="297">
        <f>IF(G229="","",G229-G229*COMPASS!$U$35)</f>
        <v>3293.3376878770669</v>
      </c>
    </row>
    <row r="230" spans="1:8" ht="15" customHeight="1">
      <c r="A230" s="111" t="s">
        <v>10841</v>
      </c>
      <c r="B230" s="292"/>
      <c r="C230" s="112"/>
      <c r="D230" s="957"/>
      <c r="E230" s="552"/>
      <c r="F230" s="54"/>
      <c r="G230" s="962"/>
      <c r="H230" s="297" t="str">
        <f>IF(G230="","",G230-G230*COMPASS!$U$35)</f>
        <v/>
      </c>
    </row>
    <row r="231" spans="1:8" ht="15" customHeight="1">
      <c r="A231" s="171" t="s">
        <v>11041</v>
      </c>
      <c r="B231" s="291" t="s">
        <v>216</v>
      </c>
      <c r="C231" s="551" t="s">
        <v>10842</v>
      </c>
      <c r="D231" s="551" t="s">
        <v>10843</v>
      </c>
      <c r="E231" s="110">
        <v>1</v>
      </c>
      <c r="F231" s="578"/>
      <c r="G231" s="959">
        <v>1906.4797373415918</v>
      </c>
      <c r="H231" s="297">
        <f>IF(G231="","",G231-G231*COMPASS!$U$35)</f>
        <v>1906.4797373415918</v>
      </c>
    </row>
    <row r="232" spans="1:8" ht="15" customHeight="1">
      <c r="A232" s="171" t="s">
        <v>11042</v>
      </c>
      <c r="B232" s="291" t="s">
        <v>216</v>
      </c>
      <c r="C232" s="551" t="s">
        <v>10844</v>
      </c>
      <c r="D232" s="551" t="s">
        <v>10845</v>
      </c>
      <c r="E232" s="110">
        <v>1</v>
      </c>
      <c r="F232" s="578"/>
      <c r="G232" s="959">
        <v>1997.2399999554261</v>
      </c>
      <c r="H232" s="297">
        <f>IF(G232="","",G232-G232*COMPASS!$U$35)</f>
        <v>1997.2399999554261</v>
      </c>
    </row>
    <row r="233" spans="1:8" ht="15" customHeight="1">
      <c r="A233" s="171" t="s">
        <v>11043</v>
      </c>
      <c r="B233" s="291" t="s">
        <v>216</v>
      </c>
      <c r="C233" s="551" t="s">
        <v>10846</v>
      </c>
      <c r="D233" s="551" t="s">
        <v>10847</v>
      </c>
      <c r="E233" s="110">
        <v>1</v>
      </c>
      <c r="F233" s="578"/>
      <c r="G233" s="959">
        <v>2050.4620236411592</v>
      </c>
      <c r="H233" s="297">
        <f>IF(G233="","",G233-G233*COMPASS!$U$35)</f>
        <v>2050.4620236411592</v>
      </c>
    </row>
    <row r="234" spans="1:8" ht="15" customHeight="1">
      <c r="A234" s="171" t="s">
        <v>11044</v>
      </c>
      <c r="B234" s="291" t="s">
        <v>216</v>
      </c>
      <c r="C234" s="551" t="s">
        <v>10848</v>
      </c>
      <c r="D234" s="551" t="s">
        <v>10849</v>
      </c>
      <c r="E234" s="110">
        <v>1</v>
      </c>
      <c r="F234" s="578"/>
      <c r="G234" s="959">
        <v>2126.0527239484318</v>
      </c>
      <c r="H234" s="297">
        <f>IF(G234="","",G234-G234*COMPASS!$U$35)</f>
        <v>2126.0527239484318</v>
      </c>
    </row>
    <row r="235" spans="1:8" ht="15" customHeight="1">
      <c r="A235" s="171" t="s">
        <v>11045</v>
      </c>
      <c r="B235" s="291" t="s">
        <v>216</v>
      </c>
      <c r="C235" s="551" t="s">
        <v>10850</v>
      </c>
      <c r="D235" s="551" t="s">
        <v>10851</v>
      </c>
      <c r="E235" s="110">
        <v>1</v>
      </c>
      <c r="F235" s="578"/>
      <c r="G235" s="959">
        <v>2424.3017455689642</v>
      </c>
      <c r="H235" s="297">
        <f>IF(G235="","",G235-G235*COMPASS!$U$35)</f>
        <v>2424.3017455689642</v>
      </c>
    </row>
    <row r="236" spans="1:8" ht="15" customHeight="1">
      <c r="A236" s="111" t="s">
        <v>10852</v>
      </c>
      <c r="B236" s="292"/>
      <c r="C236" s="112"/>
      <c r="D236" s="957"/>
      <c r="E236" s="552"/>
      <c r="F236" s="54"/>
      <c r="G236" s="962"/>
      <c r="H236" s="297" t="str">
        <f>IF(G236="","",G236-G236*COMPASS!$U$35)</f>
        <v/>
      </c>
    </row>
    <row r="237" spans="1:8" ht="15" customHeight="1">
      <c r="A237" s="171" t="s">
        <v>11046</v>
      </c>
      <c r="B237" s="291" t="s">
        <v>216</v>
      </c>
      <c r="C237" s="551" t="s">
        <v>10853</v>
      </c>
      <c r="D237" s="551" t="s">
        <v>10854</v>
      </c>
      <c r="E237" s="110">
        <v>1</v>
      </c>
      <c r="F237" s="578"/>
      <c r="G237" s="959">
        <v>2077.715813547863</v>
      </c>
      <c r="H237" s="297">
        <f>IF(G237="","",G237-G237*COMPASS!$U$35)</f>
        <v>2077.715813547863</v>
      </c>
    </row>
    <row r="238" spans="1:8" ht="15" customHeight="1">
      <c r="A238" s="171" t="s">
        <v>11047</v>
      </c>
      <c r="B238" s="291" t="s">
        <v>216</v>
      </c>
      <c r="C238" s="551" t="s">
        <v>10855</v>
      </c>
      <c r="D238" s="551" t="s">
        <v>10856</v>
      </c>
      <c r="E238" s="110">
        <v>1</v>
      </c>
      <c r="F238" s="578"/>
      <c r="G238" s="959">
        <v>2215.0132079835216</v>
      </c>
      <c r="H238" s="297">
        <f>IF(G238="","",G238-G238*COMPASS!$U$35)</f>
        <v>2215.0132079835216</v>
      </c>
    </row>
    <row r="239" spans="1:8" ht="15" customHeight="1">
      <c r="A239" s="171" t="s">
        <v>11048</v>
      </c>
      <c r="B239" s="291" t="s">
        <v>216</v>
      </c>
      <c r="C239" s="551" t="s">
        <v>10857</v>
      </c>
      <c r="D239" s="551" t="s">
        <v>10858</v>
      </c>
      <c r="E239" s="110">
        <v>1</v>
      </c>
      <c r="F239" s="578"/>
      <c r="G239" s="959">
        <v>2292.6607980950744</v>
      </c>
      <c r="H239" s="297">
        <f>IF(G239="","",G239-G239*COMPASS!$U$35)</f>
        <v>2292.6607980950744</v>
      </c>
    </row>
    <row r="240" spans="1:8" ht="15" customHeight="1">
      <c r="A240" s="171" t="s">
        <v>11049</v>
      </c>
      <c r="B240" s="291" t="s">
        <v>216</v>
      </c>
      <c r="C240" s="551" t="s">
        <v>10859</v>
      </c>
      <c r="D240" s="551" t="s">
        <v>10860</v>
      </c>
      <c r="E240" s="110">
        <v>1</v>
      </c>
      <c r="F240" s="578"/>
      <c r="G240" s="959">
        <v>2430.4724149818026</v>
      </c>
      <c r="H240" s="297">
        <f>IF(G240="","",G240-G240*COMPASS!$U$35)</f>
        <v>2430.4724149818026</v>
      </c>
    </row>
    <row r="241" spans="1:8" ht="15" customHeight="1">
      <c r="A241" s="171" t="s">
        <v>11050</v>
      </c>
      <c r="B241" s="291" t="s">
        <v>216</v>
      </c>
      <c r="C241" s="551" t="s">
        <v>10861</v>
      </c>
      <c r="D241" s="551" t="s">
        <v>10862</v>
      </c>
      <c r="E241" s="110">
        <v>1</v>
      </c>
      <c r="F241" s="578"/>
      <c r="G241" s="959">
        <v>2783.2290164157425</v>
      </c>
      <c r="H241" s="297">
        <f>IF(G241="","",G241-G241*COMPASS!$U$35)</f>
        <v>2783.2290164157425</v>
      </c>
    </row>
    <row r="242" spans="1:8" ht="15" customHeight="1">
      <c r="A242" s="111" t="s">
        <v>10863</v>
      </c>
      <c r="B242" s="292"/>
      <c r="C242" s="112"/>
      <c r="D242" s="957"/>
      <c r="E242" s="552"/>
      <c r="F242" s="54"/>
      <c r="G242" s="962"/>
      <c r="H242" s="297" t="str">
        <f>IF(G242="","",G242-G242*COMPASS!$U$35)</f>
        <v/>
      </c>
    </row>
    <row r="243" spans="1:8" ht="15" customHeight="1">
      <c r="A243" s="171" t="s">
        <v>11051</v>
      </c>
      <c r="B243" s="291" t="s">
        <v>216</v>
      </c>
      <c r="C243" s="551" t="s">
        <v>10864</v>
      </c>
      <c r="D243" s="551" t="s">
        <v>10865</v>
      </c>
      <c r="E243" s="110">
        <v>1</v>
      </c>
      <c r="F243" s="578"/>
      <c r="G243" s="959">
        <v>2522.7753449488469</v>
      </c>
      <c r="H243" s="297">
        <f>IF(G243="","",G243-G243*COMPASS!$U$35)</f>
        <v>2522.7753449488469</v>
      </c>
    </row>
    <row r="244" spans="1:8" ht="15" customHeight="1">
      <c r="A244" s="171" t="s">
        <v>11052</v>
      </c>
      <c r="B244" s="291" t="s">
        <v>216</v>
      </c>
      <c r="C244" s="551" t="s">
        <v>10866</v>
      </c>
      <c r="D244" s="551" t="s">
        <v>10867</v>
      </c>
      <c r="E244" s="110">
        <v>1</v>
      </c>
      <c r="F244" s="578"/>
      <c r="G244" s="959">
        <v>2659.3014057079008</v>
      </c>
      <c r="H244" s="297">
        <f>IF(G244="","",G244-G244*COMPASS!$U$35)</f>
        <v>2659.3014057079008</v>
      </c>
    </row>
    <row r="245" spans="1:8" ht="15" customHeight="1">
      <c r="A245" s="171" t="s">
        <v>11053</v>
      </c>
      <c r="B245" s="291" t="s">
        <v>216</v>
      </c>
      <c r="C245" s="551" t="s">
        <v>10868</v>
      </c>
      <c r="D245" s="551" t="s">
        <v>10869</v>
      </c>
      <c r="E245" s="110">
        <v>1</v>
      </c>
      <c r="F245" s="578"/>
      <c r="G245" s="959">
        <v>2755.2038928324337</v>
      </c>
      <c r="H245" s="297">
        <f>IF(G245="","",G245-G245*COMPASS!$U$35)</f>
        <v>2755.2038928324337</v>
      </c>
    </row>
    <row r="246" spans="1:8" ht="15" customHeight="1">
      <c r="A246" s="171" t="s">
        <v>11054</v>
      </c>
      <c r="B246" s="291" t="s">
        <v>216</v>
      </c>
      <c r="C246" s="551" t="s">
        <v>10870</v>
      </c>
      <c r="D246" s="551" t="s">
        <v>10871</v>
      </c>
      <c r="E246" s="110">
        <v>1</v>
      </c>
      <c r="F246" s="578"/>
      <c r="G246" s="959">
        <v>2897.3864005532569</v>
      </c>
      <c r="H246" s="297">
        <f>IF(G246="","",G246-G246*COMPASS!$U$35)</f>
        <v>2897.3864005532569</v>
      </c>
    </row>
    <row r="247" spans="1:8" ht="15" customHeight="1">
      <c r="A247" s="171" t="s">
        <v>11055</v>
      </c>
      <c r="B247" s="291" t="s">
        <v>216</v>
      </c>
      <c r="C247" s="551" t="s">
        <v>10872</v>
      </c>
      <c r="D247" s="551" t="s">
        <v>10873</v>
      </c>
      <c r="E247" s="110">
        <v>1</v>
      </c>
      <c r="F247" s="578"/>
      <c r="G247" s="959">
        <v>3305.421915477209</v>
      </c>
      <c r="H247" s="297">
        <f>IF(G247="","",G247-G247*COMPASS!$U$35)</f>
        <v>3305.421915477209</v>
      </c>
    </row>
    <row r="248" spans="1:8" ht="15" customHeight="1">
      <c r="A248" s="111" t="s">
        <v>10874</v>
      </c>
      <c r="B248" s="292"/>
      <c r="C248" s="112"/>
      <c r="D248" s="957"/>
      <c r="E248" s="552"/>
      <c r="F248" s="54"/>
      <c r="G248" s="962"/>
      <c r="H248" s="297" t="str">
        <f>IF(G248="","",G248-G248*COMPASS!$U$35)</f>
        <v/>
      </c>
    </row>
    <row r="249" spans="1:8" ht="15" customHeight="1">
      <c r="A249" s="171" t="s">
        <v>11056</v>
      </c>
      <c r="B249" s="291" t="s">
        <v>216</v>
      </c>
      <c r="C249" s="551" t="s">
        <v>10875</v>
      </c>
      <c r="D249" s="551" t="s">
        <v>10876</v>
      </c>
      <c r="E249" s="110">
        <v>1</v>
      </c>
      <c r="F249" s="578"/>
      <c r="G249" s="959">
        <v>3125.4440576027496</v>
      </c>
      <c r="H249" s="297">
        <f>IF(G249="","",G249-G249*COMPASS!$U$35)</f>
        <v>3125.4440576027496</v>
      </c>
    </row>
    <row r="250" spans="1:8" ht="15" customHeight="1">
      <c r="A250" s="171" t="s">
        <v>11057</v>
      </c>
      <c r="B250" s="291" t="s">
        <v>216</v>
      </c>
      <c r="C250" s="551" t="s">
        <v>10877</v>
      </c>
      <c r="D250" s="551" t="s">
        <v>10878</v>
      </c>
      <c r="E250" s="110">
        <v>1</v>
      </c>
      <c r="F250" s="578"/>
      <c r="G250" s="959">
        <v>3748.1674458483785</v>
      </c>
      <c r="H250" s="297">
        <f>IF(G250="","",G250-G250*COMPASS!$U$35)</f>
        <v>3748.1674458483785</v>
      </c>
    </row>
    <row r="251" spans="1:8" ht="15" customHeight="1">
      <c r="A251" s="111" t="s">
        <v>10879</v>
      </c>
      <c r="B251" s="292"/>
      <c r="C251" s="112"/>
      <c r="D251" s="957"/>
      <c r="E251" s="552"/>
      <c r="F251" s="54"/>
      <c r="G251" s="962"/>
      <c r="H251" s="297" t="str">
        <f>IF(G251="","",G251-G251*COMPASS!$U$35)</f>
        <v/>
      </c>
    </row>
    <row r="252" spans="1:8" ht="15" customHeight="1">
      <c r="A252" s="171" t="s">
        <v>11058</v>
      </c>
      <c r="B252" s="291" t="s">
        <v>216</v>
      </c>
      <c r="C252" s="551" t="s">
        <v>10880</v>
      </c>
      <c r="D252" s="551" t="s">
        <v>10881</v>
      </c>
      <c r="E252" s="110">
        <v>1</v>
      </c>
      <c r="F252" s="578"/>
      <c r="G252" s="959">
        <v>109.78649330342006</v>
      </c>
      <c r="H252" s="297">
        <f>IF(G252="","",G252-G252*COMPASS!$U$35)</f>
        <v>109.78649330342006</v>
      </c>
    </row>
    <row r="253" spans="1:8" ht="15" customHeight="1">
      <c r="A253" s="171" t="s">
        <v>11059</v>
      </c>
      <c r="B253" s="291" t="s">
        <v>216</v>
      </c>
      <c r="C253" s="551" t="s">
        <v>10882</v>
      </c>
      <c r="D253" s="551" t="s">
        <v>10883</v>
      </c>
      <c r="E253" s="110">
        <v>1</v>
      </c>
      <c r="F253" s="578"/>
      <c r="G253" s="959">
        <v>117.37127445670083</v>
      </c>
      <c r="H253" s="297">
        <f>IF(G253="","",G253-G253*COMPASS!$U$35)</f>
        <v>117.37127445670083</v>
      </c>
    </row>
    <row r="254" spans="1:8" ht="15" customHeight="1">
      <c r="A254" s="171" t="s">
        <v>11060</v>
      </c>
      <c r="B254" s="291" t="s">
        <v>216</v>
      </c>
      <c r="C254" s="551" t="s">
        <v>10884</v>
      </c>
      <c r="D254" s="551" t="s">
        <v>10885</v>
      </c>
      <c r="E254" s="110">
        <v>1</v>
      </c>
      <c r="F254" s="578"/>
      <c r="G254" s="959">
        <v>135.90899381777012</v>
      </c>
      <c r="H254" s="297">
        <f>IF(G254="","",G254-G254*COMPASS!$U$35)</f>
        <v>135.90899381777012</v>
      </c>
    </row>
    <row r="255" spans="1:8" ht="15" customHeight="1">
      <c r="A255" s="171" t="s">
        <v>11061</v>
      </c>
      <c r="B255" s="291" t="s">
        <v>216</v>
      </c>
      <c r="C255" s="551" t="s">
        <v>10886</v>
      </c>
      <c r="D255" s="551" t="s">
        <v>10887</v>
      </c>
      <c r="E255" s="110">
        <v>1</v>
      </c>
      <c r="F255" s="578"/>
      <c r="G255" s="959">
        <v>151.72133418816904</v>
      </c>
      <c r="H255" s="297">
        <f>IF(G255="","",G255-G255*COMPASS!$U$35)</f>
        <v>151.72133418816904</v>
      </c>
    </row>
    <row r="256" spans="1:8" ht="15" customHeight="1">
      <c r="A256" s="171" t="s">
        <v>11062</v>
      </c>
      <c r="B256" s="291" t="s">
        <v>216</v>
      </c>
      <c r="C256" s="551" t="s">
        <v>10888</v>
      </c>
      <c r="D256" s="551" t="s">
        <v>10889</v>
      </c>
      <c r="E256" s="110">
        <v>1</v>
      </c>
      <c r="F256" s="578"/>
      <c r="G256" s="959">
        <v>117.37127445670083</v>
      </c>
      <c r="H256" s="297">
        <f>IF(G256="","",G256-G256*COMPASS!$U$35)</f>
        <v>117.37127445670083</v>
      </c>
    </row>
    <row r="257" spans="1:8" ht="15" customHeight="1">
      <c r="A257" s="171" t="s">
        <v>11063</v>
      </c>
      <c r="B257" s="291" t="s">
        <v>216</v>
      </c>
      <c r="C257" s="551" t="s">
        <v>10890</v>
      </c>
      <c r="D257" s="551" t="s">
        <v>10891</v>
      </c>
      <c r="E257" s="110">
        <v>1</v>
      </c>
      <c r="F257" s="578"/>
      <c r="G257" s="959">
        <v>125.11032234530256</v>
      </c>
      <c r="H257" s="297">
        <f>IF(G257="","",G257-G257*COMPASS!$U$35)</f>
        <v>125.11032234530256</v>
      </c>
    </row>
    <row r="258" spans="1:8" ht="15" customHeight="1">
      <c r="A258" s="171" t="s">
        <v>11064</v>
      </c>
      <c r="B258" s="291" t="s">
        <v>216</v>
      </c>
      <c r="C258" s="551" t="s">
        <v>10892</v>
      </c>
      <c r="D258" s="551" t="s">
        <v>10893</v>
      </c>
      <c r="E258" s="110">
        <v>1</v>
      </c>
      <c r="F258" s="578"/>
      <c r="G258" s="959">
        <v>143.64804170637186</v>
      </c>
      <c r="H258" s="297">
        <f>IF(G258="","",G258-G258*COMPASS!$U$35)</f>
        <v>143.64804170637186</v>
      </c>
    </row>
    <row r="259" spans="1:8" ht="15" customHeight="1">
      <c r="A259" s="171" t="s">
        <v>11065</v>
      </c>
      <c r="B259" s="291" t="s">
        <v>216</v>
      </c>
      <c r="C259" s="551" t="s">
        <v>10894</v>
      </c>
      <c r="D259" s="551" t="s">
        <v>10895</v>
      </c>
      <c r="E259" s="110">
        <v>1</v>
      </c>
      <c r="F259" s="578"/>
      <c r="G259" s="959">
        <v>159.46038207677077</v>
      </c>
      <c r="H259" s="297">
        <f>IF(G259="","",G259-G259*COMPASS!$U$35)</f>
        <v>159.46038207677077</v>
      </c>
    </row>
    <row r="260" spans="1:8" ht="15" customHeight="1">
      <c r="A260" s="171" t="s">
        <v>11066</v>
      </c>
      <c r="B260" s="291" t="s">
        <v>216</v>
      </c>
      <c r="C260" s="551" t="s">
        <v>10896</v>
      </c>
      <c r="D260" s="551" t="s">
        <v>10897</v>
      </c>
      <c r="E260" s="110">
        <v>1</v>
      </c>
      <c r="F260" s="578"/>
      <c r="G260" s="959">
        <v>206.92311431052102</v>
      </c>
      <c r="H260" s="297">
        <f>IF(G260="","",G260-G260*COMPASS!$U$35)</f>
        <v>206.92311431052102</v>
      </c>
    </row>
    <row r="261" spans="1:8" ht="15" customHeight="1">
      <c r="A261" s="171" t="s">
        <v>11067</v>
      </c>
      <c r="B261" s="291" t="s">
        <v>216</v>
      </c>
      <c r="C261" s="551" t="s">
        <v>10898</v>
      </c>
      <c r="D261" s="551" t="s">
        <v>10899</v>
      </c>
      <c r="E261" s="110">
        <v>1</v>
      </c>
      <c r="F261" s="578"/>
      <c r="G261" s="959">
        <v>222.40121008772448</v>
      </c>
      <c r="H261" s="297">
        <f>IF(G261="","",G261-G261*COMPASS!$U$35)</f>
        <v>222.40121008772448</v>
      </c>
    </row>
    <row r="262" spans="1:8" ht="15" customHeight="1">
      <c r="A262" s="171" t="s">
        <v>11068</v>
      </c>
      <c r="B262" s="291" t="s">
        <v>216</v>
      </c>
      <c r="C262" s="551" t="s">
        <v>10900</v>
      </c>
      <c r="D262" s="551" t="s">
        <v>10901</v>
      </c>
      <c r="E262" s="110">
        <v>1</v>
      </c>
      <c r="F262" s="578"/>
      <c r="G262" s="959">
        <v>259.47664880986304</v>
      </c>
      <c r="H262" s="297">
        <f>IF(G262="","",G262-G262*COMPASS!$U$35)</f>
        <v>259.47664880986304</v>
      </c>
    </row>
    <row r="263" spans="1:8" ht="15" customHeight="1">
      <c r="A263" s="171" t="s">
        <v>11069</v>
      </c>
      <c r="B263" s="291" t="s">
        <v>216</v>
      </c>
      <c r="C263" s="551" t="s">
        <v>10902</v>
      </c>
      <c r="D263" s="551" t="s">
        <v>10903</v>
      </c>
      <c r="E263" s="110">
        <v>1</v>
      </c>
      <c r="F263" s="578"/>
      <c r="G263" s="959">
        <v>291.10132955066086</v>
      </c>
      <c r="H263" s="297">
        <f>IF(G263="","",G263-G263*COMPASS!$U$35)</f>
        <v>291.10132955066086</v>
      </c>
    </row>
    <row r="264" spans="1:8" ht="15" customHeight="1">
      <c r="A264" s="171" t="s">
        <v>11070</v>
      </c>
      <c r="B264" s="291" t="s">
        <v>216</v>
      </c>
      <c r="C264" s="551" t="s">
        <v>10904</v>
      </c>
      <c r="D264" s="551" t="s">
        <v>10905</v>
      </c>
      <c r="E264" s="110">
        <v>1</v>
      </c>
      <c r="F264" s="578"/>
      <c r="G264" s="959">
        <v>222.40121008772448</v>
      </c>
      <c r="H264" s="297">
        <f>IF(G264="","",G264-G264*COMPASS!$U$35)</f>
        <v>222.40121008772448</v>
      </c>
    </row>
    <row r="265" spans="1:8" ht="15" customHeight="1">
      <c r="A265" s="171" t="s">
        <v>11071</v>
      </c>
      <c r="B265" s="291" t="s">
        <v>216</v>
      </c>
      <c r="C265" s="551" t="s">
        <v>10906</v>
      </c>
      <c r="D265" s="551" t="s">
        <v>10907</v>
      </c>
      <c r="E265" s="110">
        <v>1</v>
      </c>
      <c r="F265" s="578"/>
      <c r="G265" s="959">
        <v>237.87930586492794</v>
      </c>
      <c r="H265" s="297">
        <f>IF(G265="","",G265-G265*COMPASS!$U$35)</f>
        <v>237.87930586492794</v>
      </c>
    </row>
    <row r="266" spans="1:8" ht="15" customHeight="1">
      <c r="A266" s="171" t="s">
        <v>11072</v>
      </c>
      <c r="B266" s="291" t="s">
        <v>216</v>
      </c>
      <c r="C266" s="551" t="s">
        <v>10908</v>
      </c>
      <c r="D266" s="551" t="s">
        <v>10909</v>
      </c>
      <c r="E266" s="110">
        <v>1</v>
      </c>
      <c r="F266" s="578"/>
      <c r="G266" s="959">
        <v>274.95474458706656</v>
      </c>
      <c r="H266" s="297">
        <f>IF(G266="","",G266-G266*COMPASS!$U$35)</f>
        <v>274.95474458706656</v>
      </c>
    </row>
    <row r="267" spans="1:8" ht="15" customHeight="1">
      <c r="A267" s="171" t="s">
        <v>11073</v>
      </c>
      <c r="B267" s="291" t="s">
        <v>216</v>
      </c>
      <c r="C267" s="551" t="s">
        <v>10910</v>
      </c>
      <c r="D267" s="551" t="s">
        <v>10911</v>
      </c>
      <c r="E267" s="110">
        <v>1</v>
      </c>
      <c r="F267" s="578"/>
      <c r="G267" s="959">
        <v>306.57942532786433</v>
      </c>
      <c r="H267" s="297">
        <f>IF(G267="","",G267-G267*COMPASS!$U$35)</f>
        <v>306.57942532786433</v>
      </c>
    </row>
    <row r="268" spans="1:8" ht="15" customHeight="1">
      <c r="A268" s="111" t="s">
        <v>16978</v>
      </c>
      <c r="B268" s="292"/>
      <c r="C268" s="112"/>
      <c r="D268" s="957"/>
      <c r="E268" s="552"/>
      <c r="F268" s="54"/>
      <c r="G268" s="962"/>
      <c r="H268" s="297" t="str">
        <f>IF(G268="","",G268-G268*COMPASS!$U$35)</f>
        <v/>
      </c>
    </row>
    <row r="269" spans="1:8" ht="15" customHeight="1">
      <c r="A269" s="171" t="s">
        <v>12754</v>
      </c>
      <c r="B269" s="291" t="s">
        <v>216</v>
      </c>
      <c r="C269" s="551" t="s">
        <v>12755</v>
      </c>
      <c r="D269" s="551" t="s">
        <v>10912</v>
      </c>
      <c r="E269" s="110">
        <v>1</v>
      </c>
      <c r="F269" s="578"/>
      <c r="G269" s="959">
        <v>467.5949367088607</v>
      </c>
      <c r="H269" s="297">
        <f>IF(G269="","",G269-G269*COMPASS!$U$35)</f>
        <v>467.5949367088607</v>
      </c>
    </row>
    <row r="270" spans="1:8" ht="15" customHeight="1">
      <c r="A270" s="171" t="s">
        <v>12756</v>
      </c>
      <c r="B270" s="291" t="s">
        <v>216</v>
      </c>
      <c r="C270" s="551" t="s">
        <v>12757</v>
      </c>
      <c r="D270" s="551" t="s">
        <v>10913</v>
      </c>
      <c r="E270" s="110">
        <v>1</v>
      </c>
      <c r="F270" s="578"/>
      <c r="G270" s="959">
        <v>484.05063291139237</v>
      </c>
      <c r="H270" s="297">
        <f>IF(G270="","",G270-G270*COMPASS!$U$35)</f>
        <v>484.05063291139237</v>
      </c>
    </row>
    <row r="271" spans="1:8" ht="15" customHeight="1">
      <c r="A271" s="171" t="s">
        <v>12758</v>
      </c>
      <c r="B271" s="291" t="s">
        <v>216</v>
      </c>
      <c r="C271" s="551" t="s">
        <v>12759</v>
      </c>
      <c r="D271" s="551" t="s">
        <v>10914</v>
      </c>
      <c r="E271" s="110">
        <v>1</v>
      </c>
      <c r="F271" s="578"/>
      <c r="G271" s="959">
        <v>611.89873417721515</v>
      </c>
      <c r="H271" s="297">
        <f>IF(G271="","",G271-G271*COMPASS!$U$35)</f>
        <v>611.89873417721515</v>
      </c>
    </row>
    <row r="272" spans="1:8" ht="15" customHeight="1">
      <c r="A272" s="171" t="s">
        <v>12760</v>
      </c>
      <c r="B272" s="291" t="s">
        <v>462</v>
      </c>
      <c r="C272" s="551" t="s">
        <v>12761</v>
      </c>
      <c r="D272" s="551" t="s">
        <v>10915</v>
      </c>
      <c r="E272" s="110">
        <v>1</v>
      </c>
      <c r="F272" s="578"/>
      <c r="G272" s="959">
        <v>489.36708860759495</v>
      </c>
      <c r="H272" s="297">
        <f>IF(G272="","",G272-G272*COMPASS!$U$35)</f>
        <v>489.36708860759495</v>
      </c>
    </row>
    <row r="273" spans="1:8" ht="15" customHeight="1">
      <c r="A273" s="171" t="s">
        <v>12762</v>
      </c>
      <c r="B273" s="291" t="s">
        <v>462</v>
      </c>
      <c r="C273" s="551" t="s">
        <v>12763</v>
      </c>
      <c r="D273" s="551" t="s">
        <v>10916</v>
      </c>
      <c r="E273" s="110">
        <v>1</v>
      </c>
      <c r="F273" s="578"/>
      <c r="G273" s="959">
        <v>509.87341772151899</v>
      </c>
      <c r="H273" s="297">
        <f>IF(G273="","",G273-G273*COMPASS!$U$35)</f>
        <v>509.87341772151899</v>
      </c>
    </row>
    <row r="274" spans="1:8" ht="15" customHeight="1">
      <c r="A274" s="171" t="s">
        <v>12764</v>
      </c>
      <c r="B274" s="291" t="s">
        <v>462</v>
      </c>
      <c r="C274" s="551" t="s">
        <v>12765</v>
      </c>
      <c r="D274" s="551" t="s">
        <v>10917</v>
      </c>
      <c r="E274" s="110">
        <v>1</v>
      </c>
      <c r="F274" s="578"/>
      <c r="G274" s="959">
        <v>649.87341772151888</v>
      </c>
      <c r="H274" s="297">
        <f>IF(G274="","",G274-G274*COMPASS!$U$35)</f>
        <v>649.87341772151888</v>
      </c>
    </row>
    <row r="275" spans="1:8" ht="15" customHeight="1">
      <c r="A275" s="171" t="s">
        <v>12766</v>
      </c>
      <c r="B275" s="291" t="s">
        <v>216</v>
      </c>
      <c r="C275" s="551" t="s">
        <v>12767</v>
      </c>
      <c r="D275" s="551" t="s">
        <v>10918</v>
      </c>
      <c r="E275" s="110">
        <v>1</v>
      </c>
      <c r="F275" s="578"/>
      <c r="G275" s="959">
        <v>605.56962025316454</v>
      </c>
      <c r="H275" s="297">
        <f>IF(G275="","",G275-G275*COMPASS!$U$35)</f>
        <v>605.56962025316454</v>
      </c>
    </row>
    <row r="276" spans="1:8" ht="15" customHeight="1">
      <c r="A276" s="171" t="s">
        <v>12768</v>
      </c>
      <c r="B276" s="291" t="s">
        <v>462</v>
      </c>
      <c r="C276" s="551" t="s">
        <v>12769</v>
      </c>
      <c r="D276" s="551" t="s">
        <v>10919</v>
      </c>
      <c r="E276" s="110">
        <v>1</v>
      </c>
      <c r="F276" s="578"/>
      <c r="G276" s="959">
        <v>605.82278481012656</v>
      </c>
      <c r="H276" s="297">
        <f>IF(G276="","",G276-G276*COMPASS!$U$35)</f>
        <v>605.82278481012656</v>
      </c>
    </row>
    <row r="277" spans="1:8" ht="15" customHeight="1">
      <c r="A277" s="171" t="s">
        <v>12770</v>
      </c>
      <c r="B277" s="291" t="s">
        <v>462</v>
      </c>
      <c r="C277" s="551" t="s">
        <v>12771</v>
      </c>
      <c r="D277" s="551" t="s">
        <v>10920</v>
      </c>
      <c r="E277" s="110">
        <v>1</v>
      </c>
      <c r="F277" s="578"/>
      <c r="G277" s="959">
        <v>774.68354430379748</v>
      </c>
      <c r="H277" s="297">
        <f>IF(G277="","",G277-G277*COMPASS!$U$35)</f>
        <v>774.68354430379748</v>
      </c>
    </row>
    <row r="278" spans="1:8" ht="15" customHeight="1">
      <c r="A278" s="171" t="s">
        <v>12772</v>
      </c>
      <c r="B278" s="291" t="s">
        <v>216</v>
      </c>
      <c r="C278" s="551" t="s">
        <v>12773</v>
      </c>
      <c r="D278" s="551" t="s">
        <v>12774</v>
      </c>
      <c r="E278" s="381">
        <v>1</v>
      </c>
      <c r="F278" s="963"/>
      <c r="G278" s="961">
        <v>721.72151898734171</v>
      </c>
      <c r="H278" s="297">
        <f>IF(G278="","",G278-G278*COMPASS!$U$35)</f>
        <v>721.72151898734171</v>
      </c>
    </row>
    <row r="279" spans="1:8" ht="15" customHeight="1">
      <c r="A279" s="171" t="s">
        <v>12775</v>
      </c>
      <c r="B279" s="291" t="s">
        <v>216</v>
      </c>
      <c r="C279" s="551" t="s">
        <v>12776</v>
      </c>
      <c r="D279" s="551" t="s">
        <v>12777</v>
      </c>
      <c r="E279" s="381">
        <v>1</v>
      </c>
      <c r="F279" s="963"/>
      <c r="G279" s="961">
        <v>701.77215189873414</v>
      </c>
      <c r="H279" s="297">
        <f>IF(G279="","",G279-G279*COMPASS!$U$35)</f>
        <v>701.77215189873414</v>
      </c>
    </row>
    <row r="280" spans="1:8" ht="15" customHeight="1">
      <c r="A280" s="171" t="s">
        <v>12778</v>
      </c>
      <c r="B280" s="291" t="s">
        <v>216</v>
      </c>
      <c r="C280" s="551" t="s">
        <v>12779</v>
      </c>
      <c r="D280" s="551" t="s">
        <v>12780</v>
      </c>
      <c r="E280" s="381">
        <v>1</v>
      </c>
      <c r="F280" s="963"/>
      <c r="G280" s="961">
        <v>899.54430379746827</v>
      </c>
      <c r="H280" s="297">
        <f>IF(G280="","",G280-G280*COMPASS!$U$35)</f>
        <v>899.54430379746827</v>
      </c>
    </row>
    <row r="281" spans="1:8" ht="15" customHeight="1">
      <c r="A281" s="171" t="s">
        <v>12781</v>
      </c>
      <c r="B281" s="291" t="s">
        <v>216</v>
      </c>
      <c r="C281" s="551" t="s">
        <v>12782</v>
      </c>
      <c r="D281" s="551" t="s">
        <v>10921</v>
      </c>
      <c r="E281" s="110">
        <v>1</v>
      </c>
      <c r="F281" s="578"/>
      <c r="G281" s="959">
        <v>582.02531645569616</v>
      </c>
      <c r="H281" s="297">
        <f>IF(G281="","",G281-G281*COMPASS!$U$35)</f>
        <v>582.02531645569616</v>
      </c>
    </row>
    <row r="282" spans="1:8" ht="15" customHeight="1">
      <c r="A282" s="171" t="s">
        <v>12783</v>
      </c>
      <c r="B282" s="291" t="s">
        <v>216</v>
      </c>
      <c r="C282" s="551" t="s">
        <v>12784</v>
      </c>
      <c r="D282" s="551" t="s">
        <v>10922</v>
      </c>
      <c r="E282" s="110">
        <v>1</v>
      </c>
      <c r="F282" s="578"/>
      <c r="G282" s="959">
        <v>603.29113924050637</v>
      </c>
      <c r="H282" s="297">
        <f>IF(G282="","",G282-G282*COMPASS!$U$35)</f>
        <v>603.29113924050637</v>
      </c>
    </row>
    <row r="283" spans="1:8" ht="15" customHeight="1">
      <c r="A283" s="171" t="s">
        <v>12785</v>
      </c>
      <c r="B283" s="291" t="s">
        <v>216</v>
      </c>
      <c r="C283" s="551" t="s">
        <v>12786</v>
      </c>
      <c r="D283" s="551" t="s">
        <v>10923</v>
      </c>
      <c r="E283" s="110">
        <v>1</v>
      </c>
      <c r="F283" s="578"/>
      <c r="G283" s="959">
        <v>763.03797468354423</v>
      </c>
      <c r="H283" s="297">
        <f>IF(G283="","",G283-G283*COMPASS!$U$35)</f>
        <v>763.03797468354423</v>
      </c>
    </row>
    <row r="284" spans="1:8" ht="15" customHeight="1">
      <c r="A284" s="171" t="s">
        <v>12787</v>
      </c>
      <c r="B284" s="291" t="s">
        <v>462</v>
      </c>
      <c r="C284" s="551" t="s">
        <v>12788</v>
      </c>
      <c r="D284" s="551" t="s">
        <v>10924</v>
      </c>
      <c r="E284" s="110">
        <v>1</v>
      </c>
      <c r="F284" s="578"/>
      <c r="G284" s="959">
        <v>614.43037974683534</v>
      </c>
      <c r="H284" s="297">
        <f>IF(G284="","",G284-G284*COMPASS!$U$35)</f>
        <v>614.43037974683534</v>
      </c>
    </row>
    <row r="285" spans="1:8" ht="15" customHeight="1">
      <c r="A285" s="171" t="s">
        <v>12789</v>
      </c>
      <c r="B285" s="291" t="s">
        <v>216</v>
      </c>
      <c r="C285" s="551" t="s">
        <v>12790</v>
      </c>
      <c r="D285" s="551" t="s">
        <v>10925</v>
      </c>
      <c r="E285" s="110">
        <v>1</v>
      </c>
      <c r="F285" s="578"/>
      <c r="G285" s="959">
        <v>638.98734177215192</v>
      </c>
      <c r="H285" s="297">
        <f>IF(G285="","",G285-G285*COMPASS!$U$35)</f>
        <v>638.98734177215192</v>
      </c>
    </row>
    <row r="286" spans="1:8" ht="15" customHeight="1">
      <c r="A286" s="171" t="s">
        <v>12791</v>
      </c>
      <c r="B286" s="291" t="s">
        <v>216</v>
      </c>
      <c r="C286" s="551" t="s">
        <v>12792</v>
      </c>
      <c r="D286" s="551" t="s">
        <v>10926</v>
      </c>
      <c r="E286" s="110">
        <v>1</v>
      </c>
      <c r="F286" s="578"/>
      <c r="G286" s="959">
        <v>805.31645569620252</v>
      </c>
      <c r="H286" s="297">
        <f>IF(G286="","",G286-G286*COMPASS!$U$35)</f>
        <v>805.31645569620252</v>
      </c>
    </row>
    <row r="287" spans="1:8" ht="15" customHeight="1">
      <c r="A287" s="171" t="s">
        <v>12793</v>
      </c>
      <c r="B287" s="291" t="s">
        <v>216</v>
      </c>
      <c r="C287" s="551" t="s">
        <v>12794</v>
      </c>
      <c r="D287" s="551" t="s">
        <v>10927</v>
      </c>
      <c r="E287" s="110">
        <v>1</v>
      </c>
      <c r="F287" s="578"/>
      <c r="G287" s="959">
        <v>719.24050632911394</v>
      </c>
      <c r="H287" s="297">
        <f>IF(G287="","",G287-G287*COMPASS!$U$35)</f>
        <v>719.24050632911394</v>
      </c>
    </row>
    <row r="288" spans="1:8" ht="15" customHeight="1">
      <c r="A288" s="171" t="s">
        <v>12795</v>
      </c>
      <c r="B288" s="291" t="s">
        <v>216</v>
      </c>
      <c r="C288" s="551" t="s">
        <v>12796</v>
      </c>
      <c r="D288" s="551" t="s">
        <v>10928</v>
      </c>
      <c r="E288" s="110">
        <v>1</v>
      </c>
      <c r="F288" s="578"/>
      <c r="G288" s="959">
        <v>738.48101265822777</v>
      </c>
      <c r="H288" s="297">
        <f>IF(G288="","",G288-G288*COMPASS!$U$35)</f>
        <v>738.48101265822777</v>
      </c>
    </row>
    <row r="289" spans="1:8" ht="15" customHeight="1">
      <c r="A289" s="171" t="s">
        <v>12797</v>
      </c>
      <c r="B289" s="291" t="s">
        <v>216</v>
      </c>
      <c r="C289" s="551" t="s">
        <v>12798</v>
      </c>
      <c r="D289" s="551" t="s">
        <v>10929</v>
      </c>
      <c r="E289" s="110">
        <v>1</v>
      </c>
      <c r="F289" s="578"/>
      <c r="G289" s="959">
        <v>918.48101265822788</v>
      </c>
      <c r="H289" s="297">
        <f>IF(G289="","",G289-G289*COMPASS!$U$35)</f>
        <v>918.48101265822788</v>
      </c>
    </row>
    <row r="290" spans="1:8" ht="15" customHeight="1">
      <c r="A290" s="171" t="s">
        <v>12799</v>
      </c>
      <c r="B290" s="291" t="s">
        <v>216</v>
      </c>
      <c r="C290" s="551" t="s">
        <v>12800</v>
      </c>
      <c r="D290" s="551" t="s">
        <v>12801</v>
      </c>
      <c r="E290" s="381">
        <v>1</v>
      </c>
      <c r="F290" s="963"/>
      <c r="G290" s="961">
        <v>823.94936708860746</v>
      </c>
      <c r="H290" s="297">
        <f>IF(G290="","",G290-G290*COMPASS!$U$35)</f>
        <v>823.94936708860746</v>
      </c>
    </row>
    <row r="291" spans="1:8" ht="15" customHeight="1">
      <c r="A291" s="171" t="s">
        <v>12802</v>
      </c>
      <c r="B291" s="291" t="s">
        <v>216</v>
      </c>
      <c r="C291" s="551" t="s">
        <v>12803</v>
      </c>
      <c r="D291" s="551" t="s">
        <v>12804</v>
      </c>
      <c r="E291" s="381">
        <v>1</v>
      </c>
      <c r="F291" s="963"/>
      <c r="G291" s="961">
        <v>837.82278481012656</v>
      </c>
      <c r="H291" s="297">
        <f>IF(G291="","",G291-G291*COMPASS!$U$35)</f>
        <v>837.82278481012656</v>
      </c>
    </row>
    <row r="292" spans="1:8" ht="15" customHeight="1">
      <c r="A292" s="171" t="s">
        <v>12805</v>
      </c>
      <c r="B292" s="291" t="s">
        <v>216</v>
      </c>
      <c r="C292" s="551" t="s">
        <v>12806</v>
      </c>
      <c r="D292" s="551" t="s">
        <v>12807</v>
      </c>
      <c r="E292" s="381">
        <v>1</v>
      </c>
      <c r="F292" s="963"/>
      <c r="G292" s="961">
        <v>1031.5949367088608</v>
      </c>
      <c r="H292" s="297">
        <f>IF(G292="","",G292-G292*COMPASS!$U$35)</f>
        <v>1031.5949367088608</v>
      </c>
    </row>
    <row r="293" spans="1:8" ht="15" customHeight="1">
      <c r="A293" s="171" t="s">
        <v>12808</v>
      </c>
      <c r="B293" s="291" t="s">
        <v>216</v>
      </c>
      <c r="C293" s="551" t="s">
        <v>12809</v>
      </c>
      <c r="D293" s="551" t="s">
        <v>10930</v>
      </c>
      <c r="E293" s="110">
        <v>1</v>
      </c>
      <c r="F293" s="578"/>
      <c r="G293" s="959">
        <v>949.71852525327074</v>
      </c>
      <c r="H293" s="297">
        <f>IF(G293="","",G293-G293*COMPASS!$U$35)</f>
        <v>949.71852525327074</v>
      </c>
    </row>
    <row r="294" spans="1:8" ht="15" customHeight="1">
      <c r="A294" s="171" t="s">
        <v>12810</v>
      </c>
      <c r="B294" s="291" t="s">
        <v>216</v>
      </c>
      <c r="C294" s="551" t="s">
        <v>12811</v>
      </c>
      <c r="D294" s="551" t="s">
        <v>10931</v>
      </c>
      <c r="E294" s="110">
        <v>1</v>
      </c>
      <c r="F294" s="578"/>
      <c r="G294" s="959">
        <v>982.5511143467744</v>
      </c>
      <c r="H294" s="297">
        <f>IF(G294="","",G294-G294*COMPASS!$U$35)</f>
        <v>982.5511143467744</v>
      </c>
    </row>
    <row r="295" spans="1:8" ht="15" customHeight="1">
      <c r="A295" s="171" t="s">
        <v>12812</v>
      </c>
      <c r="B295" s="291" t="s">
        <v>216</v>
      </c>
      <c r="C295" s="551" t="s">
        <v>12813</v>
      </c>
      <c r="D295" s="551" t="s">
        <v>10932</v>
      </c>
      <c r="E295" s="110">
        <v>1</v>
      </c>
      <c r="F295" s="578"/>
      <c r="G295" s="959">
        <v>1238.0916438250458</v>
      </c>
      <c r="H295" s="297">
        <f>IF(G295="","",G295-G295*COMPASS!$U$35)</f>
        <v>1238.0916438250458</v>
      </c>
    </row>
    <row r="296" spans="1:8" ht="15" customHeight="1">
      <c r="A296" s="171" t="s">
        <v>12814</v>
      </c>
      <c r="B296" s="291" t="s">
        <v>462</v>
      </c>
      <c r="C296" s="551" t="s">
        <v>12815</v>
      </c>
      <c r="D296" s="551" t="s">
        <v>10933</v>
      </c>
      <c r="E296" s="110">
        <v>1</v>
      </c>
      <c r="F296" s="578"/>
      <c r="G296" s="959">
        <v>993.0320241198566</v>
      </c>
      <c r="H296" s="297">
        <f>IF(G296="","",G296-G296*COMPASS!$U$35)</f>
        <v>993.0320241198566</v>
      </c>
    </row>
    <row r="297" spans="1:8" ht="15" customHeight="1">
      <c r="A297" s="171" t="s">
        <v>12816</v>
      </c>
      <c r="B297" s="291" t="s">
        <v>216</v>
      </c>
      <c r="C297" s="551" t="s">
        <v>12817</v>
      </c>
      <c r="D297" s="551" t="s">
        <v>10934</v>
      </c>
      <c r="E297" s="110">
        <v>1</v>
      </c>
      <c r="F297" s="578"/>
      <c r="G297" s="959">
        <v>1034.3176947912157</v>
      </c>
      <c r="H297" s="297">
        <f>IF(G297="","",G297-G297*COMPASS!$U$35)</f>
        <v>1034.3176947912157</v>
      </c>
    </row>
    <row r="298" spans="1:8" ht="15" customHeight="1">
      <c r="A298" s="171" t="s">
        <v>12818</v>
      </c>
      <c r="B298" s="291" t="s">
        <v>216</v>
      </c>
      <c r="C298" s="551" t="s">
        <v>12819</v>
      </c>
      <c r="D298" s="551" t="s">
        <v>10935</v>
      </c>
      <c r="E298" s="110">
        <v>1</v>
      </c>
      <c r="F298" s="578"/>
      <c r="G298" s="959">
        <v>1314.2263394919039</v>
      </c>
      <c r="H298" s="297">
        <f>IF(G298="","",G298-G298*COMPASS!$U$35)</f>
        <v>1314.2263394919039</v>
      </c>
    </row>
    <row r="299" spans="1:8" ht="15" customHeight="1">
      <c r="A299" s="171" t="s">
        <v>12820</v>
      </c>
      <c r="B299" s="291" t="s">
        <v>216</v>
      </c>
      <c r="C299" s="551" t="s">
        <v>12821</v>
      </c>
      <c r="D299" s="551" t="s">
        <v>10936</v>
      </c>
      <c r="E299" s="110">
        <v>1</v>
      </c>
      <c r="F299" s="578"/>
      <c r="G299" s="959">
        <v>1225.5487289770417</v>
      </c>
      <c r="H299" s="297">
        <f>IF(G299="","",G299-G299*COMPASS!$U$35)</f>
        <v>1225.5487289770417</v>
      </c>
    </row>
    <row r="300" spans="1:8" ht="15" customHeight="1">
      <c r="A300" s="171" t="s">
        <v>12822</v>
      </c>
      <c r="B300" s="291" t="s">
        <v>216</v>
      </c>
      <c r="C300" s="551" t="s">
        <v>12823</v>
      </c>
      <c r="D300" s="551" t="s">
        <v>10937</v>
      </c>
      <c r="E300" s="110">
        <v>1</v>
      </c>
      <c r="F300" s="578"/>
      <c r="G300" s="959">
        <v>1226.220874277707</v>
      </c>
      <c r="H300" s="297">
        <f>IF(G300="","",G300-G300*COMPASS!$U$35)</f>
        <v>1226.220874277707</v>
      </c>
    </row>
    <row r="301" spans="1:8" ht="15" customHeight="1">
      <c r="A301" s="171" t="s">
        <v>12824</v>
      </c>
      <c r="B301" s="291" t="s">
        <v>216</v>
      </c>
      <c r="C301" s="551" t="s">
        <v>12825</v>
      </c>
      <c r="D301" s="551" t="s">
        <v>10938</v>
      </c>
      <c r="E301" s="110">
        <v>1</v>
      </c>
      <c r="F301" s="578"/>
      <c r="G301" s="959">
        <v>1563.9795840085169</v>
      </c>
      <c r="H301" s="297">
        <f>IF(G301="","",G301-G301*COMPASS!$U$35)</f>
        <v>1563.9795840085169</v>
      </c>
    </row>
    <row r="302" spans="1:8" ht="15" customHeight="1">
      <c r="A302" s="171" t="s">
        <v>12826</v>
      </c>
      <c r="B302" s="291" t="s">
        <v>216</v>
      </c>
      <c r="C302" s="551" t="s">
        <v>12827</v>
      </c>
      <c r="D302" s="551" t="s">
        <v>12828</v>
      </c>
      <c r="E302" s="381">
        <v>1</v>
      </c>
      <c r="F302" s="963"/>
      <c r="G302" s="961">
        <v>1458.0759493670887</v>
      </c>
      <c r="H302" s="297">
        <f>IF(G302="","",G302-G302*COMPASS!$U$35)</f>
        <v>1458.0759493670887</v>
      </c>
    </row>
    <row r="303" spans="1:8" ht="15" customHeight="1">
      <c r="A303" s="171" t="s">
        <v>12829</v>
      </c>
      <c r="B303" s="291" t="s">
        <v>216</v>
      </c>
      <c r="C303" s="551" t="s">
        <v>12830</v>
      </c>
      <c r="D303" s="551" t="s">
        <v>12831</v>
      </c>
      <c r="E303" s="381">
        <v>1</v>
      </c>
      <c r="F303" s="963"/>
      <c r="G303" s="961">
        <v>1471.9240506329113</v>
      </c>
      <c r="H303" s="297">
        <f>IF(G303="","",G303-G303*COMPASS!$U$35)</f>
        <v>1471.9240506329113</v>
      </c>
    </row>
    <row r="304" spans="1:8" ht="15" customHeight="1">
      <c r="A304" s="171" t="s">
        <v>12832</v>
      </c>
      <c r="B304" s="291" t="s">
        <v>216</v>
      </c>
      <c r="C304" s="551" t="s">
        <v>12833</v>
      </c>
      <c r="D304" s="551" t="s">
        <v>12834</v>
      </c>
      <c r="E304" s="381">
        <v>1</v>
      </c>
      <c r="F304" s="963"/>
      <c r="G304" s="961">
        <v>1813.7468354430378</v>
      </c>
      <c r="H304" s="297">
        <f>IF(G304="","",G304-G304*COMPASS!$U$35)</f>
        <v>1813.7468354430378</v>
      </c>
    </row>
    <row r="305" spans="1:8" ht="15" customHeight="1">
      <c r="A305" s="111" t="s">
        <v>16979</v>
      </c>
      <c r="B305" s="111"/>
      <c r="C305" s="112"/>
      <c r="D305" s="957"/>
      <c r="E305" s="552"/>
      <c r="F305" s="54"/>
      <c r="G305" s="54"/>
      <c r="H305" s="297" t="str">
        <f>IF(G305="","",G305-G305*COMPASS!$U$35)</f>
        <v/>
      </c>
    </row>
    <row r="306" spans="1:8" ht="15" customHeight="1">
      <c r="A306" s="171" t="s">
        <v>17095</v>
      </c>
      <c r="B306" s="291" t="s">
        <v>216</v>
      </c>
      <c r="C306" s="551" t="s">
        <v>16980</v>
      </c>
      <c r="D306" s="551" t="s">
        <v>16981</v>
      </c>
      <c r="E306" s="381">
        <v>1</v>
      </c>
      <c r="F306" s="1163"/>
      <c r="G306" s="961">
        <v>948.42341772151883</v>
      </c>
      <c r="H306" s="297">
        <f>IF(G306="","",G306-G306*COMPASS!$U$35)</f>
        <v>948.42341772151883</v>
      </c>
    </row>
    <row r="307" spans="1:8" ht="15" customHeight="1">
      <c r="A307" s="171" t="s">
        <v>17096</v>
      </c>
      <c r="B307" s="291" t="s">
        <v>216</v>
      </c>
      <c r="C307" s="551" t="s">
        <v>16982</v>
      </c>
      <c r="D307" s="551" t="s">
        <v>16983</v>
      </c>
      <c r="E307" s="381">
        <v>1</v>
      </c>
      <c r="F307" s="1163"/>
      <c r="G307" s="961">
        <v>927.90034177215159</v>
      </c>
      <c r="H307" s="297">
        <f>IF(G307="","",G307-G307*COMPASS!$U$35)</f>
        <v>927.90034177215159</v>
      </c>
    </row>
    <row r="308" spans="1:8" ht="15" customHeight="1">
      <c r="A308" s="171" t="s">
        <v>17097</v>
      </c>
      <c r="B308" s="291" t="s">
        <v>462</v>
      </c>
      <c r="C308" s="551" t="s">
        <v>16984</v>
      </c>
      <c r="D308" s="551" t="s">
        <v>16985</v>
      </c>
      <c r="E308" s="381">
        <v>1</v>
      </c>
      <c r="F308" s="1163"/>
      <c r="G308" s="961">
        <v>1131.5939240506329</v>
      </c>
      <c r="H308" s="297">
        <f>IF(G308="","",G308-G308*COMPASS!$U$35)</f>
        <v>1131.5939240506329</v>
      </c>
    </row>
    <row r="309" spans="1:8" ht="15" customHeight="1">
      <c r="A309" s="171" t="s">
        <v>17098</v>
      </c>
      <c r="B309" s="291" t="s">
        <v>216</v>
      </c>
      <c r="C309" s="551" t="s">
        <v>16986</v>
      </c>
      <c r="D309" s="551" t="s">
        <v>16987</v>
      </c>
      <c r="E309" s="381">
        <v>1</v>
      </c>
      <c r="F309" s="1163"/>
      <c r="G309" s="961">
        <v>686.645658227848</v>
      </c>
      <c r="H309" s="297">
        <f>IF(G309="","",G309-G309*COMPASS!$U$35)</f>
        <v>686.645658227848</v>
      </c>
    </row>
    <row r="310" spans="1:8" ht="15" customHeight="1">
      <c r="A310" s="171" t="s">
        <v>17099</v>
      </c>
      <c r="B310" s="291" t="s">
        <v>216</v>
      </c>
      <c r="C310" s="551" t="s">
        <v>16988</v>
      </c>
      <c r="D310" s="551" t="s">
        <v>16989</v>
      </c>
      <c r="E310" s="381">
        <v>1</v>
      </c>
      <c r="F310" s="1163"/>
      <c r="G310" s="961">
        <v>703.55460759493656</v>
      </c>
      <c r="H310" s="297">
        <f>IF(G310="","",G310-G310*COMPASS!$U$35)</f>
        <v>703.55460759493656</v>
      </c>
    </row>
    <row r="311" spans="1:8" ht="15" customHeight="1">
      <c r="A311" s="171" t="s">
        <v>17100</v>
      </c>
      <c r="B311" s="291" t="s">
        <v>216</v>
      </c>
      <c r="C311" s="551" t="s">
        <v>16990</v>
      </c>
      <c r="D311" s="551" t="s">
        <v>16991</v>
      </c>
      <c r="E311" s="381">
        <v>1</v>
      </c>
      <c r="F311" s="1163"/>
      <c r="G311" s="961">
        <v>835.16513924050628</v>
      </c>
      <c r="H311" s="297">
        <f>IF(G311="","",G311-G311*COMPASS!$U$35)</f>
        <v>835.16513924050628</v>
      </c>
    </row>
    <row r="312" spans="1:8" ht="15" customHeight="1">
      <c r="A312" s="171" t="s">
        <v>17101</v>
      </c>
      <c r="B312" s="291" t="s">
        <v>216</v>
      </c>
      <c r="C312" s="551" t="s">
        <v>16992</v>
      </c>
      <c r="D312" s="551" t="s">
        <v>16993</v>
      </c>
      <c r="E312" s="381">
        <v>1</v>
      </c>
      <c r="F312" s="1163"/>
      <c r="G312" s="961">
        <v>708.96406329113915</v>
      </c>
      <c r="H312" s="297">
        <f>IF(G312="","",G312-G312*COMPASS!$U$35)</f>
        <v>708.96406329113915</v>
      </c>
    </row>
    <row r="313" spans="1:8" ht="15" customHeight="1">
      <c r="A313" s="171" t="s">
        <v>17102</v>
      </c>
      <c r="B313" s="291" t="s">
        <v>216</v>
      </c>
      <c r="C313" s="551" t="s">
        <v>16994</v>
      </c>
      <c r="D313" s="551" t="s">
        <v>16995</v>
      </c>
      <c r="E313" s="381">
        <v>1</v>
      </c>
      <c r="F313" s="1163"/>
      <c r="G313" s="961">
        <v>730.21465822784808</v>
      </c>
      <c r="H313" s="297">
        <f>IF(G313="","",G313-G313*COMPASS!$U$35)</f>
        <v>730.21465822784808</v>
      </c>
    </row>
    <row r="314" spans="1:8" ht="15" customHeight="1">
      <c r="A314" s="171" t="s">
        <v>17103</v>
      </c>
      <c r="B314" s="291" t="s">
        <v>462</v>
      </c>
      <c r="C314" s="551" t="s">
        <v>16996</v>
      </c>
      <c r="D314" s="551" t="s">
        <v>16997</v>
      </c>
      <c r="E314" s="381">
        <v>1</v>
      </c>
      <c r="F314" s="1163"/>
      <c r="G314" s="961">
        <v>874.36902531645569</v>
      </c>
      <c r="H314" s="297">
        <f>IF(G314="","",G314-G314*COMPASS!$U$35)</f>
        <v>874.36902531645569</v>
      </c>
    </row>
    <row r="315" spans="1:8" ht="15" customHeight="1">
      <c r="A315" s="171" t="s">
        <v>17104</v>
      </c>
      <c r="B315" s="291" t="s">
        <v>216</v>
      </c>
      <c r="C315" s="551" t="s">
        <v>16998</v>
      </c>
      <c r="D315" s="551" t="s">
        <v>16999</v>
      </c>
      <c r="E315" s="381">
        <v>1</v>
      </c>
      <c r="F315" s="1163"/>
      <c r="G315" s="961">
        <v>828.69960759493665</v>
      </c>
      <c r="H315" s="297">
        <f>IF(G315="","",G315-G315*COMPASS!$U$35)</f>
        <v>828.69960759493665</v>
      </c>
    </row>
    <row r="316" spans="1:8" ht="15" customHeight="1">
      <c r="A316" s="171" t="s">
        <v>17105</v>
      </c>
      <c r="B316" s="291" t="s">
        <v>216</v>
      </c>
      <c r="C316" s="551" t="s">
        <v>17000</v>
      </c>
      <c r="D316" s="551" t="s">
        <v>17001</v>
      </c>
      <c r="E316" s="381">
        <v>1</v>
      </c>
      <c r="F316" s="1163"/>
      <c r="G316" s="961">
        <v>829.05163291139218</v>
      </c>
      <c r="H316" s="297">
        <f>IF(G316="","",G316-G316*COMPASS!$U$35)</f>
        <v>829.05163291139218</v>
      </c>
    </row>
    <row r="317" spans="1:8" ht="15" customHeight="1">
      <c r="A317" s="171" t="s">
        <v>17106</v>
      </c>
      <c r="B317" s="291" t="s">
        <v>216</v>
      </c>
      <c r="C317" s="551" t="s">
        <v>17002</v>
      </c>
      <c r="D317" s="551" t="s">
        <v>17003</v>
      </c>
      <c r="E317" s="381">
        <v>1</v>
      </c>
      <c r="F317" s="1163"/>
      <c r="G317" s="961">
        <v>1002.9990759493669</v>
      </c>
      <c r="H317" s="297">
        <f>IF(G317="","",G317-G317*COMPASS!$U$35)</f>
        <v>1002.9990759493669</v>
      </c>
    </row>
    <row r="318" spans="1:8" ht="15" customHeight="1">
      <c r="A318" s="171" t="s">
        <v>17107</v>
      </c>
      <c r="B318" s="291" t="s">
        <v>216</v>
      </c>
      <c r="C318" s="551" t="s">
        <v>17004</v>
      </c>
      <c r="D318" s="551" t="s">
        <v>17005</v>
      </c>
      <c r="E318" s="381">
        <v>1</v>
      </c>
      <c r="F318" s="1163"/>
      <c r="G318" s="961">
        <v>1053.737658227848</v>
      </c>
      <c r="H318" s="297">
        <f>IF(G318="","",G318-G318*COMPASS!$U$35)</f>
        <v>1053.737658227848</v>
      </c>
    </row>
    <row r="319" spans="1:8" ht="15" customHeight="1">
      <c r="A319" s="171" t="s">
        <v>17108</v>
      </c>
      <c r="B319" s="291" t="s">
        <v>216</v>
      </c>
      <c r="C319" s="551" t="s">
        <v>17006</v>
      </c>
      <c r="D319" s="551" t="s">
        <v>17007</v>
      </c>
      <c r="E319" s="381">
        <v>1</v>
      </c>
      <c r="F319" s="1163"/>
      <c r="G319" s="961">
        <v>1068.0181518987338</v>
      </c>
      <c r="H319" s="297">
        <f>IF(G319="","",G319-G319*COMPASS!$U$35)</f>
        <v>1068.0181518987338</v>
      </c>
    </row>
    <row r="320" spans="1:8" ht="15" customHeight="1">
      <c r="A320" s="171" t="s">
        <v>17109</v>
      </c>
      <c r="B320" s="291" t="s">
        <v>216</v>
      </c>
      <c r="C320" s="551" t="s">
        <v>17008</v>
      </c>
      <c r="D320" s="551" t="s">
        <v>17009</v>
      </c>
      <c r="E320" s="381">
        <v>1</v>
      </c>
      <c r="F320" s="1163"/>
      <c r="G320" s="961">
        <v>1267.6165063291137</v>
      </c>
      <c r="H320" s="297">
        <f>IF(G320="","",G320-G320*COMPASS!$U$35)</f>
        <v>1267.6165063291137</v>
      </c>
    </row>
    <row r="321" spans="1:8" ht="15" customHeight="1">
      <c r="A321" s="171" t="s">
        <v>17110</v>
      </c>
      <c r="B321" s="291" t="s">
        <v>216</v>
      </c>
      <c r="C321" s="551" t="s">
        <v>17010</v>
      </c>
      <c r="D321" s="551" t="s">
        <v>17011</v>
      </c>
      <c r="E321" s="381">
        <v>1</v>
      </c>
      <c r="F321" s="1163"/>
      <c r="G321" s="961">
        <v>804.64454430379737</v>
      </c>
      <c r="H321" s="297">
        <f>IF(G321="","",G321-G321*COMPASS!$U$35)</f>
        <v>804.64454430379737</v>
      </c>
    </row>
    <row r="322" spans="1:8" ht="15" customHeight="1">
      <c r="A322" s="171" t="s">
        <v>17111</v>
      </c>
      <c r="B322" s="291" t="s">
        <v>216</v>
      </c>
      <c r="C322" s="551" t="s">
        <v>17012</v>
      </c>
      <c r="D322" s="551" t="s">
        <v>17013</v>
      </c>
      <c r="E322" s="381">
        <v>1</v>
      </c>
      <c r="F322" s="1163"/>
      <c r="G322" s="961">
        <v>826.44664556962005</v>
      </c>
      <c r="H322" s="297">
        <f>IF(G322="","",G322-G322*COMPASS!$U$35)</f>
        <v>826.44664556962005</v>
      </c>
    </row>
    <row r="323" spans="1:8" ht="15" customHeight="1">
      <c r="A323" s="171" t="s">
        <v>17112</v>
      </c>
      <c r="B323" s="291" t="s">
        <v>216</v>
      </c>
      <c r="C323" s="551" t="s">
        <v>17014</v>
      </c>
      <c r="D323" s="551" t="s">
        <v>17015</v>
      </c>
      <c r="E323" s="381">
        <v>1</v>
      </c>
      <c r="F323" s="1163"/>
      <c r="G323" s="961">
        <v>990.98327848101246</v>
      </c>
      <c r="H323" s="297">
        <f>IF(G323="","",G323-G323*COMPASS!$U$35)</f>
        <v>990.98327848101246</v>
      </c>
    </row>
    <row r="324" spans="1:8" ht="15" customHeight="1">
      <c r="A324" s="171" t="s">
        <v>17113</v>
      </c>
      <c r="B324" s="291" t="s">
        <v>216</v>
      </c>
      <c r="C324" s="551" t="s">
        <v>17016</v>
      </c>
      <c r="D324" s="551" t="s">
        <v>17017</v>
      </c>
      <c r="E324" s="381">
        <v>1</v>
      </c>
      <c r="F324" s="1163"/>
      <c r="G324" s="961">
        <v>837.94613924050623</v>
      </c>
      <c r="H324" s="297">
        <f>IF(G324="","",G324-G324*COMPASS!$U$35)</f>
        <v>837.94613924050623</v>
      </c>
    </row>
    <row r="325" spans="1:8" ht="15" customHeight="1">
      <c r="A325" s="171" t="s">
        <v>17114</v>
      </c>
      <c r="B325" s="291" t="s">
        <v>216</v>
      </c>
      <c r="C325" s="551" t="s">
        <v>17018</v>
      </c>
      <c r="D325" s="551" t="s">
        <v>17019</v>
      </c>
      <c r="E325" s="381">
        <v>1</v>
      </c>
      <c r="F325" s="1163"/>
      <c r="G325" s="961">
        <v>863.04554430379721</v>
      </c>
      <c r="H325" s="297">
        <f>IF(G325="","",G325-G325*COMPASS!$U$35)</f>
        <v>863.04554430379721</v>
      </c>
    </row>
    <row r="326" spans="1:8" ht="15" customHeight="1">
      <c r="A326" s="171" t="s">
        <v>17115</v>
      </c>
      <c r="B326" s="291" t="s">
        <v>216</v>
      </c>
      <c r="C326" s="551" t="s">
        <v>17020</v>
      </c>
      <c r="D326" s="551" t="s">
        <v>17021</v>
      </c>
      <c r="E326" s="381">
        <v>1</v>
      </c>
      <c r="F326" s="1163"/>
      <c r="G326" s="961">
        <v>1034.3645316455693</v>
      </c>
      <c r="H326" s="297">
        <f>IF(G326="","",G326-G326*COMPASS!$U$35)</f>
        <v>1034.3645316455693</v>
      </c>
    </row>
    <row r="327" spans="1:8" ht="15" customHeight="1">
      <c r="A327" s="171" t="s">
        <v>17116</v>
      </c>
      <c r="B327" s="291" t="s">
        <v>216</v>
      </c>
      <c r="C327" s="551" t="s">
        <v>17022</v>
      </c>
      <c r="D327" s="551" t="s">
        <v>17023</v>
      </c>
      <c r="E327" s="381">
        <v>1</v>
      </c>
      <c r="F327" s="1163"/>
      <c r="G327" s="961">
        <v>945.84189873417699</v>
      </c>
      <c r="H327" s="297">
        <f>IF(G327="","",G327-G327*COMPASS!$U$35)</f>
        <v>945.84189873417699</v>
      </c>
    </row>
    <row r="328" spans="1:8" ht="15" customHeight="1">
      <c r="A328" s="171" t="s">
        <v>17117</v>
      </c>
      <c r="B328" s="291" t="s">
        <v>216</v>
      </c>
      <c r="C328" s="551" t="s">
        <v>17024</v>
      </c>
      <c r="D328" s="551" t="s">
        <v>17025</v>
      </c>
      <c r="E328" s="381">
        <v>1</v>
      </c>
      <c r="F328" s="1163"/>
      <c r="G328" s="961">
        <v>965.53184810126584</v>
      </c>
      <c r="H328" s="297">
        <f>IF(G328="","",G328-G328*COMPASS!$U$35)</f>
        <v>965.53184810126584</v>
      </c>
    </row>
    <row r="329" spans="1:8" ht="15" customHeight="1">
      <c r="A329" s="171" t="s">
        <v>17118</v>
      </c>
      <c r="B329" s="291" t="s">
        <v>216</v>
      </c>
      <c r="C329" s="551" t="s">
        <v>17026</v>
      </c>
      <c r="D329" s="551" t="s">
        <v>17027</v>
      </c>
      <c r="E329" s="381">
        <v>1</v>
      </c>
      <c r="F329" s="1163"/>
      <c r="G329" s="961">
        <v>1150.9905189873418</v>
      </c>
      <c r="H329" s="297">
        <f>IF(G329="","",G329-G329*COMPASS!$U$35)</f>
        <v>1150.9905189873418</v>
      </c>
    </row>
    <row r="330" spans="1:8" ht="15" customHeight="1">
      <c r="A330" s="171" t="s">
        <v>17119</v>
      </c>
      <c r="B330" s="291" t="s">
        <v>216</v>
      </c>
      <c r="C330" s="551" t="s">
        <v>17028</v>
      </c>
      <c r="D330" s="551" t="s">
        <v>17029</v>
      </c>
      <c r="E330" s="381">
        <v>1</v>
      </c>
      <c r="F330" s="1163"/>
      <c r="G330" s="961">
        <v>1706.8854303797464</v>
      </c>
      <c r="H330" s="297">
        <f>IF(G330="","",G330-G330*COMPASS!$U$35)</f>
        <v>1706.8854303797464</v>
      </c>
    </row>
    <row r="331" spans="1:8" ht="15" customHeight="1">
      <c r="A331" s="171" t="s">
        <v>17120</v>
      </c>
      <c r="B331" s="291" t="s">
        <v>216</v>
      </c>
      <c r="C331" s="551" t="s">
        <v>17030</v>
      </c>
      <c r="D331" s="551" t="s">
        <v>17031</v>
      </c>
      <c r="E331" s="381">
        <v>1</v>
      </c>
      <c r="F331" s="1163"/>
      <c r="G331" s="961">
        <v>1721.1541898734174</v>
      </c>
      <c r="H331" s="297">
        <f>IF(G331="","",G331-G331*COMPASS!$U$35)</f>
        <v>1721.1541898734174</v>
      </c>
    </row>
    <row r="332" spans="1:8" ht="15" customHeight="1">
      <c r="A332" s="171" t="s">
        <v>17121</v>
      </c>
      <c r="B332" s="291" t="s">
        <v>216</v>
      </c>
      <c r="C332" s="551" t="s">
        <v>17032</v>
      </c>
      <c r="D332" s="551" t="s">
        <v>17033</v>
      </c>
      <c r="E332" s="381">
        <v>1</v>
      </c>
      <c r="F332" s="1163"/>
      <c r="G332" s="961">
        <v>2073.2264430379741</v>
      </c>
      <c r="H332" s="297">
        <f>IF(G332="","",G332-G332*COMPASS!$U$35)</f>
        <v>2073.2264430379741</v>
      </c>
    </row>
    <row r="333" spans="1:8" ht="15" customHeight="1">
      <c r="A333" s="171" t="s">
        <v>17122</v>
      </c>
      <c r="B333" s="291" t="s">
        <v>462</v>
      </c>
      <c r="C333" s="551" t="s">
        <v>17034</v>
      </c>
      <c r="D333" s="551" t="s">
        <v>17035</v>
      </c>
      <c r="E333" s="381">
        <v>1</v>
      </c>
      <c r="F333" s="1163"/>
      <c r="G333" s="961">
        <v>1183.2829746835441</v>
      </c>
      <c r="H333" s="297">
        <f>IF(G333="","",G333-G333*COMPASS!$U$35)</f>
        <v>1183.2829746835441</v>
      </c>
    </row>
    <row r="334" spans="1:8" ht="15" customHeight="1">
      <c r="A334" s="171" t="s">
        <v>17123</v>
      </c>
      <c r="B334" s="291" t="s">
        <v>216</v>
      </c>
      <c r="C334" s="551" t="s">
        <v>17036</v>
      </c>
      <c r="D334" s="551" t="s">
        <v>17037</v>
      </c>
      <c r="E334" s="381">
        <v>1</v>
      </c>
      <c r="F334" s="1163"/>
      <c r="G334" s="961">
        <v>1217.1008734177212</v>
      </c>
      <c r="H334" s="297">
        <f>IF(G334="","",G334-G334*COMPASS!$U$35)</f>
        <v>1217.1008734177212</v>
      </c>
    </row>
    <row r="335" spans="1:8" ht="15" customHeight="1">
      <c r="A335" s="171" t="s">
        <v>17124</v>
      </c>
      <c r="B335" s="291" t="s">
        <v>216</v>
      </c>
      <c r="C335" s="551" t="s">
        <v>17038</v>
      </c>
      <c r="D335" s="551" t="s">
        <v>17039</v>
      </c>
      <c r="E335" s="381">
        <v>1</v>
      </c>
      <c r="F335" s="1163"/>
      <c r="G335" s="961">
        <v>1480.3102025316452</v>
      </c>
      <c r="H335" s="297">
        <f>IF(G335="","",G335-G335*COMPASS!$U$35)</f>
        <v>1480.3102025316452</v>
      </c>
    </row>
    <row r="336" spans="1:8">
      <c r="A336" s="171" t="s">
        <v>17125</v>
      </c>
      <c r="B336" s="291" t="s">
        <v>216</v>
      </c>
      <c r="C336" s="551" t="s">
        <v>17040</v>
      </c>
      <c r="D336" s="551" t="s">
        <v>17041</v>
      </c>
      <c r="E336" s="381">
        <v>1</v>
      </c>
      <c r="F336" s="1163"/>
      <c r="G336" s="961">
        <v>1227.8963164556958</v>
      </c>
      <c r="H336" s="297">
        <f>IF(G336="","",G336-G336*COMPASS!$U$35)</f>
        <v>1227.8963164556958</v>
      </c>
    </row>
    <row r="337" spans="1:8">
      <c r="A337" s="171" t="s">
        <v>17126</v>
      </c>
      <c r="B337" s="291" t="s">
        <v>216</v>
      </c>
      <c r="C337" s="551" t="s">
        <v>17042</v>
      </c>
      <c r="D337" s="551" t="s">
        <v>17043</v>
      </c>
      <c r="E337" s="381">
        <v>1</v>
      </c>
      <c r="F337" s="1163"/>
      <c r="G337" s="961">
        <v>1270.4209746835443</v>
      </c>
      <c r="H337" s="297">
        <f>IF(G337="","",G337-G337*COMPASS!$U$35)</f>
        <v>1270.4209746835443</v>
      </c>
    </row>
    <row r="338" spans="1:8">
      <c r="A338" s="171" t="s">
        <v>17127</v>
      </c>
      <c r="B338" s="291" t="s">
        <v>216</v>
      </c>
      <c r="C338" s="551" t="s">
        <v>17044</v>
      </c>
      <c r="D338" s="551" t="s">
        <v>17045</v>
      </c>
      <c r="E338" s="381">
        <v>1</v>
      </c>
      <c r="F338" s="1163"/>
      <c r="G338" s="961">
        <v>1558.7297088607593</v>
      </c>
      <c r="H338" s="297">
        <f>IF(G338="","",G338-G338*COMPASS!$U$35)</f>
        <v>1558.7297088607593</v>
      </c>
    </row>
    <row r="339" spans="1:8">
      <c r="A339" s="171" t="s">
        <v>17128</v>
      </c>
      <c r="B339" s="291" t="s">
        <v>216</v>
      </c>
      <c r="C339" s="551" t="s">
        <v>17046</v>
      </c>
      <c r="D339" s="551" t="s">
        <v>17047</v>
      </c>
      <c r="E339" s="381">
        <v>1</v>
      </c>
      <c r="F339" s="1163"/>
      <c r="G339" s="961">
        <v>1467.390873417721</v>
      </c>
      <c r="H339" s="297">
        <f>IF(G339="","",G339-G339*COMPASS!$U$35)</f>
        <v>1467.390873417721</v>
      </c>
    </row>
    <row r="340" spans="1:8">
      <c r="A340" s="171" t="s">
        <v>17129</v>
      </c>
      <c r="B340" s="291" t="s">
        <v>216</v>
      </c>
      <c r="C340" s="551" t="s">
        <v>17048</v>
      </c>
      <c r="D340" s="551" t="s">
        <v>17049</v>
      </c>
      <c r="E340" s="381">
        <v>1</v>
      </c>
      <c r="F340" s="1163"/>
      <c r="G340" s="961">
        <v>1468.0831898734175</v>
      </c>
      <c r="H340" s="297">
        <f>IF(G340="","",G340-G340*COMPASS!$U$35)</f>
        <v>1468.0831898734175</v>
      </c>
    </row>
    <row r="341" spans="1:8">
      <c r="A341" s="171" t="s">
        <v>17130</v>
      </c>
      <c r="B341" s="291" t="s">
        <v>216</v>
      </c>
      <c r="C341" s="551" t="s">
        <v>17050</v>
      </c>
      <c r="D341" s="551" t="s">
        <v>17051</v>
      </c>
      <c r="E341" s="381">
        <v>1</v>
      </c>
      <c r="F341" s="1163"/>
      <c r="G341" s="961">
        <v>1815.9780759493667</v>
      </c>
      <c r="H341" s="297">
        <f>IF(G341="","",G341-G341*COMPASS!$U$35)</f>
        <v>1815.9780759493667</v>
      </c>
    </row>
    <row r="342" spans="1:8">
      <c r="A342" s="111" t="s">
        <v>12835</v>
      </c>
      <c r="B342" s="111"/>
      <c r="C342" s="112"/>
      <c r="D342" s="957"/>
      <c r="E342" s="552"/>
      <c r="F342" s="54"/>
      <c r="G342" s="54"/>
      <c r="H342" s="297" t="str">
        <f>IF(G342="","",G342-G342*COMPASS!$U$35)</f>
        <v/>
      </c>
    </row>
    <row r="343" spans="1:8">
      <c r="A343" s="171" t="s">
        <v>12836</v>
      </c>
      <c r="B343" s="291" t="s">
        <v>216</v>
      </c>
      <c r="C343" s="551" t="s">
        <v>12837</v>
      </c>
      <c r="D343" s="551" t="s">
        <v>17052</v>
      </c>
      <c r="E343" s="381">
        <v>1</v>
      </c>
      <c r="F343" s="963"/>
      <c r="G343" s="961">
        <v>143.51696202531645</v>
      </c>
      <c r="H343" s="297">
        <f>IF(G343="","",G343-G343*COMPASS!$U$35)</f>
        <v>143.51696202531645</v>
      </c>
    </row>
    <row r="344" spans="1:8">
      <c r="A344" s="171" t="s">
        <v>12838</v>
      </c>
      <c r="B344" s="291" t="s">
        <v>216</v>
      </c>
      <c r="C344" s="551" t="s">
        <v>12839</v>
      </c>
      <c r="D344" s="551" t="s">
        <v>12840</v>
      </c>
      <c r="E344" s="381">
        <v>1</v>
      </c>
      <c r="F344" s="963"/>
      <c r="G344" s="961">
        <v>193.63443037974682</v>
      </c>
      <c r="H344" s="297">
        <f>IF(G344="","",G344-G344*COMPASS!$U$35)</f>
        <v>193.63443037974682</v>
      </c>
    </row>
    <row r="345" spans="1:8">
      <c r="A345" s="171" t="s">
        <v>12841</v>
      </c>
      <c r="B345" s="291" t="s">
        <v>216</v>
      </c>
      <c r="C345" s="551" t="s">
        <v>12842</v>
      </c>
      <c r="D345" s="551" t="s">
        <v>12843</v>
      </c>
      <c r="E345" s="381">
        <v>1</v>
      </c>
      <c r="F345" s="963"/>
      <c r="G345" s="961">
        <v>224.72202531645567</v>
      </c>
      <c r="H345" s="297">
        <f>IF(G345="","",G345-G345*COMPASS!$U$35)</f>
        <v>224.72202531645567</v>
      </c>
    </row>
    <row r="346" spans="1:8">
      <c r="A346" s="171" t="s">
        <v>12844</v>
      </c>
      <c r="B346" s="291" t="s">
        <v>216</v>
      </c>
      <c r="C346" s="551" t="s">
        <v>12845</v>
      </c>
      <c r="D346" s="551" t="s">
        <v>12846</v>
      </c>
      <c r="E346" s="381">
        <v>1</v>
      </c>
      <c r="F346" s="963"/>
      <c r="G346" s="961">
        <v>283.19240506329112</v>
      </c>
      <c r="H346" s="297">
        <f>IF(G346="","",G346-G346*COMPASS!$U$35)</f>
        <v>283.19240506329112</v>
      </c>
    </row>
    <row r="347" spans="1:8">
      <c r="A347" s="171" t="s">
        <v>12847</v>
      </c>
      <c r="B347" s="291" t="s">
        <v>216</v>
      </c>
      <c r="C347" s="551" t="s">
        <v>12848</v>
      </c>
      <c r="D347" s="551" t="s">
        <v>12849</v>
      </c>
      <c r="E347" s="381">
        <v>1</v>
      </c>
      <c r="F347" s="963"/>
      <c r="G347" s="961">
        <v>327.24</v>
      </c>
      <c r="H347" s="297">
        <f>IF(G347="","",G347-G347*COMPASS!$U$35)</f>
        <v>327.24</v>
      </c>
    </row>
    <row r="348" spans="1:8">
      <c r="A348" s="171" t="s">
        <v>12850</v>
      </c>
      <c r="B348" s="291" t="s">
        <v>216</v>
      </c>
      <c r="C348" s="551" t="s">
        <v>12851</v>
      </c>
      <c r="D348" s="551" t="s">
        <v>17053</v>
      </c>
      <c r="E348" s="381">
        <v>1</v>
      </c>
      <c r="F348" s="963"/>
      <c r="G348" s="961">
        <v>297.10916455696207</v>
      </c>
      <c r="H348" s="297">
        <f>IF(G348="","",G348-G348*COMPASS!$U$35)</f>
        <v>297.10916455696207</v>
      </c>
    </row>
    <row r="349" spans="1:8">
      <c r="A349" s="171" t="s">
        <v>12852</v>
      </c>
      <c r="B349" s="291" t="s">
        <v>216</v>
      </c>
      <c r="C349" s="551" t="s">
        <v>12853</v>
      </c>
      <c r="D349" s="551" t="s">
        <v>12854</v>
      </c>
      <c r="E349" s="381">
        <v>1</v>
      </c>
      <c r="F349" s="963"/>
      <c r="G349" s="961">
        <v>380.08648101265817</v>
      </c>
      <c r="H349" s="297">
        <f>IF(G349="","",G349-G349*COMPASS!$U$35)</f>
        <v>380.08648101265817</v>
      </c>
    </row>
    <row r="350" spans="1:8">
      <c r="A350" s="171" t="s">
        <v>12855</v>
      </c>
      <c r="B350" s="291" t="s">
        <v>216</v>
      </c>
      <c r="C350" s="551" t="s">
        <v>12856</v>
      </c>
      <c r="D350" s="551" t="s">
        <v>12857</v>
      </c>
      <c r="E350" s="381">
        <v>1</v>
      </c>
      <c r="F350" s="963"/>
      <c r="G350" s="961">
        <v>414.28283544303792</v>
      </c>
      <c r="H350" s="297">
        <f>IF(G350="","",G350-G350*COMPASS!$U$35)</f>
        <v>414.28283544303792</v>
      </c>
    </row>
    <row r="351" spans="1:8">
      <c r="A351" s="171" t="s">
        <v>12858</v>
      </c>
      <c r="B351" s="291" t="s">
        <v>216</v>
      </c>
      <c r="C351" s="551" t="s">
        <v>12859</v>
      </c>
      <c r="D351" s="551" t="s">
        <v>12860</v>
      </c>
      <c r="E351" s="381">
        <v>1</v>
      </c>
      <c r="F351" s="963"/>
      <c r="G351" s="961">
        <v>478.60025316455693</v>
      </c>
      <c r="H351" s="297">
        <f>IF(G351="","",G351-G351*COMPASS!$U$35)</f>
        <v>478.60025316455693</v>
      </c>
    </row>
    <row r="352" spans="1:8">
      <c r="A352" s="171" t="s">
        <v>12861</v>
      </c>
      <c r="B352" s="291" t="s">
        <v>216</v>
      </c>
      <c r="C352" s="551" t="s">
        <v>12862</v>
      </c>
      <c r="D352" s="551" t="s">
        <v>12863</v>
      </c>
      <c r="E352" s="381">
        <v>1</v>
      </c>
      <c r="F352" s="963"/>
      <c r="G352" s="961">
        <v>538.19184810126592</v>
      </c>
      <c r="H352" s="297">
        <f>IF(G352="","",G352-G352*COMPASS!$U$35)</f>
        <v>538.19184810126592</v>
      </c>
    </row>
    <row r="353" spans="1:8">
      <c r="A353" s="171" t="s">
        <v>17131</v>
      </c>
      <c r="B353" s="291" t="s">
        <v>216</v>
      </c>
      <c r="C353" s="551" t="s">
        <v>17054</v>
      </c>
      <c r="D353" s="551" t="s">
        <v>17055</v>
      </c>
      <c r="E353" s="381">
        <v>1</v>
      </c>
      <c r="F353" s="1163"/>
      <c r="G353" s="961">
        <v>71.202025316455689</v>
      </c>
      <c r="H353" s="297">
        <f>IF(G353="","",G353-G353*COMPASS!$U$35)</f>
        <v>71.202025316455689</v>
      </c>
    </row>
    <row r="354" spans="1:8">
      <c r="A354" s="171" t="s">
        <v>17132</v>
      </c>
      <c r="B354" s="291" t="s">
        <v>216</v>
      </c>
      <c r="C354" s="551" t="s">
        <v>17056</v>
      </c>
      <c r="D354" s="551" t="s">
        <v>17057</v>
      </c>
      <c r="E354" s="381">
        <v>1</v>
      </c>
      <c r="F354" s="1163"/>
      <c r="G354" s="961">
        <v>89.550025316455674</v>
      </c>
      <c r="H354" s="297">
        <f>IF(G354="","",G354-G354*COMPASS!$U$35)</f>
        <v>89.550025316455674</v>
      </c>
    </row>
    <row r="355" spans="1:8">
      <c r="A355" s="171" t="s">
        <v>17133</v>
      </c>
      <c r="B355" s="291" t="s">
        <v>216</v>
      </c>
      <c r="C355" s="551" t="s">
        <v>17058</v>
      </c>
      <c r="D355" s="551" t="s">
        <v>17059</v>
      </c>
      <c r="E355" s="381">
        <v>1</v>
      </c>
      <c r="F355" s="1163"/>
      <c r="G355" s="961">
        <v>103.57054177215188</v>
      </c>
      <c r="H355" s="297">
        <f>IF(G355="","",G355-G355*COMPASS!$U$35)</f>
        <v>103.57054177215188</v>
      </c>
    </row>
    <row r="356" spans="1:8">
      <c r="A356" s="111" t="s">
        <v>275</v>
      </c>
      <c r="B356" s="111"/>
      <c r="C356" s="112"/>
      <c r="D356" s="957"/>
      <c r="E356" s="552"/>
      <c r="F356" s="54"/>
      <c r="G356" s="54"/>
      <c r="H356" s="297" t="str">
        <f>IF(G356="","",G356-G356*COMPASS!$U$35)</f>
        <v/>
      </c>
    </row>
    <row r="357" spans="1:8">
      <c r="A357" s="171" t="s">
        <v>12864</v>
      </c>
      <c r="B357" s="291" t="s">
        <v>216</v>
      </c>
      <c r="C357" s="551" t="s">
        <v>12865</v>
      </c>
      <c r="D357" s="551" t="s">
        <v>12866</v>
      </c>
      <c r="E357" s="381">
        <v>1</v>
      </c>
      <c r="F357" s="963"/>
      <c r="G357" s="961">
        <v>126.0759493670886</v>
      </c>
      <c r="H357" s="297">
        <f>IF(G357="","",G357-G357*COMPASS!$U$35)</f>
        <v>126.0759493670886</v>
      </c>
    </row>
    <row r="358" spans="1:8">
      <c r="A358" s="171" t="s">
        <v>12867</v>
      </c>
      <c r="B358" s="291" t="s">
        <v>216</v>
      </c>
      <c r="C358" s="551" t="s">
        <v>12868</v>
      </c>
      <c r="D358" s="551" t="s">
        <v>12869</v>
      </c>
      <c r="E358" s="381">
        <v>1</v>
      </c>
      <c r="F358" s="963"/>
      <c r="G358" s="961">
        <v>66.22784810126582</v>
      </c>
      <c r="H358" s="297">
        <f>IF(G358="","",G358-G358*COMPASS!$U$35)</f>
        <v>66.22784810126582</v>
      </c>
    </row>
    <row r="359" spans="1:8">
      <c r="A359" s="171" t="s">
        <v>12870</v>
      </c>
      <c r="B359" s="291" t="s">
        <v>216</v>
      </c>
      <c r="C359" s="551" t="s">
        <v>12871</v>
      </c>
      <c r="D359" s="551" t="s">
        <v>12872</v>
      </c>
      <c r="E359" s="381">
        <v>1</v>
      </c>
      <c r="F359" s="963"/>
      <c r="G359" s="961">
        <v>79.569620253164558</v>
      </c>
      <c r="H359" s="297">
        <f>IF(G359="","",G359-G359*COMPASS!$U$35)</f>
        <v>79.569620253164558</v>
      </c>
    </row>
    <row r="360" spans="1:8">
      <c r="A360" s="171" t="s">
        <v>12873</v>
      </c>
      <c r="B360" s="291" t="s">
        <v>216</v>
      </c>
      <c r="C360" s="551" t="s">
        <v>12874</v>
      </c>
      <c r="D360" s="551" t="s">
        <v>12875</v>
      </c>
      <c r="E360" s="381">
        <v>1</v>
      </c>
      <c r="F360" s="963"/>
      <c r="G360" s="961">
        <v>35.037974683544299</v>
      </c>
      <c r="H360" s="297">
        <f>IF(G360="","",G360-G360*COMPASS!$U$35)</f>
        <v>35.037974683544299</v>
      </c>
    </row>
    <row r="361" spans="1:8">
      <c r="A361" s="171" t="s">
        <v>12876</v>
      </c>
      <c r="B361" s="291" t="s">
        <v>216</v>
      </c>
      <c r="C361" s="551" t="s">
        <v>12877</v>
      </c>
      <c r="D361" s="551" t="s">
        <v>12878</v>
      </c>
      <c r="E361" s="381">
        <v>1</v>
      </c>
      <c r="F361" s="963"/>
      <c r="G361" s="961">
        <v>41.772151898734172</v>
      </c>
      <c r="H361" s="297">
        <f>IF(G361="","",G361-G361*COMPASS!$U$35)</f>
        <v>41.772151898734172</v>
      </c>
    </row>
    <row r="362" spans="1:8">
      <c r="A362" s="171" t="s">
        <v>12879</v>
      </c>
      <c r="B362" s="291" t="s">
        <v>216</v>
      </c>
      <c r="C362" s="551" t="s">
        <v>12880</v>
      </c>
      <c r="D362" s="551" t="s">
        <v>12881</v>
      </c>
      <c r="E362" s="381">
        <v>1</v>
      </c>
      <c r="F362" s="963"/>
      <c r="G362" s="961">
        <v>23.164556962025316</v>
      </c>
      <c r="H362" s="297">
        <f>IF(G362="","",G362-G362*COMPASS!$U$35)</f>
        <v>23.164556962025316</v>
      </c>
    </row>
    <row r="363" spans="1:8">
      <c r="A363" s="171" t="s">
        <v>12882</v>
      </c>
      <c r="B363" s="291" t="s">
        <v>216</v>
      </c>
      <c r="C363" s="551" t="s">
        <v>12883</v>
      </c>
      <c r="D363" s="551" t="s">
        <v>12884</v>
      </c>
      <c r="E363" s="381">
        <v>1</v>
      </c>
      <c r="F363" s="963"/>
      <c r="G363" s="961">
        <v>58.583270886075944</v>
      </c>
      <c r="H363" s="297">
        <f>IF(G363="","",G363-G363*COMPASS!$U$35)</f>
        <v>58.583270886075944</v>
      </c>
    </row>
    <row r="364" spans="1:8">
      <c r="A364" s="171" t="s">
        <v>12885</v>
      </c>
      <c r="B364" s="291" t="s">
        <v>216</v>
      </c>
      <c r="C364" s="551" t="s">
        <v>12886</v>
      </c>
      <c r="D364" s="551" t="s">
        <v>12887</v>
      </c>
      <c r="E364" s="381">
        <v>1</v>
      </c>
      <c r="F364" s="963"/>
      <c r="G364" s="961">
        <v>64.985437974683535</v>
      </c>
      <c r="H364" s="297">
        <f>IF(G364="","",G364-G364*COMPASS!$U$35)</f>
        <v>64.985437974683535</v>
      </c>
    </row>
    <row r="365" spans="1:8">
      <c r="A365" s="171" t="s">
        <v>12888</v>
      </c>
      <c r="B365" s="291" t="s">
        <v>216</v>
      </c>
      <c r="C365" s="551" t="s">
        <v>12889</v>
      </c>
      <c r="D365" s="551" t="s">
        <v>12890</v>
      </c>
      <c r="E365" s="381">
        <v>1</v>
      </c>
      <c r="F365" s="963"/>
      <c r="G365" s="961">
        <v>71.41055189873417</v>
      </c>
      <c r="H365" s="297">
        <f>IF(G365="","",G365-G365*COMPASS!$U$35)</f>
        <v>71.41055189873417</v>
      </c>
    </row>
    <row r="366" spans="1:8">
      <c r="A366" s="171" t="s">
        <v>12891</v>
      </c>
      <c r="B366" s="291" t="s">
        <v>216</v>
      </c>
      <c r="C366" s="551" t="s">
        <v>12892</v>
      </c>
      <c r="D366" s="551" t="s">
        <v>12893</v>
      </c>
      <c r="E366" s="381">
        <v>1</v>
      </c>
      <c r="F366" s="963"/>
      <c r="G366" s="961">
        <v>88.494470886075931</v>
      </c>
      <c r="H366" s="297">
        <f>IF(G366="","",G366-G366*COMPASS!$U$35)</f>
        <v>88.494470886075931</v>
      </c>
    </row>
    <row r="367" spans="1:8">
      <c r="A367" s="171" t="s">
        <v>17134</v>
      </c>
      <c r="B367" s="291" t="s">
        <v>216</v>
      </c>
      <c r="C367" s="551" t="s">
        <v>17060</v>
      </c>
      <c r="D367" s="551" t="s">
        <v>17061</v>
      </c>
      <c r="E367" s="381">
        <v>1</v>
      </c>
      <c r="F367" s="1163"/>
      <c r="G367" s="961">
        <v>104.56872911392402</v>
      </c>
      <c r="H367" s="297">
        <f>IF(G367="","",G367-G367*COMPASS!$U$35)</f>
        <v>104.56872911392402</v>
      </c>
    </row>
    <row r="368" spans="1:8">
      <c r="A368" s="171" t="s">
        <v>12894</v>
      </c>
      <c r="B368" s="291" t="s">
        <v>216</v>
      </c>
      <c r="C368" s="551" t="s">
        <v>12895</v>
      </c>
      <c r="D368" s="551" t="s">
        <v>12896</v>
      </c>
      <c r="E368" s="381">
        <v>1</v>
      </c>
      <c r="F368" s="963"/>
      <c r="G368" s="961">
        <v>50.607594936708857</v>
      </c>
      <c r="H368" s="297">
        <f>IF(G368="","",G368-G368*COMPASS!$U$35)</f>
        <v>50.607594936708857</v>
      </c>
    </row>
    <row r="369" spans="1:8">
      <c r="A369" s="171" t="s">
        <v>12897</v>
      </c>
      <c r="B369" s="291" t="s">
        <v>216</v>
      </c>
      <c r="C369" s="551" t="s">
        <v>12898</v>
      </c>
      <c r="D369" s="551" t="s">
        <v>12899</v>
      </c>
      <c r="E369" s="381">
        <v>1</v>
      </c>
      <c r="F369" s="963"/>
      <c r="G369" s="961">
        <v>55.77215189873418</v>
      </c>
      <c r="H369" s="297">
        <f>IF(G369="","",G369-G369*COMPASS!$U$35)</f>
        <v>55.77215189873418</v>
      </c>
    </row>
    <row r="370" spans="1:8">
      <c r="A370" s="171" t="s">
        <v>12900</v>
      </c>
      <c r="B370" s="291" t="s">
        <v>216</v>
      </c>
      <c r="C370" s="551" t="s">
        <v>12901</v>
      </c>
      <c r="D370" s="551" t="s">
        <v>12902</v>
      </c>
      <c r="E370" s="381">
        <v>1</v>
      </c>
      <c r="F370" s="963"/>
      <c r="G370" s="961">
        <v>94.886075949367083</v>
      </c>
      <c r="H370" s="297">
        <f>IF(G370="","",G370-G370*COMPASS!$U$35)</f>
        <v>94.886075949367083</v>
      </c>
    </row>
    <row r="371" spans="1:8">
      <c r="A371" s="171" t="s">
        <v>12903</v>
      </c>
      <c r="B371" s="291" t="s">
        <v>216</v>
      </c>
      <c r="C371" s="551" t="s">
        <v>12904</v>
      </c>
      <c r="D371" s="551" t="s">
        <v>12905</v>
      </c>
      <c r="E371" s="381">
        <v>1</v>
      </c>
      <c r="F371" s="963"/>
      <c r="G371" s="961">
        <v>121.44303797468353</v>
      </c>
      <c r="H371" s="297">
        <f>IF(G371="","",G371-G371*COMPASS!$U$35)</f>
        <v>121.44303797468353</v>
      </c>
    </row>
    <row r="372" spans="1:8">
      <c r="A372" s="171" t="s">
        <v>11077</v>
      </c>
      <c r="B372" s="291" t="s">
        <v>216</v>
      </c>
      <c r="C372" s="551" t="s">
        <v>10945</v>
      </c>
      <c r="D372" s="551" t="s">
        <v>10946</v>
      </c>
      <c r="E372" s="110">
        <v>1</v>
      </c>
      <c r="F372" s="578"/>
      <c r="G372" s="961">
        <v>48.354430379746837</v>
      </c>
      <c r="H372" s="297">
        <f>IF(G372="","",G372-G372*COMPASS!$U$35)</f>
        <v>48.354430379746837</v>
      </c>
    </row>
    <row r="373" spans="1:8">
      <c r="A373" s="171" t="s">
        <v>11078</v>
      </c>
      <c r="B373" s="291" t="s">
        <v>216</v>
      </c>
      <c r="C373" s="551" t="s">
        <v>10947</v>
      </c>
      <c r="D373" s="551" t="s">
        <v>10948</v>
      </c>
      <c r="E373" s="110">
        <v>1</v>
      </c>
      <c r="F373" s="578"/>
      <c r="G373" s="961">
        <v>48.354430379746837</v>
      </c>
      <c r="H373" s="297">
        <f>IF(G373="","",G373-G373*COMPASS!$U$35)</f>
        <v>48.354430379746837</v>
      </c>
    </row>
    <row r="374" spans="1:8">
      <c r="A374" s="171" t="s">
        <v>11079</v>
      </c>
      <c r="B374" s="291" t="s">
        <v>216</v>
      </c>
      <c r="C374" s="551" t="s">
        <v>10949</v>
      </c>
      <c r="D374" s="551" t="s">
        <v>10950</v>
      </c>
      <c r="E374" s="110">
        <v>1</v>
      </c>
      <c r="F374" s="578"/>
      <c r="G374" s="961">
        <v>48.354430379746837</v>
      </c>
      <c r="H374" s="297">
        <f>IF(G374="","",G374-G374*COMPASS!$U$35)</f>
        <v>48.354430379746837</v>
      </c>
    </row>
    <row r="375" spans="1:8">
      <c r="A375" s="171" t="s">
        <v>11080</v>
      </c>
      <c r="B375" s="291" t="s">
        <v>216</v>
      </c>
      <c r="C375" s="551" t="s">
        <v>10951</v>
      </c>
      <c r="D375" s="551" t="s">
        <v>10952</v>
      </c>
      <c r="E375" s="110">
        <v>1</v>
      </c>
      <c r="F375" s="578"/>
      <c r="G375" s="961">
        <v>48.354430379746837</v>
      </c>
      <c r="H375" s="297">
        <f>IF(G375="","",G375-G375*COMPASS!$U$35)</f>
        <v>48.354430379746837</v>
      </c>
    </row>
    <row r="376" spans="1:8">
      <c r="A376" s="171" t="s">
        <v>11081</v>
      </c>
      <c r="B376" s="291" t="s">
        <v>216</v>
      </c>
      <c r="C376" s="551" t="s">
        <v>10953</v>
      </c>
      <c r="D376" s="551" t="s">
        <v>10954</v>
      </c>
      <c r="E376" s="110">
        <v>1</v>
      </c>
      <c r="F376" s="578"/>
      <c r="G376" s="961">
        <v>48.354430379746837</v>
      </c>
      <c r="H376" s="297">
        <f>IF(G376="","",G376-G376*COMPASS!$U$35)</f>
        <v>48.354430379746837</v>
      </c>
    </row>
    <row r="377" spans="1:8">
      <c r="A377" s="171" t="s">
        <v>12906</v>
      </c>
      <c r="B377" s="291" t="s">
        <v>216</v>
      </c>
      <c r="C377" s="551" t="s">
        <v>12907</v>
      </c>
      <c r="D377" s="551" t="s">
        <v>12908</v>
      </c>
      <c r="E377" s="381">
        <v>1</v>
      </c>
      <c r="F377" s="963"/>
      <c r="G377" s="961">
        <v>8.7025873417721531</v>
      </c>
      <c r="H377" s="297">
        <f>IF(G377="","",G377-G377*COMPASS!$U$35)</f>
        <v>8.7025873417721531</v>
      </c>
    </row>
    <row r="378" spans="1:8">
      <c r="A378" s="171" t="s">
        <v>12909</v>
      </c>
      <c r="B378" s="291" t="s">
        <v>216</v>
      </c>
      <c r="C378" s="551" t="s">
        <v>12910</v>
      </c>
      <c r="D378" s="551" t="s">
        <v>12911</v>
      </c>
      <c r="E378" s="381">
        <v>1</v>
      </c>
      <c r="F378" s="963"/>
      <c r="G378" s="961">
        <v>99.493670886075932</v>
      </c>
      <c r="H378" s="297">
        <f>IF(G378="","",G378-G378*COMPASS!$U$35)</f>
        <v>99.493670886075932</v>
      </c>
    </row>
    <row r="379" spans="1:8">
      <c r="A379" s="171" t="s">
        <v>12912</v>
      </c>
      <c r="B379" s="291" t="s">
        <v>216</v>
      </c>
      <c r="C379" s="551" t="s">
        <v>12913</v>
      </c>
      <c r="D379" s="551" t="s">
        <v>12914</v>
      </c>
      <c r="E379" s="381">
        <v>1</v>
      </c>
      <c r="F379" s="963"/>
      <c r="G379" s="961">
        <v>110.83544303797468</v>
      </c>
      <c r="H379" s="297">
        <f>IF(G379="","",G379-G379*COMPASS!$U$35)</f>
        <v>110.83544303797468</v>
      </c>
    </row>
    <row r="380" spans="1:8">
      <c r="A380" s="171" t="s">
        <v>12915</v>
      </c>
      <c r="B380" s="291" t="s">
        <v>216</v>
      </c>
      <c r="C380" s="551" t="s">
        <v>12916</v>
      </c>
      <c r="D380" s="551" t="s">
        <v>12917</v>
      </c>
      <c r="E380" s="381">
        <v>1</v>
      </c>
      <c r="F380" s="963"/>
      <c r="G380" s="961">
        <v>124.0506329113924</v>
      </c>
      <c r="H380" s="297">
        <f>IF(G380="","",G380-G380*COMPASS!$U$35)</f>
        <v>124.0506329113924</v>
      </c>
    </row>
    <row r="381" spans="1:8">
      <c r="A381" s="171" t="s">
        <v>12918</v>
      </c>
      <c r="B381" s="291" t="s">
        <v>216</v>
      </c>
      <c r="C381" s="551" t="s">
        <v>12919</v>
      </c>
      <c r="D381" s="551" t="s">
        <v>12920</v>
      </c>
      <c r="E381" s="381">
        <v>1</v>
      </c>
      <c r="F381" s="963"/>
      <c r="G381" s="961">
        <v>29.62025316455696</v>
      </c>
      <c r="H381" s="297">
        <f>IF(G381="","",G381-G381*COMPASS!$U$35)</f>
        <v>29.62025316455696</v>
      </c>
    </row>
    <row r="382" spans="1:8">
      <c r="A382" s="171" t="s">
        <v>12921</v>
      </c>
      <c r="B382" s="291" t="s">
        <v>216</v>
      </c>
      <c r="C382" s="551" t="s">
        <v>12922</v>
      </c>
      <c r="D382" s="551" t="s">
        <v>12923</v>
      </c>
      <c r="E382" s="381">
        <v>1</v>
      </c>
      <c r="F382" s="963"/>
      <c r="G382" s="961">
        <v>14.581670886075949</v>
      </c>
      <c r="H382" s="297">
        <f>IF(G382="","",G382-G382*COMPASS!$U$35)</f>
        <v>14.581670886075949</v>
      </c>
    </row>
    <row r="383" spans="1:8">
      <c r="A383" s="171" t="s">
        <v>12924</v>
      </c>
      <c r="B383" s="291" t="s">
        <v>216</v>
      </c>
      <c r="C383" s="551" t="s">
        <v>12925</v>
      </c>
      <c r="D383" s="551" t="s">
        <v>12926</v>
      </c>
      <c r="E383" s="381">
        <v>1</v>
      </c>
      <c r="F383" s="963"/>
      <c r="G383" s="961">
        <v>45.569620253164558</v>
      </c>
      <c r="H383" s="297">
        <f>IF(G383="","",G383-G383*COMPASS!$U$35)</f>
        <v>45.569620253164558</v>
      </c>
    </row>
    <row r="384" spans="1:8">
      <c r="A384" s="171" t="s">
        <v>12927</v>
      </c>
      <c r="B384" s="291" t="s">
        <v>216</v>
      </c>
      <c r="C384" s="551" t="s">
        <v>12928</v>
      </c>
      <c r="D384" s="551" t="s">
        <v>12929</v>
      </c>
      <c r="E384" s="381">
        <v>1</v>
      </c>
      <c r="F384" s="963"/>
      <c r="G384" s="961">
        <v>57.316455696202532</v>
      </c>
      <c r="H384" s="297">
        <f>IF(G384="","",G384-G384*COMPASS!$U$35)</f>
        <v>57.316455696202532</v>
      </c>
    </row>
    <row r="385" spans="1:8">
      <c r="A385" s="171" t="s">
        <v>12930</v>
      </c>
      <c r="B385" s="291" t="s">
        <v>216</v>
      </c>
      <c r="C385" s="551" t="s">
        <v>12931</v>
      </c>
      <c r="D385" s="551" t="s">
        <v>12932</v>
      </c>
      <c r="E385" s="381">
        <v>1</v>
      </c>
      <c r="F385" s="963"/>
      <c r="G385" s="961">
        <v>105.34177215189872</v>
      </c>
      <c r="H385" s="297">
        <f>IF(G385="","",G385-G385*COMPASS!$U$35)</f>
        <v>105.34177215189872</v>
      </c>
    </row>
    <row r="386" spans="1:8">
      <c r="A386" s="171" t="s">
        <v>12933</v>
      </c>
      <c r="B386" s="291" t="s">
        <v>216</v>
      </c>
      <c r="C386" s="551" t="s">
        <v>12934</v>
      </c>
      <c r="D386" s="551" t="s">
        <v>12935</v>
      </c>
      <c r="E386" s="381">
        <v>1</v>
      </c>
      <c r="F386" s="963"/>
      <c r="G386" s="961">
        <v>30.329113924050631</v>
      </c>
      <c r="H386" s="297">
        <f>IF(G386="","",G386-G386*COMPASS!$U$35)</f>
        <v>30.329113924050631</v>
      </c>
    </row>
    <row r="387" spans="1:8">
      <c r="A387" s="171" t="s">
        <v>12936</v>
      </c>
      <c r="B387" s="291" t="s">
        <v>216</v>
      </c>
      <c r="C387" s="551" t="s">
        <v>12937</v>
      </c>
      <c r="D387" s="551" t="s">
        <v>12938</v>
      </c>
      <c r="E387" s="381">
        <v>1</v>
      </c>
      <c r="F387" s="963"/>
      <c r="G387" s="961">
        <v>16.531645569620252</v>
      </c>
      <c r="H387" s="297">
        <f>IF(G387="","",G387-G387*COMPASS!$U$35)</f>
        <v>16.531645569620252</v>
      </c>
    </row>
    <row r="388" spans="1:8">
      <c r="A388" s="171" t="s">
        <v>17135</v>
      </c>
      <c r="B388" s="291" t="s">
        <v>462</v>
      </c>
      <c r="C388" s="551" t="s">
        <v>17062</v>
      </c>
      <c r="D388" s="551" t="s">
        <v>17063</v>
      </c>
      <c r="E388" s="381">
        <v>1</v>
      </c>
      <c r="F388" s="1163"/>
      <c r="G388" s="961">
        <v>47.836708860759487</v>
      </c>
      <c r="H388" s="297">
        <f>IF(G388="","",G388-G388*COMPASS!$U$35)</f>
        <v>47.836708860759487</v>
      </c>
    </row>
    <row r="389" spans="1:8">
      <c r="A389" s="171" t="s">
        <v>17136</v>
      </c>
      <c r="B389" s="291" t="s">
        <v>216</v>
      </c>
      <c r="C389" s="551" t="s">
        <v>17064</v>
      </c>
      <c r="D389" s="551" t="s">
        <v>17065</v>
      </c>
      <c r="E389" s="381">
        <v>1</v>
      </c>
      <c r="F389" s="1163"/>
      <c r="G389" s="961">
        <v>83.32405063291138</v>
      </c>
      <c r="H389" s="297">
        <f>IF(G389="","",G389-G389*COMPASS!$U$35)</f>
        <v>83.32405063291138</v>
      </c>
    </row>
    <row r="390" spans="1:8">
      <c r="A390" s="171" t="s">
        <v>17137</v>
      </c>
      <c r="B390" s="291" t="s">
        <v>462</v>
      </c>
      <c r="C390" s="551" t="s">
        <v>17066</v>
      </c>
      <c r="D390" s="551" t="s">
        <v>17067</v>
      </c>
      <c r="E390" s="381">
        <v>1</v>
      </c>
      <c r="F390" s="1163"/>
      <c r="G390" s="961">
        <v>91.207594936708844</v>
      </c>
      <c r="H390" s="297">
        <f>IF(G390="","",G390-G390*COMPASS!$U$35)</f>
        <v>91.207594936708844</v>
      </c>
    </row>
    <row r="391" spans="1:8">
      <c r="A391" s="171" t="s">
        <v>17138</v>
      </c>
      <c r="B391" s="291" t="s">
        <v>462</v>
      </c>
      <c r="C391" s="551" t="s">
        <v>17068</v>
      </c>
      <c r="D391" s="551" t="s">
        <v>17069</v>
      </c>
      <c r="E391" s="381">
        <v>1</v>
      </c>
      <c r="F391" s="1163"/>
      <c r="G391" s="961">
        <v>99.091139240506322</v>
      </c>
      <c r="H391" s="297">
        <f>IF(G391="","",G391-G391*COMPASS!$U$35)</f>
        <v>99.091139240506322</v>
      </c>
    </row>
    <row r="392" spans="1:8">
      <c r="A392" s="171" t="s">
        <v>11074</v>
      </c>
      <c r="B392" s="291" t="s">
        <v>566</v>
      </c>
      <c r="C392" s="551" t="s">
        <v>10939</v>
      </c>
      <c r="D392" s="551" t="s">
        <v>10940</v>
      </c>
      <c r="E392" s="381">
        <v>1</v>
      </c>
      <c r="F392" s="578"/>
      <c r="G392" s="961">
        <v>70.531645569620252</v>
      </c>
      <c r="H392" s="297">
        <f>IF(G392="","",G392-G392*COMPASS!$U$35)</f>
        <v>70.531645569620252</v>
      </c>
    </row>
    <row r="393" spans="1:8">
      <c r="A393" s="171" t="s">
        <v>11075</v>
      </c>
      <c r="B393" s="291" t="s">
        <v>566</v>
      </c>
      <c r="C393" s="551" t="s">
        <v>10941</v>
      </c>
      <c r="D393" s="551" t="s">
        <v>10942</v>
      </c>
      <c r="E393" s="381">
        <v>1</v>
      </c>
      <c r="F393" s="578"/>
      <c r="G393" s="961">
        <v>128.04139031640091</v>
      </c>
      <c r="H393" s="297">
        <f>IF(G393="","",G393-G393*COMPASS!$U$35)</f>
        <v>128.04139031640091</v>
      </c>
    </row>
    <row r="394" spans="1:8">
      <c r="A394" s="171" t="s">
        <v>11076</v>
      </c>
      <c r="B394" s="291" t="s">
        <v>566</v>
      </c>
      <c r="C394" s="551" t="s">
        <v>10943</v>
      </c>
      <c r="D394" s="551" t="s">
        <v>10944</v>
      </c>
      <c r="E394" s="381">
        <v>1</v>
      </c>
      <c r="F394" s="578"/>
      <c r="G394" s="961">
        <v>7.7721518987341769</v>
      </c>
      <c r="H394" s="297">
        <f>IF(G394="","",G394-G394*COMPASS!$U$35)</f>
        <v>7.7721518987341769</v>
      </c>
    </row>
    <row r="395" spans="1:8">
      <c r="A395" s="111" t="s">
        <v>10955</v>
      </c>
      <c r="B395" s="292"/>
      <c r="C395" s="112"/>
      <c r="D395" s="957"/>
      <c r="E395" s="552"/>
      <c r="F395" s="54"/>
      <c r="G395" s="962"/>
      <c r="H395" s="297" t="str">
        <f>IF(G395="","",G395-G395*COMPASS!$U$35)</f>
        <v/>
      </c>
    </row>
    <row r="396" spans="1:8">
      <c r="A396" s="171" t="s">
        <v>11082</v>
      </c>
      <c r="B396" s="291" t="s">
        <v>216</v>
      </c>
      <c r="C396" s="551" t="s">
        <v>10956</v>
      </c>
      <c r="D396" s="551" t="s">
        <v>10957</v>
      </c>
      <c r="E396" s="110">
        <v>1</v>
      </c>
      <c r="F396" s="578"/>
      <c r="G396" s="959">
        <v>69.012658227848107</v>
      </c>
      <c r="H396" s="297">
        <f>IF(G396="","",G396-G396*COMPASS!$U$35)</f>
        <v>69.012658227848107</v>
      </c>
    </row>
    <row r="397" spans="1:8">
      <c r="A397" s="171" t="s">
        <v>11083</v>
      </c>
      <c r="B397" s="291" t="s">
        <v>462</v>
      </c>
      <c r="C397" s="551" t="s">
        <v>10958</v>
      </c>
      <c r="D397" s="551" t="s">
        <v>10959</v>
      </c>
      <c r="E397" s="110">
        <v>1</v>
      </c>
      <c r="F397" s="578"/>
      <c r="G397" s="959">
        <v>81.392405063291136</v>
      </c>
      <c r="H397" s="297">
        <f>IF(G397="","",G397-G397*COMPASS!$U$35)</f>
        <v>81.392405063291136</v>
      </c>
    </row>
    <row r="398" spans="1:8">
      <c r="A398" s="171" t="s">
        <v>11084</v>
      </c>
      <c r="B398" s="291" t="s">
        <v>216</v>
      </c>
      <c r="C398" s="551" t="s">
        <v>10960</v>
      </c>
      <c r="D398" s="551" t="s">
        <v>10961</v>
      </c>
      <c r="E398" s="110">
        <v>1</v>
      </c>
      <c r="F398" s="578"/>
      <c r="G398" s="959">
        <v>93.341772151898724</v>
      </c>
      <c r="H398" s="297">
        <f>IF(G398="","",G398-G398*COMPASS!$U$35)</f>
        <v>93.341772151898724</v>
      </c>
    </row>
    <row r="399" spans="1:8">
      <c r="A399" s="171" t="s">
        <v>11085</v>
      </c>
      <c r="B399" s="291" t="s">
        <v>216</v>
      </c>
      <c r="C399" s="551" t="s">
        <v>10962</v>
      </c>
      <c r="D399" s="551" t="s">
        <v>10963</v>
      </c>
      <c r="E399" s="110">
        <v>1</v>
      </c>
      <c r="F399" s="578"/>
      <c r="G399" s="959">
        <v>129.67088607594937</v>
      </c>
      <c r="H399" s="297">
        <f>IF(G399="","",G399-G399*COMPASS!$U$35)</f>
        <v>129.67088607594937</v>
      </c>
    </row>
    <row r="400" spans="1:8">
      <c r="A400" s="171" t="s">
        <v>11086</v>
      </c>
      <c r="B400" s="291" t="s">
        <v>216</v>
      </c>
      <c r="C400" s="551" t="s">
        <v>10964</v>
      </c>
      <c r="D400" s="551" t="s">
        <v>10965</v>
      </c>
      <c r="E400" s="110">
        <v>1</v>
      </c>
      <c r="F400" s="578"/>
      <c r="G400" s="959">
        <v>220.22784810126581</v>
      </c>
      <c r="H400" s="297">
        <f>IF(G400="","",G400-G400*COMPASS!$U$35)</f>
        <v>220.22784810126581</v>
      </c>
    </row>
    <row r="401" spans="1:8">
      <c r="A401" s="171" t="s">
        <v>11087</v>
      </c>
      <c r="B401" s="291" t="s">
        <v>216</v>
      </c>
      <c r="C401" s="551" t="s">
        <v>10966</v>
      </c>
      <c r="D401" s="551" t="s">
        <v>10967</v>
      </c>
      <c r="E401" s="110">
        <v>1</v>
      </c>
      <c r="F401" s="578"/>
      <c r="G401" s="959">
        <v>283.16687713065255</v>
      </c>
      <c r="H401" s="297">
        <f>IF(G401="","",G401-G401*COMPASS!$U$35)</f>
        <v>283.16687713065255</v>
      </c>
    </row>
    <row r="402" spans="1:8">
      <c r="A402" s="171" t="s">
        <v>11088</v>
      </c>
      <c r="B402" s="291" t="s">
        <v>216</v>
      </c>
      <c r="C402" s="551" t="s">
        <v>10968</v>
      </c>
      <c r="D402" s="551" t="s">
        <v>10969</v>
      </c>
      <c r="E402" s="110">
        <v>1</v>
      </c>
      <c r="F402" s="578"/>
      <c r="G402" s="959">
        <v>413.76909525338152</v>
      </c>
      <c r="H402" s="297">
        <f>IF(G402="","",G402-G402*COMPASS!$U$35)</f>
        <v>413.76909525338152</v>
      </c>
    </row>
    <row r="403" spans="1:8">
      <c r="A403" s="171" t="s">
        <v>11089</v>
      </c>
      <c r="B403" s="291" t="s">
        <v>216</v>
      </c>
      <c r="C403" s="551" t="s">
        <v>10970</v>
      </c>
      <c r="D403" s="551" t="s">
        <v>10971</v>
      </c>
      <c r="E403" s="110">
        <v>1</v>
      </c>
      <c r="F403" s="578"/>
      <c r="G403" s="959">
        <v>503.20078931189397</v>
      </c>
      <c r="H403" s="297">
        <f>IF(G403="","",G403-G403*COMPASS!$U$35)</f>
        <v>503.20078931189397</v>
      </c>
    </row>
    <row r="404" spans="1:8">
      <c r="A404" s="171" t="s">
        <v>11090</v>
      </c>
      <c r="B404" s="291" t="s">
        <v>462</v>
      </c>
      <c r="C404" s="551" t="s">
        <v>10972</v>
      </c>
      <c r="D404" s="551" t="s">
        <v>10973</v>
      </c>
      <c r="E404" s="110">
        <v>1</v>
      </c>
      <c r="F404" s="578"/>
      <c r="G404" s="959">
        <v>14.025316455696203</v>
      </c>
      <c r="H404" s="297">
        <f>IF(G404="","",G404-G404*COMPASS!$U$35)</f>
        <v>14.025316455696203</v>
      </c>
    </row>
    <row r="405" spans="1:8">
      <c r="A405" s="171" t="s">
        <v>11091</v>
      </c>
      <c r="B405" s="291" t="s">
        <v>216</v>
      </c>
      <c r="C405" s="551" t="s">
        <v>10974</v>
      </c>
      <c r="D405" s="551" t="s">
        <v>10975</v>
      </c>
      <c r="E405" s="110">
        <v>1</v>
      </c>
      <c r="F405" s="578"/>
      <c r="G405" s="959">
        <v>16.683544303797468</v>
      </c>
      <c r="H405" s="297">
        <f>IF(G405="","",G405-G405*COMPASS!$U$35)</f>
        <v>16.683544303797468</v>
      </c>
    </row>
    <row r="406" spans="1:8">
      <c r="A406" s="171" t="s">
        <v>11092</v>
      </c>
      <c r="B406" s="291" t="s">
        <v>216</v>
      </c>
      <c r="C406" s="551" t="s">
        <v>10976</v>
      </c>
      <c r="D406" s="551" t="s">
        <v>10977</v>
      </c>
      <c r="E406" s="110">
        <v>1</v>
      </c>
      <c r="F406" s="578"/>
      <c r="G406" s="959">
        <v>26.22784810126582</v>
      </c>
      <c r="H406" s="297">
        <f>IF(G406="","",G406-G406*COMPASS!$U$35)</f>
        <v>26.22784810126582</v>
      </c>
    </row>
    <row r="407" spans="1:8">
      <c r="A407" s="171" t="s">
        <v>11093</v>
      </c>
      <c r="B407" s="291" t="s">
        <v>216</v>
      </c>
      <c r="C407" s="551" t="s">
        <v>10978</v>
      </c>
      <c r="D407" s="551" t="s">
        <v>10979</v>
      </c>
      <c r="E407" s="110">
        <v>1</v>
      </c>
      <c r="F407" s="578"/>
      <c r="G407" s="959">
        <v>34.531645569620252</v>
      </c>
      <c r="H407" s="297">
        <f>IF(G407="","",G407-G407*COMPASS!$U$35)</f>
        <v>34.531645569620252</v>
      </c>
    </row>
    <row r="408" spans="1:8">
      <c r="A408" s="171" t="s">
        <v>11094</v>
      </c>
      <c r="B408" s="291" t="s">
        <v>216</v>
      </c>
      <c r="C408" s="551" t="s">
        <v>10980</v>
      </c>
      <c r="D408" s="551" t="s">
        <v>10981</v>
      </c>
      <c r="E408" s="110">
        <v>1</v>
      </c>
      <c r="F408" s="578"/>
      <c r="G408" s="959">
        <v>51.848101265822784</v>
      </c>
      <c r="H408" s="297">
        <f>IF(G408="","",G408-G408*COMPASS!$U$35)</f>
        <v>51.848101265822784</v>
      </c>
    </row>
    <row r="409" spans="1:8">
      <c r="A409" s="171" t="s">
        <v>11095</v>
      </c>
      <c r="B409" s="291" t="s">
        <v>216</v>
      </c>
      <c r="C409" s="551" t="s">
        <v>10982</v>
      </c>
      <c r="D409" s="551" t="s">
        <v>10983</v>
      </c>
      <c r="E409" s="110">
        <v>1</v>
      </c>
      <c r="F409" s="578"/>
      <c r="G409" s="959">
        <v>376.96202531645571</v>
      </c>
      <c r="H409" s="297">
        <f>IF(G409="","",G409-G409*COMPASS!$U$35)</f>
        <v>376.96202531645571</v>
      </c>
    </row>
    <row r="410" spans="1:8">
      <c r="A410" s="171" t="s">
        <v>11096</v>
      </c>
      <c r="B410" s="291" t="s">
        <v>216</v>
      </c>
      <c r="C410" s="551" t="s">
        <v>10984</v>
      </c>
      <c r="D410" s="551" t="s">
        <v>10985</v>
      </c>
      <c r="E410" s="110">
        <v>1</v>
      </c>
      <c r="F410" s="578"/>
      <c r="G410" s="959">
        <v>493.41772151898732</v>
      </c>
      <c r="H410" s="297">
        <f>IF(G410="","",G410-G410*COMPASS!$U$35)</f>
        <v>493.41772151898732</v>
      </c>
    </row>
    <row r="411" spans="1:8">
      <c r="A411" s="171" t="s">
        <v>11097</v>
      </c>
      <c r="B411" s="291" t="s">
        <v>216</v>
      </c>
      <c r="C411" s="551" t="s">
        <v>10986</v>
      </c>
      <c r="D411" s="551" t="s">
        <v>10987</v>
      </c>
      <c r="E411" s="110">
        <v>1</v>
      </c>
      <c r="F411" s="578"/>
      <c r="G411" s="959">
        <v>29.696202531645568</v>
      </c>
      <c r="H411" s="297">
        <f>IF(G411="","",G411-G411*COMPASS!$U$35)</f>
        <v>29.696202531645568</v>
      </c>
    </row>
    <row r="412" spans="1:8">
      <c r="A412" s="171" t="s">
        <v>11098</v>
      </c>
      <c r="B412" s="291" t="s">
        <v>216</v>
      </c>
      <c r="C412" s="551" t="s">
        <v>10988</v>
      </c>
      <c r="D412" s="551" t="s">
        <v>10989</v>
      </c>
      <c r="E412" s="110">
        <v>1</v>
      </c>
      <c r="F412" s="578"/>
      <c r="G412" s="959">
        <v>29.696202531645568</v>
      </c>
      <c r="H412" s="297">
        <f>IF(G412="","",G412-G412*COMPASS!$U$35)</f>
        <v>29.696202531645568</v>
      </c>
    </row>
    <row r="413" spans="1:8">
      <c r="A413" s="171" t="s">
        <v>11099</v>
      </c>
      <c r="B413" s="291" t="s">
        <v>216</v>
      </c>
      <c r="C413" s="551" t="s">
        <v>10990</v>
      </c>
      <c r="D413" s="551" t="s">
        <v>10991</v>
      </c>
      <c r="E413" s="110">
        <v>1</v>
      </c>
      <c r="F413" s="578"/>
      <c r="G413" s="959">
        <v>58.151898734177209</v>
      </c>
      <c r="H413" s="297">
        <f>IF(G413="","",G413-G413*COMPASS!$U$35)</f>
        <v>58.151898734177209</v>
      </c>
    </row>
    <row r="414" spans="1:8">
      <c r="A414" s="171" t="s">
        <v>11100</v>
      </c>
      <c r="B414" s="291" t="s">
        <v>216</v>
      </c>
      <c r="C414" s="551" t="s">
        <v>10992</v>
      </c>
      <c r="D414" s="551" t="s">
        <v>10993</v>
      </c>
      <c r="E414" s="110">
        <v>1</v>
      </c>
      <c r="F414" s="578"/>
      <c r="G414" s="959">
        <v>71.037974683544292</v>
      </c>
      <c r="H414" s="297">
        <f>IF(G414="","",G414-G414*COMPASS!$U$35)</f>
        <v>71.037974683544292</v>
      </c>
    </row>
    <row r="415" spans="1:8">
      <c r="A415" s="171" t="s">
        <v>11101</v>
      </c>
      <c r="B415" s="291" t="s">
        <v>216</v>
      </c>
      <c r="C415" s="551" t="s">
        <v>10994</v>
      </c>
      <c r="D415" s="551" t="s">
        <v>10995</v>
      </c>
      <c r="E415" s="110">
        <v>1</v>
      </c>
      <c r="F415" s="578"/>
      <c r="G415" s="959">
        <v>77.088607594936704</v>
      </c>
      <c r="H415" s="297">
        <f>IF(G415="","",G415-G415*COMPASS!$U$35)</f>
        <v>77.088607594936704</v>
      </c>
    </row>
    <row r="416" spans="1:8">
      <c r="A416" s="171" t="s">
        <v>11102</v>
      </c>
      <c r="B416" s="291" t="s">
        <v>216</v>
      </c>
      <c r="C416" s="551" t="s">
        <v>10996</v>
      </c>
      <c r="D416" s="551" t="s">
        <v>10997</v>
      </c>
      <c r="E416" s="110">
        <v>1</v>
      </c>
      <c r="F416" s="578"/>
      <c r="G416" s="959">
        <v>81.797468354430379</v>
      </c>
      <c r="H416" s="297">
        <f>IF(G416="","",G416-G416*COMPASS!$U$35)</f>
        <v>81.797468354430379</v>
      </c>
    </row>
    <row r="417" spans="1:8">
      <c r="A417" s="171" t="s">
        <v>11103</v>
      </c>
      <c r="B417" s="291" t="s">
        <v>216</v>
      </c>
      <c r="C417" s="551" t="s">
        <v>10998</v>
      </c>
      <c r="D417" s="551" t="s">
        <v>10999</v>
      </c>
      <c r="E417" s="110">
        <v>1</v>
      </c>
      <c r="F417" s="578"/>
      <c r="G417" s="959">
        <v>118.63095926582278</v>
      </c>
      <c r="H417" s="297">
        <f>IF(G417="","",G417-G417*COMPASS!$U$35)</f>
        <v>118.63095926582278</v>
      </c>
    </row>
    <row r="418" spans="1:8">
      <c r="A418" s="171" t="s">
        <v>11104</v>
      </c>
      <c r="B418" s="291" t="s">
        <v>216</v>
      </c>
      <c r="C418" s="551" t="s">
        <v>11000</v>
      </c>
      <c r="D418" s="551" t="s">
        <v>11001</v>
      </c>
      <c r="E418" s="110">
        <v>1</v>
      </c>
      <c r="F418" s="578"/>
      <c r="G418" s="959">
        <v>160.50632911392404</v>
      </c>
      <c r="H418" s="297">
        <f>IF(G418="","",G418-G418*COMPASS!$U$35)</f>
        <v>160.50632911392404</v>
      </c>
    </row>
    <row r="419" spans="1:8">
      <c r="A419" s="171" t="s">
        <v>12939</v>
      </c>
      <c r="B419" s="291" t="s">
        <v>216</v>
      </c>
      <c r="C419" s="551" t="s">
        <v>12940</v>
      </c>
      <c r="D419" s="551" t="s">
        <v>12941</v>
      </c>
      <c r="E419" s="381">
        <v>1</v>
      </c>
      <c r="F419" s="963"/>
      <c r="G419" s="961">
        <v>49.797468354430379</v>
      </c>
      <c r="H419" s="297">
        <f>IF(G419="","",G419-G419*COMPASS!$U$35)</f>
        <v>49.797468354430379</v>
      </c>
    </row>
    <row r="420" spans="1:8">
      <c r="A420" s="171" t="s">
        <v>12942</v>
      </c>
      <c r="B420" s="291" t="s">
        <v>216</v>
      </c>
      <c r="C420" s="551" t="s">
        <v>12943</v>
      </c>
      <c r="D420" s="551" t="s">
        <v>10995</v>
      </c>
      <c r="E420" s="381">
        <v>1</v>
      </c>
      <c r="F420" s="963"/>
      <c r="G420" s="961">
        <v>63.063291139240505</v>
      </c>
      <c r="H420" s="297">
        <f>IF(G420="","",G420-G420*COMPASS!$U$35)</f>
        <v>63.063291139240505</v>
      </c>
    </row>
    <row r="421" spans="1:8">
      <c r="A421" s="171" t="s">
        <v>11105</v>
      </c>
      <c r="B421" s="291" t="s">
        <v>216</v>
      </c>
      <c r="C421" s="551" t="s">
        <v>11002</v>
      </c>
      <c r="D421" s="551" t="s">
        <v>11003</v>
      </c>
      <c r="E421" s="110">
        <v>1</v>
      </c>
      <c r="F421" s="578"/>
      <c r="G421" s="1165" t="s">
        <v>17070</v>
      </c>
      <c r="H421" s="297" t="e">
        <f>IF(G421="","",G421-G421*COMPASS!$U$35)</f>
        <v>#VALUE!</v>
      </c>
    </row>
    <row r="422" spans="1:8">
      <c r="A422" s="171" t="s">
        <v>11106</v>
      </c>
      <c r="B422" s="291" t="s">
        <v>216</v>
      </c>
      <c r="C422" s="551" t="s">
        <v>11004</v>
      </c>
      <c r="D422" s="551" t="s">
        <v>11005</v>
      </c>
      <c r="E422" s="110">
        <v>1</v>
      </c>
      <c r="F422" s="578"/>
      <c r="G422" s="1165" t="s">
        <v>17070</v>
      </c>
      <c r="H422" s="297" t="e">
        <f>IF(G422="","",G422-G422*COMPASS!$U$35)</f>
        <v>#VALUE!</v>
      </c>
    </row>
    <row r="423" spans="1:8">
      <c r="A423" s="171" t="s">
        <v>11107</v>
      </c>
      <c r="B423" s="291" t="s">
        <v>216</v>
      </c>
      <c r="C423" s="551" t="s">
        <v>11006</v>
      </c>
      <c r="D423" s="551" t="s">
        <v>11007</v>
      </c>
      <c r="E423" s="110">
        <v>1</v>
      </c>
      <c r="F423" s="578"/>
      <c r="G423" s="1165" t="s">
        <v>17070</v>
      </c>
      <c r="H423" s="297" t="e">
        <f>IF(G423="","",G423-G423*COMPASS!$U$35)</f>
        <v>#VALUE!</v>
      </c>
    </row>
    <row r="424" spans="1:8">
      <c r="A424" s="171" t="s">
        <v>11108</v>
      </c>
      <c r="B424" s="291" t="s">
        <v>216</v>
      </c>
      <c r="C424" s="551" t="s">
        <v>11008</v>
      </c>
      <c r="D424" s="551" t="s">
        <v>11009</v>
      </c>
      <c r="E424" s="110">
        <v>1</v>
      </c>
      <c r="F424" s="578"/>
      <c r="G424" s="1165" t="s">
        <v>17070</v>
      </c>
      <c r="H424" s="297" t="e">
        <f>IF(G424="","",G424-G424*COMPASS!$U$35)</f>
        <v>#VALUE!</v>
      </c>
    </row>
    <row r="425" spans="1:8">
      <c r="A425" s="171" t="s">
        <v>11109</v>
      </c>
      <c r="B425" s="291" t="s">
        <v>216</v>
      </c>
      <c r="C425" s="551" t="s">
        <v>11010</v>
      </c>
      <c r="D425" s="551" t="s">
        <v>11011</v>
      </c>
      <c r="E425" s="110">
        <v>1</v>
      </c>
      <c r="F425" s="578"/>
      <c r="G425" s="1165" t="s">
        <v>17070</v>
      </c>
      <c r="H425" s="297" t="e">
        <f>IF(G425="","",G425-G425*COMPASS!$U$35)</f>
        <v>#VALUE!</v>
      </c>
    </row>
    <row r="426" spans="1:8">
      <c r="A426" s="171" t="s">
        <v>11110</v>
      </c>
      <c r="B426" s="291" t="s">
        <v>216</v>
      </c>
      <c r="C426" s="551" t="s">
        <v>11012</v>
      </c>
      <c r="D426" s="551" t="s">
        <v>11013</v>
      </c>
      <c r="E426" s="110">
        <v>1</v>
      </c>
      <c r="F426" s="578"/>
      <c r="G426" s="1165" t="s">
        <v>17070</v>
      </c>
      <c r="H426" s="297" t="e">
        <f>IF(G426="","",G426-G426*COMPASS!$U$35)</f>
        <v>#VALUE!</v>
      </c>
    </row>
    <row r="427" spans="1:8">
      <c r="A427" s="171" t="s">
        <v>11111</v>
      </c>
      <c r="B427" s="291" t="s">
        <v>216</v>
      </c>
      <c r="C427" s="551" t="s">
        <v>11014</v>
      </c>
      <c r="D427" s="551" t="s">
        <v>11015</v>
      </c>
      <c r="E427" s="110">
        <v>1</v>
      </c>
      <c r="F427" s="578"/>
      <c r="G427" s="1165" t="s">
        <v>17070</v>
      </c>
      <c r="H427" s="297" t="e">
        <f>IF(G427="","",G427-G427*COMPASS!$U$35)</f>
        <v>#VALUE!</v>
      </c>
    </row>
    <row r="428" spans="1:8">
      <c r="A428" s="171" t="s">
        <v>11112</v>
      </c>
      <c r="B428" s="291" t="s">
        <v>216</v>
      </c>
      <c r="C428" s="551" t="s">
        <v>11016</v>
      </c>
      <c r="D428" s="551" t="s">
        <v>11017</v>
      </c>
      <c r="E428" s="110">
        <v>1</v>
      </c>
      <c r="F428" s="578"/>
      <c r="G428" s="1165" t="s">
        <v>17070</v>
      </c>
      <c r="H428" s="297" t="e">
        <f>IF(G428="","",G428-G428*COMPASS!$U$35)</f>
        <v>#VALUE!</v>
      </c>
    </row>
    <row r="429" spans="1:8">
      <c r="A429" s="171" t="s">
        <v>11113</v>
      </c>
      <c r="B429" s="291" t="s">
        <v>216</v>
      </c>
      <c r="C429" s="551" t="s">
        <v>11018</v>
      </c>
      <c r="D429" s="551" t="s">
        <v>11019</v>
      </c>
      <c r="E429" s="110">
        <v>1</v>
      </c>
      <c r="F429" s="578"/>
      <c r="G429" s="1165" t="s">
        <v>17070</v>
      </c>
      <c r="H429" s="297" t="e">
        <f>IF(G429="","",G429-G429*COMPASS!$U$35)</f>
        <v>#VALUE!</v>
      </c>
    </row>
    <row r="430" spans="1:8">
      <c r="A430" s="171" t="s">
        <v>11114</v>
      </c>
      <c r="B430" s="291" t="s">
        <v>216</v>
      </c>
      <c r="C430" s="551" t="s">
        <v>11020</v>
      </c>
      <c r="D430" s="551" t="s">
        <v>11021</v>
      </c>
      <c r="E430" s="110">
        <v>1</v>
      </c>
      <c r="F430" s="578"/>
      <c r="G430" s="1165" t="s">
        <v>17070</v>
      </c>
      <c r="H430" s="297" t="e">
        <f>IF(G430="","",G430-G430*COMPASS!$U$35)</f>
        <v>#VALUE!</v>
      </c>
    </row>
    <row r="431" spans="1:8">
      <c r="A431" s="171" t="s">
        <v>11115</v>
      </c>
      <c r="B431" s="291" t="s">
        <v>216</v>
      </c>
      <c r="C431" s="551" t="s">
        <v>11022</v>
      </c>
      <c r="D431" s="551" t="s">
        <v>11023</v>
      </c>
      <c r="E431" s="110">
        <v>1</v>
      </c>
      <c r="F431" s="578"/>
      <c r="G431" s="1165" t="s">
        <v>17070</v>
      </c>
      <c r="H431" s="297" t="e">
        <f>IF(G431="","",G431-G431*COMPASS!$U$35)</f>
        <v>#VALUE!</v>
      </c>
    </row>
    <row r="432" spans="1:8">
      <c r="A432" s="111" t="s">
        <v>12944</v>
      </c>
      <c r="B432" s="111"/>
      <c r="C432" s="112"/>
      <c r="D432" s="957"/>
      <c r="E432" s="552"/>
      <c r="F432" s="54"/>
      <c r="G432" s="54"/>
      <c r="H432" s="297" t="str">
        <f>IF(G432="","",G432-G432*COMPASS!$U$35)</f>
        <v/>
      </c>
    </row>
    <row r="433" spans="1:8">
      <c r="A433" s="111" t="s">
        <v>12945</v>
      </c>
      <c r="B433" s="111"/>
      <c r="C433" s="112"/>
      <c r="D433" s="957"/>
      <c r="E433" s="552"/>
      <c r="F433" s="54"/>
      <c r="G433" s="54"/>
      <c r="H433" s="297" t="str">
        <f>IF(G433="","",G433-G433*COMPASS!$U$35)</f>
        <v/>
      </c>
    </row>
    <row r="434" spans="1:8">
      <c r="A434" s="171" t="s">
        <v>12946</v>
      </c>
      <c r="B434" s="291" t="s">
        <v>216</v>
      </c>
      <c r="C434" s="551" t="s">
        <v>12947</v>
      </c>
      <c r="D434" s="551" t="s">
        <v>12948</v>
      </c>
      <c r="E434" s="381">
        <v>1</v>
      </c>
      <c r="F434" s="964"/>
      <c r="G434" s="1165" t="s">
        <v>17070</v>
      </c>
      <c r="H434" s="297" t="e">
        <f>IF(G434="","",G434-G434*COMPASS!$U$35)</f>
        <v>#VALUE!</v>
      </c>
    </row>
    <row r="435" spans="1:8">
      <c r="A435" s="171" t="s">
        <v>12949</v>
      </c>
      <c r="B435" s="291" t="s">
        <v>216</v>
      </c>
      <c r="C435" s="551" t="s">
        <v>12950</v>
      </c>
      <c r="D435" s="551" t="s">
        <v>12951</v>
      </c>
      <c r="E435" s="381">
        <v>1</v>
      </c>
      <c r="F435" s="964"/>
      <c r="G435" s="1165" t="s">
        <v>17070</v>
      </c>
      <c r="H435" s="297" t="e">
        <f>IF(G435="","",G435-G435*COMPASS!$U$35)</f>
        <v>#VALUE!</v>
      </c>
    </row>
    <row r="436" spans="1:8">
      <c r="A436" s="171" t="s">
        <v>12952</v>
      </c>
      <c r="B436" s="291" t="s">
        <v>216</v>
      </c>
      <c r="C436" s="551" t="s">
        <v>12953</v>
      </c>
      <c r="D436" s="551" t="s">
        <v>12954</v>
      </c>
      <c r="E436" s="381">
        <v>1</v>
      </c>
      <c r="F436" s="964"/>
      <c r="G436" s="1165" t="s">
        <v>17070</v>
      </c>
      <c r="H436" s="297" t="e">
        <f>IF(G436="","",G436-G436*COMPASS!$U$35)</f>
        <v>#VALUE!</v>
      </c>
    </row>
    <row r="437" spans="1:8">
      <c r="A437" s="171" t="s">
        <v>12955</v>
      </c>
      <c r="B437" s="291" t="s">
        <v>216</v>
      </c>
      <c r="C437" s="551" t="s">
        <v>12956</v>
      </c>
      <c r="D437" s="551" t="s">
        <v>12957</v>
      </c>
      <c r="E437" s="381">
        <v>1</v>
      </c>
      <c r="F437" s="964"/>
      <c r="G437" s="1165" t="s">
        <v>17070</v>
      </c>
      <c r="H437" s="297" t="e">
        <f>IF(G437="","",G437-G437*COMPASS!$U$35)</f>
        <v>#VALUE!</v>
      </c>
    </row>
    <row r="438" spans="1:8">
      <c r="A438" s="171" t="s">
        <v>12958</v>
      </c>
      <c r="B438" s="291" t="s">
        <v>216</v>
      </c>
      <c r="C438" s="551" t="s">
        <v>12959</v>
      </c>
      <c r="D438" s="551" t="s">
        <v>12960</v>
      </c>
      <c r="E438" s="381">
        <v>1</v>
      </c>
      <c r="F438" s="964"/>
      <c r="G438" s="1165" t="s">
        <v>17070</v>
      </c>
      <c r="H438" s="297" t="e">
        <f>IF(G438="","",G438-G438*COMPASS!$U$35)</f>
        <v>#VALUE!</v>
      </c>
    </row>
    <row r="439" spans="1:8">
      <c r="A439" s="111" t="s">
        <v>12961</v>
      </c>
      <c r="B439" s="111"/>
      <c r="C439" s="957"/>
      <c r="D439" s="957"/>
      <c r="E439" s="957"/>
      <c r="F439" s="957"/>
      <c r="G439" s="54"/>
      <c r="H439" s="297" t="str">
        <f>IF(G439="","",G439-G439*COMPASS!$U$35)</f>
        <v/>
      </c>
    </row>
    <row r="440" spans="1:8">
      <c r="A440" s="171" t="s">
        <v>12962</v>
      </c>
      <c r="B440" s="291" t="s">
        <v>216</v>
      </c>
      <c r="C440" s="551" t="s">
        <v>12963</v>
      </c>
      <c r="D440" s="551" t="s">
        <v>12964</v>
      </c>
      <c r="E440" s="381">
        <v>1</v>
      </c>
      <c r="F440" s="964"/>
      <c r="G440" s="1165" t="s">
        <v>17070</v>
      </c>
      <c r="H440" s="297" t="e">
        <f>IF(G440="","",G440-G440*COMPASS!$U$35)</f>
        <v>#VALUE!</v>
      </c>
    </row>
    <row r="441" spans="1:8">
      <c r="A441" s="171" t="s">
        <v>12965</v>
      </c>
      <c r="B441" s="291" t="s">
        <v>216</v>
      </c>
      <c r="C441" s="551" t="s">
        <v>12966</v>
      </c>
      <c r="D441" s="551" t="s">
        <v>12967</v>
      </c>
      <c r="E441" s="381">
        <v>1</v>
      </c>
      <c r="F441" s="964"/>
      <c r="G441" s="1165" t="s">
        <v>17070</v>
      </c>
      <c r="H441" s="297" t="e">
        <f>IF(G441="","",G441-G441*COMPASS!$U$35)</f>
        <v>#VALUE!</v>
      </c>
    </row>
    <row r="442" spans="1:8">
      <c r="A442" s="171" t="s">
        <v>12968</v>
      </c>
      <c r="B442" s="291" t="s">
        <v>216</v>
      </c>
      <c r="C442" s="551" t="s">
        <v>12969</v>
      </c>
      <c r="D442" s="551" t="s">
        <v>12970</v>
      </c>
      <c r="E442" s="381">
        <v>1</v>
      </c>
      <c r="F442" s="964"/>
      <c r="G442" s="1165" t="s">
        <v>17070</v>
      </c>
      <c r="H442" s="297" t="e">
        <f>IF(G442="","",G442-G442*COMPASS!$U$35)</f>
        <v>#VALUE!</v>
      </c>
    </row>
    <row r="443" spans="1:8">
      <c r="A443" s="171" t="s">
        <v>12971</v>
      </c>
      <c r="B443" s="291" t="s">
        <v>216</v>
      </c>
      <c r="C443" s="551" t="s">
        <v>12972</v>
      </c>
      <c r="D443" s="551" t="s">
        <v>12973</v>
      </c>
      <c r="E443" s="381">
        <v>1</v>
      </c>
      <c r="F443" s="964"/>
      <c r="G443" s="1165" t="s">
        <v>17070</v>
      </c>
      <c r="H443" s="297" t="e">
        <f>IF(G443="","",G443-G443*COMPASS!$U$35)</f>
        <v>#VALUE!</v>
      </c>
    </row>
    <row r="444" spans="1:8">
      <c r="A444" s="171" t="s">
        <v>12974</v>
      </c>
      <c r="B444" s="291" t="s">
        <v>216</v>
      </c>
      <c r="C444" s="551" t="s">
        <v>12975</v>
      </c>
      <c r="D444" s="551" t="s">
        <v>12976</v>
      </c>
      <c r="E444" s="381">
        <v>1</v>
      </c>
      <c r="F444" s="964"/>
      <c r="G444" s="1165" t="s">
        <v>17070</v>
      </c>
      <c r="H444" s="297" t="e">
        <f>IF(G444="","",G444-G444*COMPASS!$U$35)</f>
        <v>#VALUE!</v>
      </c>
    </row>
    <row r="445" spans="1:8">
      <c r="A445" s="171" t="s">
        <v>12977</v>
      </c>
      <c r="B445" s="291" t="s">
        <v>216</v>
      </c>
      <c r="C445" s="551" t="s">
        <v>12978</v>
      </c>
      <c r="D445" s="551" t="s">
        <v>12979</v>
      </c>
      <c r="E445" s="381">
        <v>1</v>
      </c>
      <c r="F445" s="964"/>
      <c r="G445" s="1165" t="s">
        <v>17070</v>
      </c>
      <c r="H445" s="297" t="e">
        <f>IF(G445="","",G445-G445*COMPASS!$U$35)</f>
        <v>#VALUE!</v>
      </c>
    </row>
    <row r="446" spans="1:8">
      <c r="A446" s="171" t="s">
        <v>12980</v>
      </c>
      <c r="B446" s="291" t="s">
        <v>216</v>
      </c>
      <c r="C446" s="551" t="s">
        <v>12981</v>
      </c>
      <c r="D446" s="551" t="s">
        <v>12982</v>
      </c>
      <c r="E446" s="381">
        <v>1</v>
      </c>
      <c r="F446" s="964"/>
      <c r="G446" s="1165" t="s">
        <v>17070</v>
      </c>
      <c r="H446" s="297" t="e">
        <f>IF(G446="","",G446-G446*COMPASS!$U$35)</f>
        <v>#VALUE!</v>
      </c>
    </row>
    <row r="447" spans="1:8">
      <c r="A447" s="171" t="s">
        <v>12983</v>
      </c>
      <c r="B447" s="291" t="s">
        <v>216</v>
      </c>
      <c r="C447" s="551" t="s">
        <v>12984</v>
      </c>
      <c r="D447" s="551" t="s">
        <v>12985</v>
      </c>
      <c r="E447" s="381">
        <v>1</v>
      </c>
      <c r="F447" s="964"/>
      <c r="G447" s="1165" t="s">
        <v>17070</v>
      </c>
      <c r="H447" s="297" t="e">
        <f>IF(G447="","",G447-G447*COMPASS!$U$35)</f>
        <v>#VALUE!</v>
      </c>
    </row>
    <row r="448" spans="1:8">
      <c r="A448" s="111" t="s">
        <v>12986</v>
      </c>
      <c r="B448" s="111"/>
      <c r="C448" s="957"/>
      <c r="D448" s="957"/>
      <c r="E448" s="957"/>
      <c r="F448" s="957"/>
      <c r="G448" s="54"/>
      <c r="H448" s="297" t="str">
        <f>IF(G448="","",G448-G448*COMPASS!$U$35)</f>
        <v/>
      </c>
    </row>
    <row r="449" spans="1:8">
      <c r="A449" s="171" t="s">
        <v>12987</v>
      </c>
      <c r="B449" s="291" t="s">
        <v>216</v>
      </c>
      <c r="C449" s="551" t="s">
        <v>12988</v>
      </c>
      <c r="D449" s="551" t="s">
        <v>12989</v>
      </c>
      <c r="E449" s="381">
        <v>1</v>
      </c>
      <c r="F449" s="964"/>
      <c r="G449" s="1165" t="s">
        <v>17070</v>
      </c>
      <c r="H449" s="297" t="e">
        <f>IF(G449="","",G449-G449*COMPASS!$U$35)</f>
        <v>#VALUE!</v>
      </c>
    </row>
    <row r="450" spans="1:8">
      <c r="A450" s="171" t="s">
        <v>12990</v>
      </c>
      <c r="B450" s="291" t="s">
        <v>216</v>
      </c>
      <c r="C450" s="551" t="s">
        <v>12991</v>
      </c>
      <c r="D450" s="551" t="s">
        <v>12992</v>
      </c>
      <c r="E450" s="381">
        <v>1</v>
      </c>
      <c r="F450" s="964"/>
      <c r="G450" s="1165" t="s">
        <v>17070</v>
      </c>
      <c r="H450" s="297" t="e">
        <f>IF(G450="","",G450-G450*COMPASS!$U$35)</f>
        <v>#VALUE!</v>
      </c>
    </row>
    <row r="451" spans="1:8">
      <c r="A451" s="111" t="s">
        <v>12993</v>
      </c>
      <c r="B451" s="111"/>
      <c r="C451" s="957"/>
      <c r="D451" s="957"/>
      <c r="E451" s="957"/>
      <c r="F451" s="957"/>
      <c r="G451" s="54"/>
      <c r="H451" s="297" t="str">
        <f>IF(G451="","",G451-G451*COMPASS!$U$35)</f>
        <v/>
      </c>
    </row>
    <row r="452" spans="1:8">
      <c r="A452" s="171" t="s">
        <v>12994</v>
      </c>
      <c r="B452" s="291" t="s">
        <v>216</v>
      </c>
      <c r="C452" s="551" t="s">
        <v>12995</v>
      </c>
      <c r="D452" s="551" t="s">
        <v>12996</v>
      </c>
      <c r="E452" s="381">
        <v>1</v>
      </c>
      <c r="F452" s="964"/>
      <c r="G452" s="1165" t="s">
        <v>17070</v>
      </c>
      <c r="H452" s="297" t="e">
        <f>IF(G452="","",G452-G452*COMPASS!$U$35)</f>
        <v>#VALUE!</v>
      </c>
    </row>
    <row r="453" spans="1:8">
      <c r="A453" s="171" t="s">
        <v>12997</v>
      </c>
      <c r="B453" s="291" t="s">
        <v>216</v>
      </c>
      <c r="C453" s="551" t="s">
        <v>12998</v>
      </c>
      <c r="D453" s="551" t="s">
        <v>12999</v>
      </c>
      <c r="E453" s="381">
        <v>1</v>
      </c>
      <c r="F453" s="964"/>
      <c r="G453" s="1165" t="s">
        <v>17070</v>
      </c>
      <c r="H453" s="297" t="e">
        <f>IF(G453="","",G453-G453*COMPASS!$U$35)</f>
        <v>#VALUE!</v>
      </c>
    </row>
    <row r="454" spans="1:8">
      <c r="A454" s="171" t="s">
        <v>13000</v>
      </c>
      <c r="B454" s="291" t="s">
        <v>216</v>
      </c>
      <c r="C454" s="551" t="s">
        <v>13001</v>
      </c>
      <c r="D454" s="551" t="s">
        <v>13002</v>
      </c>
      <c r="E454" s="381">
        <v>1</v>
      </c>
      <c r="F454" s="964"/>
      <c r="G454" s="1165" t="s">
        <v>17070</v>
      </c>
      <c r="H454" s="297" t="e">
        <f>IF(G454="","",G454-G454*COMPASS!$U$35)</f>
        <v>#VALUE!</v>
      </c>
    </row>
    <row r="455" spans="1:8">
      <c r="A455" s="171" t="s">
        <v>13003</v>
      </c>
      <c r="B455" s="291" t="s">
        <v>216</v>
      </c>
      <c r="C455" s="551" t="s">
        <v>13004</v>
      </c>
      <c r="D455" s="551" t="s">
        <v>13005</v>
      </c>
      <c r="E455" s="381">
        <v>1</v>
      </c>
      <c r="F455" s="964"/>
      <c r="G455" s="1165" t="s">
        <v>17070</v>
      </c>
      <c r="H455" s="297" t="e">
        <f>IF(G455="","",G455-G455*COMPASS!$U$35)</f>
        <v>#VALUE!</v>
      </c>
    </row>
    <row r="456" spans="1:8">
      <c r="A456" s="171" t="s">
        <v>13006</v>
      </c>
      <c r="B456" s="291" t="s">
        <v>216</v>
      </c>
      <c r="C456" s="551" t="s">
        <v>13007</v>
      </c>
      <c r="D456" s="551" t="s">
        <v>13008</v>
      </c>
      <c r="E456" s="381">
        <v>1</v>
      </c>
      <c r="F456" s="964"/>
      <c r="G456" s="1165" t="s">
        <v>17070</v>
      </c>
      <c r="H456" s="297" t="e">
        <f>IF(G456="","",G456-G456*COMPASS!$U$35)</f>
        <v>#VALUE!</v>
      </c>
    </row>
    <row r="457" spans="1:8">
      <c r="A457" s="171" t="s">
        <v>13009</v>
      </c>
      <c r="B457" s="291" t="s">
        <v>216</v>
      </c>
      <c r="C457" s="551" t="s">
        <v>13010</v>
      </c>
      <c r="D457" s="551" t="s">
        <v>13011</v>
      </c>
      <c r="E457" s="381">
        <v>1</v>
      </c>
      <c r="F457" s="964"/>
      <c r="G457" s="1165" t="s">
        <v>17070</v>
      </c>
      <c r="H457" s="297" t="e">
        <f>IF(G457="","",G457-G457*COMPASS!$U$35)</f>
        <v>#VALUE!</v>
      </c>
    </row>
    <row r="458" spans="1:8">
      <c r="A458" s="171" t="s">
        <v>13012</v>
      </c>
      <c r="B458" s="291" t="s">
        <v>216</v>
      </c>
      <c r="C458" s="551" t="s">
        <v>13013</v>
      </c>
      <c r="D458" s="551" t="s">
        <v>13014</v>
      </c>
      <c r="E458" s="381">
        <v>1</v>
      </c>
      <c r="F458" s="964"/>
      <c r="G458" s="1165" t="s">
        <v>17070</v>
      </c>
      <c r="H458" s="297" t="e">
        <f>IF(G458="","",G458-G458*COMPASS!$U$35)</f>
        <v>#VALUE!</v>
      </c>
    </row>
    <row r="459" spans="1:8">
      <c r="A459" s="171" t="s">
        <v>13015</v>
      </c>
      <c r="B459" s="291" t="s">
        <v>216</v>
      </c>
      <c r="C459" s="551" t="s">
        <v>13016</v>
      </c>
      <c r="D459" s="551" t="s">
        <v>13017</v>
      </c>
      <c r="E459" s="381">
        <v>1</v>
      </c>
      <c r="F459" s="964"/>
      <c r="G459" s="1165" t="s">
        <v>17070</v>
      </c>
      <c r="H459" s="297" t="e">
        <f>IF(G459="","",G459-G459*COMPASS!$U$35)</f>
        <v>#VALUE!</v>
      </c>
    </row>
    <row r="460" spans="1:8">
      <c r="A460" s="171" t="s">
        <v>13018</v>
      </c>
      <c r="B460" s="291" t="s">
        <v>216</v>
      </c>
      <c r="C460" s="551" t="s">
        <v>13019</v>
      </c>
      <c r="D460" s="551" t="s">
        <v>13020</v>
      </c>
      <c r="E460" s="381">
        <v>1</v>
      </c>
      <c r="F460" s="964"/>
      <c r="G460" s="1165" t="s">
        <v>17070</v>
      </c>
      <c r="H460" s="297" t="e">
        <f>IF(G460="","",G460-G460*COMPASS!$U$35)</f>
        <v>#VALUE!</v>
      </c>
    </row>
  </sheetData>
  <sheetProtection algorithmName="SHA-512" hashValue="vfCOdegRgysbpICKqvNKemYWzTTJIDrmmdx+WxU6b7dLTOpWsSJlWu4r8Z30bJfMW9DKfK2kaeKv2xL/Sfi/BQ==" saltValue="htauL8M3aaAWIaWzkYBIqQ==" spinCount="100000" sheet="1" objects="1" scenarios="1"/>
  <mergeCells count="1">
    <mergeCell ref="D1:G1"/>
  </mergeCells>
  <hyperlinks>
    <hyperlink ref="H2" location="Indice" display="Indice" xr:uid="{00000000-0004-0000-1000-000000000000}"/>
    <hyperlink ref="D1" r:id="rId1" xr:uid="{00000000-0004-0000-1000-000001000000}"/>
  </hyperlinks>
  <pageMargins left="0.23622047244094491" right="0.23622047244094491" top="0.74803149606299213" bottom="0.74803149606299213" header="0.31496062992125984" footer="0.31496062992125984"/>
  <pageSetup paperSize="9" orientation="portrait" r:id="rId2"/>
  <headerFooter>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371714" r:id="rId5">
          <objectPr defaultSize="0" autoPict="0" r:id="rId6">
            <anchor moveWithCells="1">
              <from>
                <xdr:col>5</xdr:col>
                <xdr:colOff>30480</xdr:colOff>
                <xdr:row>4</xdr:row>
                <xdr:rowOff>7620</xdr:rowOff>
              </from>
              <to>
                <xdr:col>6</xdr:col>
                <xdr:colOff>0</xdr:colOff>
                <xdr:row>4</xdr:row>
                <xdr:rowOff>304800</xdr:rowOff>
              </to>
            </anchor>
          </objectPr>
        </oleObject>
      </mc:Choice>
      <mc:Fallback>
        <oleObject progId="PI3.Image" shapeId="371714"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3">
    <tabColor indexed="13"/>
  </sheetPr>
  <dimension ref="B1:P57"/>
  <sheetViews>
    <sheetView topLeftCell="B1" workbookViewId="0">
      <selection activeCell="M34" sqref="M1:N1048576"/>
    </sheetView>
  </sheetViews>
  <sheetFormatPr defaultColWidth="0" defaultRowHeight="13.2" zeroHeight="1"/>
  <cols>
    <col min="1" max="1" width="8.88671875" hidden="1" customWidth="1"/>
    <col min="2" max="2" width="8.5546875" style="107" customWidth="1"/>
    <col min="3" max="12" width="8.5546875" customWidth="1"/>
    <col min="13" max="16" width="0" hidden="1" customWidth="1"/>
    <col min="17" max="16384" width="8.88671875" hidden="1"/>
  </cols>
  <sheetData>
    <row r="1" spans="2:14" ht="12.75" customHeight="1">
      <c r="B1" s="1425" t="s">
        <v>11477</v>
      </c>
      <c r="C1" s="1425"/>
      <c r="D1" s="1425"/>
      <c r="E1" s="1425"/>
      <c r="F1" s="1425"/>
      <c r="G1" s="1425"/>
      <c r="H1" s="1425"/>
      <c r="I1" s="1425"/>
      <c r="J1" s="1425"/>
      <c r="K1" s="1425"/>
      <c r="L1" s="1425"/>
    </row>
    <row r="2" spans="2:14" ht="12.75" customHeight="1">
      <c r="B2" s="1425"/>
      <c r="C2" s="1425"/>
      <c r="D2" s="1425"/>
      <c r="E2" s="1425"/>
      <c r="F2" s="1425"/>
      <c r="G2" s="1425"/>
      <c r="H2" s="1425"/>
      <c r="I2" s="1425"/>
      <c r="J2" s="1425"/>
      <c r="K2" s="1425"/>
      <c r="L2" s="1425"/>
    </row>
    <row r="3" spans="2:14">
      <c r="B3" s="1426"/>
      <c r="C3" s="1426"/>
      <c r="D3" s="1426"/>
      <c r="E3" s="1426"/>
      <c r="F3" s="1426"/>
      <c r="G3" s="1426"/>
      <c r="H3" s="1426"/>
      <c r="I3" s="1426"/>
      <c r="J3" s="1426"/>
      <c r="K3" s="1426"/>
      <c r="L3" s="172"/>
    </row>
    <row r="4" spans="2:14">
      <c r="B4" s="587"/>
      <c r="C4" s="587"/>
      <c r="D4" s="587"/>
      <c r="E4" s="587"/>
      <c r="F4" s="587"/>
      <c r="G4" s="587"/>
      <c r="H4" s="587"/>
      <c r="I4" s="587"/>
      <c r="J4" s="587"/>
      <c r="K4" s="587"/>
      <c r="L4" s="172"/>
    </row>
    <row r="5" spans="2:14" ht="12.75" customHeight="1">
      <c r="B5" s="173"/>
      <c r="C5" s="174"/>
      <c r="D5" s="174"/>
      <c r="E5" s="174"/>
      <c r="F5" s="174"/>
      <c r="G5" s="174"/>
      <c r="H5" s="175"/>
      <c r="I5" s="175"/>
      <c r="J5" s="175"/>
      <c r="K5" s="175"/>
      <c r="L5" s="172"/>
    </row>
    <row r="6" spans="2:14" ht="22.8">
      <c r="B6" s="173"/>
      <c r="C6" s="174"/>
      <c r="D6" s="174"/>
      <c r="E6" s="174"/>
      <c r="F6" s="174"/>
      <c r="G6" s="174"/>
      <c r="H6" s="176"/>
      <c r="I6" s="176"/>
      <c r="J6" s="176"/>
      <c r="K6" s="177"/>
      <c r="L6" s="172"/>
    </row>
    <row r="7" spans="2:14" s="180" customFormat="1" ht="10.199999999999999">
      <c r="B7" s="178"/>
      <c r="C7" s="179"/>
      <c r="D7" s="179"/>
      <c r="E7" s="179"/>
      <c r="F7" s="179"/>
      <c r="G7" s="179"/>
      <c r="H7" s="179"/>
      <c r="I7" s="179"/>
      <c r="J7" s="179"/>
      <c r="K7" s="179"/>
      <c r="L7" s="172"/>
    </row>
    <row r="8" spans="2:14" s="180" customFormat="1" ht="10.199999999999999">
      <c r="B8" s="181"/>
      <c r="C8" s="179"/>
      <c r="D8" s="179"/>
      <c r="E8" s="179"/>
      <c r="F8" s="179"/>
      <c r="G8" s="179"/>
      <c r="H8" s="179"/>
      <c r="I8" s="179"/>
      <c r="J8" s="179"/>
      <c r="K8" s="179"/>
      <c r="L8" s="172"/>
    </row>
    <row r="9" spans="2:14" s="180" customFormat="1" ht="10.199999999999999">
      <c r="B9" s="181"/>
      <c r="C9" s="179"/>
      <c r="D9" s="179"/>
      <c r="E9" s="179"/>
      <c r="F9" s="179"/>
      <c r="G9" s="179"/>
      <c r="H9" s="179"/>
      <c r="I9" s="179"/>
      <c r="J9" s="179"/>
      <c r="K9" s="179"/>
      <c r="L9" s="172"/>
    </row>
    <row r="10" spans="2:14" s="180" customFormat="1" ht="10.199999999999999">
      <c r="B10" s="181"/>
      <c r="C10" s="179"/>
      <c r="D10" s="179"/>
      <c r="E10" s="179"/>
      <c r="F10" s="179"/>
      <c r="G10" s="179"/>
      <c r="H10" s="179"/>
      <c r="I10" s="179"/>
      <c r="J10" s="179"/>
      <c r="K10" s="179"/>
      <c r="L10" s="172"/>
    </row>
    <row r="11" spans="2:14" s="180" customFormat="1">
      <c r="B11" s="181"/>
      <c r="C11" s="179"/>
      <c r="D11" s="179"/>
      <c r="E11" s="179"/>
      <c r="F11" s="179"/>
      <c r="G11" s="179"/>
      <c r="H11" s="179"/>
      <c r="I11" s="179"/>
      <c r="J11" s="179"/>
      <c r="K11" s="179"/>
      <c r="L11" s="172"/>
      <c r="M11"/>
      <c r="N11"/>
    </row>
    <row r="12" spans="2:14" s="180" customFormat="1">
      <c r="B12" s="182"/>
      <c r="C12" s="179"/>
      <c r="D12" s="179"/>
      <c r="E12" s="179"/>
      <c r="F12" s="179"/>
      <c r="G12" s="179"/>
      <c r="H12" s="179"/>
      <c r="I12" s="179"/>
      <c r="J12" s="179"/>
      <c r="K12" s="179"/>
      <c r="L12" s="172"/>
      <c r="M12"/>
      <c r="N12"/>
    </row>
    <row r="13" spans="2:14" s="180" customFormat="1">
      <c r="B13" s="181"/>
      <c r="C13" s="179"/>
      <c r="D13" s="179"/>
      <c r="E13" s="179"/>
      <c r="F13" s="179"/>
      <c r="G13" s="179"/>
      <c r="H13" s="179"/>
      <c r="I13" s="179"/>
      <c r="J13" s="179"/>
      <c r="K13" s="179"/>
      <c r="L13" s="172"/>
      <c r="M13"/>
      <c r="N13"/>
    </row>
    <row r="14" spans="2:14" s="180" customFormat="1">
      <c r="B14" s="178"/>
      <c r="C14" s="179"/>
      <c r="D14" s="179"/>
      <c r="E14" s="179"/>
      <c r="F14" s="179"/>
      <c r="G14" s="179"/>
      <c r="H14" s="179"/>
      <c r="I14" s="179"/>
      <c r="J14" s="179"/>
      <c r="K14" s="179"/>
      <c r="L14" s="172"/>
      <c r="M14"/>
      <c r="N14"/>
    </row>
    <row r="15" spans="2:14" s="180" customFormat="1">
      <c r="B15" s="181"/>
      <c r="C15" s="179"/>
      <c r="D15" s="179"/>
      <c r="E15" s="179"/>
      <c r="F15" s="179"/>
      <c r="G15" s="179"/>
      <c r="H15" s="179"/>
      <c r="I15" s="179"/>
      <c r="J15" s="179"/>
      <c r="K15" s="179"/>
      <c r="L15" s="172"/>
      <c r="M15"/>
      <c r="N15"/>
    </row>
    <row r="16" spans="2:14" s="180" customFormat="1">
      <c r="B16" s="181"/>
      <c r="C16" s="179"/>
      <c r="D16" s="179"/>
      <c r="E16" s="179"/>
      <c r="F16" s="179"/>
      <c r="G16" s="179"/>
      <c r="H16" s="179"/>
      <c r="I16" s="179"/>
      <c r="J16" s="179"/>
      <c r="K16" s="179"/>
      <c r="L16" s="172"/>
      <c r="M16"/>
      <c r="N16"/>
    </row>
    <row r="17" spans="2:14" s="180" customFormat="1">
      <c r="B17" s="181"/>
      <c r="C17" s="179"/>
      <c r="D17" s="179"/>
      <c r="E17" s="179"/>
      <c r="F17" s="179"/>
      <c r="G17" s="179"/>
      <c r="H17" s="179"/>
      <c r="I17" s="179"/>
      <c r="J17" s="179"/>
      <c r="K17" s="179"/>
      <c r="L17" s="172"/>
      <c r="M17"/>
      <c r="N17"/>
    </row>
    <row r="18" spans="2:14" s="180" customFormat="1">
      <c r="B18" s="181"/>
      <c r="C18" s="179"/>
      <c r="D18" s="179"/>
      <c r="E18" s="179"/>
      <c r="F18" s="179"/>
      <c r="G18" s="179"/>
      <c r="H18" s="179"/>
      <c r="I18" s="179"/>
      <c r="J18" s="179"/>
      <c r="K18" s="179"/>
      <c r="L18" s="172"/>
      <c r="M18"/>
      <c r="N18"/>
    </row>
    <row r="19" spans="2:14" s="180" customFormat="1">
      <c r="B19" s="182"/>
      <c r="C19" s="179"/>
      <c r="D19" s="179"/>
      <c r="E19" s="179"/>
      <c r="F19" s="179"/>
      <c r="G19" s="179"/>
      <c r="H19" s="179"/>
      <c r="I19" s="179"/>
      <c r="J19" s="179"/>
      <c r="K19" s="179"/>
      <c r="L19" s="172"/>
      <c r="M19"/>
      <c r="N19"/>
    </row>
    <row r="20" spans="2:14" s="180" customFormat="1">
      <c r="B20" s="181"/>
      <c r="C20" s="179"/>
      <c r="D20" s="179"/>
      <c r="E20" s="179"/>
      <c r="F20" s="179"/>
      <c r="G20" s="179"/>
      <c r="H20" s="179"/>
      <c r="I20" s="179"/>
      <c r="J20" s="179"/>
      <c r="K20" s="179"/>
      <c r="L20" s="172"/>
      <c r="M20"/>
      <c r="N20"/>
    </row>
    <row r="21" spans="2:14" s="180" customFormat="1">
      <c r="B21" s="178"/>
      <c r="C21" s="179"/>
      <c r="D21" s="179"/>
      <c r="E21" s="179"/>
      <c r="F21" s="179"/>
      <c r="G21" s="179"/>
      <c r="H21" s="179"/>
      <c r="I21" s="179"/>
      <c r="J21" s="179"/>
      <c r="K21" s="179"/>
      <c r="L21" s="172"/>
      <c r="M21"/>
      <c r="N21"/>
    </row>
    <row r="22" spans="2:14" s="180" customFormat="1">
      <c r="B22" s="181"/>
      <c r="C22" s="179"/>
      <c r="D22" s="179"/>
      <c r="E22" s="179"/>
      <c r="F22" s="179"/>
      <c r="G22" s="179"/>
      <c r="H22" s="179"/>
      <c r="I22" s="179"/>
      <c r="J22" s="179"/>
      <c r="K22" s="179"/>
      <c r="L22" s="172"/>
      <c r="M22"/>
      <c r="N22"/>
    </row>
    <row r="23" spans="2:14" s="180" customFormat="1">
      <c r="B23" s="181"/>
      <c r="C23" s="179"/>
      <c r="D23" s="179"/>
      <c r="E23" s="179"/>
      <c r="F23" s="179"/>
      <c r="G23" s="179"/>
      <c r="H23" s="179"/>
      <c r="I23" s="179"/>
      <c r="J23" s="179"/>
      <c r="K23" s="179"/>
      <c r="L23" s="172"/>
      <c r="M23"/>
      <c r="N23"/>
    </row>
    <row r="24" spans="2:14" s="180" customFormat="1">
      <c r="B24" s="1427"/>
      <c r="C24" s="1427"/>
      <c r="D24" s="1427"/>
      <c r="E24" s="1427"/>
      <c r="F24" s="1427"/>
      <c r="G24" s="1427"/>
      <c r="H24" s="1427"/>
      <c r="I24" s="1427"/>
      <c r="J24" s="1427"/>
      <c r="K24" s="1427"/>
      <c r="L24" s="1427"/>
      <c r="M24"/>
      <c r="N24"/>
    </row>
    <row r="25" spans="2:14" s="180" customFormat="1">
      <c r="B25" s="1427"/>
      <c r="C25" s="1427"/>
      <c r="D25" s="1427"/>
      <c r="E25" s="1427"/>
      <c r="F25" s="1427"/>
      <c r="G25" s="1427"/>
      <c r="H25" s="1427"/>
      <c r="I25" s="1427"/>
      <c r="J25" s="1427"/>
      <c r="K25" s="1427"/>
      <c r="L25" s="1427"/>
      <c r="M25"/>
      <c r="N25"/>
    </row>
    <row r="26" spans="2:14" s="180" customFormat="1">
      <c r="B26" s="1427"/>
      <c r="C26" s="1427"/>
      <c r="D26" s="1427"/>
      <c r="E26" s="1427"/>
      <c r="F26" s="1427"/>
      <c r="G26" s="1427"/>
      <c r="H26" s="1427"/>
      <c r="I26" s="1427"/>
      <c r="J26" s="1427"/>
      <c r="K26" s="1427"/>
      <c r="L26" s="1427"/>
      <c r="M26"/>
      <c r="N26"/>
    </row>
    <row r="27" spans="2:14" s="180" customFormat="1">
      <c r="B27" s="1427"/>
      <c r="C27" s="1427"/>
      <c r="D27" s="1427"/>
      <c r="E27" s="1427"/>
      <c r="F27" s="1427"/>
      <c r="G27" s="1427"/>
      <c r="H27" s="1427"/>
      <c r="I27" s="1427"/>
      <c r="J27" s="1427"/>
      <c r="K27" s="1427"/>
      <c r="L27" s="1427"/>
      <c r="M27"/>
      <c r="N27"/>
    </row>
    <row r="28" spans="2:14" s="180" customFormat="1">
      <c r="B28" s="712"/>
      <c r="C28" s="179"/>
      <c r="D28" s="179"/>
      <c r="E28" s="183"/>
      <c r="F28" s="179"/>
      <c r="G28" s="179"/>
      <c r="H28" s="179"/>
      <c r="I28" s="179"/>
      <c r="J28" s="179"/>
      <c r="K28" s="179"/>
      <c r="L28" s="172"/>
      <c r="M28"/>
      <c r="N28"/>
    </row>
    <row r="29" spans="2:14" s="180" customFormat="1" ht="14.85" customHeight="1">
      <c r="B29" s="713"/>
      <c r="C29" s="671" t="s">
        <v>3304</v>
      </c>
      <c r="D29" s="185"/>
      <c r="E29" s="186"/>
      <c r="F29" s="672" t="s">
        <v>29</v>
      </c>
      <c r="G29" s="185"/>
      <c r="H29" s="185"/>
      <c r="I29" s="672" t="s">
        <v>27</v>
      </c>
      <c r="J29" s="187"/>
      <c r="K29" s="187"/>
      <c r="L29" s="185"/>
    </row>
    <row r="30" spans="2:14" s="180" customFormat="1" ht="14.85" customHeight="1">
      <c r="B30" s="713"/>
      <c r="C30" s="188" t="s">
        <v>9279</v>
      </c>
      <c r="D30" s="185"/>
      <c r="E30" s="186"/>
      <c r="F30" s="187" t="s">
        <v>9479</v>
      </c>
      <c r="G30" s="185"/>
      <c r="H30" s="185"/>
      <c r="I30" s="187" t="s">
        <v>4658</v>
      </c>
      <c r="J30" s="187"/>
      <c r="K30" s="187"/>
      <c r="L30" s="185"/>
    </row>
    <row r="31" spans="2:14" s="180" customFormat="1" ht="14.85" customHeight="1">
      <c r="B31" s="713"/>
      <c r="C31" s="188" t="s">
        <v>9280</v>
      </c>
      <c r="D31" s="185"/>
      <c r="E31" s="186"/>
      <c r="F31" s="187" t="s">
        <v>9480</v>
      </c>
      <c r="G31" s="185"/>
      <c r="H31" s="185"/>
      <c r="I31" s="187" t="s">
        <v>4659</v>
      </c>
      <c r="J31" s="187"/>
      <c r="K31" s="187"/>
      <c r="L31" s="187"/>
    </row>
    <row r="32" spans="2:14" s="180" customFormat="1" ht="14.85" customHeight="1">
      <c r="B32" s="713"/>
      <c r="C32" s="188" t="s">
        <v>9281</v>
      </c>
      <c r="D32" s="185"/>
      <c r="E32" s="186"/>
      <c r="F32" s="187" t="s">
        <v>9283</v>
      </c>
      <c r="G32" s="187"/>
      <c r="H32" s="185"/>
      <c r="I32" s="187" t="s">
        <v>9284</v>
      </c>
      <c r="J32" s="187"/>
      <c r="K32" s="187"/>
      <c r="L32" s="187"/>
    </row>
    <row r="33" spans="2:12" s="180" customFormat="1" ht="14.85" customHeight="1">
      <c r="B33" s="713"/>
      <c r="C33" s="188" t="s">
        <v>9282</v>
      </c>
      <c r="D33" s="185"/>
      <c r="E33" s="186"/>
      <c r="F33" s="187" t="s">
        <v>9481</v>
      </c>
      <c r="G33" s="187"/>
      <c r="H33" s="185"/>
      <c r="I33" s="187" t="s">
        <v>9285</v>
      </c>
      <c r="J33" s="187"/>
      <c r="K33" s="187"/>
      <c r="L33" s="187"/>
    </row>
    <row r="34" spans="2:12" s="180" customFormat="1" ht="14.85" customHeight="1">
      <c r="B34" s="713"/>
      <c r="C34" s="189"/>
      <c r="D34" s="185"/>
      <c r="E34" s="186"/>
      <c r="F34" s="277"/>
      <c r="G34" s="187"/>
      <c r="H34" s="185"/>
      <c r="I34" s="277"/>
      <c r="J34" s="187"/>
      <c r="K34" s="186"/>
      <c r="L34" s="186"/>
    </row>
    <row r="35" spans="2:12" s="180" customFormat="1" ht="14.85" customHeight="1">
      <c r="B35" s="713"/>
      <c r="C35" s="190"/>
      <c r="D35" s="186"/>
      <c r="E35" s="186"/>
      <c r="F35" s="186"/>
      <c r="G35" s="186"/>
      <c r="H35" s="186"/>
      <c r="I35" s="186"/>
      <c r="J35" s="186"/>
      <c r="K35" s="186"/>
      <c r="L35" s="186"/>
    </row>
    <row r="36" spans="2:12" s="180" customFormat="1" ht="14.85" customHeight="1">
      <c r="B36" s="713"/>
      <c r="C36" s="184"/>
      <c r="D36" s="187"/>
      <c r="E36" s="186"/>
      <c r="F36" s="187"/>
      <c r="G36" s="187"/>
      <c r="H36" s="187"/>
      <c r="I36" s="187"/>
      <c r="J36" s="187"/>
      <c r="K36" s="186"/>
      <c r="L36" s="186"/>
    </row>
    <row r="37" spans="2:12" s="180" customFormat="1" ht="14.85" customHeight="1">
      <c r="B37" s="713"/>
      <c r="C37" s="671" t="s">
        <v>1747</v>
      </c>
      <c r="D37" s="187"/>
      <c r="E37" s="186"/>
      <c r="F37" s="672" t="s">
        <v>1748</v>
      </c>
      <c r="G37" s="185"/>
      <c r="H37" s="187"/>
      <c r="I37" s="672" t="s">
        <v>30</v>
      </c>
      <c r="J37" s="187"/>
      <c r="K37" s="186"/>
      <c r="L37" s="186"/>
    </row>
    <row r="38" spans="2:12" s="180" customFormat="1" ht="14.85" customHeight="1">
      <c r="B38" s="713"/>
      <c r="C38" s="188" t="s">
        <v>4654</v>
      </c>
      <c r="D38" s="187"/>
      <c r="E38" s="186"/>
      <c r="F38" s="187" t="s">
        <v>1749</v>
      </c>
      <c r="G38" s="185"/>
      <c r="H38" s="187"/>
      <c r="I38" s="191" t="s">
        <v>9482</v>
      </c>
      <c r="J38" s="187"/>
      <c r="K38" s="187"/>
      <c r="L38" s="187"/>
    </row>
    <row r="39" spans="2:12" s="180" customFormat="1" ht="14.85" customHeight="1">
      <c r="B39" s="713"/>
      <c r="C39" s="188" t="s">
        <v>4655</v>
      </c>
      <c r="D39" s="187"/>
      <c r="E39" s="186"/>
      <c r="F39" s="187" t="s">
        <v>1750</v>
      </c>
      <c r="G39" s="185"/>
      <c r="H39" s="187"/>
      <c r="I39" s="191" t="s">
        <v>1751</v>
      </c>
      <c r="J39" s="187"/>
      <c r="K39" s="185"/>
      <c r="L39" s="186"/>
    </row>
    <row r="40" spans="2:12" s="180" customFormat="1" ht="14.85" customHeight="1">
      <c r="B40" s="713"/>
      <c r="C40" s="188" t="s">
        <v>4657</v>
      </c>
      <c r="D40" s="187"/>
      <c r="E40" s="186"/>
      <c r="F40" s="187" t="s">
        <v>9286</v>
      </c>
      <c r="G40" s="185"/>
      <c r="H40" s="187"/>
      <c r="I40" s="191" t="s">
        <v>1229</v>
      </c>
      <c r="J40" s="187"/>
      <c r="K40" s="185"/>
      <c r="L40" s="186"/>
    </row>
    <row r="41" spans="2:12" s="180" customFormat="1" ht="14.85" customHeight="1">
      <c r="B41" s="713"/>
      <c r="C41" s="188" t="s">
        <v>4656</v>
      </c>
      <c r="D41" s="187"/>
      <c r="E41" s="186"/>
      <c r="F41" s="187" t="s">
        <v>9287</v>
      </c>
      <c r="G41" s="185"/>
      <c r="H41" s="187"/>
      <c r="I41" s="191" t="s">
        <v>9288</v>
      </c>
      <c r="J41" s="187"/>
      <c r="K41" s="185"/>
      <c r="L41" s="186"/>
    </row>
    <row r="42" spans="2:12" s="180" customFormat="1" ht="14.85" customHeight="1">
      <c r="B42" s="713"/>
      <c r="C42" s="189"/>
      <c r="D42" s="187"/>
      <c r="E42" s="186"/>
      <c r="F42" s="277"/>
      <c r="G42" s="185"/>
      <c r="H42" s="187"/>
      <c r="I42" s="191" t="s">
        <v>9289</v>
      </c>
      <c r="J42" s="187"/>
      <c r="K42" s="185"/>
      <c r="L42" s="186"/>
    </row>
    <row r="43" spans="2:12" s="180" customFormat="1" ht="14.85" customHeight="1">
      <c r="B43" s="713"/>
      <c r="C43" s="193"/>
      <c r="D43" s="185"/>
      <c r="E43" s="186"/>
      <c r="F43" s="194"/>
      <c r="G43" s="185"/>
      <c r="H43" s="187"/>
      <c r="I43" s="277"/>
      <c r="J43" s="187"/>
      <c r="K43" s="185"/>
      <c r="L43" s="186"/>
    </row>
    <row r="44" spans="2:12" s="180" customFormat="1" ht="14.85" customHeight="1">
      <c r="B44" s="713"/>
      <c r="C44" s="190"/>
      <c r="D44" s="187"/>
      <c r="E44" s="186"/>
      <c r="F44" s="187"/>
      <c r="G44" s="187"/>
      <c r="H44" s="187"/>
      <c r="I44" s="187"/>
      <c r="J44" s="187"/>
      <c r="K44" s="185"/>
      <c r="L44" s="186"/>
    </row>
    <row r="45" spans="2:12" s="180" customFormat="1" ht="14.85" customHeight="1">
      <c r="B45" s="713"/>
      <c r="C45" s="672" t="s">
        <v>4513</v>
      </c>
      <c r="D45" s="186"/>
      <c r="E45" s="186"/>
      <c r="F45" s="673" t="s">
        <v>28</v>
      </c>
      <c r="G45" s="186"/>
      <c r="H45" s="187"/>
      <c r="I45" s="672" t="s">
        <v>11523</v>
      </c>
      <c r="J45" s="187"/>
      <c r="K45" s="186"/>
      <c r="L45" s="185"/>
    </row>
    <row r="46" spans="2:12" s="180" customFormat="1" ht="14.85" customHeight="1">
      <c r="B46" s="713"/>
      <c r="C46" s="187" t="s">
        <v>4514</v>
      </c>
      <c r="D46" s="186"/>
      <c r="E46" s="186"/>
      <c r="F46" s="187" t="s">
        <v>557</v>
      </c>
      <c r="G46" s="186"/>
      <c r="H46" s="187"/>
      <c r="I46" s="714" t="s">
        <v>11530</v>
      </c>
      <c r="J46" s="187"/>
      <c r="K46" s="186"/>
      <c r="L46" s="187"/>
    </row>
    <row r="47" spans="2:12" s="180" customFormat="1" ht="14.85" customHeight="1">
      <c r="B47" s="713"/>
      <c r="C47" s="187" t="s">
        <v>4515</v>
      </c>
      <c r="D47" s="186"/>
      <c r="E47" s="186"/>
      <c r="F47" s="187" t="s">
        <v>586</v>
      </c>
      <c r="G47" s="186"/>
      <c r="H47" s="187"/>
      <c r="I47" s="714" t="s">
        <v>11531</v>
      </c>
      <c r="J47" s="187"/>
      <c r="K47" s="191"/>
      <c r="L47" s="186"/>
    </row>
    <row r="48" spans="2:12" s="180" customFormat="1" ht="14.85" customHeight="1">
      <c r="B48" s="713"/>
      <c r="C48" s="277"/>
      <c r="D48" s="186"/>
      <c r="E48" s="186"/>
      <c r="F48" s="187" t="s">
        <v>9290</v>
      </c>
      <c r="G48" s="186"/>
      <c r="H48" s="187"/>
      <c r="I48" s="674" t="s">
        <v>11524</v>
      </c>
      <c r="J48" s="187"/>
      <c r="K48" s="191"/>
      <c r="L48" s="186"/>
    </row>
    <row r="49" spans="2:12" ht="14.85" customHeight="1">
      <c r="B49" s="193"/>
      <c r="C49" s="187"/>
      <c r="D49" s="191"/>
      <c r="E49" s="191"/>
      <c r="F49" s="187" t="s">
        <v>9291</v>
      </c>
      <c r="G49" s="191"/>
      <c r="H49" s="187"/>
      <c r="I49" s="714" t="s">
        <v>11532</v>
      </c>
      <c r="J49" s="187"/>
      <c r="K49" s="191"/>
      <c r="L49" s="191"/>
    </row>
    <row r="50" spans="2:12" ht="14.85" customHeight="1">
      <c r="B50" s="192"/>
      <c r="C50" s="187"/>
      <c r="D50" s="191"/>
      <c r="E50" s="191"/>
      <c r="F50" s="277"/>
      <c r="G50" s="187"/>
      <c r="H50" s="185"/>
      <c r="I50" s="191" t="s">
        <v>9282</v>
      </c>
      <c r="J50" s="191"/>
      <c r="K50" s="191"/>
      <c r="L50" s="191"/>
    </row>
    <row r="51" spans="2:12" ht="14.85" customHeight="1">
      <c r="B51" s="195"/>
      <c r="C51" s="191"/>
      <c r="D51" s="191"/>
      <c r="E51" s="191"/>
      <c r="F51" s="191"/>
      <c r="G51" s="191"/>
      <c r="H51" s="187"/>
      <c r="I51" s="187"/>
      <c r="J51" s="191"/>
      <c r="K51" s="191"/>
      <c r="L51" s="191"/>
    </row>
    <row r="52" spans="2:12" ht="14.85" customHeight="1">
      <c r="B52" s="196"/>
      <c r="C52" s="197"/>
      <c r="D52" s="197"/>
      <c r="E52" s="197"/>
      <c r="F52" s="197"/>
      <c r="G52" s="197"/>
      <c r="H52" s="197"/>
      <c r="I52" s="197"/>
      <c r="J52" s="197"/>
      <c r="K52" s="197"/>
      <c r="L52" s="197"/>
    </row>
    <row r="53" spans="2:12">
      <c r="B53" s="196"/>
      <c r="C53" s="197"/>
      <c r="D53" s="197"/>
      <c r="E53" s="197"/>
      <c r="F53" s="197"/>
      <c r="G53" s="197"/>
      <c r="H53" s="197"/>
      <c r="I53" s="197"/>
      <c r="J53" s="198"/>
      <c r="K53" s="179"/>
      <c r="L53" s="179"/>
    </row>
    <row r="54" spans="2:12" s="180" customFormat="1" ht="10.199999999999999">
      <c r="B54" s="199"/>
      <c r="C54" s="183"/>
      <c r="D54" s="183"/>
      <c r="E54" s="183"/>
      <c r="F54" s="183"/>
      <c r="G54" s="183"/>
      <c r="H54" s="179"/>
      <c r="I54" s="179"/>
      <c r="J54" s="179"/>
      <c r="K54" s="179"/>
      <c r="L54" s="179"/>
    </row>
    <row r="55" spans="2:12" s="180" customFormat="1" ht="13.8">
      <c r="B55" s="200"/>
      <c r="C55" s="172"/>
      <c r="D55" s="183"/>
      <c r="E55" s="172"/>
      <c r="F55" s="201"/>
      <c r="G55" s="172"/>
      <c r="H55" s="177"/>
      <c r="I55" s="183"/>
      <c r="J55" s="177"/>
      <c r="K55" s="179"/>
      <c r="L55" s="179"/>
    </row>
    <row r="56" spans="2:12" s="180" customFormat="1" ht="10.199999999999999">
      <c r="B56" s="181"/>
      <c r="C56" s="179"/>
      <c r="D56" s="179"/>
      <c r="E56" s="179"/>
      <c r="F56" s="179"/>
      <c r="G56" s="179"/>
      <c r="H56" s="179"/>
      <c r="I56" s="179"/>
      <c r="J56" s="179"/>
      <c r="K56" s="179"/>
      <c r="L56" s="179"/>
    </row>
    <row r="57" spans="2:12" ht="13.8">
      <c r="B57" s="202"/>
      <c r="C57" s="172"/>
      <c r="D57" s="203"/>
      <c r="E57" s="203"/>
      <c r="F57" s="203"/>
      <c r="G57" s="183"/>
      <c r="H57" s="177"/>
      <c r="I57" s="201"/>
      <c r="J57" s="177"/>
      <c r="K57" s="179"/>
      <c r="L57" s="179"/>
    </row>
  </sheetData>
  <sheetProtection algorithmName="SHA-512" hashValue="KDQ1e9OOnXy76DfWJOzsccgjybJQiiVXk8JOPodGXKfWhSHgeAS/pYgu3I+drRj6POQY1rXdR650P/fOsFqkhQ==" saltValue="88uCA6uPR62NVDxZrZ23vw==" spinCount="100000" sheet="1" objects="1" scenarios="1"/>
  <mergeCells count="3">
    <mergeCell ref="B1:L2"/>
    <mergeCell ref="B3:K3"/>
    <mergeCell ref="B24:L27"/>
  </mergeCells>
  <phoneticPr fontId="20" type="noConversion"/>
  <hyperlinks>
    <hyperlink ref="B1:L2" r:id="rId1" display="VISITA IL NOSTRO SITO - GET CLOSER" xr:uid="{7EB00474-0444-4334-8389-57CD77EBD845}"/>
  </hyperlinks>
  <pageMargins left="0.44" right="0.21" top="0.37" bottom="0.27" header="0.17" footer="0.18"/>
  <pageSetup paperSize="9"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6">
    <tabColor theme="4" tint="-0.249977111117893"/>
  </sheetPr>
  <dimension ref="A1:H45"/>
  <sheetViews>
    <sheetView zoomScaleNormal="100" workbookViewId="0">
      <pane ySplit="4" topLeftCell="A5" activePane="bottomLeft" state="frozen"/>
      <selection pane="bottomLeft" activeCell="J11" sqref="J11"/>
    </sheetView>
  </sheetViews>
  <sheetFormatPr defaultColWidth="9.44140625" defaultRowHeight="13.2"/>
  <cols>
    <col min="1" max="1" width="17.44140625" style="32" customWidth="1"/>
    <col min="2" max="2" width="4" style="77" customWidth="1"/>
    <col min="3" max="3" width="13" style="33" customWidth="1"/>
    <col min="4" max="4" width="45.5546875" style="131" customWidth="1"/>
    <col min="5" max="5" width="4.5546875" style="129" customWidth="1"/>
    <col min="6" max="6" width="4.5546875" style="402" customWidth="1"/>
    <col min="7" max="7" width="11.44140625" style="498" customWidth="1"/>
    <col min="8" max="8" width="9.44140625" style="158" customWidth="1"/>
    <col min="9" max="16" width="9" style="32" customWidth="1"/>
    <col min="17" max="16384" width="9.44140625" style="32"/>
  </cols>
  <sheetData>
    <row r="1" spans="1:8">
      <c r="A1" s="36" t="str">
        <f>'LS CABLE'!A1</f>
        <v>Listino Luglio26</v>
      </c>
      <c r="B1" s="383"/>
      <c r="C1" s="37"/>
      <c r="D1" s="1402" t="s">
        <v>11476</v>
      </c>
      <c r="E1" s="1403"/>
      <c r="F1" s="1403"/>
      <c r="G1" s="1403"/>
      <c r="H1" s="153"/>
    </row>
    <row r="2" spans="1:8" ht="13.8" thickBot="1">
      <c r="A2" s="38"/>
      <c r="B2" s="384"/>
      <c r="C2" s="39"/>
      <c r="D2" s="29"/>
      <c r="E2" s="68"/>
      <c r="F2" s="41"/>
      <c r="G2" s="563"/>
      <c r="H2" s="154" t="s">
        <v>190</v>
      </c>
    </row>
    <row r="3" spans="1:8" ht="25.2">
      <c r="A3" s="14" t="s">
        <v>4167</v>
      </c>
      <c r="B3" s="16"/>
      <c r="C3" s="119"/>
      <c r="D3" s="211"/>
      <c r="E3" s="48"/>
      <c r="F3" s="401"/>
      <c r="G3" s="564"/>
      <c r="H3" s="155"/>
    </row>
    <row r="4" spans="1:8" s="128" customFormat="1">
      <c r="A4" s="51" t="str">
        <f>'LS CABLE'!A4</f>
        <v>Cod. Compass</v>
      </c>
      <c r="B4" s="123"/>
      <c r="C4" s="51" t="s">
        <v>217</v>
      </c>
      <c r="D4" s="130" t="s">
        <v>219</v>
      </c>
      <c r="E4" s="120" t="s">
        <v>485</v>
      </c>
      <c r="F4" s="127"/>
      <c r="G4" s="565" t="s">
        <v>189</v>
      </c>
      <c r="H4" s="204" t="s">
        <v>486</v>
      </c>
    </row>
    <row r="5" spans="1:8" s="128" customFormat="1" ht="26.4" customHeight="1">
      <c r="A5" s="1018" t="s">
        <v>11883</v>
      </c>
      <c r="B5" s="1019"/>
      <c r="C5" s="1020"/>
      <c r="D5" s="1019"/>
      <c r="E5" s="1019"/>
      <c r="F5" s="1021"/>
      <c r="G5" s="1021"/>
      <c r="H5" s="205"/>
    </row>
    <row r="6" spans="1:8" ht="19.8" customHeight="1">
      <c r="A6" s="1018" t="s">
        <v>1541</v>
      </c>
      <c r="B6" s="1018"/>
      <c r="C6" s="1022"/>
      <c r="D6" s="1019"/>
      <c r="E6" s="1019"/>
      <c r="F6" s="1021"/>
      <c r="G6" s="1021"/>
      <c r="H6" s="205"/>
    </row>
    <row r="7" spans="1:8" ht="18" customHeight="1">
      <c r="A7" s="1023" t="s">
        <v>11884</v>
      </c>
      <c r="B7" s="1024" t="s">
        <v>4423</v>
      </c>
      <c r="C7" s="1025" t="s">
        <v>11885</v>
      </c>
      <c r="D7" s="1026" t="s">
        <v>11886</v>
      </c>
      <c r="E7" s="1023">
        <v>1</v>
      </c>
      <c r="F7" s="1027"/>
      <c r="G7" s="1036">
        <v>766</v>
      </c>
      <c r="H7" s="157">
        <f>IF(G7="","",G7-G7*COMPASS!$U$37)</f>
        <v>766</v>
      </c>
    </row>
    <row r="8" spans="1:8" ht="18" customHeight="1">
      <c r="A8" s="1023" t="s">
        <v>11887</v>
      </c>
      <c r="B8" s="1024" t="s">
        <v>4423</v>
      </c>
      <c r="C8" s="1025" t="s">
        <v>11888</v>
      </c>
      <c r="D8" s="1026" t="s">
        <v>11889</v>
      </c>
      <c r="E8" s="1023">
        <v>1</v>
      </c>
      <c r="F8" s="1027"/>
      <c r="G8" s="1036">
        <v>470</v>
      </c>
      <c r="H8" s="157">
        <f>IF(G8="","",G8-G8*COMPASS!$U$37)</f>
        <v>470</v>
      </c>
    </row>
    <row r="9" spans="1:8" ht="18" customHeight="1">
      <c r="A9" s="1028" t="s">
        <v>13638</v>
      </c>
      <c r="B9" s="1029" t="s">
        <v>216</v>
      </c>
      <c r="C9" s="1025" t="s">
        <v>13639</v>
      </c>
      <c r="D9" s="1030" t="s">
        <v>13640</v>
      </c>
      <c r="E9" s="1028">
        <v>1</v>
      </c>
      <c r="F9" s="1031"/>
      <c r="G9" s="1036">
        <f>VLOOKUP($C9,[6]Foglio2!$A:$L,8,FALSE)</f>
        <v>73.27</v>
      </c>
      <c r="H9" s="157">
        <f>IF(G9="","",G9-G9*COMPASS!$U$37)</f>
        <v>73.27</v>
      </c>
    </row>
    <row r="10" spans="1:8" ht="18" customHeight="1">
      <c r="A10" s="1028" t="s">
        <v>4143</v>
      </c>
      <c r="B10" s="1029" t="s">
        <v>216</v>
      </c>
      <c r="C10" s="1025" t="s">
        <v>8351</v>
      </c>
      <c r="D10" s="1030" t="s">
        <v>10752</v>
      </c>
      <c r="E10" s="1028">
        <v>1</v>
      </c>
      <c r="F10" s="1031"/>
      <c r="G10" s="1036">
        <f>VLOOKUP($C10,[6]Foglio2!$A:$L,8,FALSE)</f>
        <v>87.26</v>
      </c>
      <c r="H10" s="157">
        <f>IF(G10="","",G10-G10*COMPASS!$U$37)</f>
        <v>87.26</v>
      </c>
    </row>
    <row r="11" spans="1:8" ht="18" customHeight="1">
      <c r="A11" s="1028" t="s">
        <v>13641</v>
      </c>
      <c r="B11" s="1029" t="s">
        <v>216</v>
      </c>
      <c r="C11" s="1025" t="s">
        <v>13642</v>
      </c>
      <c r="D11" s="1030" t="s">
        <v>13643</v>
      </c>
      <c r="E11" s="1028">
        <v>1</v>
      </c>
      <c r="F11" s="1031"/>
      <c r="G11" s="1036">
        <f>VLOOKUP($C11,[6]Foglio2!$A:$L,8,FALSE)</f>
        <v>83.95</v>
      </c>
      <c r="H11" s="157">
        <f>IF(G11="","",G11-G11*COMPASS!$U$37)</f>
        <v>83.95</v>
      </c>
    </row>
    <row r="12" spans="1:8" ht="18" customHeight="1">
      <c r="A12" s="969" t="s">
        <v>13644</v>
      </c>
      <c r="B12" s="1029" t="s">
        <v>216</v>
      </c>
      <c r="C12" s="1025" t="s">
        <v>13645</v>
      </c>
      <c r="D12" s="1030" t="s">
        <v>13646</v>
      </c>
      <c r="E12" s="1028">
        <v>1</v>
      </c>
      <c r="F12" s="1031"/>
      <c r="G12" s="1036">
        <f>VLOOKUP($C12,[6]Foglio2!$A:$L,8,FALSE)</f>
        <v>483.38</v>
      </c>
      <c r="H12" s="157">
        <f>IF(G12="","",G12-G12*COMPASS!$U$37)</f>
        <v>483.38</v>
      </c>
    </row>
    <row r="13" spans="1:8" ht="18" customHeight="1">
      <c r="A13" s="1028" t="s">
        <v>4144</v>
      </c>
      <c r="B13" s="1029" t="s">
        <v>216</v>
      </c>
      <c r="C13" s="1025" t="s">
        <v>8352</v>
      </c>
      <c r="D13" s="1030" t="s">
        <v>10753</v>
      </c>
      <c r="E13" s="1028">
        <v>1</v>
      </c>
      <c r="F13" s="1031"/>
      <c r="G13" s="1036">
        <f>VLOOKUP($C13,[6]Foglio2!$A:$L,8,FALSE)</f>
        <v>503.81</v>
      </c>
      <c r="H13" s="157">
        <f>IF(G13="","",G13-G13*COMPASS!$U$37)</f>
        <v>503.81</v>
      </c>
    </row>
    <row r="14" spans="1:8" ht="18" customHeight="1">
      <c r="A14" s="1018" t="s">
        <v>13647</v>
      </c>
      <c r="B14" s="1018"/>
      <c r="C14" s="1020"/>
      <c r="D14" s="1019"/>
      <c r="E14" s="1019"/>
      <c r="F14" s="1032"/>
      <c r="G14" s="1037"/>
      <c r="H14" s="157"/>
    </row>
    <row r="15" spans="1:8" ht="18" customHeight="1">
      <c r="A15" s="1023" t="s">
        <v>4147</v>
      </c>
      <c r="B15" s="1033" t="s">
        <v>216</v>
      </c>
      <c r="C15" s="1025" t="s">
        <v>8356</v>
      </c>
      <c r="D15" s="1026" t="s">
        <v>13648</v>
      </c>
      <c r="E15" s="1023">
        <v>1</v>
      </c>
      <c r="F15" s="1031"/>
      <c r="G15" s="1036">
        <f>VLOOKUP($C15,[6]Foglio2!$A:$L,8,FALSE)</f>
        <v>998.06</v>
      </c>
      <c r="H15" s="157">
        <f>IF(G15="","",G15-G15*COMPASS!$U$37)</f>
        <v>998.06</v>
      </c>
    </row>
    <row r="16" spans="1:8" ht="18" customHeight="1">
      <c r="A16" s="1023" t="s">
        <v>4197</v>
      </c>
      <c r="B16" s="1033" t="s">
        <v>216</v>
      </c>
      <c r="C16" s="1025" t="s">
        <v>8355</v>
      </c>
      <c r="D16" s="1026" t="s">
        <v>13649</v>
      </c>
      <c r="E16" s="1023">
        <v>1</v>
      </c>
      <c r="F16" s="1031"/>
      <c r="G16" s="1036">
        <f>VLOOKUP($C16,[6]Foglio2!$A:$L,8,FALSE)</f>
        <v>1208.99</v>
      </c>
      <c r="H16" s="157">
        <f>IF(G16="","",G16-G16*COMPASS!$U$37)</f>
        <v>1208.99</v>
      </c>
    </row>
    <row r="17" spans="1:8" ht="18" customHeight="1">
      <c r="A17" s="1023" t="s">
        <v>4146</v>
      </c>
      <c r="B17" s="1033" t="s">
        <v>216</v>
      </c>
      <c r="C17" s="1025" t="s">
        <v>8354</v>
      </c>
      <c r="D17" s="1026" t="s">
        <v>13650</v>
      </c>
      <c r="E17" s="1023">
        <v>1</v>
      </c>
      <c r="F17" s="1031"/>
      <c r="G17" s="1036">
        <f>VLOOKUP($C17,[6]Foglio2!$A:$L,8,FALSE)</f>
        <v>1157.55</v>
      </c>
      <c r="H17" s="157">
        <f>IF(G17="","",G17-G17*COMPASS!$U$37)</f>
        <v>1157.55</v>
      </c>
    </row>
    <row r="18" spans="1:8" ht="18" customHeight="1">
      <c r="A18" s="1034" t="s">
        <v>13651</v>
      </c>
      <c r="B18" s="1033" t="s">
        <v>216</v>
      </c>
      <c r="C18" s="1025" t="str">
        <f>VLOOKUP($A18,'[7]BT-15-4'!$B:$U,20,FALSE)</f>
        <v>LG-646761</v>
      </c>
      <c r="D18" s="1025" t="s">
        <v>13652</v>
      </c>
      <c r="E18" s="1023">
        <v>1</v>
      </c>
      <c r="F18" s="1031"/>
      <c r="G18" s="1036">
        <f>VLOOKUP($C18,[6]Foglio2!$A:$L,8,FALSE)</f>
        <v>1369.8</v>
      </c>
      <c r="H18" s="157">
        <f>IF(G18="","",G18-G18*COMPASS!$U$37)</f>
        <v>1369.8</v>
      </c>
    </row>
    <row r="19" spans="1:8" ht="18" customHeight="1">
      <c r="A19" s="1034" t="s">
        <v>13653</v>
      </c>
      <c r="B19" s="1033" t="s">
        <v>216</v>
      </c>
      <c r="C19" s="1025" t="str">
        <f>VLOOKUP($A19,'[7]BT-15-4'!$B:$U,20,FALSE)</f>
        <v>LG-646762</v>
      </c>
      <c r="D19" s="1025" t="s">
        <v>13654</v>
      </c>
      <c r="E19" s="1023">
        <v>1</v>
      </c>
      <c r="F19" s="1031"/>
      <c r="G19" s="1036">
        <f>VLOOKUP($C19,[6]Foglio2!$A:$L,8,FALSE)</f>
        <v>1571.49</v>
      </c>
      <c r="H19" s="157">
        <f>IF(G19="","",G19-G19*COMPASS!$U$37)</f>
        <v>1571.49</v>
      </c>
    </row>
    <row r="20" spans="1:8" ht="18" customHeight="1">
      <c r="A20" s="1023" t="s">
        <v>4145</v>
      </c>
      <c r="B20" s="1033" t="s">
        <v>216</v>
      </c>
      <c r="C20" s="1025" t="s">
        <v>8353</v>
      </c>
      <c r="D20" s="1026" t="s">
        <v>13655</v>
      </c>
      <c r="E20" s="1023">
        <v>1</v>
      </c>
      <c r="F20" s="1031"/>
      <c r="G20" s="1036">
        <f>VLOOKUP($C20,[6]Foglio2!$A:$L,8,FALSE)</f>
        <v>1527.74</v>
      </c>
      <c r="H20" s="157">
        <f>IF(G20="","",G20-G20*COMPASS!$U$37)</f>
        <v>1527.74</v>
      </c>
    </row>
    <row r="21" spans="1:8" ht="18" customHeight="1">
      <c r="A21" s="1023" t="s">
        <v>13656</v>
      </c>
      <c r="B21" s="1033" t="s">
        <v>216</v>
      </c>
      <c r="C21" s="1025" t="s">
        <v>13657</v>
      </c>
      <c r="D21" s="1034" t="s">
        <v>13658</v>
      </c>
      <c r="E21" s="1023">
        <v>1</v>
      </c>
      <c r="F21" s="1031"/>
      <c r="G21" s="1036">
        <f>VLOOKUP($C21,[6]Foglio2!$A:$L,8,FALSE)</f>
        <v>2102.87</v>
      </c>
      <c r="H21" s="157">
        <f>IF(G21="","",G21-G21*COMPASS!$U$37)</f>
        <v>2102.87</v>
      </c>
    </row>
    <row r="22" spans="1:8" ht="18" customHeight="1">
      <c r="A22" s="1023" t="s">
        <v>13659</v>
      </c>
      <c r="B22" s="1033" t="s">
        <v>216</v>
      </c>
      <c r="C22" s="1025" t="s">
        <v>13660</v>
      </c>
      <c r="D22" s="1034" t="s">
        <v>13661</v>
      </c>
      <c r="E22" s="1023">
        <v>1</v>
      </c>
      <c r="F22" s="1031"/>
      <c r="G22" s="1036">
        <f>VLOOKUP($C22,[6]Foglio2!$A:$L,8,FALSE)</f>
        <v>2407.2199999999998</v>
      </c>
      <c r="H22" s="157">
        <f>IF(G22="","",G22-G22*COMPASS!$U$37)</f>
        <v>2407.2199999999998</v>
      </c>
    </row>
    <row r="23" spans="1:8" ht="18" customHeight="1">
      <c r="A23" s="1023" t="s">
        <v>13662</v>
      </c>
      <c r="B23" s="1033" t="s">
        <v>216</v>
      </c>
      <c r="C23" s="1025" t="s">
        <v>13663</v>
      </c>
      <c r="D23" s="1034" t="s">
        <v>13664</v>
      </c>
      <c r="E23" s="1023">
        <v>1</v>
      </c>
      <c r="F23" s="1031"/>
      <c r="G23" s="1036">
        <f>VLOOKUP($C23,[6]Foglio2!$A:$L,8,FALSE)</f>
        <v>3308.05</v>
      </c>
      <c r="H23" s="157">
        <f>IF(G23="","",G23-G23*COMPASS!$U$37)</f>
        <v>3308.05</v>
      </c>
    </row>
    <row r="24" spans="1:8" ht="18" customHeight="1">
      <c r="A24" s="1018" t="s">
        <v>4141</v>
      </c>
      <c r="B24" s="1018"/>
      <c r="C24" s="1020"/>
      <c r="D24" s="1018"/>
      <c r="E24" s="1019"/>
      <c r="F24" s="1032"/>
      <c r="G24" s="1037"/>
      <c r="H24" s="157"/>
    </row>
    <row r="25" spans="1:8" ht="18" customHeight="1">
      <c r="A25" s="1023" t="s">
        <v>4198</v>
      </c>
      <c r="B25" s="1033" t="s">
        <v>216</v>
      </c>
      <c r="C25" s="1025" t="s">
        <v>8357</v>
      </c>
      <c r="D25" s="1026" t="s">
        <v>10754</v>
      </c>
      <c r="E25" s="1023">
        <v>1</v>
      </c>
      <c r="F25" s="1031" t="s">
        <v>10529</v>
      </c>
      <c r="G25" s="1036">
        <f>VLOOKUP($C25,[6]Foglio2!$A:$L,8,FALSE)</f>
        <v>170.35</v>
      </c>
      <c r="H25" s="157">
        <f>IF(G25="","",G25-G25*COMPASS!$U$37)</f>
        <v>170.35</v>
      </c>
    </row>
    <row r="26" spans="1:8" ht="18" customHeight="1">
      <c r="A26" s="1023" t="s">
        <v>4148</v>
      </c>
      <c r="B26" s="1033" t="s">
        <v>216</v>
      </c>
      <c r="C26" s="1025" t="s">
        <v>8358</v>
      </c>
      <c r="D26" s="1026" t="s">
        <v>10755</v>
      </c>
      <c r="E26" s="1023">
        <v>1</v>
      </c>
      <c r="F26" s="1031" t="s">
        <v>10529</v>
      </c>
      <c r="G26" s="1036">
        <f>VLOOKUP($C26,[6]Foglio2!$A:$L,8,FALSE)</f>
        <v>205.45</v>
      </c>
      <c r="H26" s="157">
        <f>IF(G26="","",G26-G26*COMPASS!$U$37)</f>
        <v>205.45</v>
      </c>
    </row>
    <row r="27" spans="1:8" ht="18" customHeight="1">
      <c r="A27" s="1023" t="s">
        <v>4149</v>
      </c>
      <c r="B27" s="1033" t="s">
        <v>216</v>
      </c>
      <c r="C27" s="1025" t="s">
        <v>8359</v>
      </c>
      <c r="D27" s="1026" t="s">
        <v>10756</v>
      </c>
      <c r="E27" s="1023">
        <v>1</v>
      </c>
      <c r="F27" s="1031" t="s">
        <v>10529</v>
      </c>
      <c r="G27" s="1036">
        <f>VLOOKUP($C27,[6]Foglio2!$A:$L,8,FALSE)</f>
        <v>54.5</v>
      </c>
      <c r="H27" s="157">
        <f>IF(G27="","",G27-G27*COMPASS!$U$37)</f>
        <v>54.5</v>
      </c>
    </row>
    <row r="28" spans="1:8" ht="18" customHeight="1">
      <c r="A28" s="1023" t="s">
        <v>4150</v>
      </c>
      <c r="B28" s="1033" t="s">
        <v>216</v>
      </c>
      <c r="C28" s="1025" t="s">
        <v>8360</v>
      </c>
      <c r="D28" s="1026" t="s">
        <v>10757</v>
      </c>
      <c r="E28" s="1023">
        <v>1</v>
      </c>
      <c r="F28" s="1031" t="s">
        <v>10529</v>
      </c>
      <c r="G28" s="1036">
        <f>VLOOKUP($C28,[6]Foglio2!$A:$L,8,FALSE)</f>
        <v>37.22</v>
      </c>
      <c r="H28" s="157">
        <f>IF(G28="","",G28-G28*COMPASS!$U$37)</f>
        <v>37.22</v>
      </c>
    </row>
    <row r="29" spans="1:8" ht="18" customHeight="1">
      <c r="A29" s="1023" t="s">
        <v>4151</v>
      </c>
      <c r="B29" s="1033" t="s">
        <v>216</v>
      </c>
      <c r="C29" s="1025" t="s">
        <v>8361</v>
      </c>
      <c r="D29" s="1026" t="s">
        <v>10758</v>
      </c>
      <c r="E29" s="1023">
        <v>1</v>
      </c>
      <c r="F29" s="1031"/>
      <c r="G29" s="1036">
        <f>VLOOKUP($C29,[6]Foglio2!$A:$L,8,FALSE)</f>
        <v>182.03</v>
      </c>
      <c r="H29" s="157">
        <f>IF(G29="","",G29-G29*COMPASS!$U$37)</f>
        <v>182.03</v>
      </c>
    </row>
    <row r="30" spans="1:8" ht="18" customHeight="1">
      <c r="A30" s="1023" t="s">
        <v>4152</v>
      </c>
      <c r="B30" s="1033" t="s">
        <v>216</v>
      </c>
      <c r="C30" s="1025" t="s">
        <v>8362</v>
      </c>
      <c r="D30" s="1026" t="s">
        <v>10759</v>
      </c>
      <c r="E30" s="1023">
        <v>1</v>
      </c>
      <c r="F30" s="1031"/>
      <c r="G30" s="1036">
        <f>VLOOKUP($C30,[6]Foglio2!$A:$L,8,FALSE)</f>
        <v>224.16</v>
      </c>
      <c r="H30" s="157">
        <f>IF(G30="","",G30-G30*COMPASS!$U$37)</f>
        <v>224.16</v>
      </c>
    </row>
    <row r="31" spans="1:8" ht="18" customHeight="1">
      <c r="A31" s="1023" t="s">
        <v>4153</v>
      </c>
      <c r="B31" s="1033" t="s">
        <v>216</v>
      </c>
      <c r="C31" s="1025" t="s">
        <v>8363</v>
      </c>
      <c r="D31" s="1026" t="s">
        <v>10760</v>
      </c>
      <c r="E31" s="1023">
        <v>1</v>
      </c>
      <c r="F31" s="1031" t="s">
        <v>6702</v>
      </c>
      <c r="G31" s="1036">
        <f>VLOOKUP($C31,[6]Foglio2!$A:$L,8,FALSE)</f>
        <v>107.8</v>
      </c>
      <c r="H31" s="157">
        <f>IF(G31="","",G31-G31*COMPASS!$U$37)</f>
        <v>107.8</v>
      </c>
    </row>
    <row r="32" spans="1:8" ht="17.399999999999999" customHeight="1">
      <c r="A32" s="1023" t="s">
        <v>4154</v>
      </c>
      <c r="B32" s="1033" t="s">
        <v>216</v>
      </c>
      <c r="C32" s="1025" t="s">
        <v>8364</v>
      </c>
      <c r="D32" s="1026" t="s">
        <v>10761</v>
      </c>
      <c r="E32" s="1023">
        <v>1</v>
      </c>
      <c r="F32" s="1031"/>
      <c r="G32" s="1036">
        <f>VLOOKUP($C32,[6]Foglio2!$A:$L,8,FALSE)</f>
        <v>123.9</v>
      </c>
      <c r="H32" s="157">
        <f>IF(G32="","",G32-G32*COMPASS!$U$37)</f>
        <v>123.9</v>
      </c>
    </row>
    <row r="33" spans="1:8" ht="17.399999999999999" customHeight="1">
      <c r="A33" s="1023" t="s">
        <v>4155</v>
      </c>
      <c r="B33" s="1033" t="s">
        <v>216</v>
      </c>
      <c r="C33" s="1025" t="s">
        <v>8365</v>
      </c>
      <c r="D33" s="1026" t="s">
        <v>10762</v>
      </c>
      <c r="E33" s="1023">
        <v>1</v>
      </c>
      <c r="F33" s="1031" t="s">
        <v>10529</v>
      </c>
      <c r="G33" s="1036">
        <f>VLOOKUP($C33,[6]Foglio2!$A:$L,8,FALSE)</f>
        <v>142.13999999999999</v>
      </c>
      <c r="H33" s="157">
        <f>IF(G33="","",G33-G33*COMPASS!$U$37)</f>
        <v>142.13999999999999</v>
      </c>
    </row>
    <row r="34" spans="1:8" ht="17.399999999999999" customHeight="1">
      <c r="A34" s="1023" t="s">
        <v>4156</v>
      </c>
      <c r="B34" s="1033" t="s">
        <v>216</v>
      </c>
      <c r="C34" s="1025" t="s">
        <v>8366</v>
      </c>
      <c r="D34" s="1026" t="s">
        <v>10763</v>
      </c>
      <c r="E34" s="1023">
        <v>1</v>
      </c>
      <c r="F34" s="1031"/>
      <c r="G34" s="1036">
        <f>VLOOKUP($C34,[6]Foglio2!$A:$L,8,FALSE)</f>
        <v>144.43</v>
      </c>
      <c r="H34" s="157">
        <f>IF(G34="","",G34-G34*COMPASS!$U$37)</f>
        <v>144.43</v>
      </c>
    </row>
    <row r="35" spans="1:8" ht="17.399999999999999" customHeight="1">
      <c r="A35" s="1023" t="s">
        <v>4157</v>
      </c>
      <c r="B35" s="1033" t="s">
        <v>216</v>
      </c>
      <c r="C35" s="1025" t="s">
        <v>8367</v>
      </c>
      <c r="D35" s="1026" t="s">
        <v>10764</v>
      </c>
      <c r="E35" s="1023">
        <v>1</v>
      </c>
      <c r="F35" s="1031"/>
      <c r="G35" s="1036">
        <f>VLOOKUP($C35,[6]Foglio2!$A:$L,8,FALSE)</f>
        <v>168.5</v>
      </c>
      <c r="H35" s="157">
        <f>IF(G35="","",G35-G35*COMPASS!$U$37)</f>
        <v>168.5</v>
      </c>
    </row>
    <row r="36" spans="1:8" ht="17.399999999999999" customHeight="1">
      <c r="A36" s="1023" t="s">
        <v>4158</v>
      </c>
      <c r="B36" s="1033" t="s">
        <v>216</v>
      </c>
      <c r="C36" s="1025" t="s">
        <v>8368</v>
      </c>
      <c r="D36" s="1026" t="s">
        <v>10765</v>
      </c>
      <c r="E36" s="1023">
        <v>1</v>
      </c>
      <c r="F36" s="1031" t="s">
        <v>6702</v>
      </c>
      <c r="G36" s="1036">
        <f>VLOOKUP($C36,[6]Foglio2!$A:$L,8,FALSE)</f>
        <v>233.68</v>
      </c>
      <c r="H36" s="157">
        <f>IF(G36="","",G36-G36*COMPASS!$U$37)</f>
        <v>233.68</v>
      </c>
    </row>
    <row r="37" spans="1:8" ht="17.399999999999999" customHeight="1">
      <c r="A37" s="1023" t="s">
        <v>4159</v>
      </c>
      <c r="B37" s="1033" t="s">
        <v>216</v>
      </c>
      <c r="C37" s="1025" t="s">
        <v>8369</v>
      </c>
      <c r="D37" s="1026" t="s">
        <v>10766</v>
      </c>
      <c r="E37" s="1023">
        <v>1</v>
      </c>
      <c r="F37" s="1031"/>
      <c r="G37" s="1036">
        <f>VLOOKUP($C37,[6]Foglio2!$A:$L,8,FALSE)</f>
        <v>26.07</v>
      </c>
      <c r="H37" s="157">
        <f>IF(G37="","",G37-G37*COMPASS!$U$37)</f>
        <v>26.07</v>
      </c>
    </row>
    <row r="38" spans="1:8" ht="17.399999999999999" customHeight="1">
      <c r="A38" s="1023" t="s">
        <v>4160</v>
      </c>
      <c r="B38" s="1033" t="s">
        <v>216</v>
      </c>
      <c r="C38" s="1025" t="s">
        <v>8370</v>
      </c>
      <c r="D38" s="1026" t="s">
        <v>8371</v>
      </c>
      <c r="E38" s="1023">
        <v>1</v>
      </c>
      <c r="F38" s="1031"/>
      <c r="G38" s="1036">
        <f>VLOOKUP($C38,[6]Foglio2!$A:$L,8,FALSE)</f>
        <v>82.74</v>
      </c>
      <c r="H38" s="157">
        <f>IF(G38="","",G38-G38*COMPASS!$U$37)</f>
        <v>82.74</v>
      </c>
    </row>
    <row r="39" spans="1:8" ht="17.399999999999999" customHeight="1">
      <c r="A39" s="1023" t="s">
        <v>4161</v>
      </c>
      <c r="B39" s="733" t="s">
        <v>4423</v>
      </c>
      <c r="C39" s="1025" t="s">
        <v>4142</v>
      </c>
      <c r="D39" s="1026" t="s">
        <v>8372</v>
      </c>
      <c r="E39" s="1023">
        <v>1</v>
      </c>
      <c r="F39" s="1035"/>
      <c r="G39" s="1038">
        <v>20.995000000000001</v>
      </c>
      <c r="H39" s="157">
        <f>IF(G39="","",G39-G39*COMPASS!$U$37)</f>
        <v>20.995000000000001</v>
      </c>
    </row>
    <row r="40" spans="1:8" ht="17.399999999999999" customHeight="1">
      <c r="A40" s="1023" t="s">
        <v>4162</v>
      </c>
      <c r="B40" s="1033" t="s">
        <v>216</v>
      </c>
      <c r="C40" s="1025" t="s">
        <v>8373</v>
      </c>
      <c r="D40" s="1026" t="s">
        <v>8374</v>
      </c>
      <c r="E40" s="1023">
        <v>1</v>
      </c>
      <c r="F40" s="1031"/>
      <c r="G40" s="1036">
        <f>VLOOKUP($C40,[6]Foglio2!$A:$L,8,FALSE)</f>
        <v>44.3</v>
      </c>
      <c r="H40" s="157">
        <f>IF(G40="","",G40-G40*COMPASS!$U$37)</f>
        <v>44.3</v>
      </c>
    </row>
    <row r="41" spans="1:8" ht="17.399999999999999" customHeight="1">
      <c r="A41" s="1023" t="s">
        <v>4163</v>
      </c>
      <c r="B41" s="1033" t="s">
        <v>216</v>
      </c>
      <c r="C41" s="1025" t="s">
        <v>8375</v>
      </c>
      <c r="D41" s="1026" t="s">
        <v>8376</v>
      </c>
      <c r="E41" s="1023">
        <v>1</v>
      </c>
      <c r="F41" s="1031" t="s">
        <v>6702</v>
      </c>
      <c r="G41" s="1036">
        <f>VLOOKUP($C41,[6]Foglio2!$A:$L,8,FALSE)</f>
        <v>93.72</v>
      </c>
      <c r="H41" s="157">
        <f>IF(G41="","",G41-G41*COMPASS!$U$37)</f>
        <v>93.72</v>
      </c>
    </row>
    <row r="42" spans="1:8" ht="17.399999999999999" customHeight="1">
      <c r="A42" s="1023" t="s">
        <v>13665</v>
      </c>
      <c r="B42" s="1033" t="s">
        <v>216</v>
      </c>
      <c r="C42" s="1025" t="s">
        <v>13666</v>
      </c>
      <c r="D42" s="1026" t="s">
        <v>13667</v>
      </c>
      <c r="E42" s="1023">
        <v>1</v>
      </c>
      <c r="F42" s="1031"/>
      <c r="G42" s="1036">
        <f>VLOOKUP($C42,[6]Foglio2!$A:$L,8,FALSE)</f>
        <v>57.41</v>
      </c>
      <c r="H42" s="157">
        <f>IF(G42="","",G42-G42*COMPASS!$U$37)</f>
        <v>57.41</v>
      </c>
    </row>
    <row r="43" spans="1:8" ht="17.399999999999999" customHeight="1">
      <c r="A43" s="1023" t="s">
        <v>13668</v>
      </c>
      <c r="B43" s="1033" t="s">
        <v>216</v>
      </c>
      <c r="C43" s="1025" t="s">
        <v>13669</v>
      </c>
      <c r="D43" s="1026" t="s">
        <v>16921</v>
      </c>
      <c r="E43" s="1023">
        <v>1</v>
      </c>
      <c r="F43" s="1031"/>
      <c r="G43" s="1036">
        <f>VLOOKUP($C43,[6]Foglio2!$A:$L,8,FALSE)</f>
        <v>90.57</v>
      </c>
      <c r="H43" s="157">
        <f>IF(G43="","",G43-G43*COMPASS!$U$37)</f>
        <v>90.57</v>
      </c>
    </row>
    <row r="44" spans="1:8" ht="17.399999999999999" customHeight="1">
      <c r="A44" s="1023" t="s">
        <v>13670</v>
      </c>
      <c r="B44" s="1033" t="s">
        <v>216</v>
      </c>
      <c r="C44" s="1025" t="s">
        <v>13671</v>
      </c>
      <c r="D44" s="1026" t="s">
        <v>13672</v>
      </c>
      <c r="E44" s="1023">
        <v>2</v>
      </c>
      <c r="F44" s="1031"/>
      <c r="G44" s="1036">
        <f>VLOOKUP($C44,[6]Foglio2!$A:$L,8,FALSE)</f>
        <v>50.67</v>
      </c>
      <c r="H44" s="157">
        <f>IF(G44="","",G44-G44*COMPASS!$U$37)</f>
        <v>50.67</v>
      </c>
    </row>
    <row r="45" spans="1:8" ht="17.399999999999999" customHeight="1">
      <c r="A45" s="1023" t="s">
        <v>13673</v>
      </c>
      <c r="B45" s="1033" t="s">
        <v>216</v>
      </c>
      <c r="C45" s="1025" t="s">
        <v>13674</v>
      </c>
      <c r="D45" s="1026" t="s">
        <v>13675</v>
      </c>
      <c r="E45" s="1023">
        <v>1</v>
      </c>
      <c r="F45" s="1031"/>
      <c r="G45" s="1036">
        <f>VLOOKUP($C45,[6]Foglio2!$A:$L,8,FALSE)</f>
        <v>375.39</v>
      </c>
      <c r="H45" s="157">
        <f>IF(G45="","",G45-G45*COMPASS!$U$37)</f>
        <v>375.39</v>
      </c>
    </row>
  </sheetData>
  <sheetProtection algorithmName="SHA-512" hashValue="4zmtHRw1ObHczf1GS3LEpqw7OjM3fffIKdaANJy0MKqyegssGU1Uzm4sIMSc+rjsABY2giLTkxIVfXfnBZEjdQ==" saltValue="Aa9mowu302pY+v21lzItrg==" spinCount="100000" sheet="1"/>
  <mergeCells count="1">
    <mergeCell ref="D1:G1"/>
  </mergeCells>
  <hyperlinks>
    <hyperlink ref="H2" location="Indice" display="Indice" xr:uid="{00000000-0004-0000-1100-000000000000}"/>
    <hyperlink ref="D1" r:id="rId1" xr:uid="{00000000-0004-0000-1100-000001000000}"/>
  </hyperlinks>
  <pageMargins left="0.23622047244094491" right="0.23622047244094491" top="0.74803149606299213" bottom="0.74803149606299213" header="0.31496062992125984" footer="0.31496062992125984"/>
  <pageSetup paperSize="9" orientation="portrait" r:id="rId2"/>
  <headerFooter>
    <oddFooter>&amp;C&amp;"Wingdings,Normale"&amp;8J&amp;"Arial,Normale" Prodotto gestito sempre a stock &amp;"Wingdings,Normale")&amp;"Arial,Normale" Prodotto gestito di cui verificare la disponibilità&amp;"Wingdings,Normale" L&amp;"Arial,Normale" Prodotto in obsolescenza&amp;R&amp;P/&amp;N</oddFooter>
  </headerFooter>
  <drawing r:id="rId3"/>
  <legacyDrawing r:id="rId4"/>
  <oleObjects>
    <mc:AlternateContent xmlns:mc="http://schemas.openxmlformats.org/markup-compatibility/2006">
      <mc:Choice Requires="x14">
        <oleObject progId="PI3.Image" shapeId="373762" r:id="rId5">
          <objectPr defaultSize="0" autoPict="0" r:id="rId6">
            <anchor moveWithCells="1">
              <from>
                <xdr:col>5</xdr:col>
                <xdr:colOff>30480</xdr:colOff>
                <xdr:row>5</xdr:row>
                <xdr:rowOff>30480</xdr:rowOff>
              </from>
              <to>
                <xdr:col>6</xdr:col>
                <xdr:colOff>0</xdr:colOff>
                <xdr:row>6</xdr:row>
                <xdr:rowOff>53340</xdr:rowOff>
              </to>
            </anchor>
          </objectPr>
        </oleObject>
      </mc:Choice>
      <mc:Fallback>
        <oleObject progId="PI3.Image" shapeId="373762" r:id="rId5"/>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7">
    <tabColor theme="4" tint="-0.249977111117893"/>
  </sheetPr>
  <dimension ref="A1:H257"/>
  <sheetViews>
    <sheetView workbookViewId="0">
      <pane ySplit="4" topLeftCell="A5" activePane="bottomLeft" state="frozen"/>
      <selection pane="bottomLeft" activeCell="A139" sqref="A139:D142"/>
    </sheetView>
  </sheetViews>
  <sheetFormatPr defaultColWidth="9.44140625" defaultRowHeight="13.2"/>
  <cols>
    <col min="1" max="1" width="17.44140625" style="32" customWidth="1"/>
    <col min="2" max="2" width="4" style="129" customWidth="1"/>
    <col min="3" max="3" width="13" style="33" customWidth="1"/>
    <col min="4" max="4" width="45.5546875" style="33" customWidth="1"/>
    <col min="5" max="5" width="4.5546875" style="129" customWidth="1"/>
    <col min="6" max="6" width="4.5546875" style="34" customWidth="1"/>
    <col min="7" max="7" width="11.44140625" style="209" customWidth="1"/>
    <col min="8" max="8" width="9.44140625" style="149" customWidth="1"/>
    <col min="9" max="16" width="9" style="32" customWidth="1"/>
    <col min="17" max="16384" width="9.44140625" style="32"/>
  </cols>
  <sheetData>
    <row r="1" spans="1:8">
      <c r="A1" s="36" t="str">
        <f>'LS CABLE'!A1</f>
        <v>Listino Luglio26</v>
      </c>
      <c r="B1" s="387"/>
      <c r="C1" s="37"/>
      <c r="D1" s="1402" t="s">
        <v>11476</v>
      </c>
      <c r="E1" s="1403"/>
      <c r="F1" s="1403"/>
      <c r="G1" s="1403"/>
      <c r="H1" s="137"/>
    </row>
    <row r="2" spans="1:8" ht="13.8" thickBot="1">
      <c r="A2" s="38"/>
      <c r="B2" s="68"/>
      <c r="C2" s="39"/>
      <c r="D2" s="76"/>
      <c r="E2" s="68"/>
      <c r="F2" s="41"/>
      <c r="G2" s="40"/>
      <c r="H2" s="146" t="s">
        <v>190</v>
      </c>
    </row>
    <row r="3" spans="1:8" ht="25.2">
      <c r="A3" s="14" t="s">
        <v>16922</v>
      </c>
      <c r="B3" s="13"/>
      <c r="C3" s="119"/>
      <c r="D3" s="125"/>
      <c r="E3" s="48"/>
      <c r="F3" s="126"/>
      <c r="G3" s="42"/>
      <c r="H3" s="147"/>
    </row>
    <row r="4" spans="1:8" s="128" customFormat="1" ht="10.199999999999999">
      <c r="A4" s="51" t="str">
        <f>'LS CABLE'!A4</f>
        <v>Cod. Compass</v>
      </c>
      <c r="B4" s="120"/>
      <c r="C4" s="562" t="s">
        <v>217</v>
      </c>
      <c r="D4" s="562" t="s">
        <v>219</v>
      </c>
      <c r="E4" s="120" t="s">
        <v>485</v>
      </c>
      <c r="F4" s="127"/>
      <c r="G4" s="208" t="s">
        <v>189</v>
      </c>
      <c r="H4" s="150" t="s">
        <v>486</v>
      </c>
    </row>
    <row r="5" spans="1:8" ht="26.1" customHeight="1">
      <c r="A5" s="386" t="s">
        <v>11890</v>
      </c>
      <c r="B5" s="386"/>
      <c r="C5" s="386"/>
      <c r="D5" s="560"/>
      <c r="E5" s="210"/>
      <c r="F5" s="210"/>
      <c r="G5" s="1039"/>
      <c r="H5" s="135" t="str">
        <f>IF(G5="","",G5-G5*COMPASS!$U$13)</f>
        <v/>
      </c>
    </row>
    <row r="6" spans="1:8" ht="15.6" customHeight="1">
      <c r="A6" s="55" t="s">
        <v>4023</v>
      </c>
      <c r="B6" s="56" t="s">
        <v>216</v>
      </c>
      <c r="C6" s="382" t="s">
        <v>3805</v>
      </c>
      <c r="D6" s="1040" t="s">
        <v>11913</v>
      </c>
      <c r="E6" s="110">
        <v>1</v>
      </c>
      <c r="F6" s="1041" t="s">
        <v>10529</v>
      </c>
      <c r="G6" s="1042">
        <v>9878.64</v>
      </c>
      <c r="H6" s="136">
        <f>IF(G6="","",G6-G6*COMPASS!$U$37)</f>
        <v>9878.64</v>
      </c>
    </row>
    <row r="7" spans="1:8">
      <c r="A7" s="55" t="s">
        <v>4027</v>
      </c>
      <c r="B7" s="56" t="s">
        <v>216</v>
      </c>
      <c r="C7" s="382" t="s">
        <v>3809</v>
      </c>
      <c r="D7" s="1040" t="s">
        <v>11917</v>
      </c>
      <c r="E7" s="110">
        <v>1</v>
      </c>
      <c r="F7" s="1041" t="s">
        <v>10529</v>
      </c>
      <c r="G7" s="1042">
        <v>10763.27</v>
      </c>
      <c r="H7" s="136">
        <f>IF(G7="","",G7-G7*COMPASS!$U$37)</f>
        <v>10763.27</v>
      </c>
    </row>
    <row r="8" spans="1:8">
      <c r="A8" s="55" t="s">
        <v>4028</v>
      </c>
      <c r="B8" s="56" t="s">
        <v>216</v>
      </c>
      <c r="C8" s="382" t="s">
        <v>3810</v>
      </c>
      <c r="D8" s="1040" t="s">
        <v>11918</v>
      </c>
      <c r="E8" s="110">
        <v>1</v>
      </c>
      <c r="F8" s="1041" t="s">
        <v>10529</v>
      </c>
      <c r="G8" s="1042">
        <v>16022.68</v>
      </c>
      <c r="H8" s="136">
        <f>IF(G8="","",G8-G8*COMPASS!$U$37)</f>
        <v>16022.68</v>
      </c>
    </row>
    <row r="9" spans="1:8">
      <c r="A9" s="55" t="s">
        <v>4032</v>
      </c>
      <c r="B9" s="56" t="s">
        <v>216</v>
      </c>
      <c r="C9" s="382" t="s">
        <v>3814</v>
      </c>
      <c r="D9" s="1040" t="s">
        <v>11922</v>
      </c>
      <c r="E9" s="110">
        <v>1</v>
      </c>
      <c r="F9" s="1041" t="s">
        <v>10529</v>
      </c>
      <c r="G9" s="1042">
        <v>11477.3</v>
      </c>
      <c r="H9" s="136">
        <f>IF(G9="","",G9-G9*COMPASS!$U$37)</f>
        <v>11477.3</v>
      </c>
    </row>
    <row r="10" spans="1:8">
      <c r="A10" s="55" t="s">
        <v>4033</v>
      </c>
      <c r="B10" s="56" t="s">
        <v>216</v>
      </c>
      <c r="C10" s="382" t="s">
        <v>3815</v>
      </c>
      <c r="D10" s="1040" t="s">
        <v>11923</v>
      </c>
      <c r="E10" s="110">
        <v>1</v>
      </c>
      <c r="F10" s="1041" t="s">
        <v>10529</v>
      </c>
      <c r="G10" s="1042">
        <v>16085.11</v>
      </c>
      <c r="H10" s="136">
        <f>IF(G10="","",G10-G10*COMPASS!$U$37)</f>
        <v>16085.11</v>
      </c>
    </row>
    <row r="11" spans="1:8">
      <c r="A11" s="55" t="s">
        <v>4029</v>
      </c>
      <c r="B11" s="56" t="s">
        <v>216</v>
      </c>
      <c r="C11" s="382" t="s">
        <v>3811</v>
      </c>
      <c r="D11" s="1040" t="s">
        <v>11919</v>
      </c>
      <c r="E11" s="110">
        <v>1</v>
      </c>
      <c r="F11" s="1041" t="s">
        <v>10529</v>
      </c>
      <c r="G11" s="1042">
        <v>10641.7</v>
      </c>
      <c r="H11" s="136">
        <f>IF(G11="","",G11-G11*COMPASS!$U$37)</f>
        <v>10641.7</v>
      </c>
    </row>
    <row r="12" spans="1:8">
      <c r="A12" s="55" t="s">
        <v>4037</v>
      </c>
      <c r="B12" s="56" t="s">
        <v>216</v>
      </c>
      <c r="C12" s="382" t="s">
        <v>3819</v>
      </c>
      <c r="D12" s="1040" t="s">
        <v>11927</v>
      </c>
      <c r="E12" s="110">
        <v>1</v>
      </c>
      <c r="F12" s="1041" t="s">
        <v>10529</v>
      </c>
      <c r="G12" s="1042">
        <v>12694.1</v>
      </c>
      <c r="H12" s="136">
        <f>IF(G12="","",G12-G12*COMPASS!$U$37)</f>
        <v>12694.1</v>
      </c>
    </row>
    <row r="13" spans="1:8">
      <c r="A13" s="55" t="s">
        <v>4038</v>
      </c>
      <c r="B13" s="56" t="s">
        <v>216</v>
      </c>
      <c r="C13" s="382" t="s">
        <v>3820</v>
      </c>
      <c r="D13" s="1040" t="s">
        <v>11928</v>
      </c>
      <c r="E13" s="110">
        <v>1</v>
      </c>
      <c r="F13" s="1041" t="s">
        <v>10529</v>
      </c>
      <c r="G13" s="1042">
        <v>18005.919999999998</v>
      </c>
      <c r="H13" s="136">
        <f>IF(G13="","",G13-G13*COMPASS!$U$37)</f>
        <v>18005.919999999998</v>
      </c>
    </row>
    <row r="14" spans="1:8">
      <c r="A14" s="55" t="s">
        <v>4034</v>
      </c>
      <c r="B14" s="56" t="s">
        <v>216</v>
      </c>
      <c r="C14" s="382" t="s">
        <v>3816</v>
      </c>
      <c r="D14" s="1040" t="s">
        <v>11924</v>
      </c>
      <c r="E14" s="110">
        <v>1</v>
      </c>
      <c r="F14" s="1041" t="s">
        <v>10529</v>
      </c>
      <c r="G14" s="1042">
        <v>11928.07</v>
      </c>
      <c r="H14" s="136">
        <f>IF(G14="","",G14-G14*COMPASS!$U$37)</f>
        <v>11928.07</v>
      </c>
    </row>
    <row r="15" spans="1:8">
      <c r="A15" s="55" t="s">
        <v>4041</v>
      </c>
      <c r="B15" s="56" t="s">
        <v>216</v>
      </c>
      <c r="C15" s="382" t="s">
        <v>3823</v>
      </c>
      <c r="D15" s="1040" t="s">
        <v>11931</v>
      </c>
      <c r="E15" s="110">
        <v>1</v>
      </c>
      <c r="F15" s="1041" t="s">
        <v>10529</v>
      </c>
      <c r="G15" s="1042">
        <v>15683.22</v>
      </c>
      <c r="H15" s="136">
        <f>IF(G15="","",G15-G15*COMPASS!$U$37)</f>
        <v>15683.22</v>
      </c>
    </row>
    <row r="16" spans="1:8">
      <c r="A16" s="55" t="s">
        <v>4040</v>
      </c>
      <c r="B16" s="56" t="s">
        <v>216</v>
      </c>
      <c r="C16" s="382" t="s">
        <v>3822</v>
      </c>
      <c r="D16" s="1040" t="s">
        <v>11930</v>
      </c>
      <c r="E16" s="110">
        <v>1</v>
      </c>
      <c r="F16" s="1041" t="s">
        <v>10529</v>
      </c>
      <c r="G16" s="1042">
        <v>19870.919999999998</v>
      </c>
      <c r="H16" s="136">
        <f>IF(G16="","",G16-G16*COMPASS!$U$37)</f>
        <v>19870.919999999998</v>
      </c>
    </row>
    <row r="17" spans="1:8">
      <c r="A17" s="55" t="s">
        <v>4039</v>
      </c>
      <c r="B17" s="56" t="s">
        <v>216</v>
      </c>
      <c r="C17" s="382" t="s">
        <v>3821</v>
      </c>
      <c r="D17" s="1040" t="s">
        <v>11929</v>
      </c>
      <c r="E17" s="110">
        <v>1</v>
      </c>
      <c r="F17" s="1041" t="s">
        <v>10529</v>
      </c>
      <c r="G17" s="1042">
        <v>13371.88</v>
      </c>
      <c r="H17" s="136">
        <f>IF(G17="","",G17-G17*COMPASS!$U$37)</f>
        <v>13371.88</v>
      </c>
    </row>
    <row r="18" spans="1:8">
      <c r="A18" s="55" t="s">
        <v>4042</v>
      </c>
      <c r="B18" s="56" t="s">
        <v>216</v>
      </c>
      <c r="C18" s="382" t="s">
        <v>3824</v>
      </c>
      <c r="D18" s="1040" t="s">
        <v>11932</v>
      </c>
      <c r="E18" s="110">
        <v>1</v>
      </c>
      <c r="F18" s="1041" t="s">
        <v>10529</v>
      </c>
      <c r="G18" s="1042">
        <v>15804.37</v>
      </c>
      <c r="H18" s="136">
        <f>IF(G18="","",G18-G18*COMPASS!$U$37)</f>
        <v>15804.37</v>
      </c>
    </row>
    <row r="19" spans="1:8">
      <c r="A19" s="55" t="s">
        <v>4043</v>
      </c>
      <c r="B19" s="56" t="s">
        <v>216</v>
      </c>
      <c r="C19" s="382" t="s">
        <v>3825</v>
      </c>
      <c r="D19" s="1040" t="s">
        <v>11933</v>
      </c>
      <c r="E19" s="110">
        <v>1</v>
      </c>
      <c r="F19" s="1041" t="s">
        <v>10529</v>
      </c>
      <c r="G19" s="1042">
        <v>20071.13</v>
      </c>
      <c r="H19" s="136">
        <f>IF(G19="","",G19-G19*COMPASS!$U$37)</f>
        <v>20071.13</v>
      </c>
    </row>
    <row r="20" spans="1:8" ht="20.399999999999999">
      <c r="A20" s="55" t="s">
        <v>4010</v>
      </c>
      <c r="B20" s="56" t="s">
        <v>216</v>
      </c>
      <c r="C20" s="382" t="s">
        <v>3792</v>
      </c>
      <c r="D20" s="1040" t="s">
        <v>11900</v>
      </c>
      <c r="E20" s="110">
        <v>1</v>
      </c>
      <c r="F20" s="1041" t="s">
        <v>10529</v>
      </c>
      <c r="G20" s="1042">
        <v>5244.17</v>
      </c>
      <c r="H20" s="136">
        <f>IF(G20="","",G20-G20*COMPASS!$U$37)</f>
        <v>5244.17</v>
      </c>
    </row>
    <row r="21" spans="1:8" ht="20.399999999999999">
      <c r="A21" s="55" t="s">
        <v>4012</v>
      </c>
      <c r="B21" s="56" t="s">
        <v>216</v>
      </c>
      <c r="C21" s="382" t="s">
        <v>3794</v>
      </c>
      <c r="D21" s="1040" t="s">
        <v>11902</v>
      </c>
      <c r="E21" s="110">
        <v>1</v>
      </c>
      <c r="F21" s="1041" t="s">
        <v>10529</v>
      </c>
      <c r="G21" s="1042">
        <v>5609.36</v>
      </c>
      <c r="H21" s="136">
        <f>IF(G21="","",G21-G21*COMPASS!$U$37)</f>
        <v>5609.36</v>
      </c>
    </row>
    <row r="22" spans="1:8" ht="20.399999999999999">
      <c r="A22" s="55" t="s">
        <v>4017</v>
      </c>
      <c r="B22" s="56" t="s">
        <v>216</v>
      </c>
      <c r="C22" s="382" t="s">
        <v>3799</v>
      </c>
      <c r="D22" s="1040" t="s">
        <v>11907</v>
      </c>
      <c r="E22" s="110">
        <v>1</v>
      </c>
      <c r="F22" s="1041" t="s">
        <v>10529</v>
      </c>
      <c r="G22" s="1042">
        <v>5582.73</v>
      </c>
      <c r="H22" s="136">
        <f>IF(G22="","",G22-G22*COMPASS!$U$37)</f>
        <v>5582.73</v>
      </c>
    </row>
    <row r="23" spans="1:8" ht="20.399999999999999">
      <c r="A23" s="55" t="s">
        <v>4016</v>
      </c>
      <c r="B23" s="56" t="s">
        <v>216</v>
      </c>
      <c r="C23" s="382" t="s">
        <v>3798</v>
      </c>
      <c r="D23" s="1040" t="s">
        <v>11906</v>
      </c>
      <c r="E23" s="110">
        <v>1</v>
      </c>
      <c r="F23" s="1041" t="s">
        <v>10529</v>
      </c>
      <c r="G23" s="1042">
        <v>6783.18</v>
      </c>
      <c r="H23" s="136">
        <f>IF(G23="","",G23-G23*COMPASS!$U$37)</f>
        <v>6783.18</v>
      </c>
    </row>
    <row r="24" spans="1:8" ht="20.399999999999999">
      <c r="A24" s="55" t="s">
        <v>4018</v>
      </c>
      <c r="B24" s="56" t="s">
        <v>216</v>
      </c>
      <c r="C24" s="382" t="s">
        <v>3800</v>
      </c>
      <c r="D24" s="1040" t="s">
        <v>11908</v>
      </c>
      <c r="E24" s="110">
        <v>1</v>
      </c>
      <c r="F24" s="1041" t="s">
        <v>10529</v>
      </c>
      <c r="G24" s="1042">
        <v>5929.86</v>
      </c>
      <c r="H24" s="136">
        <f>IF(G24="","",G24-G24*COMPASS!$U$37)</f>
        <v>5929.86</v>
      </c>
    </row>
    <row r="25" spans="1:8" ht="20.399999999999999">
      <c r="A25" s="55" t="s">
        <v>4019</v>
      </c>
      <c r="B25" s="56" t="s">
        <v>216</v>
      </c>
      <c r="C25" s="382" t="s">
        <v>3801</v>
      </c>
      <c r="D25" s="1040" t="s">
        <v>11909</v>
      </c>
      <c r="E25" s="110">
        <v>1</v>
      </c>
      <c r="F25" s="1041" t="s">
        <v>10529</v>
      </c>
      <c r="G25" s="1042">
        <v>6963.98</v>
      </c>
      <c r="H25" s="136">
        <f>IF(G25="","",G25-G25*COMPASS!$U$37)</f>
        <v>6963.98</v>
      </c>
    </row>
    <row r="26" spans="1:8" ht="20.399999999999999">
      <c r="A26" s="55" t="s">
        <v>4011</v>
      </c>
      <c r="B26" s="56" t="s">
        <v>216</v>
      </c>
      <c r="C26" s="382" t="s">
        <v>3793</v>
      </c>
      <c r="D26" s="1040" t="s">
        <v>11901</v>
      </c>
      <c r="E26" s="110">
        <v>1</v>
      </c>
      <c r="F26" s="1041" t="s">
        <v>10529</v>
      </c>
      <c r="G26" s="1042">
        <v>6175.75</v>
      </c>
      <c r="H26" s="136">
        <f>IF(G26="","",G26-G26*COMPASS!$U$37)</f>
        <v>6175.75</v>
      </c>
    </row>
    <row r="27" spans="1:8" ht="20.399999999999999">
      <c r="A27" s="55" t="s">
        <v>4014</v>
      </c>
      <c r="B27" s="56" t="s">
        <v>216</v>
      </c>
      <c r="C27" s="382" t="s">
        <v>3796</v>
      </c>
      <c r="D27" s="1040" t="s">
        <v>11904</v>
      </c>
      <c r="E27" s="110">
        <v>1</v>
      </c>
      <c r="F27" s="1041" t="s">
        <v>10529</v>
      </c>
      <c r="G27" s="1042">
        <v>6797.64</v>
      </c>
      <c r="H27" s="136">
        <f>IF(G27="","",G27-G27*COMPASS!$U$37)</f>
        <v>6797.64</v>
      </c>
    </row>
    <row r="28" spans="1:8" ht="20.399999999999999">
      <c r="A28" s="55" t="s">
        <v>4013</v>
      </c>
      <c r="B28" s="56" t="s">
        <v>216</v>
      </c>
      <c r="C28" s="382" t="s">
        <v>3795</v>
      </c>
      <c r="D28" s="1040" t="s">
        <v>11903</v>
      </c>
      <c r="E28" s="110">
        <v>1</v>
      </c>
      <c r="F28" s="1041" t="s">
        <v>10529</v>
      </c>
      <c r="G28" s="1042">
        <v>6175.75</v>
      </c>
      <c r="H28" s="136">
        <f>IF(G28="","",G28-G28*COMPASS!$U$37)</f>
        <v>6175.75</v>
      </c>
    </row>
    <row r="29" spans="1:8" ht="20.399999999999999">
      <c r="A29" s="55" t="s">
        <v>4015</v>
      </c>
      <c r="B29" s="56" t="s">
        <v>216</v>
      </c>
      <c r="C29" s="382" t="s">
        <v>3797</v>
      </c>
      <c r="D29" s="1040" t="s">
        <v>11905</v>
      </c>
      <c r="E29" s="110">
        <v>1</v>
      </c>
      <c r="F29" s="1041" t="s">
        <v>10529</v>
      </c>
      <c r="G29" s="1042">
        <v>6710.85</v>
      </c>
      <c r="H29" s="136">
        <f>IF(G29="","",G29-G29*COMPASS!$U$37)</f>
        <v>6710.85</v>
      </c>
    </row>
    <row r="30" spans="1:8">
      <c r="A30" s="55" t="s">
        <v>4024</v>
      </c>
      <c r="B30" s="56" t="s">
        <v>216</v>
      </c>
      <c r="C30" s="382" t="s">
        <v>3806</v>
      </c>
      <c r="D30" s="1040" t="s">
        <v>11914</v>
      </c>
      <c r="E30" s="110">
        <v>1</v>
      </c>
      <c r="F30" s="1041" t="s">
        <v>10529</v>
      </c>
      <c r="G30" s="1042">
        <v>10262.32</v>
      </c>
      <c r="H30" s="136">
        <f>IF(G30="","",G30-G30*COMPASS!$U$37)</f>
        <v>10262.32</v>
      </c>
    </row>
    <row r="31" spans="1:8">
      <c r="A31" s="55" t="s">
        <v>4025</v>
      </c>
      <c r="B31" s="56" t="s">
        <v>216</v>
      </c>
      <c r="C31" s="382" t="s">
        <v>3807</v>
      </c>
      <c r="D31" s="1040" t="s">
        <v>11915</v>
      </c>
      <c r="E31" s="110">
        <v>1</v>
      </c>
      <c r="F31" s="1041" t="s">
        <v>10529</v>
      </c>
      <c r="G31" s="1042">
        <v>11453.38</v>
      </c>
      <c r="H31" s="136">
        <f>IF(G31="","",G31-G31*COMPASS!$U$37)</f>
        <v>11453.38</v>
      </c>
    </row>
    <row r="32" spans="1:8">
      <c r="A32" s="55" t="s">
        <v>4026</v>
      </c>
      <c r="B32" s="56" t="s">
        <v>216</v>
      </c>
      <c r="C32" s="382" t="s">
        <v>3808</v>
      </c>
      <c r="D32" s="1040" t="s">
        <v>11916</v>
      </c>
      <c r="E32" s="110">
        <v>1</v>
      </c>
      <c r="F32" s="1041" t="s">
        <v>10529</v>
      </c>
      <c r="G32" s="1042">
        <v>13956.63</v>
      </c>
      <c r="H32" s="136">
        <f>IF(G32="","",G32-G32*COMPASS!$U$37)</f>
        <v>13956.63</v>
      </c>
    </row>
    <row r="33" spans="1:8">
      <c r="A33" s="55" t="s">
        <v>4030</v>
      </c>
      <c r="B33" s="56" t="s">
        <v>216</v>
      </c>
      <c r="C33" s="382" t="s">
        <v>3812</v>
      </c>
      <c r="D33" s="1040" t="s">
        <v>11920</v>
      </c>
      <c r="E33" s="110">
        <v>1</v>
      </c>
      <c r="F33" s="1041" t="s">
        <v>10529</v>
      </c>
      <c r="G33" s="1042">
        <v>13081.96</v>
      </c>
      <c r="H33" s="136">
        <f>IF(G33="","",G33-G33*COMPASS!$U$37)</f>
        <v>13081.96</v>
      </c>
    </row>
    <row r="34" spans="1:8">
      <c r="A34" s="55" t="s">
        <v>4031</v>
      </c>
      <c r="B34" s="56" t="s">
        <v>216</v>
      </c>
      <c r="C34" s="382" t="s">
        <v>3813</v>
      </c>
      <c r="D34" s="1040" t="s">
        <v>11921</v>
      </c>
      <c r="E34" s="110">
        <v>1</v>
      </c>
      <c r="F34" s="1041" t="s">
        <v>10529</v>
      </c>
      <c r="G34" s="1042">
        <v>15288.79</v>
      </c>
      <c r="H34" s="136">
        <f>IF(G34="","",G34-G34*COMPASS!$U$37)</f>
        <v>15288.79</v>
      </c>
    </row>
    <row r="35" spans="1:8">
      <c r="A35" s="55" t="s">
        <v>4036</v>
      </c>
      <c r="B35" s="56" t="s">
        <v>216</v>
      </c>
      <c r="C35" s="382" t="s">
        <v>3818</v>
      </c>
      <c r="D35" s="1040" t="s">
        <v>11926</v>
      </c>
      <c r="E35" s="110">
        <v>1</v>
      </c>
      <c r="F35" s="1041" t="s">
        <v>10529</v>
      </c>
      <c r="G35" s="1042">
        <v>15037.05</v>
      </c>
      <c r="H35" s="136">
        <f>IF(G35="","",G35-G35*COMPASS!$U$37)</f>
        <v>15037.05</v>
      </c>
    </row>
    <row r="36" spans="1:8">
      <c r="A36" s="55" t="s">
        <v>4035</v>
      </c>
      <c r="B36" s="56" t="s">
        <v>216</v>
      </c>
      <c r="C36" s="382" t="s">
        <v>3817</v>
      </c>
      <c r="D36" s="1040" t="s">
        <v>11925</v>
      </c>
      <c r="E36" s="110">
        <v>1</v>
      </c>
      <c r="F36" s="1041" t="s">
        <v>10529</v>
      </c>
      <c r="G36" s="1042">
        <v>16048.53</v>
      </c>
      <c r="H36" s="136">
        <f>IF(G36="","",G36-G36*COMPASS!$U$37)</f>
        <v>16048.53</v>
      </c>
    </row>
    <row r="37" spans="1:8" ht="20.399999999999999">
      <c r="A37" s="55" t="s">
        <v>13676</v>
      </c>
      <c r="B37" s="56" t="s">
        <v>216</v>
      </c>
      <c r="C37" s="382" t="s">
        <v>13677</v>
      </c>
      <c r="D37" s="1040" t="s">
        <v>13678</v>
      </c>
      <c r="E37" s="110">
        <v>1</v>
      </c>
      <c r="F37" s="1041" t="s">
        <v>10529</v>
      </c>
      <c r="G37" s="1042">
        <v>18337.240000000002</v>
      </c>
      <c r="H37" s="136">
        <f>IF(G37="","",G37-G37*COMPASS!$U$37)</f>
        <v>18337.240000000002</v>
      </c>
    </row>
    <row r="38" spans="1:8">
      <c r="A38" s="55" t="s">
        <v>4004</v>
      </c>
      <c r="B38" s="56" t="s">
        <v>216</v>
      </c>
      <c r="C38" s="382" t="s">
        <v>3786</v>
      </c>
      <c r="D38" s="1040" t="s">
        <v>11894</v>
      </c>
      <c r="E38" s="110">
        <v>1</v>
      </c>
      <c r="F38" s="1041" t="s">
        <v>10529</v>
      </c>
      <c r="G38" s="1042">
        <v>4655.6499999999996</v>
      </c>
      <c r="H38" s="136">
        <f>IF(G38="","",G38-G38*COMPASS!$U$37)</f>
        <v>4655.6499999999996</v>
      </c>
    </row>
    <row r="39" spans="1:8">
      <c r="A39" s="55" t="s">
        <v>4006</v>
      </c>
      <c r="B39" s="56" t="s">
        <v>216</v>
      </c>
      <c r="C39" s="382" t="s">
        <v>3788</v>
      </c>
      <c r="D39" s="1040" t="s">
        <v>11896</v>
      </c>
      <c r="E39" s="110">
        <v>1</v>
      </c>
      <c r="F39" s="1041" t="s">
        <v>10529</v>
      </c>
      <c r="G39" s="1042">
        <v>6273.71</v>
      </c>
      <c r="H39" s="136">
        <f>IF(G39="","",G39-G39*COMPASS!$U$37)</f>
        <v>6273.71</v>
      </c>
    </row>
    <row r="40" spans="1:8">
      <c r="A40" s="55" t="s">
        <v>4007</v>
      </c>
      <c r="B40" s="56" t="s">
        <v>216</v>
      </c>
      <c r="C40" s="382" t="s">
        <v>3789</v>
      </c>
      <c r="D40" s="1040" t="s">
        <v>11897</v>
      </c>
      <c r="E40" s="110">
        <v>1</v>
      </c>
      <c r="F40" s="1041" t="s">
        <v>10529</v>
      </c>
      <c r="G40" s="1042">
        <v>7818.67</v>
      </c>
      <c r="H40" s="136">
        <f>IF(G40="","",G40-G40*COMPASS!$U$37)</f>
        <v>7818.67</v>
      </c>
    </row>
    <row r="41" spans="1:8">
      <c r="A41" s="55" t="s">
        <v>4008</v>
      </c>
      <c r="B41" s="56" t="s">
        <v>216</v>
      </c>
      <c r="C41" s="382" t="s">
        <v>3790</v>
      </c>
      <c r="D41" s="1040" t="s">
        <v>11898</v>
      </c>
      <c r="E41" s="110">
        <v>1</v>
      </c>
      <c r="F41" s="1041" t="s">
        <v>10529</v>
      </c>
      <c r="G41" s="1042">
        <v>9421.7199999999993</v>
      </c>
      <c r="H41" s="136">
        <f>IF(G41="","",G41-G41*COMPASS!$U$37)</f>
        <v>9421.7199999999993</v>
      </c>
    </row>
    <row r="42" spans="1:8">
      <c r="A42" s="55" t="s">
        <v>4009</v>
      </c>
      <c r="B42" s="56" t="s">
        <v>216</v>
      </c>
      <c r="C42" s="382" t="s">
        <v>3791</v>
      </c>
      <c r="D42" s="1040" t="s">
        <v>11899</v>
      </c>
      <c r="E42" s="110">
        <v>1</v>
      </c>
      <c r="F42" s="1041" t="s">
        <v>10529</v>
      </c>
      <c r="G42" s="1042">
        <v>11939.45</v>
      </c>
      <c r="H42" s="136">
        <f>IF(G42="","",G42-G42*COMPASS!$U$37)</f>
        <v>11939.45</v>
      </c>
    </row>
    <row r="43" spans="1:8">
      <c r="A43" s="55" t="s">
        <v>4003</v>
      </c>
      <c r="B43" s="56" t="s">
        <v>216</v>
      </c>
      <c r="C43" s="382" t="s">
        <v>3785</v>
      </c>
      <c r="D43" s="1040" t="s">
        <v>11893</v>
      </c>
      <c r="E43" s="110">
        <v>1</v>
      </c>
      <c r="F43" s="1041" t="s">
        <v>10529</v>
      </c>
      <c r="G43" s="1042">
        <v>3761.24</v>
      </c>
      <c r="H43" s="136">
        <f>IF(G43="","",G43-G43*COMPASS!$U$37)</f>
        <v>3761.24</v>
      </c>
    </row>
    <row r="44" spans="1:8">
      <c r="A44" s="55" t="s">
        <v>4005</v>
      </c>
      <c r="B44" s="56" t="s">
        <v>216</v>
      </c>
      <c r="C44" s="382" t="s">
        <v>3787</v>
      </c>
      <c r="D44" s="1040" t="s">
        <v>11895</v>
      </c>
      <c r="E44" s="110">
        <v>1</v>
      </c>
      <c r="F44" s="1041" t="s">
        <v>10529</v>
      </c>
      <c r="G44" s="1042">
        <v>4844.6099999999997</v>
      </c>
      <c r="H44" s="136">
        <f>IF(G44="","",G44-G44*COMPASS!$U$37)</f>
        <v>4844.6099999999997</v>
      </c>
    </row>
    <row r="45" spans="1:8">
      <c r="A45" s="55" t="s">
        <v>4140</v>
      </c>
      <c r="B45" s="56" t="s">
        <v>216</v>
      </c>
      <c r="C45" s="382" t="s">
        <v>4139</v>
      </c>
      <c r="D45" s="1040" t="s">
        <v>11891</v>
      </c>
      <c r="E45" s="110">
        <v>1</v>
      </c>
      <c r="F45" s="1041" t="s">
        <v>10529</v>
      </c>
      <c r="G45" s="1042">
        <v>1238.19</v>
      </c>
      <c r="H45" s="136">
        <f>IF(G45="","",G45-G45*COMPASS!$U$37)</f>
        <v>1238.19</v>
      </c>
    </row>
    <row r="46" spans="1:8">
      <c r="A46" s="55" t="s">
        <v>4002</v>
      </c>
      <c r="B46" s="56" t="s">
        <v>216</v>
      </c>
      <c r="C46" s="382" t="s">
        <v>3784</v>
      </c>
      <c r="D46" s="1040" t="s">
        <v>11892</v>
      </c>
      <c r="E46" s="110">
        <v>1</v>
      </c>
      <c r="F46" s="1041" t="s">
        <v>10529</v>
      </c>
      <c r="G46" s="1042">
        <v>307.77</v>
      </c>
      <c r="H46" s="136">
        <f>IF(G46="","",G46-G46*COMPASS!$U$37)</f>
        <v>307.77</v>
      </c>
    </row>
    <row r="47" spans="1:8">
      <c r="A47" s="55" t="s">
        <v>4020</v>
      </c>
      <c r="B47" s="56" t="s">
        <v>216</v>
      </c>
      <c r="C47" s="382" t="s">
        <v>3802</v>
      </c>
      <c r="D47" s="1040" t="s">
        <v>11910</v>
      </c>
      <c r="E47" s="110">
        <v>1</v>
      </c>
      <c r="F47" s="1041" t="s">
        <v>10529</v>
      </c>
      <c r="G47" s="1042">
        <v>1730.53</v>
      </c>
      <c r="H47" s="136">
        <f>IF(G47="","",G47-G47*COMPASS!$U$37)</f>
        <v>1730.53</v>
      </c>
    </row>
    <row r="48" spans="1:8">
      <c r="A48" s="55" t="s">
        <v>4021</v>
      </c>
      <c r="B48" s="56" t="s">
        <v>216</v>
      </c>
      <c r="C48" s="382" t="s">
        <v>3803</v>
      </c>
      <c r="D48" s="1040" t="s">
        <v>11911</v>
      </c>
      <c r="E48" s="110">
        <v>1</v>
      </c>
      <c r="F48" s="1041" t="s">
        <v>10529</v>
      </c>
      <c r="G48" s="1042">
        <v>2127.54</v>
      </c>
      <c r="H48" s="136">
        <f>IF(G48="","",G48-G48*COMPASS!$U$37)</f>
        <v>2127.54</v>
      </c>
    </row>
    <row r="49" spans="1:8">
      <c r="A49" s="55" t="s">
        <v>4022</v>
      </c>
      <c r="B49" s="56" t="s">
        <v>216</v>
      </c>
      <c r="C49" s="382" t="s">
        <v>3804</v>
      </c>
      <c r="D49" s="1040" t="s">
        <v>11912</v>
      </c>
      <c r="E49" s="110">
        <v>1</v>
      </c>
      <c r="F49" s="1041" t="s">
        <v>10529</v>
      </c>
      <c r="G49" s="1042">
        <v>3216.37</v>
      </c>
      <c r="H49" s="136">
        <f>IF(G49="","",G49-G49*COMPASS!$U$37)</f>
        <v>3216.37</v>
      </c>
    </row>
    <row r="50" spans="1:8">
      <c r="A50" s="55" t="s">
        <v>13679</v>
      </c>
      <c r="B50" s="56" t="s">
        <v>216</v>
      </c>
      <c r="C50" s="382" t="s">
        <v>13680</v>
      </c>
      <c r="D50" s="1040" t="s">
        <v>13681</v>
      </c>
      <c r="E50" s="110">
        <v>1</v>
      </c>
      <c r="F50" s="1041" t="s">
        <v>10529</v>
      </c>
      <c r="G50" s="1042">
        <v>1762.56</v>
      </c>
      <c r="H50" s="136">
        <f>IF(G50="","",G50-G50*COMPASS!$U$37)</f>
        <v>1762.56</v>
      </c>
    </row>
    <row r="51" spans="1:8">
      <c r="A51" s="386" t="s">
        <v>3826</v>
      </c>
      <c r="B51" s="386"/>
      <c r="C51" s="386"/>
      <c r="D51" s="560"/>
      <c r="E51" s="210"/>
      <c r="F51" s="210"/>
      <c r="G51" s="1043"/>
      <c r="H51" s="136" t="str">
        <f>IF(G51="","",G51-G51*COMPASS!$U$37)</f>
        <v/>
      </c>
    </row>
    <row r="52" spans="1:8">
      <c r="A52" s="55" t="s">
        <v>4048</v>
      </c>
      <c r="B52" s="56" t="s">
        <v>216</v>
      </c>
      <c r="C52" s="382" t="s">
        <v>3831</v>
      </c>
      <c r="D52" s="1040" t="s">
        <v>11938</v>
      </c>
      <c r="E52" s="110">
        <v>1</v>
      </c>
      <c r="F52" s="1041" t="s">
        <v>10529</v>
      </c>
      <c r="G52" s="1042">
        <v>373.7</v>
      </c>
      <c r="H52" s="136">
        <f>IF(G52="","",G52-G52*COMPASS!$U$37)</f>
        <v>373.7</v>
      </c>
    </row>
    <row r="53" spans="1:8">
      <c r="A53" s="55" t="s">
        <v>4050</v>
      </c>
      <c r="B53" s="56" t="s">
        <v>216</v>
      </c>
      <c r="C53" s="382" t="s">
        <v>3833</v>
      </c>
      <c r="D53" s="1040" t="s">
        <v>11940</v>
      </c>
      <c r="E53" s="110">
        <v>1</v>
      </c>
      <c r="F53" s="1041" t="s">
        <v>10529</v>
      </c>
      <c r="G53" s="1042">
        <v>596.14</v>
      </c>
      <c r="H53" s="136">
        <f>IF(G53="","",G53-G53*COMPASS!$U$37)</f>
        <v>596.14</v>
      </c>
    </row>
    <row r="54" spans="1:8">
      <c r="A54" s="55" t="s">
        <v>4044</v>
      </c>
      <c r="B54" s="56" t="s">
        <v>216</v>
      </c>
      <c r="C54" s="382" t="s">
        <v>3827</v>
      </c>
      <c r="D54" s="1040" t="s">
        <v>11934</v>
      </c>
      <c r="E54" s="110">
        <v>1</v>
      </c>
      <c r="F54" s="1041" t="s">
        <v>10529</v>
      </c>
      <c r="G54" s="1042">
        <v>909.39</v>
      </c>
      <c r="H54" s="136">
        <f>IF(G54="","",G54-G54*COMPASS!$U$37)</f>
        <v>909.39</v>
      </c>
    </row>
    <row r="55" spans="1:8">
      <c r="A55" s="55" t="s">
        <v>4047</v>
      </c>
      <c r="B55" s="56" t="s">
        <v>216</v>
      </c>
      <c r="C55" s="382" t="s">
        <v>3830</v>
      </c>
      <c r="D55" s="1040" t="s">
        <v>11937</v>
      </c>
      <c r="E55" s="110">
        <v>1</v>
      </c>
      <c r="F55" s="1041" t="s">
        <v>10529</v>
      </c>
      <c r="G55" s="1042">
        <v>295.95</v>
      </c>
      <c r="H55" s="136">
        <f>IF(G55="","",G55-G55*COMPASS!$U$37)</f>
        <v>295.95</v>
      </c>
    </row>
    <row r="56" spans="1:8">
      <c r="A56" s="55" t="s">
        <v>4049</v>
      </c>
      <c r="B56" s="56" t="s">
        <v>216</v>
      </c>
      <c r="C56" s="382" t="s">
        <v>3832</v>
      </c>
      <c r="D56" s="1040" t="s">
        <v>11939</v>
      </c>
      <c r="E56" s="110">
        <v>1</v>
      </c>
      <c r="F56" s="1041" t="s">
        <v>10529</v>
      </c>
      <c r="G56" s="1042">
        <v>697.68</v>
      </c>
      <c r="H56" s="136">
        <f>IF(G56="","",G56-G56*COMPASS!$U$37)</f>
        <v>697.68</v>
      </c>
    </row>
    <row r="57" spans="1:8">
      <c r="A57" s="55" t="s">
        <v>4045</v>
      </c>
      <c r="B57" s="56" t="s">
        <v>216</v>
      </c>
      <c r="C57" s="382" t="s">
        <v>3828</v>
      </c>
      <c r="D57" s="1040" t="s">
        <v>11935</v>
      </c>
      <c r="E57" s="110">
        <v>1</v>
      </c>
      <c r="F57" s="1041" t="s">
        <v>10529</v>
      </c>
      <c r="G57" s="1042">
        <v>180.16</v>
      </c>
      <c r="H57" s="136">
        <f>IF(G57="","",G57-G57*COMPASS!$U$37)</f>
        <v>180.16</v>
      </c>
    </row>
    <row r="58" spans="1:8">
      <c r="A58" s="55" t="s">
        <v>4046</v>
      </c>
      <c r="B58" s="56" t="s">
        <v>216</v>
      </c>
      <c r="C58" s="382" t="s">
        <v>3829</v>
      </c>
      <c r="D58" s="1040" t="s">
        <v>11936</v>
      </c>
      <c r="E58" s="110">
        <v>1</v>
      </c>
      <c r="F58" s="1041" t="s">
        <v>10529</v>
      </c>
      <c r="G58" s="1042">
        <v>270.52999999999997</v>
      </c>
      <c r="H58" s="136">
        <f>IF(G58="","",G58-G58*COMPASS!$U$37)</f>
        <v>270.52999999999997</v>
      </c>
    </row>
    <row r="59" spans="1:8">
      <c r="A59" s="55" t="s">
        <v>4054</v>
      </c>
      <c r="B59" s="56" t="s">
        <v>216</v>
      </c>
      <c r="C59" s="382" t="s">
        <v>3837</v>
      </c>
      <c r="D59" s="1040" t="s">
        <v>11944</v>
      </c>
      <c r="E59" s="110">
        <v>1</v>
      </c>
      <c r="F59" s="1041" t="s">
        <v>10529</v>
      </c>
      <c r="G59" s="1042">
        <v>1121.1400000000001</v>
      </c>
      <c r="H59" s="136">
        <f>IF(G59="","",G59-G59*COMPASS!$U$37)</f>
        <v>1121.1400000000001</v>
      </c>
    </row>
    <row r="60" spans="1:8">
      <c r="A60" s="55" t="s">
        <v>4055</v>
      </c>
      <c r="B60" s="56" t="s">
        <v>216</v>
      </c>
      <c r="C60" s="382" t="s">
        <v>3838</v>
      </c>
      <c r="D60" s="1040" t="s">
        <v>11945</v>
      </c>
      <c r="E60" s="110">
        <v>1</v>
      </c>
      <c r="F60" s="1041" t="s">
        <v>10529</v>
      </c>
      <c r="G60" s="1042">
        <v>744.05</v>
      </c>
      <c r="H60" s="136">
        <f>IF(G60="","",G60-G60*COMPASS!$U$37)</f>
        <v>744.05</v>
      </c>
    </row>
    <row r="61" spans="1:8">
      <c r="A61" s="55" t="s">
        <v>4051</v>
      </c>
      <c r="B61" s="56" t="s">
        <v>216</v>
      </c>
      <c r="C61" s="382" t="s">
        <v>3834</v>
      </c>
      <c r="D61" s="1040" t="s">
        <v>11941</v>
      </c>
      <c r="E61" s="110">
        <v>1</v>
      </c>
      <c r="F61" s="1041" t="s">
        <v>10529</v>
      </c>
      <c r="G61" s="1042">
        <v>1121.1400000000001</v>
      </c>
      <c r="H61" s="136">
        <f>IF(G61="","",G61-G61*COMPASS!$U$37)</f>
        <v>1121.1400000000001</v>
      </c>
    </row>
    <row r="62" spans="1:8">
      <c r="A62" s="55" t="s">
        <v>4053</v>
      </c>
      <c r="B62" s="56" t="s">
        <v>216</v>
      </c>
      <c r="C62" s="382" t="s">
        <v>3836</v>
      </c>
      <c r="D62" s="1040" t="s">
        <v>11943</v>
      </c>
      <c r="E62" s="110">
        <v>1</v>
      </c>
      <c r="F62" s="1041" t="s">
        <v>10529</v>
      </c>
      <c r="G62" s="1042">
        <v>1711.58</v>
      </c>
      <c r="H62" s="136">
        <f>IF(G62="","",G62-G62*COMPASS!$U$37)</f>
        <v>1711.58</v>
      </c>
    </row>
    <row r="63" spans="1:8">
      <c r="A63" s="55" t="s">
        <v>4052</v>
      </c>
      <c r="B63" s="56" t="s">
        <v>216</v>
      </c>
      <c r="C63" s="382" t="s">
        <v>3835</v>
      </c>
      <c r="D63" s="1040" t="s">
        <v>11942</v>
      </c>
      <c r="E63" s="110">
        <v>1</v>
      </c>
      <c r="F63" s="1041" t="s">
        <v>10529</v>
      </c>
      <c r="G63" s="1042">
        <v>1711.58</v>
      </c>
      <c r="H63" s="136">
        <f>IF(G63="","",G63-G63*COMPASS!$U$37)</f>
        <v>1711.58</v>
      </c>
    </row>
    <row r="64" spans="1:8">
      <c r="A64" s="386" t="s">
        <v>3839</v>
      </c>
      <c r="B64" s="386"/>
      <c r="C64" s="386"/>
      <c r="D64" s="560"/>
      <c r="E64" s="210"/>
      <c r="F64" s="210"/>
      <c r="G64" s="1043"/>
      <c r="H64" s="136" t="str">
        <f>IF(G64="","",G64-G64*COMPASS!$U$37)</f>
        <v/>
      </c>
    </row>
    <row r="65" spans="1:8">
      <c r="A65" s="55" t="str">
        <f t="shared" ref="A65:A128" si="0">CONCATENATE(P65,"-",Q65,"-",C65)</f>
        <v>--LG-310485</v>
      </c>
      <c r="B65" s="56" t="s">
        <v>216</v>
      </c>
      <c r="C65" s="382" t="s">
        <v>3870</v>
      </c>
      <c r="D65" s="1040" t="s">
        <v>11976</v>
      </c>
      <c r="E65" s="110">
        <v>1</v>
      </c>
      <c r="F65" s="1041"/>
      <c r="G65" s="1042">
        <v>2345.6799999999998</v>
      </c>
      <c r="H65" s="136">
        <f>IF(G65="","",G65-G65*COMPASS!$U$37)</f>
        <v>2345.6799999999998</v>
      </c>
    </row>
    <row r="66" spans="1:8">
      <c r="A66" s="55" t="str">
        <f t="shared" si="0"/>
        <v>--LG-310486</v>
      </c>
      <c r="B66" s="56" t="s">
        <v>216</v>
      </c>
      <c r="C66" s="382" t="s">
        <v>3871</v>
      </c>
      <c r="D66" s="1040" t="s">
        <v>11977</v>
      </c>
      <c r="E66" s="110">
        <v>1</v>
      </c>
      <c r="F66" s="1041"/>
      <c r="G66" s="1042">
        <v>1910.06</v>
      </c>
      <c r="H66" s="136">
        <f>IF(G66="","",G66-G66*COMPASS!$U$37)</f>
        <v>1910.06</v>
      </c>
    </row>
    <row r="67" spans="1:8">
      <c r="A67" s="55" t="str">
        <f t="shared" si="0"/>
        <v>--LG-310487</v>
      </c>
      <c r="B67" s="56" t="s">
        <v>216</v>
      </c>
      <c r="C67" s="382" t="s">
        <v>3872</v>
      </c>
      <c r="D67" s="1040" t="s">
        <v>11978</v>
      </c>
      <c r="E67" s="110">
        <v>1</v>
      </c>
      <c r="F67" s="1041"/>
      <c r="G67" s="1042">
        <v>1574.97</v>
      </c>
      <c r="H67" s="136">
        <f>IF(G67="","",G67-G67*COMPASS!$U$37)</f>
        <v>1574.97</v>
      </c>
    </row>
    <row r="68" spans="1:8">
      <c r="A68" s="55" t="str">
        <f t="shared" si="0"/>
        <v>--LG-310488</v>
      </c>
      <c r="B68" s="56" t="s">
        <v>216</v>
      </c>
      <c r="C68" s="382" t="s">
        <v>3873</v>
      </c>
      <c r="D68" s="1040" t="s">
        <v>11979</v>
      </c>
      <c r="E68" s="110">
        <v>1</v>
      </c>
      <c r="F68" s="1041"/>
      <c r="G68" s="1042">
        <v>1122.58</v>
      </c>
      <c r="H68" s="136">
        <f>IF(G68="","",G68-G68*COMPASS!$U$37)</f>
        <v>1122.58</v>
      </c>
    </row>
    <row r="69" spans="1:8">
      <c r="A69" s="55" t="str">
        <f t="shared" si="0"/>
        <v>--LG-310489</v>
      </c>
      <c r="B69" s="56" t="s">
        <v>216</v>
      </c>
      <c r="C69" s="382" t="s">
        <v>3874</v>
      </c>
      <c r="D69" s="1040" t="s">
        <v>11980</v>
      </c>
      <c r="E69" s="110">
        <v>1</v>
      </c>
      <c r="F69" s="1041"/>
      <c r="G69" s="1042">
        <v>904.77</v>
      </c>
      <c r="H69" s="136">
        <f>IF(G69="","",G69-G69*COMPASS!$U$37)</f>
        <v>904.77</v>
      </c>
    </row>
    <row r="70" spans="1:8">
      <c r="A70" s="55" t="str">
        <f t="shared" si="0"/>
        <v>--LG-310490</v>
      </c>
      <c r="B70" s="56" t="s">
        <v>216</v>
      </c>
      <c r="C70" s="382" t="s">
        <v>3875</v>
      </c>
      <c r="D70" s="1040" t="s">
        <v>11981</v>
      </c>
      <c r="E70" s="110">
        <v>1</v>
      </c>
      <c r="F70" s="1041"/>
      <c r="G70" s="1042">
        <v>2580.2399999999998</v>
      </c>
      <c r="H70" s="136">
        <f>IF(G70="","",G70-G70*COMPASS!$U$37)</f>
        <v>2580.2399999999998</v>
      </c>
    </row>
    <row r="71" spans="1:8">
      <c r="A71" s="55" t="str">
        <f t="shared" si="0"/>
        <v>--LG-310491</v>
      </c>
      <c r="B71" s="56" t="s">
        <v>216</v>
      </c>
      <c r="C71" s="382" t="s">
        <v>3876</v>
      </c>
      <c r="D71" s="1040" t="s">
        <v>11982</v>
      </c>
      <c r="E71" s="110">
        <v>1</v>
      </c>
      <c r="F71" s="1041"/>
      <c r="G71" s="1042">
        <v>2362.44</v>
      </c>
      <c r="H71" s="136">
        <f>IF(G71="","",G71-G71*COMPASS!$U$37)</f>
        <v>2362.44</v>
      </c>
    </row>
    <row r="72" spans="1:8">
      <c r="A72" s="55" t="str">
        <f t="shared" si="0"/>
        <v>--LG-310492</v>
      </c>
      <c r="B72" s="56" t="s">
        <v>216</v>
      </c>
      <c r="C72" s="382" t="s">
        <v>3877</v>
      </c>
      <c r="D72" s="1040" t="s">
        <v>11983</v>
      </c>
      <c r="E72" s="110">
        <v>1</v>
      </c>
      <c r="F72" s="1041"/>
      <c r="G72" s="1042">
        <v>1675.51</v>
      </c>
      <c r="H72" s="136">
        <f>IF(G72="","",G72-G72*COMPASS!$U$37)</f>
        <v>1675.51</v>
      </c>
    </row>
    <row r="73" spans="1:8">
      <c r="A73" s="55" t="str">
        <f t="shared" si="0"/>
        <v>--LG-310493</v>
      </c>
      <c r="B73" s="56" t="s">
        <v>216</v>
      </c>
      <c r="C73" s="382" t="s">
        <v>3878</v>
      </c>
      <c r="D73" s="1040" t="s">
        <v>11984</v>
      </c>
      <c r="E73" s="110">
        <v>1</v>
      </c>
      <c r="F73" s="1041"/>
      <c r="G73" s="1042">
        <v>1239.8499999999999</v>
      </c>
      <c r="H73" s="136">
        <f>IF(G73="","",G73-G73*COMPASS!$U$37)</f>
        <v>1239.8499999999999</v>
      </c>
    </row>
    <row r="74" spans="1:8">
      <c r="A74" s="55" t="str">
        <f t="shared" si="0"/>
        <v>--LG-310494</v>
      </c>
      <c r="B74" s="56" t="s">
        <v>216</v>
      </c>
      <c r="C74" s="382" t="s">
        <v>3879</v>
      </c>
      <c r="D74" s="1040" t="s">
        <v>11985</v>
      </c>
      <c r="E74" s="110">
        <v>1</v>
      </c>
      <c r="F74" s="1041"/>
      <c r="G74" s="1042">
        <v>1005.3</v>
      </c>
      <c r="H74" s="136">
        <f>IF(G74="","",G74-G74*COMPASS!$U$37)</f>
        <v>1005.3</v>
      </c>
    </row>
    <row r="75" spans="1:8">
      <c r="A75" s="55" t="str">
        <f t="shared" si="0"/>
        <v>--LG-310495</v>
      </c>
      <c r="B75" s="56" t="s">
        <v>216</v>
      </c>
      <c r="C75" s="382" t="s">
        <v>3880</v>
      </c>
      <c r="D75" s="1040" t="s">
        <v>11986</v>
      </c>
      <c r="E75" s="110">
        <v>1</v>
      </c>
      <c r="F75" s="1041"/>
      <c r="G75" s="1042">
        <v>2697.54</v>
      </c>
      <c r="H75" s="136">
        <f>IF(G75="","",G75-G75*COMPASS!$U$37)</f>
        <v>2697.54</v>
      </c>
    </row>
    <row r="76" spans="1:8">
      <c r="A76" s="55" t="str">
        <f t="shared" si="0"/>
        <v>--LG-310496</v>
      </c>
      <c r="B76" s="56" t="s">
        <v>216</v>
      </c>
      <c r="C76" s="382" t="s">
        <v>3881</v>
      </c>
      <c r="D76" s="1040" t="s">
        <v>11987</v>
      </c>
      <c r="E76" s="110">
        <v>1</v>
      </c>
      <c r="F76" s="1041"/>
      <c r="G76" s="1042">
        <v>2462.96</v>
      </c>
      <c r="H76" s="136">
        <f>IF(G76="","",G76-G76*COMPASS!$U$37)</f>
        <v>2462.96</v>
      </c>
    </row>
    <row r="77" spans="1:8">
      <c r="A77" s="55" t="str">
        <f t="shared" si="0"/>
        <v>--LG-310497</v>
      </c>
      <c r="B77" s="56" t="s">
        <v>216</v>
      </c>
      <c r="C77" s="382" t="s">
        <v>3882</v>
      </c>
      <c r="D77" s="1040" t="s">
        <v>11988</v>
      </c>
      <c r="E77" s="110">
        <v>1</v>
      </c>
      <c r="F77" s="1041"/>
      <c r="G77" s="1042">
        <v>1792.78</v>
      </c>
      <c r="H77" s="136">
        <f>IF(G77="","",G77-G77*COMPASS!$U$37)</f>
        <v>1792.78</v>
      </c>
    </row>
    <row r="78" spans="1:8">
      <c r="A78" s="55" t="str">
        <f t="shared" si="0"/>
        <v>--LG-310498</v>
      </c>
      <c r="B78" s="56" t="s">
        <v>216</v>
      </c>
      <c r="C78" s="382" t="s">
        <v>3883</v>
      </c>
      <c r="D78" s="1040" t="s">
        <v>11989</v>
      </c>
      <c r="E78" s="110">
        <v>1</v>
      </c>
      <c r="F78" s="1041"/>
      <c r="G78" s="1042">
        <v>1340.39</v>
      </c>
      <c r="H78" s="136">
        <f>IF(G78="","",G78-G78*COMPASS!$U$37)</f>
        <v>1340.39</v>
      </c>
    </row>
    <row r="79" spans="1:8">
      <c r="A79" s="55" t="str">
        <f t="shared" si="0"/>
        <v>--LG-310499</v>
      </c>
      <c r="B79" s="56" t="s">
        <v>216</v>
      </c>
      <c r="C79" s="382" t="s">
        <v>3884</v>
      </c>
      <c r="D79" s="1040" t="s">
        <v>11990</v>
      </c>
      <c r="E79" s="110">
        <v>1</v>
      </c>
      <c r="F79" s="1041"/>
      <c r="G79" s="1042">
        <v>1122.58</v>
      </c>
      <c r="H79" s="136">
        <f>IF(G79="","",G79-G79*COMPASS!$U$37)</f>
        <v>1122.58</v>
      </c>
    </row>
    <row r="80" spans="1:8">
      <c r="A80" s="55" t="str">
        <f t="shared" si="0"/>
        <v>--LG-310500</v>
      </c>
      <c r="B80" s="56" t="s">
        <v>216</v>
      </c>
      <c r="C80" s="382" t="s">
        <v>3885</v>
      </c>
      <c r="D80" s="1040" t="s">
        <v>11991</v>
      </c>
      <c r="E80" s="110">
        <v>1</v>
      </c>
      <c r="F80" s="1041"/>
      <c r="G80" s="1042">
        <v>3149.92</v>
      </c>
      <c r="H80" s="136">
        <f>IF(G80="","",G80-G80*COMPASS!$U$37)</f>
        <v>3149.92</v>
      </c>
    </row>
    <row r="81" spans="1:8">
      <c r="A81" s="55" t="str">
        <f t="shared" si="0"/>
        <v>--LG-310501</v>
      </c>
      <c r="B81" s="56" t="s">
        <v>216</v>
      </c>
      <c r="C81" s="382" t="s">
        <v>3886</v>
      </c>
      <c r="D81" s="1040" t="s">
        <v>11992</v>
      </c>
      <c r="E81" s="110">
        <v>1</v>
      </c>
      <c r="F81" s="1041"/>
      <c r="G81" s="1042">
        <v>2462.96</v>
      </c>
      <c r="H81" s="136">
        <f>IF(G81="","",G81-G81*COMPASS!$U$37)</f>
        <v>2462.96</v>
      </c>
    </row>
    <row r="82" spans="1:8">
      <c r="A82" s="55" t="str">
        <f t="shared" si="0"/>
        <v>--LG-310502</v>
      </c>
      <c r="B82" s="56" t="s">
        <v>216</v>
      </c>
      <c r="C82" s="382" t="s">
        <v>3887</v>
      </c>
      <c r="D82" s="1040" t="s">
        <v>11993</v>
      </c>
      <c r="E82" s="110">
        <v>1</v>
      </c>
      <c r="F82" s="1041"/>
      <c r="G82" s="1042">
        <v>2245.14</v>
      </c>
      <c r="H82" s="136">
        <f>IF(G82="","",G82-G82*COMPASS!$U$37)</f>
        <v>2245.14</v>
      </c>
    </row>
    <row r="83" spans="1:8">
      <c r="A83" s="55" t="str">
        <f t="shared" si="0"/>
        <v>--LG-310503</v>
      </c>
      <c r="B83" s="56" t="s">
        <v>216</v>
      </c>
      <c r="C83" s="382" t="s">
        <v>3888</v>
      </c>
      <c r="D83" s="1040" t="s">
        <v>11994</v>
      </c>
      <c r="E83" s="110">
        <v>1</v>
      </c>
      <c r="F83" s="1041"/>
      <c r="G83" s="1042">
        <v>1792.78</v>
      </c>
      <c r="H83" s="136">
        <f>IF(G83="","",G83-G83*COMPASS!$U$37)</f>
        <v>1792.78</v>
      </c>
    </row>
    <row r="84" spans="1:8">
      <c r="A84" s="55" t="str">
        <f t="shared" si="0"/>
        <v>--LG-310504</v>
      </c>
      <c r="B84" s="56" t="s">
        <v>216</v>
      </c>
      <c r="C84" s="382" t="s">
        <v>3889</v>
      </c>
      <c r="D84" s="1040" t="s">
        <v>11995</v>
      </c>
      <c r="E84" s="110">
        <v>1</v>
      </c>
      <c r="F84" s="1041"/>
      <c r="G84" s="1042">
        <v>1340.39</v>
      </c>
      <c r="H84" s="136">
        <f>IF(G84="","",G84-G84*COMPASS!$U$37)</f>
        <v>1340.39</v>
      </c>
    </row>
    <row r="85" spans="1:8">
      <c r="A85" s="55" t="str">
        <f t="shared" si="0"/>
        <v>--LG-310505</v>
      </c>
      <c r="B85" s="56" t="s">
        <v>216</v>
      </c>
      <c r="C85" s="382" t="s">
        <v>3890</v>
      </c>
      <c r="D85" s="1040" t="s">
        <v>11996</v>
      </c>
      <c r="E85" s="110">
        <v>1</v>
      </c>
      <c r="F85" s="1041"/>
      <c r="G85" s="1042">
        <v>4272.5</v>
      </c>
      <c r="H85" s="136">
        <f>IF(G85="","",G85-G85*COMPASS!$U$37)</f>
        <v>4272.5</v>
      </c>
    </row>
    <row r="86" spans="1:8">
      <c r="A86" s="55" t="str">
        <f t="shared" si="0"/>
        <v>--LG-310506</v>
      </c>
      <c r="B86" s="56" t="s">
        <v>216</v>
      </c>
      <c r="C86" s="382" t="s">
        <v>3891</v>
      </c>
      <c r="D86" s="1040" t="s">
        <v>11997</v>
      </c>
      <c r="E86" s="110">
        <v>1</v>
      </c>
      <c r="F86" s="1041"/>
      <c r="G86" s="1042">
        <v>3585.56</v>
      </c>
      <c r="H86" s="136">
        <f>IF(G86="","",G86-G86*COMPASS!$U$37)</f>
        <v>3585.56</v>
      </c>
    </row>
    <row r="87" spans="1:8">
      <c r="A87" s="55" t="str">
        <f t="shared" si="0"/>
        <v>--LG-310507</v>
      </c>
      <c r="B87" s="56" t="s">
        <v>216</v>
      </c>
      <c r="C87" s="382" t="s">
        <v>3892</v>
      </c>
      <c r="D87" s="1040" t="s">
        <v>11998</v>
      </c>
      <c r="E87" s="110">
        <v>1</v>
      </c>
      <c r="F87" s="1041"/>
      <c r="G87" s="1042">
        <v>3149.92</v>
      </c>
      <c r="H87" s="136">
        <f>IF(G87="","",G87-G87*COMPASS!$U$37)</f>
        <v>3149.92</v>
      </c>
    </row>
    <row r="88" spans="1:8">
      <c r="A88" s="55" t="str">
        <f t="shared" si="0"/>
        <v>--LG-310508</v>
      </c>
      <c r="B88" s="56" t="s">
        <v>216</v>
      </c>
      <c r="C88" s="382" t="s">
        <v>3893</v>
      </c>
      <c r="D88" s="1040" t="s">
        <v>11999</v>
      </c>
      <c r="E88" s="110">
        <v>1</v>
      </c>
      <c r="F88" s="1041"/>
      <c r="G88" s="1042">
        <v>2680.78</v>
      </c>
      <c r="H88" s="136">
        <f>IF(G88="","",G88-G88*COMPASS!$U$37)</f>
        <v>2680.78</v>
      </c>
    </row>
    <row r="89" spans="1:8">
      <c r="A89" s="55" t="str">
        <f t="shared" si="0"/>
        <v>--LG-310509</v>
      </c>
      <c r="B89" s="56" t="s">
        <v>216</v>
      </c>
      <c r="C89" s="382" t="s">
        <v>3894</v>
      </c>
      <c r="D89" s="1040" t="s">
        <v>12000</v>
      </c>
      <c r="E89" s="110">
        <v>1</v>
      </c>
      <c r="F89" s="1041"/>
      <c r="G89" s="1042">
        <v>2010.6</v>
      </c>
      <c r="H89" s="136">
        <f>IF(G89="","",G89-G89*COMPASS!$U$37)</f>
        <v>2010.6</v>
      </c>
    </row>
    <row r="90" spans="1:8">
      <c r="A90" s="55" t="str">
        <f t="shared" si="0"/>
        <v>--LG-310510</v>
      </c>
      <c r="B90" s="56" t="s">
        <v>216</v>
      </c>
      <c r="C90" s="382" t="s">
        <v>3895</v>
      </c>
      <c r="D90" s="1040" t="s">
        <v>12001</v>
      </c>
      <c r="E90" s="110">
        <v>1</v>
      </c>
      <c r="F90" s="1041"/>
      <c r="G90" s="1042">
        <v>4490.32</v>
      </c>
      <c r="H90" s="136">
        <f>IF(G90="","",G90-G90*COMPASS!$U$37)</f>
        <v>4490.32</v>
      </c>
    </row>
    <row r="91" spans="1:8">
      <c r="A91" s="55" t="str">
        <f t="shared" si="0"/>
        <v>--LG-310511</v>
      </c>
      <c r="B91" s="56" t="s">
        <v>216</v>
      </c>
      <c r="C91" s="382" t="s">
        <v>3896</v>
      </c>
      <c r="D91" s="1040" t="s">
        <v>12002</v>
      </c>
      <c r="E91" s="110">
        <v>1</v>
      </c>
      <c r="F91" s="1041"/>
      <c r="G91" s="1042">
        <v>3820.11</v>
      </c>
      <c r="H91" s="136">
        <f>IF(G91="","",G91-G91*COMPASS!$U$37)</f>
        <v>3820.11</v>
      </c>
    </row>
    <row r="92" spans="1:8">
      <c r="A92" s="55" t="str">
        <f t="shared" si="0"/>
        <v>--LG-310512</v>
      </c>
      <c r="B92" s="56" t="s">
        <v>216</v>
      </c>
      <c r="C92" s="382" t="s">
        <v>3897</v>
      </c>
      <c r="D92" s="1040" t="s">
        <v>12003</v>
      </c>
      <c r="E92" s="110">
        <v>1</v>
      </c>
      <c r="F92" s="1041"/>
      <c r="G92" s="1042">
        <v>3350.97</v>
      </c>
      <c r="H92" s="136">
        <f>IF(G92="","",G92-G92*COMPASS!$U$37)</f>
        <v>3350.97</v>
      </c>
    </row>
    <row r="93" spans="1:8">
      <c r="A93" s="55" t="str">
        <f t="shared" si="0"/>
        <v>--LG-310513</v>
      </c>
      <c r="B93" s="56" t="s">
        <v>216</v>
      </c>
      <c r="C93" s="382" t="s">
        <v>3898</v>
      </c>
      <c r="D93" s="1040" t="s">
        <v>12004</v>
      </c>
      <c r="E93" s="110">
        <v>1</v>
      </c>
      <c r="F93" s="1041"/>
      <c r="G93" s="1042">
        <v>2915.34</v>
      </c>
      <c r="H93" s="136">
        <f>IF(G93="","",G93-G93*COMPASS!$U$37)</f>
        <v>2915.34</v>
      </c>
    </row>
    <row r="94" spans="1:8">
      <c r="A94" s="55" t="str">
        <f t="shared" si="0"/>
        <v>--LG-310514</v>
      </c>
      <c r="B94" s="56" t="s">
        <v>216</v>
      </c>
      <c r="C94" s="382" t="s">
        <v>3899</v>
      </c>
      <c r="D94" s="1040" t="s">
        <v>12005</v>
      </c>
      <c r="E94" s="110">
        <v>1</v>
      </c>
      <c r="F94" s="1041"/>
      <c r="G94" s="1042">
        <v>2462.96</v>
      </c>
      <c r="H94" s="136">
        <f>IF(G94="","",G94-G94*COMPASS!$U$37)</f>
        <v>2462.96</v>
      </c>
    </row>
    <row r="95" spans="1:8">
      <c r="A95" s="55" t="str">
        <f t="shared" si="0"/>
        <v>--LG-310515</v>
      </c>
      <c r="B95" s="56" t="s">
        <v>216</v>
      </c>
      <c r="C95" s="382" t="s">
        <v>3902</v>
      </c>
      <c r="D95" s="1040" t="s">
        <v>12008</v>
      </c>
      <c r="E95" s="110">
        <v>1</v>
      </c>
      <c r="F95" s="1041"/>
      <c r="G95" s="1042">
        <v>72.819999999999993</v>
      </c>
      <c r="H95" s="136">
        <f>IF(G95="","",G95-G95*COMPASS!$U$37)</f>
        <v>72.819999999999993</v>
      </c>
    </row>
    <row r="96" spans="1:8">
      <c r="A96" s="55" t="str">
        <f t="shared" si="0"/>
        <v>--LG-310516</v>
      </c>
      <c r="B96" s="56" t="s">
        <v>216</v>
      </c>
      <c r="C96" s="382" t="s">
        <v>3903</v>
      </c>
      <c r="D96" s="1040" t="s">
        <v>12009</v>
      </c>
      <c r="E96" s="110">
        <v>1</v>
      </c>
      <c r="F96" s="1041"/>
      <c r="G96" s="1042">
        <v>89.01</v>
      </c>
      <c r="H96" s="136">
        <f>IF(G96="","",G96-G96*COMPASS!$U$37)</f>
        <v>89.01</v>
      </c>
    </row>
    <row r="97" spans="1:8">
      <c r="A97" s="55" t="str">
        <f t="shared" si="0"/>
        <v>--LG-310517</v>
      </c>
      <c r="B97" s="56" t="s">
        <v>216</v>
      </c>
      <c r="C97" s="382" t="s">
        <v>3904</v>
      </c>
      <c r="D97" s="1040" t="s">
        <v>12010</v>
      </c>
      <c r="E97" s="110">
        <v>1</v>
      </c>
      <c r="F97" s="1041"/>
      <c r="G97" s="1042">
        <v>105.18</v>
      </c>
      <c r="H97" s="136">
        <f>IF(G97="","",G97-G97*COMPASS!$U$37)</f>
        <v>105.18</v>
      </c>
    </row>
    <row r="98" spans="1:8">
      <c r="A98" s="55" t="str">
        <f t="shared" si="0"/>
        <v>--LG-310518</v>
      </c>
      <c r="B98" s="56" t="s">
        <v>216</v>
      </c>
      <c r="C98" s="382" t="s">
        <v>3905</v>
      </c>
      <c r="D98" s="1040" t="s">
        <v>12011</v>
      </c>
      <c r="E98" s="110">
        <v>1</v>
      </c>
      <c r="F98" s="1041"/>
      <c r="G98" s="1042">
        <v>153.74</v>
      </c>
      <c r="H98" s="136">
        <f>IF(G98="","",G98-G98*COMPASS!$U$37)</f>
        <v>153.74</v>
      </c>
    </row>
    <row r="99" spans="1:8">
      <c r="A99" s="55" t="str">
        <f t="shared" si="0"/>
        <v>--LG-310519</v>
      </c>
      <c r="B99" s="56" t="s">
        <v>216</v>
      </c>
      <c r="C99" s="382" t="s">
        <v>3906</v>
      </c>
      <c r="D99" s="1040" t="s">
        <v>12012</v>
      </c>
      <c r="E99" s="110">
        <v>1</v>
      </c>
      <c r="F99" s="1041"/>
      <c r="G99" s="1042">
        <v>299.39999999999998</v>
      </c>
      <c r="H99" s="136">
        <f>IF(G99="","",G99-G99*COMPASS!$U$37)</f>
        <v>299.39999999999998</v>
      </c>
    </row>
    <row r="100" spans="1:8">
      <c r="A100" s="55" t="str">
        <f t="shared" si="0"/>
        <v>--LG-310520</v>
      </c>
      <c r="B100" s="56" t="s">
        <v>216</v>
      </c>
      <c r="C100" s="382" t="s">
        <v>3900</v>
      </c>
      <c r="D100" s="1040" t="s">
        <v>12006</v>
      </c>
      <c r="E100" s="110">
        <v>1</v>
      </c>
      <c r="F100" s="1041"/>
      <c r="G100" s="1042">
        <v>234.65</v>
      </c>
      <c r="H100" s="136">
        <f>IF(G100="","",G100-G100*COMPASS!$U$37)</f>
        <v>234.65</v>
      </c>
    </row>
    <row r="101" spans="1:8">
      <c r="A101" s="55" t="str">
        <f t="shared" si="0"/>
        <v>--LG-310521</v>
      </c>
      <c r="B101" s="56" t="s">
        <v>216</v>
      </c>
      <c r="C101" s="382" t="s">
        <v>3907</v>
      </c>
      <c r="D101" s="1040" t="s">
        <v>12013</v>
      </c>
      <c r="E101" s="110">
        <v>1</v>
      </c>
      <c r="F101" s="1041"/>
      <c r="G101" s="1042">
        <v>315.58999999999997</v>
      </c>
      <c r="H101" s="136">
        <f>IF(G101="","",G101-G101*COMPASS!$U$37)</f>
        <v>315.58999999999997</v>
      </c>
    </row>
    <row r="102" spans="1:8">
      <c r="A102" s="55" t="str">
        <f t="shared" si="0"/>
        <v>--LG-310522</v>
      </c>
      <c r="B102" s="56" t="s">
        <v>216</v>
      </c>
      <c r="C102" s="382" t="s">
        <v>3901</v>
      </c>
      <c r="D102" s="1040" t="s">
        <v>12007</v>
      </c>
      <c r="E102" s="110">
        <v>1</v>
      </c>
      <c r="F102" s="1041"/>
      <c r="G102" s="1042">
        <v>283.22000000000003</v>
      </c>
      <c r="H102" s="136">
        <f>IF(G102="","",G102-G102*COMPASS!$U$37)</f>
        <v>283.22000000000003</v>
      </c>
    </row>
    <row r="103" spans="1:8">
      <c r="A103" s="55" t="str">
        <f t="shared" si="0"/>
        <v>--LG-310523</v>
      </c>
      <c r="B103" s="56" t="s">
        <v>216</v>
      </c>
      <c r="C103" s="382" t="s">
        <v>3908</v>
      </c>
      <c r="D103" s="1040" t="s">
        <v>12014</v>
      </c>
      <c r="E103" s="110">
        <v>1</v>
      </c>
      <c r="F103" s="1041"/>
      <c r="G103" s="1042">
        <v>428.86</v>
      </c>
      <c r="H103" s="136">
        <f>IF(G103="","",G103-G103*COMPASS!$U$37)</f>
        <v>428.86</v>
      </c>
    </row>
    <row r="104" spans="1:8">
      <c r="A104" s="55" t="str">
        <f t="shared" si="0"/>
        <v>--LG-310524</v>
      </c>
      <c r="B104" s="56" t="s">
        <v>216</v>
      </c>
      <c r="C104" s="382" t="s">
        <v>3909</v>
      </c>
      <c r="D104" s="1040" t="s">
        <v>12015</v>
      </c>
      <c r="E104" s="110">
        <v>1</v>
      </c>
      <c r="F104" s="1041"/>
      <c r="G104" s="1042">
        <v>218.48</v>
      </c>
      <c r="H104" s="136">
        <f>IF(G104="","",G104-G104*COMPASS!$U$37)</f>
        <v>218.48</v>
      </c>
    </row>
    <row r="105" spans="1:8">
      <c r="A105" s="55" t="str">
        <f t="shared" si="0"/>
        <v>--LG-310525</v>
      </c>
      <c r="B105" s="56" t="s">
        <v>216</v>
      </c>
      <c r="C105" s="382" t="s">
        <v>3910</v>
      </c>
      <c r="D105" s="1040" t="s">
        <v>12016</v>
      </c>
      <c r="E105" s="110">
        <v>1</v>
      </c>
      <c r="F105" s="1041"/>
      <c r="G105" s="1042">
        <v>307.48</v>
      </c>
      <c r="H105" s="136">
        <f>IF(G105="","",G105-G105*COMPASS!$U$37)</f>
        <v>307.48</v>
      </c>
    </row>
    <row r="106" spans="1:8">
      <c r="A106" s="55" t="str">
        <f t="shared" si="0"/>
        <v>--LG-310527</v>
      </c>
      <c r="B106" s="56" t="s">
        <v>216</v>
      </c>
      <c r="C106" s="382" t="s">
        <v>3911</v>
      </c>
      <c r="D106" s="1040" t="s">
        <v>12017</v>
      </c>
      <c r="E106" s="110">
        <v>1</v>
      </c>
      <c r="F106" s="1041" t="s">
        <v>10529</v>
      </c>
      <c r="G106" s="1042">
        <v>909.08</v>
      </c>
      <c r="H106" s="136">
        <f>IF(G106="","",G106-G106*COMPASS!$U$37)</f>
        <v>909.08</v>
      </c>
    </row>
    <row r="107" spans="1:8">
      <c r="A107" s="55" t="str">
        <f t="shared" si="0"/>
        <v>--LG-310680</v>
      </c>
      <c r="B107" s="56" t="s">
        <v>216</v>
      </c>
      <c r="C107" s="382" t="s">
        <v>3850</v>
      </c>
      <c r="D107" s="1040" t="s">
        <v>11956</v>
      </c>
      <c r="E107" s="110">
        <v>1</v>
      </c>
      <c r="F107" s="1041"/>
      <c r="G107" s="1042">
        <v>3350.97</v>
      </c>
      <c r="H107" s="136">
        <f>IF(G107="","",G107-G107*COMPASS!$U$37)</f>
        <v>3350.97</v>
      </c>
    </row>
    <row r="108" spans="1:8">
      <c r="A108" s="55" t="str">
        <f t="shared" si="0"/>
        <v>--LG-310681</v>
      </c>
      <c r="B108" s="56" t="s">
        <v>216</v>
      </c>
      <c r="C108" s="382" t="s">
        <v>3851</v>
      </c>
      <c r="D108" s="1040" t="s">
        <v>11957</v>
      </c>
      <c r="E108" s="110">
        <v>1</v>
      </c>
      <c r="F108" s="1041"/>
      <c r="G108" s="1042">
        <v>2814.81</v>
      </c>
      <c r="H108" s="136">
        <f>IF(G108="","",G108-G108*COMPASS!$U$37)</f>
        <v>2814.81</v>
      </c>
    </row>
    <row r="109" spans="1:8">
      <c r="A109" s="55" t="str">
        <f t="shared" si="0"/>
        <v>--LG-310682</v>
      </c>
      <c r="B109" s="56" t="s">
        <v>216</v>
      </c>
      <c r="C109" s="382" t="s">
        <v>3852</v>
      </c>
      <c r="D109" s="1040" t="s">
        <v>11958</v>
      </c>
      <c r="E109" s="110">
        <v>1</v>
      </c>
      <c r="F109" s="1041"/>
      <c r="G109" s="1042">
        <v>2010.6</v>
      </c>
      <c r="H109" s="136">
        <f>IF(G109="","",G109-G109*COMPASS!$U$37)</f>
        <v>2010.6</v>
      </c>
    </row>
    <row r="110" spans="1:8">
      <c r="A110" s="55" t="str">
        <f t="shared" si="0"/>
        <v>--LG-310683</v>
      </c>
      <c r="B110" s="56" t="s">
        <v>216</v>
      </c>
      <c r="C110" s="382" t="s">
        <v>3853</v>
      </c>
      <c r="D110" s="1040" t="s">
        <v>11959</v>
      </c>
      <c r="E110" s="110">
        <v>1</v>
      </c>
      <c r="F110" s="1041"/>
      <c r="G110" s="1042">
        <v>1675.51</v>
      </c>
      <c r="H110" s="136">
        <f>IF(G110="","",G110-G110*COMPASS!$U$37)</f>
        <v>1675.51</v>
      </c>
    </row>
    <row r="111" spans="1:8">
      <c r="A111" s="55" t="str">
        <f t="shared" si="0"/>
        <v>--LG-310684</v>
      </c>
      <c r="B111" s="56" t="s">
        <v>216</v>
      </c>
      <c r="C111" s="382" t="s">
        <v>3854</v>
      </c>
      <c r="D111" s="1040" t="s">
        <v>11960</v>
      </c>
      <c r="E111" s="110">
        <v>1</v>
      </c>
      <c r="F111" s="1041"/>
      <c r="G111" s="1042">
        <v>1340.39</v>
      </c>
      <c r="H111" s="136">
        <f>IF(G111="","",G111-G111*COMPASS!$U$37)</f>
        <v>1340.39</v>
      </c>
    </row>
    <row r="112" spans="1:8">
      <c r="A112" s="55" t="str">
        <f t="shared" si="0"/>
        <v>--LG-310685</v>
      </c>
      <c r="B112" s="56" t="s">
        <v>216</v>
      </c>
      <c r="C112" s="382" t="s">
        <v>3855</v>
      </c>
      <c r="D112" s="1040" t="s">
        <v>11961</v>
      </c>
      <c r="E112" s="110">
        <v>1</v>
      </c>
      <c r="F112" s="1041"/>
      <c r="G112" s="1042">
        <v>4356.2700000000004</v>
      </c>
      <c r="H112" s="136">
        <f>IF(G112="","",G112-G112*COMPASS!$U$37)</f>
        <v>4356.2700000000004</v>
      </c>
    </row>
    <row r="113" spans="1:8">
      <c r="A113" s="55" t="str">
        <f t="shared" si="0"/>
        <v>--LG-310686</v>
      </c>
      <c r="B113" s="56" t="s">
        <v>216</v>
      </c>
      <c r="C113" s="382" t="s">
        <v>3856</v>
      </c>
      <c r="D113" s="1040" t="s">
        <v>11962</v>
      </c>
      <c r="E113" s="110">
        <v>1</v>
      </c>
      <c r="F113" s="1041"/>
      <c r="G113" s="1042">
        <v>3602.32</v>
      </c>
      <c r="H113" s="136">
        <f>IF(G113="","",G113-G113*COMPASS!$U$37)</f>
        <v>3602.32</v>
      </c>
    </row>
    <row r="114" spans="1:8">
      <c r="A114" s="55" t="str">
        <f t="shared" si="0"/>
        <v>--LG-310687</v>
      </c>
      <c r="B114" s="56" t="s">
        <v>216</v>
      </c>
      <c r="C114" s="382" t="s">
        <v>3857</v>
      </c>
      <c r="D114" s="1040" t="s">
        <v>11963</v>
      </c>
      <c r="E114" s="110">
        <v>1</v>
      </c>
      <c r="F114" s="1041"/>
      <c r="G114" s="1042">
        <v>2814.81</v>
      </c>
      <c r="H114" s="136">
        <f>IF(G114="","",G114-G114*COMPASS!$U$37)</f>
        <v>2814.81</v>
      </c>
    </row>
    <row r="115" spans="1:8">
      <c r="A115" s="55" t="str">
        <f t="shared" si="0"/>
        <v>--LG-310688</v>
      </c>
      <c r="B115" s="56" t="s">
        <v>216</v>
      </c>
      <c r="C115" s="382" t="s">
        <v>3858</v>
      </c>
      <c r="D115" s="1040" t="s">
        <v>11964</v>
      </c>
      <c r="E115" s="110">
        <v>1</v>
      </c>
      <c r="F115" s="1041"/>
      <c r="G115" s="1042">
        <v>2010.6</v>
      </c>
      <c r="H115" s="136">
        <f>IF(G115="","",G115-G115*COMPASS!$U$37)</f>
        <v>2010.6</v>
      </c>
    </row>
    <row r="116" spans="1:8">
      <c r="A116" s="55" t="str">
        <f t="shared" si="0"/>
        <v>--LG-310689</v>
      </c>
      <c r="B116" s="56" t="s">
        <v>216</v>
      </c>
      <c r="C116" s="382" t="s">
        <v>3859</v>
      </c>
      <c r="D116" s="1040" t="s">
        <v>11965</v>
      </c>
      <c r="E116" s="110">
        <v>1</v>
      </c>
      <c r="F116" s="1041"/>
      <c r="G116" s="1042">
        <v>1574.97</v>
      </c>
      <c r="H116" s="136">
        <f>IF(G116="","",G116-G116*COMPASS!$U$37)</f>
        <v>1574.97</v>
      </c>
    </row>
    <row r="117" spans="1:8">
      <c r="A117" s="55" t="str">
        <f t="shared" si="0"/>
        <v>--LG-310690</v>
      </c>
      <c r="B117" s="56" t="s">
        <v>216</v>
      </c>
      <c r="C117" s="382" t="s">
        <v>3860</v>
      </c>
      <c r="D117" s="1040" t="s">
        <v>11966</v>
      </c>
      <c r="E117" s="110">
        <v>1</v>
      </c>
      <c r="F117" s="1041"/>
      <c r="G117" s="1042">
        <v>4356.2700000000004</v>
      </c>
      <c r="H117" s="136">
        <f>IF(G117="","",G117-G117*COMPASS!$U$37)</f>
        <v>4356.2700000000004</v>
      </c>
    </row>
    <row r="118" spans="1:8">
      <c r="A118" s="55" t="str">
        <f t="shared" si="0"/>
        <v>--LG-310691</v>
      </c>
      <c r="B118" s="56" t="s">
        <v>216</v>
      </c>
      <c r="C118" s="382" t="s">
        <v>3861</v>
      </c>
      <c r="D118" s="1040" t="s">
        <v>11967</v>
      </c>
      <c r="E118" s="110">
        <v>1</v>
      </c>
      <c r="F118" s="1041"/>
      <c r="G118" s="1042">
        <v>3686.1</v>
      </c>
      <c r="H118" s="136">
        <f>IF(G118="","",G118-G118*COMPASS!$U$37)</f>
        <v>3686.1</v>
      </c>
    </row>
    <row r="119" spans="1:8">
      <c r="A119" s="55" t="str">
        <f t="shared" si="0"/>
        <v>--LG-310692</v>
      </c>
      <c r="B119" s="56" t="s">
        <v>216</v>
      </c>
      <c r="C119" s="382" t="s">
        <v>3862</v>
      </c>
      <c r="D119" s="1040" t="s">
        <v>11968</v>
      </c>
      <c r="E119" s="110">
        <v>1</v>
      </c>
      <c r="F119" s="1041"/>
      <c r="G119" s="1042">
        <v>3183.44</v>
      </c>
      <c r="H119" s="136">
        <f>IF(G119="","",G119-G119*COMPASS!$U$37)</f>
        <v>3183.44</v>
      </c>
    </row>
    <row r="120" spans="1:8">
      <c r="A120" s="55" t="str">
        <f t="shared" si="0"/>
        <v>--LG-310693</v>
      </c>
      <c r="B120" s="56" t="s">
        <v>216</v>
      </c>
      <c r="C120" s="382" t="s">
        <v>3863</v>
      </c>
      <c r="D120" s="1040" t="s">
        <v>11969</v>
      </c>
      <c r="E120" s="110">
        <v>1</v>
      </c>
      <c r="F120" s="1041"/>
      <c r="G120" s="1042">
        <v>2462.96</v>
      </c>
      <c r="H120" s="136">
        <f>IF(G120="","",G120-G120*COMPASS!$U$37)</f>
        <v>2462.96</v>
      </c>
    </row>
    <row r="121" spans="1:8">
      <c r="A121" s="55" t="str">
        <f t="shared" si="0"/>
        <v>--LG-310694</v>
      </c>
      <c r="B121" s="56" t="s">
        <v>216</v>
      </c>
      <c r="C121" s="382" t="s">
        <v>3864</v>
      </c>
      <c r="D121" s="1040" t="s">
        <v>11970</v>
      </c>
      <c r="E121" s="110">
        <v>1</v>
      </c>
      <c r="F121" s="1041"/>
      <c r="G121" s="1042">
        <v>2010.6</v>
      </c>
      <c r="H121" s="136">
        <f>IF(G121="","",G121-G121*COMPASS!$U$37)</f>
        <v>2010.6</v>
      </c>
    </row>
    <row r="122" spans="1:8">
      <c r="A122" s="55" t="str">
        <f t="shared" si="0"/>
        <v>--LG-310695</v>
      </c>
      <c r="B122" s="56" t="s">
        <v>216</v>
      </c>
      <c r="C122" s="382" t="s">
        <v>3865</v>
      </c>
      <c r="D122" s="1040" t="s">
        <v>11971</v>
      </c>
      <c r="E122" s="110">
        <v>1</v>
      </c>
      <c r="F122" s="1041"/>
      <c r="G122" s="1042">
        <v>4858.91</v>
      </c>
      <c r="H122" s="136">
        <f>IF(G122="","",G122-G122*COMPASS!$U$37)</f>
        <v>4858.91</v>
      </c>
    </row>
    <row r="123" spans="1:8">
      <c r="A123" s="55" t="str">
        <f t="shared" si="0"/>
        <v>--LG-310696</v>
      </c>
      <c r="B123" s="56" t="s">
        <v>216</v>
      </c>
      <c r="C123" s="382" t="s">
        <v>3866</v>
      </c>
      <c r="D123" s="1040" t="s">
        <v>11972</v>
      </c>
      <c r="E123" s="110">
        <v>1</v>
      </c>
      <c r="F123" s="1041"/>
      <c r="G123" s="1042">
        <v>4188.71</v>
      </c>
      <c r="H123" s="136">
        <f>IF(G123="","",G123-G123*COMPASS!$U$37)</f>
        <v>4188.71</v>
      </c>
    </row>
    <row r="124" spans="1:8">
      <c r="A124" s="55" t="str">
        <f t="shared" si="0"/>
        <v>--LG-310697</v>
      </c>
      <c r="B124" s="56" t="s">
        <v>216</v>
      </c>
      <c r="C124" s="382" t="s">
        <v>3867</v>
      </c>
      <c r="D124" s="1040" t="s">
        <v>11973</v>
      </c>
      <c r="E124" s="110">
        <v>1</v>
      </c>
      <c r="F124" s="1041"/>
      <c r="G124" s="1042">
        <v>3602.32</v>
      </c>
      <c r="H124" s="136">
        <f>IF(G124="","",G124-G124*COMPASS!$U$37)</f>
        <v>3602.32</v>
      </c>
    </row>
    <row r="125" spans="1:8">
      <c r="A125" s="55" t="str">
        <f t="shared" si="0"/>
        <v>--LG-310698</v>
      </c>
      <c r="B125" s="56" t="s">
        <v>216</v>
      </c>
      <c r="C125" s="382" t="s">
        <v>3868</v>
      </c>
      <c r="D125" s="1040" t="s">
        <v>11974</v>
      </c>
      <c r="E125" s="110">
        <v>1</v>
      </c>
      <c r="F125" s="1041"/>
      <c r="G125" s="1042">
        <v>2915.34</v>
      </c>
      <c r="H125" s="136">
        <f>IF(G125="","",G125-G125*COMPASS!$U$37)</f>
        <v>2915.34</v>
      </c>
    </row>
    <row r="126" spans="1:8">
      <c r="A126" s="55" t="str">
        <f t="shared" si="0"/>
        <v>--LG-310699</v>
      </c>
      <c r="B126" s="56" t="s">
        <v>216</v>
      </c>
      <c r="C126" s="382" t="s">
        <v>3869</v>
      </c>
      <c r="D126" s="1040" t="s">
        <v>11975</v>
      </c>
      <c r="E126" s="110">
        <v>1</v>
      </c>
      <c r="F126" s="1041"/>
      <c r="G126" s="1042">
        <v>2462.96</v>
      </c>
      <c r="H126" s="136">
        <f>IF(G126="","",G126-G126*COMPASS!$U$37)</f>
        <v>2462.96</v>
      </c>
    </row>
    <row r="127" spans="1:8">
      <c r="A127" s="55" t="str">
        <f t="shared" si="0"/>
        <v>--LG-310700</v>
      </c>
      <c r="B127" s="56" t="s">
        <v>216</v>
      </c>
      <c r="C127" s="382" t="s">
        <v>3840</v>
      </c>
      <c r="D127" s="1040" t="s">
        <v>11946</v>
      </c>
      <c r="E127" s="110">
        <v>1</v>
      </c>
      <c r="F127" s="1041"/>
      <c r="G127" s="1042">
        <v>5127</v>
      </c>
      <c r="H127" s="136">
        <f>IF(G127="","",G127-G127*COMPASS!$U$37)</f>
        <v>5127</v>
      </c>
    </row>
    <row r="128" spans="1:8">
      <c r="A128" s="55" t="str">
        <f t="shared" si="0"/>
        <v>--LG-310701</v>
      </c>
      <c r="B128" s="56" t="s">
        <v>216</v>
      </c>
      <c r="C128" s="382" t="s">
        <v>3841</v>
      </c>
      <c r="D128" s="1040" t="s">
        <v>11947</v>
      </c>
      <c r="E128" s="110">
        <v>1</v>
      </c>
      <c r="F128" s="1041"/>
      <c r="G128" s="1042">
        <v>4691.3500000000004</v>
      </c>
      <c r="H128" s="136">
        <f>IF(G128="","",G128-G128*COMPASS!$U$37)</f>
        <v>4691.3500000000004</v>
      </c>
    </row>
    <row r="129" spans="1:8">
      <c r="A129" s="55" t="str">
        <f t="shared" ref="A129:A136" si="1">CONCATENATE(P129,"-",Q129,"-",C129)</f>
        <v>--LG-310702</v>
      </c>
      <c r="B129" s="56" t="s">
        <v>216</v>
      </c>
      <c r="C129" s="382" t="s">
        <v>3842</v>
      </c>
      <c r="D129" s="1040" t="s">
        <v>11948</v>
      </c>
      <c r="E129" s="110">
        <v>1</v>
      </c>
      <c r="F129" s="1041"/>
      <c r="G129" s="1042">
        <v>4021.17</v>
      </c>
      <c r="H129" s="136">
        <f>IF(G129="","",G129-G129*COMPASS!$U$37)</f>
        <v>4021.17</v>
      </c>
    </row>
    <row r="130" spans="1:8">
      <c r="A130" s="55" t="str">
        <f t="shared" si="1"/>
        <v>--LG-310703</v>
      </c>
      <c r="B130" s="56" t="s">
        <v>216</v>
      </c>
      <c r="C130" s="382" t="s">
        <v>3843</v>
      </c>
      <c r="D130" s="1040" t="s">
        <v>11949</v>
      </c>
      <c r="E130" s="110">
        <v>1</v>
      </c>
      <c r="F130" s="1041"/>
      <c r="G130" s="1042">
        <v>3350.97</v>
      </c>
      <c r="H130" s="136">
        <f>IF(G130="","",G130-G130*COMPASS!$U$37)</f>
        <v>3350.97</v>
      </c>
    </row>
    <row r="131" spans="1:8">
      <c r="A131" s="55" t="str">
        <f t="shared" si="1"/>
        <v>--LG-310704</v>
      </c>
      <c r="B131" s="56" t="s">
        <v>216</v>
      </c>
      <c r="C131" s="382" t="s">
        <v>3844</v>
      </c>
      <c r="D131" s="1040" t="s">
        <v>11950</v>
      </c>
      <c r="E131" s="110">
        <v>1</v>
      </c>
      <c r="F131" s="1041"/>
      <c r="G131" s="1042">
        <v>2814.81</v>
      </c>
      <c r="H131" s="136">
        <f>IF(G131="","",G131-G131*COMPASS!$U$37)</f>
        <v>2814.81</v>
      </c>
    </row>
    <row r="132" spans="1:8">
      <c r="A132" s="55" t="str">
        <f t="shared" si="1"/>
        <v>--LG-310705</v>
      </c>
      <c r="B132" s="56" t="s">
        <v>216</v>
      </c>
      <c r="C132" s="382" t="s">
        <v>3845</v>
      </c>
      <c r="D132" s="1040" t="s">
        <v>11951</v>
      </c>
      <c r="E132" s="110">
        <v>1</v>
      </c>
      <c r="F132" s="1041"/>
      <c r="G132" s="1042">
        <v>5529.11</v>
      </c>
      <c r="H132" s="136">
        <f>IF(G132="","",G132-G132*COMPASS!$U$37)</f>
        <v>5529.11</v>
      </c>
    </row>
    <row r="133" spans="1:8">
      <c r="A133" s="55" t="str">
        <f t="shared" si="1"/>
        <v>--LG-310706</v>
      </c>
      <c r="B133" s="56" t="s">
        <v>216</v>
      </c>
      <c r="C133" s="382" t="s">
        <v>3846</v>
      </c>
      <c r="D133" s="1040" t="s">
        <v>11952</v>
      </c>
      <c r="E133" s="110">
        <v>1</v>
      </c>
      <c r="F133" s="1041"/>
      <c r="G133" s="1042">
        <v>4858.91</v>
      </c>
      <c r="H133" s="136">
        <f>IF(G133="","",G133-G133*COMPASS!$U$37)</f>
        <v>4858.91</v>
      </c>
    </row>
    <row r="134" spans="1:8">
      <c r="A134" s="55" t="str">
        <f t="shared" si="1"/>
        <v>--LG-310707</v>
      </c>
      <c r="B134" s="56" t="s">
        <v>216</v>
      </c>
      <c r="C134" s="382" t="s">
        <v>3847</v>
      </c>
      <c r="D134" s="1040" t="s">
        <v>11953</v>
      </c>
      <c r="E134" s="110">
        <v>1</v>
      </c>
      <c r="F134" s="1041"/>
      <c r="G134" s="1042">
        <v>4356.2700000000004</v>
      </c>
      <c r="H134" s="136">
        <f>IF(G134="","",G134-G134*COMPASS!$U$37)</f>
        <v>4356.2700000000004</v>
      </c>
    </row>
    <row r="135" spans="1:8">
      <c r="A135" s="55" t="str">
        <f t="shared" si="1"/>
        <v>--LG-310708</v>
      </c>
      <c r="B135" s="56" t="s">
        <v>216</v>
      </c>
      <c r="C135" s="382" t="s">
        <v>3848</v>
      </c>
      <c r="D135" s="1040" t="s">
        <v>11954</v>
      </c>
      <c r="E135" s="110">
        <v>1</v>
      </c>
      <c r="F135" s="1041"/>
      <c r="G135" s="1042">
        <v>4021.17</v>
      </c>
      <c r="H135" s="136">
        <f>IF(G135="","",G135-G135*COMPASS!$U$37)</f>
        <v>4021.17</v>
      </c>
    </row>
    <row r="136" spans="1:8">
      <c r="A136" s="55" t="str">
        <f t="shared" si="1"/>
        <v>--LG-310709</v>
      </c>
      <c r="B136" s="56" t="s">
        <v>216</v>
      </c>
      <c r="C136" s="382" t="s">
        <v>3849</v>
      </c>
      <c r="D136" s="1040" t="s">
        <v>11955</v>
      </c>
      <c r="E136" s="110">
        <v>1</v>
      </c>
      <c r="F136" s="1041"/>
      <c r="G136" s="1042">
        <v>3350.97</v>
      </c>
      <c r="H136" s="136">
        <f>IF(G136="","",G136-G136*COMPASS!$U$37)</f>
        <v>3350.97</v>
      </c>
    </row>
    <row r="137" spans="1:8">
      <c r="A137" s="386" t="s">
        <v>3912</v>
      </c>
      <c r="B137" s="386"/>
      <c r="C137" s="386"/>
      <c r="D137" s="560"/>
      <c r="E137" s="210"/>
      <c r="F137" s="210"/>
      <c r="G137" s="1044"/>
      <c r="H137" s="136" t="str">
        <f>IF(G137="","",G137-G137*COMPASS!$U$37)</f>
        <v/>
      </c>
    </row>
    <row r="138" spans="1:8">
      <c r="A138" s="386" t="s">
        <v>13682</v>
      </c>
      <c r="B138" s="386"/>
      <c r="C138" s="386"/>
      <c r="D138" s="560"/>
      <c r="E138" s="210"/>
      <c r="F138" s="210"/>
      <c r="G138" s="1044"/>
      <c r="H138" s="136" t="str">
        <f>IF(G138="","",G138-G138*COMPASS!$U$37)</f>
        <v/>
      </c>
    </row>
    <row r="139" spans="1:8">
      <c r="A139" s="55" t="s">
        <v>4056</v>
      </c>
      <c r="B139" s="56" t="s">
        <v>566</v>
      </c>
      <c r="C139" s="382" t="s">
        <v>3913</v>
      </c>
      <c r="D139" s="1040" t="s">
        <v>12018</v>
      </c>
      <c r="E139" s="110">
        <v>1</v>
      </c>
      <c r="F139" s="561"/>
      <c r="G139" s="1045" t="s">
        <v>8377</v>
      </c>
      <c r="H139" s="136" t="e">
        <f>IF(G139="","",G139-G139*COMPASS!$U$37)</f>
        <v>#VALUE!</v>
      </c>
    </row>
    <row r="140" spans="1:8">
      <c r="A140" s="55" t="s">
        <v>4062</v>
      </c>
      <c r="B140" s="56" t="s">
        <v>216</v>
      </c>
      <c r="C140" s="382" t="s">
        <v>3919</v>
      </c>
      <c r="D140" s="1040" t="s">
        <v>12021</v>
      </c>
      <c r="E140" s="110">
        <v>1</v>
      </c>
      <c r="F140" s="1041" t="s">
        <v>10529</v>
      </c>
      <c r="G140" s="1042">
        <v>2153.33</v>
      </c>
      <c r="H140" s="136">
        <f>IF(G140="","",G140-G140*COMPASS!$U$37)</f>
        <v>2153.33</v>
      </c>
    </row>
    <row r="141" spans="1:8">
      <c r="A141" s="55" t="s">
        <v>4063</v>
      </c>
      <c r="B141" s="56" t="s">
        <v>216</v>
      </c>
      <c r="C141" s="382" t="s">
        <v>3920</v>
      </c>
      <c r="D141" s="1040" t="s">
        <v>12022</v>
      </c>
      <c r="E141" s="110">
        <v>1</v>
      </c>
      <c r="F141" s="1041" t="s">
        <v>10529</v>
      </c>
      <c r="G141" s="1042">
        <v>2497.11</v>
      </c>
      <c r="H141" s="136">
        <f>IF(G141="","",G141-G141*COMPASS!$U$37)</f>
        <v>2497.11</v>
      </c>
    </row>
    <row r="142" spans="1:8">
      <c r="A142" s="55" t="s">
        <v>4061</v>
      </c>
      <c r="B142" s="56" t="s">
        <v>216</v>
      </c>
      <c r="C142" s="382" t="s">
        <v>3918</v>
      </c>
      <c r="D142" s="1040" t="s">
        <v>12020</v>
      </c>
      <c r="E142" s="110">
        <v>1</v>
      </c>
      <c r="F142" s="1041" t="s">
        <v>10529</v>
      </c>
      <c r="G142" s="1042">
        <v>2327</v>
      </c>
      <c r="H142" s="136">
        <f>IF(G142="","",G142-G142*COMPASS!$U$37)</f>
        <v>2327</v>
      </c>
    </row>
    <row r="143" spans="1:8">
      <c r="A143" s="55" t="s">
        <v>4060</v>
      </c>
      <c r="B143" s="56" t="s">
        <v>216</v>
      </c>
      <c r="C143" s="382" t="s">
        <v>3917</v>
      </c>
      <c r="D143" s="1040" t="s">
        <v>12019</v>
      </c>
      <c r="E143" s="110">
        <v>1</v>
      </c>
      <c r="F143" s="1041" t="s">
        <v>10529</v>
      </c>
      <c r="G143" s="1042">
        <v>1177.31</v>
      </c>
      <c r="H143" s="136">
        <f>IF(G143="","",G143-G143*COMPASS!$U$37)</f>
        <v>1177.31</v>
      </c>
    </row>
    <row r="144" spans="1:8">
      <c r="A144" s="55" t="s">
        <v>4069</v>
      </c>
      <c r="B144" s="56" t="s">
        <v>216</v>
      </c>
      <c r="C144" s="382" t="s">
        <v>3926</v>
      </c>
      <c r="D144" s="1040" t="s">
        <v>12032</v>
      </c>
      <c r="E144" s="110">
        <v>1</v>
      </c>
      <c r="F144" s="1041" t="s">
        <v>10529</v>
      </c>
      <c r="G144" s="1042">
        <v>924.44</v>
      </c>
      <c r="H144" s="136">
        <f>IF(G144="","",G144-G144*COMPASS!$U$37)</f>
        <v>924.44</v>
      </c>
    </row>
    <row r="145" spans="1:8">
      <c r="A145" s="55" t="s">
        <v>4064</v>
      </c>
      <c r="B145" s="56" t="s">
        <v>216</v>
      </c>
      <c r="C145" s="382" t="s">
        <v>3921</v>
      </c>
      <c r="D145" s="1040" t="s">
        <v>12027</v>
      </c>
      <c r="E145" s="110">
        <v>1</v>
      </c>
      <c r="F145" s="1041" t="s">
        <v>10529</v>
      </c>
      <c r="G145" s="1042">
        <v>1337.74</v>
      </c>
      <c r="H145" s="136">
        <f>IF(G145="","",G145-G145*COMPASS!$U$37)</f>
        <v>1337.74</v>
      </c>
    </row>
    <row r="146" spans="1:8">
      <c r="A146" s="55" t="s">
        <v>4066</v>
      </c>
      <c r="B146" s="56" t="s">
        <v>216</v>
      </c>
      <c r="C146" s="382" t="s">
        <v>3923</v>
      </c>
      <c r="D146" s="1040" t="s">
        <v>12029</v>
      </c>
      <c r="E146" s="110">
        <v>1</v>
      </c>
      <c r="F146" s="1041" t="s">
        <v>10529</v>
      </c>
      <c r="G146" s="1042">
        <v>1819.99</v>
      </c>
      <c r="H146" s="136">
        <f>IF(G146="","",G146-G146*COMPASS!$U$37)</f>
        <v>1819.99</v>
      </c>
    </row>
    <row r="147" spans="1:8">
      <c r="A147" s="55" t="s">
        <v>4068</v>
      </c>
      <c r="B147" s="56" t="s">
        <v>216</v>
      </c>
      <c r="C147" s="382" t="s">
        <v>3925</v>
      </c>
      <c r="D147" s="1040" t="s">
        <v>12031</v>
      </c>
      <c r="E147" s="110">
        <v>1</v>
      </c>
      <c r="F147" s="1041" t="s">
        <v>10529</v>
      </c>
      <c r="G147" s="1042">
        <v>913.97</v>
      </c>
      <c r="H147" s="136">
        <f>IF(G147="","",G147-G147*COMPASS!$U$37)</f>
        <v>913.97</v>
      </c>
    </row>
    <row r="148" spans="1:8">
      <c r="A148" s="55" t="s">
        <v>4065</v>
      </c>
      <c r="B148" s="56" t="s">
        <v>216</v>
      </c>
      <c r="C148" s="382" t="s">
        <v>3922</v>
      </c>
      <c r="D148" s="1040" t="s">
        <v>12028</v>
      </c>
      <c r="E148" s="110">
        <v>1</v>
      </c>
      <c r="F148" s="1041" t="s">
        <v>10529</v>
      </c>
      <c r="G148" s="1042">
        <v>1213.96</v>
      </c>
      <c r="H148" s="136">
        <f>IF(G148="","",G148-G148*COMPASS!$U$37)</f>
        <v>1213.96</v>
      </c>
    </row>
    <row r="149" spans="1:8">
      <c r="A149" s="55" t="s">
        <v>4067</v>
      </c>
      <c r="B149" s="56" t="s">
        <v>216</v>
      </c>
      <c r="C149" s="382" t="s">
        <v>3924</v>
      </c>
      <c r="D149" s="1040" t="s">
        <v>12030</v>
      </c>
      <c r="E149" s="110">
        <v>1</v>
      </c>
      <c r="F149" s="1041" t="s">
        <v>10529</v>
      </c>
      <c r="G149" s="1042">
        <v>1637.45</v>
      </c>
      <c r="H149" s="136">
        <f>IF(G149="","",G149-G149*COMPASS!$U$37)</f>
        <v>1637.45</v>
      </c>
    </row>
    <row r="150" spans="1:8">
      <c r="A150" s="55" t="s">
        <v>4193</v>
      </c>
      <c r="B150" s="56" t="s">
        <v>216</v>
      </c>
      <c r="C150" s="382" t="s">
        <v>4189</v>
      </c>
      <c r="D150" s="1040" t="s">
        <v>12023</v>
      </c>
      <c r="E150" s="381">
        <v>1</v>
      </c>
      <c r="F150" s="1041" t="s">
        <v>10529</v>
      </c>
      <c r="G150" s="1042">
        <v>2927.51</v>
      </c>
      <c r="H150" s="136">
        <f>IF(G150="","",G150-G150*COMPASS!$U$37)</f>
        <v>2927.51</v>
      </c>
    </row>
    <row r="151" spans="1:8">
      <c r="A151" s="55" t="s">
        <v>4194</v>
      </c>
      <c r="B151" s="56" t="s">
        <v>216</v>
      </c>
      <c r="C151" s="382" t="s">
        <v>4190</v>
      </c>
      <c r="D151" s="1040" t="s">
        <v>12024</v>
      </c>
      <c r="E151" s="381">
        <v>1</v>
      </c>
      <c r="F151" s="1041" t="s">
        <v>10529</v>
      </c>
      <c r="G151" s="1042">
        <v>3532.63</v>
      </c>
      <c r="H151" s="136">
        <f>IF(G151="","",G151-G151*COMPASS!$U$37)</f>
        <v>3532.63</v>
      </c>
    </row>
    <row r="152" spans="1:8">
      <c r="A152" s="55" t="s">
        <v>4195</v>
      </c>
      <c r="B152" s="56" t="s">
        <v>216</v>
      </c>
      <c r="C152" s="382" t="s">
        <v>4191</v>
      </c>
      <c r="D152" s="1040" t="s">
        <v>12025</v>
      </c>
      <c r="E152" s="381">
        <v>1</v>
      </c>
      <c r="F152" s="1041" t="s">
        <v>10529</v>
      </c>
      <c r="G152" s="1042">
        <v>4066.78</v>
      </c>
      <c r="H152" s="136">
        <f>IF(G152="","",G152-G152*COMPASS!$U$37)</f>
        <v>4066.78</v>
      </c>
    </row>
    <row r="153" spans="1:8">
      <c r="A153" s="55" t="s">
        <v>4196</v>
      </c>
      <c r="B153" s="56" t="s">
        <v>216</v>
      </c>
      <c r="C153" s="382" t="s">
        <v>4192</v>
      </c>
      <c r="D153" s="1040" t="s">
        <v>12026</v>
      </c>
      <c r="E153" s="381">
        <v>1</v>
      </c>
      <c r="F153" s="1041" t="s">
        <v>10529</v>
      </c>
      <c r="G153" s="1042">
        <v>4441.1000000000004</v>
      </c>
      <c r="H153" s="136">
        <f>IF(G153="","",G153-G153*COMPASS!$U$37)</f>
        <v>4441.1000000000004</v>
      </c>
    </row>
    <row r="154" spans="1:8">
      <c r="A154" s="55" t="s">
        <v>4073</v>
      </c>
      <c r="B154" s="56" t="s">
        <v>216</v>
      </c>
      <c r="C154" s="382" t="s">
        <v>3930</v>
      </c>
      <c r="D154" s="1040" t="s">
        <v>12035</v>
      </c>
      <c r="E154" s="110">
        <v>1</v>
      </c>
      <c r="F154" s="1041" t="s">
        <v>10529</v>
      </c>
      <c r="G154" s="1042">
        <v>970.65</v>
      </c>
      <c r="H154" s="136">
        <f>IF(G154="","",G154-G154*COMPASS!$U$37)</f>
        <v>970.65</v>
      </c>
    </row>
    <row r="155" spans="1:8">
      <c r="A155" s="55" t="s">
        <v>4074</v>
      </c>
      <c r="B155" s="56" t="s">
        <v>216</v>
      </c>
      <c r="C155" s="382" t="s">
        <v>3931</v>
      </c>
      <c r="D155" s="1040" t="s">
        <v>12036</v>
      </c>
      <c r="E155" s="110">
        <v>1</v>
      </c>
      <c r="F155" s="1041" t="s">
        <v>10529</v>
      </c>
      <c r="G155" s="1042">
        <v>1047.3800000000001</v>
      </c>
      <c r="H155" s="136">
        <f>IF(G155="","",G155-G155*COMPASS!$U$37)</f>
        <v>1047.3800000000001</v>
      </c>
    </row>
    <row r="156" spans="1:8">
      <c r="A156" s="55" t="s">
        <v>4071</v>
      </c>
      <c r="B156" s="56" t="s">
        <v>216</v>
      </c>
      <c r="C156" s="382" t="s">
        <v>3928</v>
      </c>
      <c r="D156" s="1040" t="s">
        <v>12034</v>
      </c>
      <c r="E156" s="110">
        <v>1</v>
      </c>
      <c r="F156" s="1041" t="s">
        <v>10529</v>
      </c>
      <c r="G156" s="1042">
        <v>134.49</v>
      </c>
      <c r="H156" s="136">
        <f>IF(G156="","",G156-G156*COMPASS!$U$37)</f>
        <v>134.49</v>
      </c>
    </row>
    <row r="157" spans="1:8" ht="20.399999999999999">
      <c r="A157" s="55" t="s">
        <v>4072</v>
      </c>
      <c r="B157" s="56" t="s">
        <v>216</v>
      </c>
      <c r="C157" s="382" t="s">
        <v>3929</v>
      </c>
      <c r="D157" s="1040" t="s">
        <v>13683</v>
      </c>
      <c r="E157" s="110">
        <v>1</v>
      </c>
      <c r="F157" s="1041" t="s">
        <v>10529</v>
      </c>
      <c r="G157" s="1042">
        <v>146.11000000000001</v>
      </c>
      <c r="H157" s="136">
        <f>IF(G157="","",G157-G157*COMPASS!$U$37)</f>
        <v>146.11000000000001</v>
      </c>
    </row>
    <row r="158" spans="1:8">
      <c r="A158" s="55" t="s">
        <v>4070</v>
      </c>
      <c r="B158" s="56" t="s">
        <v>216</v>
      </c>
      <c r="C158" s="382" t="s">
        <v>3927</v>
      </c>
      <c r="D158" s="1040" t="s">
        <v>12033</v>
      </c>
      <c r="E158" s="110">
        <v>1</v>
      </c>
      <c r="F158" s="1041" t="s">
        <v>10529</v>
      </c>
      <c r="G158" s="1042">
        <v>259.72000000000003</v>
      </c>
      <c r="H158" s="136">
        <f>IF(G158="","",G158-G158*COMPASS!$U$37)</f>
        <v>259.72000000000003</v>
      </c>
    </row>
    <row r="159" spans="1:8">
      <c r="A159" s="386" t="s">
        <v>13684</v>
      </c>
      <c r="B159" s="386"/>
      <c r="C159" s="386"/>
      <c r="D159" s="560"/>
      <c r="E159" s="210"/>
      <c r="F159" s="210"/>
      <c r="G159" s="1044"/>
      <c r="H159" s="136" t="str">
        <f>IF(G159="","",G159-G159*COMPASS!$U$37)</f>
        <v/>
      </c>
    </row>
    <row r="160" spans="1:8">
      <c r="A160" s="55" t="s">
        <v>13685</v>
      </c>
      <c r="B160" s="56" t="s">
        <v>566</v>
      </c>
      <c r="C160" s="382" t="s">
        <v>13686</v>
      </c>
      <c r="D160" s="795" t="s">
        <v>13687</v>
      </c>
      <c r="E160" s="381">
        <v>1</v>
      </c>
      <c r="F160" s="1041" t="s">
        <v>10529</v>
      </c>
      <c r="G160" s="1042">
        <v>1029.8499999999999</v>
      </c>
      <c r="H160" s="136">
        <f>IF(G160="","",G160-G160*COMPASS!$U$37)</f>
        <v>1029.8499999999999</v>
      </c>
    </row>
    <row r="161" spans="1:8">
      <c r="A161" s="55" t="s">
        <v>13688</v>
      </c>
      <c r="B161" s="56" t="s">
        <v>566</v>
      </c>
      <c r="C161" s="969" t="s">
        <v>13689</v>
      </c>
      <c r="D161" s="795" t="s">
        <v>13690</v>
      </c>
      <c r="E161" s="381">
        <v>1</v>
      </c>
      <c r="F161" s="1041" t="s">
        <v>10529</v>
      </c>
      <c r="G161" s="1042">
        <v>1847.72</v>
      </c>
      <c r="H161" s="136">
        <f>IF(G161="","",G161-G161*COMPASS!$U$37)</f>
        <v>1847.72</v>
      </c>
    </row>
    <row r="162" spans="1:8">
      <c r="A162" s="55" t="s">
        <v>13691</v>
      </c>
      <c r="B162" s="56" t="s">
        <v>566</v>
      </c>
      <c r="C162" s="969" t="s">
        <v>13692</v>
      </c>
      <c r="D162" s="795" t="s">
        <v>13693</v>
      </c>
      <c r="E162" s="381">
        <v>1</v>
      </c>
      <c r="F162" s="1041" t="s">
        <v>10529</v>
      </c>
      <c r="G162" s="1042">
        <v>2282.6999999999998</v>
      </c>
      <c r="H162" s="136">
        <f>IF(G162="","",G162-G162*COMPASS!$U$37)</f>
        <v>2282.6999999999998</v>
      </c>
    </row>
    <row r="163" spans="1:8">
      <c r="A163" s="55" t="s">
        <v>13694</v>
      </c>
      <c r="B163" s="56" t="s">
        <v>216</v>
      </c>
      <c r="C163" s="969" t="s">
        <v>13695</v>
      </c>
      <c r="D163" s="795" t="s">
        <v>13696</v>
      </c>
      <c r="E163" s="381">
        <v>1</v>
      </c>
      <c r="F163" s="1041" t="s">
        <v>10529</v>
      </c>
      <c r="G163" s="1042">
        <v>4301.34</v>
      </c>
      <c r="H163" s="136">
        <f>IF(G163="","",G163-G163*COMPASS!$U$37)</f>
        <v>4301.34</v>
      </c>
    </row>
    <row r="164" spans="1:8">
      <c r="A164" s="55" t="s">
        <v>13697</v>
      </c>
      <c r="B164" s="56" t="s">
        <v>566</v>
      </c>
      <c r="C164" s="969" t="s">
        <v>13698</v>
      </c>
      <c r="D164" s="795" t="s">
        <v>13699</v>
      </c>
      <c r="E164" s="381">
        <v>1</v>
      </c>
      <c r="F164" s="1041" t="s">
        <v>10529</v>
      </c>
      <c r="G164" s="1042">
        <v>4786.7</v>
      </c>
      <c r="H164" s="136">
        <f>IF(G164="","",G164-G164*COMPASS!$U$37)</f>
        <v>4786.7</v>
      </c>
    </row>
    <row r="165" spans="1:8">
      <c r="A165" s="55" t="s">
        <v>13700</v>
      </c>
      <c r="B165" s="56" t="s">
        <v>566</v>
      </c>
      <c r="C165" s="969" t="s">
        <v>13701</v>
      </c>
      <c r="D165" s="795" t="s">
        <v>13702</v>
      </c>
      <c r="E165" s="381">
        <v>1</v>
      </c>
      <c r="F165" s="1041" t="s">
        <v>10529</v>
      </c>
      <c r="G165" s="1042">
        <v>4179.7299999999996</v>
      </c>
      <c r="H165" s="136">
        <f>IF(G165="","",G165-G165*COMPASS!$U$37)</f>
        <v>4179.7299999999996</v>
      </c>
    </row>
    <row r="166" spans="1:8">
      <c r="A166" s="55" t="s">
        <v>13703</v>
      </c>
      <c r="B166" s="56" t="s">
        <v>566</v>
      </c>
      <c r="C166" s="969" t="s">
        <v>13704</v>
      </c>
      <c r="D166" s="795" t="s">
        <v>13705</v>
      </c>
      <c r="E166" s="381">
        <v>1</v>
      </c>
      <c r="F166" s="1041" t="s">
        <v>10529</v>
      </c>
      <c r="G166" s="1042">
        <v>5224.6099999999997</v>
      </c>
      <c r="H166" s="136">
        <f>IF(G166="","",G166-G166*COMPASS!$U$37)</f>
        <v>5224.6099999999997</v>
      </c>
    </row>
    <row r="167" spans="1:8">
      <c r="A167" s="55" t="s">
        <v>13706</v>
      </c>
      <c r="B167" s="56" t="s">
        <v>566</v>
      </c>
      <c r="C167" s="969" t="s">
        <v>13707</v>
      </c>
      <c r="D167" s="795" t="s">
        <v>13708</v>
      </c>
      <c r="E167" s="381">
        <v>1</v>
      </c>
      <c r="F167" s="1041" t="s">
        <v>10529</v>
      </c>
      <c r="G167" s="1042">
        <v>5100.22</v>
      </c>
      <c r="H167" s="136">
        <f>IF(G167="","",G167-G167*COMPASS!$U$37)</f>
        <v>5100.22</v>
      </c>
    </row>
    <row r="168" spans="1:8">
      <c r="A168" s="55" t="s">
        <v>13709</v>
      </c>
      <c r="B168" s="56" t="s">
        <v>216</v>
      </c>
      <c r="C168" s="969" t="s">
        <v>13710</v>
      </c>
      <c r="D168" s="795" t="s">
        <v>13711</v>
      </c>
      <c r="E168" s="381">
        <v>1</v>
      </c>
      <c r="F168" s="1041" t="s">
        <v>10529</v>
      </c>
      <c r="G168" s="1042">
        <v>5127.63</v>
      </c>
      <c r="H168" s="136">
        <f>IF(G168="","",G168-G168*COMPASS!$U$37)</f>
        <v>5127.63</v>
      </c>
    </row>
    <row r="169" spans="1:8">
      <c r="A169" s="55" t="s">
        <v>4058</v>
      </c>
      <c r="B169" s="56" t="s">
        <v>216</v>
      </c>
      <c r="C169" s="382" t="s">
        <v>3915</v>
      </c>
      <c r="D169" s="1040" t="s">
        <v>13712</v>
      </c>
      <c r="E169" s="110">
        <v>1</v>
      </c>
      <c r="F169" s="1041" t="s">
        <v>10529</v>
      </c>
      <c r="G169" s="1042">
        <v>110.36</v>
      </c>
      <c r="H169" s="136">
        <f>IF(G169="","",G169-G169*COMPASS!$U$37)</f>
        <v>110.36</v>
      </c>
    </row>
    <row r="170" spans="1:8" ht="20.399999999999999">
      <c r="A170" s="55" t="s">
        <v>4057</v>
      </c>
      <c r="B170" s="56" t="s">
        <v>216</v>
      </c>
      <c r="C170" s="382" t="s">
        <v>3914</v>
      </c>
      <c r="D170" s="1040" t="s">
        <v>13713</v>
      </c>
      <c r="E170" s="110">
        <v>1</v>
      </c>
      <c r="F170" s="1041" t="s">
        <v>10529</v>
      </c>
      <c r="G170" s="1042">
        <v>538.71</v>
      </c>
      <c r="H170" s="136">
        <f>IF(G170="","",G170-G170*COMPASS!$U$37)</f>
        <v>538.71</v>
      </c>
    </row>
    <row r="171" spans="1:8">
      <c r="A171" s="55" t="s">
        <v>4059</v>
      </c>
      <c r="B171" s="56" t="s">
        <v>216</v>
      </c>
      <c r="C171" s="382" t="s">
        <v>3916</v>
      </c>
      <c r="D171" s="1040" t="s">
        <v>13714</v>
      </c>
      <c r="E171" s="110">
        <v>1</v>
      </c>
      <c r="F171" s="1041" t="s">
        <v>10529</v>
      </c>
      <c r="G171" s="1042">
        <v>200.67</v>
      </c>
      <c r="H171" s="136">
        <f>IF(G171="","",G171-G171*COMPASS!$U$37)</f>
        <v>200.67</v>
      </c>
    </row>
    <row r="172" spans="1:8">
      <c r="A172" s="386" t="s">
        <v>3932</v>
      </c>
      <c r="B172" s="386"/>
      <c r="C172" s="386"/>
      <c r="D172" s="560"/>
      <c r="E172" s="560"/>
      <c r="F172" s="560"/>
      <c r="G172" s="560"/>
      <c r="H172" s="136" t="str">
        <f>IF(G172="","",G172-G172*COMPASS!$U$37)</f>
        <v/>
      </c>
    </row>
    <row r="173" spans="1:8">
      <c r="A173" s="55" t="s">
        <v>4104</v>
      </c>
      <c r="B173" s="56" t="s">
        <v>216</v>
      </c>
      <c r="C173" s="382" t="s">
        <v>3962</v>
      </c>
      <c r="D173" s="1040" t="s">
        <v>12066</v>
      </c>
      <c r="E173" s="110">
        <v>1</v>
      </c>
      <c r="F173" s="1041" t="s">
        <v>10529</v>
      </c>
      <c r="G173" s="1042">
        <v>3189.58</v>
      </c>
      <c r="H173" s="136">
        <f>IF(G173="","",G173-G173*COMPASS!$U$37)</f>
        <v>3189.58</v>
      </c>
    </row>
    <row r="174" spans="1:8">
      <c r="A174" s="55" t="s">
        <v>4109</v>
      </c>
      <c r="B174" s="56" t="s">
        <v>216</v>
      </c>
      <c r="C174" s="382" t="s">
        <v>3967</v>
      </c>
      <c r="D174" s="1040" t="s">
        <v>12071</v>
      </c>
      <c r="E174" s="110">
        <v>1</v>
      </c>
      <c r="F174" s="1041" t="s">
        <v>10529</v>
      </c>
      <c r="G174" s="1042">
        <v>3784.98</v>
      </c>
      <c r="H174" s="136">
        <f>IF(G174="","",G174-G174*COMPASS!$U$37)</f>
        <v>3784.98</v>
      </c>
    </row>
    <row r="175" spans="1:8">
      <c r="A175" s="55" t="s">
        <v>4112</v>
      </c>
      <c r="B175" s="56" t="s">
        <v>216</v>
      </c>
      <c r="C175" s="382" t="s">
        <v>3970</v>
      </c>
      <c r="D175" s="1040" t="s">
        <v>12074</v>
      </c>
      <c r="E175" s="110">
        <v>1</v>
      </c>
      <c r="F175" s="1041" t="s">
        <v>10529</v>
      </c>
      <c r="G175" s="1042">
        <v>4412.26</v>
      </c>
      <c r="H175" s="136">
        <f>IF(G175="","",G175-G175*COMPASS!$U$37)</f>
        <v>4412.26</v>
      </c>
    </row>
    <row r="176" spans="1:8">
      <c r="A176" s="55" t="s">
        <v>4114</v>
      </c>
      <c r="B176" s="56" t="s">
        <v>216</v>
      </c>
      <c r="C176" s="382" t="s">
        <v>3972</v>
      </c>
      <c r="D176" s="1040" t="s">
        <v>12076</v>
      </c>
      <c r="E176" s="110">
        <v>1</v>
      </c>
      <c r="F176" s="1041" t="s">
        <v>10529</v>
      </c>
      <c r="G176" s="1042">
        <v>5422.33</v>
      </c>
      <c r="H176" s="136">
        <f>IF(G176="","",G176-G176*COMPASS!$U$37)</f>
        <v>5422.33</v>
      </c>
    </row>
    <row r="177" spans="1:8">
      <c r="A177" s="55" t="s">
        <v>4115</v>
      </c>
      <c r="B177" s="56" t="s">
        <v>216</v>
      </c>
      <c r="C177" s="382" t="s">
        <v>3973</v>
      </c>
      <c r="D177" s="1040" t="s">
        <v>12077</v>
      </c>
      <c r="E177" s="110">
        <v>1</v>
      </c>
      <c r="F177" s="1041" t="s">
        <v>10529</v>
      </c>
      <c r="G177" s="1042">
        <v>4348.47</v>
      </c>
      <c r="H177" s="136">
        <f>IF(G177="","",G177-G177*COMPASS!$U$37)</f>
        <v>4348.47</v>
      </c>
    </row>
    <row r="178" spans="1:8">
      <c r="A178" s="55" t="s">
        <v>4116</v>
      </c>
      <c r="B178" s="56" t="s">
        <v>216</v>
      </c>
      <c r="C178" s="382" t="s">
        <v>3974</v>
      </c>
      <c r="D178" s="1040" t="s">
        <v>12078</v>
      </c>
      <c r="E178" s="110">
        <v>1</v>
      </c>
      <c r="F178" s="1041" t="s">
        <v>10529</v>
      </c>
      <c r="G178" s="1042">
        <v>4931.1099999999997</v>
      </c>
      <c r="H178" s="136">
        <f>IF(G178="","",G178-G178*COMPASS!$U$37)</f>
        <v>4931.1099999999997</v>
      </c>
    </row>
    <row r="179" spans="1:8">
      <c r="A179" s="55" t="s">
        <v>4117</v>
      </c>
      <c r="B179" s="56" t="s">
        <v>216</v>
      </c>
      <c r="C179" s="382" t="s">
        <v>3975</v>
      </c>
      <c r="D179" s="1040" t="s">
        <v>12079</v>
      </c>
      <c r="E179" s="110">
        <v>1</v>
      </c>
      <c r="F179" s="1041" t="s">
        <v>10529</v>
      </c>
      <c r="G179" s="1042">
        <v>5513.73</v>
      </c>
      <c r="H179" s="136">
        <f>IF(G179="","",G179-G179*COMPASS!$U$37)</f>
        <v>5513.73</v>
      </c>
    </row>
    <row r="180" spans="1:8">
      <c r="A180" s="55" t="s">
        <v>4118</v>
      </c>
      <c r="B180" s="56" t="s">
        <v>216</v>
      </c>
      <c r="C180" s="382" t="s">
        <v>3976</v>
      </c>
      <c r="D180" s="1040" t="s">
        <v>12080</v>
      </c>
      <c r="E180" s="110">
        <v>1</v>
      </c>
      <c r="F180" s="1041" t="s">
        <v>10529</v>
      </c>
      <c r="G180" s="1042">
        <v>6096.37</v>
      </c>
      <c r="H180" s="136">
        <f>IF(G180="","",G180-G180*COMPASS!$U$37)</f>
        <v>6096.37</v>
      </c>
    </row>
    <row r="181" spans="1:8">
      <c r="A181" s="55" t="s">
        <v>4108</v>
      </c>
      <c r="B181" s="56" t="s">
        <v>216</v>
      </c>
      <c r="C181" s="382" t="s">
        <v>3966</v>
      </c>
      <c r="D181" s="1040" t="s">
        <v>12070</v>
      </c>
      <c r="E181" s="110">
        <v>1</v>
      </c>
      <c r="F181" s="1041" t="s">
        <v>10529</v>
      </c>
      <c r="G181" s="1042">
        <v>6783.19</v>
      </c>
      <c r="H181" s="136">
        <f>IF(G181="","",G181-G181*COMPASS!$U$37)</f>
        <v>6783.19</v>
      </c>
    </row>
    <row r="182" spans="1:8">
      <c r="A182" s="55" t="s">
        <v>4105</v>
      </c>
      <c r="B182" s="56" t="s">
        <v>216</v>
      </c>
      <c r="C182" s="382" t="s">
        <v>3963</v>
      </c>
      <c r="D182" s="1040" t="s">
        <v>12067</v>
      </c>
      <c r="E182" s="110">
        <v>1</v>
      </c>
      <c r="F182" s="1041" t="s">
        <v>10529</v>
      </c>
      <c r="G182" s="1042">
        <v>3455.39</v>
      </c>
      <c r="H182" s="136">
        <f>IF(G182="","",G182-G182*COMPASS!$U$37)</f>
        <v>3455.39</v>
      </c>
    </row>
    <row r="183" spans="1:8">
      <c r="A183" s="55" t="s">
        <v>4106</v>
      </c>
      <c r="B183" s="56" t="s">
        <v>216</v>
      </c>
      <c r="C183" s="382" t="s">
        <v>3964</v>
      </c>
      <c r="D183" s="1040" t="s">
        <v>12068</v>
      </c>
      <c r="E183" s="110">
        <v>1</v>
      </c>
      <c r="F183" s="1041" t="s">
        <v>10529</v>
      </c>
      <c r="G183" s="1042">
        <v>3721.2</v>
      </c>
      <c r="H183" s="136">
        <f>IF(G183="","",G183-G183*COMPASS!$U$37)</f>
        <v>3721.2</v>
      </c>
    </row>
    <row r="184" spans="1:8">
      <c r="A184" s="55" t="s">
        <v>4107</v>
      </c>
      <c r="B184" s="56" t="s">
        <v>216</v>
      </c>
      <c r="C184" s="382" t="s">
        <v>3965</v>
      </c>
      <c r="D184" s="1040" t="s">
        <v>12069</v>
      </c>
      <c r="E184" s="110">
        <v>1</v>
      </c>
      <c r="F184" s="1041" t="s">
        <v>10529</v>
      </c>
      <c r="G184" s="1042">
        <v>3976.35</v>
      </c>
      <c r="H184" s="136">
        <f>IF(G184="","",G184-G184*COMPASS!$U$37)</f>
        <v>3976.35</v>
      </c>
    </row>
    <row r="185" spans="1:8">
      <c r="A185" s="55" t="s">
        <v>4110</v>
      </c>
      <c r="B185" s="56" t="s">
        <v>216</v>
      </c>
      <c r="C185" s="382" t="s">
        <v>3968</v>
      </c>
      <c r="D185" s="1040" t="s">
        <v>12072</v>
      </c>
      <c r="E185" s="110">
        <v>1</v>
      </c>
      <c r="F185" s="1041" t="s">
        <v>10529</v>
      </c>
      <c r="G185" s="1042">
        <v>4189</v>
      </c>
      <c r="H185" s="136">
        <f>IF(G185="","",G185-G185*COMPASS!$U$37)</f>
        <v>4189</v>
      </c>
    </row>
    <row r="186" spans="1:8">
      <c r="A186" s="55" t="s">
        <v>4111</v>
      </c>
      <c r="B186" s="56" t="s">
        <v>216</v>
      </c>
      <c r="C186" s="382" t="s">
        <v>3969</v>
      </c>
      <c r="D186" s="1040" t="s">
        <v>12073</v>
      </c>
      <c r="E186" s="110">
        <v>1</v>
      </c>
      <c r="F186" s="1041" t="s">
        <v>10529</v>
      </c>
      <c r="G186" s="1042">
        <v>4454.8100000000004</v>
      </c>
      <c r="H186" s="136">
        <f>IF(G186="","",G186-G186*COMPASS!$U$37)</f>
        <v>4454.8100000000004</v>
      </c>
    </row>
    <row r="187" spans="1:8">
      <c r="A187" s="55" t="s">
        <v>4113</v>
      </c>
      <c r="B187" s="56" t="s">
        <v>216</v>
      </c>
      <c r="C187" s="382" t="s">
        <v>3971</v>
      </c>
      <c r="D187" s="1040" t="s">
        <v>12075</v>
      </c>
      <c r="E187" s="110">
        <v>1</v>
      </c>
      <c r="F187" s="1041" t="s">
        <v>10529</v>
      </c>
      <c r="G187" s="1042">
        <v>4837.5600000000004</v>
      </c>
      <c r="H187" s="136">
        <f>IF(G187="","",G187-G187*COMPASS!$U$37)</f>
        <v>4837.5600000000004</v>
      </c>
    </row>
    <row r="188" spans="1:8">
      <c r="A188" s="55" t="s">
        <v>4083</v>
      </c>
      <c r="B188" s="56" t="s">
        <v>216</v>
      </c>
      <c r="C188" s="382" t="s">
        <v>3941</v>
      </c>
      <c r="D188" s="1040" t="s">
        <v>12045</v>
      </c>
      <c r="E188" s="110">
        <v>1</v>
      </c>
      <c r="F188" s="1041" t="s">
        <v>10529</v>
      </c>
      <c r="G188" s="1042">
        <v>1228.3599999999999</v>
      </c>
      <c r="H188" s="136">
        <f>IF(G188="","",G188-G188*COMPASS!$U$37)</f>
        <v>1228.3599999999999</v>
      </c>
    </row>
    <row r="189" spans="1:8">
      <c r="A189" s="55" t="s">
        <v>4087</v>
      </c>
      <c r="B189" s="56" t="s">
        <v>216</v>
      </c>
      <c r="C189" s="382" t="s">
        <v>3945</v>
      </c>
      <c r="D189" s="1040" t="s">
        <v>12049</v>
      </c>
      <c r="E189" s="110">
        <v>1</v>
      </c>
      <c r="F189" s="1041" t="s">
        <v>10529</v>
      </c>
      <c r="G189" s="1042">
        <v>1486.4</v>
      </c>
      <c r="H189" s="136">
        <f>IF(G189="","",G189-G189*COMPASS!$U$37)</f>
        <v>1486.4</v>
      </c>
    </row>
    <row r="190" spans="1:8">
      <c r="A190" s="55" t="s">
        <v>4089</v>
      </c>
      <c r="B190" s="56" t="s">
        <v>216</v>
      </c>
      <c r="C190" s="382" t="s">
        <v>3947</v>
      </c>
      <c r="D190" s="1040" t="s">
        <v>12051</v>
      </c>
      <c r="E190" s="110">
        <v>1</v>
      </c>
      <c r="F190" s="1041" t="s">
        <v>10529</v>
      </c>
      <c r="G190" s="1042">
        <v>1775.43</v>
      </c>
      <c r="H190" s="136">
        <f>IF(G190="","",G190-G190*COMPASS!$U$37)</f>
        <v>1775.43</v>
      </c>
    </row>
    <row r="191" spans="1:8">
      <c r="A191" s="55" t="s">
        <v>4091</v>
      </c>
      <c r="B191" s="56" t="s">
        <v>216</v>
      </c>
      <c r="C191" s="382" t="s">
        <v>3949</v>
      </c>
      <c r="D191" s="1040" t="s">
        <v>12053</v>
      </c>
      <c r="E191" s="110">
        <v>1</v>
      </c>
      <c r="F191" s="1041" t="s">
        <v>10529</v>
      </c>
      <c r="G191" s="1042">
        <v>2002.53</v>
      </c>
      <c r="H191" s="136">
        <f>IF(G191="","",G191-G191*COMPASS!$U$37)</f>
        <v>2002.53</v>
      </c>
    </row>
    <row r="192" spans="1:8">
      <c r="A192" s="55" t="s">
        <v>4093</v>
      </c>
      <c r="B192" s="56" t="s">
        <v>216</v>
      </c>
      <c r="C192" s="382" t="s">
        <v>3951</v>
      </c>
      <c r="D192" s="1040" t="s">
        <v>12055</v>
      </c>
      <c r="E192" s="110">
        <v>1</v>
      </c>
      <c r="F192" s="1041" t="s">
        <v>10529</v>
      </c>
      <c r="G192" s="1042">
        <v>2188.31</v>
      </c>
      <c r="H192" s="136">
        <f>IF(G192="","",G192-G192*COMPASS!$U$37)</f>
        <v>2188.31</v>
      </c>
    </row>
    <row r="193" spans="1:8">
      <c r="A193" s="55" t="s">
        <v>4095</v>
      </c>
      <c r="B193" s="56" t="s">
        <v>216</v>
      </c>
      <c r="C193" s="382" t="s">
        <v>3953</v>
      </c>
      <c r="D193" s="1040" t="s">
        <v>12057</v>
      </c>
      <c r="E193" s="110">
        <v>1</v>
      </c>
      <c r="F193" s="1041" t="s">
        <v>10529</v>
      </c>
      <c r="G193" s="1042">
        <v>2559.94</v>
      </c>
      <c r="H193" s="136">
        <f>IF(G193="","",G193-G193*COMPASS!$U$37)</f>
        <v>2559.94</v>
      </c>
    </row>
    <row r="194" spans="1:8">
      <c r="A194" s="55" t="s">
        <v>4097</v>
      </c>
      <c r="B194" s="56" t="s">
        <v>216</v>
      </c>
      <c r="C194" s="382" t="s">
        <v>3955</v>
      </c>
      <c r="D194" s="1040" t="s">
        <v>12059</v>
      </c>
      <c r="E194" s="110">
        <v>1</v>
      </c>
      <c r="F194" s="1041" t="s">
        <v>10529</v>
      </c>
      <c r="G194" s="1042">
        <v>2745.74</v>
      </c>
      <c r="H194" s="136">
        <f>IF(G194="","",G194-G194*COMPASS!$U$37)</f>
        <v>2745.74</v>
      </c>
    </row>
    <row r="195" spans="1:8">
      <c r="A195" s="55" t="s">
        <v>4099</v>
      </c>
      <c r="B195" s="56" t="s">
        <v>216</v>
      </c>
      <c r="C195" s="382" t="s">
        <v>3957</v>
      </c>
      <c r="D195" s="1040" t="s">
        <v>12061</v>
      </c>
      <c r="E195" s="110">
        <v>1</v>
      </c>
      <c r="F195" s="1041" t="s">
        <v>10529</v>
      </c>
      <c r="G195" s="1042">
        <v>3076.04</v>
      </c>
      <c r="H195" s="136">
        <f>IF(G195="","",G195-G195*COMPASS!$U$37)</f>
        <v>3076.04</v>
      </c>
    </row>
    <row r="196" spans="1:8">
      <c r="A196" s="55" t="s">
        <v>4101</v>
      </c>
      <c r="B196" s="56" t="s">
        <v>216</v>
      </c>
      <c r="C196" s="382" t="s">
        <v>3959</v>
      </c>
      <c r="D196" s="1040" t="s">
        <v>12063</v>
      </c>
      <c r="E196" s="110">
        <v>1</v>
      </c>
      <c r="F196" s="1041" t="s">
        <v>10529</v>
      </c>
      <c r="G196" s="1042">
        <v>3313.45</v>
      </c>
      <c r="H196" s="136">
        <f>IF(G196="","",G196-G196*COMPASS!$U$37)</f>
        <v>3313.45</v>
      </c>
    </row>
    <row r="197" spans="1:8">
      <c r="A197" s="55" t="s">
        <v>4085</v>
      </c>
      <c r="B197" s="56" t="s">
        <v>216</v>
      </c>
      <c r="C197" s="382" t="s">
        <v>3943</v>
      </c>
      <c r="D197" s="1040" t="s">
        <v>12047</v>
      </c>
      <c r="E197" s="110">
        <v>1</v>
      </c>
      <c r="F197" s="1041" t="s">
        <v>10529</v>
      </c>
      <c r="G197" s="1042">
        <v>3571.54</v>
      </c>
      <c r="H197" s="136">
        <f>IF(G197="","",G197-G197*COMPASS!$U$37)</f>
        <v>3571.54</v>
      </c>
    </row>
    <row r="198" spans="1:8">
      <c r="A198" s="55" t="s">
        <v>4077</v>
      </c>
      <c r="B198" s="56" t="s">
        <v>216</v>
      </c>
      <c r="C198" s="382" t="s">
        <v>3935</v>
      </c>
      <c r="D198" s="1040" t="s">
        <v>12039</v>
      </c>
      <c r="E198" s="110">
        <v>1</v>
      </c>
      <c r="F198" s="1041" t="s">
        <v>10529</v>
      </c>
      <c r="G198" s="1042">
        <v>592.51</v>
      </c>
      <c r="H198" s="136">
        <f>IF(G198="","",G198-G198*COMPASS!$U$37)</f>
        <v>592.51</v>
      </c>
    </row>
    <row r="199" spans="1:8">
      <c r="A199" s="55" t="s">
        <v>4084</v>
      </c>
      <c r="B199" s="56" t="s">
        <v>216</v>
      </c>
      <c r="C199" s="382" t="s">
        <v>3942</v>
      </c>
      <c r="D199" s="1040" t="s">
        <v>12046</v>
      </c>
      <c r="E199" s="110">
        <v>1</v>
      </c>
      <c r="F199" s="1041" t="s">
        <v>10529</v>
      </c>
      <c r="G199" s="1042">
        <v>1858.02</v>
      </c>
      <c r="H199" s="136">
        <f>IF(G199="","",G199-G199*COMPASS!$U$37)</f>
        <v>1858.02</v>
      </c>
    </row>
    <row r="200" spans="1:8">
      <c r="A200" s="55" t="s">
        <v>4088</v>
      </c>
      <c r="B200" s="56" t="s">
        <v>216</v>
      </c>
      <c r="C200" s="382" t="s">
        <v>3946</v>
      </c>
      <c r="D200" s="1040" t="s">
        <v>12050</v>
      </c>
      <c r="E200" s="110">
        <v>1</v>
      </c>
      <c r="F200" s="1041" t="s">
        <v>10529</v>
      </c>
      <c r="G200" s="1042">
        <v>2116.08</v>
      </c>
      <c r="H200" s="136">
        <f>IF(G200="","",G200-G200*COMPASS!$U$37)</f>
        <v>2116.08</v>
      </c>
    </row>
    <row r="201" spans="1:8">
      <c r="A201" s="55" t="s">
        <v>4090</v>
      </c>
      <c r="B201" s="56" t="s">
        <v>216</v>
      </c>
      <c r="C201" s="382" t="s">
        <v>3948</v>
      </c>
      <c r="D201" s="1040" t="s">
        <v>12052</v>
      </c>
      <c r="E201" s="110">
        <v>1</v>
      </c>
      <c r="F201" s="1041" t="s">
        <v>10529</v>
      </c>
      <c r="G201" s="1042">
        <v>2405.1</v>
      </c>
      <c r="H201" s="136">
        <f>IF(G201="","",G201-G201*COMPASS!$U$37)</f>
        <v>2405.1</v>
      </c>
    </row>
    <row r="202" spans="1:8">
      <c r="A202" s="55" t="s">
        <v>4092</v>
      </c>
      <c r="B202" s="56" t="s">
        <v>216</v>
      </c>
      <c r="C202" s="382" t="s">
        <v>3950</v>
      </c>
      <c r="D202" s="1040" t="s">
        <v>12054</v>
      </c>
      <c r="E202" s="110">
        <v>1</v>
      </c>
      <c r="F202" s="1041" t="s">
        <v>10529</v>
      </c>
      <c r="G202" s="1042">
        <v>2632.19</v>
      </c>
      <c r="H202" s="136">
        <f>IF(G202="","",G202-G202*COMPASS!$U$37)</f>
        <v>2632.19</v>
      </c>
    </row>
    <row r="203" spans="1:8">
      <c r="A203" s="55" t="s">
        <v>4094</v>
      </c>
      <c r="B203" s="56" t="s">
        <v>216</v>
      </c>
      <c r="C203" s="382" t="s">
        <v>3952</v>
      </c>
      <c r="D203" s="1040" t="s">
        <v>12056</v>
      </c>
      <c r="E203" s="110">
        <v>1</v>
      </c>
      <c r="F203" s="1041" t="s">
        <v>10529</v>
      </c>
      <c r="G203" s="1042">
        <v>2818</v>
      </c>
      <c r="H203" s="136">
        <f>IF(G203="","",G203-G203*COMPASS!$U$37)</f>
        <v>2818</v>
      </c>
    </row>
    <row r="204" spans="1:8">
      <c r="A204" s="55" t="s">
        <v>4096</v>
      </c>
      <c r="B204" s="56" t="s">
        <v>216</v>
      </c>
      <c r="C204" s="382" t="s">
        <v>3954</v>
      </c>
      <c r="D204" s="1040" t="s">
        <v>12058</v>
      </c>
      <c r="E204" s="110">
        <v>1</v>
      </c>
      <c r="F204" s="1041" t="s">
        <v>10529</v>
      </c>
      <c r="G204" s="1042">
        <v>3179.27</v>
      </c>
      <c r="H204" s="136">
        <f>IF(G204="","",G204-G204*COMPASS!$U$37)</f>
        <v>3179.27</v>
      </c>
    </row>
    <row r="205" spans="1:8">
      <c r="A205" s="55" t="s">
        <v>4098</v>
      </c>
      <c r="B205" s="56" t="s">
        <v>216</v>
      </c>
      <c r="C205" s="382" t="s">
        <v>3956</v>
      </c>
      <c r="D205" s="1040" t="s">
        <v>12060</v>
      </c>
      <c r="E205" s="110">
        <v>1</v>
      </c>
      <c r="F205" s="1041" t="s">
        <v>10529</v>
      </c>
      <c r="G205" s="1042">
        <v>3375.36</v>
      </c>
      <c r="H205" s="136">
        <f>IF(G205="","",G205-G205*COMPASS!$U$37)</f>
        <v>3375.36</v>
      </c>
    </row>
    <row r="206" spans="1:8">
      <c r="A206" s="55" t="s">
        <v>4100</v>
      </c>
      <c r="B206" s="56" t="s">
        <v>216</v>
      </c>
      <c r="C206" s="382" t="s">
        <v>3958</v>
      </c>
      <c r="D206" s="1040" t="s">
        <v>12062</v>
      </c>
      <c r="E206" s="110">
        <v>1</v>
      </c>
      <c r="F206" s="1041" t="s">
        <v>10529</v>
      </c>
      <c r="G206" s="1042">
        <v>3705.7</v>
      </c>
      <c r="H206" s="136">
        <f>IF(G206="","",G206-G206*COMPASS!$U$37)</f>
        <v>3705.7</v>
      </c>
    </row>
    <row r="207" spans="1:8">
      <c r="A207" s="55" t="s">
        <v>4102</v>
      </c>
      <c r="B207" s="56" t="s">
        <v>216</v>
      </c>
      <c r="C207" s="382" t="s">
        <v>3960</v>
      </c>
      <c r="D207" s="1040" t="s">
        <v>12064</v>
      </c>
      <c r="E207" s="110">
        <v>1</v>
      </c>
      <c r="F207" s="1041" t="s">
        <v>10529</v>
      </c>
      <c r="G207" s="1042">
        <v>3943.13</v>
      </c>
      <c r="H207" s="136">
        <f>IF(G207="","",G207-G207*COMPASS!$U$37)</f>
        <v>3943.13</v>
      </c>
    </row>
    <row r="208" spans="1:8">
      <c r="A208" s="55" t="s">
        <v>4086</v>
      </c>
      <c r="B208" s="56" t="s">
        <v>216</v>
      </c>
      <c r="C208" s="382" t="s">
        <v>3944</v>
      </c>
      <c r="D208" s="1040" t="s">
        <v>12048</v>
      </c>
      <c r="E208" s="110">
        <v>1</v>
      </c>
      <c r="F208" s="1041" t="s">
        <v>10529</v>
      </c>
      <c r="G208" s="1042">
        <v>4201.1499999999996</v>
      </c>
      <c r="H208" s="136">
        <f>IF(G208="","",G208-G208*COMPASS!$U$37)</f>
        <v>4201.1499999999996</v>
      </c>
    </row>
    <row r="209" spans="1:8">
      <c r="A209" s="55" t="s">
        <v>4079</v>
      </c>
      <c r="B209" s="56" t="s">
        <v>216</v>
      </c>
      <c r="C209" s="382" t="s">
        <v>3937</v>
      </c>
      <c r="D209" s="1040" t="s">
        <v>12041</v>
      </c>
      <c r="E209" s="110">
        <v>1</v>
      </c>
      <c r="F209" s="1041" t="s">
        <v>10529</v>
      </c>
      <c r="G209" s="1042">
        <v>1234.4100000000001</v>
      </c>
      <c r="H209" s="136">
        <f>IF(G209="","",G209-G209*COMPASS!$U$37)</f>
        <v>1234.4100000000001</v>
      </c>
    </row>
    <row r="210" spans="1:8">
      <c r="A210" s="55" t="s">
        <v>4081</v>
      </c>
      <c r="B210" s="56" t="s">
        <v>216</v>
      </c>
      <c r="C210" s="382" t="s">
        <v>3939</v>
      </c>
      <c r="D210" s="1040" t="s">
        <v>12043</v>
      </c>
      <c r="E210" s="110">
        <v>1</v>
      </c>
      <c r="F210" s="1041" t="s">
        <v>10529</v>
      </c>
      <c r="G210" s="1042">
        <v>276.36</v>
      </c>
      <c r="H210" s="136">
        <f>IF(G210="","",G210-G210*COMPASS!$U$37)</f>
        <v>276.36</v>
      </c>
    </row>
    <row r="211" spans="1:8">
      <c r="A211" s="55" t="s">
        <v>4082</v>
      </c>
      <c r="B211" s="56" t="s">
        <v>216</v>
      </c>
      <c r="C211" s="382" t="s">
        <v>3940</v>
      </c>
      <c r="D211" s="1040" t="s">
        <v>12044</v>
      </c>
      <c r="E211" s="110">
        <v>1</v>
      </c>
      <c r="F211" s="1041" t="s">
        <v>10529</v>
      </c>
      <c r="G211" s="1042">
        <v>297.81</v>
      </c>
      <c r="H211" s="136">
        <f>IF(G211="","",G211-G211*COMPASS!$U$37)</f>
        <v>297.81</v>
      </c>
    </row>
    <row r="212" spans="1:8">
      <c r="A212" s="55" t="s">
        <v>4103</v>
      </c>
      <c r="B212" s="56" t="s">
        <v>216</v>
      </c>
      <c r="C212" s="382" t="s">
        <v>3961</v>
      </c>
      <c r="D212" s="1040" t="s">
        <v>12065</v>
      </c>
      <c r="E212" s="110">
        <v>1</v>
      </c>
      <c r="F212" s="1041" t="s">
        <v>10529</v>
      </c>
      <c r="G212" s="1042">
        <v>967.19</v>
      </c>
      <c r="H212" s="136">
        <f>IF(G212="","",G212-G212*COMPASS!$U$37)</f>
        <v>967.19</v>
      </c>
    </row>
    <row r="213" spans="1:8">
      <c r="A213" s="55" t="s">
        <v>4078</v>
      </c>
      <c r="B213" s="56" t="s">
        <v>216</v>
      </c>
      <c r="C213" s="382" t="s">
        <v>3936</v>
      </c>
      <c r="D213" s="1040" t="s">
        <v>12040</v>
      </c>
      <c r="E213" s="110">
        <v>1</v>
      </c>
      <c r="F213" s="1041" t="s">
        <v>10529</v>
      </c>
      <c r="G213" s="1042">
        <v>224.97</v>
      </c>
      <c r="H213" s="136">
        <f>IF(G213="","",G213-G213*COMPASS!$U$37)</f>
        <v>224.97</v>
      </c>
    </row>
    <row r="214" spans="1:8">
      <c r="A214" s="55" t="s">
        <v>4080</v>
      </c>
      <c r="B214" s="56" t="s">
        <v>216</v>
      </c>
      <c r="C214" s="382" t="s">
        <v>3938</v>
      </c>
      <c r="D214" s="1040" t="s">
        <v>12042</v>
      </c>
      <c r="E214" s="110">
        <v>1</v>
      </c>
      <c r="F214" s="1041" t="s">
        <v>10529</v>
      </c>
      <c r="G214" s="1042">
        <v>167.11</v>
      </c>
      <c r="H214" s="136">
        <f>IF(G214="","",G214-G214*COMPASS!$U$37)</f>
        <v>167.11</v>
      </c>
    </row>
    <row r="215" spans="1:8">
      <c r="A215" s="55" t="s">
        <v>4075</v>
      </c>
      <c r="B215" s="56" t="s">
        <v>216</v>
      </c>
      <c r="C215" s="382" t="s">
        <v>3933</v>
      </c>
      <c r="D215" s="1040" t="s">
        <v>12037</v>
      </c>
      <c r="E215" s="110">
        <v>1</v>
      </c>
      <c r="F215" s="1041" t="s">
        <v>10529</v>
      </c>
      <c r="G215" s="1042">
        <v>339.01</v>
      </c>
      <c r="H215" s="136">
        <f>IF(G215="","",G215-G215*COMPASS!$U$37)</f>
        <v>339.01</v>
      </c>
    </row>
    <row r="216" spans="1:8">
      <c r="A216" s="55" t="s">
        <v>4076</v>
      </c>
      <c r="B216" s="56" t="s">
        <v>216</v>
      </c>
      <c r="C216" s="382" t="s">
        <v>3934</v>
      </c>
      <c r="D216" s="1040" t="s">
        <v>12038</v>
      </c>
      <c r="E216" s="110">
        <v>1</v>
      </c>
      <c r="F216" s="1041" t="s">
        <v>10529</v>
      </c>
      <c r="G216" s="1042">
        <v>537.62</v>
      </c>
      <c r="H216" s="136">
        <f>IF(G216="","",G216-G216*COMPASS!$U$37)</f>
        <v>537.62</v>
      </c>
    </row>
    <row r="217" spans="1:8">
      <c r="A217" s="386" t="s">
        <v>3977</v>
      </c>
      <c r="B217" s="386"/>
      <c r="C217" s="386"/>
      <c r="D217" s="560"/>
      <c r="E217" s="560"/>
      <c r="F217" s="560"/>
      <c r="G217" s="560"/>
      <c r="H217" s="136" t="str">
        <f>IF(G217="","",G217-G217*COMPASS!$U$37)</f>
        <v/>
      </c>
    </row>
    <row r="218" spans="1:8">
      <c r="A218" s="55" t="s">
        <v>4129</v>
      </c>
      <c r="B218" s="56" t="s">
        <v>216</v>
      </c>
      <c r="C218" s="382" t="s">
        <v>3988</v>
      </c>
      <c r="D218" s="1040" t="s">
        <v>12091</v>
      </c>
      <c r="E218" s="110">
        <v>1</v>
      </c>
      <c r="F218" s="1041" t="s">
        <v>10529</v>
      </c>
      <c r="G218" s="1042">
        <v>3189.58</v>
      </c>
      <c r="H218" s="136">
        <f>IF(G218="","",G218-G218*COMPASS!$U$37)</f>
        <v>3189.58</v>
      </c>
    </row>
    <row r="219" spans="1:8">
      <c r="A219" s="55" t="s">
        <v>4133</v>
      </c>
      <c r="B219" s="56" t="s">
        <v>216</v>
      </c>
      <c r="C219" s="382" t="s">
        <v>3992</v>
      </c>
      <c r="D219" s="1040" t="s">
        <v>12095</v>
      </c>
      <c r="E219" s="110">
        <v>1</v>
      </c>
      <c r="F219" s="1041" t="s">
        <v>10529</v>
      </c>
      <c r="G219" s="1042">
        <v>3784.98</v>
      </c>
      <c r="H219" s="136">
        <f>IF(G219="","",G219-G219*COMPASS!$U$37)</f>
        <v>3784.98</v>
      </c>
    </row>
    <row r="220" spans="1:8">
      <c r="A220" s="55" t="s">
        <v>4136</v>
      </c>
      <c r="B220" s="56" t="s">
        <v>216</v>
      </c>
      <c r="C220" s="382" t="s">
        <v>3995</v>
      </c>
      <c r="D220" s="1040" t="s">
        <v>12098</v>
      </c>
      <c r="E220" s="110">
        <v>1</v>
      </c>
      <c r="F220" s="1041" t="s">
        <v>10529</v>
      </c>
      <c r="G220" s="1042">
        <v>4412.26</v>
      </c>
      <c r="H220" s="136">
        <f>IF(G220="","",G220-G220*COMPASS!$U$37)</f>
        <v>4412.26</v>
      </c>
    </row>
    <row r="221" spans="1:8">
      <c r="A221" s="55" t="s">
        <v>4138</v>
      </c>
      <c r="B221" s="56" t="s">
        <v>216</v>
      </c>
      <c r="C221" s="382" t="s">
        <v>3997</v>
      </c>
      <c r="D221" s="1040" t="s">
        <v>12100</v>
      </c>
      <c r="E221" s="110">
        <v>1</v>
      </c>
      <c r="F221" s="1041" t="s">
        <v>10529</v>
      </c>
      <c r="G221" s="1042">
        <v>5422.33</v>
      </c>
      <c r="H221" s="136">
        <f>IF(G221="","",G221-G221*COMPASS!$U$37)</f>
        <v>5422.33</v>
      </c>
    </row>
    <row r="222" spans="1:8">
      <c r="A222" s="55" t="s">
        <v>4130</v>
      </c>
      <c r="B222" s="56" t="s">
        <v>216</v>
      </c>
      <c r="C222" s="382" t="s">
        <v>3989</v>
      </c>
      <c r="D222" s="1040" t="s">
        <v>12092</v>
      </c>
      <c r="E222" s="110">
        <v>1</v>
      </c>
      <c r="F222" s="1041" t="s">
        <v>10529</v>
      </c>
      <c r="G222" s="1042">
        <v>3455.39</v>
      </c>
      <c r="H222" s="136">
        <f>IF(G222="","",G222-G222*COMPASS!$U$37)</f>
        <v>3455.39</v>
      </c>
    </row>
    <row r="223" spans="1:8">
      <c r="A223" s="55" t="s">
        <v>4131</v>
      </c>
      <c r="B223" s="56" t="s">
        <v>216</v>
      </c>
      <c r="C223" s="382" t="s">
        <v>3990</v>
      </c>
      <c r="D223" s="1040" t="s">
        <v>12093</v>
      </c>
      <c r="E223" s="110">
        <v>1</v>
      </c>
      <c r="F223" s="1041" t="s">
        <v>10529</v>
      </c>
      <c r="G223" s="1042">
        <v>3721.2</v>
      </c>
      <c r="H223" s="136">
        <f>IF(G223="","",G223-G223*COMPASS!$U$37)</f>
        <v>3721.2</v>
      </c>
    </row>
    <row r="224" spans="1:8">
      <c r="A224" s="55" t="s">
        <v>4132</v>
      </c>
      <c r="B224" s="56" t="s">
        <v>216</v>
      </c>
      <c r="C224" s="382" t="s">
        <v>3991</v>
      </c>
      <c r="D224" s="1040" t="s">
        <v>12094</v>
      </c>
      <c r="E224" s="110">
        <v>1</v>
      </c>
      <c r="F224" s="1041" t="s">
        <v>10529</v>
      </c>
      <c r="G224" s="1042">
        <v>3976.35</v>
      </c>
      <c r="H224" s="136">
        <f>IF(G224="","",G224-G224*COMPASS!$U$37)</f>
        <v>3976.35</v>
      </c>
    </row>
    <row r="225" spans="1:8">
      <c r="A225" s="55" t="s">
        <v>4134</v>
      </c>
      <c r="B225" s="56" t="s">
        <v>216</v>
      </c>
      <c r="C225" s="382" t="s">
        <v>3993</v>
      </c>
      <c r="D225" s="1040" t="s">
        <v>12096</v>
      </c>
      <c r="E225" s="110">
        <v>1</v>
      </c>
      <c r="F225" s="1041" t="s">
        <v>10529</v>
      </c>
      <c r="G225" s="1042">
        <v>4189</v>
      </c>
      <c r="H225" s="136">
        <f>IF(G225="","",G225-G225*COMPASS!$U$37)</f>
        <v>4189</v>
      </c>
    </row>
    <row r="226" spans="1:8">
      <c r="A226" s="55" t="s">
        <v>4135</v>
      </c>
      <c r="B226" s="56" t="s">
        <v>216</v>
      </c>
      <c r="C226" s="382" t="s">
        <v>3994</v>
      </c>
      <c r="D226" s="1040" t="s">
        <v>12097</v>
      </c>
      <c r="E226" s="110">
        <v>1</v>
      </c>
      <c r="F226" s="1041" t="s">
        <v>10529</v>
      </c>
      <c r="G226" s="1042">
        <v>4454.8100000000004</v>
      </c>
      <c r="H226" s="136">
        <f>IF(G226="","",G226-G226*COMPASS!$U$37)</f>
        <v>4454.8100000000004</v>
      </c>
    </row>
    <row r="227" spans="1:8">
      <c r="A227" s="55" t="s">
        <v>4137</v>
      </c>
      <c r="B227" s="56" t="s">
        <v>216</v>
      </c>
      <c r="C227" s="382" t="s">
        <v>3996</v>
      </c>
      <c r="D227" s="1040" t="s">
        <v>12099</v>
      </c>
      <c r="E227" s="110">
        <v>1</v>
      </c>
      <c r="F227" s="1041" t="s">
        <v>10529</v>
      </c>
      <c r="G227" s="1042">
        <v>4837.5600000000004</v>
      </c>
      <c r="H227" s="136">
        <f>IF(G227="","",G227-G227*COMPASS!$U$37)</f>
        <v>4837.5600000000004</v>
      </c>
    </row>
    <row r="228" spans="1:8">
      <c r="A228" s="55" t="s">
        <v>4120</v>
      </c>
      <c r="B228" s="56" t="s">
        <v>216</v>
      </c>
      <c r="C228" s="382" t="s">
        <v>3979</v>
      </c>
      <c r="D228" s="1040" t="s">
        <v>12082</v>
      </c>
      <c r="E228" s="110">
        <v>1</v>
      </c>
      <c r="F228" s="1041" t="s">
        <v>10529</v>
      </c>
      <c r="G228" s="1042">
        <v>1145.76</v>
      </c>
      <c r="H228" s="136">
        <f>IF(G228="","",G228-G228*COMPASS!$U$37)</f>
        <v>1145.76</v>
      </c>
    </row>
    <row r="229" spans="1:8">
      <c r="A229" s="55" t="s">
        <v>4122</v>
      </c>
      <c r="B229" s="56" t="s">
        <v>216</v>
      </c>
      <c r="C229" s="382" t="s">
        <v>3981</v>
      </c>
      <c r="D229" s="1040" t="s">
        <v>12084</v>
      </c>
      <c r="E229" s="110">
        <v>1</v>
      </c>
      <c r="F229" s="1041" t="s">
        <v>10529</v>
      </c>
      <c r="G229" s="1042">
        <v>1414.16</v>
      </c>
      <c r="H229" s="136">
        <f>IF(G229="","",G229-G229*COMPASS!$U$37)</f>
        <v>1414.16</v>
      </c>
    </row>
    <row r="230" spans="1:8">
      <c r="A230" s="55" t="s">
        <v>4124</v>
      </c>
      <c r="B230" s="56" t="s">
        <v>216</v>
      </c>
      <c r="C230" s="382" t="s">
        <v>3983</v>
      </c>
      <c r="D230" s="1040" t="s">
        <v>12086</v>
      </c>
      <c r="E230" s="110">
        <v>1</v>
      </c>
      <c r="F230" s="1041" t="s">
        <v>10529</v>
      </c>
      <c r="G230" s="1042">
        <v>1682.53</v>
      </c>
      <c r="H230" s="136">
        <f>IF(G230="","",G230-G230*COMPASS!$U$37)</f>
        <v>1682.53</v>
      </c>
    </row>
    <row r="231" spans="1:8">
      <c r="A231" s="55" t="s">
        <v>4126</v>
      </c>
      <c r="B231" s="56" t="s">
        <v>216</v>
      </c>
      <c r="C231" s="382" t="s">
        <v>3985</v>
      </c>
      <c r="D231" s="1040" t="s">
        <v>12088</v>
      </c>
      <c r="E231" s="110">
        <v>1</v>
      </c>
      <c r="F231" s="1041" t="s">
        <v>10529</v>
      </c>
      <c r="G231" s="1042">
        <v>1930.27</v>
      </c>
      <c r="H231" s="136">
        <f>IF(G231="","",G231-G231*COMPASS!$U$37)</f>
        <v>1930.27</v>
      </c>
    </row>
    <row r="232" spans="1:8">
      <c r="A232" s="55" t="s">
        <v>4121</v>
      </c>
      <c r="B232" s="56" t="s">
        <v>216</v>
      </c>
      <c r="C232" s="382" t="s">
        <v>3980</v>
      </c>
      <c r="D232" s="1040" t="s">
        <v>12083</v>
      </c>
      <c r="E232" s="110">
        <v>1</v>
      </c>
      <c r="F232" s="1041" t="s">
        <v>10529</v>
      </c>
      <c r="G232" s="1042">
        <v>1775.43</v>
      </c>
      <c r="H232" s="136">
        <f>IF(G232="","",G232-G232*COMPASS!$U$37)</f>
        <v>1775.43</v>
      </c>
    </row>
    <row r="233" spans="1:8">
      <c r="A233" s="55" t="s">
        <v>4123</v>
      </c>
      <c r="B233" s="56" t="s">
        <v>216</v>
      </c>
      <c r="C233" s="382" t="s">
        <v>3982</v>
      </c>
      <c r="D233" s="1040" t="s">
        <v>12085</v>
      </c>
      <c r="E233" s="110">
        <v>1</v>
      </c>
      <c r="F233" s="1041" t="s">
        <v>10529</v>
      </c>
      <c r="G233" s="1042">
        <v>2033.49</v>
      </c>
      <c r="H233" s="136">
        <f>IF(G233="","",G233-G233*COMPASS!$U$37)</f>
        <v>2033.49</v>
      </c>
    </row>
    <row r="234" spans="1:8">
      <c r="A234" s="55" t="s">
        <v>4125</v>
      </c>
      <c r="B234" s="56" t="s">
        <v>216</v>
      </c>
      <c r="C234" s="382" t="s">
        <v>3984</v>
      </c>
      <c r="D234" s="1040" t="s">
        <v>12087</v>
      </c>
      <c r="E234" s="110">
        <v>1</v>
      </c>
      <c r="F234" s="1041" t="s">
        <v>10529</v>
      </c>
      <c r="G234" s="1042">
        <v>2301.86</v>
      </c>
      <c r="H234" s="136">
        <f>IF(G234="","",G234-G234*COMPASS!$U$37)</f>
        <v>2301.86</v>
      </c>
    </row>
    <row r="235" spans="1:8">
      <c r="A235" s="55" t="s">
        <v>4127</v>
      </c>
      <c r="B235" s="56" t="s">
        <v>216</v>
      </c>
      <c r="C235" s="382" t="s">
        <v>3986</v>
      </c>
      <c r="D235" s="1040" t="s">
        <v>12089</v>
      </c>
      <c r="E235" s="110">
        <v>1</v>
      </c>
      <c r="F235" s="1041" t="s">
        <v>10529</v>
      </c>
      <c r="G235" s="1042">
        <v>2570.2399999999998</v>
      </c>
      <c r="H235" s="136">
        <f>IF(G235="","",G235-G235*COMPASS!$U$37)</f>
        <v>2570.2399999999998</v>
      </c>
    </row>
    <row r="236" spans="1:8">
      <c r="A236" s="55" t="s">
        <v>4128</v>
      </c>
      <c r="B236" s="56" t="s">
        <v>216</v>
      </c>
      <c r="C236" s="382" t="s">
        <v>3987</v>
      </c>
      <c r="D236" s="1040" t="s">
        <v>12090</v>
      </c>
      <c r="E236" s="110">
        <v>1</v>
      </c>
      <c r="F236" s="1041" t="s">
        <v>10529</v>
      </c>
      <c r="G236" s="1042">
        <v>877.41</v>
      </c>
      <c r="H236" s="136">
        <f>IF(G236="","",G236-G236*COMPASS!$U$37)</f>
        <v>877.41</v>
      </c>
    </row>
    <row r="237" spans="1:8">
      <c r="A237" s="55" t="s">
        <v>4119</v>
      </c>
      <c r="B237" s="56" t="s">
        <v>216</v>
      </c>
      <c r="C237" s="382" t="s">
        <v>3978</v>
      </c>
      <c r="D237" s="1040" t="s">
        <v>12081</v>
      </c>
      <c r="E237" s="110">
        <v>1</v>
      </c>
      <c r="F237" s="1041" t="s">
        <v>10529</v>
      </c>
      <c r="G237" s="1042">
        <v>440.97</v>
      </c>
      <c r="H237" s="136">
        <f>IF(G237="","",G237-G237*COMPASS!$U$37)</f>
        <v>440.97</v>
      </c>
    </row>
    <row r="238" spans="1:8">
      <c r="A238" s="386" t="s">
        <v>16923</v>
      </c>
      <c r="B238" s="386"/>
      <c r="C238" s="386"/>
      <c r="D238" s="560"/>
      <c r="E238" s="560"/>
      <c r="F238" s="560"/>
      <c r="G238" s="560"/>
      <c r="H238" s="136" t="str">
        <f>IF(G238="","",G238-G238*COMPASS!$U$37)</f>
        <v/>
      </c>
    </row>
    <row r="239" spans="1:8">
      <c r="A239" s="55" t="s">
        <v>16924</v>
      </c>
      <c r="B239" s="56" t="s">
        <v>216</v>
      </c>
      <c r="C239" s="382" t="s">
        <v>16925</v>
      </c>
      <c r="D239" s="1040" t="s">
        <v>16926</v>
      </c>
      <c r="E239" s="110">
        <v>1</v>
      </c>
      <c r="F239" s="1041" t="s">
        <v>10529</v>
      </c>
      <c r="G239" s="1042">
        <v>4194.92</v>
      </c>
      <c r="H239" s="136">
        <f>IF(G239="","",G239-G239*COMPASS!$U$37)</f>
        <v>4194.92</v>
      </c>
    </row>
    <row r="240" spans="1:8">
      <c r="A240" s="55" t="s">
        <v>16927</v>
      </c>
      <c r="B240" s="56" t="s">
        <v>216</v>
      </c>
      <c r="C240" s="382" t="s">
        <v>16928</v>
      </c>
      <c r="D240" s="1040" t="s">
        <v>16929</v>
      </c>
      <c r="E240" s="110">
        <v>1</v>
      </c>
      <c r="F240" s="1041" t="s">
        <v>10529</v>
      </c>
      <c r="G240" s="1042">
        <v>1778.93</v>
      </c>
      <c r="H240" s="136">
        <f>IF(G240="","",G240-G240*COMPASS!$U$37)</f>
        <v>1778.93</v>
      </c>
    </row>
    <row r="241" spans="1:8">
      <c r="A241" s="386" t="s">
        <v>3998</v>
      </c>
      <c r="B241" s="386"/>
      <c r="C241" s="386"/>
      <c r="D241" s="560"/>
      <c r="E241" s="560"/>
      <c r="F241" s="560"/>
      <c r="G241" s="560"/>
      <c r="H241" s="136" t="str">
        <f>IF(G241="","",G241-G241*COMPASS!$U$37)</f>
        <v/>
      </c>
    </row>
    <row r="242" spans="1:8">
      <c r="A242" s="55" t="str">
        <f t="shared" ref="A242:A256" si="2">CONCATENATE(P242,"-",Q242,"-",C242)</f>
        <v>--LG-310979</v>
      </c>
      <c r="B242" s="56" t="s">
        <v>216</v>
      </c>
      <c r="C242" s="382" t="s">
        <v>3999</v>
      </c>
      <c r="D242" s="1040" t="s">
        <v>12101</v>
      </c>
      <c r="E242" s="110">
        <v>1</v>
      </c>
      <c r="F242" s="1041" t="s">
        <v>10529</v>
      </c>
      <c r="G242" s="1042">
        <v>146.11000000000001</v>
      </c>
      <c r="H242" s="136">
        <f>IF(G242="","",G242-G242*COMPASS!$U$37)</f>
        <v>146.11000000000001</v>
      </c>
    </row>
    <row r="243" spans="1:8">
      <c r="A243" s="55" t="str">
        <f t="shared" si="2"/>
        <v>--LG-310004</v>
      </c>
      <c r="B243" s="56" t="s">
        <v>566</v>
      </c>
      <c r="C243" s="382" t="s">
        <v>4000</v>
      </c>
      <c r="D243" s="1040" t="s">
        <v>12102</v>
      </c>
      <c r="E243" s="110">
        <v>1</v>
      </c>
      <c r="F243" s="496"/>
      <c r="G243" s="1046" t="s">
        <v>8377</v>
      </c>
      <c r="H243" s="136" t="e">
        <f>IF(G243="","",G243-G243*COMPASS!$U$37)</f>
        <v>#VALUE!</v>
      </c>
    </row>
    <row r="244" spans="1:8">
      <c r="A244" s="55" t="str">
        <f t="shared" si="2"/>
        <v>--LG-310002</v>
      </c>
      <c r="B244" s="56" t="s">
        <v>566</v>
      </c>
      <c r="C244" s="382" t="s">
        <v>4001</v>
      </c>
      <c r="D244" s="1040" t="s">
        <v>12103</v>
      </c>
      <c r="E244" s="110">
        <v>1</v>
      </c>
      <c r="F244" s="496"/>
      <c r="G244" s="1046" t="s">
        <v>8377</v>
      </c>
      <c r="H244" s="136" t="e">
        <f>IF(G244="","",G244-G244*COMPASS!$U$37)</f>
        <v>#VALUE!</v>
      </c>
    </row>
    <row r="245" spans="1:8">
      <c r="A245" s="55" t="str">
        <f t="shared" si="2"/>
        <v>--LG-310081</v>
      </c>
      <c r="B245" s="56" t="s">
        <v>216</v>
      </c>
      <c r="C245" s="382" t="s">
        <v>13715</v>
      </c>
      <c r="D245" s="1040" t="s">
        <v>13716</v>
      </c>
      <c r="E245" s="110">
        <v>1</v>
      </c>
      <c r="F245" s="1041" t="s">
        <v>10529</v>
      </c>
      <c r="G245" s="1042">
        <v>193.02</v>
      </c>
      <c r="H245" s="136">
        <f>IF(G245="","",G245-G245*COMPASS!$U$37)</f>
        <v>193.02</v>
      </c>
    </row>
    <row r="246" spans="1:8">
      <c r="A246" s="55" t="str">
        <f t="shared" si="2"/>
        <v>--LG-310082</v>
      </c>
      <c r="B246" s="56" t="s">
        <v>216</v>
      </c>
      <c r="C246" s="382" t="s">
        <v>13717</v>
      </c>
      <c r="D246" s="1040" t="s">
        <v>13718</v>
      </c>
      <c r="E246" s="110">
        <v>1</v>
      </c>
      <c r="F246" s="1041" t="s">
        <v>10529</v>
      </c>
      <c r="G246" s="1042">
        <v>233.82</v>
      </c>
      <c r="H246" s="136">
        <f>IF(G246="","",G246-G246*COMPASS!$U$37)</f>
        <v>233.82</v>
      </c>
    </row>
    <row r="247" spans="1:8">
      <c r="A247" s="55" t="str">
        <f t="shared" si="2"/>
        <v>--LG-310180</v>
      </c>
      <c r="B247" s="56" t="s">
        <v>216</v>
      </c>
      <c r="C247" s="382" t="s">
        <v>13719</v>
      </c>
      <c r="D247" s="1040" t="s">
        <v>13720</v>
      </c>
      <c r="E247" s="110">
        <v>1</v>
      </c>
      <c r="F247" s="1041" t="s">
        <v>10529</v>
      </c>
      <c r="G247" s="1042">
        <v>148.94</v>
      </c>
      <c r="H247" s="136">
        <f>IF(G247="","",G247-G247*COMPASS!$U$37)</f>
        <v>148.94</v>
      </c>
    </row>
    <row r="248" spans="1:8">
      <c r="A248" s="55" t="str">
        <f t="shared" si="2"/>
        <v>--LG-310181</v>
      </c>
      <c r="B248" s="56" t="s">
        <v>216</v>
      </c>
      <c r="C248" s="382" t="s">
        <v>13721</v>
      </c>
      <c r="D248" s="1040" t="s">
        <v>13722</v>
      </c>
      <c r="E248" s="110">
        <v>1</v>
      </c>
      <c r="F248" s="1041" t="s">
        <v>10529</v>
      </c>
      <c r="G248" s="1042">
        <v>148.94</v>
      </c>
      <c r="H248" s="136">
        <f>IF(G248="","",G248-G248*COMPASS!$U$37)</f>
        <v>148.94</v>
      </c>
    </row>
    <row r="249" spans="1:8">
      <c r="A249" s="55" t="str">
        <f t="shared" si="2"/>
        <v>--LG-310183</v>
      </c>
      <c r="B249" s="56" t="s">
        <v>216</v>
      </c>
      <c r="C249" s="382" t="s">
        <v>13723</v>
      </c>
      <c r="D249" s="1040" t="s">
        <v>13724</v>
      </c>
      <c r="E249" s="110">
        <v>1</v>
      </c>
      <c r="F249" s="1041" t="s">
        <v>10529</v>
      </c>
      <c r="G249" s="1042">
        <v>178.42</v>
      </c>
      <c r="H249" s="136">
        <f>IF(G249="","",G249-G249*COMPASS!$U$37)</f>
        <v>178.42</v>
      </c>
    </row>
    <row r="250" spans="1:8">
      <c r="A250" s="55" t="str">
        <f t="shared" si="2"/>
        <v>--LG-310184</v>
      </c>
      <c r="B250" s="56" t="s">
        <v>216</v>
      </c>
      <c r="C250" s="382" t="s">
        <v>13725</v>
      </c>
      <c r="D250" s="1040" t="s">
        <v>13726</v>
      </c>
      <c r="E250" s="110">
        <v>1</v>
      </c>
      <c r="F250" s="1041" t="s">
        <v>10529</v>
      </c>
      <c r="G250" s="1042">
        <v>178.42</v>
      </c>
      <c r="H250" s="136">
        <f>IF(G250="","",G250-G250*COMPASS!$U$37)</f>
        <v>178.42</v>
      </c>
    </row>
    <row r="251" spans="1:8">
      <c r="A251" s="55" t="str">
        <f t="shared" si="2"/>
        <v>--LG-310186</v>
      </c>
      <c r="B251" s="56" t="s">
        <v>216</v>
      </c>
      <c r="C251" s="382" t="s">
        <v>13727</v>
      </c>
      <c r="D251" s="1040" t="s">
        <v>13728</v>
      </c>
      <c r="E251" s="110">
        <v>1</v>
      </c>
      <c r="F251" s="1041" t="s">
        <v>10529</v>
      </c>
      <c r="G251" s="1042">
        <v>291.16000000000003</v>
      </c>
      <c r="H251" s="136">
        <f>IF(G251="","",G251-G251*COMPASS!$U$37)</f>
        <v>291.16000000000003</v>
      </c>
    </row>
    <row r="252" spans="1:8">
      <c r="A252" s="55" t="str">
        <f t="shared" si="2"/>
        <v>--LG-310187</v>
      </c>
      <c r="B252" s="56" t="s">
        <v>216</v>
      </c>
      <c r="C252" s="382" t="s">
        <v>13729</v>
      </c>
      <c r="D252" s="1040" t="s">
        <v>13730</v>
      </c>
      <c r="E252" s="110">
        <v>1</v>
      </c>
      <c r="F252" s="1041" t="s">
        <v>10529</v>
      </c>
      <c r="G252" s="1042">
        <v>291.16000000000003</v>
      </c>
      <c r="H252" s="136">
        <f>IF(G252="","",G252-G252*COMPASS!$U$37)</f>
        <v>291.16000000000003</v>
      </c>
    </row>
    <row r="253" spans="1:8">
      <c r="A253" s="55" t="str">
        <f t="shared" si="2"/>
        <v>--LG-310189</v>
      </c>
      <c r="B253" s="56" t="s">
        <v>216</v>
      </c>
      <c r="C253" s="382" t="s">
        <v>13731</v>
      </c>
      <c r="D253" s="1040" t="s">
        <v>13732</v>
      </c>
      <c r="E253" s="110">
        <v>1</v>
      </c>
      <c r="F253" s="1041" t="s">
        <v>10529</v>
      </c>
      <c r="G253" s="1042">
        <v>468.03</v>
      </c>
      <c r="H253" s="136">
        <f>IF(G253="","",G253-G253*COMPASS!$U$37)</f>
        <v>468.03</v>
      </c>
    </row>
    <row r="254" spans="1:8">
      <c r="A254" s="55" t="str">
        <f t="shared" si="2"/>
        <v>--LG-310190</v>
      </c>
      <c r="B254" s="56" t="s">
        <v>216</v>
      </c>
      <c r="C254" s="382" t="s">
        <v>13733</v>
      </c>
      <c r="D254" s="1040" t="s">
        <v>13734</v>
      </c>
      <c r="E254" s="110">
        <v>1</v>
      </c>
      <c r="F254" s="1041" t="s">
        <v>10529</v>
      </c>
      <c r="G254" s="1042">
        <v>468.03</v>
      </c>
      <c r="H254" s="136">
        <f>IF(G254="","",G254-G254*COMPASS!$U$37)</f>
        <v>468.03</v>
      </c>
    </row>
    <row r="255" spans="1:8">
      <c r="A255" s="55" t="str">
        <f t="shared" si="2"/>
        <v>--LG-310192</v>
      </c>
      <c r="B255" s="56" t="s">
        <v>216</v>
      </c>
      <c r="C255" s="382" t="s">
        <v>13735</v>
      </c>
      <c r="D255" s="1040" t="s">
        <v>13736</v>
      </c>
      <c r="E255" s="110">
        <v>1</v>
      </c>
      <c r="F255" s="1041" t="s">
        <v>10529</v>
      </c>
      <c r="G255" s="1042">
        <v>596.67999999999995</v>
      </c>
      <c r="H255" s="136">
        <f>IF(G255="","",G255-G255*COMPASS!$U$37)</f>
        <v>596.67999999999995</v>
      </c>
    </row>
    <row r="256" spans="1:8">
      <c r="A256" s="55" t="str">
        <f t="shared" si="2"/>
        <v>--LG-310193</v>
      </c>
      <c r="B256" s="56" t="s">
        <v>216</v>
      </c>
      <c r="C256" s="382" t="s">
        <v>13737</v>
      </c>
      <c r="D256" s="1040" t="s">
        <v>13738</v>
      </c>
      <c r="E256" s="110">
        <v>1</v>
      </c>
      <c r="F256" s="1041" t="s">
        <v>10529</v>
      </c>
      <c r="G256" s="1042">
        <v>596.67999999999995</v>
      </c>
      <c r="H256" s="136">
        <f>IF(G256="","",G256-G256*COMPASS!$U$37)</f>
        <v>596.67999999999995</v>
      </c>
    </row>
    <row r="257" spans="8:8">
      <c r="H257" s="209"/>
    </row>
  </sheetData>
  <sheetProtection algorithmName="SHA-512" hashValue="7NodGzUWWlscw5boA/AF7haUPnis7F8MQCgZ9CS86937Alzd5GYjh5a6f1bk7bItB0CCo+TOa4QzZwKMLiHnDg==" saltValue="zQE9jhHyIkj/45KDENqOhw==" spinCount="100000" sheet="1" objects="1" scenarios="1"/>
  <mergeCells count="1">
    <mergeCell ref="D1:G1"/>
  </mergeCells>
  <conditionalFormatting sqref="C161:C164">
    <cfRule type="duplicateValues" dxfId="9" priority="2"/>
  </conditionalFormatting>
  <conditionalFormatting sqref="C165:C168">
    <cfRule type="duplicateValues" dxfId="8" priority="1"/>
  </conditionalFormatting>
  <hyperlinks>
    <hyperlink ref="H2" location="Indice" display="Indice" xr:uid="{00000000-0004-0000-1200-000000000000}"/>
    <hyperlink ref="D1" r:id="rId1" xr:uid="{00000000-0004-0000-1200-000001000000}"/>
  </hyperlinks>
  <pageMargins left="0.25" right="0.25" top="0.75" bottom="0.75" header="0.3" footer="0.3"/>
  <pageSetup paperSize="9" orientation="portrait" r:id="rId2"/>
  <headerFooter>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374786" r:id="rId5">
          <objectPr defaultSize="0" autoPict="0" r:id="rId6">
            <anchor moveWithCells="1">
              <from>
                <xdr:col>5</xdr:col>
                <xdr:colOff>30480</xdr:colOff>
                <xdr:row>4</xdr:row>
                <xdr:rowOff>30480</xdr:rowOff>
              </from>
              <to>
                <xdr:col>5</xdr:col>
                <xdr:colOff>335280</xdr:colOff>
                <xdr:row>4</xdr:row>
                <xdr:rowOff>304800</xdr:rowOff>
              </to>
            </anchor>
          </objectPr>
        </oleObject>
      </mc:Choice>
      <mc:Fallback>
        <oleObject progId="PI3.Image" shapeId="374786" r:id="rId5"/>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8">
    <tabColor indexed="10"/>
  </sheetPr>
  <dimension ref="A1:J254"/>
  <sheetViews>
    <sheetView zoomScaleNormal="120" workbookViewId="0">
      <pane ySplit="4" topLeftCell="A6" activePane="bottomLeft" state="frozen"/>
      <selection pane="bottomLeft" activeCell="A36" sqref="A36"/>
    </sheetView>
  </sheetViews>
  <sheetFormatPr defaultColWidth="9.44140625" defaultRowHeight="13.2"/>
  <cols>
    <col min="1" max="1" width="21.5546875" style="270" customWidth="1"/>
    <col min="2" max="2" width="4" style="77" customWidth="1"/>
    <col min="3" max="3" width="13.44140625" style="78" bestFit="1" customWidth="1"/>
    <col min="4" max="4" width="41.44140625" style="116" bestFit="1" customWidth="1"/>
    <col min="5" max="5" width="4.5546875" style="282" customWidth="1"/>
    <col min="6" max="6" width="8" style="608" customWidth="1"/>
    <col min="7" max="7" width="11.44140625" style="165" customWidth="1"/>
    <col min="8" max="8" width="9.44140625" style="149" bestFit="1" customWidth="1"/>
    <col min="9" max="9" width="9.44140625" style="268"/>
    <col min="10" max="12" width="9.44140625" style="32"/>
    <col min="13" max="13" width="13.44140625" style="32" customWidth="1"/>
    <col min="14" max="16384" width="9.44140625" style="32"/>
  </cols>
  <sheetData>
    <row r="1" spans="1:10" ht="13.5" customHeight="1">
      <c r="A1" s="36" t="str">
        <f>'LS CABLE'!A1</f>
        <v>Listino Luglio26</v>
      </c>
      <c r="B1" s="117"/>
      <c r="C1" s="75"/>
      <c r="D1" s="1402" t="s">
        <v>11476</v>
      </c>
      <c r="E1" s="1403"/>
      <c r="F1" s="1403"/>
      <c r="G1" s="1403"/>
      <c r="H1" s="137"/>
    </row>
    <row r="2" spans="1:10" ht="13.8" thickBot="1">
      <c r="A2" s="38"/>
      <c r="B2" s="118"/>
      <c r="C2" s="76"/>
      <c r="D2" s="29"/>
      <c r="E2" s="279"/>
      <c r="F2" s="604"/>
      <c r="G2" s="138"/>
      <c r="H2" s="146" t="s">
        <v>190</v>
      </c>
    </row>
    <row r="3" spans="1:10" ht="25.2">
      <c r="A3" s="139" t="s">
        <v>388</v>
      </c>
      <c r="B3" s="16"/>
      <c r="C3" s="52"/>
      <c r="D3" s="115"/>
      <c r="E3" s="280"/>
      <c r="F3" s="605"/>
      <c r="G3" s="164"/>
      <c r="H3" s="147"/>
    </row>
    <row r="4" spans="1:10" s="50" customFormat="1" ht="12.75" customHeight="1">
      <c r="A4" s="140" t="str">
        <f>'LS CABLE'!A4</f>
        <v>Cod. Compass</v>
      </c>
      <c r="B4" s="123"/>
      <c r="C4" s="160" t="s">
        <v>217</v>
      </c>
      <c r="D4" s="207" t="s">
        <v>219</v>
      </c>
      <c r="E4" s="281" t="s">
        <v>485</v>
      </c>
      <c r="F4" s="606"/>
      <c r="G4" s="579" t="s">
        <v>189</v>
      </c>
      <c r="H4" s="148" t="s">
        <v>486</v>
      </c>
      <c r="I4" s="269"/>
    </row>
    <row r="5" spans="1:10" ht="26.85" customHeight="1">
      <c r="A5" s="458" t="s">
        <v>9616</v>
      </c>
      <c r="B5" s="459"/>
      <c r="C5" s="459"/>
      <c r="D5" s="459"/>
      <c r="E5" s="459"/>
      <c r="F5" s="459"/>
      <c r="G5" s="717"/>
      <c r="H5" s="152" t="str">
        <f>IF(G5="","",G5-G5*COMPASS!$U$15)</f>
        <v/>
      </c>
    </row>
    <row r="6" spans="1:10" ht="15" customHeight="1">
      <c r="A6" s="271" t="s">
        <v>9617</v>
      </c>
      <c r="B6" s="348" t="s">
        <v>11250</v>
      </c>
      <c r="C6" s="289" t="s">
        <v>9802</v>
      </c>
      <c r="D6" s="289" t="s">
        <v>15130</v>
      </c>
      <c r="E6" s="470">
        <v>1</v>
      </c>
      <c r="F6" s="718"/>
      <c r="G6" s="440">
        <v>99</v>
      </c>
      <c r="H6" s="152">
        <f>IF(G6="","",G6-G6*COMPASS!$U$15)</f>
        <v>99</v>
      </c>
      <c r="J6" s="268"/>
    </row>
    <row r="7" spans="1:10" ht="15" customHeight="1">
      <c r="A7" s="271" t="s">
        <v>9618</v>
      </c>
      <c r="B7" s="348" t="s">
        <v>11250</v>
      </c>
      <c r="C7" s="289" t="s">
        <v>9803</v>
      </c>
      <c r="D7" s="289" t="s">
        <v>15131</v>
      </c>
      <c r="E7" s="470">
        <v>1</v>
      </c>
      <c r="F7" s="718"/>
      <c r="G7" s="440">
        <v>190</v>
      </c>
      <c r="H7" s="152">
        <f>IF(G7="","",G7-G7*COMPASS!$U$15)</f>
        <v>190</v>
      </c>
      <c r="J7" s="268"/>
    </row>
    <row r="8" spans="1:10" ht="15" customHeight="1">
      <c r="A8" s="458" t="s">
        <v>9804</v>
      </c>
      <c r="B8" s="459"/>
      <c r="C8" s="459"/>
      <c r="D8" s="459"/>
      <c r="E8" s="459"/>
      <c r="F8" s="459"/>
      <c r="G8" s="717"/>
      <c r="H8" s="152" t="str">
        <f>IF(G8="","",G8-G8*COMPASS!$U$15)</f>
        <v/>
      </c>
      <c r="J8" s="268"/>
    </row>
    <row r="9" spans="1:10" ht="15" customHeight="1">
      <c r="A9" s="271" t="s">
        <v>9619</v>
      </c>
      <c r="B9" s="348" t="s">
        <v>11250</v>
      </c>
      <c r="C9" s="289" t="s">
        <v>9805</v>
      </c>
      <c r="D9" s="289" t="s">
        <v>9620</v>
      </c>
      <c r="E9" s="470">
        <v>1</v>
      </c>
      <c r="F9" s="718"/>
      <c r="G9" s="440">
        <v>125</v>
      </c>
      <c r="H9" s="152">
        <f>IF(G9="","",G9-G9*COMPASS!$U$15)</f>
        <v>125</v>
      </c>
      <c r="J9" s="268"/>
    </row>
    <row r="10" spans="1:10" ht="15" customHeight="1">
      <c r="A10" s="271" t="s">
        <v>9621</v>
      </c>
      <c r="B10" s="348" t="s">
        <v>11250</v>
      </c>
      <c r="C10" s="289" t="s">
        <v>9806</v>
      </c>
      <c r="D10" s="289" t="s">
        <v>9622</v>
      </c>
      <c r="E10" s="470">
        <v>1</v>
      </c>
      <c r="F10" s="718"/>
      <c r="G10" s="440">
        <v>205</v>
      </c>
      <c r="H10" s="152">
        <f>IF(G10="","",G10-G10*COMPASS!$U$15)</f>
        <v>205</v>
      </c>
      <c r="J10" s="268"/>
    </row>
    <row r="11" spans="1:10" ht="15" customHeight="1">
      <c r="A11" s="458" t="s">
        <v>15132</v>
      </c>
      <c r="B11" s="459"/>
      <c r="C11" s="459"/>
      <c r="D11" s="459"/>
      <c r="E11" s="459"/>
      <c r="F11" s="459"/>
      <c r="G11" s="717"/>
      <c r="H11" s="152" t="str">
        <f>IF(G11="","",G11-G11*COMPASS!$U$15)</f>
        <v/>
      </c>
      <c r="J11" s="268"/>
    </row>
    <row r="12" spans="1:10" ht="15" customHeight="1">
      <c r="A12" s="462" t="s">
        <v>15133</v>
      </c>
      <c r="B12" s="348" t="s">
        <v>216</v>
      </c>
      <c r="C12" s="289" t="s">
        <v>15134</v>
      </c>
      <c r="D12" s="289" t="s">
        <v>15135</v>
      </c>
      <c r="E12" s="470">
        <v>1</v>
      </c>
      <c r="F12" s="718"/>
      <c r="G12" s="440">
        <v>701.45249999999987</v>
      </c>
      <c r="H12" s="152">
        <f>IF(G12="","",G12-G12*COMPASS!$U$15)</f>
        <v>701.45249999999987</v>
      </c>
      <c r="J12" s="268"/>
    </row>
    <row r="13" spans="1:10" ht="15" customHeight="1">
      <c r="A13" s="462" t="s">
        <v>15136</v>
      </c>
      <c r="B13" s="348" t="s">
        <v>216</v>
      </c>
      <c r="C13" s="289" t="s">
        <v>15137</v>
      </c>
      <c r="D13" s="334" t="s">
        <v>15138</v>
      </c>
      <c r="E13" s="470">
        <v>1</v>
      </c>
      <c r="F13" s="718"/>
      <c r="G13" s="440">
        <v>923.45</v>
      </c>
      <c r="H13" s="152">
        <f>IF(G13="","",G13-G13*COMPASS!$U$15)</f>
        <v>923.45</v>
      </c>
      <c r="J13" s="268"/>
    </row>
    <row r="14" spans="1:10" ht="15" customHeight="1">
      <c r="A14" s="458" t="s">
        <v>9807</v>
      </c>
      <c r="B14" s="459"/>
      <c r="C14" s="459"/>
      <c r="D14" s="459"/>
      <c r="E14" s="459"/>
      <c r="F14" s="459"/>
      <c r="G14" s="717"/>
      <c r="H14" s="152" t="str">
        <f>IF(G14="","",G14-G14*COMPASS!$U$15)</f>
        <v/>
      </c>
      <c r="J14" s="268"/>
    </row>
    <row r="15" spans="1:10" ht="15" customHeight="1">
      <c r="A15" s="271" t="s">
        <v>611</v>
      </c>
      <c r="B15" s="348" t="s">
        <v>216</v>
      </c>
      <c r="C15" s="289" t="s">
        <v>1584</v>
      </c>
      <c r="D15" s="289" t="s">
        <v>13410</v>
      </c>
      <c r="E15" s="470">
        <v>1</v>
      </c>
      <c r="F15" s="718"/>
      <c r="G15" s="440">
        <v>59.39</v>
      </c>
      <c r="H15" s="152">
        <f>IF(G15="","",G15-G15*COMPASS!$U$15)</f>
        <v>59.39</v>
      </c>
      <c r="J15" s="268"/>
    </row>
    <row r="16" spans="1:10" ht="15" customHeight="1">
      <c r="A16" s="325" t="s">
        <v>9808</v>
      </c>
      <c r="B16" s="348" t="s">
        <v>216</v>
      </c>
      <c r="C16" s="289" t="s">
        <v>9809</v>
      </c>
      <c r="D16" s="289" t="s">
        <v>13411</v>
      </c>
      <c r="E16" s="470">
        <v>1</v>
      </c>
      <c r="F16" s="719"/>
      <c r="G16" s="440">
        <v>46.95</v>
      </c>
      <c r="H16" s="152">
        <f>IF(G16="","",G16-G16*COMPASS!$U$15)</f>
        <v>46.95</v>
      </c>
      <c r="J16" s="268"/>
    </row>
    <row r="17" spans="1:10" ht="15" customHeight="1">
      <c r="A17" s="325" t="s">
        <v>9812</v>
      </c>
      <c r="B17" s="348" t="s">
        <v>216</v>
      </c>
      <c r="C17" s="289" t="s">
        <v>9813</v>
      </c>
      <c r="D17" s="289" t="s">
        <v>11541</v>
      </c>
      <c r="E17" s="470">
        <v>1</v>
      </c>
      <c r="F17" s="719"/>
      <c r="G17" s="440">
        <v>62.94</v>
      </c>
      <c r="H17" s="152">
        <f>IF(G17="","",G17-G17*COMPASS!$U$15)</f>
        <v>62.94</v>
      </c>
      <c r="J17" s="268"/>
    </row>
    <row r="18" spans="1:10" ht="15" customHeight="1">
      <c r="A18" s="325" t="s">
        <v>12574</v>
      </c>
      <c r="B18" s="348" t="s">
        <v>216</v>
      </c>
      <c r="C18" s="289" t="s">
        <v>12575</v>
      </c>
      <c r="D18" s="289" t="s">
        <v>12576</v>
      </c>
      <c r="E18" s="470">
        <v>1</v>
      </c>
      <c r="F18" s="719"/>
      <c r="G18" s="440">
        <v>43.94</v>
      </c>
      <c r="H18" s="152">
        <f>IF(G18="","",G18-G18*COMPASS!$U$15)</f>
        <v>43.94</v>
      </c>
      <c r="J18" s="268"/>
    </row>
    <row r="19" spans="1:10" ht="15" customHeight="1">
      <c r="A19" s="325" t="s">
        <v>11381</v>
      </c>
      <c r="B19" s="348" t="s">
        <v>216</v>
      </c>
      <c r="C19" s="289" t="s">
        <v>11382</v>
      </c>
      <c r="D19" s="289" t="s">
        <v>11383</v>
      </c>
      <c r="E19" s="470">
        <v>1</v>
      </c>
      <c r="F19" s="719"/>
      <c r="G19" s="440">
        <v>43.94</v>
      </c>
      <c r="H19" s="152">
        <f>IF(G19="","",G19-G19*COMPASS!$U$15)</f>
        <v>43.94</v>
      </c>
      <c r="J19" s="268"/>
    </row>
    <row r="20" spans="1:10" ht="15" customHeight="1">
      <c r="A20" s="325" t="s">
        <v>9810</v>
      </c>
      <c r="B20" s="348" t="s">
        <v>216</v>
      </c>
      <c r="C20" s="289" t="s">
        <v>9811</v>
      </c>
      <c r="D20" s="289" t="s">
        <v>11542</v>
      </c>
      <c r="E20" s="470">
        <v>1</v>
      </c>
      <c r="F20" s="719"/>
      <c r="G20" s="440">
        <v>11.87</v>
      </c>
      <c r="H20" s="152">
        <f>IF(G20="","",G20-G20*COMPASS!$U$15)</f>
        <v>11.87</v>
      </c>
      <c r="J20" s="268"/>
    </row>
    <row r="21" spans="1:10" ht="15" customHeight="1">
      <c r="A21" s="325" t="s">
        <v>11378</v>
      </c>
      <c r="B21" s="348" t="s">
        <v>216</v>
      </c>
      <c r="C21" s="289" t="s">
        <v>11379</v>
      </c>
      <c r="D21" s="289" t="s">
        <v>11380</v>
      </c>
      <c r="E21" s="470">
        <v>1</v>
      </c>
      <c r="F21" s="719"/>
      <c r="G21" s="440">
        <v>16.62</v>
      </c>
      <c r="H21" s="152">
        <f>IF(G21="","",G21-G21*COMPASS!$U$15)</f>
        <v>16.62</v>
      </c>
      <c r="J21" s="268"/>
    </row>
    <row r="22" spans="1:10" ht="15" customHeight="1">
      <c r="A22" s="458" t="s">
        <v>11543</v>
      </c>
      <c r="B22" s="459"/>
      <c r="C22" s="459"/>
      <c r="D22" s="459"/>
      <c r="E22" s="459"/>
      <c r="F22" s="459"/>
      <c r="G22" s="717"/>
      <c r="H22" s="152" t="str">
        <f>IF(G22="","",G22-G22*COMPASS!$U$15)</f>
        <v/>
      </c>
      <c r="J22" s="268"/>
    </row>
    <row r="23" spans="1:10" ht="15" customHeight="1">
      <c r="A23" s="271" t="s">
        <v>612</v>
      </c>
      <c r="B23" s="348" t="s">
        <v>216</v>
      </c>
      <c r="C23" s="289" t="s">
        <v>1585</v>
      </c>
      <c r="D23" s="289" t="s">
        <v>11384</v>
      </c>
      <c r="E23" s="470">
        <v>1</v>
      </c>
      <c r="F23" s="720"/>
      <c r="G23" s="440">
        <v>33.71</v>
      </c>
      <c r="H23" s="152">
        <f>IF(G23="","",G23-G23*COMPASS!$U$15)</f>
        <v>33.71</v>
      </c>
      <c r="J23" s="268"/>
    </row>
    <row r="24" spans="1:10" ht="15" customHeight="1">
      <c r="A24" s="271" t="s">
        <v>11385</v>
      </c>
      <c r="B24" s="348" t="s">
        <v>216</v>
      </c>
      <c r="C24" s="289" t="s">
        <v>11386</v>
      </c>
      <c r="D24" s="289" t="s">
        <v>11387</v>
      </c>
      <c r="E24" s="470">
        <v>1</v>
      </c>
      <c r="F24" s="720"/>
      <c r="G24" s="440">
        <v>33.36</v>
      </c>
      <c r="H24" s="152">
        <f>IF(G24="","",G24-G24*COMPASS!$U$15)</f>
        <v>33.36</v>
      </c>
      <c r="J24" s="268"/>
    </row>
    <row r="25" spans="1:10" ht="15" customHeight="1">
      <c r="A25" s="271" t="s">
        <v>15139</v>
      </c>
      <c r="B25" s="348" t="s">
        <v>216</v>
      </c>
      <c r="C25" s="289" t="s">
        <v>15140</v>
      </c>
      <c r="D25" s="289" t="s">
        <v>15141</v>
      </c>
      <c r="E25" s="470">
        <v>1</v>
      </c>
      <c r="F25" s="720"/>
      <c r="G25" s="440">
        <v>39.01</v>
      </c>
      <c r="H25" s="152">
        <f>IF(G25="","",G25-G25*COMPASS!$U$15)</f>
        <v>39.01</v>
      </c>
      <c r="J25" s="268"/>
    </row>
    <row r="26" spans="1:10" ht="15" customHeight="1">
      <c r="A26" s="271" t="s">
        <v>11388</v>
      </c>
      <c r="B26" s="348" t="s">
        <v>216</v>
      </c>
      <c r="C26" s="289" t="s">
        <v>11389</v>
      </c>
      <c r="D26" s="289" t="s">
        <v>11390</v>
      </c>
      <c r="E26" s="470">
        <v>1</v>
      </c>
      <c r="F26" s="720"/>
      <c r="G26" s="440">
        <v>33.78</v>
      </c>
      <c r="H26" s="152">
        <f>IF(G26="","",G26-G26*COMPASS!$U$15)</f>
        <v>33.78</v>
      </c>
      <c r="J26" s="268"/>
    </row>
    <row r="27" spans="1:10" ht="15" customHeight="1">
      <c r="A27" s="271" t="s">
        <v>11391</v>
      </c>
      <c r="B27" s="348" t="s">
        <v>216</v>
      </c>
      <c r="C27" s="289" t="s">
        <v>11392</v>
      </c>
      <c r="D27" s="289" t="s">
        <v>11393</v>
      </c>
      <c r="E27" s="470">
        <v>1</v>
      </c>
      <c r="F27" s="720"/>
      <c r="G27" s="440">
        <v>31.34</v>
      </c>
      <c r="H27" s="152">
        <f>IF(G27="","",G27-G27*COMPASS!$U$15)</f>
        <v>31.34</v>
      </c>
      <c r="J27" s="268"/>
    </row>
    <row r="28" spans="1:10" ht="15" customHeight="1">
      <c r="A28" s="271" t="s">
        <v>517</v>
      </c>
      <c r="B28" s="348" t="s">
        <v>216</v>
      </c>
      <c r="C28" s="289" t="s">
        <v>1601</v>
      </c>
      <c r="D28" s="289" t="s">
        <v>11394</v>
      </c>
      <c r="E28" s="470">
        <v>1</v>
      </c>
      <c r="F28" s="720"/>
      <c r="G28" s="440">
        <v>37.880000000000003</v>
      </c>
      <c r="H28" s="152">
        <f>IF(G28="","",G28-G28*COMPASS!$U$15)</f>
        <v>37.880000000000003</v>
      </c>
      <c r="J28" s="268"/>
    </row>
    <row r="29" spans="1:10" ht="15" customHeight="1">
      <c r="A29" s="271" t="s">
        <v>521</v>
      </c>
      <c r="B29" s="348" t="s">
        <v>216</v>
      </c>
      <c r="C29" s="289" t="s">
        <v>1617</v>
      </c>
      <c r="D29" s="289" t="s">
        <v>11395</v>
      </c>
      <c r="E29" s="470">
        <v>1</v>
      </c>
      <c r="F29" s="720"/>
      <c r="G29" s="440">
        <v>44.21</v>
      </c>
      <c r="H29" s="152">
        <f>IF(G29="","",G29-G29*COMPASS!$U$15)</f>
        <v>44.21</v>
      </c>
      <c r="J29" s="268"/>
    </row>
    <row r="30" spans="1:10" ht="15" customHeight="1">
      <c r="A30" s="271" t="s">
        <v>99</v>
      </c>
      <c r="B30" s="348" t="s">
        <v>216</v>
      </c>
      <c r="C30" s="289" t="s">
        <v>1618</v>
      </c>
      <c r="D30" s="289" t="s">
        <v>11396</v>
      </c>
      <c r="E30" s="470">
        <v>1</v>
      </c>
      <c r="F30" s="720"/>
      <c r="G30" s="440">
        <v>42.81</v>
      </c>
      <c r="H30" s="152">
        <f>IF(G30="","",G30-G30*COMPASS!$U$15)</f>
        <v>42.81</v>
      </c>
      <c r="J30" s="268"/>
    </row>
    <row r="31" spans="1:10" ht="15" customHeight="1">
      <c r="A31" s="271" t="s">
        <v>153</v>
      </c>
      <c r="B31" s="348" t="s">
        <v>462</v>
      </c>
      <c r="C31" s="289" t="s">
        <v>1634</v>
      </c>
      <c r="D31" s="289" t="s">
        <v>11397</v>
      </c>
      <c r="E31" s="470">
        <v>1</v>
      </c>
      <c r="F31" s="720"/>
      <c r="G31" s="440">
        <v>51.86</v>
      </c>
      <c r="H31" s="152">
        <f>IF(G31="","",G31-G31*COMPASS!$U$15)</f>
        <v>51.86</v>
      </c>
      <c r="J31" s="268"/>
    </row>
    <row r="32" spans="1:10" ht="15" customHeight="1">
      <c r="A32" s="271" t="s">
        <v>278</v>
      </c>
      <c r="B32" s="348" t="s">
        <v>462</v>
      </c>
      <c r="C32" s="289" t="s">
        <v>1635</v>
      </c>
      <c r="D32" s="289" t="s">
        <v>11398</v>
      </c>
      <c r="E32" s="470">
        <v>1</v>
      </c>
      <c r="F32" s="720"/>
      <c r="G32" s="440">
        <v>52.82</v>
      </c>
      <c r="H32" s="152">
        <f>IF(G32="","",G32-G32*COMPASS!$U$15)</f>
        <v>52.82</v>
      </c>
      <c r="J32" s="268"/>
    </row>
    <row r="33" spans="1:10" ht="15" customHeight="1">
      <c r="A33" s="271" t="s">
        <v>152</v>
      </c>
      <c r="B33" s="348" t="s">
        <v>462</v>
      </c>
      <c r="C33" s="289" t="s">
        <v>1636</v>
      </c>
      <c r="D33" s="289" t="s">
        <v>11399</v>
      </c>
      <c r="E33" s="470">
        <v>1</v>
      </c>
      <c r="F33" s="720"/>
      <c r="G33" s="440">
        <v>53.43</v>
      </c>
      <c r="H33" s="152">
        <f>IF(G33="","",G33-G33*COMPASS!$U$15)</f>
        <v>53.43</v>
      </c>
      <c r="J33" s="268"/>
    </row>
    <row r="34" spans="1:10" ht="15" customHeight="1">
      <c r="A34" s="271" t="s">
        <v>515</v>
      </c>
      <c r="B34" s="348" t="s">
        <v>216</v>
      </c>
      <c r="C34" s="289" t="s">
        <v>1586</v>
      </c>
      <c r="D34" s="289" t="s">
        <v>11400</v>
      </c>
      <c r="E34" s="470">
        <v>1</v>
      </c>
      <c r="F34" s="720"/>
      <c r="G34" s="440">
        <v>33.71</v>
      </c>
      <c r="H34" s="152">
        <f>IF(G34="","",G34-G34*COMPASS!$U$15)</f>
        <v>33.71</v>
      </c>
      <c r="J34" s="268"/>
    </row>
    <row r="35" spans="1:10" ht="15" customHeight="1">
      <c r="A35" s="325" t="s">
        <v>6642</v>
      </c>
      <c r="B35" s="348" t="s">
        <v>216</v>
      </c>
      <c r="C35" s="289" t="s">
        <v>6643</v>
      </c>
      <c r="D35" s="289" t="s">
        <v>11401</v>
      </c>
      <c r="E35" s="470">
        <v>1</v>
      </c>
      <c r="F35" s="720"/>
      <c r="G35" s="440">
        <v>33.71</v>
      </c>
      <c r="H35" s="152">
        <f>IF(G35="","",G35-G35*COMPASS!$U$15)</f>
        <v>33.71</v>
      </c>
      <c r="J35" s="268"/>
    </row>
    <row r="36" spans="1:10" ht="15" customHeight="1">
      <c r="A36" s="271" t="s">
        <v>518</v>
      </c>
      <c r="B36" s="348" t="s">
        <v>216</v>
      </c>
      <c r="C36" s="289" t="s">
        <v>1602</v>
      </c>
      <c r="D36" s="289" t="s">
        <v>11402</v>
      </c>
      <c r="E36" s="470">
        <v>1</v>
      </c>
      <c r="F36" s="720"/>
      <c r="G36" s="440">
        <v>37.880000000000003</v>
      </c>
      <c r="H36" s="152">
        <f>IF(G36="","",G36-G36*COMPASS!$U$15)</f>
        <v>37.880000000000003</v>
      </c>
      <c r="J36" s="268"/>
    </row>
    <row r="37" spans="1:10" ht="15" customHeight="1">
      <c r="A37" s="271" t="s">
        <v>522</v>
      </c>
      <c r="B37" s="348" t="s">
        <v>216</v>
      </c>
      <c r="C37" s="289" t="s">
        <v>1619</v>
      </c>
      <c r="D37" s="289" t="s">
        <v>11403</v>
      </c>
      <c r="E37" s="470">
        <v>1</v>
      </c>
      <c r="F37" s="720"/>
      <c r="G37" s="440">
        <v>44.21</v>
      </c>
      <c r="H37" s="152">
        <f>IF(G37="","",G37-G37*COMPASS!$U$15)</f>
        <v>44.21</v>
      </c>
      <c r="J37" s="268"/>
    </row>
    <row r="38" spans="1:10" ht="15" customHeight="1">
      <c r="A38" s="271" t="s">
        <v>11404</v>
      </c>
      <c r="B38" s="348" t="s">
        <v>216</v>
      </c>
      <c r="C38" s="289" t="s">
        <v>11405</v>
      </c>
      <c r="D38" s="289" t="s">
        <v>11406</v>
      </c>
      <c r="E38" s="470">
        <v>1</v>
      </c>
      <c r="F38" s="720"/>
      <c r="G38" s="440">
        <v>44.21</v>
      </c>
      <c r="H38" s="152">
        <f>IF(G38="","",G38-G38*COMPASS!$U$15)</f>
        <v>44.21</v>
      </c>
      <c r="J38" s="268"/>
    </row>
    <row r="39" spans="1:10" ht="15" customHeight="1">
      <c r="A39" s="271" t="s">
        <v>11544</v>
      </c>
      <c r="B39" s="348" t="s">
        <v>216</v>
      </c>
      <c r="C39" s="289" t="s">
        <v>11545</v>
      </c>
      <c r="D39" s="289" t="s">
        <v>11546</v>
      </c>
      <c r="E39" s="470">
        <v>1</v>
      </c>
      <c r="F39" s="720"/>
      <c r="G39" s="440">
        <v>51.54</v>
      </c>
      <c r="H39" s="152">
        <f>IF(G39="","",G39-G39*COMPASS!$U$15)</f>
        <v>51.54</v>
      </c>
      <c r="J39" s="268"/>
    </row>
    <row r="40" spans="1:10" ht="15" customHeight="1">
      <c r="A40" s="271" t="s">
        <v>148</v>
      </c>
      <c r="B40" s="348" t="s">
        <v>216</v>
      </c>
      <c r="C40" s="289" t="s">
        <v>1587</v>
      </c>
      <c r="D40" s="289" t="s">
        <v>11407</v>
      </c>
      <c r="E40" s="470">
        <v>1</v>
      </c>
      <c r="F40" s="720"/>
      <c r="G40" s="440">
        <v>35.78</v>
      </c>
      <c r="H40" s="152">
        <f>IF(G40="","",G40-G40*COMPASS!$U$15)</f>
        <v>35.78</v>
      </c>
      <c r="J40" s="268"/>
    </row>
    <row r="41" spans="1:10" ht="15" customHeight="1">
      <c r="A41" s="271" t="s">
        <v>149</v>
      </c>
      <c r="B41" s="348" t="s">
        <v>216</v>
      </c>
      <c r="C41" s="289" t="s">
        <v>1603</v>
      </c>
      <c r="D41" s="289" t="s">
        <v>11408</v>
      </c>
      <c r="E41" s="470">
        <v>1</v>
      </c>
      <c r="F41" s="720"/>
      <c r="G41" s="440">
        <v>42.13</v>
      </c>
      <c r="H41" s="152">
        <f>IF(G41="","",G41-G41*COMPASS!$U$15)</f>
        <v>42.13</v>
      </c>
      <c r="J41" s="268"/>
    </row>
    <row r="42" spans="1:10" ht="15" customHeight="1">
      <c r="A42" s="271" t="s">
        <v>150</v>
      </c>
      <c r="B42" s="348" t="s">
        <v>216</v>
      </c>
      <c r="C42" s="289" t="s">
        <v>1620</v>
      </c>
      <c r="D42" s="289" t="s">
        <v>11409</v>
      </c>
      <c r="E42" s="470">
        <v>1</v>
      </c>
      <c r="F42" s="720"/>
      <c r="G42" s="440">
        <v>48.44</v>
      </c>
      <c r="H42" s="152">
        <f>IF(G42="","",G42-G42*COMPASS!$U$15)</f>
        <v>48.44</v>
      </c>
      <c r="J42" s="268"/>
    </row>
    <row r="43" spans="1:10" ht="15" customHeight="1">
      <c r="A43" s="271" t="s">
        <v>516</v>
      </c>
      <c r="B43" s="348" t="s">
        <v>462</v>
      </c>
      <c r="C43" s="289" t="s">
        <v>1588</v>
      </c>
      <c r="D43" s="289" t="s">
        <v>11410</v>
      </c>
      <c r="E43" s="470">
        <v>1</v>
      </c>
      <c r="F43" s="720"/>
      <c r="G43" s="440">
        <v>29.09</v>
      </c>
      <c r="H43" s="152">
        <f>IF(G43="","",G43-G43*COMPASS!$U$15)</f>
        <v>29.09</v>
      </c>
      <c r="J43" s="268"/>
    </row>
    <row r="44" spans="1:10" ht="15" customHeight="1">
      <c r="A44" s="271" t="s">
        <v>520</v>
      </c>
      <c r="B44" s="348" t="s">
        <v>216</v>
      </c>
      <c r="C44" s="289" t="s">
        <v>1604</v>
      </c>
      <c r="D44" s="289" t="s">
        <v>11411</v>
      </c>
      <c r="E44" s="470">
        <v>1</v>
      </c>
      <c r="F44" s="720"/>
      <c r="G44" s="440">
        <v>30.52</v>
      </c>
      <c r="H44" s="152">
        <f>IF(G44="","",G44-G44*COMPASS!$U$15)</f>
        <v>30.52</v>
      </c>
      <c r="J44" s="268"/>
    </row>
    <row r="45" spans="1:10" ht="15" customHeight="1">
      <c r="A45" s="271" t="s">
        <v>223</v>
      </c>
      <c r="B45" s="348" t="s">
        <v>462</v>
      </c>
      <c r="C45" s="289" t="s">
        <v>1621</v>
      </c>
      <c r="D45" s="289" t="s">
        <v>11412</v>
      </c>
      <c r="E45" s="470">
        <v>1</v>
      </c>
      <c r="F45" s="720"/>
      <c r="G45" s="440">
        <v>39.33</v>
      </c>
      <c r="H45" s="152">
        <f>IF(G45="","",G45-G45*COMPASS!$U$15)</f>
        <v>39.33</v>
      </c>
      <c r="J45" s="268"/>
    </row>
    <row r="46" spans="1:10" ht="15" customHeight="1">
      <c r="A46" s="271" t="s">
        <v>9533</v>
      </c>
      <c r="B46" s="348" t="s">
        <v>216</v>
      </c>
      <c r="C46" s="289" t="s">
        <v>9534</v>
      </c>
      <c r="D46" s="289" t="s">
        <v>11410</v>
      </c>
      <c r="E46" s="470">
        <v>1</v>
      </c>
      <c r="F46" s="720"/>
      <c r="G46" s="440">
        <v>29.69</v>
      </c>
      <c r="H46" s="152">
        <f>IF(G46="","",G46-G46*COMPASS!$U$15)</f>
        <v>29.69</v>
      </c>
      <c r="J46" s="268"/>
    </row>
    <row r="47" spans="1:10" ht="15" customHeight="1">
      <c r="A47" s="271" t="s">
        <v>11413</v>
      </c>
      <c r="B47" s="348" t="s">
        <v>216</v>
      </c>
      <c r="C47" s="289" t="s">
        <v>11414</v>
      </c>
      <c r="D47" s="289" t="s">
        <v>11415</v>
      </c>
      <c r="E47" s="470">
        <v>1</v>
      </c>
      <c r="F47" s="720"/>
      <c r="G47" s="440">
        <v>29.02</v>
      </c>
      <c r="H47" s="152">
        <f>IF(G47="","",G47-G47*COMPASS!$U$15)</f>
        <v>29.02</v>
      </c>
      <c r="J47" s="268"/>
    </row>
    <row r="48" spans="1:10" ht="15" customHeight="1">
      <c r="A48" s="271" t="s">
        <v>1589</v>
      </c>
      <c r="B48" s="348" t="s">
        <v>462</v>
      </c>
      <c r="C48" s="289" t="s">
        <v>1590</v>
      </c>
      <c r="D48" s="289" t="s">
        <v>11416</v>
      </c>
      <c r="E48" s="470">
        <v>1</v>
      </c>
      <c r="F48" s="720"/>
      <c r="G48" s="440">
        <v>31.28</v>
      </c>
      <c r="H48" s="152">
        <f>IF(G48="","",G48-G48*COMPASS!$U$15)</f>
        <v>31.28</v>
      </c>
      <c r="J48" s="268"/>
    </row>
    <row r="49" spans="1:10" ht="15" customHeight="1">
      <c r="A49" s="271" t="s">
        <v>1591</v>
      </c>
      <c r="B49" s="348" t="s">
        <v>216</v>
      </c>
      <c r="C49" s="289" t="s">
        <v>1592</v>
      </c>
      <c r="D49" s="289" t="s">
        <v>11417</v>
      </c>
      <c r="E49" s="470">
        <v>1</v>
      </c>
      <c r="F49" s="720"/>
      <c r="G49" s="440">
        <v>31.28</v>
      </c>
      <c r="H49" s="152">
        <f>IF(G49="","",G49-G49*COMPASS!$U$15)</f>
        <v>31.28</v>
      </c>
      <c r="J49" s="268"/>
    </row>
    <row r="50" spans="1:10" ht="15" customHeight="1">
      <c r="A50" s="271" t="s">
        <v>1593</v>
      </c>
      <c r="B50" s="348" t="s">
        <v>216</v>
      </c>
      <c r="C50" s="289" t="s">
        <v>1594</v>
      </c>
      <c r="D50" s="289" t="s">
        <v>11418</v>
      </c>
      <c r="E50" s="470">
        <v>1</v>
      </c>
      <c r="F50" s="720"/>
      <c r="G50" s="440">
        <v>31.28</v>
      </c>
      <c r="H50" s="152">
        <f>IF(G50="","",G50-G50*COMPASS!$U$15)</f>
        <v>31.28</v>
      </c>
      <c r="J50" s="268"/>
    </row>
    <row r="51" spans="1:10" ht="15" customHeight="1">
      <c r="A51" s="271" t="s">
        <v>1595</v>
      </c>
      <c r="B51" s="348" t="s">
        <v>216</v>
      </c>
      <c r="C51" s="289" t="s">
        <v>1596</v>
      </c>
      <c r="D51" s="289" t="s">
        <v>11419</v>
      </c>
      <c r="E51" s="470">
        <v>1</v>
      </c>
      <c r="F51" s="720"/>
      <c r="G51" s="440">
        <v>31.28</v>
      </c>
      <c r="H51" s="152">
        <f>IF(G51="","",G51-G51*COMPASS!$U$15)</f>
        <v>31.28</v>
      </c>
      <c r="J51" s="268"/>
    </row>
    <row r="52" spans="1:10" ht="15" customHeight="1">
      <c r="A52" s="271" t="s">
        <v>1597</v>
      </c>
      <c r="B52" s="348" t="s">
        <v>216</v>
      </c>
      <c r="C52" s="289" t="s">
        <v>1598</v>
      </c>
      <c r="D52" s="289" t="s">
        <v>11420</v>
      </c>
      <c r="E52" s="470">
        <v>1</v>
      </c>
      <c r="F52" s="720"/>
      <c r="G52" s="440">
        <v>31.28</v>
      </c>
      <c r="H52" s="152">
        <f>IF(G52="","",G52-G52*COMPASS!$U$15)</f>
        <v>31.28</v>
      </c>
      <c r="J52" s="268"/>
    </row>
    <row r="53" spans="1:10" ht="15" customHeight="1">
      <c r="A53" s="271" t="s">
        <v>1599</v>
      </c>
      <c r="B53" s="348" t="s">
        <v>216</v>
      </c>
      <c r="C53" s="289" t="s">
        <v>1600</v>
      </c>
      <c r="D53" s="289" t="s">
        <v>11421</v>
      </c>
      <c r="E53" s="470">
        <v>1</v>
      </c>
      <c r="F53" s="720"/>
      <c r="G53" s="440">
        <v>31.28</v>
      </c>
      <c r="H53" s="152">
        <f>IF(G53="","",G53-G53*COMPASS!$U$15)</f>
        <v>31.28</v>
      </c>
      <c r="J53" s="268"/>
    </row>
    <row r="54" spans="1:10" ht="15" customHeight="1">
      <c r="A54" s="271" t="s">
        <v>13412</v>
      </c>
      <c r="B54" s="348" t="s">
        <v>216</v>
      </c>
      <c r="C54" s="289" t="s">
        <v>13413</v>
      </c>
      <c r="D54" s="289" t="s">
        <v>13414</v>
      </c>
      <c r="E54" s="470">
        <v>1</v>
      </c>
      <c r="F54" s="720"/>
      <c r="G54" s="440">
        <v>35.36</v>
      </c>
      <c r="H54" s="152">
        <f>IF(G54="","",G54-G54*COMPASS!$U$15)</f>
        <v>35.36</v>
      </c>
      <c r="J54" s="268"/>
    </row>
    <row r="55" spans="1:10" ht="15" customHeight="1">
      <c r="A55" s="271" t="s">
        <v>1613</v>
      </c>
      <c r="B55" s="348" t="s">
        <v>462</v>
      </c>
      <c r="C55" s="289" t="s">
        <v>1614</v>
      </c>
      <c r="D55" s="289" t="s">
        <v>11422</v>
      </c>
      <c r="E55" s="470">
        <v>1</v>
      </c>
      <c r="F55" s="720"/>
      <c r="G55" s="440">
        <v>35.14</v>
      </c>
      <c r="H55" s="152">
        <f>IF(G55="","",G55-G55*COMPASS!$U$15)</f>
        <v>35.14</v>
      </c>
      <c r="J55" s="268"/>
    </row>
    <row r="56" spans="1:10" ht="15" customHeight="1">
      <c r="A56" s="271" t="s">
        <v>1615</v>
      </c>
      <c r="B56" s="348" t="s">
        <v>216</v>
      </c>
      <c r="C56" s="289" t="s">
        <v>1616</v>
      </c>
      <c r="D56" s="289" t="s">
        <v>11423</v>
      </c>
      <c r="E56" s="470">
        <v>1</v>
      </c>
      <c r="F56" s="720"/>
      <c r="G56" s="440">
        <v>35.14</v>
      </c>
      <c r="H56" s="152">
        <f>IF(G56="","",G56-G56*COMPASS!$U$15)</f>
        <v>35.14</v>
      </c>
      <c r="J56" s="268"/>
    </row>
    <row r="57" spans="1:10" ht="15" customHeight="1">
      <c r="A57" s="271" t="s">
        <v>1605</v>
      </c>
      <c r="B57" s="348" t="s">
        <v>216</v>
      </c>
      <c r="C57" s="289" t="s">
        <v>1606</v>
      </c>
      <c r="D57" s="289" t="s">
        <v>11424</v>
      </c>
      <c r="E57" s="470">
        <v>1</v>
      </c>
      <c r="F57" s="720"/>
      <c r="G57" s="440">
        <v>35.14</v>
      </c>
      <c r="H57" s="152">
        <f>IF(G57="","",G57-G57*COMPASS!$U$15)</f>
        <v>35.14</v>
      </c>
      <c r="J57" s="268"/>
    </row>
    <row r="58" spans="1:10" ht="15" customHeight="1">
      <c r="A58" s="271" t="s">
        <v>1607</v>
      </c>
      <c r="B58" s="348" t="s">
        <v>216</v>
      </c>
      <c r="C58" s="289" t="s">
        <v>1608</v>
      </c>
      <c r="D58" s="289" t="s">
        <v>11425</v>
      </c>
      <c r="E58" s="470">
        <v>1</v>
      </c>
      <c r="F58" s="718"/>
      <c r="G58" s="440">
        <v>35.14</v>
      </c>
      <c r="H58" s="152">
        <f>IF(G58="","",G58-G58*COMPASS!$U$15)</f>
        <v>35.14</v>
      </c>
      <c r="J58" s="268"/>
    </row>
    <row r="59" spans="1:10" ht="15" customHeight="1">
      <c r="A59" s="271" t="s">
        <v>1609</v>
      </c>
      <c r="B59" s="348" t="s">
        <v>216</v>
      </c>
      <c r="C59" s="289" t="s">
        <v>1610</v>
      </c>
      <c r="D59" s="289" t="s">
        <v>11426</v>
      </c>
      <c r="E59" s="470">
        <v>1</v>
      </c>
      <c r="F59" s="718"/>
      <c r="G59" s="440">
        <v>35.14</v>
      </c>
      <c r="H59" s="152">
        <f>IF(G59="","",G59-G59*COMPASS!$U$15)</f>
        <v>35.14</v>
      </c>
      <c r="J59" s="268"/>
    </row>
    <row r="60" spans="1:10" ht="15" customHeight="1">
      <c r="A60" s="271" t="s">
        <v>1611</v>
      </c>
      <c r="B60" s="348" t="s">
        <v>216</v>
      </c>
      <c r="C60" s="289" t="s">
        <v>1612</v>
      </c>
      <c r="D60" s="289" t="s">
        <v>11427</v>
      </c>
      <c r="E60" s="470">
        <v>1</v>
      </c>
      <c r="F60" s="720"/>
      <c r="G60" s="440">
        <v>35.14</v>
      </c>
      <c r="H60" s="152">
        <f>IF(G60="","",G60-G60*COMPASS!$U$15)</f>
        <v>35.14</v>
      </c>
      <c r="J60" s="268"/>
    </row>
    <row r="61" spans="1:10" ht="15" customHeight="1">
      <c r="A61" s="271" t="s">
        <v>11428</v>
      </c>
      <c r="B61" s="348" t="s">
        <v>216</v>
      </c>
      <c r="C61" s="289" t="s">
        <v>11429</v>
      </c>
      <c r="D61" s="289" t="s">
        <v>11430</v>
      </c>
      <c r="E61" s="470">
        <v>1</v>
      </c>
      <c r="F61" s="720"/>
      <c r="G61" s="440">
        <v>41.01</v>
      </c>
      <c r="H61" s="152">
        <f>IF(G61="","",G61-G61*COMPASS!$U$15)</f>
        <v>41.01</v>
      </c>
      <c r="J61" s="268"/>
    </row>
    <row r="62" spans="1:10" ht="15" customHeight="1">
      <c r="A62" s="271" t="s">
        <v>1622</v>
      </c>
      <c r="B62" s="348" t="s">
        <v>216</v>
      </c>
      <c r="C62" s="289" t="s">
        <v>1623</v>
      </c>
      <c r="D62" s="289" t="s">
        <v>11431</v>
      </c>
      <c r="E62" s="470">
        <v>1</v>
      </c>
      <c r="F62" s="720"/>
      <c r="G62" s="440">
        <v>41.01</v>
      </c>
      <c r="H62" s="152">
        <f>IF(G62="","",G62-G62*COMPASS!$U$15)</f>
        <v>41.01</v>
      </c>
      <c r="J62" s="268"/>
    </row>
    <row r="63" spans="1:10" ht="15" customHeight="1">
      <c r="A63" s="271" t="s">
        <v>1624</v>
      </c>
      <c r="B63" s="348" t="s">
        <v>216</v>
      </c>
      <c r="C63" s="289" t="s">
        <v>1625</v>
      </c>
      <c r="D63" s="289" t="s">
        <v>11432</v>
      </c>
      <c r="E63" s="470">
        <v>1</v>
      </c>
      <c r="F63" s="720"/>
      <c r="G63" s="440">
        <v>41.01</v>
      </c>
      <c r="H63" s="152">
        <f>IF(G63="","",G63-G63*COMPASS!$U$15)</f>
        <v>41.01</v>
      </c>
      <c r="J63" s="268"/>
    </row>
    <row r="64" spans="1:10" ht="15" customHeight="1">
      <c r="A64" s="271" t="s">
        <v>1626</v>
      </c>
      <c r="B64" s="348" t="s">
        <v>216</v>
      </c>
      <c r="C64" s="289" t="s">
        <v>1627</v>
      </c>
      <c r="D64" s="289" t="s">
        <v>11433</v>
      </c>
      <c r="E64" s="470">
        <v>1</v>
      </c>
      <c r="F64" s="720"/>
      <c r="G64" s="440">
        <v>41.01</v>
      </c>
      <c r="H64" s="152">
        <f>IF(G64="","",G64-G64*COMPASS!$U$15)</f>
        <v>41.01</v>
      </c>
      <c r="J64" s="268"/>
    </row>
    <row r="65" spans="1:10" ht="15" customHeight="1">
      <c r="A65" s="271" t="s">
        <v>1628</v>
      </c>
      <c r="B65" s="348" t="s">
        <v>216</v>
      </c>
      <c r="C65" s="289" t="s">
        <v>1629</v>
      </c>
      <c r="D65" s="289" t="s">
        <v>11434</v>
      </c>
      <c r="E65" s="470">
        <v>1</v>
      </c>
      <c r="F65" s="720"/>
      <c r="G65" s="440">
        <v>41.01</v>
      </c>
      <c r="H65" s="152">
        <f>IF(G65="","",G65-G65*COMPASS!$U$15)</f>
        <v>41.01</v>
      </c>
      <c r="J65" s="268"/>
    </row>
    <row r="66" spans="1:10" ht="15" customHeight="1">
      <c r="A66" s="271" t="s">
        <v>1630</v>
      </c>
      <c r="B66" s="348" t="s">
        <v>462</v>
      </c>
      <c r="C66" s="289" t="s">
        <v>1631</v>
      </c>
      <c r="D66" s="289" t="s">
        <v>11435</v>
      </c>
      <c r="E66" s="470">
        <v>1</v>
      </c>
      <c r="F66" s="720"/>
      <c r="G66" s="440">
        <v>41.01</v>
      </c>
      <c r="H66" s="152">
        <f>IF(G66="","",G66-G66*COMPASS!$U$15)</f>
        <v>41.01</v>
      </c>
      <c r="J66" s="268"/>
    </row>
    <row r="67" spans="1:10" ht="15" customHeight="1">
      <c r="A67" s="271" t="s">
        <v>1632</v>
      </c>
      <c r="B67" s="348" t="s">
        <v>462</v>
      </c>
      <c r="C67" s="289" t="s">
        <v>1633</v>
      </c>
      <c r="D67" s="289" t="s">
        <v>11436</v>
      </c>
      <c r="E67" s="470">
        <v>1</v>
      </c>
      <c r="F67" s="720"/>
      <c r="G67" s="440">
        <v>41.01</v>
      </c>
      <c r="H67" s="152">
        <f>IF(G67="","",G67-G67*COMPASS!$U$15)</f>
        <v>41.01</v>
      </c>
      <c r="J67" s="268"/>
    </row>
    <row r="68" spans="1:10" ht="15" customHeight="1">
      <c r="A68" s="458" t="s">
        <v>13415</v>
      </c>
      <c r="B68" s="459"/>
      <c r="C68" s="459"/>
      <c r="D68" s="460"/>
      <c r="E68" s="461"/>
      <c r="F68" s="461"/>
      <c r="G68" s="717"/>
      <c r="H68" s="152" t="str">
        <f>IF(G68="","",G68-G68*COMPASS!$U$15)</f>
        <v/>
      </c>
      <c r="J68" s="268"/>
    </row>
    <row r="69" spans="1:10" ht="15" customHeight="1">
      <c r="A69" s="271" t="s">
        <v>13416</v>
      </c>
      <c r="B69" s="348" t="s">
        <v>216</v>
      </c>
      <c r="C69" s="289" t="s">
        <v>13417</v>
      </c>
      <c r="D69" s="289" t="s">
        <v>15142</v>
      </c>
      <c r="E69" s="470">
        <v>1</v>
      </c>
      <c r="F69" s="718"/>
      <c r="G69" s="440">
        <v>385</v>
      </c>
      <c r="H69" s="152">
        <f>IF(G69="","",G69-G69*COMPASS!$U$15)</f>
        <v>385</v>
      </c>
      <c r="J69" s="268"/>
    </row>
    <row r="70" spans="1:10" ht="15" customHeight="1">
      <c r="A70" s="271" t="s">
        <v>15143</v>
      </c>
      <c r="B70" s="348" t="s">
        <v>216</v>
      </c>
      <c r="C70" s="289" t="s">
        <v>15144</v>
      </c>
      <c r="D70" s="289" t="s">
        <v>15145</v>
      </c>
      <c r="E70" s="470">
        <v>1</v>
      </c>
      <c r="F70" s="718"/>
      <c r="G70" s="440">
        <v>510</v>
      </c>
      <c r="H70" s="152">
        <f>IF(G70="","",G70-G70*COMPASS!$U$15)</f>
        <v>510</v>
      </c>
      <c r="J70" s="268"/>
    </row>
    <row r="71" spans="1:10" ht="15" customHeight="1">
      <c r="A71" s="271" t="s">
        <v>15146</v>
      </c>
      <c r="B71" s="348" t="s">
        <v>216</v>
      </c>
      <c r="C71" s="289" t="s">
        <v>15147</v>
      </c>
      <c r="D71" s="289" t="s">
        <v>15148</v>
      </c>
      <c r="E71" s="470">
        <v>1</v>
      </c>
      <c r="F71" s="1074"/>
      <c r="G71" s="440">
        <v>485</v>
      </c>
      <c r="H71" s="152">
        <f>IF(G71="","",G71-G71*COMPASS!$U$15)</f>
        <v>485</v>
      </c>
      <c r="J71" s="268"/>
    </row>
    <row r="72" spans="1:10" ht="15" customHeight="1">
      <c r="A72" s="721" t="s">
        <v>15149</v>
      </c>
      <c r="B72" s="348" t="s">
        <v>216</v>
      </c>
      <c r="C72" s="289" t="s">
        <v>15150</v>
      </c>
      <c r="D72" s="289" t="s">
        <v>15151</v>
      </c>
      <c r="E72" s="471">
        <v>1</v>
      </c>
      <c r="F72" s="1075"/>
      <c r="G72" s="440">
        <v>85.79</v>
      </c>
      <c r="H72" s="152">
        <f>IF(G72="","",G72-G72*COMPASS!$U$15)</f>
        <v>85.79</v>
      </c>
      <c r="J72" s="268"/>
    </row>
    <row r="73" spans="1:10" ht="15" customHeight="1">
      <c r="A73" s="721" t="s">
        <v>15152</v>
      </c>
      <c r="B73" s="348" t="s">
        <v>216</v>
      </c>
      <c r="C73" s="289" t="s">
        <v>15153</v>
      </c>
      <c r="D73" s="289" t="s">
        <v>15154</v>
      </c>
      <c r="E73" s="471">
        <v>1</v>
      </c>
      <c r="F73" s="1074"/>
      <c r="G73" s="440">
        <v>83.41</v>
      </c>
      <c r="H73" s="152">
        <f>IF(G73="","",G73-G73*COMPASS!$U$15)</f>
        <v>83.41</v>
      </c>
      <c r="J73" s="268"/>
    </row>
    <row r="74" spans="1:10" ht="15" customHeight="1">
      <c r="A74" s="458" t="s">
        <v>13418</v>
      </c>
      <c r="B74" s="459"/>
      <c r="C74" s="459"/>
      <c r="D74" s="460"/>
      <c r="E74" s="461"/>
      <c r="F74" s="461"/>
      <c r="G74" s="717"/>
      <c r="H74" s="152" t="str">
        <f>IF(G74="","",G74-G74*COMPASS!$U$15)</f>
        <v/>
      </c>
      <c r="J74" s="268"/>
    </row>
    <row r="75" spans="1:10" ht="15" customHeight="1">
      <c r="A75" s="271" t="s">
        <v>15155</v>
      </c>
      <c r="B75" s="348" t="s">
        <v>216</v>
      </c>
      <c r="C75" s="289" t="s">
        <v>15156</v>
      </c>
      <c r="D75" s="289" t="s">
        <v>15157</v>
      </c>
      <c r="E75" s="470">
        <v>1</v>
      </c>
      <c r="F75" s="1074"/>
      <c r="G75" s="440">
        <v>365</v>
      </c>
      <c r="H75" s="152">
        <f>IF(G75="","",G75-G75*COMPASS!$U$15)</f>
        <v>365</v>
      </c>
      <c r="J75" s="268"/>
    </row>
    <row r="76" spans="1:10" ht="15" customHeight="1">
      <c r="A76" s="271" t="s">
        <v>15158</v>
      </c>
      <c r="B76" s="348" t="s">
        <v>216</v>
      </c>
      <c r="C76" s="289" t="s">
        <v>15159</v>
      </c>
      <c r="D76" s="289" t="s">
        <v>15160</v>
      </c>
      <c r="E76" s="470">
        <v>1</v>
      </c>
      <c r="F76" s="1074"/>
      <c r="G76" s="440">
        <v>565</v>
      </c>
      <c r="H76" s="152">
        <f>IF(G76="","",G76-G76*COMPASS!$U$15)</f>
        <v>565</v>
      </c>
      <c r="J76" s="268"/>
    </row>
    <row r="77" spans="1:10" ht="15" customHeight="1">
      <c r="A77" s="271" t="s">
        <v>13419</v>
      </c>
      <c r="B77" s="348" t="s">
        <v>216</v>
      </c>
      <c r="C77" s="289" t="s">
        <v>13420</v>
      </c>
      <c r="D77" s="289" t="s">
        <v>15161</v>
      </c>
      <c r="E77" s="470">
        <v>1</v>
      </c>
      <c r="F77" s="718"/>
      <c r="G77" s="440">
        <v>645</v>
      </c>
      <c r="H77" s="152">
        <f>IF(G77="","",G77-G77*COMPASS!$U$15)</f>
        <v>645</v>
      </c>
      <c r="J77" s="268"/>
    </row>
    <row r="78" spans="1:10" ht="15" customHeight="1">
      <c r="A78" s="271" t="s">
        <v>6736</v>
      </c>
      <c r="B78" s="348" t="s">
        <v>216</v>
      </c>
      <c r="C78" s="289" t="s">
        <v>6737</v>
      </c>
      <c r="D78" s="289" t="s">
        <v>9535</v>
      </c>
      <c r="E78" s="470">
        <v>1</v>
      </c>
      <c r="F78" s="718"/>
      <c r="G78" s="440">
        <v>101.21</v>
      </c>
      <c r="H78" s="152">
        <f>IF(G78="","",G78-G78*COMPASS!$U$15)</f>
        <v>101.21</v>
      </c>
      <c r="J78" s="268"/>
    </row>
    <row r="79" spans="1:10" ht="15" customHeight="1">
      <c r="A79" s="458" t="s">
        <v>13421</v>
      </c>
      <c r="B79" s="459"/>
      <c r="C79" s="459"/>
      <c r="D79" s="459"/>
      <c r="E79" s="459"/>
      <c r="F79" s="459"/>
      <c r="G79" s="459"/>
      <c r="H79" s="152" t="str">
        <f>IF(G79="","",G79-G79*COMPASS!$U$15)</f>
        <v/>
      </c>
      <c r="J79" s="268"/>
    </row>
    <row r="80" spans="1:10" ht="15" customHeight="1">
      <c r="A80" s="271" t="s">
        <v>13422</v>
      </c>
      <c r="B80" s="348" t="s">
        <v>11250</v>
      </c>
      <c r="C80" s="289" t="s">
        <v>13423</v>
      </c>
      <c r="D80" s="289" t="s">
        <v>15162</v>
      </c>
      <c r="E80" s="470">
        <v>1</v>
      </c>
      <c r="F80" s="718"/>
      <c r="G80" s="440">
        <v>365</v>
      </c>
      <c r="H80" s="152">
        <f>IF(G80="","",G80-G80*COMPASS!$U$15)</f>
        <v>365</v>
      </c>
      <c r="J80" s="268"/>
    </row>
    <row r="81" spans="1:10" ht="15" customHeight="1">
      <c r="A81" s="462" t="s">
        <v>15163</v>
      </c>
      <c r="B81" s="348" t="s">
        <v>216</v>
      </c>
      <c r="C81" s="289" t="s">
        <v>15164</v>
      </c>
      <c r="D81" s="289" t="s">
        <v>15165</v>
      </c>
      <c r="E81" s="470">
        <v>1</v>
      </c>
      <c r="F81" s="718"/>
      <c r="G81" s="440">
        <v>490</v>
      </c>
      <c r="H81" s="152">
        <f>IF(G81="","",G81-G81*COMPASS!$U$15)</f>
        <v>490</v>
      </c>
      <c r="J81" s="268"/>
    </row>
    <row r="82" spans="1:10" ht="15" customHeight="1">
      <c r="A82" s="458" t="s">
        <v>15166</v>
      </c>
      <c r="B82" s="459"/>
      <c r="C82" s="459"/>
      <c r="D82" s="460"/>
      <c r="E82" s="461"/>
      <c r="F82" s="461"/>
      <c r="G82" s="717"/>
      <c r="H82" s="152" t="str">
        <f>IF(G82="","",G82-G82*COMPASS!$U$15)</f>
        <v/>
      </c>
      <c r="J82" s="268"/>
    </row>
    <row r="83" spans="1:10" ht="15" customHeight="1">
      <c r="A83" s="721" t="s">
        <v>11547</v>
      </c>
      <c r="B83" s="348" t="s">
        <v>216</v>
      </c>
      <c r="C83" s="289" t="s">
        <v>11548</v>
      </c>
      <c r="D83" s="289" t="s">
        <v>11549</v>
      </c>
      <c r="E83" s="470">
        <v>1</v>
      </c>
      <c r="F83" s="718"/>
      <c r="G83" s="440">
        <v>78.78</v>
      </c>
      <c r="H83" s="152">
        <f>IF(G83="","",G83-G83*COMPASS!$U$15)</f>
        <v>78.78</v>
      </c>
      <c r="J83" s="268"/>
    </row>
    <row r="84" spans="1:10" ht="15" customHeight="1">
      <c r="A84" s="325" t="s">
        <v>11550</v>
      </c>
      <c r="B84" s="348" t="s">
        <v>462</v>
      </c>
      <c r="C84" s="289" t="s">
        <v>11551</v>
      </c>
      <c r="D84" s="289" t="s">
        <v>11552</v>
      </c>
      <c r="E84" s="470">
        <v>1</v>
      </c>
      <c r="F84" s="718"/>
      <c r="G84" s="440">
        <v>40.01</v>
      </c>
      <c r="H84" s="152">
        <f>IF(G84="","",G84-G84*COMPASS!$U$15)</f>
        <v>40.01</v>
      </c>
      <c r="J84" s="268"/>
    </row>
    <row r="85" spans="1:10" ht="15" customHeight="1">
      <c r="A85" s="325" t="s">
        <v>12577</v>
      </c>
      <c r="B85" s="348" t="s">
        <v>216</v>
      </c>
      <c r="C85" s="289" t="s">
        <v>12578</v>
      </c>
      <c r="D85" s="289" t="s">
        <v>12579</v>
      </c>
      <c r="E85" s="470">
        <v>1</v>
      </c>
      <c r="F85" s="718"/>
      <c r="G85" s="440">
        <v>64.489999999999995</v>
      </c>
      <c r="H85" s="152">
        <f>IF(G85="","",G85-G85*COMPASS!$U$15)</f>
        <v>64.489999999999995</v>
      </c>
      <c r="J85" s="268"/>
    </row>
    <row r="86" spans="1:10" ht="15" customHeight="1">
      <c r="A86" s="271" t="s">
        <v>11553</v>
      </c>
      <c r="B86" s="348" t="s">
        <v>462</v>
      </c>
      <c r="C86" s="289" t="s">
        <v>11554</v>
      </c>
      <c r="D86" s="289" t="s">
        <v>11555</v>
      </c>
      <c r="E86" s="470">
        <v>1</v>
      </c>
      <c r="F86" s="718"/>
      <c r="G86" s="440">
        <v>52.78</v>
      </c>
      <c r="H86" s="152">
        <f>IF(G86="","",G86-G86*COMPASS!$U$15)</f>
        <v>52.78</v>
      </c>
      <c r="J86" s="268"/>
    </row>
    <row r="87" spans="1:10" ht="15" customHeight="1">
      <c r="A87" s="271" t="s">
        <v>11556</v>
      </c>
      <c r="B87" s="348" t="s">
        <v>216</v>
      </c>
      <c r="C87" s="289" t="s">
        <v>11557</v>
      </c>
      <c r="D87" s="289" t="s">
        <v>11558</v>
      </c>
      <c r="E87" s="470">
        <v>1</v>
      </c>
      <c r="F87" s="718"/>
      <c r="G87" s="440">
        <v>50.85</v>
      </c>
      <c r="H87" s="152">
        <f>IF(G87="","",G87-G87*COMPASS!$U$15)</f>
        <v>50.85</v>
      </c>
      <c r="J87" s="268"/>
    </row>
    <row r="88" spans="1:10" ht="15" customHeight="1">
      <c r="A88" s="271" t="s">
        <v>11559</v>
      </c>
      <c r="B88" s="348" t="s">
        <v>462</v>
      </c>
      <c r="C88" s="289" t="s">
        <v>11560</v>
      </c>
      <c r="D88" s="289" t="s">
        <v>11561</v>
      </c>
      <c r="E88" s="470">
        <v>1</v>
      </c>
      <c r="F88" s="722"/>
      <c r="G88" s="440">
        <v>50.85</v>
      </c>
      <c r="H88" s="152">
        <f>IF(G88="","",G88-G88*COMPASS!$U$15)</f>
        <v>50.85</v>
      </c>
      <c r="J88" s="268"/>
    </row>
    <row r="89" spans="1:10" ht="15" customHeight="1">
      <c r="A89" s="271" t="s">
        <v>15167</v>
      </c>
      <c r="B89" s="348" t="s">
        <v>216</v>
      </c>
      <c r="C89" s="289" t="s">
        <v>15168</v>
      </c>
      <c r="D89" s="289" t="s">
        <v>15169</v>
      </c>
      <c r="E89" s="470">
        <v>1</v>
      </c>
      <c r="F89" s="718"/>
      <c r="G89" s="440">
        <v>46.8</v>
      </c>
      <c r="H89" s="152">
        <f>IF(G89="","",G89-G89*COMPASS!$U$15)</f>
        <v>46.8</v>
      </c>
      <c r="J89" s="268"/>
    </row>
    <row r="90" spans="1:10" ht="15" customHeight="1">
      <c r="A90" s="271" t="s">
        <v>11562</v>
      </c>
      <c r="B90" s="348" t="s">
        <v>462</v>
      </c>
      <c r="C90" s="289" t="s">
        <v>11563</v>
      </c>
      <c r="D90" s="289" t="s">
        <v>11564</v>
      </c>
      <c r="E90" s="470">
        <v>1</v>
      </c>
      <c r="F90" s="718"/>
      <c r="G90" s="440">
        <v>53.99</v>
      </c>
      <c r="H90" s="152">
        <f>IF(G90="","",G90-G90*COMPASS!$U$15)</f>
        <v>53.99</v>
      </c>
      <c r="J90" s="268"/>
    </row>
    <row r="91" spans="1:10" ht="15" customHeight="1">
      <c r="A91" s="721" t="s">
        <v>11565</v>
      </c>
      <c r="B91" s="348" t="s">
        <v>216</v>
      </c>
      <c r="C91" s="289" t="s">
        <v>11566</v>
      </c>
      <c r="D91" s="289" t="s">
        <v>11567</v>
      </c>
      <c r="E91" s="470">
        <v>1</v>
      </c>
      <c r="F91" s="718"/>
      <c r="G91" s="440">
        <v>53.99</v>
      </c>
      <c r="H91" s="152">
        <f>IF(G91="","",G91-G91*COMPASS!$U$15)</f>
        <v>53.99</v>
      </c>
      <c r="J91" s="268"/>
    </row>
    <row r="92" spans="1:10" ht="15" customHeight="1">
      <c r="A92" s="271" t="s">
        <v>11568</v>
      </c>
      <c r="B92" s="348" t="s">
        <v>216</v>
      </c>
      <c r="C92" s="289" t="s">
        <v>11569</v>
      </c>
      <c r="D92" s="289" t="s">
        <v>11570</v>
      </c>
      <c r="E92" s="470">
        <v>1</v>
      </c>
      <c r="F92" s="718"/>
      <c r="G92" s="440">
        <v>55.97</v>
      </c>
      <c r="H92" s="152">
        <f>IF(G92="","",G92-G92*COMPASS!$U$15)</f>
        <v>55.97</v>
      </c>
      <c r="J92" s="268"/>
    </row>
    <row r="93" spans="1:10" ht="15" customHeight="1">
      <c r="A93" s="271" t="s">
        <v>11571</v>
      </c>
      <c r="B93" s="348" t="s">
        <v>216</v>
      </c>
      <c r="C93" s="289" t="s">
        <v>11572</v>
      </c>
      <c r="D93" s="289" t="s">
        <v>11573</v>
      </c>
      <c r="E93" s="470">
        <v>1</v>
      </c>
      <c r="F93" s="718"/>
      <c r="G93" s="440">
        <v>87.26</v>
      </c>
      <c r="H93" s="152">
        <f>IF(G93="","",G93-G93*COMPASS!$U$15)</f>
        <v>87.26</v>
      </c>
      <c r="J93" s="268"/>
    </row>
    <row r="94" spans="1:10" ht="15" customHeight="1">
      <c r="A94" s="271" t="s">
        <v>12580</v>
      </c>
      <c r="B94" s="348" t="s">
        <v>216</v>
      </c>
      <c r="C94" s="289" t="s">
        <v>12581</v>
      </c>
      <c r="D94" s="289" t="s">
        <v>12582</v>
      </c>
      <c r="E94" s="470">
        <v>1</v>
      </c>
      <c r="F94" s="955"/>
      <c r="G94" s="440">
        <v>33.049999999999997</v>
      </c>
      <c r="H94" s="152">
        <f>IF(G94="","",G94-G94*COMPASS!$U$15)</f>
        <v>33.049999999999997</v>
      </c>
      <c r="J94" s="268"/>
    </row>
    <row r="95" spans="1:10" ht="15" customHeight="1">
      <c r="A95" s="271" t="s">
        <v>11574</v>
      </c>
      <c r="B95" s="348" t="s">
        <v>462</v>
      </c>
      <c r="C95" s="289" t="s">
        <v>11575</v>
      </c>
      <c r="D95" s="289" t="s">
        <v>11576</v>
      </c>
      <c r="E95" s="470">
        <v>1</v>
      </c>
      <c r="F95" s="718"/>
      <c r="G95" s="440">
        <v>44.02</v>
      </c>
      <c r="H95" s="152">
        <f>IF(G95="","",G95-G95*COMPASS!$U$15)</f>
        <v>44.02</v>
      </c>
      <c r="J95" s="268"/>
    </row>
    <row r="96" spans="1:10" ht="15" customHeight="1">
      <c r="A96" s="271" t="s">
        <v>15170</v>
      </c>
      <c r="B96" s="348" t="s">
        <v>216</v>
      </c>
      <c r="C96" s="289" t="s">
        <v>15171</v>
      </c>
      <c r="D96" s="289" t="s">
        <v>15172</v>
      </c>
      <c r="E96" s="470">
        <v>1</v>
      </c>
      <c r="F96" s="718"/>
      <c r="G96" s="440">
        <v>44.02</v>
      </c>
      <c r="H96" s="152">
        <f>IF(G96="","",G96-G96*COMPASS!$U$15)</f>
        <v>44.02</v>
      </c>
      <c r="J96" s="268"/>
    </row>
    <row r="97" spans="1:10" ht="15" customHeight="1">
      <c r="A97" s="271" t="s">
        <v>11577</v>
      </c>
      <c r="B97" s="348" t="s">
        <v>462</v>
      </c>
      <c r="C97" s="289" t="s">
        <v>11578</v>
      </c>
      <c r="D97" s="289" t="s">
        <v>11579</v>
      </c>
      <c r="E97" s="470">
        <v>1</v>
      </c>
      <c r="F97" s="718"/>
      <c r="G97" s="440">
        <v>44.02</v>
      </c>
      <c r="H97" s="152">
        <f>IF(G97="","",G97-G97*COMPASS!$U$15)</f>
        <v>44.02</v>
      </c>
      <c r="J97" s="268"/>
    </row>
    <row r="98" spans="1:10" ht="15" customHeight="1">
      <c r="A98" s="271" t="s">
        <v>11580</v>
      </c>
      <c r="B98" s="348" t="s">
        <v>216</v>
      </c>
      <c r="C98" s="289" t="s">
        <v>11581</v>
      </c>
      <c r="D98" s="289" t="s">
        <v>11582</v>
      </c>
      <c r="E98" s="470">
        <v>1</v>
      </c>
      <c r="F98" s="718"/>
      <c r="G98" s="440">
        <v>49.48</v>
      </c>
      <c r="H98" s="152">
        <f>IF(G98="","",G98-G98*COMPASS!$U$15)</f>
        <v>49.48</v>
      </c>
      <c r="J98" s="268"/>
    </row>
    <row r="99" spans="1:10" ht="15" customHeight="1">
      <c r="A99" s="271" t="s">
        <v>13424</v>
      </c>
      <c r="B99" s="348" t="s">
        <v>216</v>
      </c>
      <c r="C99" s="289" t="s">
        <v>13425</v>
      </c>
      <c r="D99" s="289" t="s">
        <v>13426</v>
      </c>
      <c r="E99" s="470">
        <v>1</v>
      </c>
      <c r="F99" s="718"/>
      <c r="G99" s="440">
        <v>55.01</v>
      </c>
      <c r="H99" s="152">
        <f>IF(G99="","",G99-G99*COMPASS!$U$15)</f>
        <v>55.01</v>
      </c>
      <c r="J99" s="268"/>
    </row>
    <row r="100" spans="1:10" ht="15" customHeight="1">
      <c r="A100" s="271" t="s">
        <v>11583</v>
      </c>
      <c r="B100" s="348" t="s">
        <v>462</v>
      </c>
      <c r="C100" s="289" t="s">
        <v>11584</v>
      </c>
      <c r="D100" s="289" t="s">
        <v>11585</v>
      </c>
      <c r="E100" s="470">
        <v>1</v>
      </c>
      <c r="F100" s="718"/>
      <c r="G100" s="440">
        <v>55.01</v>
      </c>
      <c r="H100" s="152">
        <f>IF(G100="","",G100-G100*COMPASS!$U$15)</f>
        <v>55.01</v>
      </c>
      <c r="J100" s="268"/>
    </row>
    <row r="101" spans="1:10" ht="15" customHeight="1">
      <c r="A101" s="271" t="s">
        <v>11586</v>
      </c>
      <c r="B101" s="348" t="s">
        <v>462</v>
      </c>
      <c r="C101" s="289" t="s">
        <v>11587</v>
      </c>
      <c r="D101" s="289" t="s">
        <v>11588</v>
      </c>
      <c r="E101" s="470">
        <v>1</v>
      </c>
      <c r="F101" s="718"/>
      <c r="G101" s="440">
        <v>55.01</v>
      </c>
      <c r="H101" s="152">
        <f>IF(G101="","",G101-G101*COMPASS!$U$15)</f>
        <v>55.01</v>
      </c>
      <c r="J101" s="268"/>
    </row>
    <row r="102" spans="1:10" ht="15" customHeight="1">
      <c r="A102" s="271" t="s">
        <v>11589</v>
      </c>
      <c r="B102" s="348" t="s">
        <v>216</v>
      </c>
      <c r="C102" s="289" t="s">
        <v>11590</v>
      </c>
      <c r="D102" s="289" t="s">
        <v>11591</v>
      </c>
      <c r="E102" s="470">
        <v>1</v>
      </c>
      <c r="F102" s="718"/>
      <c r="G102" s="440">
        <v>46.76</v>
      </c>
      <c r="H102" s="152">
        <f>IF(G102="","",G102-G102*COMPASS!$U$15)</f>
        <v>46.76</v>
      </c>
      <c r="J102" s="268"/>
    </row>
    <row r="103" spans="1:10" ht="15" customHeight="1">
      <c r="A103" s="271" t="s">
        <v>11592</v>
      </c>
      <c r="B103" s="348" t="s">
        <v>216</v>
      </c>
      <c r="C103" s="289" t="s">
        <v>11593</v>
      </c>
      <c r="D103" s="289" t="s">
        <v>11594</v>
      </c>
      <c r="E103" s="470">
        <v>1</v>
      </c>
      <c r="F103" s="718"/>
      <c r="G103" s="440">
        <v>58.73</v>
      </c>
      <c r="H103" s="152">
        <f>IF(G103="","",G103-G103*COMPASS!$U$15)</f>
        <v>58.73</v>
      </c>
      <c r="J103" s="268"/>
    </row>
    <row r="104" spans="1:10" ht="15" customHeight="1">
      <c r="A104" s="271" t="s">
        <v>11595</v>
      </c>
      <c r="B104" s="348" t="s">
        <v>216</v>
      </c>
      <c r="C104" s="289" t="s">
        <v>11596</v>
      </c>
      <c r="D104" s="289" t="s">
        <v>11597</v>
      </c>
      <c r="E104" s="470">
        <v>1</v>
      </c>
      <c r="F104" s="718"/>
      <c r="G104" s="440">
        <v>55.25</v>
      </c>
      <c r="H104" s="152">
        <f>IF(G104="","",G104-G104*COMPASS!$U$15)</f>
        <v>55.25</v>
      </c>
      <c r="J104" s="268"/>
    </row>
    <row r="105" spans="1:10" ht="15" customHeight="1">
      <c r="A105" s="271" t="s">
        <v>11598</v>
      </c>
      <c r="B105" s="348" t="s">
        <v>216</v>
      </c>
      <c r="C105" s="289" t="s">
        <v>11599</v>
      </c>
      <c r="D105" s="289" t="s">
        <v>11600</v>
      </c>
      <c r="E105" s="470">
        <v>1</v>
      </c>
      <c r="F105" s="720"/>
      <c r="G105" s="440">
        <v>68.83</v>
      </c>
      <c r="H105" s="152">
        <f>IF(G105="","",G105-G105*COMPASS!$U$15)</f>
        <v>68.83</v>
      </c>
      <c r="J105" s="268"/>
    </row>
    <row r="106" spans="1:10" ht="15" customHeight="1">
      <c r="A106" s="462" t="s">
        <v>15173</v>
      </c>
      <c r="B106" s="348" t="s">
        <v>216</v>
      </c>
      <c r="C106" s="289" t="s">
        <v>15174</v>
      </c>
      <c r="D106" s="289" t="s">
        <v>15175</v>
      </c>
      <c r="E106" s="470">
        <v>1</v>
      </c>
      <c r="F106" s="955"/>
      <c r="G106" s="440">
        <v>66.599999999999994</v>
      </c>
      <c r="H106" s="152">
        <f>IF(G106="","",G106-G106*COMPASS!$U$15)</f>
        <v>66.599999999999994</v>
      </c>
      <c r="J106" s="268"/>
    </row>
    <row r="107" spans="1:10" ht="15" customHeight="1">
      <c r="A107" s="458" t="s">
        <v>11437</v>
      </c>
      <c r="B107" s="459"/>
      <c r="C107" s="459"/>
      <c r="D107" s="460"/>
      <c r="E107" s="461"/>
      <c r="F107" s="607"/>
      <c r="G107" s="717"/>
      <c r="H107" s="152" t="str">
        <f>IF(G107="","",G107-G107*COMPASS!$U$15)</f>
        <v/>
      </c>
      <c r="J107" s="268"/>
    </row>
    <row r="108" spans="1:10" ht="15" customHeight="1">
      <c r="A108" s="271" t="s">
        <v>15176</v>
      </c>
      <c r="B108" s="348" t="s">
        <v>216</v>
      </c>
      <c r="C108" s="289" t="s">
        <v>11438</v>
      </c>
      <c r="D108" s="334" t="s">
        <v>15177</v>
      </c>
      <c r="E108" s="470">
        <v>1</v>
      </c>
      <c r="F108" s="718"/>
      <c r="G108" s="440">
        <v>794</v>
      </c>
      <c r="H108" s="152">
        <f>IF(G108="","",G108-G108*COMPASS!$U$15)</f>
        <v>794</v>
      </c>
      <c r="J108" s="268"/>
    </row>
    <row r="109" spans="1:10" ht="15" customHeight="1">
      <c r="A109" s="271" t="s">
        <v>15178</v>
      </c>
      <c r="B109" s="348" t="s">
        <v>11250</v>
      </c>
      <c r="C109" s="289" t="s">
        <v>11439</v>
      </c>
      <c r="D109" s="334" t="s">
        <v>15179</v>
      </c>
      <c r="E109" s="470">
        <v>1</v>
      </c>
      <c r="F109" s="718"/>
      <c r="G109" s="440">
        <v>844</v>
      </c>
      <c r="H109" s="152">
        <f>IF(G109="","",G109-G109*COMPASS!$U$15)</f>
        <v>844</v>
      </c>
      <c r="J109" s="268"/>
    </row>
    <row r="110" spans="1:10" ht="15" customHeight="1">
      <c r="A110" s="458" t="s">
        <v>6738</v>
      </c>
      <c r="B110" s="459"/>
      <c r="C110" s="459"/>
      <c r="D110" s="459"/>
      <c r="E110" s="459"/>
      <c r="F110" s="459"/>
      <c r="G110" s="459"/>
      <c r="H110" s="152" t="str">
        <f>IF(G110="","",G110-G110*COMPASS!$U$15)</f>
        <v/>
      </c>
      <c r="J110" s="268"/>
    </row>
    <row r="111" spans="1:10" ht="15" customHeight="1">
      <c r="A111" s="271" t="s">
        <v>6739</v>
      </c>
      <c r="B111" s="348" t="s">
        <v>216</v>
      </c>
      <c r="C111" s="289" t="s">
        <v>12583</v>
      </c>
      <c r="D111" s="289" t="s">
        <v>15180</v>
      </c>
      <c r="E111" s="470">
        <v>1</v>
      </c>
      <c r="F111" s="955"/>
      <c r="G111" s="440">
        <v>595</v>
      </c>
      <c r="H111" s="152">
        <f>IF(G111="","",G111-G111*COMPASS!$U$15)</f>
        <v>595</v>
      </c>
      <c r="J111" s="268"/>
    </row>
    <row r="112" spans="1:10" ht="15" customHeight="1">
      <c r="A112" s="271" t="s">
        <v>13427</v>
      </c>
      <c r="B112" s="348" t="s">
        <v>11250</v>
      </c>
      <c r="C112" s="289" t="s">
        <v>13428</v>
      </c>
      <c r="D112" s="334" t="s">
        <v>15181</v>
      </c>
      <c r="E112" s="470">
        <v>1</v>
      </c>
      <c r="F112" s="718"/>
      <c r="G112" s="440">
        <v>720</v>
      </c>
      <c r="H112" s="152">
        <f>IF(G112="","",G112-G112*COMPASS!$U$15)</f>
        <v>720</v>
      </c>
      <c r="J112" s="268"/>
    </row>
    <row r="113" spans="1:10" ht="15" customHeight="1">
      <c r="A113" s="458" t="s">
        <v>6740</v>
      </c>
      <c r="B113" s="459"/>
      <c r="C113" s="459"/>
      <c r="D113" s="459"/>
      <c r="E113" s="459"/>
      <c r="F113" s="459"/>
      <c r="G113" s="459"/>
      <c r="H113" s="152" t="str">
        <f>IF(G113="","",G113-G113*COMPASS!$U$15)</f>
        <v/>
      </c>
      <c r="J113" s="268"/>
    </row>
    <row r="114" spans="1:10" ht="15" customHeight="1">
      <c r="A114" s="271" t="s">
        <v>6741</v>
      </c>
      <c r="B114" s="348" t="s">
        <v>216</v>
      </c>
      <c r="C114" s="289" t="s">
        <v>4298</v>
      </c>
      <c r="D114" s="289" t="s">
        <v>13429</v>
      </c>
      <c r="E114" s="470">
        <v>1</v>
      </c>
      <c r="F114" s="720"/>
      <c r="G114" s="440">
        <v>11.6</v>
      </c>
      <c r="H114" s="152">
        <f>IF(G114="","",G114-G114*COMPASS!$U$15)</f>
        <v>11.6</v>
      </c>
      <c r="J114" s="268"/>
    </row>
    <row r="115" spans="1:10" ht="15" customHeight="1">
      <c r="A115" s="271" t="s">
        <v>6742</v>
      </c>
      <c r="B115" s="348" t="s">
        <v>216</v>
      </c>
      <c r="C115" s="289" t="s">
        <v>15182</v>
      </c>
      <c r="D115" s="289" t="s">
        <v>13430</v>
      </c>
      <c r="E115" s="470">
        <v>1</v>
      </c>
      <c r="F115" s="720"/>
      <c r="G115" s="440">
        <v>16.07</v>
      </c>
      <c r="H115" s="152">
        <f>IF(G115="","",G115-G115*COMPASS!$U$15)</f>
        <v>16.07</v>
      </c>
      <c r="J115" s="268"/>
    </row>
    <row r="116" spans="1:10" ht="15" customHeight="1">
      <c r="A116" s="458" t="s">
        <v>11601</v>
      </c>
      <c r="B116" s="459"/>
      <c r="C116" s="459"/>
      <c r="D116" s="459"/>
      <c r="E116" s="459"/>
      <c r="F116" s="459"/>
      <c r="G116" s="459"/>
      <c r="H116" s="152" t="str">
        <f>IF(G116="","",G116-G116*COMPASS!$U$15)</f>
        <v/>
      </c>
      <c r="J116" s="268"/>
    </row>
    <row r="117" spans="1:10" ht="15" customHeight="1">
      <c r="A117" s="271" t="s">
        <v>3329</v>
      </c>
      <c r="B117" s="348" t="s">
        <v>462</v>
      </c>
      <c r="C117" s="289" t="s">
        <v>4302</v>
      </c>
      <c r="D117" s="289" t="s">
        <v>11602</v>
      </c>
      <c r="E117" s="470">
        <v>1</v>
      </c>
      <c r="F117" s="718"/>
      <c r="G117" s="440">
        <v>35.590000000000003</v>
      </c>
      <c r="H117" s="152">
        <f>IF(G117="","",G117-G117*COMPASS!$U$15)</f>
        <v>35.590000000000003</v>
      </c>
      <c r="J117" s="268"/>
    </row>
    <row r="118" spans="1:10" ht="15" customHeight="1">
      <c r="A118" s="271" t="s">
        <v>3333</v>
      </c>
      <c r="B118" s="348" t="s">
        <v>216</v>
      </c>
      <c r="C118" s="289" t="s">
        <v>4306</v>
      </c>
      <c r="D118" s="289" t="s">
        <v>11603</v>
      </c>
      <c r="E118" s="470">
        <v>1</v>
      </c>
      <c r="F118" s="718"/>
      <c r="G118" s="440">
        <v>35.590000000000003</v>
      </c>
      <c r="H118" s="152">
        <f>IF(G118="","",G118-G118*COMPASS!$U$15)</f>
        <v>35.590000000000003</v>
      </c>
      <c r="J118" s="268"/>
    </row>
    <row r="119" spans="1:10" ht="15" customHeight="1">
      <c r="A119" s="271" t="s">
        <v>3332</v>
      </c>
      <c r="B119" s="348" t="s">
        <v>216</v>
      </c>
      <c r="C119" s="289" t="s">
        <v>4305</v>
      </c>
      <c r="D119" s="289" t="s">
        <v>11604</v>
      </c>
      <c r="E119" s="470">
        <v>1</v>
      </c>
      <c r="F119" s="718"/>
      <c r="G119" s="440">
        <v>35.590000000000003</v>
      </c>
      <c r="H119" s="152">
        <f>IF(G119="","",G119-G119*COMPASS!$U$15)</f>
        <v>35.590000000000003</v>
      </c>
      <c r="J119" s="268"/>
    </row>
    <row r="120" spans="1:10" ht="15" customHeight="1">
      <c r="A120" s="271" t="s">
        <v>3331</v>
      </c>
      <c r="B120" s="348" t="s">
        <v>216</v>
      </c>
      <c r="C120" s="289" t="s">
        <v>4304</v>
      </c>
      <c r="D120" s="289" t="s">
        <v>11605</v>
      </c>
      <c r="E120" s="470">
        <v>1</v>
      </c>
      <c r="F120" s="718"/>
      <c r="G120" s="440">
        <v>35.590000000000003</v>
      </c>
      <c r="H120" s="152">
        <f>IF(G120="","",G120-G120*COMPASS!$U$15)</f>
        <v>35.590000000000003</v>
      </c>
      <c r="J120" s="268"/>
    </row>
    <row r="121" spans="1:10" ht="15" customHeight="1">
      <c r="A121" s="271" t="s">
        <v>3327</v>
      </c>
      <c r="B121" s="348" t="s">
        <v>462</v>
      </c>
      <c r="C121" s="289" t="s">
        <v>4300</v>
      </c>
      <c r="D121" s="289" t="s">
        <v>11606</v>
      </c>
      <c r="E121" s="470">
        <v>1</v>
      </c>
      <c r="F121" s="718"/>
      <c r="G121" s="440">
        <v>35.590000000000003</v>
      </c>
      <c r="H121" s="152">
        <f>IF(G121="","",G121-G121*COMPASS!$U$15)</f>
        <v>35.590000000000003</v>
      </c>
      <c r="J121" s="268"/>
    </row>
    <row r="122" spans="1:10" ht="15" customHeight="1">
      <c r="A122" s="271" t="s">
        <v>3330</v>
      </c>
      <c r="B122" s="348" t="s">
        <v>216</v>
      </c>
      <c r="C122" s="289" t="s">
        <v>4303</v>
      </c>
      <c r="D122" s="289" t="s">
        <v>15183</v>
      </c>
      <c r="E122" s="470">
        <v>1</v>
      </c>
      <c r="F122" s="718"/>
      <c r="G122" s="440">
        <v>35.590000000000003</v>
      </c>
      <c r="H122" s="152">
        <f>IF(G122="","",G122-G122*COMPASS!$U$15)</f>
        <v>35.590000000000003</v>
      </c>
      <c r="J122" s="268"/>
    </row>
    <row r="123" spans="1:10" ht="15" customHeight="1">
      <c r="A123" s="271" t="s">
        <v>3328</v>
      </c>
      <c r="B123" s="348" t="s">
        <v>216</v>
      </c>
      <c r="C123" s="289" t="s">
        <v>4301</v>
      </c>
      <c r="D123" s="289" t="s">
        <v>11607</v>
      </c>
      <c r="E123" s="470">
        <v>1</v>
      </c>
      <c r="F123" s="718"/>
      <c r="G123" s="440">
        <v>35.590000000000003</v>
      </c>
      <c r="H123" s="152">
        <f>IF(G123="","",G123-G123*COMPASS!$U$15)</f>
        <v>35.590000000000003</v>
      </c>
      <c r="J123" s="268"/>
    </row>
    <row r="124" spans="1:10" ht="15" customHeight="1">
      <c r="A124" s="271" t="s">
        <v>3326</v>
      </c>
      <c r="B124" s="348" t="s">
        <v>216</v>
      </c>
      <c r="C124" s="289" t="s">
        <v>4299</v>
      </c>
      <c r="D124" s="289" t="s">
        <v>11608</v>
      </c>
      <c r="E124" s="470">
        <v>1</v>
      </c>
      <c r="F124" s="718"/>
      <c r="G124" s="440">
        <v>35.590000000000003</v>
      </c>
      <c r="H124" s="152">
        <f>IF(G124="","",G124-G124*COMPASS!$U$15)</f>
        <v>35.590000000000003</v>
      </c>
      <c r="J124" s="268"/>
    </row>
    <row r="125" spans="1:10" ht="15" customHeight="1">
      <c r="A125" s="271" t="s">
        <v>3335</v>
      </c>
      <c r="B125" s="348" t="s">
        <v>216</v>
      </c>
      <c r="C125" s="289" t="s">
        <v>4308</v>
      </c>
      <c r="D125" s="289" t="s">
        <v>11609</v>
      </c>
      <c r="E125" s="470">
        <v>1</v>
      </c>
      <c r="F125" s="718"/>
      <c r="G125" s="440">
        <v>45.55</v>
      </c>
      <c r="H125" s="152">
        <f>IF(G125="","",G125-G125*COMPASS!$U$15)</f>
        <v>45.55</v>
      </c>
      <c r="J125" s="268"/>
    </row>
    <row r="126" spans="1:10" ht="15" customHeight="1">
      <c r="A126" s="271" t="s">
        <v>3334</v>
      </c>
      <c r="B126" s="348" t="s">
        <v>216</v>
      </c>
      <c r="C126" s="289" t="s">
        <v>4307</v>
      </c>
      <c r="D126" s="289" t="s">
        <v>11610</v>
      </c>
      <c r="E126" s="470">
        <v>1</v>
      </c>
      <c r="F126" s="718"/>
      <c r="G126" s="440">
        <v>28.47</v>
      </c>
      <c r="H126" s="152">
        <f>IF(G126="","",G126-G126*COMPASS!$U$15)</f>
        <v>28.47</v>
      </c>
      <c r="J126" s="268"/>
    </row>
    <row r="127" spans="1:10" ht="15" customHeight="1">
      <c r="A127" s="458" t="s">
        <v>11611</v>
      </c>
      <c r="B127" s="459"/>
      <c r="C127" s="459"/>
      <c r="D127" s="460"/>
      <c r="E127" s="461"/>
      <c r="F127" s="607"/>
      <c r="G127" s="717"/>
      <c r="H127" s="152" t="str">
        <f>IF(G127="","",G127-G127*COMPASS!$U$15)</f>
        <v/>
      </c>
      <c r="J127" s="268"/>
    </row>
    <row r="128" spans="1:10" ht="15" customHeight="1">
      <c r="A128" s="271" t="s">
        <v>11462</v>
      </c>
      <c r="B128" s="348" t="s">
        <v>216</v>
      </c>
      <c r="C128" s="289" t="s">
        <v>11463</v>
      </c>
      <c r="D128" s="289" t="s">
        <v>11464</v>
      </c>
      <c r="E128" s="470">
        <v>1</v>
      </c>
      <c r="F128" s="718"/>
      <c r="G128" s="440">
        <v>441.75</v>
      </c>
      <c r="H128" s="152">
        <f>IF(G128="","",G128-G128*COMPASS!$U$15)</f>
        <v>441.75</v>
      </c>
      <c r="J128" s="268"/>
    </row>
    <row r="129" spans="1:10" ht="15" customHeight="1">
      <c r="A129" s="271" t="s">
        <v>11370</v>
      </c>
      <c r="B129" s="348" t="s">
        <v>216</v>
      </c>
      <c r="C129" s="289" t="s">
        <v>11371</v>
      </c>
      <c r="D129" s="289" t="s">
        <v>11372</v>
      </c>
      <c r="E129" s="470">
        <v>1</v>
      </c>
      <c r="F129" s="718"/>
      <c r="G129" s="440">
        <v>96.34</v>
      </c>
      <c r="H129" s="152">
        <f>IF(G129="","",G129-G129*COMPASS!$U$15)</f>
        <v>96.34</v>
      </c>
      <c r="J129" s="268"/>
    </row>
    <row r="130" spans="1:10" ht="15" customHeight="1">
      <c r="A130" s="271" t="s">
        <v>11373</v>
      </c>
      <c r="B130" s="348" t="s">
        <v>216</v>
      </c>
      <c r="C130" s="289" t="s">
        <v>11374</v>
      </c>
      <c r="D130" s="289" t="s">
        <v>11375</v>
      </c>
      <c r="E130" s="470">
        <v>1</v>
      </c>
      <c r="F130" s="718"/>
      <c r="G130" s="440">
        <v>90.73</v>
      </c>
      <c r="H130" s="152">
        <f>IF(G130="","",G130-G130*COMPASS!$U$15)</f>
        <v>90.73</v>
      </c>
      <c r="J130" s="268"/>
    </row>
    <row r="131" spans="1:10" ht="15" customHeight="1">
      <c r="A131" s="271" t="s">
        <v>11317</v>
      </c>
      <c r="B131" s="348" t="s">
        <v>462</v>
      </c>
      <c r="C131" s="289" t="s">
        <v>11318</v>
      </c>
      <c r="D131" s="289" t="s">
        <v>11319</v>
      </c>
      <c r="E131" s="470">
        <v>1</v>
      </c>
      <c r="F131" s="718"/>
      <c r="G131" s="440">
        <v>58.88</v>
      </c>
      <c r="H131" s="152">
        <f>IF(G131="","",G131-G131*COMPASS!$U$15)</f>
        <v>58.88</v>
      </c>
      <c r="J131" s="268"/>
    </row>
    <row r="132" spans="1:10" ht="15" customHeight="1">
      <c r="A132" s="271" t="s">
        <v>13431</v>
      </c>
      <c r="B132" s="348" t="s">
        <v>216</v>
      </c>
      <c r="C132" s="289" t="s">
        <v>13432</v>
      </c>
      <c r="D132" s="289" t="s">
        <v>13433</v>
      </c>
      <c r="E132" s="470">
        <v>1</v>
      </c>
      <c r="F132" s="720"/>
      <c r="G132" s="440">
        <v>85.13</v>
      </c>
      <c r="H132" s="152">
        <f>IF(G132="","",G132-G132*COMPASS!$U$15)</f>
        <v>85.13</v>
      </c>
      <c r="J132" s="268"/>
    </row>
    <row r="133" spans="1:10" ht="15" customHeight="1">
      <c r="A133" s="271" t="s">
        <v>11251</v>
      </c>
      <c r="B133" s="348" t="s">
        <v>216</v>
      </c>
      <c r="C133" s="289" t="s">
        <v>11252</v>
      </c>
      <c r="D133" s="289" t="s">
        <v>11253</v>
      </c>
      <c r="E133" s="470">
        <v>1</v>
      </c>
      <c r="F133" s="720"/>
      <c r="G133" s="440">
        <v>55.73</v>
      </c>
      <c r="H133" s="152">
        <f>IF(G133="","",G133-G133*COMPASS!$U$15)</f>
        <v>55.73</v>
      </c>
      <c r="J133" s="268"/>
    </row>
    <row r="134" spans="1:10" ht="15" customHeight="1">
      <c r="A134" s="271" t="s">
        <v>11293</v>
      </c>
      <c r="B134" s="348" t="s">
        <v>462</v>
      </c>
      <c r="C134" s="289" t="s">
        <v>11294</v>
      </c>
      <c r="D134" s="289" t="s">
        <v>11295</v>
      </c>
      <c r="E134" s="470">
        <v>1</v>
      </c>
      <c r="F134" s="718"/>
      <c r="G134" s="440">
        <v>64.510000000000005</v>
      </c>
      <c r="H134" s="152">
        <f>IF(G134="","",G134-G134*COMPASS!$U$15)</f>
        <v>64.510000000000005</v>
      </c>
      <c r="J134" s="268"/>
    </row>
    <row r="135" spans="1:10" ht="15" customHeight="1">
      <c r="A135" s="271" t="s">
        <v>11290</v>
      </c>
      <c r="B135" s="348" t="s">
        <v>216</v>
      </c>
      <c r="C135" s="289" t="s">
        <v>11291</v>
      </c>
      <c r="D135" s="289" t="s">
        <v>11292</v>
      </c>
      <c r="E135" s="470">
        <v>1</v>
      </c>
      <c r="F135" s="720"/>
      <c r="G135" s="440">
        <v>64.510000000000005</v>
      </c>
      <c r="H135" s="152">
        <f>IF(G135="","",G135-G135*COMPASS!$U$15)</f>
        <v>64.510000000000005</v>
      </c>
      <c r="J135" s="268"/>
    </row>
    <row r="136" spans="1:10" ht="15" customHeight="1">
      <c r="A136" s="271" t="s">
        <v>12584</v>
      </c>
      <c r="B136" s="348" t="s">
        <v>216</v>
      </c>
      <c r="C136" s="289" t="s">
        <v>12585</v>
      </c>
      <c r="D136" s="289" t="s">
        <v>12586</v>
      </c>
      <c r="E136" s="470">
        <v>1</v>
      </c>
      <c r="F136" s="720"/>
      <c r="G136" s="440">
        <v>48.12</v>
      </c>
      <c r="H136" s="152">
        <f>IF(G136="","",G136-G136*COMPASS!$U$15)</f>
        <v>48.12</v>
      </c>
      <c r="J136" s="268"/>
    </row>
    <row r="137" spans="1:10" ht="15" customHeight="1">
      <c r="A137" s="271" t="s">
        <v>11281</v>
      </c>
      <c r="B137" s="348" t="s">
        <v>216</v>
      </c>
      <c r="C137" s="289" t="s">
        <v>11282</v>
      </c>
      <c r="D137" s="289" t="s">
        <v>11283</v>
      </c>
      <c r="E137" s="470">
        <v>1</v>
      </c>
      <c r="F137" s="720"/>
      <c r="G137" s="440">
        <v>45.45</v>
      </c>
      <c r="H137" s="152">
        <f>IF(G137="","",G137-G137*COMPASS!$U$15)</f>
        <v>45.45</v>
      </c>
      <c r="J137" s="268"/>
    </row>
    <row r="138" spans="1:10" ht="15" customHeight="1">
      <c r="A138" s="271" t="s">
        <v>11296</v>
      </c>
      <c r="B138" s="348" t="s">
        <v>462</v>
      </c>
      <c r="C138" s="289" t="s">
        <v>11297</v>
      </c>
      <c r="D138" s="289" t="s">
        <v>11298</v>
      </c>
      <c r="E138" s="470">
        <v>1</v>
      </c>
      <c r="F138" s="718"/>
      <c r="G138" s="440">
        <v>52.89</v>
      </c>
      <c r="H138" s="152">
        <f>IF(G138="","",G138-G138*COMPASS!$U$15)</f>
        <v>52.89</v>
      </c>
      <c r="J138" s="268"/>
    </row>
    <row r="139" spans="1:10" ht="15" customHeight="1">
      <c r="A139" s="271" t="s">
        <v>11356</v>
      </c>
      <c r="B139" s="348" t="s">
        <v>216</v>
      </c>
      <c r="C139" s="289" t="s">
        <v>11357</v>
      </c>
      <c r="D139" s="289" t="s">
        <v>9516</v>
      </c>
      <c r="E139" s="470">
        <v>1</v>
      </c>
      <c r="F139" s="718"/>
      <c r="G139" s="440">
        <v>51.17</v>
      </c>
      <c r="H139" s="152">
        <f>IF(G139="","",G139-G139*COMPASS!$U$15)</f>
        <v>51.17</v>
      </c>
      <c r="J139" s="268"/>
    </row>
    <row r="140" spans="1:10" ht="15" customHeight="1">
      <c r="A140" s="271" t="s">
        <v>11266</v>
      </c>
      <c r="B140" s="348" t="s">
        <v>216</v>
      </c>
      <c r="C140" s="289" t="s">
        <v>11267</v>
      </c>
      <c r="D140" s="289" t="s">
        <v>11268</v>
      </c>
      <c r="E140" s="470">
        <v>1</v>
      </c>
      <c r="F140" s="720"/>
      <c r="G140" s="440">
        <v>41.81</v>
      </c>
      <c r="H140" s="152">
        <f>IF(G140="","",G140-G140*COMPASS!$U$15)</f>
        <v>41.81</v>
      </c>
      <c r="J140" s="268"/>
    </row>
    <row r="141" spans="1:10" ht="15" customHeight="1">
      <c r="A141" s="271" t="s">
        <v>11284</v>
      </c>
      <c r="B141" s="348" t="s">
        <v>216</v>
      </c>
      <c r="C141" s="289" t="s">
        <v>11285</v>
      </c>
      <c r="D141" s="289" t="s">
        <v>11286</v>
      </c>
      <c r="E141" s="470">
        <v>1</v>
      </c>
      <c r="F141" s="720"/>
      <c r="G141" s="440">
        <v>36.380000000000003</v>
      </c>
      <c r="H141" s="152">
        <f>IF(G141="","",G141-G141*COMPASS!$U$15)</f>
        <v>36.380000000000003</v>
      </c>
      <c r="J141" s="268"/>
    </row>
    <row r="142" spans="1:10" ht="15" customHeight="1">
      <c r="A142" s="271" t="s">
        <v>11299</v>
      </c>
      <c r="B142" s="348" t="s">
        <v>462</v>
      </c>
      <c r="C142" s="289" t="s">
        <v>11300</v>
      </c>
      <c r="D142" s="289" t="s">
        <v>11301</v>
      </c>
      <c r="E142" s="470">
        <v>1</v>
      </c>
      <c r="F142" s="718"/>
      <c r="G142" s="440">
        <v>40.53</v>
      </c>
      <c r="H142" s="152">
        <f>IF(G142="","",G142-G142*COMPASS!$U$15)</f>
        <v>40.53</v>
      </c>
      <c r="J142" s="268"/>
    </row>
    <row r="143" spans="1:10" ht="15" customHeight="1">
      <c r="A143" s="271" t="s">
        <v>15184</v>
      </c>
      <c r="B143" s="348" t="s">
        <v>216</v>
      </c>
      <c r="C143" s="289" t="s">
        <v>15185</v>
      </c>
      <c r="D143" s="289" t="s">
        <v>15186</v>
      </c>
      <c r="E143" s="470">
        <v>1</v>
      </c>
      <c r="F143" s="720"/>
      <c r="G143" s="440">
        <v>50.67</v>
      </c>
      <c r="H143" s="152">
        <f>IF(G143="","",G143-G143*COMPASS!$U$15)</f>
        <v>50.67</v>
      </c>
      <c r="J143" s="268"/>
    </row>
    <row r="144" spans="1:10" ht="15" customHeight="1">
      <c r="A144" s="271" t="s">
        <v>11302</v>
      </c>
      <c r="B144" s="348" t="s">
        <v>216</v>
      </c>
      <c r="C144" s="289" t="s">
        <v>11303</v>
      </c>
      <c r="D144" s="289" t="s">
        <v>11304</v>
      </c>
      <c r="E144" s="470">
        <v>1</v>
      </c>
      <c r="F144" s="718"/>
      <c r="G144" s="440">
        <v>48.36</v>
      </c>
      <c r="H144" s="152">
        <f>IF(G144="","",G144-G144*COMPASS!$U$15)</f>
        <v>48.36</v>
      </c>
      <c r="J144" s="268"/>
    </row>
    <row r="145" spans="1:10" ht="15" customHeight="1">
      <c r="A145" s="271" t="s">
        <v>15187</v>
      </c>
      <c r="B145" s="348" t="s">
        <v>216</v>
      </c>
      <c r="C145" s="289" t="s">
        <v>15188</v>
      </c>
      <c r="D145" s="289" t="s">
        <v>15189</v>
      </c>
      <c r="E145" s="470">
        <v>1</v>
      </c>
      <c r="F145" s="718"/>
      <c r="G145" s="440">
        <v>60.54</v>
      </c>
      <c r="H145" s="152">
        <f>IF(G145="","",G145-G145*COMPASS!$U$15)</f>
        <v>60.54</v>
      </c>
      <c r="J145" s="268"/>
    </row>
    <row r="146" spans="1:10" ht="15" customHeight="1">
      <c r="A146" s="271" t="s">
        <v>11612</v>
      </c>
      <c r="B146" s="348" t="s">
        <v>216</v>
      </c>
      <c r="C146" s="289" t="s">
        <v>11613</v>
      </c>
      <c r="D146" s="289" t="s">
        <v>11614</v>
      </c>
      <c r="E146" s="470">
        <v>1</v>
      </c>
      <c r="F146" s="718"/>
      <c r="G146" s="440">
        <v>113.16</v>
      </c>
      <c r="H146" s="152">
        <f>IF(G146="","",G146-G146*COMPASS!$U$15)</f>
        <v>113.16</v>
      </c>
      <c r="J146" s="268"/>
    </row>
    <row r="147" spans="1:10" ht="15" customHeight="1">
      <c r="A147" s="271" t="s">
        <v>11287</v>
      </c>
      <c r="B147" s="348" t="s">
        <v>216</v>
      </c>
      <c r="C147" s="289" t="s">
        <v>11288</v>
      </c>
      <c r="D147" s="289" t="s">
        <v>11289</v>
      </c>
      <c r="E147" s="470">
        <v>1</v>
      </c>
      <c r="F147" s="720"/>
      <c r="G147" s="440">
        <v>71.66</v>
      </c>
      <c r="H147" s="152">
        <f>IF(G147="","",G147-G147*COMPASS!$U$15)</f>
        <v>71.66</v>
      </c>
      <c r="J147" s="268"/>
    </row>
    <row r="148" spans="1:10" ht="15" customHeight="1">
      <c r="A148" s="271" t="s">
        <v>12587</v>
      </c>
      <c r="B148" s="348" t="s">
        <v>216</v>
      </c>
      <c r="C148" s="289" t="s">
        <v>12588</v>
      </c>
      <c r="D148" s="289" t="s">
        <v>12589</v>
      </c>
      <c r="E148" s="470">
        <v>1</v>
      </c>
      <c r="F148" s="720"/>
      <c r="G148" s="440">
        <v>72.069999999999993</v>
      </c>
      <c r="H148" s="152">
        <f>IF(G148="","",G148-G148*COMPASS!$U$15)</f>
        <v>72.069999999999993</v>
      </c>
      <c r="J148" s="268"/>
    </row>
    <row r="149" spans="1:10" ht="15" customHeight="1">
      <c r="A149" s="271" t="s">
        <v>11358</v>
      </c>
      <c r="B149" s="348" t="s">
        <v>216</v>
      </c>
      <c r="C149" s="289" t="s">
        <v>11359</v>
      </c>
      <c r="D149" s="289" t="s">
        <v>11360</v>
      </c>
      <c r="E149" s="470">
        <v>1</v>
      </c>
      <c r="F149" s="718"/>
      <c r="G149" s="440">
        <v>99.73</v>
      </c>
      <c r="H149" s="152">
        <f>IF(G149="","",G149-G149*COMPASS!$U$15)</f>
        <v>99.73</v>
      </c>
      <c r="J149" s="268"/>
    </row>
    <row r="150" spans="1:10" ht="15" customHeight="1">
      <c r="A150" s="271" t="s">
        <v>15190</v>
      </c>
      <c r="B150" s="348" t="s">
        <v>216</v>
      </c>
      <c r="C150" s="289" t="s">
        <v>15191</v>
      </c>
      <c r="D150" s="289" t="s">
        <v>15192</v>
      </c>
      <c r="E150" s="470">
        <v>1</v>
      </c>
      <c r="F150" s="718"/>
      <c r="G150" s="440">
        <v>65.59</v>
      </c>
      <c r="H150" s="152">
        <f>IF(G150="","",G150-G150*COMPASS!$U$15)</f>
        <v>65.59</v>
      </c>
      <c r="J150" s="268"/>
    </row>
    <row r="151" spans="1:10" ht="15" customHeight="1">
      <c r="A151" s="325" t="s">
        <v>11361</v>
      </c>
      <c r="B151" s="348" t="s">
        <v>216</v>
      </c>
      <c r="C151" s="289" t="s">
        <v>11362</v>
      </c>
      <c r="D151" s="289" t="s">
        <v>11363</v>
      </c>
      <c r="E151" s="470">
        <v>1</v>
      </c>
      <c r="F151" s="718"/>
      <c r="G151" s="440">
        <v>62.43</v>
      </c>
      <c r="H151" s="152">
        <f>IF(G151="","",G151-G151*COMPASS!$U$15)</f>
        <v>62.43</v>
      </c>
      <c r="J151" s="268"/>
    </row>
    <row r="152" spans="1:10" ht="15" customHeight="1">
      <c r="A152" s="271" t="s">
        <v>11364</v>
      </c>
      <c r="B152" s="348" t="s">
        <v>216</v>
      </c>
      <c r="C152" s="289" t="s">
        <v>11365</v>
      </c>
      <c r="D152" s="289" t="s">
        <v>11366</v>
      </c>
      <c r="E152" s="470">
        <v>1</v>
      </c>
      <c r="F152" s="718"/>
      <c r="G152" s="440">
        <v>69.27</v>
      </c>
      <c r="H152" s="152">
        <f>IF(G152="","",G152-G152*COMPASS!$U$15)</f>
        <v>69.27</v>
      </c>
      <c r="J152" s="268"/>
    </row>
    <row r="153" spans="1:10" ht="15" customHeight="1">
      <c r="A153" s="271" t="s">
        <v>11305</v>
      </c>
      <c r="B153" s="348" t="s">
        <v>462</v>
      </c>
      <c r="C153" s="289" t="s">
        <v>11306</v>
      </c>
      <c r="D153" s="289" t="s">
        <v>11307</v>
      </c>
      <c r="E153" s="470">
        <v>1</v>
      </c>
      <c r="F153" s="718"/>
      <c r="G153" s="440">
        <v>68.150000000000006</v>
      </c>
      <c r="H153" s="152">
        <f>IF(G153="","",G153-G153*COMPASS!$U$15)</f>
        <v>68.150000000000006</v>
      </c>
      <c r="J153" s="268"/>
    </row>
    <row r="154" spans="1:10" ht="15" customHeight="1">
      <c r="A154" s="271" t="s">
        <v>11308</v>
      </c>
      <c r="B154" s="348" t="s">
        <v>216</v>
      </c>
      <c r="C154" s="289" t="s">
        <v>11309</v>
      </c>
      <c r="D154" s="289" t="s">
        <v>11310</v>
      </c>
      <c r="E154" s="470">
        <v>1</v>
      </c>
      <c r="F154" s="718"/>
      <c r="G154" s="440">
        <v>85.13</v>
      </c>
      <c r="H154" s="152">
        <f>IF(G154="","",G154-G154*COMPASS!$U$15)</f>
        <v>85.13</v>
      </c>
      <c r="J154" s="268"/>
    </row>
    <row r="155" spans="1:10" ht="15" customHeight="1">
      <c r="A155" s="271" t="s">
        <v>11311</v>
      </c>
      <c r="B155" s="348" t="s">
        <v>216</v>
      </c>
      <c r="C155" s="289" t="s">
        <v>11312</v>
      </c>
      <c r="D155" s="289" t="s">
        <v>11313</v>
      </c>
      <c r="E155" s="470">
        <v>1</v>
      </c>
      <c r="F155" s="718"/>
      <c r="G155" s="440">
        <v>69.849999999999994</v>
      </c>
      <c r="H155" s="152">
        <f>IF(G155="","",G155-G155*COMPASS!$U$15)</f>
        <v>69.849999999999994</v>
      </c>
      <c r="J155" s="268"/>
    </row>
    <row r="156" spans="1:10" ht="15" customHeight="1">
      <c r="A156" s="271" t="s">
        <v>11367</v>
      </c>
      <c r="B156" s="348" t="s">
        <v>216</v>
      </c>
      <c r="C156" s="289" t="s">
        <v>11368</v>
      </c>
      <c r="D156" s="289" t="s">
        <v>11369</v>
      </c>
      <c r="E156" s="470">
        <v>1</v>
      </c>
      <c r="F156" s="718"/>
      <c r="G156" s="440">
        <v>76.53</v>
      </c>
      <c r="H156" s="152">
        <f>IF(G156="","",G156-G156*COMPASS!$U$15)</f>
        <v>76.53</v>
      </c>
      <c r="J156" s="268"/>
    </row>
    <row r="157" spans="1:10" ht="15" customHeight="1">
      <c r="A157" s="271" t="s">
        <v>11615</v>
      </c>
      <c r="B157" s="348" t="s">
        <v>216</v>
      </c>
      <c r="C157" s="289" t="s">
        <v>11616</v>
      </c>
      <c r="D157" s="289" t="s">
        <v>11617</v>
      </c>
      <c r="E157" s="470">
        <v>1</v>
      </c>
      <c r="F157" s="720"/>
      <c r="G157" s="440">
        <v>51.36</v>
      </c>
      <c r="H157" s="152">
        <f>IF(G157="","",G157-G157*COMPASS!$U$15)</f>
        <v>51.36</v>
      </c>
      <c r="J157" s="268"/>
    </row>
    <row r="158" spans="1:10" ht="15" customHeight="1">
      <c r="A158" s="271" t="s">
        <v>11275</v>
      </c>
      <c r="B158" s="348" t="s">
        <v>216</v>
      </c>
      <c r="C158" s="289" t="s">
        <v>11276</v>
      </c>
      <c r="D158" s="289" t="s">
        <v>11277</v>
      </c>
      <c r="E158" s="470">
        <v>1</v>
      </c>
      <c r="F158" s="720"/>
      <c r="G158" s="440">
        <v>72.44</v>
      </c>
      <c r="H158" s="152">
        <f>IF(G158="","",G158-G158*COMPASS!$U$15)</f>
        <v>72.44</v>
      </c>
      <c r="J158" s="268"/>
    </row>
    <row r="159" spans="1:10" ht="15" customHeight="1">
      <c r="A159" s="721" t="s">
        <v>15193</v>
      </c>
      <c r="B159" s="348" t="s">
        <v>216</v>
      </c>
      <c r="C159" s="289" t="s">
        <v>15194</v>
      </c>
      <c r="D159" s="289" t="s">
        <v>15195</v>
      </c>
      <c r="E159" s="471">
        <v>1</v>
      </c>
      <c r="F159" s="728"/>
      <c r="G159" s="440">
        <v>159.68</v>
      </c>
      <c r="H159" s="152">
        <f>IF(G159="","",G159-G159*COMPASS!$U$15)</f>
        <v>159.68</v>
      </c>
      <c r="J159" s="268"/>
    </row>
    <row r="160" spans="1:10" ht="15" customHeight="1">
      <c r="A160" s="271" t="s">
        <v>11278</v>
      </c>
      <c r="B160" s="348" t="s">
        <v>216</v>
      </c>
      <c r="C160" s="289" t="s">
        <v>11279</v>
      </c>
      <c r="D160" s="289" t="s">
        <v>11280</v>
      </c>
      <c r="E160" s="470">
        <v>1</v>
      </c>
      <c r="F160" s="720"/>
      <c r="G160" s="440">
        <v>61.51</v>
      </c>
      <c r="H160" s="152">
        <f>IF(G160="","",G160-G160*COMPASS!$U$15)</f>
        <v>61.51</v>
      </c>
      <c r="J160" s="268"/>
    </row>
    <row r="161" spans="1:10" ht="15" customHeight="1">
      <c r="A161" s="271" t="s">
        <v>11314</v>
      </c>
      <c r="B161" s="348" t="s">
        <v>462</v>
      </c>
      <c r="C161" s="289" t="s">
        <v>11315</v>
      </c>
      <c r="D161" s="289" t="s">
        <v>11316</v>
      </c>
      <c r="E161" s="470">
        <v>1</v>
      </c>
      <c r="F161" s="718"/>
      <c r="G161" s="440">
        <v>68.78</v>
      </c>
      <c r="H161" s="152">
        <f>IF(G161="","",G161-G161*COMPASS!$U$15)</f>
        <v>68.78</v>
      </c>
    </row>
    <row r="162" spans="1:10" ht="15" customHeight="1">
      <c r="A162" s="721" t="s">
        <v>15196</v>
      </c>
      <c r="B162" s="348" t="s">
        <v>462</v>
      </c>
      <c r="C162" s="289" t="s">
        <v>15197</v>
      </c>
      <c r="D162" s="289" t="s">
        <v>15198</v>
      </c>
      <c r="E162" s="470">
        <v>1</v>
      </c>
      <c r="F162" s="1076"/>
      <c r="G162" s="440">
        <v>81.540000000000006</v>
      </c>
      <c r="H162" s="152">
        <f>IF(G162="","",G162-G162*COMPASS!$U$15)</f>
        <v>81.540000000000006</v>
      </c>
      <c r="J162" s="268"/>
    </row>
    <row r="163" spans="1:10" ht="15" customHeight="1">
      <c r="A163" s="271" t="s">
        <v>13434</v>
      </c>
      <c r="B163" s="348" t="s">
        <v>216</v>
      </c>
      <c r="C163" s="289" t="s">
        <v>13435</v>
      </c>
      <c r="D163" s="289" t="s">
        <v>13436</v>
      </c>
      <c r="E163" s="470">
        <v>1</v>
      </c>
      <c r="F163" s="718"/>
      <c r="G163" s="440">
        <v>44.77</v>
      </c>
      <c r="H163" s="152">
        <f>IF(G163="","",G163-G163*COMPASS!$U$15)</f>
        <v>44.77</v>
      </c>
      <c r="J163" s="268"/>
    </row>
    <row r="164" spans="1:10" ht="15" customHeight="1">
      <c r="A164" s="271" t="s">
        <v>12590</v>
      </c>
      <c r="B164" s="348" t="s">
        <v>216</v>
      </c>
      <c r="C164" s="289" t="s">
        <v>12591</v>
      </c>
      <c r="D164" s="289" t="s">
        <v>15199</v>
      </c>
      <c r="E164" s="470">
        <v>1</v>
      </c>
      <c r="F164" s="718"/>
      <c r="G164" s="440">
        <v>28.42</v>
      </c>
      <c r="H164" s="152">
        <f>IF(G164="","",G164-G164*COMPASS!$U$15)</f>
        <v>28.42</v>
      </c>
      <c r="J164" s="268"/>
    </row>
    <row r="165" spans="1:10" ht="15" customHeight="1">
      <c r="A165" s="271" t="s">
        <v>13437</v>
      </c>
      <c r="B165" s="348" t="s">
        <v>216</v>
      </c>
      <c r="C165" s="289" t="s">
        <v>13438</v>
      </c>
      <c r="D165" s="289" t="s">
        <v>13439</v>
      </c>
      <c r="E165" s="470">
        <v>1</v>
      </c>
      <c r="F165" s="718"/>
      <c r="G165" s="440">
        <v>74.650000000000006</v>
      </c>
      <c r="H165" s="152">
        <f>IF(G165="","",G165-G165*COMPASS!$U$15)</f>
        <v>74.650000000000006</v>
      </c>
      <c r="J165" s="268"/>
    </row>
    <row r="166" spans="1:10" ht="15" customHeight="1">
      <c r="A166" s="271" t="s">
        <v>12592</v>
      </c>
      <c r="B166" s="348" t="s">
        <v>216</v>
      </c>
      <c r="C166" s="289" t="s">
        <v>12593</v>
      </c>
      <c r="D166" s="289" t="s">
        <v>15200</v>
      </c>
      <c r="E166" s="470">
        <v>1</v>
      </c>
      <c r="F166" s="718"/>
      <c r="G166" s="440">
        <v>36.950000000000003</v>
      </c>
      <c r="H166" s="152">
        <f>IF(G166="","",G166-G166*COMPASS!$U$15)</f>
        <v>36.950000000000003</v>
      </c>
      <c r="J166" s="268"/>
    </row>
    <row r="167" spans="1:10" ht="15" customHeight="1">
      <c r="A167" s="271" t="s">
        <v>12594</v>
      </c>
      <c r="B167" s="348" t="s">
        <v>216</v>
      </c>
      <c r="C167" s="289" t="s">
        <v>12595</v>
      </c>
      <c r="D167" s="289" t="s">
        <v>15201</v>
      </c>
      <c r="E167" s="470">
        <v>1</v>
      </c>
      <c r="F167" s="718"/>
      <c r="G167" s="440">
        <v>42.63</v>
      </c>
      <c r="H167" s="152">
        <f>IF(G167="","",G167-G167*COMPASS!$U$15)</f>
        <v>42.63</v>
      </c>
      <c r="J167" s="268"/>
    </row>
    <row r="168" spans="1:10" ht="15" customHeight="1">
      <c r="A168" s="271" t="s">
        <v>12596</v>
      </c>
      <c r="B168" s="348" t="s">
        <v>216</v>
      </c>
      <c r="C168" s="289" t="s">
        <v>12597</v>
      </c>
      <c r="D168" s="289" t="s">
        <v>12598</v>
      </c>
      <c r="E168" s="470">
        <v>1</v>
      </c>
      <c r="F168" s="718"/>
      <c r="G168" s="440">
        <v>40.61</v>
      </c>
      <c r="H168" s="152">
        <f>IF(G168="","",G168-G168*COMPASS!$U$15)</f>
        <v>40.61</v>
      </c>
      <c r="J168" s="268"/>
    </row>
    <row r="169" spans="1:10" ht="15" customHeight="1">
      <c r="A169" s="271" t="s">
        <v>11269</v>
      </c>
      <c r="B169" s="348" t="s">
        <v>216</v>
      </c>
      <c r="C169" s="289" t="s">
        <v>11270</v>
      </c>
      <c r="D169" s="289" t="s">
        <v>11271</v>
      </c>
      <c r="E169" s="470">
        <v>1</v>
      </c>
      <c r="F169" s="720"/>
      <c r="G169" s="440">
        <v>111.72</v>
      </c>
      <c r="H169" s="152">
        <f>IF(G169="","",G169-G169*COMPASS!$U$15)</f>
        <v>111.72</v>
      </c>
      <c r="J169" s="268"/>
    </row>
    <row r="170" spans="1:10" ht="15" customHeight="1">
      <c r="A170" s="271" t="s">
        <v>11335</v>
      </c>
      <c r="B170" s="348" t="s">
        <v>216</v>
      </c>
      <c r="C170" s="289" t="s">
        <v>11336</v>
      </c>
      <c r="D170" s="289" t="s">
        <v>11337</v>
      </c>
      <c r="E170" s="470">
        <v>1</v>
      </c>
      <c r="F170" s="720"/>
      <c r="G170" s="440">
        <v>83.97</v>
      </c>
      <c r="H170" s="152">
        <f>IF(G170="","",G170-G170*COMPASS!$U$15)</f>
        <v>83.97</v>
      </c>
      <c r="J170" s="268"/>
    </row>
    <row r="171" spans="1:10" ht="15" customHeight="1">
      <c r="A171" s="721" t="s">
        <v>11338</v>
      </c>
      <c r="B171" s="348" t="s">
        <v>462</v>
      </c>
      <c r="C171" s="289" t="s">
        <v>11339</v>
      </c>
      <c r="D171" s="289" t="s">
        <v>11340</v>
      </c>
      <c r="E171" s="470">
        <v>1</v>
      </c>
      <c r="F171" s="718"/>
      <c r="G171" s="440">
        <v>83.97</v>
      </c>
      <c r="H171" s="152">
        <f>IF(G171="","",G171-G171*COMPASS!$U$15)</f>
        <v>83.97</v>
      </c>
      <c r="J171" s="268"/>
    </row>
    <row r="172" spans="1:10" ht="15" customHeight="1">
      <c r="A172" s="721" t="s">
        <v>13440</v>
      </c>
      <c r="B172" s="348" t="s">
        <v>216</v>
      </c>
      <c r="C172" s="289" t="s">
        <v>13441</v>
      </c>
      <c r="D172" s="289" t="s">
        <v>13442</v>
      </c>
      <c r="E172" s="470">
        <v>1</v>
      </c>
      <c r="F172" s="718"/>
      <c r="G172" s="440">
        <v>87.03</v>
      </c>
      <c r="H172" s="152">
        <f>IF(G172="","",G172-G172*COMPASS!$U$15)</f>
        <v>87.03</v>
      </c>
      <c r="J172" s="268"/>
    </row>
    <row r="173" spans="1:10" ht="15" customHeight="1">
      <c r="A173" s="462" t="s">
        <v>11618</v>
      </c>
      <c r="B173" s="348" t="s">
        <v>216</v>
      </c>
      <c r="C173" s="289" t="s">
        <v>11619</v>
      </c>
      <c r="D173" s="289" t="s">
        <v>11620</v>
      </c>
      <c r="E173" s="470">
        <v>1</v>
      </c>
      <c r="F173" s="718"/>
      <c r="G173" s="440">
        <v>87.03</v>
      </c>
      <c r="H173" s="152">
        <f>IF(G173="","",G173-G173*COMPASS!$U$15)</f>
        <v>87.03</v>
      </c>
      <c r="J173" s="268"/>
    </row>
    <row r="174" spans="1:10" ht="15" customHeight="1">
      <c r="A174" s="721" t="s">
        <v>11272</v>
      </c>
      <c r="B174" s="348" t="s">
        <v>216</v>
      </c>
      <c r="C174" s="289" t="s">
        <v>11273</v>
      </c>
      <c r="D174" s="289" t="s">
        <v>11274</v>
      </c>
      <c r="E174" s="470">
        <v>1</v>
      </c>
      <c r="F174" s="720"/>
      <c r="G174" s="440">
        <v>167.61</v>
      </c>
      <c r="H174" s="152">
        <f>IF(G174="","",G174-G174*COMPASS!$U$15)</f>
        <v>167.61</v>
      </c>
      <c r="J174" s="268"/>
    </row>
    <row r="175" spans="1:10" ht="15" customHeight="1">
      <c r="A175" s="721" t="s">
        <v>11341</v>
      </c>
      <c r="B175" s="348" t="s">
        <v>216</v>
      </c>
      <c r="C175" s="289" t="s">
        <v>11342</v>
      </c>
      <c r="D175" s="289" t="s">
        <v>11343</v>
      </c>
      <c r="E175" s="470">
        <v>1</v>
      </c>
      <c r="F175" s="718"/>
      <c r="G175" s="440">
        <v>108.96</v>
      </c>
      <c r="H175" s="152">
        <f>IF(G175="","",G175-G175*COMPASS!$U$15)</f>
        <v>108.96</v>
      </c>
      <c r="J175" s="268"/>
    </row>
    <row r="176" spans="1:10" ht="15" customHeight="1">
      <c r="A176" s="271" t="s">
        <v>11350</v>
      </c>
      <c r="B176" s="348" t="s">
        <v>216</v>
      </c>
      <c r="C176" s="289" t="s">
        <v>11351</v>
      </c>
      <c r="D176" s="289" t="s">
        <v>11352</v>
      </c>
      <c r="E176" s="470">
        <v>1</v>
      </c>
      <c r="F176" s="718"/>
      <c r="G176" s="440">
        <v>108.96</v>
      </c>
      <c r="H176" s="152">
        <f>IF(G176="","",G176-G176*COMPASS!$U$15)</f>
        <v>108.96</v>
      </c>
      <c r="J176" s="268"/>
    </row>
    <row r="177" spans="1:10" ht="15" customHeight="1">
      <c r="A177" s="271" t="s">
        <v>11344</v>
      </c>
      <c r="B177" s="348" t="s">
        <v>216</v>
      </c>
      <c r="C177" s="289" t="s">
        <v>11345</v>
      </c>
      <c r="D177" s="289" t="s">
        <v>11346</v>
      </c>
      <c r="E177" s="470">
        <v>1</v>
      </c>
      <c r="F177" s="718"/>
      <c r="G177" s="440">
        <v>108.96</v>
      </c>
      <c r="H177" s="152">
        <f>IF(G177="","",G177-G177*COMPASS!$U$15)</f>
        <v>108.96</v>
      </c>
      <c r="J177" s="268"/>
    </row>
    <row r="178" spans="1:10" ht="15" customHeight="1">
      <c r="A178" s="271" t="s">
        <v>11347</v>
      </c>
      <c r="B178" s="348" t="s">
        <v>216</v>
      </c>
      <c r="C178" s="289" t="s">
        <v>11348</v>
      </c>
      <c r="D178" s="289" t="s">
        <v>11349</v>
      </c>
      <c r="E178" s="470">
        <v>1</v>
      </c>
      <c r="F178" s="718"/>
      <c r="G178" s="440">
        <v>108.96</v>
      </c>
      <c r="H178" s="152">
        <f>IF(G178="","",G178-G178*COMPASS!$U$15)</f>
        <v>108.96</v>
      </c>
      <c r="J178" s="268"/>
    </row>
    <row r="179" spans="1:10" ht="15" customHeight="1">
      <c r="A179" s="271" t="s">
        <v>11353</v>
      </c>
      <c r="B179" s="348" t="s">
        <v>216</v>
      </c>
      <c r="C179" s="289" t="s">
        <v>11354</v>
      </c>
      <c r="D179" s="289" t="s">
        <v>11355</v>
      </c>
      <c r="E179" s="470">
        <v>1</v>
      </c>
      <c r="F179" s="718"/>
      <c r="G179" s="440">
        <v>108.96</v>
      </c>
      <c r="H179" s="152">
        <f>IF(G179="","",G179-G179*COMPASS!$U$15)</f>
        <v>108.96</v>
      </c>
      <c r="J179" s="268"/>
    </row>
    <row r="180" spans="1:10" ht="15" customHeight="1">
      <c r="A180" s="271" t="s">
        <v>11254</v>
      </c>
      <c r="B180" s="348" t="s">
        <v>216</v>
      </c>
      <c r="C180" s="289" t="s">
        <v>11255</v>
      </c>
      <c r="D180" s="289" t="s">
        <v>11256</v>
      </c>
      <c r="E180" s="470">
        <v>1</v>
      </c>
      <c r="F180" s="720"/>
      <c r="G180" s="440">
        <v>101.93</v>
      </c>
      <c r="H180" s="152">
        <f>IF(G180="","",G180-G180*COMPASS!$U$15)</f>
        <v>101.93</v>
      </c>
      <c r="J180" s="268"/>
    </row>
    <row r="181" spans="1:10" ht="15" customHeight="1">
      <c r="A181" s="271" t="s">
        <v>11260</v>
      </c>
      <c r="B181" s="348" t="s">
        <v>216</v>
      </c>
      <c r="C181" s="289" t="s">
        <v>11261</v>
      </c>
      <c r="D181" s="289" t="s">
        <v>11262</v>
      </c>
      <c r="E181" s="470">
        <v>1</v>
      </c>
      <c r="F181" s="720"/>
      <c r="G181" s="440">
        <v>59.71</v>
      </c>
      <c r="H181" s="152">
        <f>IF(G181="","",G181-G181*COMPASS!$U$15)</f>
        <v>59.71</v>
      </c>
      <c r="J181" s="268"/>
    </row>
    <row r="182" spans="1:10" ht="15" customHeight="1">
      <c r="A182" s="271" t="s">
        <v>13443</v>
      </c>
      <c r="B182" s="348" t="s">
        <v>216</v>
      </c>
      <c r="C182" s="289" t="s">
        <v>13444</v>
      </c>
      <c r="D182" s="289" t="s">
        <v>13445</v>
      </c>
      <c r="E182" s="470">
        <v>1</v>
      </c>
      <c r="F182" s="720"/>
      <c r="G182" s="440">
        <v>55.98</v>
      </c>
      <c r="H182" s="152">
        <f>IF(G182="","",G182-G182*COMPASS!$U$15)</f>
        <v>55.98</v>
      </c>
      <c r="J182" s="268"/>
    </row>
    <row r="183" spans="1:10" ht="15" customHeight="1">
      <c r="A183" s="271" t="s">
        <v>11320</v>
      </c>
      <c r="B183" s="348" t="s">
        <v>216</v>
      </c>
      <c r="C183" s="289" t="s">
        <v>11321</v>
      </c>
      <c r="D183" s="289" t="s">
        <v>11322</v>
      </c>
      <c r="E183" s="470">
        <v>1</v>
      </c>
      <c r="F183" s="718"/>
      <c r="G183" s="440">
        <v>61.27</v>
      </c>
      <c r="H183" s="152">
        <f>IF(G183="","",G183-G183*COMPASS!$U$15)</f>
        <v>61.27</v>
      </c>
      <c r="J183" s="268"/>
    </row>
    <row r="184" spans="1:10" ht="15" customHeight="1">
      <c r="A184" s="723" t="s">
        <v>11326</v>
      </c>
      <c r="B184" s="348" t="s">
        <v>216</v>
      </c>
      <c r="C184" s="289" t="s">
        <v>11327</v>
      </c>
      <c r="D184" s="289" t="s">
        <v>11328</v>
      </c>
      <c r="E184" s="470">
        <v>1</v>
      </c>
      <c r="F184" s="718"/>
      <c r="G184" s="440">
        <v>61.27</v>
      </c>
      <c r="H184" s="152">
        <f>IF(G184="","",G184-G184*COMPASS!$U$15)</f>
        <v>61.27</v>
      </c>
      <c r="J184" s="268"/>
    </row>
    <row r="185" spans="1:10" ht="15" customHeight="1">
      <c r="A185" s="723" t="s">
        <v>11323</v>
      </c>
      <c r="B185" s="348" t="s">
        <v>216</v>
      </c>
      <c r="C185" s="289" t="s">
        <v>11324</v>
      </c>
      <c r="D185" s="289" t="s">
        <v>11325</v>
      </c>
      <c r="E185" s="470">
        <v>1</v>
      </c>
      <c r="F185" s="718"/>
      <c r="G185" s="440">
        <v>61.27</v>
      </c>
      <c r="H185" s="152">
        <f>IF(G185="","",G185-G185*COMPASS!$U$15)</f>
        <v>61.27</v>
      </c>
      <c r="J185" s="268"/>
    </row>
    <row r="186" spans="1:10" ht="15" customHeight="1">
      <c r="A186" s="271" t="s">
        <v>11329</v>
      </c>
      <c r="B186" s="348" t="s">
        <v>216</v>
      </c>
      <c r="C186" s="289" t="s">
        <v>11330</v>
      </c>
      <c r="D186" s="289" t="s">
        <v>11331</v>
      </c>
      <c r="E186" s="470">
        <v>1</v>
      </c>
      <c r="F186" s="718"/>
      <c r="G186" s="440">
        <v>61.27</v>
      </c>
      <c r="H186" s="152">
        <f>IF(G186="","",G186-G186*COMPASS!$U$15)</f>
        <v>61.27</v>
      </c>
      <c r="J186" s="268"/>
    </row>
    <row r="187" spans="1:10" ht="15" customHeight="1">
      <c r="A187" s="271" t="s">
        <v>11332</v>
      </c>
      <c r="B187" s="348" t="s">
        <v>462</v>
      </c>
      <c r="C187" s="289" t="s">
        <v>11333</v>
      </c>
      <c r="D187" s="289" t="s">
        <v>11334</v>
      </c>
      <c r="E187" s="470">
        <v>1</v>
      </c>
      <c r="F187" s="718"/>
      <c r="G187" s="440">
        <v>61.27</v>
      </c>
      <c r="H187" s="152">
        <f>IF(G187="","",G187-G187*COMPASS!$U$15)</f>
        <v>61.27</v>
      </c>
      <c r="J187" s="268"/>
    </row>
    <row r="188" spans="1:10" ht="15" customHeight="1">
      <c r="A188" s="271" t="s">
        <v>12599</v>
      </c>
      <c r="B188" s="348" t="s">
        <v>216</v>
      </c>
      <c r="C188" s="289" t="s">
        <v>12600</v>
      </c>
      <c r="D188" s="289" t="s">
        <v>12601</v>
      </c>
      <c r="E188" s="470">
        <v>1</v>
      </c>
      <c r="F188" s="718"/>
      <c r="G188" s="440">
        <v>66.650000000000006</v>
      </c>
      <c r="H188" s="152">
        <f>IF(G188="","",G188-G188*COMPASS!$U$15)</f>
        <v>66.650000000000006</v>
      </c>
      <c r="J188" s="268"/>
    </row>
    <row r="189" spans="1:10" ht="15" customHeight="1">
      <c r="A189" s="723" t="s">
        <v>11621</v>
      </c>
      <c r="B189" s="348" t="s">
        <v>216</v>
      </c>
      <c r="C189" s="289" t="s">
        <v>11622</v>
      </c>
      <c r="D189" s="289" t="s">
        <v>11623</v>
      </c>
      <c r="E189" s="470">
        <v>1</v>
      </c>
      <c r="F189" s="718"/>
      <c r="G189" s="440">
        <v>66.650000000000006</v>
      </c>
      <c r="H189" s="152">
        <f>IF(G189="","",G189-G189*COMPASS!$U$15)</f>
        <v>66.650000000000006</v>
      </c>
      <c r="J189" s="268"/>
    </row>
    <row r="190" spans="1:10" ht="15" customHeight="1">
      <c r="A190" s="271" t="s">
        <v>11257</v>
      </c>
      <c r="B190" s="348" t="s">
        <v>216</v>
      </c>
      <c r="C190" s="289" t="s">
        <v>11258</v>
      </c>
      <c r="D190" s="289" t="s">
        <v>11259</v>
      </c>
      <c r="E190" s="470">
        <v>1</v>
      </c>
      <c r="F190" s="720"/>
      <c r="G190" s="440">
        <v>140.76</v>
      </c>
      <c r="H190" s="152">
        <f>IF(G190="","",G190-G190*COMPASS!$U$15)</f>
        <v>140.76</v>
      </c>
      <c r="J190" s="268"/>
    </row>
    <row r="191" spans="1:10" ht="15" customHeight="1">
      <c r="A191" s="271" t="s">
        <v>11263</v>
      </c>
      <c r="B191" s="348" t="s">
        <v>216</v>
      </c>
      <c r="C191" s="289" t="s">
        <v>11264</v>
      </c>
      <c r="D191" s="289" t="s">
        <v>11265</v>
      </c>
      <c r="E191" s="470">
        <v>1</v>
      </c>
      <c r="F191" s="720"/>
      <c r="G191" s="440">
        <v>57.25</v>
      </c>
      <c r="H191" s="152">
        <f>IF(G191="","",G191-G191*COMPASS!$U$15)</f>
        <v>57.25</v>
      </c>
      <c r="J191" s="268"/>
    </row>
    <row r="192" spans="1:10" ht="15" customHeight="1">
      <c r="A192" s="458" t="s">
        <v>13446</v>
      </c>
      <c r="B192" s="1011"/>
      <c r="C192" s="1011"/>
      <c r="D192" s="1011"/>
      <c r="E192" s="1011"/>
      <c r="F192" s="1011"/>
      <c r="G192" s="1011"/>
      <c r="H192" s="152" t="str">
        <f>IF(G192="","",G192-G192*COMPASS!$U$15)</f>
        <v/>
      </c>
      <c r="J192" s="268"/>
    </row>
    <row r="193" spans="1:10" ht="15" customHeight="1">
      <c r="A193" s="271" t="s">
        <v>13447</v>
      </c>
      <c r="B193" s="348" t="s">
        <v>11250</v>
      </c>
      <c r="C193" s="289" t="s">
        <v>13448</v>
      </c>
      <c r="D193" s="289" t="s">
        <v>15202</v>
      </c>
      <c r="E193" s="470">
        <v>1</v>
      </c>
      <c r="F193" s="718"/>
      <c r="G193" s="440">
        <v>1229</v>
      </c>
      <c r="H193" s="152">
        <f>IF(G193="","",G193-G193*COMPASS!$U$15)</f>
        <v>1229</v>
      </c>
      <c r="J193" s="268"/>
    </row>
    <row r="194" spans="1:10" ht="15" customHeight="1">
      <c r="A194" s="462" t="s">
        <v>15203</v>
      </c>
      <c r="B194" s="348" t="s">
        <v>216</v>
      </c>
      <c r="C194" s="289" t="s">
        <v>15204</v>
      </c>
      <c r="D194" s="289" t="s">
        <v>15205</v>
      </c>
      <c r="E194" s="470">
        <v>1</v>
      </c>
      <c r="F194" s="718"/>
      <c r="G194" s="440">
        <v>1104</v>
      </c>
      <c r="H194" s="152">
        <f>IF(G194="","",G194-G194*COMPASS!$U$15)</f>
        <v>1104</v>
      </c>
      <c r="J194" s="268"/>
    </row>
    <row r="195" spans="1:10" ht="15" customHeight="1">
      <c r="A195" s="458" t="s">
        <v>11624</v>
      </c>
      <c r="B195" s="459"/>
      <c r="C195" s="459"/>
      <c r="D195" s="459"/>
      <c r="E195" s="459"/>
      <c r="F195" s="459"/>
      <c r="G195" s="459"/>
      <c r="H195" s="152" t="str">
        <f>IF(G195="","",G195-G195*COMPASS!$U$15)</f>
        <v/>
      </c>
      <c r="J195" s="268"/>
    </row>
    <row r="196" spans="1:10" ht="15" customHeight="1">
      <c r="A196" s="325" t="s">
        <v>263</v>
      </c>
      <c r="B196" s="348" t="s">
        <v>216</v>
      </c>
      <c r="C196" s="289" t="s">
        <v>6701</v>
      </c>
      <c r="D196" s="289" t="s">
        <v>13449</v>
      </c>
      <c r="E196" s="471">
        <v>1</v>
      </c>
      <c r="F196" s="720"/>
      <c r="G196" s="440">
        <v>123.02</v>
      </c>
      <c r="H196" s="152">
        <f>IF(G196="","",G196-G196*COMPASS!$U$15)</f>
        <v>123.02</v>
      </c>
      <c r="J196" s="268"/>
    </row>
    <row r="197" spans="1:10" ht="15" customHeight="1">
      <c r="A197" s="271" t="s">
        <v>4292</v>
      </c>
      <c r="B197" s="348" t="s">
        <v>216</v>
      </c>
      <c r="C197" s="289" t="s">
        <v>4309</v>
      </c>
      <c r="D197" s="289" t="s">
        <v>9536</v>
      </c>
      <c r="E197" s="471">
        <v>1</v>
      </c>
      <c r="F197" s="720"/>
      <c r="G197" s="440">
        <v>109.66</v>
      </c>
      <c r="H197" s="152">
        <f>IF(G197="","",G197-G197*COMPASS!$U$15)</f>
        <v>109.66</v>
      </c>
      <c r="J197" s="268"/>
    </row>
    <row r="198" spans="1:10" ht="15" customHeight="1">
      <c r="A198" s="271" t="s">
        <v>4293</v>
      </c>
      <c r="B198" s="348" t="s">
        <v>216</v>
      </c>
      <c r="C198" s="289" t="s">
        <v>4310</v>
      </c>
      <c r="D198" s="289" t="s">
        <v>13450</v>
      </c>
      <c r="E198" s="471">
        <v>1</v>
      </c>
      <c r="F198" s="720"/>
      <c r="G198" s="440">
        <v>13.48</v>
      </c>
      <c r="H198" s="152">
        <f>IF(G198="","",G198-G198*COMPASS!$U$15)</f>
        <v>13.48</v>
      </c>
      <c r="J198" s="268"/>
    </row>
    <row r="199" spans="1:10" ht="15" customHeight="1">
      <c r="A199" s="458" t="s">
        <v>4294</v>
      </c>
      <c r="B199" s="459"/>
      <c r="C199" s="459"/>
      <c r="D199" s="459"/>
      <c r="E199" s="459"/>
      <c r="F199" s="459"/>
      <c r="G199" s="459"/>
      <c r="H199" s="152" t="str">
        <f>IF(G199="","",G199-G199*COMPASS!$U$15)</f>
        <v/>
      </c>
      <c r="J199" s="268"/>
    </row>
    <row r="200" spans="1:10" ht="15" customHeight="1">
      <c r="A200" s="271" t="s">
        <v>11625</v>
      </c>
      <c r="B200" s="348" t="s">
        <v>462</v>
      </c>
      <c r="C200" s="289" t="s">
        <v>11626</v>
      </c>
      <c r="D200" s="289" t="s">
        <v>11627</v>
      </c>
      <c r="E200" s="470">
        <v>1</v>
      </c>
      <c r="F200" s="720"/>
      <c r="G200" s="440">
        <v>78.510000000000005</v>
      </c>
      <c r="H200" s="152">
        <f>IF(G200="","",G200-G200*COMPASS!$U$15)</f>
        <v>78.510000000000005</v>
      </c>
      <c r="J200" s="268"/>
    </row>
    <row r="201" spans="1:10" ht="15" customHeight="1">
      <c r="A201" s="271" t="s">
        <v>11628</v>
      </c>
      <c r="B201" s="348" t="s">
        <v>216</v>
      </c>
      <c r="C201" s="289" t="s">
        <v>11629</v>
      </c>
      <c r="D201" s="289" t="s">
        <v>11630</v>
      </c>
      <c r="E201" s="470">
        <v>1</v>
      </c>
      <c r="F201" s="720"/>
      <c r="G201" s="440">
        <v>78.510000000000005</v>
      </c>
      <c r="H201" s="152">
        <f>IF(G201="","",G201-G201*COMPASS!$U$15)</f>
        <v>78.510000000000005</v>
      </c>
      <c r="J201" s="268"/>
    </row>
    <row r="202" spans="1:10" ht="15" customHeight="1">
      <c r="A202" s="271" t="s">
        <v>11631</v>
      </c>
      <c r="B202" s="348" t="s">
        <v>462</v>
      </c>
      <c r="C202" s="289" t="s">
        <v>11632</v>
      </c>
      <c r="D202" s="289" t="s">
        <v>11633</v>
      </c>
      <c r="E202" s="470">
        <v>1</v>
      </c>
      <c r="F202" s="720"/>
      <c r="G202" s="440">
        <v>78.510000000000005</v>
      </c>
      <c r="H202" s="152">
        <f>IF(G202="","",G202-G202*COMPASS!$U$15)</f>
        <v>78.510000000000005</v>
      </c>
      <c r="J202" s="268"/>
    </row>
    <row r="203" spans="1:10" ht="15" customHeight="1">
      <c r="A203" s="271" t="s">
        <v>11634</v>
      </c>
      <c r="B203" s="348" t="s">
        <v>216</v>
      </c>
      <c r="C203" s="289" t="s">
        <v>11635</v>
      </c>
      <c r="D203" s="289" t="s">
        <v>11636</v>
      </c>
      <c r="E203" s="470">
        <v>1</v>
      </c>
      <c r="F203" s="720"/>
      <c r="G203" s="440">
        <v>78.510000000000005</v>
      </c>
      <c r="H203" s="152">
        <f>IF(G203="","",G203-G203*COMPASS!$U$15)</f>
        <v>78.510000000000005</v>
      </c>
      <c r="J203" s="268"/>
    </row>
    <row r="204" spans="1:10" ht="15" customHeight="1">
      <c r="A204" s="271" t="s">
        <v>11637</v>
      </c>
      <c r="B204" s="348" t="s">
        <v>216</v>
      </c>
      <c r="C204" s="289" t="s">
        <v>11638</v>
      </c>
      <c r="D204" s="289" t="s">
        <v>11639</v>
      </c>
      <c r="E204" s="470">
        <v>1</v>
      </c>
      <c r="F204" s="724"/>
      <c r="G204" s="440">
        <v>78.510000000000005</v>
      </c>
      <c r="H204" s="152">
        <f>IF(G204="","",G204-G204*COMPASS!$U$15)</f>
        <v>78.510000000000005</v>
      </c>
      <c r="J204" s="268"/>
    </row>
    <row r="205" spans="1:10" ht="15" customHeight="1">
      <c r="A205" s="458" t="s">
        <v>11640</v>
      </c>
      <c r="B205" s="459"/>
      <c r="C205" s="459"/>
      <c r="D205" s="459"/>
      <c r="E205" s="459"/>
      <c r="F205" s="459"/>
      <c r="G205" s="459"/>
      <c r="H205" s="152" t="str">
        <f>IF(G205="","",G205-G205*COMPASS!$U$15)</f>
        <v/>
      </c>
      <c r="J205" s="268"/>
    </row>
    <row r="206" spans="1:10" ht="15" customHeight="1">
      <c r="A206" s="725" t="s">
        <v>11446</v>
      </c>
      <c r="B206" s="348" t="s">
        <v>216</v>
      </c>
      <c r="C206" s="289" t="s">
        <v>11447</v>
      </c>
      <c r="D206" s="289" t="s">
        <v>15206</v>
      </c>
      <c r="E206" s="470">
        <v>1</v>
      </c>
      <c r="F206" s="718"/>
      <c r="G206" s="440">
        <v>51.61</v>
      </c>
      <c r="H206" s="152">
        <f>IF(G206="","",G206-G206*COMPASS!$U$15)</f>
        <v>51.61</v>
      </c>
      <c r="J206" s="268"/>
    </row>
    <row r="207" spans="1:10" ht="15" customHeight="1">
      <c r="A207" s="725" t="s">
        <v>11443</v>
      </c>
      <c r="B207" s="348" t="s">
        <v>216</v>
      </c>
      <c r="C207" s="289" t="s">
        <v>11444</v>
      </c>
      <c r="D207" s="289" t="s">
        <v>11445</v>
      </c>
      <c r="E207" s="470">
        <v>1</v>
      </c>
      <c r="F207" s="718"/>
      <c r="G207" s="440">
        <v>36.53</v>
      </c>
      <c r="H207" s="152">
        <f>IF(G207="","",G207-G207*COMPASS!$U$15)</f>
        <v>36.53</v>
      </c>
      <c r="J207" s="268"/>
    </row>
    <row r="208" spans="1:10" ht="15" customHeight="1">
      <c r="A208" s="725" t="s">
        <v>11448</v>
      </c>
      <c r="B208" s="348" t="s">
        <v>216</v>
      </c>
      <c r="C208" s="289" t="s">
        <v>11449</v>
      </c>
      <c r="D208" s="289" t="s">
        <v>11450</v>
      </c>
      <c r="E208" s="470">
        <v>1</v>
      </c>
      <c r="F208" s="718"/>
      <c r="G208" s="440">
        <v>37.590000000000003</v>
      </c>
      <c r="H208" s="152">
        <f>IF(G208="","",G208-G208*COMPASS!$U$15)</f>
        <v>37.590000000000003</v>
      </c>
      <c r="J208" s="268"/>
    </row>
    <row r="209" spans="1:10" ht="15" customHeight="1">
      <c r="A209" s="725" t="s">
        <v>11451</v>
      </c>
      <c r="B209" s="348" t="s">
        <v>216</v>
      </c>
      <c r="C209" s="289" t="s">
        <v>11452</v>
      </c>
      <c r="D209" s="289" t="s">
        <v>11453</v>
      </c>
      <c r="E209" s="470">
        <v>1</v>
      </c>
      <c r="F209" s="718"/>
      <c r="G209" s="440">
        <v>44.77</v>
      </c>
      <c r="H209" s="152">
        <f>IF(G209="","",G209-G209*COMPASS!$U$15)</f>
        <v>44.77</v>
      </c>
      <c r="J209" s="268"/>
    </row>
    <row r="210" spans="1:10" ht="15" customHeight="1">
      <c r="A210" s="725" t="s">
        <v>11440</v>
      </c>
      <c r="B210" s="348" t="s">
        <v>216</v>
      </c>
      <c r="C210" s="289" t="s">
        <v>11441</v>
      </c>
      <c r="D210" s="289" t="s">
        <v>11442</v>
      </c>
      <c r="E210" s="470">
        <v>1</v>
      </c>
      <c r="F210" s="718"/>
      <c r="G210" s="440">
        <v>66.38</v>
      </c>
      <c r="H210" s="152">
        <f>IF(G210="","",G210-G210*COMPASS!$U$15)</f>
        <v>66.38</v>
      </c>
      <c r="J210" s="268"/>
    </row>
    <row r="211" spans="1:10" ht="15" customHeight="1">
      <c r="A211" s="271" t="s">
        <v>11454</v>
      </c>
      <c r="B211" s="348" t="s">
        <v>462</v>
      </c>
      <c r="C211" s="289" t="s">
        <v>11455</v>
      </c>
      <c r="D211" s="289" t="s">
        <v>11456</v>
      </c>
      <c r="E211" s="470">
        <v>1</v>
      </c>
      <c r="F211" s="718"/>
      <c r="G211" s="440">
        <v>63.14</v>
      </c>
      <c r="H211" s="152">
        <f>IF(G211="","",G211-G211*COMPASS!$U$15)</f>
        <v>63.14</v>
      </c>
      <c r="J211" s="268"/>
    </row>
    <row r="212" spans="1:10" ht="15" customHeight="1">
      <c r="A212" s="271" t="s">
        <v>11457</v>
      </c>
      <c r="B212" s="348" t="s">
        <v>216</v>
      </c>
      <c r="C212" s="289" t="s">
        <v>11458</v>
      </c>
      <c r="D212" s="289" t="s">
        <v>11459</v>
      </c>
      <c r="E212" s="470">
        <v>1</v>
      </c>
      <c r="F212" s="718"/>
      <c r="G212" s="440">
        <v>63.65</v>
      </c>
      <c r="H212" s="152">
        <f>IF(G212="","",G212-G212*COMPASS!$U$15)</f>
        <v>63.65</v>
      </c>
      <c r="J212" s="268"/>
    </row>
    <row r="213" spans="1:10" ht="15" customHeight="1">
      <c r="A213" s="271" t="s">
        <v>13451</v>
      </c>
      <c r="B213" s="348" t="s">
        <v>216</v>
      </c>
      <c r="C213" s="289" t="s">
        <v>13452</v>
      </c>
      <c r="D213" s="289" t="s">
        <v>13453</v>
      </c>
      <c r="E213" s="470">
        <v>1</v>
      </c>
      <c r="F213" s="718"/>
      <c r="G213" s="440">
        <v>62.88</v>
      </c>
      <c r="H213" s="152">
        <f>IF(G213="","",G213-G213*COMPASS!$U$15)</f>
        <v>62.88</v>
      </c>
      <c r="J213" s="268"/>
    </row>
    <row r="214" spans="1:10" ht="15" customHeight="1">
      <c r="A214" s="271" t="s">
        <v>15207</v>
      </c>
      <c r="B214" s="348" t="s">
        <v>216</v>
      </c>
      <c r="C214" s="289" t="s">
        <v>15208</v>
      </c>
      <c r="D214" s="289" t="s">
        <v>15209</v>
      </c>
      <c r="E214" s="470">
        <v>1</v>
      </c>
      <c r="F214" s="718"/>
      <c r="G214" s="440">
        <v>62.88</v>
      </c>
      <c r="H214" s="152">
        <f>IF(G214="","",G214-G214*COMPASS!$U$15)</f>
        <v>62.88</v>
      </c>
      <c r="J214" s="268"/>
    </row>
    <row r="215" spans="1:10" ht="15" customHeight="1">
      <c r="A215" s="271" t="s">
        <v>11460</v>
      </c>
      <c r="B215" s="348" t="s">
        <v>216</v>
      </c>
      <c r="C215" s="289" t="s">
        <v>11461</v>
      </c>
      <c r="D215" s="289" t="s">
        <v>11641</v>
      </c>
      <c r="E215" s="470">
        <v>1</v>
      </c>
      <c r="F215" s="718"/>
      <c r="G215" s="440">
        <v>82.11</v>
      </c>
      <c r="H215" s="152">
        <f>IF(G215="","",G215-G215*COMPASS!$U$15)</f>
        <v>82.11</v>
      </c>
      <c r="J215" s="268"/>
    </row>
    <row r="216" spans="1:10" ht="15" customHeight="1">
      <c r="A216" s="271" t="s">
        <v>15210</v>
      </c>
      <c r="B216" s="348" t="s">
        <v>216</v>
      </c>
      <c r="C216" s="289" t="s">
        <v>15211</v>
      </c>
      <c r="D216" s="289" t="s">
        <v>15212</v>
      </c>
      <c r="E216" s="470">
        <v>1</v>
      </c>
      <c r="F216" s="718"/>
      <c r="G216" s="440">
        <v>82.11</v>
      </c>
      <c r="H216" s="152">
        <f>IF(G216="","",G216-G216*COMPASS!$U$15)</f>
        <v>82.11</v>
      </c>
      <c r="J216" s="268"/>
    </row>
    <row r="217" spans="1:10" ht="15" customHeight="1">
      <c r="A217" s="271" t="s">
        <v>11642</v>
      </c>
      <c r="B217" s="348" t="s">
        <v>216</v>
      </c>
      <c r="C217" s="289" t="s">
        <v>11643</v>
      </c>
      <c r="D217" s="289" t="s">
        <v>11644</v>
      </c>
      <c r="E217" s="470">
        <v>1</v>
      </c>
      <c r="F217" s="718"/>
      <c r="G217" s="440">
        <v>108.31</v>
      </c>
      <c r="H217" s="152">
        <f>IF(G217="","",G217-G217*COMPASS!$U$15)</f>
        <v>108.31</v>
      </c>
      <c r="J217" s="268"/>
    </row>
    <row r="218" spans="1:10" ht="15" customHeight="1">
      <c r="A218" s="1077" t="s">
        <v>13454</v>
      </c>
      <c r="B218" s="459"/>
      <c r="C218" s="459"/>
      <c r="D218" s="459"/>
      <c r="E218" s="459"/>
      <c r="F218" s="459"/>
      <c r="G218" s="717"/>
      <c r="H218" s="152" t="str">
        <f>IF(G218="","",G218-G218*COMPASS!$U$15)</f>
        <v/>
      </c>
      <c r="J218" s="268"/>
    </row>
    <row r="219" spans="1:10" ht="15" customHeight="1">
      <c r="A219" s="271" t="s">
        <v>9531</v>
      </c>
      <c r="B219" s="379" t="s">
        <v>216</v>
      </c>
      <c r="C219" s="289" t="s">
        <v>9532</v>
      </c>
      <c r="D219" s="289" t="s">
        <v>13455</v>
      </c>
      <c r="E219" s="470">
        <v>1</v>
      </c>
      <c r="F219" s="720"/>
      <c r="G219" s="440">
        <v>271.45999999999998</v>
      </c>
      <c r="H219" s="152">
        <f>IF(G219="","",G219-G219*COMPASS!$U$15)</f>
        <v>271.45999999999998</v>
      </c>
      <c r="J219" s="268"/>
    </row>
    <row r="220" spans="1:10" ht="15" customHeight="1">
      <c r="A220" s="271" t="s">
        <v>4290</v>
      </c>
      <c r="B220" s="348" t="s">
        <v>216</v>
      </c>
      <c r="C220" s="289" t="s">
        <v>4296</v>
      </c>
      <c r="D220" s="289" t="s">
        <v>13456</v>
      </c>
      <c r="E220" s="470">
        <v>1</v>
      </c>
      <c r="F220" s="720"/>
      <c r="G220" s="440">
        <v>97.62</v>
      </c>
      <c r="H220" s="152">
        <f>IF(G220="","",G220-G220*COMPASS!$U$15)</f>
        <v>97.62</v>
      </c>
      <c r="J220" s="268"/>
    </row>
    <row r="221" spans="1:10" ht="15" customHeight="1">
      <c r="A221" s="271" t="s">
        <v>4289</v>
      </c>
      <c r="B221" s="348" t="s">
        <v>216</v>
      </c>
      <c r="C221" s="289" t="s">
        <v>4295</v>
      </c>
      <c r="D221" s="289" t="s">
        <v>13457</v>
      </c>
      <c r="E221" s="470">
        <v>1</v>
      </c>
      <c r="F221" s="720"/>
      <c r="G221" s="440">
        <v>233.84</v>
      </c>
      <c r="H221" s="152">
        <f>IF(G221="","",G221-G221*COMPASS!$U$15)</f>
        <v>233.84</v>
      </c>
      <c r="J221" s="268"/>
    </row>
    <row r="222" spans="1:10" ht="15" customHeight="1">
      <c r="A222" s="271" t="s">
        <v>4291</v>
      </c>
      <c r="B222" s="348" t="s">
        <v>216</v>
      </c>
      <c r="C222" s="289" t="s">
        <v>4297</v>
      </c>
      <c r="D222" s="289" t="s">
        <v>13458</v>
      </c>
      <c r="E222" s="470">
        <v>1</v>
      </c>
      <c r="F222" s="720"/>
      <c r="G222" s="440">
        <v>81.14</v>
      </c>
      <c r="H222" s="152">
        <f>IF(G222="","",G222-G222*COMPASS!$U$15)</f>
        <v>81.14</v>
      </c>
      <c r="J222" s="268"/>
    </row>
    <row r="223" spans="1:10" ht="15" customHeight="1">
      <c r="A223" s="271" t="s">
        <v>7308</v>
      </c>
      <c r="B223" s="348" t="s">
        <v>216</v>
      </c>
      <c r="C223" s="289" t="s">
        <v>7309</v>
      </c>
      <c r="D223" s="289" t="s">
        <v>13459</v>
      </c>
      <c r="E223" s="470">
        <v>1</v>
      </c>
      <c r="F223" s="720"/>
      <c r="G223" s="440">
        <v>463.08</v>
      </c>
      <c r="H223" s="152">
        <f>IF(G223="","",G223-G223*COMPASS!$U$15)</f>
        <v>463.08</v>
      </c>
      <c r="J223" s="268"/>
    </row>
    <row r="224" spans="1:10" ht="15" customHeight="1">
      <c r="A224" s="458" t="s">
        <v>11645</v>
      </c>
      <c r="B224" s="459"/>
      <c r="C224" s="459"/>
      <c r="D224" s="459"/>
      <c r="E224" s="459"/>
      <c r="F224" s="459"/>
      <c r="G224" s="717"/>
      <c r="H224" s="152" t="str">
        <f>IF(G224="","",G224-G224*COMPASS!$U$15)</f>
        <v/>
      </c>
      <c r="J224" s="268"/>
    </row>
    <row r="225" spans="1:10" ht="15" customHeight="1">
      <c r="A225" s="271" t="s">
        <v>174</v>
      </c>
      <c r="B225" s="348" t="s">
        <v>216</v>
      </c>
      <c r="C225" s="289" t="s">
        <v>6700</v>
      </c>
      <c r="D225" s="289" t="s">
        <v>9526</v>
      </c>
      <c r="E225" s="470">
        <v>1</v>
      </c>
      <c r="F225" s="720"/>
      <c r="G225" s="440">
        <v>48.12</v>
      </c>
      <c r="H225" s="152">
        <f>IF(G225="","",G225-G225*COMPASS!$U$15)</f>
        <v>48.12</v>
      </c>
      <c r="J225" s="268"/>
    </row>
    <row r="226" spans="1:10" ht="15" customHeight="1">
      <c r="A226" s="325" t="s">
        <v>11377</v>
      </c>
      <c r="B226" s="348" t="s">
        <v>216</v>
      </c>
      <c r="C226" s="289" t="s">
        <v>9519</v>
      </c>
      <c r="D226" s="289" t="s">
        <v>13460</v>
      </c>
      <c r="E226" s="470">
        <v>1</v>
      </c>
      <c r="F226" s="720"/>
      <c r="G226" s="440">
        <v>124.36</v>
      </c>
      <c r="H226" s="152">
        <f>IF(G226="","",G226-G226*COMPASS!$U$15)</f>
        <v>124.36</v>
      </c>
      <c r="J226" s="268"/>
    </row>
    <row r="227" spans="1:10" ht="15" customHeight="1">
      <c r="A227" s="325" t="s">
        <v>8123</v>
      </c>
      <c r="B227" s="348" t="s">
        <v>216</v>
      </c>
      <c r="C227" s="289" t="s">
        <v>8124</v>
      </c>
      <c r="D227" s="289" t="s">
        <v>9517</v>
      </c>
      <c r="E227" s="470">
        <v>1</v>
      </c>
      <c r="F227" s="720"/>
      <c r="G227" s="440">
        <v>186.21</v>
      </c>
      <c r="H227" s="152">
        <f>IF(G227="","",G227-G227*COMPASS!$U$15)</f>
        <v>186.21</v>
      </c>
      <c r="J227" s="268"/>
    </row>
    <row r="228" spans="1:10" ht="15" customHeight="1">
      <c r="A228" s="325" t="s">
        <v>15213</v>
      </c>
      <c r="B228" s="348" t="s">
        <v>216</v>
      </c>
      <c r="C228" s="289" t="s">
        <v>15214</v>
      </c>
      <c r="D228" s="289" t="s">
        <v>15215</v>
      </c>
      <c r="E228" s="470">
        <v>1</v>
      </c>
      <c r="F228" s="720"/>
      <c r="G228" s="440">
        <v>243.47</v>
      </c>
      <c r="H228" s="152">
        <f>IF(G228="","",G228-G228*COMPASS!$U$15)</f>
        <v>243.47</v>
      </c>
      <c r="J228" s="268"/>
    </row>
    <row r="229" spans="1:10" ht="15" customHeight="1">
      <c r="A229" s="271" t="s">
        <v>7306</v>
      </c>
      <c r="B229" s="348" t="s">
        <v>216</v>
      </c>
      <c r="C229" s="289" t="s">
        <v>7307</v>
      </c>
      <c r="D229" s="289" t="s">
        <v>15216</v>
      </c>
      <c r="E229" s="470">
        <v>1</v>
      </c>
      <c r="F229" s="720"/>
      <c r="G229" s="440">
        <v>169.6</v>
      </c>
      <c r="H229" s="152">
        <f>IF(G229="","",G229-G229*COMPASS!$U$15)</f>
        <v>169.6</v>
      </c>
      <c r="J229" s="268"/>
    </row>
    <row r="230" spans="1:10" ht="15" customHeight="1">
      <c r="A230" s="325" t="s">
        <v>9518</v>
      </c>
      <c r="B230" s="348" t="s">
        <v>216</v>
      </c>
      <c r="C230" s="289" t="s">
        <v>9519</v>
      </c>
      <c r="D230" s="289" t="s">
        <v>15217</v>
      </c>
      <c r="E230" s="470">
        <v>1</v>
      </c>
      <c r="F230" s="720"/>
      <c r="G230" s="440">
        <v>124.36</v>
      </c>
      <c r="H230" s="152">
        <f>IF(G230="","",G230-G230*COMPASS!$U$15)</f>
        <v>124.36</v>
      </c>
      <c r="J230" s="268"/>
    </row>
    <row r="231" spans="1:10" ht="15" customHeight="1">
      <c r="A231" s="271" t="s">
        <v>1576</v>
      </c>
      <c r="B231" s="348" t="s">
        <v>216</v>
      </c>
      <c r="C231" s="289" t="s">
        <v>1577</v>
      </c>
      <c r="D231" s="289" t="s">
        <v>9520</v>
      </c>
      <c r="E231" s="470">
        <v>1</v>
      </c>
      <c r="F231" s="720"/>
      <c r="G231" s="440">
        <v>118.6</v>
      </c>
      <c r="H231" s="152">
        <f>IF(G231="","",G231-G231*COMPASS!$U$15)</f>
        <v>118.6</v>
      </c>
      <c r="J231" s="268"/>
    </row>
    <row r="232" spans="1:10" ht="15" customHeight="1">
      <c r="A232" s="271" t="s">
        <v>5674</v>
      </c>
      <c r="B232" s="348" t="s">
        <v>216</v>
      </c>
      <c r="C232" s="289" t="s">
        <v>4660</v>
      </c>
      <c r="D232" s="289" t="s">
        <v>11646</v>
      </c>
      <c r="E232" s="470">
        <v>1</v>
      </c>
      <c r="F232" s="720"/>
      <c r="G232" s="440">
        <v>50.68</v>
      </c>
      <c r="H232" s="152">
        <f>IF(G232="","",G232-G232*COMPASS!$U$15)</f>
        <v>50.68</v>
      </c>
      <c r="J232" s="268"/>
    </row>
    <row r="233" spans="1:10" ht="15" customHeight="1">
      <c r="A233" s="271" t="s">
        <v>9527</v>
      </c>
      <c r="B233" s="348" t="s">
        <v>216</v>
      </c>
      <c r="C233" s="289" t="s">
        <v>9528</v>
      </c>
      <c r="D233" s="289" t="s">
        <v>15218</v>
      </c>
      <c r="E233" s="470">
        <v>1</v>
      </c>
      <c r="F233" s="720"/>
      <c r="G233" s="440">
        <v>58.94</v>
      </c>
      <c r="H233" s="152">
        <f>IF(G233="","",G233-G233*COMPASS!$U$15)</f>
        <v>58.94</v>
      </c>
      <c r="J233" s="268"/>
    </row>
    <row r="234" spans="1:10" ht="15" customHeight="1">
      <c r="A234" s="271" t="s">
        <v>9529</v>
      </c>
      <c r="B234" s="348" t="s">
        <v>216</v>
      </c>
      <c r="C234" s="289" t="s">
        <v>9530</v>
      </c>
      <c r="D234" s="289" t="s">
        <v>15219</v>
      </c>
      <c r="E234" s="470">
        <v>1</v>
      </c>
      <c r="F234" s="720"/>
      <c r="G234" s="440">
        <v>119.75</v>
      </c>
      <c r="H234" s="152">
        <f>IF(G234="","",G234-G234*COMPASS!$U$15)</f>
        <v>119.75</v>
      </c>
      <c r="J234" s="268"/>
    </row>
    <row r="235" spans="1:10" ht="15" customHeight="1">
      <c r="A235" s="458" t="s">
        <v>474</v>
      </c>
      <c r="B235" s="459"/>
      <c r="C235" s="459"/>
      <c r="D235" s="459"/>
      <c r="E235" s="459"/>
      <c r="F235" s="459"/>
      <c r="G235" s="717"/>
      <c r="H235" s="152" t="str">
        <f>IF(G235="","",G235-G235*COMPASS!$U$15)</f>
        <v/>
      </c>
      <c r="J235" s="268"/>
    </row>
    <row r="236" spans="1:10" ht="15" customHeight="1">
      <c r="A236" s="271" t="s">
        <v>551</v>
      </c>
      <c r="B236" s="348" t="s">
        <v>216</v>
      </c>
      <c r="C236" s="289" t="s">
        <v>1578</v>
      </c>
      <c r="D236" s="289" t="s">
        <v>9524</v>
      </c>
      <c r="E236" s="470">
        <v>1</v>
      </c>
      <c r="F236" s="720"/>
      <c r="G236" s="440">
        <v>270.39999999999998</v>
      </c>
      <c r="H236" s="152">
        <f>IF(G236="","",G236-G236*COMPASS!$U$15)</f>
        <v>270.39999999999998</v>
      </c>
      <c r="J236" s="268"/>
    </row>
    <row r="237" spans="1:10" ht="15.6">
      <c r="A237" s="271" t="s">
        <v>239</v>
      </c>
      <c r="B237" s="348" t="s">
        <v>216</v>
      </c>
      <c r="C237" s="289" t="s">
        <v>1579</v>
      </c>
      <c r="D237" s="289" t="s">
        <v>9525</v>
      </c>
      <c r="E237" s="470">
        <v>1</v>
      </c>
      <c r="F237" s="720"/>
      <c r="G237" s="440">
        <v>383.45</v>
      </c>
      <c r="H237" s="152">
        <f>IF(G237="","",G237-G237*COMPASS!$U$15)</f>
        <v>383.45</v>
      </c>
    </row>
    <row r="238" spans="1:10" ht="15.6">
      <c r="A238" s="271" t="s">
        <v>641</v>
      </c>
      <c r="B238" s="348" t="s">
        <v>216</v>
      </c>
      <c r="C238" s="289" t="s">
        <v>1580</v>
      </c>
      <c r="D238" s="289" t="s">
        <v>9523</v>
      </c>
      <c r="E238" s="471">
        <v>1</v>
      </c>
      <c r="F238" s="720"/>
      <c r="G238" s="440">
        <v>362.29</v>
      </c>
      <c r="H238" s="152">
        <f>IF(G238="","",G238-G238*COMPASS!$U$15)</f>
        <v>362.29</v>
      </c>
    </row>
    <row r="239" spans="1:10" ht="15.6">
      <c r="A239" s="271" t="s">
        <v>95</v>
      </c>
      <c r="B239" s="348" t="s">
        <v>216</v>
      </c>
      <c r="C239" s="289" t="s">
        <v>1581</v>
      </c>
      <c r="D239" s="289" t="s">
        <v>11376</v>
      </c>
      <c r="E239" s="470">
        <v>1</v>
      </c>
      <c r="F239" s="720"/>
      <c r="G239" s="440">
        <v>724.36</v>
      </c>
      <c r="H239" s="152">
        <f>IF(G239="","",G239-G239*COMPASS!$U$15)</f>
        <v>724.36</v>
      </c>
    </row>
    <row r="240" spans="1:10" ht="15.6">
      <c r="A240" s="271" t="s">
        <v>97</v>
      </c>
      <c r="B240" s="348" t="s">
        <v>216</v>
      </c>
      <c r="C240" s="289" t="s">
        <v>1583</v>
      </c>
      <c r="D240" s="289" t="s">
        <v>9522</v>
      </c>
      <c r="E240" s="471">
        <v>1</v>
      </c>
      <c r="F240" s="720"/>
      <c r="G240" s="440">
        <v>161.94999999999999</v>
      </c>
      <c r="H240" s="152">
        <f>IF(G240="","",G240-G240*COMPASS!$U$15)</f>
        <v>161.94999999999999</v>
      </c>
    </row>
    <row r="241" spans="1:8" ht="15.6">
      <c r="A241" s="271" t="s">
        <v>96</v>
      </c>
      <c r="B241" s="348" t="s">
        <v>216</v>
      </c>
      <c r="C241" s="289" t="s">
        <v>1582</v>
      </c>
      <c r="D241" s="289" t="s">
        <v>9521</v>
      </c>
      <c r="E241" s="470">
        <v>1</v>
      </c>
      <c r="F241" s="720"/>
      <c r="G241" s="440">
        <v>161.94999999999999</v>
      </c>
      <c r="H241" s="152">
        <f>IF(G241="","",G241-G241*COMPASS!$U$15)</f>
        <v>161.94999999999999</v>
      </c>
    </row>
    <row r="242" spans="1:8">
      <c r="A242" s="458" t="s">
        <v>134</v>
      </c>
      <c r="B242" s="459"/>
      <c r="C242" s="459"/>
      <c r="D242" s="459"/>
      <c r="E242" s="459"/>
      <c r="F242" s="459"/>
      <c r="G242" s="726"/>
      <c r="H242" s="152" t="str">
        <f>IF(G242="","",G242-G242*COMPASS!$U$15)</f>
        <v/>
      </c>
    </row>
    <row r="243" spans="1:8" ht="15.6">
      <c r="A243" s="271" t="s">
        <v>406</v>
      </c>
      <c r="B243" s="348" t="s">
        <v>462</v>
      </c>
      <c r="C243" s="289" t="s">
        <v>8336</v>
      </c>
      <c r="D243" s="289" t="s">
        <v>9537</v>
      </c>
      <c r="E243" s="470">
        <v>1</v>
      </c>
      <c r="F243" s="720"/>
      <c r="G243" s="440">
        <v>49.754199999999997</v>
      </c>
      <c r="H243" s="152">
        <f>IF(G243="","",G243-G243*COMPASS!$U$15)</f>
        <v>49.754199999999997</v>
      </c>
    </row>
    <row r="244" spans="1:8" ht="15.6">
      <c r="A244" s="271" t="s">
        <v>143</v>
      </c>
      <c r="B244" s="348" t="s">
        <v>462</v>
      </c>
      <c r="C244" s="289" t="s">
        <v>11647</v>
      </c>
      <c r="D244" s="289" t="s">
        <v>9538</v>
      </c>
      <c r="E244" s="470">
        <v>1</v>
      </c>
      <c r="F244" s="720"/>
      <c r="G244" s="440">
        <v>63.358000000000004</v>
      </c>
      <c r="H244" s="152">
        <f>IF(G244="","",G244-G244*COMPASS!$U$15)</f>
        <v>63.358000000000004</v>
      </c>
    </row>
    <row r="245" spans="1:8" ht="15.6">
      <c r="A245" s="271" t="s">
        <v>144</v>
      </c>
      <c r="B245" s="348" t="s">
        <v>462</v>
      </c>
      <c r="C245" s="289" t="s">
        <v>8337</v>
      </c>
      <c r="D245" s="289" t="s">
        <v>9539</v>
      </c>
      <c r="E245" s="470">
        <v>1</v>
      </c>
      <c r="F245" s="720"/>
      <c r="G245" s="440">
        <v>40.732400000000005</v>
      </c>
      <c r="H245" s="152">
        <f>IF(G245="","",G245-G245*COMPASS!$U$15)</f>
        <v>40.732400000000005</v>
      </c>
    </row>
    <row r="246" spans="1:8" ht="15.6">
      <c r="A246" s="721" t="s">
        <v>7597</v>
      </c>
      <c r="B246" s="348" t="s">
        <v>216</v>
      </c>
      <c r="C246" s="289" t="s">
        <v>8338</v>
      </c>
      <c r="D246" s="289" t="s">
        <v>9540</v>
      </c>
      <c r="E246" s="470">
        <v>1</v>
      </c>
      <c r="F246" s="720"/>
      <c r="G246" s="440">
        <v>31.679000000000002</v>
      </c>
      <c r="H246" s="152">
        <f>IF(G246="","",G246-G246*COMPASS!$U$15)</f>
        <v>31.679000000000002</v>
      </c>
    </row>
    <row r="247" spans="1:8">
      <c r="A247" s="458" t="s">
        <v>8339</v>
      </c>
      <c r="B247" s="459"/>
      <c r="C247" s="459"/>
      <c r="D247" s="459"/>
      <c r="E247" s="459"/>
      <c r="F247" s="459"/>
      <c r="G247" s="459"/>
      <c r="H247" s="152" t="str">
        <f>IF(G247="","",G247-G247*COMPASS!$U$15)</f>
        <v/>
      </c>
    </row>
    <row r="248" spans="1:8" ht="15.6">
      <c r="A248" s="271" t="s">
        <v>15220</v>
      </c>
      <c r="B248" s="348" t="s">
        <v>216</v>
      </c>
      <c r="C248" s="289" t="s">
        <v>15221</v>
      </c>
      <c r="D248" s="289" t="s">
        <v>15222</v>
      </c>
      <c r="E248" s="470">
        <v>1</v>
      </c>
      <c r="F248" s="724"/>
      <c r="G248" s="440">
        <v>279.99</v>
      </c>
      <c r="H248" s="152">
        <f>IF(G248="","",G248-G248*COMPASS!$U$15)</f>
        <v>279.99</v>
      </c>
    </row>
    <row r="249" spans="1:8">
      <c r="A249" s="458" t="s">
        <v>9235</v>
      </c>
      <c r="B249" s="459"/>
      <c r="C249" s="459"/>
      <c r="D249" s="459"/>
      <c r="E249" s="459"/>
      <c r="F249" s="459"/>
      <c r="G249" s="459"/>
      <c r="H249" s="152" t="str">
        <f>IF(G249="","",G249-G249*COMPASS!$U$15)</f>
        <v/>
      </c>
    </row>
    <row r="250" spans="1:8" ht="15.6">
      <c r="A250" s="319" t="s">
        <v>9541</v>
      </c>
      <c r="B250" s="348" t="s">
        <v>216</v>
      </c>
      <c r="C250" s="289" t="s">
        <v>9542</v>
      </c>
      <c r="D250" s="289" t="s">
        <v>9543</v>
      </c>
      <c r="E250" s="470">
        <v>1</v>
      </c>
      <c r="F250" s="724"/>
      <c r="G250" s="440">
        <v>101.78</v>
      </c>
      <c r="H250" s="152">
        <f>IF(G250="","",G250-G250*COMPASS!$U$15)</f>
        <v>101.78</v>
      </c>
    </row>
    <row r="251" spans="1:8" ht="15.6">
      <c r="A251" s="319" t="s">
        <v>9544</v>
      </c>
      <c r="B251" s="348" t="s">
        <v>216</v>
      </c>
      <c r="C251" s="289" t="s">
        <v>9545</v>
      </c>
      <c r="D251" s="289" t="s">
        <v>9546</v>
      </c>
      <c r="E251" s="470">
        <v>1</v>
      </c>
      <c r="F251" s="727"/>
      <c r="G251" s="440">
        <v>154.41</v>
      </c>
      <c r="H251" s="152">
        <f>IF(G251="","",G251-G251*COMPASS!$U$15)</f>
        <v>154.41</v>
      </c>
    </row>
    <row r="252" spans="1:8">
      <c r="A252" s="319" t="s">
        <v>9547</v>
      </c>
      <c r="B252" s="348" t="s">
        <v>216</v>
      </c>
      <c r="C252" s="289" t="s">
        <v>9548</v>
      </c>
      <c r="D252" s="289" t="s">
        <v>9549</v>
      </c>
      <c r="E252" s="470">
        <v>1</v>
      </c>
      <c r="F252" s="718"/>
      <c r="G252" s="440">
        <v>29.99</v>
      </c>
      <c r="H252" s="152">
        <f>IF(G252="","",G252-G252*COMPASS!$U$15)</f>
        <v>29.99</v>
      </c>
    </row>
    <row r="253" spans="1:8">
      <c r="A253" s="721" t="s">
        <v>9236</v>
      </c>
      <c r="B253" s="348" t="s">
        <v>216</v>
      </c>
      <c r="C253" s="289" t="s">
        <v>9237</v>
      </c>
      <c r="D253" s="289" t="s">
        <v>9550</v>
      </c>
      <c r="E253" s="470">
        <v>1</v>
      </c>
      <c r="F253" s="718"/>
      <c r="G253" s="440">
        <v>12.95</v>
      </c>
      <c r="H253" s="152">
        <f>IF(G253="","",G253-G253*COMPASS!$U$15)</f>
        <v>12.95</v>
      </c>
    </row>
    <row r="254" spans="1:8">
      <c r="A254" s="721" t="s">
        <v>9238</v>
      </c>
      <c r="B254" s="348" t="s">
        <v>462</v>
      </c>
      <c r="C254" s="289" t="s">
        <v>9239</v>
      </c>
      <c r="D254" s="289" t="s">
        <v>9551</v>
      </c>
      <c r="E254" s="470">
        <v>1</v>
      </c>
      <c r="F254" s="728"/>
      <c r="G254" s="440">
        <v>15</v>
      </c>
      <c r="H254" s="152">
        <f>IF(G254="","",G254-G254*COMPASS!$U$15)</f>
        <v>15</v>
      </c>
    </row>
  </sheetData>
  <sheetProtection algorithmName="SHA-512" hashValue="4kJMzsekioxKFE5R/sRL4pSPPQSvEuuvUJetGAeZItRS05eu/76aIjltWSl3GZOUmt/5EKdwDk7vQdL+7xz/YQ==" saltValue="ejvo8OoQG06pDqqwcNJ/jA==" spinCount="100000" sheet="1"/>
  <mergeCells count="1">
    <mergeCell ref="D1:G1"/>
  </mergeCells>
  <phoneticPr fontId="20" type="noConversion"/>
  <hyperlinks>
    <hyperlink ref="H2" location="Indice" display="Indice" xr:uid="{00000000-0004-0000-1400-000000000000}"/>
    <hyperlink ref="D1" r:id="rId1" xr:uid="{00000000-0004-0000-1400-000001000000}"/>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61466" r:id="rId5">
          <objectPr defaultSize="0" autoPict="0" r:id="rId6">
            <anchor moveWithCells="1">
              <from>
                <xdr:col>5</xdr:col>
                <xdr:colOff>30480</xdr:colOff>
                <xdr:row>4</xdr:row>
                <xdr:rowOff>30480</xdr:rowOff>
              </from>
              <to>
                <xdr:col>5</xdr:col>
                <xdr:colOff>320040</xdr:colOff>
                <xdr:row>4</xdr:row>
                <xdr:rowOff>335280</xdr:rowOff>
              </to>
            </anchor>
          </objectPr>
        </oleObject>
      </mc:Choice>
      <mc:Fallback>
        <oleObject progId="PI3.Image" shapeId="61466" r:id="rId5"/>
      </mc:Fallback>
    </mc:AlternateContent>
  </oleObjec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29C2A-46DA-4D94-9E41-A3E5C1F4F8E2}">
  <sheetPr codeName="Foglio22">
    <tabColor indexed="48"/>
  </sheetPr>
  <dimension ref="A1:J169"/>
  <sheetViews>
    <sheetView zoomScale="99" zoomScaleNormal="99" workbookViewId="0">
      <pane ySplit="4" topLeftCell="A5" activePane="bottomLeft" state="frozen"/>
      <selection activeCell="X55" sqref="X55"/>
      <selection pane="bottomLeft" activeCell="D8" sqref="D8"/>
    </sheetView>
  </sheetViews>
  <sheetFormatPr defaultColWidth="9.44140625" defaultRowHeight="13.2"/>
  <cols>
    <col min="1" max="1" width="21.5546875" style="270" customWidth="1"/>
    <col min="2" max="2" width="2.5546875" style="72" customWidth="1"/>
    <col min="3" max="3" width="13.44140625" style="78" customWidth="1"/>
    <col min="4" max="4" width="44.5546875" style="116" customWidth="1"/>
    <col min="5" max="5" width="3.5546875" style="436" customWidth="1"/>
    <col min="6" max="6" width="4.5546875" style="436" customWidth="1"/>
    <col min="7" max="7" width="9" style="388" bestFit="1" customWidth="1"/>
    <col min="8" max="8" width="10.44140625" style="437" bestFit="1" customWidth="1"/>
    <col min="9" max="9" width="13.44140625" style="32" customWidth="1"/>
    <col min="10" max="10" width="10" style="32" bestFit="1" customWidth="1"/>
    <col min="11" max="16384" width="9.44140625" style="32"/>
  </cols>
  <sheetData>
    <row r="1" spans="1:10" ht="13.5" customHeight="1">
      <c r="A1" s="36" t="str">
        <f>'LS CABLE'!A1</f>
        <v>Listino Luglio26</v>
      </c>
      <c r="B1" s="64"/>
      <c r="C1" s="75"/>
      <c r="D1" s="1402" t="s">
        <v>11476</v>
      </c>
      <c r="E1" s="1403"/>
      <c r="F1" s="1403"/>
      <c r="G1" s="1403"/>
      <c r="H1" s="137"/>
    </row>
    <row r="2" spans="1:10" ht="13.5" customHeight="1" thickBot="1">
      <c r="A2" s="38"/>
      <c r="B2" s="66"/>
      <c r="C2" s="76"/>
      <c r="D2" s="29"/>
      <c r="E2" s="68"/>
      <c r="F2" s="68"/>
      <c r="G2" s="322"/>
      <c r="H2" s="146" t="s">
        <v>190</v>
      </c>
    </row>
    <row r="3" spans="1:10" ht="24" customHeight="1">
      <c r="A3" s="139" t="s">
        <v>12104</v>
      </c>
      <c r="B3" s="17"/>
      <c r="C3" s="428"/>
      <c r="D3" s="429"/>
      <c r="E3" s="558"/>
      <c r="F3" s="558"/>
      <c r="G3" s="323"/>
      <c r="H3" s="430"/>
    </row>
    <row r="4" spans="1:10" s="50" customFormat="1" ht="12.75" customHeight="1">
      <c r="A4" s="140" t="str">
        <f>'LS CABLE'!A4</f>
        <v>Cod. Compass</v>
      </c>
      <c r="B4" s="431"/>
      <c r="C4" s="432" t="s">
        <v>217</v>
      </c>
      <c r="D4" s="433" t="s">
        <v>219</v>
      </c>
      <c r="E4" s="559" t="s">
        <v>485</v>
      </c>
      <c r="F4" s="559"/>
      <c r="G4" s="324" t="s">
        <v>189</v>
      </c>
      <c r="H4" s="434" t="s">
        <v>486</v>
      </c>
    </row>
    <row r="5" spans="1:10" ht="27.6" customHeight="1">
      <c r="A5" s="918" t="s">
        <v>1365</v>
      </c>
      <c r="B5" s="919"/>
      <c r="C5" s="919"/>
      <c r="D5" s="920"/>
      <c r="E5" s="919"/>
      <c r="F5" s="921"/>
      <c r="G5" s="919"/>
      <c r="H5" s="435" t="str">
        <f>IF(G5="","",G5-G5*COMPASS!#REF!)</f>
        <v/>
      </c>
    </row>
    <row r="6" spans="1:10" ht="15.6" customHeight="1">
      <c r="A6" s="922" t="s">
        <v>12105</v>
      </c>
      <c r="B6" s="923"/>
      <c r="C6" s="924"/>
      <c r="D6" s="925"/>
      <c r="E6" s="925"/>
      <c r="F6" s="926"/>
      <c r="G6" s="927"/>
      <c r="H6" s="136" t="str">
        <f>IF(G6="","",G6-G6*COMPASS!$U$19)</f>
        <v/>
      </c>
    </row>
    <row r="7" spans="1:10" ht="15.6" customHeight="1">
      <c r="A7" s="19" t="s">
        <v>12106</v>
      </c>
      <c r="B7" s="928" t="s">
        <v>462</v>
      </c>
      <c r="C7" s="21" t="s">
        <v>12107</v>
      </c>
      <c r="D7" s="20" t="s">
        <v>14140</v>
      </c>
      <c r="E7" s="737">
        <v>1</v>
      </c>
      <c r="F7" s="929"/>
      <c r="G7" s="930">
        <v>86.38</v>
      </c>
      <c r="H7" s="136">
        <f>IF(G7="","",G7-G7*COMPASS!$U$19)</f>
        <v>86.38</v>
      </c>
      <c r="J7" s="35"/>
    </row>
    <row r="8" spans="1:10" ht="15.6" customHeight="1">
      <c r="A8" s="19" t="s">
        <v>12108</v>
      </c>
      <c r="B8" s="928" t="s">
        <v>462</v>
      </c>
      <c r="C8" s="21" t="s">
        <v>12109</v>
      </c>
      <c r="D8" s="20" t="s">
        <v>14141</v>
      </c>
      <c r="E8" s="737">
        <v>1</v>
      </c>
      <c r="F8" s="929"/>
      <c r="G8" s="930">
        <v>92.56</v>
      </c>
      <c r="H8" s="136">
        <f>IF(G8="","",G8-G8*COMPASS!$U$19)</f>
        <v>92.56</v>
      </c>
      <c r="J8" s="35"/>
    </row>
    <row r="9" spans="1:10" ht="15.6" customHeight="1">
      <c r="A9" s="19" t="s">
        <v>12110</v>
      </c>
      <c r="B9" s="928" t="s">
        <v>462</v>
      </c>
      <c r="C9" s="21" t="s">
        <v>12111</v>
      </c>
      <c r="D9" s="20" t="s">
        <v>14142</v>
      </c>
      <c r="E9" s="737">
        <v>1</v>
      </c>
      <c r="F9" s="929"/>
      <c r="G9" s="930">
        <v>141.41</v>
      </c>
      <c r="H9" s="136">
        <f>IF(G9="","",G9-G9*COMPASS!$U$19)</f>
        <v>141.41</v>
      </c>
      <c r="J9" s="35"/>
    </row>
    <row r="10" spans="1:10" ht="15.6" customHeight="1">
      <c r="A10" s="19" t="s">
        <v>12112</v>
      </c>
      <c r="B10" s="928" t="s">
        <v>462</v>
      </c>
      <c r="C10" s="21" t="s">
        <v>12113</v>
      </c>
      <c r="D10" s="20" t="s">
        <v>14143</v>
      </c>
      <c r="E10" s="737">
        <v>1</v>
      </c>
      <c r="F10" s="929"/>
      <c r="G10" s="930">
        <v>141.41</v>
      </c>
      <c r="H10" s="136">
        <f>IF(G10="","",G10-G10*COMPASS!$U$19)</f>
        <v>141.41</v>
      </c>
      <c r="J10" s="35"/>
    </row>
    <row r="11" spans="1:10" ht="15.6" customHeight="1">
      <c r="A11" s="19" t="s">
        <v>12114</v>
      </c>
      <c r="B11" s="928" t="s">
        <v>462</v>
      </c>
      <c r="C11" s="21" t="s">
        <v>12115</v>
      </c>
      <c r="D11" s="20" t="s">
        <v>14144</v>
      </c>
      <c r="E11" s="737">
        <v>1</v>
      </c>
      <c r="F11" s="929"/>
      <c r="G11" s="930">
        <v>92.56</v>
      </c>
      <c r="H11" s="136">
        <f>IF(G11="","",G11-G11*COMPASS!$U$19)</f>
        <v>92.56</v>
      </c>
      <c r="J11" s="35"/>
    </row>
    <row r="12" spans="1:10" ht="15.6" customHeight="1">
      <c r="A12" s="19" t="s">
        <v>12116</v>
      </c>
      <c r="B12" s="928" t="s">
        <v>462</v>
      </c>
      <c r="C12" s="21" t="s">
        <v>12117</v>
      </c>
      <c r="D12" s="20" t="s">
        <v>14145</v>
      </c>
      <c r="E12" s="737">
        <v>1</v>
      </c>
      <c r="F12" s="929"/>
      <c r="G12" s="930">
        <v>269.06</v>
      </c>
      <c r="H12" s="136">
        <f>IF(G12="","",G12-G12*COMPASS!$U$19)</f>
        <v>269.06</v>
      </c>
      <c r="J12" s="35"/>
    </row>
    <row r="13" spans="1:10" ht="15.6" customHeight="1">
      <c r="A13" s="19" t="s">
        <v>12118</v>
      </c>
      <c r="B13" s="928" t="s">
        <v>462</v>
      </c>
      <c r="C13" s="21" t="s">
        <v>12119</v>
      </c>
      <c r="D13" s="20" t="s">
        <v>14146</v>
      </c>
      <c r="E13" s="737">
        <v>1</v>
      </c>
      <c r="F13" s="929"/>
      <c r="G13" s="930">
        <v>326</v>
      </c>
      <c r="H13" s="136">
        <f>IF(G13="","",G13-G13*COMPASS!$U$19)</f>
        <v>326</v>
      </c>
      <c r="J13" s="35"/>
    </row>
    <row r="14" spans="1:10" ht="15.6" customHeight="1">
      <c r="A14" s="19" t="s">
        <v>12120</v>
      </c>
      <c r="B14" s="928" t="s">
        <v>462</v>
      </c>
      <c r="C14" s="21" t="s">
        <v>12121</v>
      </c>
      <c r="D14" s="20" t="s">
        <v>14147</v>
      </c>
      <c r="E14" s="737">
        <v>1</v>
      </c>
      <c r="F14" s="929"/>
      <c r="G14" s="930">
        <v>353.06</v>
      </c>
      <c r="H14" s="136">
        <f>IF(G14="","",G14-G14*COMPASS!$U$19)</f>
        <v>353.06</v>
      </c>
      <c r="J14" s="35"/>
    </row>
    <row r="15" spans="1:10" ht="15.6" customHeight="1">
      <c r="A15" s="19" t="s">
        <v>12122</v>
      </c>
      <c r="B15" s="928" t="s">
        <v>462</v>
      </c>
      <c r="C15" s="21" t="s">
        <v>12123</v>
      </c>
      <c r="D15" s="20" t="s">
        <v>14148</v>
      </c>
      <c r="E15" s="737">
        <v>1</v>
      </c>
      <c r="F15" s="929"/>
      <c r="G15" s="930">
        <v>408.65</v>
      </c>
      <c r="H15" s="136">
        <f>IF(G15="","",G15-G15*COMPASS!$U$19)</f>
        <v>408.65</v>
      </c>
      <c r="J15" s="35"/>
    </row>
    <row r="16" spans="1:10" ht="15.6" customHeight="1">
      <c r="A16" s="19" t="s">
        <v>12124</v>
      </c>
      <c r="B16" s="928" t="s">
        <v>462</v>
      </c>
      <c r="C16" s="21" t="s">
        <v>12125</v>
      </c>
      <c r="D16" s="20" t="s">
        <v>14149</v>
      </c>
      <c r="E16" s="737">
        <v>1</v>
      </c>
      <c r="F16" s="929"/>
      <c r="G16" s="930">
        <v>1101.48</v>
      </c>
      <c r="H16" s="136">
        <f>IF(G16="","",G16-G16*COMPASS!$U$19)</f>
        <v>1101.48</v>
      </c>
      <c r="J16" s="35"/>
    </row>
    <row r="17" spans="1:10" ht="15.6" customHeight="1">
      <c r="A17" s="19" t="s">
        <v>12126</v>
      </c>
      <c r="B17" s="928" t="s">
        <v>462</v>
      </c>
      <c r="C17" s="21" t="s">
        <v>12127</v>
      </c>
      <c r="D17" s="20" t="s">
        <v>14150</v>
      </c>
      <c r="E17" s="737">
        <v>1</v>
      </c>
      <c r="F17" s="929"/>
      <c r="G17" s="930">
        <v>817.11</v>
      </c>
      <c r="H17" s="136">
        <f>IF(G17="","",G17-G17*COMPASS!$U$19)</f>
        <v>817.11</v>
      </c>
      <c r="J17" s="35"/>
    </row>
    <row r="18" spans="1:10" ht="15.6" customHeight="1">
      <c r="A18" s="19" t="s">
        <v>12128</v>
      </c>
      <c r="B18" s="928" t="s">
        <v>462</v>
      </c>
      <c r="C18" s="21" t="s">
        <v>12129</v>
      </c>
      <c r="D18" s="20" t="s">
        <v>14151</v>
      </c>
      <c r="E18" s="737">
        <v>1</v>
      </c>
      <c r="F18" s="929"/>
      <c r="G18" s="930">
        <v>269.06</v>
      </c>
      <c r="H18" s="136">
        <f>IF(G18="","",G18-G18*COMPASS!$U$19)</f>
        <v>269.06</v>
      </c>
      <c r="J18" s="35"/>
    </row>
    <row r="19" spans="1:10" ht="15.6" customHeight="1">
      <c r="A19" s="19" t="s">
        <v>12130</v>
      </c>
      <c r="B19" s="928" t="s">
        <v>462</v>
      </c>
      <c r="C19" s="21" t="s">
        <v>12131</v>
      </c>
      <c r="D19" s="20" t="s">
        <v>14152</v>
      </c>
      <c r="E19" s="737">
        <v>1</v>
      </c>
      <c r="F19" s="929"/>
      <c r="G19" s="930">
        <v>308.86</v>
      </c>
      <c r="H19" s="136">
        <f>IF(G19="","",G19-G19*COMPASS!$U$19)</f>
        <v>308.86</v>
      </c>
      <c r="J19" s="35"/>
    </row>
    <row r="20" spans="1:10" ht="15.6" customHeight="1">
      <c r="A20" s="19" t="s">
        <v>12132</v>
      </c>
      <c r="B20" s="928" t="s">
        <v>462</v>
      </c>
      <c r="C20" s="21" t="s">
        <v>12133</v>
      </c>
      <c r="D20" s="20" t="s">
        <v>14153</v>
      </c>
      <c r="E20" s="737">
        <v>1</v>
      </c>
      <c r="F20" s="929"/>
      <c r="G20" s="930">
        <v>402.21</v>
      </c>
      <c r="H20" s="136">
        <f>IF(G20="","",G20-G20*COMPASS!$U$19)</f>
        <v>402.21</v>
      </c>
      <c r="J20" s="35"/>
    </row>
    <row r="21" spans="1:10" ht="15.6" customHeight="1">
      <c r="A21" s="19" t="s">
        <v>12134</v>
      </c>
      <c r="B21" s="928" t="s">
        <v>462</v>
      </c>
      <c r="C21" s="21" t="s">
        <v>12135</v>
      </c>
      <c r="D21" s="20" t="s">
        <v>14154</v>
      </c>
      <c r="E21" s="737">
        <v>1</v>
      </c>
      <c r="F21" s="929"/>
      <c r="G21" s="930">
        <v>402.21</v>
      </c>
      <c r="H21" s="136">
        <f>IF(G21="","",G21-G21*COMPASS!$U$19)</f>
        <v>402.21</v>
      </c>
      <c r="J21" s="35"/>
    </row>
    <row r="22" spans="1:10" ht="15.6" customHeight="1">
      <c r="A22" s="19" t="s">
        <v>12136</v>
      </c>
      <c r="B22" s="928" t="s">
        <v>462</v>
      </c>
      <c r="C22" s="21" t="s">
        <v>12137</v>
      </c>
      <c r="D22" s="20" t="s">
        <v>14155</v>
      </c>
      <c r="E22" s="737">
        <v>1</v>
      </c>
      <c r="F22" s="929"/>
      <c r="G22" s="930">
        <v>308.86</v>
      </c>
      <c r="H22" s="136">
        <f>IF(G22="","",G22-G22*COMPASS!$U$19)</f>
        <v>308.86</v>
      </c>
      <c r="J22" s="35"/>
    </row>
    <row r="23" spans="1:10" ht="15.6" customHeight="1">
      <c r="A23" s="922" t="s">
        <v>12138</v>
      </c>
      <c r="B23" s="923"/>
      <c r="C23" s="924"/>
      <c r="D23" s="925"/>
      <c r="E23" s="925"/>
      <c r="F23" s="926"/>
      <c r="G23" s="927"/>
      <c r="H23" s="136" t="str">
        <f>IF(G23="","",G23-G23*COMPASS!$U$19)</f>
        <v/>
      </c>
      <c r="J23" s="35"/>
    </row>
    <row r="24" spans="1:10" ht="15.6" customHeight="1">
      <c r="A24" s="19" t="s">
        <v>12139</v>
      </c>
      <c r="B24" s="928" t="s">
        <v>462</v>
      </c>
      <c r="C24" s="21" t="s">
        <v>12140</v>
      </c>
      <c r="D24" s="20" t="s">
        <v>14156</v>
      </c>
      <c r="E24" s="737">
        <v>10</v>
      </c>
      <c r="F24" s="929"/>
      <c r="G24" s="930">
        <v>13.88</v>
      </c>
      <c r="H24" s="136">
        <f>IF(G24="","",G24-G24*COMPASS!$U$19)</f>
        <v>13.88</v>
      </c>
      <c r="J24" s="35"/>
    </row>
    <row r="25" spans="1:10" ht="15.6" customHeight="1">
      <c r="A25" s="19" t="s">
        <v>12141</v>
      </c>
      <c r="B25" s="928" t="s">
        <v>462</v>
      </c>
      <c r="C25" s="21" t="s">
        <v>12142</v>
      </c>
      <c r="D25" s="20" t="s">
        <v>14157</v>
      </c>
      <c r="E25" s="737">
        <v>10</v>
      </c>
      <c r="F25" s="929"/>
      <c r="G25" s="930">
        <v>9.93</v>
      </c>
      <c r="H25" s="136">
        <f>IF(G25="","",G25-G25*COMPASS!$U$19)</f>
        <v>9.93</v>
      </c>
      <c r="J25" s="35"/>
    </row>
    <row r="26" spans="1:10" ht="15.6" customHeight="1">
      <c r="A26" s="19" t="s">
        <v>12143</v>
      </c>
      <c r="B26" s="928" t="s">
        <v>462</v>
      </c>
      <c r="C26" s="21" t="s">
        <v>12144</v>
      </c>
      <c r="D26" s="20" t="s">
        <v>14158</v>
      </c>
      <c r="E26" s="737">
        <v>10</v>
      </c>
      <c r="F26" s="929"/>
      <c r="G26" s="930">
        <v>14.06</v>
      </c>
      <c r="H26" s="136">
        <f>IF(G26="","",G26-G26*COMPASS!$U$19)</f>
        <v>14.06</v>
      </c>
      <c r="J26" s="35"/>
    </row>
    <row r="27" spans="1:10" ht="15.6" customHeight="1">
      <c r="A27" s="19" t="s">
        <v>12145</v>
      </c>
      <c r="B27" s="928" t="s">
        <v>462</v>
      </c>
      <c r="C27" s="21" t="s">
        <v>12146</v>
      </c>
      <c r="D27" s="20" t="s">
        <v>14159</v>
      </c>
      <c r="E27" s="737">
        <v>10</v>
      </c>
      <c r="F27" s="929"/>
      <c r="G27" s="930">
        <v>10.1</v>
      </c>
      <c r="H27" s="136">
        <f>IF(G27="","",G27-G27*COMPASS!$U$19)</f>
        <v>10.1</v>
      </c>
      <c r="J27" s="35"/>
    </row>
    <row r="28" spans="1:10" ht="15.6" customHeight="1">
      <c r="A28" s="19" t="s">
        <v>12147</v>
      </c>
      <c r="B28" s="928" t="s">
        <v>462</v>
      </c>
      <c r="C28" s="21" t="s">
        <v>12148</v>
      </c>
      <c r="D28" s="20" t="s">
        <v>14160</v>
      </c>
      <c r="E28" s="737">
        <v>10</v>
      </c>
      <c r="F28" s="929"/>
      <c r="G28" s="930">
        <v>18.89</v>
      </c>
      <c r="H28" s="136">
        <f>IF(G28="","",G28-G28*COMPASS!$U$19)</f>
        <v>18.89</v>
      </c>
      <c r="J28" s="35"/>
    </row>
    <row r="29" spans="1:10" ht="15.6" customHeight="1">
      <c r="A29" s="19" t="s">
        <v>12149</v>
      </c>
      <c r="B29" s="928" t="s">
        <v>462</v>
      </c>
      <c r="C29" s="21" t="s">
        <v>12150</v>
      </c>
      <c r="D29" s="20" t="s">
        <v>14161</v>
      </c>
      <c r="E29" s="737">
        <v>10</v>
      </c>
      <c r="F29" s="929"/>
      <c r="G29" s="930">
        <v>22.02</v>
      </c>
      <c r="H29" s="136"/>
      <c r="J29" s="35"/>
    </row>
    <row r="30" spans="1:10" ht="15.6" customHeight="1">
      <c r="A30" s="922" t="s">
        <v>12151</v>
      </c>
      <c r="B30" s="923"/>
      <c r="C30" s="924"/>
      <c r="D30" s="925"/>
      <c r="E30" s="925"/>
      <c r="F30" s="926"/>
      <c r="G30" s="927"/>
      <c r="H30" s="136" t="str">
        <f>IF(G30="","",G30-G30*COMPASS!$U$19)</f>
        <v/>
      </c>
      <c r="J30" s="35"/>
    </row>
    <row r="31" spans="1:10" ht="15.6" customHeight="1">
      <c r="A31" s="19" t="s">
        <v>12152</v>
      </c>
      <c r="B31" s="928" t="s">
        <v>462</v>
      </c>
      <c r="C31" s="21" t="s">
        <v>12153</v>
      </c>
      <c r="D31" s="20" t="s">
        <v>14162</v>
      </c>
      <c r="E31" s="737">
        <v>10</v>
      </c>
      <c r="F31" s="929"/>
      <c r="G31" s="930">
        <v>15.58</v>
      </c>
      <c r="H31" s="136">
        <f>IF(G31="","",G31-G31*COMPASS!$U$19)</f>
        <v>15.58</v>
      </c>
      <c r="J31" s="35"/>
    </row>
    <row r="32" spans="1:10" ht="15.6" customHeight="1">
      <c r="A32" s="19" t="s">
        <v>12154</v>
      </c>
      <c r="B32" s="928" t="s">
        <v>462</v>
      </c>
      <c r="C32" s="21" t="s">
        <v>12155</v>
      </c>
      <c r="D32" s="20" t="s">
        <v>14163</v>
      </c>
      <c r="E32" s="737">
        <v>10</v>
      </c>
      <c r="F32" s="929"/>
      <c r="G32" s="930">
        <v>16.739999999999998</v>
      </c>
      <c r="H32" s="136">
        <f>IF(G32="","",G32-G32*COMPASS!$U$19)</f>
        <v>16.739999999999998</v>
      </c>
      <c r="J32" s="35"/>
    </row>
    <row r="33" spans="1:10" ht="15.6" customHeight="1">
      <c r="A33" s="19" t="s">
        <v>12156</v>
      </c>
      <c r="B33" s="928" t="s">
        <v>462</v>
      </c>
      <c r="C33" s="21" t="s">
        <v>12157</v>
      </c>
      <c r="D33" s="20" t="s">
        <v>14164</v>
      </c>
      <c r="E33" s="737">
        <v>10</v>
      </c>
      <c r="F33" s="929"/>
      <c r="G33" s="930">
        <v>17.920000000000002</v>
      </c>
      <c r="H33" s="136">
        <f>IF(G33="","",G33-G33*COMPASS!$U$19)</f>
        <v>17.920000000000002</v>
      </c>
      <c r="J33" s="35"/>
    </row>
    <row r="34" spans="1:10" ht="15.6" customHeight="1">
      <c r="A34" s="19" t="s">
        <v>12158</v>
      </c>
      <c r="B34" s="928" t="s">
        <v>462</v>
      </c>
      <c r="C34" s="21" t="s">
        <v>12159</v>
      </c>
      <c r="D34" s="20" t="s">
        <v>14165</v>
      </c>
      <c r="E34" s="737">
        <v>10</v>
      </c>
      <c r="F34" s="929"/>
      <c r="G34" s="930">
        <v>20.25</v>
      </c>
      <c r="H34" s="136">
        <f>IF(G34="","",G34-G34*COMPASS!$U$19)</f>
        <v>20.25</v>
      </c>
      <c r="J34" s="35"/>
    </row>
    <row r="35" spans="1:10" ht="15.6" customHeight="1">
      <c r="A35" s="19" t="s">
        <v>12160</v>
      </c>
      <c r="B35" s="928" t="s">
        <v>462</v>
      </c>
      <c r="C35" s="21" t="s">
        <v>12161</v>
      </c>
      <c r="D35" s="20" t="s">
        <v>14166</v>
      </c>
      <c r="E35" s="737">
        <v>10</v>
      </c>
      <c r="F35" s="929"/>
      <c r="G35" s="930">
        <v>24.91</v>
      </c>
      <c r="H35" s="136">
        <f>IF(G35="","",G35-G35*COMPASS!$U$19)</f>
        <v>24.91</v>
      </c>
      <c r="J35" s="35"/>
    </row>
    <row r="36" spans="1:10" ht="15.6" customHeight="1">
      <c r="A36" s="19" t="s">
        <v>12162</v>
      </c>
      <c r="B36" s="928" t="s">
        <v>462</v>
      </c>
      <c r="C36" s="21" t="s">
        <v>12163</v>
      </c>
      <c r="D36" s="20" t="s">
        <v>14167</v>
      </c>
      <c r="E36" s="737">
        <v>10</v>
      </c>
      <c r="F36" s="929"/>
      <c r="G36" s="930">
        <v>36.590000000000003</v>
      </c>
      <c r="H36" s="136">
        <f>IF(G36="","",G36-G36*COMPASS!$U$19)</f>
        <v>36.590000000000003</v>
      </c>
      <c r="J36" s="35"/>
    </row>
    <row r="37" spans="1:10" ht="15.6" customHeight="1">
      <c r="A37" s="922" t="s">
        <v>12164</v>
      </c>
      <c r="B37" s="922"/>
      <c r="C37" s="924" t="s">
        <v>17319</v>
      </c>
      <c r="D37" s="925"/>
      <c r="E37" s="925"/>
      <c r="F37" s="926"/>
      <c r="G37" s="927"/>
      <c r="H37" s="136" t="str">
        <f>IF(G37="","",G37-G37*COMPASS!$U$19)</f>
        <v/>
      </c>
      <c r="J37" s="35"/>
    </row>
    <row r="38" spans="1:10" ht="15.6" customHeight="1">
      <c r="A38" s="19" t="s">
        <v>12165</v>
      </c>
      <c r="B38" s="928" t="s">
        <v>4423</v>
      </c>
      <c r="C38" s="21" t="s">
        <v>12166</v>
      </c>
      <c r="D38" s="20" t="s">
        <v>14168</v>
      </c>
      <c r="E38" s="737">
        <v>10</v>
      </c>
      <c r="F38" s="929"/>
      <c r="G38" s="930" t="s">
        <v>3301</v>
      </c>
      <c r="H38" s="136" t="e">
        <f>IF(G38="","",G38-G38*COMPASS!$U$19)</f>
        <v>#VALUE!</v>
      </c>
      <c r="J38" s="35"/>
    </row>
    <row r="39" spans="1:10" ht="15.6" customHeight="1">
      <c r="A39" s="19" t="s">
        <v>12167</v>
      </c>
      <c r="B39" s="928" t="s">
        <v>4423</v>
      </c>
      <c r="C39" s="21" t="s">
        <v>12168</v>
      </c>
      <c r="D39" s="20" t="s">
        <v>14169</v>
      </c>
      <c r="E39" s="737">
        <v>10</v>
      </c>
      <c r="F39" s="929"/>
      <c r="G39" s="930" t="s">
        <v>3301</v>
      </c>
      <c r="H39" s="136" t="e">
        <f>IF(G39="","",G39-G39*COMPASS!$U$19)</f>
        <v>#VALUE!</v>
      </c>
      <c r="J39" s="35"/>
    </row>
    <row r="40" spans="1:10" ht="15.6" customHeight="1">
      <c r="A40" s="19" t="s">
        <v>12169</v>
      </c>
      <c r="B40" s="928" t="s">
        <v>4423</v>
      </c>
      <c r="C40" s="21" t="s">
        <v>12170</v>
      </c>
      <c r="D40" s="20" t="s">
        <v>14170</v>
      </c>
      <c r="E40" s="737">
        <v>10</v>
      </c>
      <c r="F40" s="929"/>
      <c r="G40" s="930" t="s">
        <v>3301</v>
      </c>
      <c r="H40" s="136" t="e">
        <f>IF(G40="","",G40-G40*COMPASS!$U$19)</f>
        <v>#VALUE!</v>
      </c>
      <c r="J40" s="35"/>
    </row>
    <row r="41" spans="1:10" ht="15.6" customHeight="1">
      <c r="A41" s="922" t="s">
        <v>12171</v>
      </c>
      <c r="B41" s="922"/>
      <c r="C41" s="924"/>
      <c r="D41" s="925"/>
      <c r="E41" s="925"/>
      <c r="F41" s="926"/>
      <c r="G41" s="927"/>
      <c r="H41" s="136" t="str">
        <f>IF(G41="","",G41-G41*COMPASS!$U$19)</f>
        <v/>
      </c>
      <c r="J41" s="35"/>
    </row>
    <row r="42" spans="1:10" ht="15.6" customHeight="1">
      <c r="A42" s="19" t="s">
        <v>12172</v>
      </c>
      <c r="B42" s="928" t="s">
        <v>462</v>
      </c>
      <c r="C42" s="21" t="s">
        <v>12173</v>
      </c>
      <c r="D42" s="20" t="s">
        <v>14171</v>
      </c>
      <c r="E42" s="737">
        <v>10</v>
      </c>
      <c r="F42" s="929"/>
      <c r="G42" s="930">
        <v>8.27</v>
      </c>
      <c r="H42" s="136">
        <f>IF(G42="","",G42-G42*COMPASS!$U$19)</f>
        <v>8.27</v>
      </c>
      <c r="J42" s="35"/>
    </row>
    <row r="43" spans="1:10" ht="15.6" customHeight="1">
      <c r="A43" s="19" t="s">
        <v>12174</v>
      </c>
      <c r="B43" s="928" t="s">
        <v>462</v>
      </c>
      <c r="C43" s="21" t="s">
        <v>12175</v>
      </c>
      <c r="D43" s="20" t="s">
        <v>14172</v>
      </c>
      <c r="E43" s="737">
        <v>10</v>
      </c>
      <c r="F43" s="929"/>
      <c r="G43" s="930">
        <v>9.61</v>
      </c>
      <c r="H43" s="136">
        <f>IF(G43="","",G43-G43*COMPASS!$U$19)</f>
        <v>9.61</v>
      </c>
      <c r="J43" s="35"/>
    </row>
    <row r="44" spans="1:10" ht="15.6" customHeight="1">
      <c r="A44" s="19" t="s">
        <v>12176</v>
      </c>
      <c r="B44" s="928" t="s">
        <v>462</v>
      </c>
      <c r="C44" s="21" t="s">
        <v>12177</v>
      </c>
      <c r="D44" s="20" t="s">
        <v>14173</v>
      </c>
      <c r="E44" s="737">
        <v>10</v>
      </c>
      <c r="F44" s="929"/>
      <c r="G44" s="930">
        <v>10.93</v>
      </c>
      <c r="H44" s="136">
        <f>IF(G44="","",G44-G44*COMPASS!$U$19)</f>
        <v>10.93</v>
      </c>
      <c r="J44" s="35"/>
    </row>
    <row r="45" spans="1:10" ht="15.6" customHeight="1">
      <c r="A45" s="19" t="s">
        <v>12178</v>
      </c>
      <c r="B45" s="928" t="s">
        <v>462</v>
      </c>
      <c r="C45" s="21" t="s">
        <v>12179</v>
      </c>
      <c r="D45" s="20" t="s">
        <v>14174</v>
      </c>
      <c r="E45" s="737">
        <v>10</v>
      </c>
      <c r="F45" s="929"/>
      <c r="G45" s="930">
        <v>13.59</v>
      </c>
      <c r="H45" s="136">
        <f>IF(G45="","",G45-G45*COMPASS!$U$19)</f>
        <v>13.59</v>
      </c>
      <c r="J45" s="35"/>
    </row>
    <row r="46" spans="1:10" ht="15.6" customHeight="1">
      <c r="A46" s="19" t="s">
        <v>12180</v>
      </c>
      <c r="B46" s="928" t="s">
        <v>462</v>
      </c>
      <c r="C46" s="21" t="s">
        <v>12181</v>
      </c>
      <c r="D46" s="20" t="s">
        <v>14175</v>
      </c>
      <c r="E46" s="737">
        <v>10</v>
      </c>
      <c r="F46" s="929"/>
      <c r="G46" s="930">
        <v>20.23</v>
      </c>
      <c r="H46" s="136">
        <f>IF(G46="","",G46-G46*COMPASS!$U$19)</f>
        <v>20.23</v>
      </c>
      <c r="J46" s="35"/>
    </row>
    <row r="47" spans="1:10" ht="15.6" customHeight="1">
      <c r="A47" s="19" t="s">
        <v>12182</v>
      </c>
      <c r="B47" s="928" t="s">
        <v>462</v>
      </c>
      <c r="C47" s="21" t="s">
        <v>12183</v>
      </c>
      <c r="D47" s="20" t="s">
        <v>14176</v>
      </c>
      <c r="E47" s="737">
        <v>10</v>
      </c>
      <c r="F47" s="929"/>
      <c r="G47" s="930">
        <v>8.93</v>
      </c>
      <c r="H47" s="136">
        <f>IF(G47="","",G47-G47*COMPASS!$U$19)</f>
        <v>8.93</v>
      </c>
      <c r="J47" s="35"/>
    </row>
    <row r="48" spans="1:10" ht="15.6" customHeight="1">
      <c r="A48" s="19" t="s">
        <v>12184</v>
      </c>
      <c r="B48" s="928" t="s">
        <v>462</v>
      </c>
      <c r="C48" s="21" t="s">
        <v>12185</v>
      </c>
      <c r="D48" s="20" t="s">
        <v>14177</v>
      </c>
      <c r="E48" s="737">
        <v>10</v>
      </c>
      <c r="F48" s="929"/>
      <c r="G48" s="930">
        <v>10.26</v>
      </c>
      <c r="H48" s="136">
        <f>IF(G48="","",G48-G48*COMPASS!$U$19)</f>
        <v>10.26</v>
      </c>
      <c r="J48" s="35"/>
    </row>
    <row r="49" spans="1:10" ht="15.6" customHeight="1">
      <c r="A49" s="19" t="s">
        <v>12186</v>
      </c>
      <c r="B49" s="928" t="s">
        <v>462</v>
      </c>
      <c r="C49" s="21" t="s">
        <v>12187</v>
      </c>
      <c r="D49" s="20" t="s">
        <v>14178</v>
      </c>
      <c r="E49" s="737">
        <v>10</v>
      </c>
      <c r="F49" s="929"/>
      <c r="G49" s="930">
        <v>11.59</v>
      </c>
      <c r="H49" s="136">
        <f>IF(G49="","",G49-G49*COMPASS!$U$19)</f>
        <v>11.59</v>
      </c>
      <c r="J49" s="35"/>
    </row>
    <row r="50" spans="1:10" ht="15.6" customHeight="1">
      <c r="A50" s="19" t="s">
        <v>12188</v>
      </c>
      <c r="B50" s="928" t="s">
        <v>462</v>
      </c>
      <c r="C50" s="21" t="s">
        <v>12189</v>
      </c>
      <c r="D50" s="20" t="s">
        <v>14179</v>
      </c>
      <c r="E50" s="737">
        <v>10</v>
      </c>
      <c r="F50" s="929"/>
      <c r="G50" s="930">
        <v>14.24</v>
      </c>
      <c r="H50" s="136">
        <f>IF(G50="","",G50-G50*COMPASS!$U$19)</f>
        <v>14.24</v>
      </c>
      <c r="J50" s="35"/>
    </row>
    <row r="51" spans="1:10" ht="15.6" customHeight="1">
      <c r="A51" s="19" t="s">
        <v>12190</v>
      </c>
      <c r="B51" s="928" t="s">
        <v>462</v>
      </c>
      <c r="C51" s="21" t="s">
        <v>12191</v>
      </c>
      <c r="D51" s="20" t="s">
        <v>14180</v>
      </c>
      <c r="E51" s="737">
        <v>10</v>
      </c>
      <c r="F51" s="929"/>
      <c r="G51" s="930">
        <v>20.89</v>
      </c>
      <c r="H51" s="136">
        <f>IF(G51="","",G51-G51*COMPASS!$U$19)</f>
        <v>20.89</v>
      </c>
      <c r="J51" s="35"/>
    </row>
    <row r="52" spans="1:10" ht="15.6" customHeight="1">
      <c r="A52" s="922" t="s">
        <v>12192</v>
      </c>
      <c r="B52" s="924"/>
      <c r="C52" s="924"/>
      <c r="D52" s="925"/>
      <c r="E52" s="925"/>
      <c r="F52" s="926"/>
      <c r="G52" s="927"/>
      <c r="H52" s="136" t="str">
        <f>IF(G52="","",G52-G52*COMPASS!$U$19)</f>
        <v/>
      </c>
      <c r="J52" s="35"/>
    </row>
    <row r="53" spans="1:10" ht="15.6" customHeight="1">
      <c r="A53" s="19" t="s">
        <v>12193</v>
      </c>
      <c r="B53" s="928" t="s">
        <v>462</v>
      </c>
      <c r="C53" s="21" t="s">
        <v>12194</v>
      </c>
      <c r="D53" s="20" t="s">
        <v>14181</v>
      </c>
      <c r="E53" s="737">
        <v>10</v>
      </c>
      <c r="F53" s="929"/>
      <c r="G53" s="930">
        <v>24.93</v>
      </c>
      <c r="H53" s="136">
        <f>IF(G53="","",G53-G53*COMPASS!$U$19)</f>
        <v>24.93</v>
      </c>
      <c r="J53" s="35"/>
    </row>
    <row r="54" spans="1:10" ht="15.6" customHeight="1">
      <c r="A54" s="19" t="s">
        <v>12195</v>
      </c>
      <c r="B54" s="928" t="s">
        <v>462</v>
      </c>
      <c r="C54" s="21" t="s">
        <v>12196</v>
      </c>
      <c r="D54" s="20" t="s">
        <v>14182</v>
      </c>
      <c r="E54" s="737">
        <v>10</v>
      </c>
      <c r="F54" s="929"/>
      <c r="G54" s="930">
        <v>26.44</v>
      </c>
      <c r="H54" s="136">
        <f>IF(G54="","",G54-G54*COMPASS!$U$19)</f>
        <v>26.44</v>
      </c>
      <c r="J54" s="35"/>
    </row>
    <row r="55" spans="1:10" ht="15.6" customHeight="1">
      <c r="A55" s="19" t="s">
        <v>12197</v>
      </c>
      <c r="B55" s="928" t="s">
        <v>462</v>
      </c>
      <c r="C55" s="21" t="s">
        <v>12198</v>
      </c>
      <c r="D55" s="20" t="s">
        <v>14183</v>
      </c>
      <c r="E55" s="737">
        <v>10</v>
      </c>
      <c r="F55" s="929"/>
      <c r="G55" s="930">
        <v>29.44</v>
      </c>
      <c r="H55" s="136">
        <f>IF(G55="","",G55-G55*COMPASS!$U$19)</f>
        <v>29.44</v>
      </c>
      <c r="J55" s="35"/>
    </row>
    <row r="56" spans="1:10" ht="15.6" customHeight="1">
      <c r="A56" s="19" t="s">
        <v>12199</v>
      </c>
      <c r="B56" s="928" t="s">
        <v>462</v>
      </c>
      <c r="C56" s="21" t="s">
        <v>12200</v>
      </c>
      <c r="D56" s="20" t="s">
        <v>14184</v>
      </c>
      <c r="E56" s="737">
        <v>10</v>
      </c>
      <c r="F56" s="929"/>
      <c r="G56" s="930">
        <v>35.46</v>
      </c>
      <c r="H56" s="136">
        <f>IF(G56="","",G56-G56*COMPASS!$U$19)</f>
        <v>35.46</v>
      </c>
      <c r="J56" s="35"/>
    </row>
    <row r="57" spans="1:10" ht="15.6" customHeight="1">
      <c r="A57" s="19" t="s">
        <v>12201</v>
      </c>
      <c r="B57" s="928" t="s">
        <v>462</v>
      </c>
      <c r="C57" s="21" t="s">
        <v>12202</v>
      </c>
      <c r="D57" s="20" t="s">
        <v>14185</v>
      </c>
      <c r="E57" s="737">
        <v>10</v>
      </c>
      <c r="F57" s="929"/>
      <c r="G57" s="930">
        <v>42.97</v>
      </c>
      <c r="H57" s="136">
        <f>IF(G57="","",G57-G57*COMPASS!$U$19)</f>
        <v>42.97</v>
      </c>
      <c r="J57" s="35"/>
    </row>
    <row r="58" spans="1:10" ht="15.6" customHeight="1">
      <c r="A58" s="19" t="s">
        <v>12203</v>
      </c>
      <c r="B58" s="928" t="s">
        <v>462</v>
      </c>
      <c r="C58" s="21" t="s">
        <v>12204</v>
      </c>
      <c r="D58" s="20" t="s">
        <v>14186</v>
      </c>
      <c r="E58" s="737">
        <v>10</v>
      </c>
      <c r="F58" s="929"/>
      <c r="G58" s="930">
        <v>54.83</v>
      </c>
      <c r="H58" s="136">
        <f>IF(G58="","",G58-G58*COMPASS!$U$19)</f>
        <v>54.83</v>
      </c>
      <c r="J58" s="35"/>
    </row>
    <row r="59" spans="1:10" ht="15.6" customHeight="1">
      <c r="A59" s="922" t="s">
        <v>12205</v>
      </c>
      <c r="B59" s="922"/>
      <c r="C59" s="924" t="s">
        <v>3301</v>
      </c>
      <c r="D59" s="925"/>
      <c r="E59" s="925"/>
      <c r="F59" s="926"/>
      <c r="G59" s="927"/>
      <c r="H59" s="136" t="str">
        <f>IF(G59="","",G59-G59*COMPASS!$U$19)</f>
        <v/>
      </c>
      <c r="J59" s="35"/>
    </row>
    <row r="60" spans="1:10" ht="15.6" customHeight="1">
      <c r="A60" s="19" t="s">
        <v>12206</v>
      </c>
      <c r="B60" s="928" t="s">
        <v>462</v>
      </c>
      <c r="C60" s="21" t="s">
        <v>12207</v>
      </c>
      <c r="D60" s="20" t="s">
        <v>14187</v>
      </c>
      <c r="E60" s="737">
        <v>500</v>
      </c>
      <c r="F60" s="929"/>
      <c r="G60" s="930" t="s">
        <v>3301</v>
      </c>
      <c r="H60" s="136" t="e">
        <f>IF(G60="","",G60-G60*COMPASS!$U$19)</f>
        <v>#VALUE!</v>
      </c>
      <c r="J60" s="35"/>
    </row>
    <row r="61" spans="1:10" ht="15.6" customHeight="1">
      <c r="A61" s="19" t="s">
        <v>12208</v>
      </c>
      <c r="B61" s="928" t="s">
        <v>462</v>
      </c>
      <c r="C61" s="21" t="s">
        <v>12209</v>
      </c>
      <c r="D61" s="20" t="s">
        <v>14188</v>
      </c>
      <c r="E61" s="737">
        <v>305</v>
      </c>
      <c r="F61" s="929"/>
      <c r="G61" s="930" t="s">
        <v>3301</v>
      </c>
      <c r="H61" s="136" t="e">
        <f>IF(G61="","",G61-G61*COMPASS!$U$19)</f>
        <v>#VALUE!</v>
      </c>
      <c r="J61" s="35"/>
    </row>
    <row r="62" spans="1:10" ht="15.6" customHeight="1">
      <c r="A62" s="19" t="s">
        <v>12210</v>
      </c>
      <c r="B62" s="928" t="s">
        <v>462</v>
      </c>
      <c r="C62" s="21" t="s">
        <v>12211</v>
      </c>
      <c r="D62" s="20" t="s">
        <v>14189</v>
      </c>
      <c r="E62" s="737">
        <v>500</v>
      </c>
      <c r="F62" s="929"/>
      <c r="G62" s="930" t="s">
        <v>3301</v>
      </c>
      <c r="H62" s="136" t="e">
        <f>IF(G62="","",G62-G62*COMPASS!$U$19)</f>
        <v>#VALUE!</v>
      </c>
      <c r="J62" s="35"/>
    </row>
    <row r="63" spans="1:10" ht="15.6" customHeight="1">
      <c r="A63" s="19" t="s">
        <v>12212</v>
      </c>
      <c r="B63" s="928" t="s">
        <v>462</v>
      </c>
      <c r="C63" s="21" t="s">
        <v>12213</v>
      </c>
      <c r="D63" s="20" t="s">
        <v>14190</v>
      </c>
      <c r="E63" s="737">
        <v>500</v>
      </c>
      <c r="F63" s="929"/>
      <c r="G63" s="930" t="s">
        <v>3301</v>
      </c>
      <c r="H63" s="136" t="e">
        <f>IF(G63="","",G63-G63*COMPASS!$U$19)</f>
        <v>#VALUE!</v>
      </c>
      <c r="J63" s="35"/>
    </row>
    <row r="64" spans="1:10" ht="15.6" customHeight="1">
      <c r="A64" s="19" t="s">
        <v>12214</v>
      </c>
      <c r="B64" s="928" t="s">
        <v>462</v>
      </c>
      <c r="C64" s="21" t="s">
        <v>12215</v>
      </c>
      <c r="D64" s="20" t="s">
        <v>14191</v>
      </c>
      <c r="E64" s="737">
        <v>500</v>
      </c>
      <c r="F64" s="929"/>
      <c r="G64" s="930" t="s">
        <v>3301</v>
      </c>
      <c r="H64" s="136" t="e">
        <f>IF(G64="","",G64-G64*COMPASS!$U$19)</f>
        <v>#VALUE!</v>
      </c>
      <c r="J64" s="35"/>
    </row>
    <row r="65" spans="1:10" ht="15.6" customHeight="1">
      <c r="A65" s="19" t="s">
        <v>12216</v>
      </c>
      <c r="B65" s="928" t="s">
        <v>462</v>
      </c>
      <c r="C65" s="21" t="s">
        <v>12217</v>
      </c>
      <c r="D65" s="20" t="s">
        <v>14192</v>
      </c>
      <c r="E65" s="737">
        <v>500</v>
      </c>
      <c r="F65" s="929"/>
      <c r="G65" s="930" t="s">
        <v>3301</v>
      </c>
      <c r="H65" s="136" t="e">
        <f>IF(G65="","",G65-G65*COMPASS!$U$19)</f>
        <v>#VALUE!</v>
      </c>
      <c r="J65" s="35"/>
    </row>
    <row r="66" spans="1:10" ht="15.6" customHeight="1">
      <c r="A66" s="19" t="s">
        <v>12218</v>
      </c>
      <c r="B66" s="928" t="s">
        <v>462</v>
      </c>
      <c r="C66" s="21" t="s">
        <v>12219</v>
      </c>
      <c r="D66" s="740" t="s">
        <v>14193</v>
      </c>
      <c r="E66" s="737">
        <v>500</v>
      </c>
      <c r="F66" s="929"/>
      <c r="G66" s="930" t="s">
        <v>3301</v>
      </c>
      <c r="H66" s="136" t="e">
        <f>IF(G66="","",G66-G66*COMPASS!$U$19)</f>
        <v>#VALUE!</v>
      </c>
      <c r="J66" s="35"/>
    </row>
    <row r="67" spans="1:10" ht="15.6" customHeight="1">
      <c r="A67" s="19" t="s">
        <v>12220</v>
      </c>
      <c r="B67" s="928" t="s">
        <v>462</v>
      </c>
      <c r="C67" s="21" t="s">
        <v>12221</v>
      </c>
      <c r="D67" s="740" t="s">
        <v>14194</v>
      </c>
      <c r="E67" s="737">
        <v>500</v>
      </c>
      <c r="F67" s="929"/>
      <c r="G67" s="930" t="s">
        <v>3301</v>
      </c>
      <c r="H67" s="136" t="e">
        <f>IF(G67="","",G67-G67*COMPASS!$U$19)</f>
        <v>#VALUE!</v>
      </c>
      <c r="J67" s="35"/>
    </row>
    <row r="68" spans="1:10" ht="15.6" customHeight="1">
      <c r="A68" s="19" t="s">
        <v>12222</v>
      </c>
      <c r="B68" s="928" t="s">
        <v>462</v>
      </c>
      <c r="C68" s="21" t="s">
        <v>12223</v>
      </c>
      <c r="D68" s="740" t="s">
        <v>14195</v>
      </c>
      <c r="E68" s="737">
        <v>500</v>
      </c>
      <c r="F68" s="929"/>
      <c r="G68" s="930" t="s">
        <v>3301</v>
      </c>
      <c r="H68" s="136" t="e">
        <f>IF(G68="","",G68-G68*COMPASS!$U$19)</f>
        <v>#VALUE!</v>
      </c>
      <c r="J68" s="35"/>
    </row>
    <row r="69" spans="1:10" ht="15.6" customHeight="1">
      <c r="A69" s="19" t="s">
        <v>12224</v>
      </c>
      <c r="B69" s="928" t="s">
        <v>462</v>
      </c>
      <c r="C69" s="21" t="s">
        <v>12225</v>
      </c>
      <c r="D69" s="740" t="s">
        <v>14196</v>
      </c>
      <c r="E69" s="737">
        <v>500</v>
      </c>
      <c r="F69" s="929"/>
      <c r="G69" s="930" t="s">
        <v>3301</v>
      </c>
      <c r="H69" s="136" t="e">
        <f>IF(G69="","",G69-G69*COMPASS!$U$19)</f>
        <v>#VALUE!</v>
      </c>
      <c r="J69" s="35"/>
    </row>
    <row r="70" spans="1:10" ht="15.6" customHeight="1">
      <c r="A70" s="19" t="s">
        <v>12226</v>
      </c>
      <c r="B70" s="928" t="s">
        <v>462</v>
      </c>
      <c r="C70" s="21" t="s">
        <v>12227</v>
      </c>
      <c r="D70" s="740" t="s">
        <v>14197</v>
      </c>
      <c r="E70" s="737">
        <v>305</v>
      </c>
      <c r="F70" s="929"/>
      <c r="G70" s="930" t="s">
        <v>3301</v>
      </c>
      <c r="H70" s="136" t="e">
        <f>IF(G70="","",G70-G70*COMPASS!$U$19)</f>
        <v>#VALUE!</v>
      </c>
      <c r="J70" s="35"/>
    </row>
    <row r="71" spans="1:10" ht="15.6" customHeight="1">
      <c r="A71" s="922" t="s">
        <v>12228</v>
      </c>
      <c r="B71" s="923"/>
      <c r="C71" s="924"/>
      <c r="D71" s="925"/>
      <c r="E71" s="925"/>
      <c r="F71" s="926"/>
      <c r="G71" s="927"/>
      <c r="H71" s="136" t="str">
        <f>IF(G71="","",G71-G71*COMPASS!$U$19)</f>
        <v/>
      </c>
      <c r="J71" s="35"/>
    </row>
    <row r="72" spans="1:10" ht="15.6" customHeight="1">
      <c r="A72" s="19" t="s">
        <v>12229</v>
      </c>
      <c r="B72" s="928" t="s">
        <v>462</v>
      </c>
      <c r="C72" s="21" t="s">
        <v>12230</v>
      </c>
      <c r="D72" s="20" t="s">
        <v>14198</v>
      </c>
      <c r="E72" s="737">
        <v>10</v>
      </c>
      <c r="F72" s="929"/>
      <c r="G72" s="930">
        <v>30.12</v>
      </c>
      <c r="H72" s="136">
        <f>IF(G72="","",G72-G72*COMPASS!$U$19)</f>
        <v>30.12</v>
      </c>
      <c r="J72" s="35"/>
    </row>
    <row r="73" spans="1:10" ht="15.6" customHeight="1">
      <c r="A73" s="19" t="s">
        <v>12231</v>
      </c>
      <c r="B73" s="928" t="s">
        <v>462</v>
      </c>
      <c r="C73" s="21" t="s">
        <v>12232</v>
      </c>
      <c r="D73" s="20" t="s">
        <v>14199</v>
      </c>
      <c r="E73" s="737">
        <v>10</v>
      </c>
      <c r="F73" s="929"/>
      <c r="G73" s="930">
        <v>1.95</v>
      </c>
      <c r="H73" s="136">
        <f>IF(G73="","",G73-G73*COMPASS!$U$19)</f>
        <v>1.95</v>
      </c>
      <c r="J73" s="35"/>
    </row>
    <row r="74" spans="1:10" ht="15.6" customHeight="1">
      <c r="A74" s="19" t="s">
        <v>12233</v>
      </c>
      <c r="B74" s="928" t="s">
        <v>462</v>
      </c>
      <c r="C74" s="21" t="s">
        <v>12234</v>
      </c>
      <c r="D74" s="20" t="s">
        <v>14200</v>
      </c>
      <c r="E74" s="737">
        <v>10</v>
      </c>
      <c r="F74" s="929"/>
      <c r="G74" s="930">
        <v>1.95</v>
      </c>
      <c r="H74" s="136">
        <f>IF(G74="","",G74-G74*COMPASS!$U$19)</f>
        <v>1.95</v>
      </c>
      <c r="J74" s="35"/>
    </row>
    <row r="75" spans="1:10" ht="15.6" customHeight="1">
      <c r="A75" s="19" t="s">
        <v>12235</v>
      </c>
      <c r="B75" s="928" t="s">
        <v>462</v>
      </c>
      <c r="C75" s="21" t="s">
        <v>12236</v>
      </c>
      <c r="D75" s="20" t="s">
        <v>14201</v>
      </c>
      <c r="E75" s="737">
        <v>10</v>
      </c>
      <c r="F75" s="929"/>
      <c r="G75" s="930">
        <v>1.95</v>
      </c>
      <c r="H75" s="136">
        <f>IF(G75="","",G75-G75*COMPASS!$U$19)</f>
        <v>1.95</v>
      </c>
      <c r="J75" s="35"/>
    </row>
    <row r="76" spans="1:10" ht="15.6" customHeight="1">
      <c r="A76" s="19" t="s">
        <v>12237</v>
      </c>
      <c r="B76" s="928" t="s">
        <v>462</v>
      </c>
      <c r="C76" s="21" t="s">
        <v>12238</v>
      </c>
      <c r="D76" s="20" t="s">
        <v>14202</v>
      </c>
      <c r="E76" s="737">
        <v>10</v>
      </c>
      <c r="F76" s="929"/>
      <c r="G76" s="930">
        <v>1.95</v>
      </c>
      <c r="H76" s="136">
        <f>IF(G76="","",G76-G76*COMPASS!$U$19)</f>
        <v>1.95</v>
      </c>
      <c r="J76" s="35"/>
    </row>
    <row r="77" spans="1:10" ht="15.6" customHeight="1">
      <c r="A77" s="19" t="s">
        <v>12239</v>
      </c>
      <c r="B77" s="928" t="s">
        <v>462</v>
      </c>
      <c r="C77" s="21" t="s">
        <v>12240</v>
      </c>
      <c r="D77" s="20" t="s">
        <v>14203</v>
      </c>
      <c r="E77" s="737">
        <v>10</v>
      </c>
      <c r="F77" s="929"/>
      <c r="G77" s="930">
        <v>1.95</v>
      </c>
      <c r="H77" s="136">
        <f>IF(G77="","",G77-G77*COMPASS!$U$19)</f>
        <v>1.95</v>
      </c>
      <c r="J77" s="35"/>
    </row>
    <row r="78" spans="1:10" ht="15.6" customHeight="1">
      <c r="A78" s="19" t="s">
        <v>12241</v>
      </c>
      <c r="B78" s="928" t="s">
        <v>462</v>
      </c>
      <c r="C78" s="21" t="s">
        <v>12242</v>
      </c>
      <c r="D78" s="20" t="s">
        <v>14204</v>
      </c>
      <c r="E78" s="737">
        <v>10</v>
      </c>
      <c r="F78" s="929"/>
      <c r="G78" s="930">
        <v>1.95</v>
      </c>
      <c r="H78" s="136">
        <f>IF(G78="","",G78-G78*COMPASS!$U$19)</f>
        <v>1.95</v>
      </c>
      <c r="J78" s="35"/>
    </row>
    <row r="79" spans="1:10" ht="15.6" customHeight="1">
      <c r="A79" s="19" t="s">
        <v>12243</v>
      </c>
      <c r="B79" s="928" t="s">
        <v>462</v>
      </c>
      <c r="C79" s="21" t="s">
        <v>12244</v>
      </c>
      <c r="D79" s="20" t="s">
        <v>14205</v>
      </c>
      <c r="E79" s="737">
        <v>10</v>
      </c>
      <c r="F79" s="929"/>
      <c r="G79" s="930">
        <v>1.95</v>
      </c>
      <c r="H79" s="136">
        <f>IF(G79="","",G79-G79*COMPASS!$U$19)</f>
        <v>1.95</v>
      </c>
      <c r="J79" s="35"/>
    </row>
    <row r="80" spans="1:10" ht="15.6" customHeight="1">
      <c r="A80" s="19" t="s">
        <v>12245</v>
      </c>
      <c r="B80" s="928" t="s">
        <v>462</v>
      </c>
      <c r="C80" s="21" t="s">
        <v>12246</v>
      </c>
      <c r="D80" s="20" t="s">
        <v>14206</v>
      </c>
      <c r="E80" s="737">
        <v>10</v>
      </c>
      <c r="F80" s="929"/>
      <c r="G80" s="930">
        <v>10.039999999999999</v>
      </c>
      <c r="H80" s="136">
        <f>IF(G80="","",G80-G80*COMPASS!$U$19)</f>
        <v>10.039999999999999</v>
      </c>
      <c r="J80" s="35"/>
    </row>
    <row r="81" spans="1:10" ht="15.6" customHeight="1">
      <c r="A81" s="19" t="s">
        <v>12247</v>
      </c>
      <c r="B81" s="928" t="s">
        <v>462</v>
      </c>
      <c r="C81" s="21" t="s">
        <v>12248</v>
      </c>
      <c r="D81" s="20" t="s">
        <v>14207</v>
      </c>
      <c r="E81" s="737">
        <v>10</v>
      </c>
      <c r="F81" s="929"/>
      <c r="G81" s="930">
        <v>4.3</v>
      </c>
      <c r="H81" s="136">
        <f>IF(G81="","",G81-G81*COMPASS!$U$19)</f>
        <v>4.3</v>
      </c>
      <c r="J81" s="35"/>
    </row>
    <row r="82" spans="1:10" ht="15.6" customHeight="1">
      <c r="A82" s="19" t="s">
        <v>12249</v>
      </c>
      <c r="B82" s="928" t="s">
        <v>462</v>
      </c>
      <c r="C82" s="21" t="s">
        <v>12250</v>
      </c>
      <c r="D82" s="20" t="s">
        <v>14208</v>
      </c>
      <c r="E82" s="737">
        <v>1</v>
      </c>
      <c r="F82" s="929"/>
      <c r="G82" s="930">
        <v>10.039999999999999</v>
      </c>
      <c r="H82" s="136">
        <f>IF(G82="","",G82-G82*COMPASS!$U$19)</f>
        <v>10.039999999999999</v>
      </c>
      <c r="J82" s="35"/>
    </row>
    <row r="83" spans="1:10" ht="15.6" customHeight="1">
      <c r="A83" s="19" t="s">
        <v>12251</v>
      </c>
      <c r="B83" s="928" t="s">
        <v>462</v>
      </c>
      <c r="C83" s="21" t="s">
        <v>12252</v>
      </c>
      <c r="D83" s="20" t="s">
        <v>14209</v>
      </c>
      <c r="E83" s="737">
        <v>1</v>
      </c>
      <c r="F83" s="929"/>
      <c r="G83" s="930">
        <v>8.9700000000000006</v>
      </c>
      <c r="H83" s="136">
        <f>IF(G83="","",G83-G83*COMPASS!$U$19)</f>
        <v>8.9700000000000006</v>
      </c>
      <c r="J83" s="35"/>
    </row>
    <row r="84" spans="1:10" ht="15.6" customHeight="1">
      <c r="A84" s="19" t="s">
        <v>12253</v>
      </c>
      <c r="B84" s="928" t="s">
        <v>462</v>
      </c>
      <c r="C84" s="21" t="s">
        <v>12254</v>
      </c>
      <c r="D84" s="20" t="s">
        <v>14210</v>
      </c>
      <c r="E84" s="737">
        <v>20</v>
      </c>
      <c r="F84" s="929"/>
      <c r="G84" s="930">
        <v>30.8</v>
      </c>
      <c r="H84" s="136">
        <f>IF(G84="","",G84-G84*COMPASS!$U$19)</f>
        <v>30.8</v>
      </c>
      <c r="J84" s="35"/>
    </row>
    <row r="85" spans="1:10" ht="15.6" customHeight="1">
      <c r="A85" s="922" t="s">
        <v>12255</v>
      </c>
      <c r="B85" s="923"/>
      <c r="C85" s="924"/>
      <c r="D85" s="925"/>
      <c r="E85" s="925"/>
      <c r="F85" s="926"/>
      <c r="G85" s="927"/>
      <c r="H85" s="136" t="str">
        <f>IF(G85="","",G85-G85*COMPASS!$U$19)</f>
        <v/>
      </c>
      <c r="J85" s="35"/>
    </row>
    <row r="86" spans="1:10" ht="15.6" customHeight="1">
      <c r="A86" s="19" t="s">
        <v>12256</v>
      </c>
      <c r="B86" s="928" t="s">
        <v>462</v>
      </c>
      <c r="C86" s="21" t="s">
        <v>12257</v>
      </c>
      <c r="D86" s="20" t="s">
        <v>14211</v>
      </c>
      <c r="E86" s="737">
        <v>10</v>
      </c>
      <c r="F86" s="929"/>
      <c r="G86" s="930">
        <v>11.72</v>
      </c>
      <c r="H86" s="136">
        <f>IF(G86="","",G86-G86*COMPASS!$U$19)</f>
        <v>11.72</v>
      </c>
      <c r="J86" s="35"/>
    </row>
    <row r="87" spans="1:10" ht="15.6" customHeight="1">
      <c r="A87" s="19" t="s">
        <v>12258</v>
      </c>
      <c r="B87" s="928" t="s">
        <v>462</v>
      </c>
      <c r="C87" s="21" t="s">
        <v>12259</v>
      </c>
      <c r="D87" s="20" t="s">
        <v>14212</v>
      </c>
      <c r="E87" s="737">
        <v>10</v>
      </c>
      <c r="F87" s="929"/>
      <c r="G87" s="930">
        <v>8.35</v>
      </c>
      <c r="H87" s="136">
        <f>IF(G87="","",G87-G87*COMPASS!$U$19)</f>
        <v>8.35</v>
      </c>
      <c r="J87" s="35"/>
    </row>
    <row r="88" spans="1:10" ht="15.6" customHeight="1">
      <c r="A88" s="19" t="s">
        <v>12260</v>
      </c>
      <c r="B88" s="928" t="s">
        <v>462</v>
      </c>
      <c r="C88" s="21" t="s">
        <v>12261</v>
      </c>
      <c r="D88" s="20" t="s">
        <v>14213</v>
      </c>
      <c r="E88" s="737">
        <v>10</v>
      </c>
      <c r="F88" s="929"/>
      <c r="G88" s="930">
        <v>12.24</v>
      </c>
      <c r="H88" s="136">
        <f>IF(G88="","",G88-G88*COMPASS!$U$19)</f>
        <v>12.24</v>
      </c>
      <c r="J88" s="35"/>
    </row>
    <row r="89" spans="1:10" ht="15.6" customHeight="1">
      <c r="A89" s="19" t="s">
        <v>12262</v>
      </c>
      <c r="B89" s="928" t="s">
        <v>462</v>
      </c>
      <c r="C89" s="21" t="s">
        <v>12263</v>
      </c>
      <c r="D89" s="20" t="s">
        <v>14214</v>
      </c>
      <c r="E89" s="737">
        <v>10</v>
      </c>
      <c r="F89" s="929"/>
      <c r="G89" s="930">
        <v>8.66</v>
      </c>
      <c r="H89" s="136">
        <f>IF(G89="","",G89-G89*COMPASS!$U$19)</f>
        <v>8.66</v>
      </c>
      <c r="J89" s="35"/>
    </row>
    <row r="90" spans="1:10" ht="15.6" customHeight="1">
      <c r="A90" s="19" t="s">
        <v>12264</v>
      </c>
      <c r="B90" s="928" t="s">
        <v>462</v>
      </c>
      <c r="C90" s="21" t="s">
        <v>12265</v>
      </c>
      <c r="D90" s="20" t="s">
        <v>14215</v>
      </c>
      <c r="E90" s="737">
        <v>10</v>
      </c>
      <c r="F90" s="929"/>
      <c r="G90" s="930">
        <v>13.5</v>
      </c>
      <c r="H90" s="136">
        <f>IF(G90="","",G90-G90*COMPASS!$U$19)</f>
        <v>13.5</v>
      </c>
      <c r="J90" s="35"/>
    </row>
    <row r="91" spans="1:10" ht="15.6" customHeight="1">
      <c r="A91" s="19" t="s">
        <v>12266</v>
      </c>
      <c r="B91" s="928" t="s">
        <v>462</v>
      </c>
      <c r="C91" s="21" t="s">
        <v>12267</v>
      </c>
      <c r="D91" s="20" t="s">
        <v>14216</v>
      </c>
      <c r="E91" s="737">
        <v>100</v>
      </c>
      <c r="F91" s="929"/>
      <c r="G91" s="930">
        <v>12.72</v>
      </c>
      <c r="H91" s="136">
        <f>IF(G91="","",G91-G91*COMPASS!$U$19)</f>
        <v>12.72</v>
      </c>
      <c r="J91" s="35"/>
    </row>
    <row r="92" spans="1:10" ht="15.6" customHeight="1">
      <c r="A92" s="19" t="s">
        <v>12268</v>
      </c>
      <c r="B92" s="928" t="s">
        <v>462</v>
      </c>
      <c r="C92" s="21" t="s">
        <v>12269</v>
      </c>
      <c r="D92" s="20" t="s">
        <v>14217</v>
      </c>
      <c r="E92" s="737">
        <v>100</v>
      </c>
      <c r="F92" s="929"/>
      <c r="G92" s="930">
        <v>9.11</v>
      </c>
      <c r="H92" s="136">
        <f>IF(G92="","",G92-G92*COMPASS!$U$19)</f>
        <v>9.11</v>
      </c>
      <c r="J92" s="35"/>
    </row>
    <row r="93" spans="1:10" ht="15.6" customHeight="1">
      <c r="A93" s="19" t="s">
        <v>12270</v>
      </c>
      <c r="B93" s="928" t="s">
        <v>462</v>
      </c>
      <c r="C93" s="21" t="s">
        <v>12271</v>
      </c>
      <c r="D93" s="20" t="s">
        <v>14218</v>
      </c>
      <c r="E93" s="737">
        <v>100</v>
      </c>
      <c r="F93" s="929"/>
      <c r="G93" s="930">
        <v>5.64</v>
      </c>
      <c r="H93" s="136">
        <f>IF(G93="","",G93-G93*COMPASS!$U$19)</f>
        <v>5.64</v>
      </c>
      <c r="J93" s="35"/>
    </row>
    <row r="94" spans="1:10" ht="15.6" customHeight="1">
      <c r="A94" s="19" t="s">
        <v>12272</v>
      </c>
      <c r="B94" s="928" t="s">
        <v>462</v>
      </c>
      <c r="C94" s="21" t="s">
        <v>12273</v>
      </c>
      <c r="D94" s="20" t="s">
        <v>14219</v>
      </c>
      <c r="E94" s="737">
        <v>100</v>
      </c>
      <c r="F94" s="929"/>
      <c r="G94" s="930">
        <v>6.19</v>
      </c>
      <c r="H94" s="136">
        <f>IF(G94="","",G94-G94*COMPASS!$U$19)</f>
        <v>6.19</v>
      </c>
      <c r="J94" s="35"/>
    </row>
    <row r="95" spans="1:10" ht="15.6" customHeight="1">
      <c r="A95" s="19" t="s">
        <v>12274</v>
      </c>
      <c r="B95" s="928" t="s">
        <v>462</v>
      </c>
      <c r="C95" s="21" t="s">
        <v>12275</v>
      </c>
      <c r="D95" s="20" t="s">
        <v>14220</v>
      </c>
      <c r="E95" s="737">
        <v>100</v>
      </c>
      <c r="F95" s="929"/>
      <c r="G95" s="930">
        <v>1.24</v>
      </c>
      <c r="H95" s="136">
        <f>IF(G95="","",G95-G95*COMPASS!$U$19)</f>
        <v>1.24</v>
      </c>
      <c r="J95" s="35"/>
    </row>
    <row r="96" spans="1:10" ht="15.6" customHeight="1">
      <c r="A96" s="931" t="s">
        <v>1366</v>
      </c>
      <c r="B96" s="932"/>
      <c r="C96" s="931"/>
      <c r="D96" s="933"/>
      <c r="E96" s="932"/>
      <c r="F96" s="934"/>
      <c r="G96" s="932"/>
      <c r="H96" s="136" t="str">
        <f>IF(G96="","",G96-G96*COMPASS!$U$19)</f>
        <v/>
      </c>
      <c r="J96" s="35"/>
    </row>
    <row r="97" spans="1:10" ht="15.6" customHeight="1">
      <c r="A97" s="935" t="s">
        <v>12276</v>
      </c>
      <c r="B97" s="936"/>
      <c r="C97" s="937"/>
      <c r="D97" s="938"/>
      <c r="E97" s="938"/>
      <c r="F97" s="939"/>
      <c r="G97" s="940"/>
      <c r="H97" s="136" t="str">
        <f>IF(G97="","",G97-G97*COMPASS!$U$19)</f>
        <v/>
      </c>
      <c r="J97" s="35"/>
    </row>
    <row r="98" spans="1:10" ht="15.6" customHeight="1">
      <c r="A98" s="19" t="s">
        <v>12277</v>
      </c>
      <c r="B98" s="928" t="s">
        <v>462</v>
      </c>
      <c r="C98" s="21" t="s">
        <v>12278</v>
      </c>
      <c r="D98" s="20" t="s">
        <v>14221</v>
      </c>
      <c r="E98" s="737">
        <v>1</v>
      </c>
      <c r="F98" s="929"/>
      <c r="G98" s="930">
        <v>190.58</v>
      </c>
      <c r="H98" s="136">
        <f>IF(G98="","",G98-G98*COMPASS!$U$19)</f>
        <v>190.58</v>
      </c>
      <c r="J98" s="35"/>
    </row>
    <row r="99" spans="1:10" ht="15.6" customHeight="1">
      <c r="A99" s="19" t="s">
        <v>12279</v>
      </c>
      <c r="B99" s="928" t="s">
        <v>462</v>
      </c>
      <c r="C99" s="21" t="s">
        <v>12280</v>
      </c>
      <c r="D99" s="20" t="s">
        <v>14222</v>
      </c>
      <c r="E99" s="737">
        <v>1</v>
      </c>
      <c r="F99" s="929"/>
      <c r="G99" s="930">
        <v>266.29000000000002</v>
      </c>
      <c r="H99" s="136">
        <f>IF(G99="","",G99-G99*COMPASS!$U$19)</f>
        <v>266.29000000000002</v>
      </c>
      <c r="J99" s="35"/>
    </row>
    <row r="100" spans="1:10" ht="15.6" customHeight="1">
      <c r="A100" s="19" t="s">
        <v>12281</v>
      </c>
      <c r="B100" s="928" t="s">
        <v>462</v>
      </c>
      <c r="C100" s="21" t="s">
        <v>12282</v>
      </c>
      <c r="D100" s="20" t="s">
        <v>14223</v>
      </c>
      <c r="E100" s="737">
        <v>1</v>
      </c>
      <c r="F100" s="929"/>
      <c r="G100" s="930">
        <v>143.97999999999999</v>
      </c>
      <c r="H100" s="136">
        <f>IF(G100="","",G100-G100*COMPASS!$U$19)</f>
        <v>143.97999999999999</v>
      </c>
      <c r="J100" s="35"/>
    </row>
    <row r="101" spans="1:10" ht="15.6" customHeight="1">
      <c r="A101" s="19" t="s">
        <v>12283</v>
      </c>
      <c r="B101" s="928" t="s">
        <v>462</v>
      </c>
      <c r="C101" s="21" t="s">
        <v>12284</v>
      </c>
      <c r="D101" s="20" t="s">
        <v>14224</v>
      </c>
      <c r="E101" s="737">
        <v>1</v>
      </c>
      <c r="F101" s="929"/>
      <c r="G101" s="930">
        <v>365.31</v>
      </c>
      <c r="H101" s="136">
        <f>IF(G101="","",G101-G101*COMPASS!$U$19)</f>
        <v>365.31</v>
      </c>
      <c r="J101" s="35"/>
    </row>
    <row r="102" spans="1:10" ht="15.6" customHeight="1">
      <c r="A102" s="19" t="s">
        <v>12285</v>
      </c>
      <c r="B102" s="928" t="s">
        <v>462</v>
      </c>
      <c r="C102" s="21" t="s">
        <v>12286</v>
      </c>
      <c r="D102" s="20" t="s">
        <v>14225</v>
      </c>
      <c r="E102" s="737">
        <v>1</v>
      </c>
      <c r="F102" s="929"/>
      <c r="G102" s="930">
        <v>255.49</v>
      </c>
      <c r="H102" s="136">
        <f>IF(G102="","",G102-G102*COMPASS!$U$19)</f>
        <v>255.49</v>
      </c>
      <c r="J102" s="35"/>
    </row>
    <row r="103" spans="1:10" ht="15.6" customHeight="1">
      <c r="A103" s="935" t="s">
        <v>12287</v>
      </c>
      <c r="B103" s="936"/>
      <c r="C103" s="937"/>
      <c r="D103" s="938"/>
      <c r="E103" s="938"/>
      <c r="F103" s="939"/>
      <c r="G103" s="940"/>
      <c r="H103" s="136" t="str">
        <f>IF(G103="","",G103-G103*COMPASS!$U$19)</f>
        <v/>
      </c>
      <c r="J103" s="35"/>
    </row>
    <row r="104" spans="1:10" ht="15.6" customHeight="1">
      <c r="A104" s="19" t="s">
        <v>12288</v>
      </c>
      <c r="B104" s="928" t="s">
        <v>462</v>
      </c>
      <c r="C104" s="21" t="s">
        <v>12289</v>
      </c>
      <c r="D104" s="20" t="s">
        <v>14226</v>
      </c>
      <c r="E104" s="737">
        <v>1</v>
      </c>
      <c r="F104" s="929"/>
      <c r="G104" s="930">
        <v>61.44</v>
      </c>
      <c r="H104" s="136">
        <f>IF(G104="","",G104-G104*COMPASS!$U$19)</f>
        <v>61.44</v>
      </c>
      <c r="J104" s="35"/>
    </row>
    <row r="105" spans="1:10" ht="15.6" customHeight="1">
      <c r="A105" s="19" t="s">
        <v>12290</v>
      </c>
      <c r="B105" s="928" t="s">
        <v>462</v>
      </c>
      <c r="C105" s="21" t="s">
        <v>12291</v>
      </c>
      <c r="D105" s="20" t="s">
        <v>14227</v>
      </c>
      <c r="E105" s="737">
        <v>1</v>
      </c>
      <c r="F105" s="929"/>
      <c r="G105" s="930">
        <v>333.38</v>
      </c>
      <c r="H105" s="136">
        <f>IF(G105="","",G105-G105*COMPASS!$U$19)</f>
        <v>333.38</v>
      </c>
      <c r="J105" s="35"/>
    </row>
    <row r="106" spans="1:10" ht="15.6" customHeight="1">
      <c r="A106" s="19" t="s">
        <v>12292</v>
      </c>
      <c r="B106" s="928" t="s">
        <v>462</v>
      </c>
      <c r="C106" s="21" t="s">
        <v>12293</v>
      </c>
      <c r="D106" s="20" t="s">
        <v>14228</v>
      </c>
      <c r="E106" s="737">
        <v>1</v>
      </c>
      <c r="F106" s="929"/>
      <c r="G106" s="930">
        <v>1037.6300000000001</v>
      </c>
      <c r="H106" s="136">
        <f>IF(G106="","",G106-G106*COMPASS!$U$19)</f>
        <v>1037.6300000000001</v>
      </c>
      <c r="J106" s="35"/>
    </row>
    <row r="107" spans="1:10" ht="15.6" customHeight="1">
      <c r="A107" s="19" t="s">
        <v>12294</v>
      </c>
      <c r="B107" s="928" t="s">
        <v>462</v>
      </c>
      <c r="C107" s="21" t="s">
        <v>12295</v>
      </c>
      <c r="D107" s="20" t="s">
        <v>14229</v>
      </c>
      <c r="E107" s="737">
        <v>1</v>
      </c>
      <c r="F107" s="929"/>
      <c r="G107" s="930">
        <v>1153.73</v>
      </c>
      <c r="H107" s="136">
        <f>IF(G107="","",G107-G107*COMPASS!$U$19)</f>
        <v>1153.73</v>
      </c>
      <c r="J107" s="35"/>
    </row>
    <row r="108" spans="1:10" ht="15.6" customHeight="1">
      <c r="A108" s="19" t="s">
        <v>12296</v>
      </c>
      <c r="B108" s="928" t="s">
        <v>462</v>
      </c>
      <c r="C108" s="21" t="s">
        <v>12297</v>
      </c>
      <c r="D108" s="20" t="s">
        <v>14230</v>
      </c>
      <c r="E108" s="737">
        <v>1</v>
      </c>
      <c r="F108" s="929"/>
      <c r="G108" s="930">
        <v>105.47</v>
      </c>
      <c r="H108" s="136">
        <f>IF(G108="","",G108-G108*COMPASS!$U$19)</f>
        <v>105.47</v>
      </c>
      <c r="J108" s="35"/>
    </row>
    <row r="109" spans="1:10" ht="15.6" customHeight="1">
      <c r="A109" s="19" t="s">
        <v>12298</v>
      </c>
      <c r="B109" s="928" t="s">
        <v>462</v>
      </c>
      <c r="C109" s="21" t="s">
        <v>12299</v>
      </c>
      <c r="D109" s="20" t="s">
        <v>14231</v>
      </c>
      <c r="E109" s="737">
        <v>1</v>
      </c>
      <c r="F109" s="929"/>
      <c r="G109" s="930">
        <v>182.61</v>
      </c>
      <c r="H109" s="136">
        <f>IF(G109="","",G109-G109*COMPASS!$U$19)</f>
        <v>182.61</v>
      </c>
      <c r="J109" s="35"/>
    </row>
    <row r="110" spans="1:10" ht="15.6" customHeight="1">
      <c r="A110" s="19" t="s">
        <v>12300</v>
      </c>
      <c r="B110" s="928" t="s">
        <v>462</v>
      </c>
      <c r="C110" s="21" t="s">
        <v>12301</v>
      </c>
      <c r="D110" s="20" t="s">
        <v>14232</v>
      </c>
      <c r="E110" s="737">
        <v>1</v>
      </c>
      <c r="F110" s="929"/>
      <c r="G110" s="930">
        <v>160.44999999999999</v>
      </c>
      <c r="H110" s="136">
        <f>IF(G110="","",G110-G110*COMPASS!$U$19)</f>
        <v>160.44999999999999</v>
      </c>
      <c r="J110" s="35"/>
    </row>
    <row r="111" spans="1:10" ht="15.6" customHeight="1">
      <c r="A111" s="19" t="s">
        <v>12302</v>
      </c>
      <c r="B111" s="928" t="s">
        <v>462</v>
      </c>
      <c r="C111" s="21" t="s">
        <v>12303</v>
      </c>
      <c r="D111" s="20" t="s">
        <v>14233</v>
      </c>
      <c r="E111" s="737">
        <v>1</v>
      </c>
      <c r="F111" s="929"/>
      <c r="G111" s="930">
        <v>84.36</v>
      </c>
      <c r="H111" s="136">
        <f>IF(G111="","",G111-G111*COMPASS!$U$19)</f>
        <v>84.36</v>
      </c>
      <c r="J111" s="35"/>
    </row>
    <row r="112" spans="1:10" ht="15.6" customHeight="1">
      <c r="A112" s="935" t="s">
        <v>12304</v>
      </c>
      <c r="B112" s="936"/>
      <c r="C112" s="937"/>
      <c r="D112" s="938"/>
      <c r="E112" s="938"/>
      <c r="F112" s="939"/>
      <c r="G112" s="940"/>
      <c r="H112" s="136" t="str">
        <f>IF(G112="","",G112-G112*COMPASS!$U$19)</f>
        <v/>
      </c>
      <c r="J112" s="35"/>
    </row>
    <row r="113" spans="1:10" ht="15.6" customHeight="1">
      <c r="A113" s="19" t="s">
        <v>12305</v>
      </c>
      <c r="B113" s="928" t="s">
        <v>462</v>
      </c>
      <c r="C113" s="21" t="s">
        <v>12306</v>
      </c>
      <c r="D113" s="20" t="s">
        <v>14234</v>
      </c>
      <c r="E113" s="737">
        <v>100</v>
      </c>
      <c r="F113" s="929"/>
      <c r="G113" s="930">
        <v>2</v>
      </c>
      <c r="H113" s="136">
        <f>IF(G113="","",G113-G113*COMPASS!$U$19)</f>
        <v>2</v>
      </c>
      <c r="J113" s="35"/>
    </row>
    <row r="114" spans="1:10" ht="15.6" customHeight="1">
      <c r="A114" s="19" t="s">
        <v>12307</v>
      </c>
      <c r="B114" s="928" t="s">
        <v>462</v>
      </c>
      <c r="C114" s="21" t="s">
        <v>12308</v>
      </c>
      <c r="D114" s="20" t="s">
        <v>14235</v>
      </c>
      <c r="E114" s="737">
        <v>100</v>
      </c>
      <c r="F114" s="929"/>
      <c r="G114" s="930">
        <v>2</v>
      </c>
      <c r="H114" s="136">
        <f>IF(G114="","",G114-G114*COMPASS!$U$19)</f>
        <v>2</v>
      </c>
      <c r="J114" s="35"/>
    </row>
    <row r="115" spans="1:10" ht="15.6" customHeight="1">
      <c r="A115" s="19" t="s">
        <v>12309</v>
      </c>
      <c r="B115" s="928" t="s">
        <v>462</v>
      </c>
      <c r="C115" s="21" t="s">
        <v>12310</v>
      </c>
      <c r="D115" s="20" t="s">
        <v>14236</v>
      </c>
      <c r="E115" s="737">
        <v>100</v>
      </c>
      <c r="F115" s="929"/>
      <c r="G115" s="930">
        <v>2</v>
      </c>
      <c r="H115" s="136">
        <f>IF(G115="","",G115-G115*COMPASS!$U$19)</f>
        <v>2</v>
      </c>
      <c r="J115" s="35"/>
    </row>
    <row r="116" spans="1:10" ht="15.6" customHeight="1">
      <c r="A116" s="19" t="s">
        <v>12311</v>
      </c>
      <c r="B116" s="928" t="s">
        <v>462</v>
      </c>
      <c r="C116" s="21" t="s">
        <v>12312</v>
      </c>
      <c r="D116" s="20" t="s">
        <v>14237</v>
      </c>
      <c r="E116" s="737">
        <v>100</v>
      </c>
      <c r="F116" s="929"/>
      <c r="G116" s="930">
        <v>2</v>
      </c>
      <c r="H116" s="136">
        <f>IF(G116="","",G116-G116*COMPASS!$U$19)</f>
        <v>2</v>
      </c>
      <c r="J116" s="35"/>
    </row>
    <row r="117" spans="1:10" ht="15.6" customHeight="1">
      <c r="A117" s="19" t="s">
        <v>12313</v>
      </c>
      <c r="B117" s="928" t="s">
        <v>462</v>
      </c>
      <c r="C117" s="21" t="s">
        <v>12314</v>
      </c>
      <c r="D117" s="20" t="s">
        <v>14238</v>
      </c>
      <c r="E117" s="737">
        <v>100</v>
      </c>
      <c r="F117" s="929"/>
      <c r="G117" s="930">
        <v>2</v>
      </c>
      <c r="H117" s="136">
        <f>IF(G117="","",G117-G117*COMPASS!$U$19)</f>
        <v>2</v>
      </c>
      <c r="J117" s="35"/>
    </row>
    <row r="118" spans="1:10" ht="15.6" customHeight="1">
      <c r="A118" s="19" t="s">
        <v>12315</v>
      </c>
      <c r="B118" s="928" t="s">
        <v>462</v>
      </c>
      <c r="C118" s="21" t="s">
        <v>12316</v>
      </c>
      <c r="D118" s="20" t="s">
        <v>14239</v>
      </c>
      <c r="E118" s="737">
        <v>100</v>
      </c>
      <c r="F118" s="929"/>
      <c r="G118" s="930">
        <v>2.5</v>
      </c>
      <c r="H118" s="136">
        <f>IF(G118="","",G118-G118*COMPASS!$U$19)</f>
        <v>2.5</v>
      </c>
      <c r="J118" s="35"/>
    </row>
    <row r="119" spans="1:10" ht="15.6" customHeight="1">
      <c r="A119" s="19" t="s">
        <v>12317</v>
      </c>
      <c r="B119" s="928" t="s">
        <v>462</v>
      </c>
      <c r="C119" s="21" t="s">
        <v>12318</v>
      </c>
      <c r="D119" s="20" t="s">
        <v>14240</v>
      </c>
      <c r="E119" s="737">
        <v>100</v>
      </c>
      <c r="F119" s="929"/>
      <c r="G119" s="930">
        <v>2</v>
      </c>
      <c r="H119" s="136">
        <f>IF(G119="","",G119-G119*COMPASS!$U$19)</f>
        <v>2</v>
      </c>
    </row>
    <row r="120" spans="1:10" ht="15.6" customHeight="1">
      <c r="A120" s="941" t="s">
        <v>12319</v>
      </c>
      <c r="B120" s="936"/>
      <c r="C120" s="942"/>
      <c r="D120" s="938"/>
      <c r="E120" s="938"/>
      <c r="F120" s="939"/>
      <c r="G120" s="940" t="e">
        <v>#N/A</v>
      </c>
      <c r="H120" s="136" t="e">
        <f>IF(G120="","",G120-G120*COMPASS!$U$19)</f>
        <v>#N/A</v>
      </c>
    </row>
    <row r="121" spans="1:10" ht="15.6" customHeight="1">
      <c r="A121" s="19" t="s">
        <v>12320</v>
      </c>
      <c r="B121" s="928" t="s">
        <v>462</v>
      </c>
      <c r="C121" s="21" t="s">
        <v>12321</v>
      </c>
      <c r="D121" s="20" t="s">
        <v>14241</v>
      </c>
      <c r="E121" s="737">
        <v>10</v>
      </c>
      <c r="F121" s="929"/>
      <c r="G121" s="930">
        <v>11.2</v>
      </c>
      <c r="H121" s="136">
        <f>IF(G121="","",G121-G121*COMPASS!$U$19)</f>
        <v>11.2</v>
      </c>
    </row>
    <row r="122" spans="1:10" ht="15.6" customHeight="1">
      <c r="A122" s="19" t="s">
        <v>12322</v>
      </c>
      <c r="B122" s="928" t="s">
        <v>462</v>
      </c>
      <c r="C122" s="21" t="s">
        <v>12323</v>
      </c>
      <c r="D122" s="20" t="s">
        <v>14242</v>
      </c>
      <c r="E122" s="737">
        <v>10</v>
      </c>
      <c r="F122" s="929"/>
      <c r="G122" s="930">
        <v>13.2</v>
      </c>
      <c r="H122" s="136">
        <f>IF(G122="","",G122-G122*COMPASS!$U$19)</f>
        <v>13.2</v>
      </c>
    </row>
    <row r="123" spans="1:10" ht="15.6" customHeight="1">
      <c r="A123" s="19" t="s">
        <v>12324</v>
      </c>
      <c r="B123" s="928" t="s">
        <v>462</v>
      </c>
      <c r="C123" s="21" t="s">
        <v>12325</v>
      </c>
      <c r="D123" s="20" t="s">
        <v>14243</v>
      </c>
      <c r="E123" s="737">
        <v>10</v>
      </c>
      <c r="F123" s="929"/>
      <c r="G123" s="930">
        <v>15.2</v>
      </c>
      <c r="H123" s="136">
        <f>IF(G123="","",G123-G123*COMPASS!$U$19)</f>
        <v>15.2</v>
      </c>
    </row>
    <row r="124" spans="1:10">
      <c r="A124" s="19" t="s">
        <v>12326</v>
      </c>
      <c r="B124" s="928" t="s">
        <v>462</v>
      </c>
      <c r="C124" s="21" t="s">
        <v>12327</v>
      </c>
      <c r="D124" s="20" t="s">
        <v>14244</v>
      </c>
      <c r="E124" s="737">
        <v>10</v>
      </c>
      <c r="F124" s="929"/>
      <c r="G124" s="930">
        <v>19.100000000000001</v>
      </c>
      <c r="H124" s="136">
        <f>IF(G124="","",G124-G124*COMPASS!$U$19)</f>
        <v>19.100000000000001</v>
      </c>
    </row>
    <row r="125" spans="1:10">
      <c r="A125" s="19" t="s">
        <v>12328</v>
      </c>
      <c r="B125" s="928" t="s">
        <v>462</v>
      </c>
      <c r="C125" s="21" t="s">
        <v>12329</v>
      </c>
      <c r="D125" s="20" t="s">
        <v>14245</v>
      </c>
      <c r="E125" s="737">
        <v>10</v>
      </c>
      <c r="F125" s="929"/>
      <c r="G125" s="930">
        <v>28.95</v>
      </c>
      <c r="H125" s="136">
        <f>IF(G125="","",G125-G125*COMPASS!$U$19)</f>
        <v>28.95</v>
      </c>
    </row>
    <row r="126" spans="1:10">
      <c r="A126" s="19" t="s">
        <v>12330</v>
      </c>
      <c r="B126" s="928" t="s">
        <v>462</v>
      </c>
      <c r="C126" s="21" t="s">
        <v>12331</v>
      </c>
      <c r="D126" s="20" t="s">
        <v>14246</v>
      </c>
      <c r="E126" s="737">
        <v>10</v>
      </c>
      <c r="F126" s="929"/>
      <c r="G126" s="930">
        <v>11.2</v>
      </c>
      <c r="H126" s="136">
        <f>IF(G126="","",G126-G126*COMPASS!$U$19)</f>
        <v>11.2</v>
      </c>
    </row>
    <row r="127" spans="1:10">
      <c r="A127" s="19" t="s">
        <v>12332</v>
      </c>
      <c r="B127" s="928" t="s">
        <v>462</v>
      </c>
      <c r="C127" s="21" t="s">
        <v>12333</v>
      </c>
      <c r="D127" s="20" t="s">
        <v>14247</v>
      </c>
      <c r="E127" s="737">
        <v>10</v>
      </c>
      <c r="F127" s="929"/>
      <c r="G127" s="930">
        <v>13.2</v>
      </c>
      <c r="H127" s="136">
        <f>IF(G127="","",G127-G127*COMPASS!$U$19)</f>
        <v>13.2</v>
      </c>
    </row>
    <row r="128" spans="1:10">
      <c r="A128" s="19" t="s">
        <v>12334</v>
      </c>
      <c r="B128" s="928" t="s">
        <v>462</v>
      </c>
      <c r="C128" s="21" t="s">
        <v>12335</v>
      </c>
      <c r="D128" s="20" t="s">
        <v>14248</v>
      </c>
      <c r="E128" s="737">
        <v>10</v>
      </c>
      <c r="F128" s="929"/>
      <c r="G128" s="930">
        <v>15.15</v>
      </c>
      <c r="H128" s="136">
        <f>IF(G128="","",G128-G128*COMPASS!$U$19)</f>
        <v>15.15</v>
      </c>
    </row>
    <row r="129" spans="1:8">
      <c r="A129" s="19" t="s">
        <v>12336</v>
      </c>
      <c r="B129" s="928" t="s">
        <v>462</v>
      </c>
      <c r="C129" s="21" t="s">
        <v>12337</v>
      </c>
      <c r="D129" s="20" t="s">
        <v>14249</v>
      </c>
      <c r="E129" s="737">
        <v>10</v>
      </c>
      <c r="F129" s="929"/>
      <c r="G129" s="930">
        <v>19.2</v>
      </c>
      <c r="H129" s="136">
        <f>IF(G129="","",G129-G129*COMPASS!$U$19)</f>
        <v>19.2</v>
      </c>
    </row>
    <row r="130" spans="1:8">
      <c r="A130" s="19" t="s">
        <v>12338</v>
      </c>
      <c r="B130" s="928" t="s">
        <v>462</v>
      </c>
      <c r="C130" s="21" t="s">
        <v>12339</v>
      </c>
      <c r="D130" s="20" t="s">
        <v>14250</v>
      </c>
      <c r="E130" s="737">
        <v>10</v>
      </c>
      <c r="F130" s="929"/>
      <c r="G130" s="930">
        <v>28.95</v>
      </c>
      <c r="H130" s="136">
        <f>IF(G130="","",G130-G130*COMPASS!$U$19)</f>
        <v>28.95</v>
      </c>
    </row>
    <row r="131" spans="1:8">
      <c r="A131" s="19" t="s">
        <v>12340</v>
      </c>
      <c r="B131" s="928" t="s">
        <v>462</v>
      </c>
      <c r="C131" s="21" t="s">
        <v>12341</v>
      </c>
      <c r="D131" s="20" t="s">
        <v>14251</v>
      </c>
      <c r="E131" s="737">
        <v>10</v>
      </c>
      <c r="F131" s="929"/>
      <c r="G131" s="930">
        <v>9.9</v>
      </c>
      <c r="H131" s="136">
        <f>IF(G131="","",G131-G131*COMPASS!$U$19)</f>
        <v>9.9</v>
      </c>
    </row>
    <row r="132" spans="1:8">
      <c r="A132" s="19" t="s">
        <v>12342</v>
      </c>
      <c r="B132" s="928" t="s">
        <v>462</v>
      </c>
      <c r="C132" s="21" t="s">
        <v>12343</v>
      </c>
      <c r="D132" s="20" t="s">
        <v>14252</v>
      </c>
      <c r="E132" s="737">
        <v>10</v>
      </c>
      <c r="F132" s="929"/>
      <c r="G132" s="930">
        <v>10.4</v>
      </c>
      <c r="H132" s="136">
        <f>IF(G132="","",G132-G132*COMPASS!$U$19)</f>
        <v>10.4</v>
      </c>
    </row>
    <row r="133" spans="1:8">
      <c r="A133" s="19" t="s">
        <v>12344</v>
      </c>
      <c r="B133" s="928" t="s">
        <v>462</v>
      </c>
      <c r="C133" s="21" t="s">
        <v>12345</v>
      </c>
      <c r="D133" s="20" t="s">
        <v>14253</v>
      </c>
      <c r="E133" s="737">
        <v>10</v>
      </c>
      <c r="F133" s="929"/>
      <c r="G133" s="930">
        <v>10.95</v>
      </c>
      <c r="H133" s="136">
        <f>IF(G133="","",G133-G133*COMPASS!$U$19)</f>
        <v>10.95</v>
      </c>
    </row>
    <row r="134" spans="1:8">
      <c r="A134" s="19" t="s">
        <v>12346</v>
      </c>
      <c r="B134" s="928" t="s">
        <v>462</v>
      </c>
      <c r="C134" s="21" t="s">
        <v>12347</v>
      </c>
      <c r="D134" s="20" t="s">
        <v>14254</v>
      </c>
      <c r="E134" s="737">
        <v>10</v>
      </c>
      <c r="F134" s="929"/>
      <c r="G134" s="930">
        <v>12.25</v>
      </c>
      <c r="H134" s="136">
        <f>IF(G134="","",G134-G134*COMPASS!$U$19)</f>
        <v>12.25</v>
      </c>
    </row>
    <row r="135" spans="1:8">
      <c r="A135" s="19" t="s">
        <v>12348</v>
      </c>
      <c r="B135" s="928" t="s">
        <v>462</v>
      </c>
      <c r="C135" s="21" t="s">
        <v>12349</v>
      </c>
      <c r="D135" s="20" t="s">
        <v>14255</v>
      </c>
      <c r="E135" s="737">
        <v>10</v>
      </c>
      <c r="F135" s="929"/>
      <c r="G135" s="930">
        <v>15.55</v>
      </c>
      <c r="H135" s="136">
        <f>IF(G135="","",G135-G135*COMPASS!$U$19)</f>
        <v>15.55</v>
      </c>
    </row>
    <row r="136" spans="1:8">
      <c r="A136" s="19" t="s">
        <v>12350</v>
      </c>
      <c r="B136" s="928" t="s">
        <v>462</v>
      </c>
      <c r="C136" s="21" t="s">
        <v>12351</v>
      </c>
      <c r="D136" s="20" t="s">
        <v>14256</v>
      </c>
      <c r="E136" s="737">
        <v>10</v>
      </c>
      <c r="F136" s="929"/>
      <c r="G136" s="930">
        <v>9.9</v>
      </c>
      <c r="H136" s="136">
        <f>IF(G136="","",G136-G136*COMPASS!$U$19)</f>
        <v>9.9</v>
      </c>
    </row>
    <row r="137" spans="1:8">
      <c r="A137" s="19" t="s">
        <v>12352</v>
      </c>
      <c r="B137" s="928" t="s">
        <v>462</v>
      </c>
      <c r="C137" s="21" t="s">
        <v>12353</v>
      </c>
      <c r="D137" s="20" t="s">
        <v>14257</v>
      </c>
      <c r="E137" s="737">
        <v>10</v>
      </c>
      <c r="F137" s="929"/>
      <c r="G137" s="930">
        <v>10.4</v>
      </c>
      <c r="H137" s="136">
        <f>IF(G137="","",G137-G137*COMPASS!$U$19)</f>
        <v>10.4</v>
      </c>
    </row>
    <row r="138" spans="1:8">
      <c r="A138" s="19" t="s">
        <v>12354</v>
      </c>
      <c r="B138" s="928" t="s">
        <v>462</v>
      </c>
      <c r="C138" s="21" t="s">
        <v>12355</v>
      </c>
      <c r="D138" s="20" t="s">
        <v>14258</v>
      </c>
      <c r="E138" s="737">
        <v>10</v>
      </c>
      <c r="F138" s="929"/>
      <c r="G138" s="930">
        <v>10.95</v>
      </c>
      <c r="H138" s="136">
        <f>IF(G138="","",G138-G138*COMPASS!$U$19)</f>
        <v>10.95</v>
      </c>
    </row>
    <row r="139" spans="1:8">
      <c r="A139" s="19" t="s">
        <v>12356</v>
      </c>
      <c r="B139" s="928" t="s">
        <v>462</v>
      </c>
      <c r="C139" s="21" t="s">
        <v>12357</v>
      </c>
      <c r="D139" s="20" t="s">
        <v>14259</v>
      </c>
      <c r="E139" s="737">
        <v>10</v>
      </c>
      <c r="F139" s="929"/>
      <c r="G139" s="930">
        <v>12.25</v>
      </c>
      <c r="H139" s="136">
        <f>IF(G139="","",G139-G139*COMPASS!$U$19)</f>
        <v>12.25</v>
      </c>
    </row>
    <row r="140" spans="1:8">
      <c r="A140" s="19" t="s">
        <v>12358</v>
      </c>
      <c r="B140" s="928" t="s">
        <v>462</v>
      </c>
      <c r="C140" s="21" t="s">
        <v>12359</v>
      </c>
      <c r="D140" s="20" t="s">
        <v>14260</v>
      </c>
      <c r="E140" s="737">
        <v>10</v>
      </c>
      <c r="F140" s="929"/>
      <c r="G140" s="930">
        <v>15.55</v>
      </c>
      <c r="H140" s="136">
        <f>IF(G140="","",G140-G140*COMPASS!$U$19)</f>
        <v>15.55</v>
      </c>
    </row>
    <row r="141" spans="1:8">
      <c r="A141" s="941" t="s">
        <v>12360</v>
      </c>
      <c r="B141" s="936"/>
      <c r="C141" s="938" t="s">
        <v>3301</v>
      </c>
      <c r="D141" s="938"/>
      <c r="E141" s="938"/>
      <c r="F141" s="939"/>
      <c r="G141" s="940"/>
      <c r="H141" s="136" t="str">
        <f>IF(G141="","",G141-G141*COMPASS!$U$19)</f>
        <v/>
      </c>
    </row>
    <row r="142" spans="1:8">
      <c r="A142" s="19" t="s">
        <v>12361</v>
      </c>
      <c r="B142" s="928" t="s">
        <v>462</v>
      </c>
      <c r="C142" s="21" t="s">
        <v>12362</v>
      </c>
      <c r="D142" s="20" t="s">
        <v>14261</v>
      </c>
      <c r="E142" s="737">
        <v>2100</v>
      </c>
      <c r="F142" s="929"/>
      <c r="G142" s="930" t="s">
        <v>3301</v>
      </c>
      <c r="H142" s="136" t="e">
        <f>IF(G142="","",G142-G142*COMPASS!$U$19)</f>
        <v>#VALUE!</v>
      </c>
    </row>
    <row r="143" spans="1:8">
      <c r="A143" s="19" t="s">
        <v>12363</v>
      </c>
      <c r="B143" s="928" t="s">
        <v>462</v>
      </c>
      <c r="C143" s="21" t="s">
        <v>12364</v>
      </c>
      <c r="D143" s="20" t="s">
        <v>14262</v>
      </c>
      <c r="E143" s="737">
        <v>2100</v>
      </c>
      <c r="F143" s="929"/>
      <c r="G143" s="930" t="s">
        <v>3301</v>
      </c>
      <c r="H143" s="136" t="e">
        <f>IF(G143="","",G143-G143*COMPASS!$U$19)</f>
        <v>#VALUE!</v>
      </c>
    </row>
    <row r="144" spans="1:8">
      <c r="A144" s="19" t="s">
        <v>12365</v>
      </c>
      <c r="B144" s="928" t="s">
        <v>462</v>
      </c>
      <c r="C144" s="21" t="s">
        <v>12366</v>
      </c>
      <c r="D144" s="20" t="s">
        <v>14263</v>
      </c>
      <c r="E144" s="737">
        <v>2100</v>
      </c>
      <c r="F144" s="929"/>
      <c r="G144" s="930" t="s">
        <v>3301</v>
      </c>
      <c r="H144" s="136" t="e">
        <f>IF(G144="","",G144-G144*COMPASS!$U$19)</f>
        <v>#VALUE!</v>
      </c>
    </row>
    <row r="145" spans="1:8">
      <c r="A145" s="19" t="s">
        <v>12367</v>
      </c>
      <c r="B145" s="928" t="s">
        <v>462</v>
      </c>
      <c r="C145" s="21" t="s">
        <v>12368</v>
      </c>
      <c r="D145" s="20" t="s">
        <v>14264</v>
      </c>
      <c r="E145" s="737">
        <v>2100</v>
      </c>
      <c r="F145" s="929"/>
      <c r="G145" s="930" t="s">
        <v>3301</v>
      </c>
      <c r="H145" s="136" t="e">
        <f>IF(G145="","",G145-G145*COMPASS!$U$19)</f>
        <v>#VALUE!</v>
      </c>
    </row>
    <row r="146" spans="1:8">
      <c r="A146" s="19" t="s">
        <v>12369</v>
      </c>
      <c r="B146" s="928" t="s">
        <v>462</v>
      </c>
      <c r="C146" s="21" t="s">
        <v>12370</v>
      </c>
      <c r="D146" s="740" t="s">
        <v>14265</v>
      </c>
      <c r="E146" s="737">
        <v>2100</v>
      </c>
      <c r="F146" s="929"/>
      <c r="G146" s="930" t="s">
        <v>3301</v>
      </c>
      <c r="H146" s="136" t="e">
        <f>IF(G146="","",G146-G146*COMPASS!$U$19)</f>
        <v>#VALUE!</v>
      </c>
    </row>
    <row r="147" spans="1:8">
      <c r="A147" s="19" t="s">
        <v>12371</v>
      </c>
      <c r="B147" s="928" t="s">
        <v>462</v>
      </c>
      <c r="C147" s="21" t="s">
        <v>12372</v>
      </c>
      <c r="D147" s="740" t="s">
        <v>14266</v>
      </c>
      <c r="E147" s="737">
        <v>2100</v>
      </c>
      <c r="F147" s="929"/>
      <c r="G147" s="930" t="s">
        <v>3301</v>
      </c>
      <c r="H147" s="136" t="e">
        <f>IF(G147="","",G147-G147*COMPASS!$U$19)</f>
        <v>#VALUE!</v>
      </c>
    </row>
    <row r="148" spans="1:8">
      <c r="A148" s="19" t="s">
        <v>12373</v>
      </c>
      <c r="B148" s="928" t="s">
        <v>462</v>
      </c>
      <c r="C148" s="21" t="s">
        <v>12374</v>
      </c>
      <c r="D148" s="740" t="s">
        <v>14267</v>
      </c>
      <c r="E148" s="737">
        <v>2100</v>
      </c>
      <c r="F148" s="929"/>
      <c r="G148" s="930" t="s">
        <v>3301</v>
      </c>
      <c r="H148" s="136" t="e">
        <f>IF(G148="","",G148-G148*COMPASS!$U$19)</f>
        <v>#VALUE!</v>
      </c>
    </row>
    <row r="149" spans="1:8">
      <c r="A149" s="19" t="s">
        <v>12375</v>
      </c>
      <c r="B149" s="928" t="s">
        <v>462</v>
      </c>
      <c r="C149" s="21" t="s">
        <v>12376</v>
      </c>
      <c r="D149" s="740" t="s">
        <v>14268</v>
      </c>
      <c r="E149" s="737">
        <v>2100</v>
      </c>
      <c r="F149" s="929"/>
      <c r="G149" s="930" t="s">
        <v>3301</v>
      </c>
      <c r="H149" s="136" t="e">
        <f>IF(G149="","",G149-G149*COMPASS!$U$19)</f>
        <v>#VALUE!</v>
      </c>
    </row>
    <row r="150" spans="1:8">
      <c r="A150" s="19" t="s">
        <v>12377</v>
      </c>
      <c r="B150" s="928" t="s">
        <v>462</v>
      </c>
      <c r="C150" s="21" t="s">
        <v>12378</v>
      </c>
      <c r="D150" s="740" t="s">
        <v>14269</v>
      </c>
      <c r="E150" s="737">
        <v>2100</v>
      </c>
      <c r="F150" s="929"/>
      <c r="G150" s="930" t="s">
        <v>3301</v>
      </c>
      <c r="H150" s="136" t="e">
        <f>IF(G150="","",G150-G150*COMPASS!$U$19)</f>
        <v>#VALUE!</v>
      </c>
    </row>
    <row r="151" spans="1:8">
      <c r="A151" s="19" t="s">
        <v>12379</v>
      </c>
      <c r="B151" s="928" t="s">
        <v>462</v>
      </c>
      <c r="C151" s="21" t="s">
        <v>12380</v>
      </c>
      <c r="D151" s="740" t="s">
        <v>14270</v>
      </c>
      <c r="E151" s="737">
        <v>2100</v>
      </c>
      <c r="F151" s="929"/>
      <c r="G151" s="930" t="s">
        <v>3301</v>
      </c>
      <c r="H151" s="136" t="e">
        <f>IF(G151="","",G151-G151*COMPASS!$U$19)</f>
        <v>#VALUE!</v>
      </c>
    </row>
    <row r="152" spans="1:8">
      <c r="A152" s="19" t="s">
        <v>12381</v>
      </c>
      <c r="B152" s="928" t="s">
        <v>216</v>
      </c>
      <c r="C152" s="21" t="s">
        <v>12382</v>
      </c>
      <c r="D152" s="740" t="s">
        <v>14271</v>
      </c>
      <c r="E152" s="737">
        <v>2100</v>
      </c>
      <c r="F152" s="929"/>
      <c r="G152" s="930" t="s">
        <v>3301</v>
      </c>
      <c r="H152" s="136" t="e">
        <f>IF(G152="","",G152-G152*COMPASS!$U$19)</f>
        <v>#VALUE!</v>
      </c>
    </row>
    <row r="153" spans="1:8">
      <c r="A153" s="19" t="s">
        <v>12383</v>
      </c>
      <c r="B153" s="928" t="s">
        <v>462</v>
      </c>
      <c r="C153" s="21" t="s">
        <v>12384</v>
      </c>
      <c r="D153" s="740" t="s">
        <v>14272</v>
      </c>
      <c r="E153" s="737">
        <v>2100</v>
      </c>
      <c r="F153" s="929"/>
      <c r="G153" s="930" t="s">
        <v>3301</v>
      </c>
      <c r="H153" s="136" t="e">
        <f>IF(G153="","",G153-G153*COMPASS!$U$19)</f>
        <v>#VALUE!</v>
      </c>
    </row>
    <row r="154" spans="1:8">
      <c r="A154" s="19" t="s">
        <v>12385</v>
      </c>
      <c r="B154" s="928" t="s">
        <v>462</v>
      </c>
      <c r="C154" s="21" t="s">
        <v>12386</v>
      </c>
      <c r="D154" s="740" t="s">
        <v>14273</v>
      </c>
      <c r="E154" s="737">
        <v>2100</v>
      </c>
      <c r="F154" s="929"/>
      <c r="G154" s="930" t="s">
        <v>3301</v>
      </c>
      <c r="H154" s="136" t="e">
        <f>IF(G154="","",G154-G154*COMPASS!$U$19)</f>
        <v>#VALUE!</v>
      </c>
    </row>
    <row r="155" spans="1:8">
      <c r="A155" s="19" t="s">
        <v>12387</v>
      </c>
      <c r="B155" s="928" t="s">
        <v>462</v>
      </c>
      <c r="C155" s="21" t="s">
        <v>12388</v>
      </c>
      <c r="D155" s="740" t="s">
        <v>14274</v>
      </c>
      <c r="E155" s="737">
        <v>2100</v>
      </c>
      <c r="F155" s="929"/>
      <c r="G155" s="930" t="s">
        <v>3301</v>
      </c>
      <c r="H155" s="136" t="e">
        <f>IF(G155="","",G155-G155*COMPASS!$U$19)</f>
        <v>#VALUE!</v>
      </c>
    </row>
    <row r="156" spans="1:8">
      <c r="A156" s="19" t="s">
        <v>12389</v>
      </c>
      <c r="B156" s="928" t="s">
        <v>462</v>
      </c>
      <c r="C156" s="21" t="s">
        <v>12390</v>
      </c>
      <c r="D156" s="740" t="s">
        <v>14275</v>
      </c>
      <c r="E156" s="737">
        <v>2100</v>
      </c>
      <c r="F156" s="929"/>
      <c r="G156" s="930" t="s">
        <v>3301</v>
      </c>
      <c r="H156" s="136" t="e">
        <f>IF(G156="","",G156-G156*COMPASS!$U$19)</f>
        <v>#VALUE!</v>
      </c>
    </row>
    <row r="157" spans="1:8">
      <c r="A157" s="19" t="s">
        <v>12391</v>
      </c>
      <c r="B157" s="928" t="s">
        <v>462</v>
      </c>
      <c r="C157" s="21" t="s">
        <v>12392</v>
      </c>
      <c r="D157" s="740" t="s">
        <v>14276</v>
      </c>
      <c r="E157" s="737">
        <v>2100</v>
      </c>
      <c r="F157" s="929"/>
      <c r="G157" s="930" t="s">
        <v>3301</v>
      </c>
      <c r="H157" s="136" t="e">
        <f>IF(G157="","",G157-G157*COMPASS!$U$19)</f>
        <v>#VALUE!</v>
      </c>
    </row>
    <row r="158" spans="1:8">
      <c r="A158" s="19" t="s">
        <v>12393</v>
      </c>
      <c r="B158" s="928" t="s">
        <v>462</v>
      </c>
      <c r="C158" s="21" t="s">
        <v>12394</v>
      </c>
      <c r="D158" s="740" t="s">
        <v>14277</v>
      </c>
      <c r="E158" s="737">
        <v>2100</v>
      </c>
      <c r="F158" s="929"/>
      <c r="G158" s="930" t="s">
        <v>3301</v>
      </c>
      <c r="H158" s="136" t="e">
        <f>IF(G158="","",G158-G158*COMPASS!$U$19)</f>
        <v>#VALUE!</v>
      </c>
    </row>
    <row r="159" spans="1:8">
      <c r="A159" s="935" t="s">
        <v>275</v>
      </c>
      <c r="B159" s="936"/>
      <c r="C159" s="937"/>
      <c r="D159" s="938"/>
      <c r="E159" s="938"/>
      <c r="F159" s="939"/>
      <c r="G159" s="940"/>
      <c r="H159" s="136" t="str">
        <f>IF(G159="","",G159-G159*COMPASS!$U$19)</f>
        <v/>
      </c>
    </row>
    <row r="160" spans="1:8">
      <c r="A160" s="19" t="s">
        <v>12395</v>
      </c>
      <c r="B160" s="928" t="s">
        <v>462</v>
      </c>
      <c r="C160" s="21" t="s">
        <v>12396</v>
      </c>
      <c r="D160" s="20" t="s">
        <v>14278</v>
      </c>
      <c r="E160" s="737">
        <v>1</v>
      </c>
      <c r="F160" s="929"/>
      <c r="G160" s="930">
        <v>358.26</v>
      </c>
      <c r="H160" s="136">
        <f>IF(G160="","",G160-G160*COMPASS!$U$19)</f>
        <v>358.26</v>
      </c>
    </row>
    <row r="161" spans="1:8">
      <c r="A161" s="19" t="s">
        <v>12397</v>
      </c>
      <c r="B161" s="928" t="s">
        <v>462</v>
      </c>
      <c r="C161" s="21" t="s">
        <v>12398</v>
      </c>
      <c r="D161" s="20" t="s">
        <v>14279</v>
      </c>
      <c r="E161" s="737">
        <v>1</v>
      </c>
      <c r="F161" s="929"/>
      <c r="G161" s="930">
        <v>387.63</v>
      </c>
      <c r="H161" s="136">
        <f>IF(G161="","",G161-G161*COMPASS!$U$19)</f>
        <v>387.63</v>
      </c>
    </row>
    <row r="162" spans="1:8">
      <c r="A162" s="19" t="s">
        <v>12399</v>
      </c>
      <c r="B162" s="928" t="s">
        <v>462</v>
      </c>
      <c r="C162" s="21" t="s">
        <v>12400</v>
      </c>
      <c r="D162" s="20" t="s">
        <v>14280</v>
      </c>
      <c r="E162" s="737">
        <v>1</v>
      </c>
      <c r="F162" s="929"/>
      <c r="G162" s="930">
        <v>200.62</v>
      </c>
      <c r="H162" s="136">
        <f>IF(G162="","",G162-G162*COMPASS!$U$19)</f>
        <v>200.62</v>
      </c>
    </row>
    <row r="163" spans="1:8">
      <c r="A163" s="19" t="s">
        <v>12401</v>
      </c>
      <c r="B163" s="928" t="s">
        <v>462</v>
      </c>
      <c r="C163" s="21" t="s">
        <v>12402</v>
      </c>
      <c r="D163" s="20" t="s">
        <v>14281</v>
      </c>
      <c r="E163" s="737">
        <v>1</v>
      </c>
      <c r="F163" s="929"/>
      <c r="G163" s="930">
        <v>163.87</v>
      </c>
      <c r="H163" s="136">
        <f>IF(G163="","",G163-G163*COMPASS!$U$19)</f>
        <v>163.87</v>
      </c>
    </row>
    <row r="164" spans="1:8">
      <c r="A164" s="19" t="s">
        <v>12403</v>
      </c>
      <c r="B164" s="928" t="s">
        <v>462</v>
      </c>
      <c r="C164" s="21" t="s">
        <v>12404</v>
      </c>
      <c r="D164" s="20" t="s">
        <v>14282</v>
      </c>
      <c r="E164" s="737">
        <v>1</v>
      </c>
      <c r="F164" s="929"/>
      <c r="G164" s="930">
        <v>61.44</v>
      </c>
      <c r="H164" s="136">
        <f>IF(G164="","",G164-G164*COMPASS!$U$19)</f>
        <v>61.44</v>
      </c>
    </row>
    <row r="165" spans="1:8">
      <c r="A165" s="19" t="s">
        <v>12405</v>
      </c>
      <c r="B165" s="928" t="s">
        <v>462</v>
      </c>
      <c r="C165" s="21" t="s">
        <v>12406</v>
      </c>
      <c r="D165" s="20" t="s">
        <v>14283</v>
      </c>
      <c r="E165" s="737">
        <v>1</v>
      </c>
      <c r="F165" s="929"/>
      <c r="G165" s="930">
        <v>382.58</v>
      </c>
      <c r="H165" s="136">
        <f>IF(G165="","",G165-G165*COMPASS!$U$19)</f>
        <v>382.58</v>
      </c>
    </row>
    <row r="166" spans="1:8">
      <c r="A166" s="19" t="s">
        <v>12407</v>
      </c>
      <c r="B166" s="928" t="s">
        <v>462</v>
      </c>
      <c r="C166" s="21" t="s">
        <v>12408</v>
      </c>
      <c r="D166" s="20" t="s">
        <v>14284</v>
      </c>
      <c r="E166" s="737">
        <v>1</v>
      </c>
      <c r="F166" s="929"/>
      <c r="G166" s="930">
        <v>422.53</v>
      </c>
      <c r="H166" s="136">
        <f>IF(G166="","",G166-G166*COMPASS!$U$19)</f>
        <v>422.53</v>
      </c>
    </row>
    <row r="167" spans="1:8">
      <c r="A167" s="19" t="s">
        <v>12409</v>
      </c>
      <c r="B167" s="928" t="s">
        <v>462</v>
      </c>
      <c r="C167" s="21" t="s">
        <v>12410</v>
      </c>
      <c r="D167" s="20" t="s">
        <v>14285</v>
      </c>
      <c r="E167" s="737">
        <v>10</v>
      </c>
      <c r="F167" s="929"/>
      <c r="G167" s="930">
        <v>2.04</v>
      </c>
      <c r="H167" s="136">
        <f>IF(G167="","",G167-G167*COMPASS!$U$19)</f>
        <v>2.04</v>
      </c>
    </row>
    <row r="168" spans="1:8">
      <c r="A168" s="19" t="s">
        <v>12411</v>
      </c>
      <c r="B168" s="928" t="s">
        <v>462</v>
      </c>
      <c r="C168" s="21" t="s">
        <v>12412</v>
      </c>
      <c r="D168" s="20" t="s">
        <v>14286</v>
      </c>
      <c r="E168" s="737">
        <v>1</v>
      </c>
      <c r="F168" s="929"/>
      <c r="G168" s="930">
        <v>38.869999999999997</v>
      </c>
      <c r="H168" s="136">
        <f>IF(G168="","",G168-G168*COMPASS!$U$19)</f>
        <v>38.869999999999997</v>
      </c>
    </row>
    <row r="169" spans="1:8">
      <c r="A169" s="19" t="s">
        <v>12413</v>
      </c>
      <c r="B169" s="928" t="s">
        <v>462</v>
      </c>
      <c r="C169" s="21" t="s">
        <v>12414</v>
      </c>
      <c r="D169" s="20" t="s">
        <v>14287</v>
      </c>
      <c r="E169" s="737">
        <v>1</v>
      </c>
      <c r="F169" s="929"/>
      <c r="G169" s="930">
        <v>38.869999999999997</v>
      </c>
      <c r="H169" s="136">
        <f>IF(G169="","",G169-G169*COMPASS!$U$19)</f>
        <v>38.869999999999997</v>
      </c>
    </row>
  </sheetData>
  <sheetProtection algorithmName="SHA-512" hashValue="rXE/IyQDL2QoBrwJsf2wdTlbr6lIwzRACe40GuPMnAD257q+jvhcdZPhblAXH4dMHrM0ZuZdGhPAx3XUQHcD1w==" saltValue="1h3qMic2R73r1GU2UZOBpQ==" spinCount="100000" sheet="1" objects="1" scenarios="1"/>
  <mergeCells count="1">
    <mergeCell ref="D1:G1"/>
  </mergeCells>
  <hyperlinks>
    <hyperlink ref="H2" location="Indice" display="Indice" xr:uid="{C1116022-12DD-4E0F-9EAC-FC381455D45A}"/>
    <hyperlink ref="D1" r:id="rId1" xr:uid="{8BE32770-3EE3-4F54-ACC2-502F45A63F0D}"/>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50561" r:id="rId5">
          <objectPr defaultSize="0" autoPict="0" r:id="rId6">
            <anchor moveWithCells="1">
              <from>
                <xdr:col>4</xdr:col>
                <xdr:colOff>236220</xdr:colOff>
                <xdr:row>4</xdr:row>
                <xdr:rowOff>0</xdr:rowOff>
              </from>
              <to>
                <xdr:col>6</xdr:col>
                <xdr:colOff>15240</xdr:colOff>
                <xdr:row>4</xdr:row>
                <xdr:rowOff>304800</xdr:rowOff>
              </to>
            </anchor>
          </objectPr>
        </oleObject>
      </mc:Choice>
      <mc:Fallback>
        <oleObject progId="PI3.Image" shapeId="450561" r:id="rId5"/>
      </mc:Fallback>
    </mc:AlternateContent>
  </oleObjec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9">
    <tabColor indexed="48"/>
  </sheetPr>
  <dimension ref="A1:J262"/>
  <sheetViews>
    <sheetView zoomScale="99" zoomScaleNormal="99" workbookViewId="0">
      <pane ySplit="4" topLeftCell="A5" activePane="bottomLeft" state="frozen"/>
      <selection activeCell="X55" sqref="X55"/>
      <selection pane="bottomLeft" activeCell="O18" sqref="O16:O18"/>
    </sheetView>
  </sheetViews>
  <sheetFormatPr defaultColWidth="9.44140625" defaultRowHeight="13.2"/>
  <cols>
    <col min="1" max="1" width="21.5546875" style="270" customWidth="1"/>
    <col min="2" max="2" width="2.5546875" style="72" customWidth="1"/>
    <col min="3" max="3" width="13.44140625" style="78" customWidth="1"/>
    <col min="4" max="4" width="44.5546875" style="116" customWidth="1"/>
    <col min="5" max="5" width="3.5546875" style="436" customWidth="1"/>
    <col min="6" max="6" width="4.5546875" style="436" customWidth="1"/>
    <col min="7" max="7" width="9" style="388" bestFit="1" customWidth="1"/>
    <col min="8" max="8" width="10.44140625" style="437" bestFit="1" customWidth="1"/>
    <col min="9" max="9" width="13.44140625" style="32" customWidth="1"/>
    <col min="10" max="10" width="10" style="32" bestFit="1" customWidth="1"/>
    <col min="11" max="16384" width="9.44140625" style="32"/>
  </cols>
  <sheetData>
    <row r="1" spans="1:10" ht="13.5" customHeight="1">
      <c r="A1" s="36" t="str">
        <f>'LS CABLE'!A1</f>
        <v>Listino Luglio26</v>
      </c>
      <c r="B1" s="64"/>
      <c r="C1" s="75"/>
      <c r="D1" s="1402" t="s">
        <v>11476</v>
      </c>
      <c r="E1" s="1403"/>
      <c r="F1" s="1403"/>
      <c r="G1" s="1403"/>
      <c r="H1" s="137"/>
    </row>
    <row r="2" spans="1:10" ht="13.5" customHeight="1" thickBot="1">
      <c r="A2" s="38"/>
      <c r="B2" s="66"/>
      <c r="C2" s="76"/>
      <c r="D2" s="29"/>
      <c r="E2" s="68"/>
      <c r="F2" s="68"/>
      <c r="G2" s="322"/>
      <c r="H2" s="146" t="s">
        <v>190</v>
      </c>
    </row>
    <row r="3" spans="1:10" ht="24" customHeight="1">
      <c r="A3" s="139" t="s">
        <v>16039</v>
      </c>
      <c r="B3" s="17"/>
      <c r="C3" s="428"/>
      <c r="D3" s="429"/>
      <c r="E3" s="558"/>
      <c r="F3" s="558"/>
      <c r="G3" s="323"/>
      <c r="H3" s="430"/>
    </row>
    <row r="4" spans="1:10" s="50" customFormat="1" ht="12.75" customHeight="1">
      <c r="A4" s="140" t="str">
        <f>'LS CABLE'!A4</f>
        <v>Cod. Compass</v>
      </c>
      <c r="B4" s="431"/>
      <c r="C4" s="432" t="s">
        <v>217</v>
      </c>
      <c r="D4" s="433" t="s">
        <v>219</v>
      </c>
      <c r="E4" s="559" t="s">
        <v>485</v>
      </c>
      <c r="F4" s="559"/>
      <c r="G4" s="324" t="s">
        <v>189</v>
      </c>
      <c r="H4" s="434" t="s">
        <v>486</v>
      </c>
    </row>
    <row r="5" spans="1:10" ht="27.6" customHeight="1">
      <c r="A5" s="1187" t="s">
        <v>3435</v>
      </c>
      <c r="B5" s="1188"/>
      <c r="C5" s="1189"/>
      <c r="D5" s="1188"/>
      <c r="E5" s="1188"/>
      <c r="F5" s="1188"/>
      <c r="G5" s="1190"/>
      <c r="H5" s="435" t="str">
        <f>IF(G5="","",G5-G5*COMPASS!#REF!)</f>
        <v/>
      </c>
    </row>
    <row r="6" spans="1:10" ht="15.6" customHeight="1">
      <c r="A6" s="1191" t="s">
        <v>12415</v>
      </c>
      <c r="B6" s="1192"/>
      <c r="C6" s="1193"/>
      <c r="D6" s="1192"/>
      <c r="E6" s="1192"/>
      <c r="F6" s="1192"/>
      <c r="G6" s="1194"/>
      <c r="H6" s="136" t="str">
        <f>IF(G6="","",G6-G6*COMPASS!$U$19)</f>
        <v/>
      </c>
    </row>
    <row r="7" spans="1:10" ht="15.6" customHeight="1">
      <c r="A7" s="1195" t="s">
        <v>12482</v>
      </c>
      <c r="B7" s="1196" t="s">
        <v>462</v>
      </c>
      <c r="C7" s="319" t="s">
        <v>3436</v>
      </c>
      <c r="D7" s="954" t="s">
        <v>16040</v>
      </c>
      <c r="E7" s="1197">
        <v>1</v>
      </c>
      <c r="F7" s="1198"/>
      <c r="G7" s="1199">
        <v>99</v>
      </c>
      <c r="H7" s="136">
        <f>IF(G7="","",G7-G7*COMPASS!$U$19)</f>
        <v>99</v>
      </c>
      <c r="J7" s="35"/>
    </row>
    <row r="8" spans="1:10" ht="15.6" customHeight="1">
      <c r="A8" s="1195" t="s">
        <v>12483</v>
      </c>
      <c r="B8" s="1196" t="s">
        <v>462</v>
      </c>
      <c r="C8" s="319" t="s">
        <v>3431</v>
      </c>
      <c r="D8" s="954" t="s">
        <v>16041</v>
      </c>
      <c r="E8" s="1197">
        <v>1</v>
      </c>
      <c r="F8" s="1198"/>
      <c r="G8" s="1199">
        <v>114</v>
      </c>
      <c r="H8" s="136">
        <f>IF(G8="","",G8-G8*COMPASS!$U$19)</f>
        <v>114</v>
      </c>
      <c r="J8" s="35"/>
    </row>
    <row r="9" spans="1:10" ht="15.6" customHeight="1">
      <c r="A9" s="1187" t="s">
        <v>1097</v>
      </c>
      <c r="B9" s="1188"/>
      <c r="C9" s="1189"/>
      <c r="D9" s="1188"/>
      <c r="E9" s="1188"/>
      <c r="F9" s="1188"/>
      <c r="G9" s="1190"/>
      <c r="H9" s="136" t="str">
        <f>IF(G9="","",G9-G9*COMPASS!$U$19)</f>
        <v/>
      </c>
      <c r="J9" s="35"/>
    </row>
    <row r="10" spans="1:10" ht="15.6" customHeight="1">
      <c r="A10" s="1191" t="s">
        <v>1098</v>
      </c>
      <c r="B10" s="1192"/>
      <c r="C10" s="1193"/>
      <c r="D10" s="1192"/>
      <c r="E10" s="1192"/>
      <c r="F10" s="1192"/>
      <c r="G10" s="1194"/>
      <c r="H10" s="136" t="str">
        <f>IF(G10="","",G10-G10*COMPASS!$U$19)</f>
        <v/>
      </c>
      <c r="J10" s="35"/>
    </row>
    <row r="11" spans="1:10" ht="15.6" customHeight="1">
      <c r="A11" s="1195" t="s">
        <v>12484</v>
      </c>
      <c r="B11" s="1196" t="s">
        <v>462</v>
      </c>
      <c r="C11" s="319" t="s">
        <v>1099</v>
      </c>
      <c r="D11" s="954" t="s">
        <v>16042</v>
      </c>
      <c r="E11" s="1197">
        <v>1</v>
      </c>
      <c r="F11" s="1198"/>
      <c r="G11" s="1199">
        <v>168</v>
      </c>
      <c r="H11" s="136">
        <f>IF(G11="","",G11-G11*COMPASS!$U$19)</f>
        <v>168</v>
      </c>
      <c r="J11" s="35"/>
    </row>
    <row r="12" spans="1:10" ht="15.6" customHeight="1">
      <c r="A12" s="1195" t="s">
        <v>12485</v>
      </c>
      <c r="B12" s="1196" t="s">
        <v>462</v>
      </c>
      <c r="C12" s="319" t="s">
        <v>1116</v>
      </c>
      <c r="D12" s="954" t="s">
        <v>16043</v>
      </c>
      <c r="E12" s="1197">
        <v>1</v>
      </c>
      <c r="F12" s="1198"/>
      <c r="G12" s="1199">
        <v>198</v>
      </c>
      <c r="H12" s="136">
        <f>IF(G12="","",G12-G12*COMPASS!$U$19)</f>
        <v>198</v>
      </c>
      <c r="J12" s="35"/>
    </row>
    <row r="13" spans="1:10" ht="15.6" customHeight="1">
      <c r="A13" s="1187" t="s">
        <v>1117</v>
      </c>
      <c r="B13" s="1188"/>
      <c r="C13" s="1189"/>
      <c r="D13" s="1188"/>
      <c r="E13" s="1188"/>
      <c r="F13" s="1188"/>
      <c r="G13" s="1188"/>
      <c r="H13" s="136" t="str">
        <f>IF(G13="","",G13-G13*COMPASS!$U$19)</f>
        <v/>
      </c>
      <c r="J13" s="35"/>
    </row>
    <row r="14" spans="1:10" ht="15.6" customHeight="1">
      <c r="A14" s="1191" t="s">
        <v>1118</v>
      </c>
      <c r="B14" s="1192"/>
      <c r="C14" s="1193"/>
      <c r="D14" s="1192"/>
      <c r="E14" s="1192"/>
      <c r="F14" s="1192"/>
      <c r="G14" s="1200"/>
      <c r="H14" s="136" t="str">
        <f>IF(G14="","",G14-G14*COMPASS!$U$19)</f>
        <v/>
      </c>
      <c r="J14" s="35"/>
    </row>
    <row r="15" spans="1:10" ht="15.6" customHeight="1">
      <c r="A15" s="1195" t="s">
        <v>12486</v>
      </c>
      <c r="B15" s="1196" t="s">
        <v>462</v>
      </c>
      <c r="C15" s="1201" t="s">
        <v>1119</v>
      </c>
      <c r="D15" s="954" t="s">
        <v>16044</v>
      </c>
      <c r="E15" s="1197">
        <v>1</v>
      </c>
      <c r="F15" s="1198"/>
      <c r="G15" s="1199">
        <v>116</v>
      </c>
      <c r="H15" s="136">
        <f>IF(G15="","",G15-G15*COMPASS!$U$19)</f>
        <v>116</v>
      </c>
      <c r="J15" s="35"/>
    </row>
    <row r="16" spans="1:10" ht="15.6" customHeight="1">
      <c r="A16" s="1195" t="s">
        <v>12487</v>
      </c>
      <c r="B16" s="1196" t="s">
        <v>462</v>
      </c>
      <c r="C16" s="1201" t="s">
        <v>1120</v>
      </c>
      <c r="D16" s="954" t="s">
        <v>16045</v>
      </c>
      <c r="E16" s="1197">
        <v>1</v>
      </c>
      <c r="F16" s="1198"/>
      <c r="G16" s="1199">
        <v>138</v>
      </c>
      <c r="H16" s="136">
        <f>IF(G16="","",G16-G16*COMPASS!$U$19)</f>
        <v>138</v>
      </c>
      <c r="J16" s="35"/>
    </row>
    <row r="17" spans="1:10" ht="15.6" customHeight="1">
      <c r="A17" s="1195" t="s">
        <v>12488</v>
      </c>
      <c r="B17" s="1196" t="s">
        <v>462</v>
      </c>
      <c r="C17" s="1201" t="s">
        <v>1121</v>
      </c>
      <c r="D17" s="954" t="s">
        <v>16046</v>
      </c>
      <c r="E17" s="1197">
        <v>1</v>
      </c>
      <c r="F17" s="1198"/>
      <c r="G17" s="1199">
        <v>160</v>
      </c>
      <c r="H17" s="136">
        <f>IF(G17="","",G17-G17*COMPASS!$U$19)</f>
        <v>160</v>
      </c>
      <c r="J17" s="35"/>
    </row>
    <row r="18" spans="1:10" ht="15.6" customHeight="1">
      <c r="A18" s="1195" t="s">
        <v>12489</v>
      </c>
      <c r="B18" s="1196" t="s">
        <v>462</v>
      </c>
      <c r="C18" s="1201" t="s">
        <v>1122</v>
      </c>
      <c r="D18" s="954" t="s">
        <v>16047</v>
      </c>
      <c r="E18" s="1197">
        <v>1</v>
      </c>
      <c r="F18" s="1198"/>
      <c r="G18" s="1199">
        <v>277</v>
      </c>
      <c r="H18" s="136">
        <f>IF(G18="","",G18-G18*COMPASS!$U$19)</f>
        <v>277</v>
      </c>
      <c r="J18" s="35"/>
    </row>
    <row r="19" spans="1:10" ht="15.6" customHeight="1">
      <c r="A19" s="1195" t="s">
        <v>12490</v>
      </c>
      <c r="B19" s="1196" t="s">
        <v>462</v>
      </c>
      <c r="C19" s="1201" t="s">
        <v>1123</v>
      </c>
      <c r="D19" s="954" t="s">
        <v>16048</v>
      </c>
      <c r="E19" s="1197">
        <v>1</v>
      </c>
      <c r="F19" s="1198"/>
      <c r="G19" s="1199">
        <v>375</v>
      </c>
      <c r="H19" s="136">
        <f>IF(G19="","",G19-G19*COMPASS!$U$19)</f>
        <v>375</v>
      </c>
      <c r="J19" s="35"/>
    </row>
    <row r="20" spans="1:10" ht="15.6" customHeight="1">
      <c r="A20" s="1187" t="s">
        <v>2593</v>
      </c>
      <c r="B20" s="1188"/>
      <c r="C20" s="1189"/>
      <c r="D20" s="1188"/>
      <c r="E20" s="1188"/>
      <c r="F20" s="1188"/>
      <c r="G20" s="1188"/>
      <c r="H20" s="136" t="str">
        <f>IF(G20="","",G20-G20*COMPASS!$U$19)</f>
        <v/>
      </c>
      <c r="J20" s="35"/>
    </row>
    <row r="21" spans="1:10" ht="15.6" customHeight="1">
      <c r="A21" s="1191" t="s">
        <v>2594</v>
      </c>
      <c r="B21" s="1192"/>
      <c r="C21" s="1193"/>
      <c r="D21" s="1192"/>
      <c r="E21" s="1192"/>
      <c r="F21" s="1192"/>
      <c r="G21" s="1200"/>
      <c r="H21" s="136" t="str">
        <f>IF(G21="","",G21-G21*COMPASS!$U$19)</f>
        <v/>
      </c>
      <c r="J21" s="35"/>
    </row>
    <row r="22" spans="1:10" ht="15.6" customHeight="1">
      <c r="A22" s="1195" t="s">
        <v>12491</v>
      </c>
      <c r="B22" s="1196" t="s">
        <v>462</v>
      </c>
      <c r="C22" s="1201" t="s">
        <v>7298</v>
      </c>
      <c r="D22" s="954" t="s">
        <v>16049</v>
      </c>
      <c r="E22" s="1197">
        <v>1</v>
      </c>
      <c r="F22" s="1198"/>
      <c r="G22" s="1199">
        <v>390</v>
      </c>
      <c r="H22" s="136">
        <f>IF(G22="","",G22-G22*COMPASS!$U$19)</f>
        <v>390</v>
      </c>
      <c r="J22" s="35"/>
    </row>
    <row r="23" spans="1:10" ht="15.6" customHeight="1">
      <c r="A23" s="1195" t="s">
        <v>12492</v>
      </c>
      <c r="B23" s="1196" t="s">
        <v>462</v>
      </c>
      <c r="C23" s="1201" t="s">
        <v>7299</v>
      </c>
      <c r="D23" s="954" t="s">
        <v>16050</v>
      </c>
      <c r="E23" s="1197">
        <v>1</v>
      </c>
      <c r="F23" s="1198"/>
      <c r="G23" s="1199">
        <v>501</v>
      </c>
      <c r="H23" s="136">
        <f>IF(G23="","",G23-G23*COMPASS!$U$19)</f>
        <v>501</v>
      </c>
      <c r="J23" s="35"/>
    </row>
    <row r="24" spans="1:10" ht="15.6" customHeight="1">
      <c r="A24" s="1187" t="s">
        <v>1124</v>
      </c>
      <c r="B24" s="1188"/>
      <c r="C24" s="1189"/>
      <c r="D24" s="1188"/>
      <c r="E24" s="1188"/>
      <c r="F24" s="1188"/>
      <c r="G24" s="1188"/>
      <c r="H24" s="136" t="str">
        <f>IF(G24="","",G24-G24*COMPASS!$U$19)</f>
        <v/>
      </c>
      <c r="J24" s="35"/>
    </row>
    <row r="25" spans="1:10" ht="15.6" customHeight="1">
      <c r="A25" s="1191" t="s">
        <v>1639</v>
      </c>
      <c r="B25" s="1191"/>
      <c r="C25" s="1193"/>
      <c r="D25" s="1192"/>
      <c r="E25" s="1192"/>
      <c r="F25" s="1192"/>
      <c r="G25" s="1200"/>
      <c r="H25" s="136" t="str">
        <f>IF(G25="","",G25-G25*COMPASS!$U$19)</f>
        <v/>
      </c>
      <c r="J25" s="35"/>
    </row>
    <row r="26" spans="1:10" ht="15.6" customHeight="1">
      <c r="A26" s="1195" t="s">
        <v>12493</v>
      </c>
      <c r="B26" s="1196" t="s">
        <v>462</v>
      </c>
      <c r="C26" s="1201" t="s">
        <v>1640</v>
      </c>
      <c r="D26" s="954" t="s">
        <v>16051</v>
      </c>
      <c r="E26" s="954">
        <v>1</v>
      </c>
      <c r="F26" s="1198"/>
      <c r="G26" s="1199">
        <v>160</v>
      </c>
      <c r="H26" s="136">
        <f>IF(G26="","",G26-G26*COMPASS!$U$19)</f>
        <v>160</v>
      </c>
      <c r="J26" s="35"/>
    </row>
    <row r="27" spans="1:10" ht="15.6" customHeight="1">
      <c r="A27" s="1195" t="s">
        <v>12494</v>
      </c>
      <c r="B27" s="1196" t="s">
        <v>462</v>
      </c>
      <c r="C27" s="1201" t="s">
        <v>1641</v>
      </c>
      <c r="D27" s="954" t="s">
        <v>16052</v>
      </c>
      <c r="E27" s="954">
        <v>1</v>
      </c>
      <c r="F27" s="1198"/>
      <c r="G27" s="1199">
        <v>190</v>
      </c>
      <c r="H27" s="136">
        <f>IF(G27="","",G27-G27*COMPASS!$U$19)</f>
        <v>190</v>
      </c>
      <c r="J27" s="35"/>
    </row>
    <row r="28" spans="1:10" ht="15.6" customHeight="1">
      <c r="A28" s="1195" t="s">
        <v>12495</v>
      </c>
      <c r="B28" s="1196" t="s">
        <v>462</v>
      </c>
      <c r="C28" s="1201" t="s">
        <v>1811</v>
      </c>
      <c r="D28" s="954" t="s">
        <v>16053</v>
      </c>
      <c r="E28" s="954">
        <v>1</v>
      </c>
      <c r="F28" s="1198"/>
      <c r="G28" s="1199">
        <v>375</v>
      </c>
      <c r="H28" s="136">
        <f>IF(G28="","",G28-G28*COMPASS!$U$19)</f>
        <v>375</v>
      </c>
      <c r="J28" s="35"/>
    </row>
    <row r="29" spans="1:10" ht="15.6" customHeight="1">
      <c r="A29" s="1195" t="s">
        <v>12496</v>
      </c>
      <c r="B29" s="1196" t="s">
        <v>462</v>
      </c>
      <c r="C29" s="1201" t="s">
        <v>1812</v>
      </c>
      <c r="D29" s="954" t="s">
        <v>16054</v>
      </c>
      <c r="E29" s="954">
        <v>1</v>
      </c>
      <c r="F29" s="1198"/>
      <c r="G29" s="1199">
        <v>496</v>
      </c>
      <c r="H29" s="136"/>
      <c r="J29" s="35"/>
    </row>
    <row r="30" spans="1:10" ht="15.6" customHeight="1">
      <c r="A30" s="1195" t="s">
        <v>12497</v>
      </c>
      <c r="B30" s="1196" t="s">
        <v>462</v>
      </c>
      <c r="C30" s="1201" t="s">
        <v>1813</v>
      </c>
      <c r="D30" s="954" t="s">
        <v>16055</v>
      </c>
      <c r="E30" s="954">
        <v>1</v>
      </c>
      <c r="F30" s="1198"/>
      <c r="G30" s="1199">
        <v>697</v>
      </c>
      <c r="H30" s="136">
        <f>IF(G30="","",G30-G30*COMPASS!$U$19)</f>
        <v>697</v>
      </c>
      <c r="J30" s="35"/>
    </row>
    <row r="31" spans="1:10" ht="15.6" customHeight="1">
      <c r="A31" s="1187" t="s">
        <v>1251</v>
      </c>
      <c r="B31" s="1188"/>
      <c r="C31" s="1189"/>
      <c r="D31" s="1188"/>
      <c r="E31" s="1188"/>
      <c r="F31" s="1188"/>
      <c r="G31" s="1188"/>
      <c r="H31" s="136" t="str">
        <f>IF(G31="","",G31-G31*COMPASS!$U$19)</f>
        <v/>
      </c>
      <c r="J31" s="35"/>
    </row>
    <row r="32" spans="1:10" ht="15.6" customHeight="1">
      <c r="A32" s="1191" t="s">
        <v>1252</v>
      </c>
      <c r="B32" s="1192"/>
      <c r="C32" s="1193"/>
      <c r="D32" s="1192"/>
      <c r="E32" s="1192"/>
      <c r="F32" s="1192"/>
      <c r="G32" s="1200"/>
      <c r="H32" s="136" t="str">
        <f>IF(G32="","",G32-G32*COMPASS!$U$19)</f>
        <v/>
      </c>
      <c r="J32" s="35"/>
    </row>
    <row r="33" spans="1:10" ht="15.6" customHeight="1">
      <c r="A33" s="1195" t="s">
        <v>12504</v>
      </c>
      <c r="B33" s="1196" t="s">
        <v>216</v>
      </c>
      <c r="C33" s="319" t="s">
        <v>1253</v>
      </c>
      <c r="D33" s="954" t="s">
        <v>16066</v>
      </c>
      <c r="E33" s="954">
        <v>1</v>
      </c>
      <c r="F33" s="1198"/>
      <c r="G33" s="1199">
        <v>462</v>
      </c>
      <c r="H33" s="136">
        <f>IF(G33="","",G33-G33*COMPASS!$U$19)</f>
        <v>462</v>
      </c>
      <c r="J33" s="35"/>
    </row>
    <row r="34" spans="1:10" ht="15.6" customHeight="1">
      <c r="A34" s="1195" t="s">
        <v>12505</v>
      </c>
      <c r="B34" s="1196" t="s">
        <v>462</v>
      </c>
      <c r="C34" s="319" t="s">
        <v>1254</v>
      </c>
      <c r="D34" s="954" t="s">
        <v>16067</v>
      </c>
      <c r="E34" s="954">
        <v>1</v>
      </c>
      <c r="F34" s="1198"/>
      <c r="G34" s="1199">
        <v>542</v>
      </c>
      <c r="H34" s="136">
        <f>IF(G34="","",G34-G34*COMPASS!$U$19)</f>
        <v>542</v>
      </c>
      <c r="J34" s="35"/>
    </row>
    <row r="35" spans="1:10" ht="15.6" customHeight="1">
      <c r="A35" s="1195" t="s">
        <v>12506</v>
      </c>
      <c r="B35" s="1196" t="s">
        <v>216</v>
      </c>
      <c r="C35" s="319" t="s">
        <v>1255</v>
      </c>
      <c r="D35" s="954" t="s">
        <v>16068</v>
      </c>
      <c r="E35" s="954">
        <v>1</v>
      </c>
      <c r="F35" s="1198"/>
      <c r="G35" s="1199">
        <v>728</v>
      </c>
      <c r="H35" s="136">
        <f>IF(G35="","",G35-G35*COMPASS!$U$19)</f>
        <v>728</v>
      </c>
      <c r="J35" s="35"/>
    </row>
    <row r="36" spans="1:10" ht="15.6" customHeight="1">
      <c r="A36" s="1195" t="s">
        <v>12507</v>
      </c>
      <c r="B36" s="1196" t="s">
        <v>216</v>
      </c>
      <c r="C36" s="319" t="s">
        <v>1256</v>
      </c>
      <c r="D36" s="954" t="s">
        <v>16069</v>
      </c>
      <c r="E36" s="954">
        <v>1</v>
      </c>
      <c r="F36" s="1198"/>
      <c r="G36" s="1199">
        <v>972</v>
      </c>
      <c r="H36" s="136">
        <f>IF(G36="","",G36-G36*COMPASS!$U$19)</f>
        <v>972</v>
      </c>
      <c r="J36" s="35"/>
    </row>
    <row r="37" spans="1:10" ht="15.6" customHeight="1">
      <c r="A37" s="1187" t="s">
        <v>1136</v>
      </c>
      <c r="B37" s="1188"/>
      <c r="C37" s="1189"/>
      <c r="D37" s="1188"/>
      <c r="E37" s="1188"/>
      <c r="F37" s="1188"/>
      <c r="G37" s="1188"/>
      <c r="H37" s="136" t="str">
        <f>IF(G37="","",G37-G37*COMPASS!$U$19)</f>
        <v/>
      </c>
      <c r="J37" s="35"/>
    </row>
    <row r="38" spans="1:10" ht="15.6" customHeight="1">
      <c r="A38" s="1191" t="s">
        <v>2842</v>
      </c>
      <c r="B38" s="1192"/>
      <c r="C38" s="1193"/>
      <c r="D38" s="1192"/>
      <c r="E38" s="1192"/>
      <c r="F38" s="1192"/>
      <c r="G38" s="1200"/>
      <c r="H38" s="136" t="str">
        <f>IF(G38="","",G38-G38*COMPASS!$U$19)</f>
        <v/>
      </c>
      <c r="J38" s="35"/>
    </row>
    <row r="39" spans="1:10" ht="15.6" customHeight="1">
      <c r="A39" s="1195" t="s">
        <v>16056</v>
      </c>
      <c r="B39" s="1196" t="s">
        <v>462</v>
      </c>
      <c r="C39" s="1201" t="s">
        <v>2598</v>
      </c>
      <c r="D39" s="954" t="s">
        <v>16057</v>
      </c>
      <c r="E39" s="954">
        <v>1</v>
      </c>
      <c r="F39" s="1198"/>
      <c r="G39" s="1199">
        <v>728</v>
      </c>
      <c r="H39" s="136">
        <f>IF(G39="","",G39-G39*COMPASS!$U$19)</f>
        <v>728</v>
      </c>
      <c r="J39" s="35"/>
    </row>
    <row r="40" spans="1:10" ht="15.6" customHeight="1">
      <c r="A40" s="1195" t="s">
        <v>16058</v>
      </c>
      <c r="B40" s="1196" t="s">
        <v>462</v>
      </c>
      <c r="C40" s="1201" t="s">
        <v>2599</v>
      </c>
      <c r="D40" s="954" t="s">
        <v>16059</v>
      </c>
      <c r="E40" s="954">
        <v>1</v>
      </c>
      <c r="F40" s="1198"/>
      <c r="G40" s="1199">
        <v>861</v>
      </c>
      <c r="H40" s="136">
        <f>IF(G40="","",G40-G40*COMPASS!$U$19)</f>
        <v>861</v>
      </c>
      <c r="J40" s="35"/>
    </row>
    <row r="41" spans="1:10" ht="15.6" customHeight="1">
      <c r="A41" s="1187" t="s">
        <v>1137</v>
      </c>
      <c r="B41" s="1188"/>
      <c r="C41" s="1189"/>
      <c r="D41" s="1188"/>
      <c r="E41" s="1188"/>
      <c r="F41" s="1188"/>
      <c r="G41" s="1188"/>
      <c r="H41" s="136" t="str">
        <f>IF(G41="","",G41-G41*COMPASS!$U$19)</f>
        <v/>
      </c>
      <c r="J41" s="35"/>
    </row>
    <row r="42" spans="1:10" ht="15.6" customHeight="1">
      <c r="A42" s="1191" t="s">
        <v>1739</v>
      </c>
      <c r="B42" s="1192"/>
      <c r="C42" s="1193"/>
      <c r="D42" s="1192"/>
      <c r="E42" s="1192"/>
      <c r="F42" s="1192"/>
      <c r="G42" s="1200"/>
      <c r="H42" s="136" t="str">
        <f>IF(G42="","",G42-G42*COMPASS!$U$19)</f>
        <v/>
      </c>
      <c r="J42" s="35"/>
    </row>
    <row r="43" spans="1:10" ht="15.6" customHeight="1">
      <c r="A43" s="1195" t="s">
        <v>12498</v>
      </c>
      <c r="B43" s="1196" t="s">
        <v>462</v>
      </c>
      <c r="C43" s="1201" t="s">
        <v>1740</v>
      </c>
      <c r="D43" s="954" t="s">
        <v>16060</v>
      </c>
      <c r="E43" s="954">
        <v>1</v>
      </c>
      <c r="F43" s="1198"/>
      <c r="G43" s="1199">
        <v>861</v>
      </c>
      <c r="H43" s="136">
        <f>IF(G43="","",G43-G43*COMPASS!$U$19)</f>
        <v>861</v>
      </c>
      <c r="J43" s="35"/>
    </row>
    <row r="44" spans="1:10" ht="15.6" customHeight="1">
      <c r="A44" s="1195" t="s">
        <v>12499</v>
      </c>
      <c r="B44" s="1196" t="s">
        <v>462</v>
      </c>
      <c r="C44" s="1201" t="s">
        <v>1741</v>
      </c>
      <c r="D44" s="954" t="s">
        <v>16061</v>
      </c>
      <c r="E44" s="954">
        <v>1</v>
      </c>
      <c r="F44" s="1198"/>
      <c r="G44" s="1199">
        <v>962</v>
      </c>
      <c r="H44" s="136">
        <f>IF(G44="","",G44-G44*COMPASS!$U$19)</f>
        <v>962</v>
      </c>
      <c r="J44" s="35"/>
    </row>
    <row r="45" spans="1:10" ht="15.6" customHeight="1">
      <c r="A45" s="1195" t="s">
        <v>12500</v>
      </c>
      <c r="B45" s="1196" t="s">
        <v>462</v>
      </c>
      <c r="C45" s="1201" t="s">
        <v>1742</v>
      </c>
      <c r="D45" s="954" t="s">
        <v>16062</v>
      </c>
      <c r="E45" s="954">
        <v>1</v>
      </c>
      <c r="F45" s="1198"/>
      <c r="G45" s="1199">
        <v>1310</v>
      </c>
      <c r="H45" s="136">
        <f>IF(G45="","",G45-G45*COMPASS!$U$19)</f>
        <v>1310</v>
      </c>
      <c r="J45" s="35"/>
    </row>
    <row r="46" spans="1:10" ht="15.6" customHeight="1">
      <c r="A46" s="1195" t="s">
        <v>12501</v>
      </c>
      <c r="B46" s="1196" t="s">
        <v>462</v>
      </c>
      <c r="C46" s="1201" t="s">
        <v>12416</v>
      </c>
      <c r="D46" s="954" t="s">
        <v>16063</v>
      </c>
      <c r="E46" s="954">
        <v>1</v>
      </c>
      <c r="F46" s="1202"/>
      <c r="G46" s="1199">
        <v>1177</v>
      </c>
      <c r="H46" s="136">
        <f>IF(G46="","",G46-G46*COMPASS!$U$19)</f>
        <v>1177</v>
      </c>
      <c r="J46" s="35"/>
    </row>
    <row r="47" spans="1:10" ht="15.6" customHeight="1">
      <c r="A47" s="1195" t="s">
        <v>12502</v>
      </c>
      <c r="B47" s="1196" t="s">
        <v>462</v>
      </c>
      <c r="C47" s="1201" t="s">
        <v>1743</v>
      </c>
      <c r="D47" s="954" t="s">
        <v>16064</v>
      </c>
      <c r="E47" s="954">
        <v>1</v>
      </c>
      <c r="F47" s="1198"/>
      <c r="G47" s="1199">
        <v>1433</v>
      </c>
      <c r="H47" s="136">
        <f>IF(G47="","",G47-G47*COMPASS!$U$19)</f>
        <v>1433</v>
      </c>
      <c r="J47" s="35"/>
    </row>
    <row r="48" spans="1:10" ht="15.6" customHeight="1">
      <c r="A48" s="1195" t="s">
        <v>12503</v>
      </c>
      <c r="B48" s="1196" t="s">
        <v>462</v>
      </c>
      <c r="C48" s="1201" t="s">
        <v>10673</v>
      </c>
      <c r="D48" s="954" t="s">
        <v>16065</v>
      </c>
      <c r="E48" s="954">
        <v>1</v>
      </c>
      <c r="F48" s="1198"/>
      <c r="G48" s="1199">
        <v>1300</v>
      </c>
      <c r="H48" s="136">
        <f>IF(G48="","",G48-G48*COMPASS!$U$19)</f>
        <v>1300</v>
      </c>
      <c r="J48" s="35"/>
    </row>
    <row r="49" spans="1:10" ht="15.6" customHeight="1">
      <c r="A49" s="1191" t="s">
        <v>16168</v>
      </c>
      <c r="B49" s="1192"/>
      <c r="C49" s="1193"/>
      <c r="D49" s="1192"/>
      <c r="E49" s="1192"/>
      <c r="F49" s="1192"/>
      <c r="G49" s="1200"/>
      <c r="H49" s="136" t="str">
        <f>IF(G49="","",G49-G49*COMPASS!$U$19)</f>
        <v/>
      </c>
      <c r="J49" s="35"/>
    </row>
    <row r="50" spans="1:10" ht="15.6" customHeight="1">
      <c r="A50" s="1195" t="s">
        <v>12524</v>
      </c>
      <c r="B50" s="1196" t="s">
        <v>216</v>
      </c>
      <c r="C50" s="319" t="s">
        <v>1277</v>
      </c>
      <c r="D50" s="954" t="s">
        <v>10682</v>
      </c>
      <c r="E50" s="1197">
        <v>1</v>
      </c>
      <c r="F50" s="1198"/>
      <c r="G50" s="1199">
        <v>948</v>
      </c>
      <c r="H50" s="136">
        <f>IF(G50="","",G50-G50*COMPASS!$U$19)</f>
        <v>948</v>
      </c>
      <c r="J50" s="35"/>
    </row>
    <row r="51" spans="1:10" ht="15.6" customHeight="1">
      <c r="A51" s="1195" t="s">
        <v>12525</v>
      </c>
      <c r="B51" s="1196" t="s">
        <v>216</v>
      </c>
      <c r="C51" s="319" t="s">
        <v>1278</v>
      </c>
      <c r="D51" s="954" t="s">
        <v>10683</v>
      </c>
      <c r="E51" s="1197">
        <v>1</v>
      </c>
      <c r="F51" s="1198"/>
      <c r="G51" s="1199">
        <v>1279</v>
      </c>
      <c r="H51" s="136">
        <f>IF(G51="","",G51-G51*COMPASS!$U$19)</f>
        <v>1279</v>
      </c>
      <c r="J51" s="35"/>
    </row>
    <row r="52" spans="1:10" ht="15.6" customHeight="1">
      <c r="A52" s="1195" t="s">
        <v>12526</v>
      </c>
      <c r="B52" s="1196" t="s">
        <v>216</v>
      </c>
      <c r="C52" s="319" t="s">
        <v>12417</v>
      </c>
      <c r="D52" s="954" t="s">
        <v>16169</v>
      </c>
      <c r="E52" s="1197">
        <v>1</v>
      </c>
      <c r="F52" s="1198"/>
      <c r="G52" s="1199">
        <v>1396</v>
      </c>
      <c r="H52" s="136">
        <f>IF(G52="","",G52-G52*COMPASS!$U$19)</f>
        <v>1396</v>
      </c>
      <c r="J52" s="35"/>
    </row>
    <row r="53" spans="1:10" ht="15.6" customHeight="1">
      <c r="A53" s="1187" t="s">
        <v>1257</v>
      </c>
      <c r="B53" s="1188"/>
      <c r="C53" s="1189"/>
      <c r="D53" s="1188"/>
      <c r="E53" s="1188"/>
      <c r="F53" s="1188"/>
      <c r="G53" s="1188"/>
      <c r="H53" s="136" t="str">
        <f>IF(G53="","",G53-G53*COMPASS!$U$19)</f>
        <v/>
      </c>
      <c r="J53" s="35"/>
    </row>
    <row r="54" spans="1:10" ht="15.6" customHeight="1">
      <c r="A54" s="1191" t="s">
        <v>1258</v>
      </c>
      <c r="B54" s="1192"/>
      <c r="C54" s="1193"/>
      <c r="D54" s="1192"/>
      <c r="E54" s="1192"/>
      <c r="F54" s="1192"/>
      <c r="G54" s="1200"/>
      <c r="H54" s="136" t="str">
        <f>IF(G54="","",G54-G54*COMPASS!$U$19)</f>
        <v/>
      </c>
      <c r="J54" s="35"/>
    </row>
    <row r="55" spans="1:10" ht="15.6" customHeight="1">
      <c r="A55" s="1195" t="s">
        <v>12508</v>
      </c>
      <c r="B55" s="1196" t="s">
        <v>566</v>
      </c>
      <c r="C55" s="319" t="s">
        <v>3432</v>
      </c>
      <c r="D55" s="954" t="s">
        <v>16070</v>
      </c>
      <c r="E55" s="954">
        <v>1</v>
      </c>
      <c r="F55" s="1198"/>
      <c r="G55" s="1199">
        <v>866</v>
      </c>
      <c r="H55" s="136">
        <f>IF(G55="","",G55-G55*COMPASS!$U$19)</f>
        <v>866</v>
      </c>
      <c r="J55" s="35"/>
    </row>
    <row r="56" spans="1:10" ht="15.6" customHeight="1">
      <c r="A56" s="1195" t="s">
        <v>12509</v>
      </c>
      <c r="B56" s="1196" t="s">
        <v>566</v>
      </c>
      <c r="C56" s="319" t="s">
        <v>3433</v>
      </c>
      <c r="D56" s="954" t="s">
        <v>16071</v>
      </c>
      <c r="E56" s="954">
        <v>1</v>
      </c>
      <c r="F56" s="1198"/>
      <c r="G56" s="1199">
        <v>1760</v>
      </c>
      <c r="H56" s="136">
        <f>IF(G56="","",G56-G56*COMPASS!$U$19)</f>
        <v>1760</v>
      </c>
      <c r="J56" s="35"/>
    </row>
    <row r="57" spans="1:10" ht="15.6" customHeight="1">
      <c r="A57" s="1195" t="s">
        <v>12510</v>
      </c>
      <c r="B57" s="1196" t="s">
        <v>566</v>
      </c>
      <c r="C57" s="319" t="s">
        <v>3434</v>
      </c>
      <c r="D57" s="954" t="s">
        <v>16072</v>
      </c>
      <c r="E57" s="954">
        <v>1</v>
      </c>
      <c r="F57" s="1198"/>
      <c r="G57" s="1199">
        <v>2235</v>
      </c>
      <c r="H57" s="136">
        <f>IF(G57="","",G57-G57*COMPASS!$U$19)</f>
        <v>2235</v>
      </c>
      <c r="J57" s="35"/>
    </row>
    <row r="58" spans="1:10" ht="15.6" customHeight="1">
      <c r="A58" s="1195" t="s">
        <v>12511</v>
      </c>
      <c r="B58" s="1196" t="s">
        <v>566</v>
      </c>
      <c r="C58" s="319" t="s">
        <v>4245</v>
      </c>
      <c r="D58" s="954" t="s">
        <v>16073</v>
      </c>
      <c r="E58" s="954">
        <v>1</v>
      </c>
      <c r="F58" s="1198"/>
      <c r="G58" s="1199">
        <v>972</v>
      </c>
      <c r="H58" s="136">
        <f>IF(G58="","",G58-G58*COMPASS!$U$19)</f>
        <v>972</v>
      </c>
      <c r="J58" s="35"/>
    </row>
    <row r="59" spans="1:10" ht="15.6" customHeight="1">
      <c r="A59" s="1195" t="s">
        <v>12512</v>
      </c>
      <c r="B59" s="1196" t="s">
        <v>566</v>
      </c>
      <c r="C59" s="319" t="s">
        <v>4246</v>
      </c>
      <c r="D59" s="954" t="s">
        <v>16074</v>
      </c>
      <c r="E59" s="954">
        <v>1</v>
      </c>
      <c r="F59" s="1198"/>
      <c r="G59" s="1199">
        <v>1545</v>
      </c>
      <c r="H59" s="136">
        <f>IF(G59="","",G59-G59*COMPASS!$U$19)</f>
        <v>1545</v>
      </c>
      <c r="J59" s="35"/>
    </row>
    <row r="60" spans="1:10" ht="15.6" customHeight="1">
      <c r="A60" s="1195" t="s">
        <v>12513</v>
      </c>
      <c r="B60" s="1196" t="s">
        <v>566</v>
      </c>
      <c r="C60" s="319" t="s">
        <v>4247</v>
      </c>
      <c r="D60" s="954" t="s">
        <v>16075</v>
      </c>
      <c r="E60" s="954">
        <v>1</v>
      </c>
      <c r="F60" s="1198"/>
      <c r="G60" s="1199">
        <v>2070</v>
      </c>
      <c r="H60" s="136">
        <f>IF(G60="","",G60-G60*COMPASS!$U$19)</f>
        <v>2070</v>
      </c>
      <c r="J60" s="35"/>
    </row>
    <row r="61" spans="1:10" ht="15.6" customHeight="1">
      <c r="A61" s="1195" t="s">
        <v>16076</v>
      </c>
      <c r="B61" s="1196" t="s">
        <v>566</v>
      </c>
      <c r="C61" s="319" t="s">
        <v>16077</v>
      </c>
      <c r="D61" s="954" t="s">
        <v>16078</v>
      </c>
      <c r="E61" s="954">
        <v>1</v>
      </c>
      <c r="F61" s="1198"/>
      <c r="G61" s="1199">
        <v>2482</v>
      </c>
      <c r="H61" s="136">
        <f>IF(G61="","",G61-G61*COMPASS!$U$19)</f>
        <v>2482</v>
      </c>
      <c r="J61" s="35"/>
    </row>
    <row r="62" spans="1:10" ht="15.6" customHeight="1">
      <c r="A62" s="1191" t="s">
        <v>1259</v>
      </c>
      <c r="B62" s="1192"/>
      <c r="C62" s="1193"/>
      <c r="D62" s="1192"/>
      <c r="E62" s="1192"/>
      <c r="F62" s="1192"/>
      <c r="G62" s="1200"/>
      <c r="H62" s="136" t="str">
        <f>IF(G62="","",G62-G62*COMPASS!$U$19)</f>
        <v/>
      </c>
      <c r="J62" s="35"/>
    </row>
    <row r="63" spans="1:10" ht="15.6" customHeight="1">
      <c r="A63" s="1195" t="s">
        <v>12514</v>
      </c>
      <c r="B63" s="1196" t="s">
        <v>216</v>
      </c>
      <c r="C63" s="319" t="s">
        <v>1260</v>
      </c>
      <c r="D63" s="954" t="s">
        <v>10674</v>
      </c>
      <c r="E63" s="1197">
        <v>1</v>
      </c>
      <c r="F63" s="1198"/>
      <c r="G63" s="1199">
        <v>523</v>
      </c>
      <c r="H63" s="136">
        <f>IF(G63="","",G63-G63*COMPASS!$U$19)</f>
        <v>523</v>
      </c>
      <c r="J63" s="35"/>
    </row>
    <row r="64" spans="1:10" ht="15.6" customHeight="1">
      <c r="A64" s="1195" t="s">
        <v>12515</v>
      </c>
      <c r="B64" s="1196" t="s">
        <v>216</v>
      </c>
      <c r="C64" s="319" t="s">
        <v>1261</v>
      </c>
      <c r="D64" s="954" t="s">
        <v>10674</v>
      </c>
      <c r="E64" s="1197">
        <v>1</v>
      </c>
      <c r="F64" s="1198"/>
      <c r="G64" s="1199">
        <v>672</v>
      </c>
      <c r="H64" s="136">
        <f>IF(G64="","",G64-G64*COMPASS!$U$19)</f>
        <v>672</v>
      </c>
      <c r="J64" s="35"/>
    </row>
    <row r="65" spans="1:10" ht="15.6" customHeight="1">
      <c r="A65" s="1195" t="s">
        <v>12516</v>
      </c>
      <c r="B65" s="1196" t="s">
        <v>216</v>
      </c>
      <c r="C65" s="319" t="s">
        <v>1262</v>
      </c>
      <c r="D65" s="954" t="s">
        <v>10675</v>
      </c>
      <c r="E65" s="1197">
        <v>1</v>
      </c>
      <c r="F65" s="1198"/>
      <c r="G65" s="1199">
        <v>1474</v>
      </c>
      <c r="H65" s="136">
        <f>IF(G65="","",G65-G65*COMPASS!$U$19)</f>
        <v>1474</v>
      </c>
      <c r="J65" s="35"/>
    </row>
    <row r="66" spans="1:10" ht="15.6" customHeight="1">
      <c r="A66" s="1195" t="s">
        <v>12517</v>
      </c>
      <c r="B66" s="1196" t="s">
        <v>216</v>
      </c>
      <c r="C66" s="319" t="s">
        <v>1263</v>
      </c>
      <c r="D66" s="954" t="s">
        <v>10676</v>
      </c>
      <c r="E66" s="1197">
        <v>1</v>
      </c>
      <c r="F66" s="1198"/>
      <c r="G66" s="1199">
        <v>852</v>
      </c>
      <c r="H66" s="136">
        <f>IF(G66="","",G66-G66*COMPASS!$U$19)</f>
        <v>852</v>
      </c>
      <c r="J66" s="35"/>
    </row>
    <row r="67" spans="1:10" ht="15.6" customHeight="1">
      <c r="A67" s="1195" t="s">
        <v>12518</v>
      </c>
      <c r="B67" s="1196" t="s">
        <v>216</v>
      </c>
      <c r="C67" s="319" t="s">
        <v>1264</v>
      </c>
      <c r="D67" s="954" t="s">
        <v>10677</v>
      </c>
      <c r="E67" s="1197">
        <v>1</v>
      </c>
      <c r="F67" s="1198"/>
      <c r="G67" s="1199">
        <v>1153</v>
      </c>
      <c r="H67" s="136">
        <f>IF(G67="","",G67-G67*COMPASS!$U$19)</f>
        <v>1153</v>
      </c>
      <c r="J67" s="35"/>
    </row>
    <row r="68" spans="1:10" ht="15.6" customHeight="1">
      <c r="A68" s="1195" t="s">
        <v>12519</v>
      </c>
      <c r="B68" s="1196" t="s">
        <v>216</v>
      </c>
      <c r="C68" s="319" t="s">
        <v>1265</v>
      </c>
      <c r="D68" s="954" t="s">
        <v>10678</v>
      </c>
      <c r="E68" s="1197">
        <v>1</v>
      </c>
      <c r="F68" s="1198"/>
      <c r="G68" s="1199">
        <v>2494</v>
      </c>
      <c r="H68" s="136">
        <f>IF(G68="","",G68-G68*COMPASS!$U$19)</f>
        <v>2494</v>
      </c>
      <c r="J68" s="35"/>
    </row>
    <row r="69" spans="1:10" ht="15.6" customHeight="1">
      <c r="A69" s="1187" t="s">
        <v>16170</v>
      </c>
      <c r="B69" s="1188"/>
      <c r="C69" s="1189"/>
      <c r="D69" s="1188"/>
      <c r="E69" s="1188"/>
      <c r="F69" s="1188"/>
      <c r="G69" s="1188"/>
      <c r="H69" s="136" t="str">
        <f>IF(G69="","",G69-G69*COMPASS!$U$19)</f>
        <v/>
      </c>
      <c r="J69" s="35"/>
    </row>
    <row r="70" spans="1:10" ht="15.6" customHeight="1">
      <c r="A70" s="1191" t="s">
        <v>16171</v>
      </c>
      <c r="B70" s="1192"/>
      <c r="C70" s="1193"/>
      <c r="D70" s="1192"/>
      <c r="E70" s="1192"/>
      <c r="F70" s="1192"/>
      <c r="G70" s="1200"/>
      <c r="H70" s="136" t="str">
        <f>IF(G70="","",G70-G70*COMPASS!$U$19)</f>
        <v/>
      </c>
      <c r="J70" s="35"/>
    </row>
    <row r="71" spans="1:10" ht="15.6" customHeight="1">
      <c r="A71" s="1203" t="s">
        <v>16172</v>
      </c>
      <c r="B71" s="1204" t="s">
        <v>216</v>
      </c>
      <c r="C71" s="1205" t="s">
        <v>16173</v>
      </c>
      <c r="D71" s="1206" t="s">
        <v>16174</v>
      </c>
      <c r="E71" s="1207">
        <v>1</v>
      </c>
      <c r="F71" s="1208" t="s">
        <v>440</v>
      </c>
      <c r="G71" s="1199">
        <v>807</v>
      </c>
      <c r="H71" s="136">
        <f>IF(G71="","",G71-G71*COMPASS!$U$19)</f>
        <v>807</v>
      </c>
      <c r="J71" s="35"/>
    </row>
    <row r="72" spans="1:10" ht="15.6" customHeight="1">
      <c r="A72" s="1203" t="s">
        <v>16175</v>
      </c>
      <c r="B72" s="1204" t="s">
        <v>216</v>
      </c>
      <c r="C72" s="1205" t="s">
        <v>16176</v>
      </c>
      <c r="D72" s="1206" t="s">
        <v>16177</v>
      </c>
      <c r="E72" s="1207">
        <v>1</v>
      </c>
      <c r="F72" s="1208" t="s">
        <v>440</v>
      </c>
      <c r="G72" s="1199">
        <v>866</v>
      </c>
      <c r="H72" s="136">
        <f>IF(G72="","",G72-G72*COMPASS!$U$19)</f>
        <v>866</v>
      </c>
      <c r="J72" s="35"/>
    </row>
    <row r="73" spans="1:10" ht="15.6" customHeight="1">
      <c r="A73" s="1203" t="s">
        <v>16178</v>
      </c>
      <c r="B73" s="1204" t="s">
        <v>216</v>
      </c>
      <c r="C73" s="1205" t="s">
        <v>16179</v>
      </c>
      <c r="D73" s="1206" t="s">
        <v>16180</v>
      </c>
      <c r="E73" s="1207">
        <v>1</v>
      </c>
      <c r="F73" s="1208" t="s">
        <v>440</v>
      </c>
      <c r="G73" s="1199">
        <v>1313</v>
      </c>
      <c r="H73" s="136">
        <f>IF(G73="","",G73-G73*COMPASS!$U$19)</f>
        <v>1313</v>
      </c>
      <c r="J73" s="35"/>
    </row>
    <row r="74" spans="1:10" ht="15.6" customHeight="1">
      <c r="A74" s="1203" t="s">
        <v>16181</v>
      </c>
      <c r="B74" s="1204" t="s">
        <v>216</v>
      </c>
      <c r="C74" s="1205" t="s">
        <v>16182</v>
      </c>
      <c r="D74" s="1206" t="s">
        <v>16183</v>
      </c>
      <c r="E74" s="1207">
        <v>1</v>
      </c>
      <c r="F74" s="1208" t="s">
        <v>440</v>
      </c>
      <c r="G74" s="1199">
        <v>1760</v>
      </c>
      <c r="H74" s="136">
        <f>IF(G74="","",G74-G74*COMPASS!$U$19)</f>
        <v>1760</v>
      </c>
      <c r="J74" s="35"/>
    </row>
    <row r="75" spans="1:10" ht="15.6" customHeight="1">
      <c r="A75" s="1203" t="s">
        <v>16184</v>
      </c>
      <c r="B75" s="1204" t="s">
        <v>216</v>
      </c>
      <c r="C75" s="1209" t="s">
        <v>16185</v>
      </c>
      <c r="D75" s="1206" t="s">
        <v>16186</v>
      </c>
      <c r="E75" s="1207">
        <v>1</v>
      </c>
      <c r="F75" s="1208" t="s">
        <v>440</v>
      </c>
      <c r="G75" s="1199">
        <v>2235</v>
      </c>
      <c r="H75" s="136">
        <f>IF(G75="","",G75-G75*COMPASS!$U$19)</f>
        <v>2235</v>
      </c>
      <c r="J75" s="35"/>
    </row>
    <row r="76" spans="1:10" ht="15.6" customHeight="1">
      <c r="A76" s="1203" t="s">
        <v>16187</v>
      </c>
      <c r="B76" s="1204" t="s">
        <v>216</v>
      </c>
      <c r="C76" s="1205" t="s">
        <v>16188</v>
      </c>
      <c r="D76" s="1206" t="s">
        <v>16189</v>
      </c>
      <c r="E76" s="1207">
        <v>1</v>
      </c>
      <c r="F76" s="1208" t="s">
        <v>440</v>
      </c>
      <c r="G76" s="1199">
        <v>972</v>
      </c>
      <c r="H76" s="136">
        <f>IF(G76="","",G76-G76*COMPASS!$U$19)</f>
        <v>972</v>
      </c>
      <c r="J76" s="35"/>
    </row>
    <row r="77" spans="1:10" ht="15.6" customHeight="1">
      <c r="A77" s="1203" t="s">
        <v>16190</v>
      </c>
      <c r="B77" s="1204" t="s">
        <v>216</v>
      </c>
      <c r="C77" s="1205" t="s">
        <v>16191</v>
      </c>
      <c r="D77" s="1206" t="s">
        <v>16192</v>
      </c>
      <c r="E77" s="1207">
        <v>1</v>
      </c>
      <c r="F77" s="1208" t="s">
        <v>440</v>
      </c>
      <c r="G77" s="1199">
        <v>1545</v>
      </c>
      <c r="H77" s="136">
        <f>IF(G77="","",G77-G77*COMPASS!$U$19)</f>
        <v>1545</v>
      </c>
      <c r="J77" s="35"/>
    </row>
    <row r="78" spans="1:10" ht="15.6" customHeight="1">
      <c r="A78" s="1203" t="s">
        <v>16193</v>
      </c>
      <c r="B78" s="1204" t="s">
        <v>216</v>
      </c>
      <c r="C78" s="1205" t="s">
        <v>16194</v>
      </c>
      <c r="D78" s="1206" t="s">
        <v>16195</v>
      </c>
      <c r="E78" s="1207">
        <v>1</v>
      </c>
      <c r="F78" s="1208" t="s">
        <v>440</v>
      </c>
      <c r="G78" s="1199">
        <v>2070</v>
      </c>
      <c r="H78" s="136">
        <f>IF(G78="","",G78-G78*COMPASS!$U$19)</f>
        <v>2070</v>
      </c>
      <c r="J78" s="35"/>
    </row>
    <row r="79" spans="1:10" ht="15.6" customHeight="1">
      <c r="A79" s="1203" t="s">
        <v>16196</v>
      </c>
      <c r="B79" s="1204" t="s">
        <v>216</v>
      </c>
      <c r="C79" s="1205" t="s">
        <v>16197</v>
      </c>
      <c r="D79" s="1206" t="s">
        <v>16198</v>
      </c>
      <c r="E79" s="1207">
        <v>1</v>
      </c>
      <c r="F79" s="1208" t="s">
        <v>440</v>
      </c>
      <c r="G79" s="1199">
        <v>2482</v>
      </c>
      <c r="H79" s="136">
        <f>IF(G79="","",G79-G79*COMPASS!$U$19)</f>
        <v>2482</v>
      </c>
      <c r="J79" s="35"/>
    </row>
    <row r="80" spans="1:10" ht="15.6" customHeight="1">
      <c r="A80" s="1191" t="s">
        <v>17195</v>
      </c>
      <c r="B80" s="1192"/>
      <c r="C80" s="1193"/>
      <c r="D80" s="1192"/>
      <c r="E80" s="1192"/>
      <c r="F80" s="1192"/>
      <c r="G80" s="1200"/>
      <c r="H80" s="136" t="str">
        <f>IF(G80="","",G80-G80*COMPASS!$U$19)</f>
        <v/>
      </c>
      <c r="J80" s="35"/>
    </row>
    <row r="81" spans="1:10" ht="15.6" customHeight="1">
      <c r="A81" s="1210" t="s">
        <v>17196</v>
      </c>
      <c r="B81" s="1211" t="s">
        <v>216</v>
      </c>
      <c r="C81" s="486" t="s">
        <v>17197</v>
      </c>
      <c r="D81" s="1212" t="s">
        <v>17198</v>
      </c>
      <c r="E81" s="1213">
        <v>1</v>
      </c>
      <c r="F81" s="1208" t="s">
        <v>440</v>
      </c>
      <c r="G81" s="1214">
        <v>523</v>
      </c>
      <c r="H81" s="136">
        <f>IF(G81="","",G81-G81*COMPASS!$U$19)</f>
        <v>523</v>
      </c>
      <c r="J81" s="35"/>
    </row>
    <row r="82" spans="1:10" ht="15.6" customHeight="1">
      <c r="A82" s="1210" t="s">
        <v>17199</v>
      </c>
      <c r="B82" s="1211" t="s">
        <v>216</v>
      </c>
      <c r="C82" s="486" t="s">
        <v>17200</v>
      </c>
      <c r="D82" s="1212" t="s">
        <v>17198</v>
      </c>
      <c r="E82" s="1213">
        <v>1</v>
      </c>
      <c r="F82" s="1208" t="s">
        <v>440</v>
      </c>
      <c r="G82" s="1214">
        <v>672</v>
      </c>
      <c r="H82" s="136">
        <f>IF(G82="","",G82-G82*COMPASS!$U$19)</f>
        <v>672</v>
      </c>
      <c r="J82" s="35"/>
    </row>
    <row r="83" spans="1:10" ht="15.6" customHeight="1">
      <c r="A83" s="1210" t="s">
        <v>17201</v>
      </c>
      <c r="B83" s="1211" t="s">
        <v>216</v>
      </c>
      <c r="C83" s="486" t="s">
        <v>17202</v>
      </c>
      <c r="D83" s="1212" t="s">
        <v>17203</v>
      </c>
      <c r="E83" s="1213">
        <v>1</v>
      </c>
      <c r="F83" s="1208" t="s">
        <v>440</v>
      </c>
      <c r="G83" s="1214">
        <v>1474</v>
      </c>
      <c r="H83" s="136">
        <f>IF(G83="","",G83-G83*COMPASS!$U$19)</f>
        <v>1474</v>
      </c>
      <c r="J83" s="35"/>
    </row>
    <row r="84" spans="1:10" ht="15.6" customHeight="1">
      <c r="A84" s="1210" t="s">
        <v>17204</v>
      </c>
      <c r="B84" s="1211" t="s">
        <v>216</v>
      </c>
      <c r="C84" s="486" t="s">
        <v>17205</v>
      </c>
      <c r="D84" s="1212" t="s">
        <v>17206</v>
      </c>
      <c r="E84" s="1213">
        <v>1</v>
      </c>
      <c r="F84" s="1208" t="s">
        <v>440</v>
      </c>
      <c r="G84" s="1214">
        <v>852</v>
      </c>
      <c r="H84" s="136">
        <f>IF(G84="","",G84-G84*COMPASS!$U$19)</f>
        <v>852</v>
      </c>
      <c r="J84" s="35"/>
    </row>
    <row r="85" spans="1:10" ht="15.6" customHeight="1">
      <c r="A85" s="1210" t="s">
        <v>17207</v>
      </c>
      <c r="B85" s="1211" t="s">
        <v>216</v>
      </c>
      <c r="C85" s="486" t="s">
        <v>17208</v>
      </c>
      <c r="D85" s="1212" t="s">
        <v>17206</v>
      </c>
      <c r="E85" s="1213">
        <v>1</v>
      </c>
      <c r="F85" s="1208" t="s">
        <v>440</v>
      </c>
      <c r="G85" s="1214">
        <v>1153</v>
      </c>
      <c r="H85" s="136">
        <f>IF(G85="","",G85-G85*COMPASS!$U$19)</f>
        <v>1153</v>
      </c>
      <c r="J85" s="35"/>
    </row>
    <row r="86" spans="1:10" ht="15.6" customHeight="1">
      <c r="A86" s="1210" t="s">
        <v>17209</v>
      </c>
      <c r="B86" s="1211" t="s">
        <v>216</v>
      </c>
      <c r="C86" s="486" t="s">
        <v>17210</v>
      </c>
      <c r="D86" s="1212" t="s">
        <v>17211</v>
      </c>
      <c r="E86" s="1213">
        <v>1</v>
      </c>
      <c r="F86" s="1208" t="s">
        <v>440</v>
      </c>
      <c r="G86" s="1214">
        <v>2494</v>
      </c>
      <c r="H86" s="136">
        <f>IF(G86="","",G86-G86*COMPASS!$U$19)</f>
        <v>2494</v>
      </c>
      <c r="J86" s="35"/>
    </row>
    <row r="87" spans="1:10" ht="15.6" customHeight="1">
      <c r="A87" s="1187" t="s">
        <v>16079</v>
      </c>
      <c r="B87" s="1188"/>
      <c r="C87" s="1189"/>
      <c r="D87" s="1188"/>
      <c r="E87" s="1188"/>
      <c r="F87" s="1188"/>
      <c r="G87" s="1188"/>
      <c r="H87" s="136" t="str">
        <f>IF(G87="","",G87-G87*COMPASS!$U$19)</f>
        <v/>
      </c>
      <c r="J87" s="35"/>
    </row>
    <row r="88" spans="1:10" ht="15.6" customHeight="1">
      <c r="A88" s="1191" t="s">
        <v>16080</v>
      </c>
      <c r="B88" s="1192"/>
      <c r="C88" s="1193"/>
      <c r="D88" s="1192"/>
      <c r="E88" s="1192"/>
      <c r="F88" s="1192"/>
      <c r="G88" s="1200"/>
      <c r="H88" s="136" t="str">
        <f>IF(G88="","",G88-G88*COMPASS!$U$19)</f>
        <v/>
      </c>
      <c r="J88" s="35"/>
    </row>
    <row r="89" spans="1:10" ht="15.6" customHeight="1">
      <c r="A89" s="1195" t="s">
        <v>16081</v>
      </c>
      <c r="B89" s="1196" t="s">
        <v>216</v>
      </c>
      <c r="C89" s="319" t="s">
        <v>16082</v>
      </c>
      <c r="D89" s="954" t="s">
        <v>16083</v>
      </c>
      <c r="E89" s="1197">
        <v>1</v>
      </c>
      <c r="F89" s="1198"/>
      <c r="G89" s="1199">
        <v>1547</v>
      </c>
      <c r="H89" s="136">
        <f>IF(G89="","",G89-G89*COMPASS!$U$19)</f>
        <v>1547</v>
      </c>
      <c r="J89" s="35"/>
    </row>
    <row r="90" spans="1:10" ht="15.6" customHeight="1">
      <c r="A90" s="1195" t="s">
        <v>16084</v>
      </c>
      <c r="B90" s="1196" t="s">
        <v>216</v>
      </c>
      <c r="C90" s="319" t="s">
        <v>16085</v>
      </c>
      <c r="D90" s="954" t="s">
        <v>16086</v>
      </c>
      <c r="E90" s="1197">
        <v>1</v>
      </c>
      <c r="F90" s="1198"/>
      <c r="G90" s="1199">
        <v>2012</v>
      </c>
      <c r="H90" s="136">
        <f>IF(G90="","",G90-G90*COMPASS!$U$19)</f>
        <v>2012</v>
      </c>
      <c r="J90" s="35"/>
    </row>
    <row r="91" spans="1:10" ht="15.6" customHeight="1">
      <c r="A91" s="1215" t="s">
        <v>17212</v>
      </c>
      <c r="B91" s="1192"/>
      <c r="C91" s="1193"/>
      <c r="D91" s="1192"/>
      <c r="E91" s="1192"/>
      <c r="F91" s="1192"/>
      <c r="G91" s="1200"/>
      <c r="H91" s="136" t="str">
        <f>IF(G91="","",G91-G91*COMPASS!$U$19)</f>
        <v/>
      </c>
      <c r="J91" s="35"/>
    </row>
    <row r="92" spans="1:10" ht="15.6" customHeight="1">
      <c r="A92" s="1195" t="s">
        <v>17213</v>
      </c>
      <c r="B92" s="1196" t="s">
        <v>216</v>
      </c>
      <c r="C92" s="319" t="s">
        <v>17214</v>
      </c>
      <c r="D92" s="954" t="s">
        <v>17215</v>
      </c>
      <c r="E92" s="1197">
        <v>1</v>
      </c>
      <c r="F92" s="1216"/>
      <c r="G92" s="1199">
        <v>1093</v>
      </c>
      <c r="H92" s="136">
        <f>IF(G92="","",G92-G92*COMPASS!$U$19)</f>
        <v>1093</v>
      </c>
      <c r="J92" s="35"/>
    </row>
    <row r="93" spans="1:10" ht="15.6" customHeight="1">
      <c r="A93" s="1187" t="s">
        <v>10679</v>
      </c>
      <c r="B93" s="1188"/>
      <c r="C93" s="1189"/>
      <c r="D93" s="1188"/>
      <c r="E93" s="1188"/>
      <c r="F93" s="1188"/>
      <c r="G93" s="1188"/>
      <c r="H93" s="136" t="str">
        <f>IF(G93="","",G93-G93*COMPASS!$U$19)</f>
        <v/>
      </c>
      <c r="J93" s="35"/>
    </row>
    <row r="94" spans="1:10" ht="15.6" customHeight="1">
      <c r="A94" s="1191" t="s">
        <v>1267</v>
      </c>
      <c r="B94" s="1192"/>
      <c r="C94" s="1193"/>
      <c r="D94" s="1192"/>
      <c r="E94" s="1192"/>
      <c r="F94" s="1192"/>
      <c r="G94" s="1200"/>
      <c r="H94" s="136" t="str">
        <f>IF(G94="","",G94-G94*COMPASS!$U$19)</f>
        <v/>
      </c>
      <c r="J94" s="35"/>
    </row>
    <row r="95" spans="1:10" ht="15.6" customHeight="1">
      <c r="A95" s="1195" t="s">
        <v>12520</v>
      </c>
      <c r="B95" s="1196" t="s">
        <v>566</v>
      </c>
      <c r="C95" s="1217" t="s">
        <v>4248</v>
      </c>
      <c r="D95" s="954" t="s">
        <v>16087</v>
      </c>
      <c r="E95" s="1197">
        <v>1</v>
      </c>
      <c r="F95" s="1198"/>
      <c r="G95" s="1199">
        <v>972</v>
      </c>
      <c r="H95" s="136">
        <f>IF(G95="","",G95-G95*COMPASS!$U$19)</f>
        <v>972</v>
      </c>
      <c r="J95" s="35"/>
    </row>
    <row r="96" spans="1:10" ht="15.6" customHeight="1">
      <c r="A96" s="1195" t="s">
        <v>16088</v>
      </c>
      <c r="B96" s="1196" t="s">
        <v>566</v>
      </c>
      <c r="C96" s="1201" t="s">
        <v>4249</v>
      </c>
      <c r="D96" s="954" t="s">
        <v>16089</v>
      </c>
      <c r="E96" s="1197">
        <v>1</v>
      </c>
      <c r="F96" s="1198"/>
      <c r="G96" s="1199">
        <v>1459</v>
      </c>
      <c r="H96" s="136">
        <f>IF(G96="","",G96-G96*COMPASS!$U$19)</f>
        <v>1459</v>
      </c>
      <c r="J96" s="35"/>
    </row>
    <row r="97" spans="1:10" ht="15.6" customHeight="1">
      <c r="A97" s="1195" t="s">
        <v>12521</v>
      </c>
      <c r="B97" s="1196" t="s">
        <v>566</v>
      </c>
      <c r="C97" s="1201" t="s">
        <v>4250</v>
      </c>
      <c r="D97" s="954" t="s">
        <v>16090</v>
      </c>
      <c r="E97" s="1197">
        <v>1</v>
      </c>
      <c r="F97" s="1198"/>
      <c r="G97" s="1199">
        <v>1847</v>
      </c>
      <c r="H97" s="136">
        <f>IF(G97="","",G97-G97*COMPASS!$U$19)</f>
        <v>1847</v>
      </c>
      <c r="J97" s="35"/>
    </row>
    <row r="98" spans="1:10" ht="15.6" customHeight="1">
      <c r="A98" s="1215" t="s">
        <v>1242</v>
      </c>
      <c r="B98" s="1192"/>
      <c r="C98" s="1193"/>
      <c r="D98" s="1192"/>
      <c r="E98" s="1192"/>
      <c r="F98" s="1192"/>
      <c r="G98" s="1200"/>
      <c r="H98" s="136" t="str">
        <f>IF(G98="","",G98-G98*COMPASS!$U$19)</f>
        <v/>
      </c>
      <c r="J98" s="35"/>
    </row>
    <row r="99" spans="1:10" ht="15.6" customHeight="1">
      <c r="A99" s="1195" t="s">
        <v>12522</v>
      </c>
      <c r="B99" s="1196" t="s">
        <v>216</v>
      </c>
      <c r="C99" s="319" t="s">
        <v>1243</v>
      </c>
      <c r="D99" s="954" t="s">
        <v>10680</v>
      </c>
      <c r="E99" s="1197">
        <v>1</v>
      </c>
      <c r="F99" s="1198"/>
      <c r="G99" s="1199">
        <v>639</v>
      </c>
      <c r="H99" s="136">
        <f>IF(G99="","",G99-G99*COMPASS!$U$19)</f>
        <v>639</v>
      </c>
      <c r="J99" s="35"/>
    </row>
    <row r="100" spans="1:10" ht="15.6" customHeight="1">
      <c r="A100" s="1195" t="s">
        <v>12523</v>
      </c>
      <c r="B100" s="1196" t="s">
        <v>216</v>
      </c>
      <c r="C100" s="319" t="s">
        <v>690</v>
      </c>
      <c r="D100" s="954" t="s">
        <v>10681</v>
      </c>
      <c r="E100" s="1197">
        <v>1</v>
      </c>
      <c r="F100" s="1198"/>
      <c r="G100" s="1199">
        <v>728</v>
      </c>
      <c r="H100" s="136">
        <f>IF(G100="","",G100-G100*COMPASS!$U$19)</f>
        <v>728</v>
      </c>
      <c r="J100" s="35"/>
    </row>
    <row r="101" spans="1:10" ht="15.6" customHeight="1">
      <c r="A101" s="1195" t="s">
        <v>12524</v>
      </c>
      <c r="B101" s="1196" t="s">
        <v>216</v>
      </c>
      <c r="C101" s="319" t="s">
        <v>1277</v>
      </c>
      <c r="D101" s="954" t="s">
        <v>10682</v>
      </c>
      <c r="E101" s="1197">
        <v>1</v>
      </c>
      <c r="F101" s="1198"/>
      <c r="G101" s="1199">
        <v>948</v>
      </c>
      <c r="H101" s="136">
        <f>IF(G101="","",G101-G101*COMPASS!$U$19)</f>
        <v>948</v>
      </c>
      <c r="J101" s="35"/>
    </row>
    <row r="102" spans="1:10" ht="15.6" customHeight="1">
      <c r="A102" s="1195" t="s">
        <v>12525</v>
      </c>
      <c r="B102" s="1196" t="s">
        <v>216</v>
      </c>
      <c r="C102" s="319" t="s">
        <v>1278</v>
      </c>
      <c r="D102" s="954" t="s">
        <v>10683</v>
      </c>
      <c r="E102" s="1197">
        <v>1</v>
      </c>
      <c r="F102" s="1198"/>
      <c r="G102" s="1199">
        <v>1279</v>
      </c>
      <c r="H102" s="136">
        <f>IF(G102="","",G102-G102*COMPASS!$U$19)</f>
        <v>1279</v>
      </c>
      <c r="J102" s="35"/>
    </row>
    <row r="103" spans="1:10" ht="15.6" customHeight="1">
      <c r="A103" s="1195" t="s">
        <v>12526</v>
      </c>
      <c r="B103" s="1196" t="s">
        <v>216</v>
      </c>
      <c r="C103" s="319" t="s">
        <v>12417</v>
      </c>
      <c r="D103" s="954" t="s">
        <v>12418</v>
      </c>
      <c r="E103" s="1197">
        <v>1</v>
      </c>
      <c r="F103" s="1198"/>
      <c r="G103" s="1199">
        <v>1396</v>
      </c>
      <c r="H103" s="136">
        <f>IF(G103="","",G103-G103*COMPASS!$U$19)</f>
        <v>1396</v>
      </c>
      <c r="J103" s="35"/>
    </row>
    <row r="104" spans="1:10" ht="15.6" customHeight="1">
      <c r="A104" s="1191" t="s">
        <v>16199</v>
      </c>
      <c r="B104" s="1192"/>
      <c r="C104" s="1193"/>
      <c r="D104" s="1192"/>
      <c r="E104" s="1192"/>
      <c r="F104" s="1192"/>
      <c r="G104" s="1200"/>
      <c r="H104" s="136" t="str">
        <f>IF(G104="","",G104-G104*COMPASS!$U$19)</f>
        <v/>
      </c>
      <c r="J104" s="35"/>
    </row>
    <row r="105" spans="1:10" ht="15.6" customHeight="1">
      <c r="A105" s="1203" t="s">
        <v>16200</v>
      </c>
      <c r="B105" s="1204" t="s">
        <v>216</v>
      </c>
      <c r="C105" s="1205" t="s">
        <v>16201</v>
      </c>
      <c r="D105" s="1206" t="s">
        <v>16202</v>
      </c>
      <c r="E105" s="1207">
        <v>1</v>
      </c>
      <c r="F105" s="1208" t="s">
        <v>440</v>
      </c>
      <c r="G105" s="1199">
        <v>972</v>
      </c>
      <c r="H105" s="136">
        <f>IF(G105="","",G105-G105*COMPASS!$U$19)</f>
        <v>972</v>
      </c>
      <c r="J105" s="35"/>
    </row>
    <row r="106" spans="1:10" ht="15.6" customHeight="1">
      <c r="A106" s="1203" t="s">
        <v>16203</v>
      </c>
      <c r="B106" s="1204" t="s">
        <v>216</v>
      </c>
      <c r="C106" s="1205" t="s">
        <v>16204</v>
      </c>
      <c r="D106" s="1206" t="s">
        <v>16205</v>
      </c>
      <c r="E106" s="1207">
        <v>1</v>
      </c>
      <c r="F106" s="1208" t="s">
        <v>440</v>
      </c>
      <c r="G106" s="1199">
        <v>1459</v>
      </c>
      <c r="H106" s="136">
        <f>IF(G106="","",G106-G106*COMPASS!$U$19)</f>
        <v>1459</v>
      </c>
      <c r="J106" s="35"/>
    </row>
    <row r="107" spans="1:10" ht="15.6" customHeight="1">
      <c r="A107" s="1203" t="s">
        <v>16206</v>
      </c>
      <c r="B107" s="1204" t="s">
        <v>216</v>
      </c>
      <c r="C107" s="1205" t="s">
        <v>16207</v>
      </c>
      <c r="D107" s="1206" t="s">
        <v>16208</v>
      </c>
      <c r="E107" s="1207">
        <v>1</v>
      </c>
      <c r="F107" s="1208" t="s">
        <v>440</v>
      </c>
      <c r="G107" s="1199">
        <v>1847</v>
      </c>
      <c r="H107" s="136">
        <f>IF(G107="","",G107-G107*COMPASS!$U$19)</f>
        <v>1847</v>
      </c>
      <c r="J107" s="35"/>
    </row>
    <row r="108" spans="1:10" ht="15.6" customHeight="1">
      <c r="A108" s="1203" t="s">
        <v>16209</v>
      </c>
      <c r="B108" s="1204" t="s">
        <v>216</v>
      </c>
      <c r="C108" s="1205" t="s">
        <v>16210</v>
      </c>
      <c r="D108" s="1206" t="s">
        <v>16211</v>
      </c>
      <c r="E108" s="1207">
        <v>1</v>
      </c>
      <c r="F108" s="1208" t="s">
        <v>440</v>
      </c>
      <c r="G108" s="1199">
        <v>2409</v>
      </c>
      <c r="H108" s="136">
        <f>IF(G108="","",G108-G108*COMPASS!$U$19)</f>
        <v>2409</v>
      </c>
      <c r="J108" s="35"/>
    </row>
    <row r="109" spans="1:10" ht="15.6" customHeight="1">
      <c r="A109" s="1203" t="s">
        <v>16212</v>
      </c>
      <c r="B109" s="1204" t="s">
        <v>216</v>
      </c>
      <c r="C109" s="1205" t="s">
        <v>16213</v>
      </c>
      <c r="D109" s="1206" t="s">
        <v>16214</v>
      </c>
      <c r="E109" s="1207">
        <v>1</v>
      </c>
      <c r="F109" s="1208" t="s">
        <v>440</v>
      </c>
      <c r="G109" s="1199">
        <v>1594</v>
      </c>
      <c r="H109" s="136">
        <f>IF(G109="","",G109-G109*COMPASS!$U$19)</f>
        <v>1594</v>
      </c>
      <c r="J109" s="35"/>
    </row>
    <row r="110" spans="1:10" ht="15.6" customHeight="1">
      <c r="A110" s="1203" t="s">
        <v>16215</v>
      </c>
      <c r="B110" s="1204" t="s">
        <v>216</v>
      </c>
      <c r="C110" s="1205" t="s">
        <v>16216</v>
      </c>
      <c r="D110" s="1206" t="s">
        <v>16217</v>
      </c>
      <c r="E110" s="1207">
        <v>1</v>
      </c>
      <c r="F110" s="1208" t="s">
        <v>440</v>
      </c>
      <c r="G110" s="1199">
        <v>2158</v>
      </c>
      <c r="H110" s="136">
        <f>IF(G110="","",G110-G110*COMPASS!$U$19)</f>
        <v>2158</v>
      </c>
      <c r="J110" s="35"/>
    </row>
    <row r="111" spans="1:10" ht="15.6" customHeight="1">
      <c r="A111" s="1191" t="s">
        <v>17195</v>
      </c>
      <c r="B111" s="1192"/>
      <c r="C111" s="1193"/>
      <c r="D111" s="1192"/>
      <c r="E111" s="1192"/>
      <c r="F111" s="1192"/>
      <c r="G111" s="1200"/>
      <c r="H111" s="136" t="str">
        <f>IF(G111="","",G111-G111*COMPASS!$U$19)</f>
        <v/>
      </c>
      <c r="J111" s="35"/>
    </row>
    <row r="112" spans="1:10" ht="15.6" customHeight="1">
      <c r="A112" s="1210" t="s">
        <v>17216</v>
      </c>
      <c r="B112" s="1211" t="s">
        <v>216</v>
      </c>
      <c r="C112" s="1205" t="s">
        <v>17217</v>
      </c>
      <c r="D112" s="1212" t="s">
        <v>17218</v>
      </c>
      <c r="E112" s="1213">
        <v>1</v>
      </c>
      <c r="F112" s="1208" t="s">
        <v>440</v>
      </c>
      <c r="G112" s="1199">
        <v>639</v>
      </c>
      <c r="H112" s="136">
        <f>IF(G112="","",G112-G112*COMPASS!$U$19)</f>
        <v>639</v>
      </c>
      <c r="J112" s="35"/>
    </row>
    <row r="113" spans="1:10" ht="15.6" customHeight="1">
      <c r="A113" s="1210" t="s">
        <v>17219</v>
      </c>
      <c r="B113" s="1211" t="s">
        <v>216</v>
      </c>
      <c r="C113" s="1205" t="s">
        <v>17220</v>
      </c>
      <c r="D113" s="1212" t="s">
        <v>17218</v>
      </c>
      <c r="E113" s="1213">
        <v>1</v>
      </c>
      <c r="F113" s="1208" t="s">
        <v>440</v>
      </c>
      <c r="G113" s="1199">
        <v>728</v>
      </c>
      <c r="H113" s="136">
        <f>IF(G113="","",G113-G113*COMPASS!$U$19)</f>
        <v>728</v>
      </c>
      <c r="J113" s="35"/>
    </row>
    <row r="114" spans="1:10" ht="15.6" customHeight="1">
      <c r="A114" s="1210" t="s">
        <v>17221</v>
      </c>
      <c r="B114" s="1211" t="s">
        <v>216</v>
      </c>
      <c r="C114" s="1205" t="s">
        <v>17222</v>
      </c>
      <c r="D114" s="1212" t="s">
        <v>17223</v>
      </c>
      <c r="E114" s="1213">
        <v>1</v>
      </c>
      <c r="F114" s="1208" t="s">
        <v>440</v>
      </c>
      <c r="G114" s="1199">
        <v>948</v>
      </c>
      <c r="H114" s="136">
        <f>IF(G114="","",G114-G114*COMPASS!$U$19)</f>
        <v>948</v>
      </c>
      <c r="J114" s="35"/>
    </row>
    <row r="115" spans="1:10" ht="15.6" customHeight="1">
      <c r="A115" s="1210" t="s">
        <v>17224</v>
      </c>
      <c r="B115" s="1211" t="s">
        <v>216</v>
      </c>
      <c r="C115" s="1205" t="s">
        <v>17225</v>
      </c>
      <c r="D115" s="1212" t="s">
        <v>17223</v>
      </c>
      <c r="E115" s="1213">
        <v>1</v>
      </c>
      <c r="F115" s="1208" t="s">
        <v>440</v>
      </c>
      <c r="G115" s="1199">
        <v>1279</v>
      </c>
      <c r="H115" s="136">
        <f>IF(G115="","",G115-G115*COMPASS!$U$19)</f>
        <v>1279</v>
      </c>
      <c r="J115" s="35"/>
    </row>
    <row r="116" spans="1:10" ht="15.6" customHeight="1">
      <c r="A116" s="1187" t="s">
        <v>1266</v>
      </c>
      <c r="B116" s="1188"/>
      <c r="C116" s="1189"/>
      <c r="D116" s="1188"/>
      <c r="E116" s="1188"/>
      <c r="F116" s="1188"/>
      <c r="G116" s="1188"/>
      <c r="H116" s="136" t="str">
        <f>IF(G116="","",G116-G116*COMPASS!$U$19)</f>
        <v/>
      </c>
      <c r="J116" s="35"/>
    </row>
    <row r="117" spans="1:10" ht="15.6" customHeight="1">
      <c r="A117" s="1191" t="s">
        <v>8940</v>
      </c>
      <c r="B117" s="1192"/>
      <c r="C117" s="1193"/>
      <c r="D117" s="1192"/>
      <c r="E117" s="1192"/>
      <c r="F117" s="1192"/>
      <c r="G117" s="1200"/>
      <c r="H117" s="136" t="str">
        <f>IF(G117="","",G117-G117*COMPASS!$U$19)</f>
        <v/>
      </c>
      <c r="J117" s="35"/>
    </row>
    <row r="118" spans="1:10" ht="15.6" customHeight="1">
      <c r="A118" s="1191" t="s">
        <v>4251</v>
      </c>
      <c r="B118" s="1192"/>
      <c r="C118" s="1193"/>
      <c r="D118" s="1192"/>
      <c r="E118" s="1192"/>
      <c r="F118" s="1192"/>
      <c r="G118" s="1200"/>
      <c r="H118" s="136" t="str">
        <f>IF(G118="","",G118-G118*COMPASS!$U$19)</f>
        <v/>
      </c>
      <c r="J118" s="35"/>
    </row>
    <row r="119" spans="1:10" ht="15.6" customHeight="1">
      <c r="A119" s="1195" t="s">
        <v>12527</v>
      </c>
      <c r="B119" s="1196" t="s">
        <v>216</v>
      </c>
      <c r="C119" s="319" t="s">
        <v>12419</v>
      </c>
      <c r="D119" s="954" t="s">
        <v>16091</v>
      </c>
      <c r="E119" s="1197">
        <v>1</v>
      </c>
      <c r="F119" s="1198"/>
      <c r="G119" s="1199">
        <v>2944</v>
      </c>
      <c r="H119" s="136">
        <f>IF(G119="","",G119-G119*COMPASS!$U$19)</f>
        <v>2944</v>
      </c>
    </row>
    <row r="120" spans="1:10" ht="15.6" customHeight="1">
      <c r="A120" s="1195" t="s">
        <v>12529</v>
      </c>
      <c r="B120" s="1196" t="s">
        <v>216</v>
      </c>
      <c r="C120" s="319" t="s">
        <v>4254</v>
      </c>
      <c r="D120" s="954" t="s">
        <v>16092</v>
      </c>
      <c r="E120" s="1197">
        <v>1</v>
      </c>
      <c r="F120" s="1198"/>
      <c r="G120" s="1199">
        <v>3183</v>
      </c>
      <c r="H120" s="136">
        <f>IF(G120="","",G120-G120*COMPASS!$U$19)</f>
        <v>3183</v>
      </c>
    </row>
    <row r="121" spans="1:10" ht="15.6" customHeight="1">
      <c r="A121" s="1195" t="s">
        <v>12528</v>
      </c>
      <c r="B121" s="1196" t="s">
        <v>216</v>
      </c>
      <c r="C121" s="319" t="s">
        <v>4252</v>
      </c>
      <c r="D121" s="954" t="s">
        <v>16093</v>
      </c>
      <c r="E121" s="1197">
        <v>1</v>
      </c>
      <c r="F121" s="1198"/>
      <c r="G121" s="1199">
        <v>3569</v>
      </c>
      <c r="H121" s="136">
        <f>IF(G121="","",G121-G121*COMPASS!$U$19)</f>
        <v>3569</v>
      </c>
    </row>
    <row r="122" spans="1:10" ht="15.6" customHeight="1">
      <c r="A122" s="1195" t="s">
        <v>12530</v>
      </c>
      <c r="B122" s="1196" t="s">
        <v>216</v>
      </c>
      <c r="C122" s="319" t="s">
        <v>4255</v>
      </c>
      <c r="D122" s="954" t="s">
        <v>16094</v>
      </c>
      <c r="E122" s="1197">
        <v>1</v>
      </c>
      <c r="F122" s="1198"/>
      <c r="G122" s="1199">
        <v>3569</v>
      </c>
      <c r="H122" s="136">
        <f>IF(G122="","",G122-G122*COMPASS!$U$19)</f>
        <v>3569</v>
      </c>
    </row>
    <row r="123" spans="1:10">
      <c r="A123" s="1195" t="s">
        <v>12531</v>
      </c>
      <c r="B123" s="1196" t="s">
        <v>216</v>
      </c>
      <c r="C123" s="319" t="s">
        <v>4253</v>
      </c>
      <c r="D123" s="954" t="s">
        <v>16095</v>
      </c>
      <c r="E123" s="1197">
        <v>1</v>
      </c>
      <c r="F123" s="1198"/>
      <c r="G123" s="1199">
        <v>3954</v>
      </c>
      <c r="H123" s="136">
        <f>IF(G123="","",G123-G123*COMPASS!$U$19)</f>
        <v>3954</v>
      </c>
    </row>
    <row r="124" spans="1:10">
      <c r="A124" s="1195" t="s">
        <v>16096</v>
      </c>
      <c r="B124" s="1196" t="s">
        <v>216</v>
      </c>
      <c r="C124" s="319" t="s">
        <v>16097</v>
      </c>
      <c r="D124" s="954" t="s">
        <v>16098</v>
      </c>
      <c r="E124" s="1197">
        <v>1</v>
      </c>
      <c r="F124" s="1198"/>
      <c r="G124" s="1199">
        <v>4919</v>
      </c>
      <c r="H124" s="136">
        <f>IF(G124="","",G124-G124*COMPASS!$U$19)</f>
        <v>4919</v>
      </c>
    </row>
    <row r="125" spans="1:10">
      <c r="A125" s="1195" t="s">
        <v>16099</v>
      </c>
      <c r="B125" s="1196" t="s">
        <v>216</v>
      </c>
      <c r="C125" s="319" t="s">
        <v>16100</v>
      </c>
      <c r="D125" s="954" t="s">
        <v>16101</v>
      </c>
      <c r="E125" s="1197">
        <v>1</v>
      </c>
      <c r="F125" s="1198"/>
      <c r="G125" s="1199">
        <v>5207</v>
      </c>
      <c r="H125" s="136">
        <f>IF(G125="","",G125-G125*COMPASS!$U$19)</f>
        <v>5207</v>
      </c>
    </row>
    <row r="126" spans="1:10">
      <c r="A126" s="1195" t="s">
        <v>16102</v>
      </c>
      <c r="B126" s="1196" t="s">
        <v>216</v>
      </c>
      <c r="C126" s="319" t="s">
        <v>16103</v>
      </c>
      <c r="D126" s="954" t="s">
        <v>16104</v>
      </c>
      <c r="E126" s="1197">
        <v>1</v>
      </c>
      <c r="F126" s="1198"/>
      <c r="G126" s="1199">
        <v>4919</v>
      </c>
      <c r="H126" s="136">
        <f>IF(G126="","",G126-G126*COMPASS!$U$19)</f>
        <v>4919</v>
      </c>
    </row>
    <row r="127" spans="1:10">
      <c r="A127" s="1195" t="s">
        <v>16105</v>
      </c>
      <c r="B127" s="1196" t="s">
        <v>216</v>
      </c>
      <c r="C127" s="319" t="s">
        <v>16106</v>
      </c>
      <c r="D127" s="954" t="s">
        <v>16101</v>
      </c>
      <c r="E127" s="1197">
        <v>1</v>
      </c>
      <c r="F127" s="1198"/>
      <c r="G127" s="1199">
        <v>5207</v>
      </c>
      <c r="H127" s="136">
        <f>IF(G127="","",G127-G127*COMPASS!$U$19)</f>
        <v>5207</v>
      </c>
    </row>
    <row r="128" spans="1:10">
      <c r="A128" s="1195" t="s">
        <v>12533</v>
      </c>
      <c r="B128" s="1196" t="s">
        <v>216</v>
      </c>
      <c r="C128" s="319" t="s">
        <v>4257</v>
      </c>
      <c r="D128" s="954" t="s">
        <v>16107</v>
      </c>
      <c r="E128" s="1197">
        <v>1</v>
      </c>
      <c r="F128" s="1198"/>
      <c r="G128" s="1199">
        <v>5400</v>
      </c>
      <c r="H128" s="136">
        <f>IF(G128="","",G128-G128*COMPASS!$U$19)</f>
        <v>5400</v>
      </c>
    </row>
    <row r="129" spans="1:8">
      <c r="A129" s="1195" t="s">
        <v>12532</v>
      </c>
      <c r="B129" s="1196" t="s">
        <v>216</v>
      </c>
      <c r="C129" s="319" t="s">
        <v>4256</v>
      </c>
      <c r="D129" s="954" t="s">
        <v>16108</v>
      </c>
      <c r="E129" s="1197">
        <v>1</v>
      </c>
      <c r="F129" s="1198"/>
      <c r="G129" s="1199">
        <v>3472</v>
      </c>
      <c r="H129" s="136">
        <f>IF(G129="","",G129-G129*COMPASS!$U$19)</f>
        <v>3472</v>
      </c>
    </row>
    <row r="130" spans="1:8">
      <c r="A130" s="1195" t="s">
        <v>12534</v>
      </c>
      <c r="B130" s="1196" t="s">
        <v>216</v>
      </c>
      <c r="C130" s="319" t="s">
        <v>4258</v>
      </c>
      <c r="D130" s="954" t="s">
        <v>16109</v>
      </c>
      <c r="E130" s="1197">
        <v>1</v>
      </c>
      <c r="F130" s="1198"/>
      <c r="G130" s="1199">
        <v>4628</v>
      </c>
      <c r="H130" s="136">
        <f>IF(G130="","",G130-G130*COMPASS!$U$19)</f>
        <v>4628</v>
      </c>
    </row>
    <row r="131" spans="1:8">
      <c r="A131" s="1195" t="s">
        <v>16110</v>
      </c>
      <c r="B131" s="1196" t="s">
        <v>216</v>
      </c>
      <c r="C131" s="319" t="s">
        <v>16111</v>
      </c>
      <c r="D131" s="954" t="s">
        <v>16112</v>
      </c>
      <c r="E131" s="1197">
        <v>1</v>
      </c>
      <c r="F131" s="1198"/>
      <c r="G131" s="1199">
        <v>4628</v>
      </c>
      <c r="H131" s="136">
        <f>IF(G131="","",G131-G131*COMPASS!$U$19)</f>
        <v>4628</v>
      </c>
    </row>
    <row r="132" spans="1:8">
      <c r="A132" s="1191" t="s">
        <v>1242</v>
      </c>
      <c r="B132" s="1192"/>
      <c r="C132" s="1193"/>
      <c r="D132" s="1192"/>
      <c r="E132" s="1192"/>
      <c r="F132" s="1192"/>
      <c r="G132" s="1200"/>
      <c r="H132" s="136" t="str">
        <f>IF(G132="","",G132-G132*COMPASS!$U$19)</f>
        <v/>
      </c>
    </row>
    <row r="133" spans="1:8">
      <c r="A133" s="1195" t="s">
        <v>16218</v>
      </c>
      <c r="B133" s="1196" t="s">
        <v>216</v>
      </c>
      <c r="C133" s="319" t="s">
        <v>16219</v>
      </c>
      <c r="D133" s="954" t="s">
        <v>16220</v>
      </c>
      <c r="E133" s="1197">
        <v>1</v>
      </c>
      <c r="F133" s="1198"/>
      <c r="G133" s="1199">
        <v>1352</v>
      </c>
      <c r="H133" s="136">
        <f>IF(G133="","",G133-G133*COMPASS!$U$19)</f>
        <v>1352</v>
      </c>
    </row>
    <row r="134" spans="1:8">
      <c r="A134" s="1195" t="s">
        <v>16221</v>
      </c>
      <c r="B134" s="1196" t="s">
        <v>216</v>
      </c>
      <c r="C134" s="319" t="s">
        <v>16222</v>
      </c>
      <c r="D134" s="954" t="s">
        <v>16223</v>
      </c>
      <c r="E134" s="1197">
        <v>1</v>
      </c>
      <c r="F134" s="1198"/>
      <c r="G134" s="1199">
        <v>1352</v>
      </c>
      <c r="H134" s="136">
        <f>IF(G134="","",G134-G134*COMPASS!$U$19)</f>
        <v>1352</v>
      </c>
    </row>
    <row r="135" spans="1:8">
      <c r="A135" s="1210" t="s">
        <v>16224</v>
      </c>
      <c r="B135" s="1211" t="s">
        <v>216</v>
      </c>
      <c r="C135" s="486" t="s">
        <v>16225</v>
      </c>
      <c r="D135" s="1212" t="s">
        <v>16226</v>
      </c>
      <c r="E135" s="1213">
        <v>1</v>
      </c>
      <c r="F135" s="1198"/>
      <c r="G135" s="1199">
        <v>1737</v>
      </c>
      <c r="H135" s="136">
        <f>IF(G135="","",G135-G135*COMPASS!$U$19)</f>
        <v>1737</v>
      </c>
    </row>
    <row r="136" spans="1:8">
      <c r="A136" s="1210" t="s">
        <v>12535</v>
      </c>
      <c r="B136" s="1211" t="s">
        <v>216</v>
      </c>
      <c r="C136" s="486" t="s">
        <v>4259</v>
      </c>
      <c r="D136" s="1212" t="s">
        <v>10684</v>
      </c>
      <c r="E136" s="1213">
        <v>1</v>
      </c>
      <c r="F136" s="1218"/>
      <c r="G136" s="1199">
        <v>2027</v>
      </c>
      <c r="H136" s="136">
        <f>IF(G136="","",G136-G136*COMPASS!$U$19)</f>
        <v>2027</v>
      </c>
    </row>
    <row r="137" spans="1:8">
      <c r="A137" s="1210" t="s">
        <v>16227</v>
      </c>
      <c r="B137" s="1211" t="s">
        <v>216</v>
      </c>
      <c r="C137" s="486" t="s">
        <v>16228</v>
      </c>
      <c r="D137" s="1212" t="s">
        <v>10684</v>
      </c>
      <c r="E137" s="1213">
        <v>1</v>
      </c>
      <c r="F137" s="1198"/>
      <c r="G137" s="1199">
        <v>2219</v>
      </c>
      <c r="H137" s="136">
        <f>IF(G137="","",G137-G137*COMPASS!$U$19)</f>
        <v>2219</v>
      </c>
    </row>
    <row r="138" spans="1:8">
      <c r="A138" s="1210" t="s">
        <v>12536</v>
      </c>
      <c r="B138" s="1211" t="s">
        <v>216</v>
      </c>
      <c r="C138" s="486" t="s">
        <v>4260</v>
      </c>
      <c r="D138" s="1212" t="s">
        <v>10685</v>
      </c>
      <c r="E138" s="1213">
        <v>1</v>
      </c>
      <c r="F138" s="1198"/>
      <c r="G138" s="1199">
        <v>5400</v>
      </c>
      <c r="H138" s="136">
        <f>IF(G138="","",G138-G138*COMPASS!$U$19)</f>
        <v>5400</v>
      </c>
    </row>
    <row r="139" spans="1:8">
      <c r="A139" s="1210" t="s">
        <v>12537</v>
      </c>
      <c r="B139" s="1211" t="s">
        <v>216</v>
      </c>
      <c r="C139" s="486" t="s">
        <v>4261</v>
      </c>
      <c r="D139" s="1212" t="s">
        <v>10686</v>
      </c>
      <c r="E139" s="1213">
        <v>1</v>
      </c>
      <c r="F139" s="1198"/>
      <c r="G139" s="1199">
        <v>6461</v>
      </c>
      <c r="H139" s="136">
        <f>IF(G139="","",G139-G139*COMPASS!$U$19)</f>
        <v>6461</v>
      </c>
    </row>
    <row r="140" spans="1:8">
      <c r="A140" s="1215" t="s">
        <v>1081</v>
      </c>
      <c r="B140" s="1192"/>
      <c r="C140" s="1193"/>
      <c r="D140" s="1192"/>
      <c r="E140" s="1192"/>
      <c r="F140" s="1192"/>
      <c r="G140" s="1200"/>
      <c r="H140" s="136" t="str">
        <f>IF(G140="","",G140-G140*COMPASS!$U$19)</f>
        <v/>
      </c>
    </row>
    <row r="141" spans="1:8">
      <c r="A141" s="1195" t="s">
        <v>12538</v>
      </c>
      <c r="B141" s="1196" t="s">
        <v>216</v>
      </c>
      <c r="C141" s="319" t="s">
        <v>4262</v>
      </c>
      <c r="D141" s="954" t="s">
        <v>10687</v>
      </c>
      <c r="E141" s="1197">
        <v>1</v>
      </c>
      <c r="F141" s="1198"/>
      <c r="G141" s="1199">
        <v>271</v>
      </c>
      <c r="H141" s="136">
        <f>IF(G141="","",G141-G141*COMPASS!$U$19)</f>
        <v>271</v>
      </c>
    </row>
    <row r="142" spans="1:8">
      <c r="A142" s="1195" t="s">
        <v>8404</v>
      </c>
      <c r="B142" s="1196" t="s">
        <v>462</v>
      </c>
      <c r="C142" s="319" t="s">
        <v>4263</v>
      </c>
      <c r="D142" s="954" t="s">
        <v>10688</v>
      </c>
      <c r="E142" s="954">
        <v>1</v>
      </c>
      <c r="F142" s="1198" t="s">
        <v>10529</v>
      </c>
      <c r="G142" s="1199">
        <v>66</v>
      </c>
      <c r="H142" s="136">
        <f>IF(G142="","",G142-G142*COMPASS!$U$19)</f>
        <v>66</v>
      </c>
    </row>
    <row r="143" spans="1:8">
      <c r="A143" s="1195" t="s">
        <v>16229</v>
      </c>
      <c r="B143" s="1196" t="s">
        <v>462</v>
      </c>
      <c r="C143" s="319" t="s">
        <v>16230</v>
      </c>
      <c r="D143" s="954" t="s">
        <v>16231</v>
      </c>
      <c r="E143" s="954">
        <v>1</v>
      </c>
      <c r="F143" s="1198"/>
      <c r="G143" s="1199">
        <v>967</v>
      </c>
      <c r="H143" s="136">
        <f>IF(G143="","",G143-G143*COMPASS!$U$19)</f>
        <v>967</v>
      </c>
    </row>
    <row r="144" spans="1:8" ht="15.6">
      <c r="A144" s="1187" t="s">
        <v>16232</v>
      </c>
      <c r="B144" s="1188"/>
      <c r="C144" s="1189"/>
      <c r="D144" s="1188"/>
      <c r="E144" s="1188"/>
      <c r="F144" s="1188"/>
      <c r="G144" s="1188"/>
      <c r="H144" s="136" t="str">
        <f>IF(G144="","",G144-G144*COMPASS!$U$19)</f>
        <v/>
      </c>
    </row>
    <row r="145" spans="1:8">
      <c r="A145" s="1191" t="s">
        <v>16233</v>
      </c>
      <c r="B145" s="1192"/>
      <c r="C145" s="1193"/>
      <c r="D145" s="1192"/>
      <c r="E145" s="1192"/>
      <c r="F145" s="1192"/>
      <c r="G145" s="1200"/>
      <c r="H145" s="136" t="str">
        <f>IF(G145="","",G145-G145*COMPASS!$U$19)</f>
        <v/>
      </c>
    </row>
    <row r="146" spans="1:8">
      <c r="A146" s="1195" t="s">
        <v>16234</v>
      </c>
      <c r="B146" s="1196" t="s">
        <v>216</v>
      </c>
      <c r="C146" s="319" t="s">
        <v>16235</v>
      </c>
      <c r="D146" s="954" t="s">
        <v>16236</v>
      </c>
      <c r="E146" s="954">
        <v>1</v>
      </c>
      <c r="F146" s="1198"/>
      <c r="G146" s="1199">
        <v>4312</v>
      </c>
      <c r="H146" s="136">
        <f>IF(G146="","",G146-G146*COMPASS!$U$19)</f>
        <v>4312</v>
      </c>
    </row>
    <row r="147" spans="1:8">
      <c r="A147" s="1195" t="s">
        <v>16237</v>
      </c>
      <c r="B147" s="1196" t="s">
        <v>216</v>
      </c>
      <c r="C147" s="319" t="s">
        <v>16238</v>
      </c>
      <c r="D147" s="954" t="s">
        <v>16239</v>
      </c>
      <c r="E147" s="954">
        <v>1</v>
      </c>
      <c r="F147" s="1198"/>
      <c r="G147" s="1199">
        <v>4523</v>
      </c>
      <c r="H147" s="136">
        <f>IF(G147="","",G147-G147*COMPASS!$U$19)</f>
        <v>4523</v>
      </c>
    </row>
    <row r="148" spans="1:8">
      <c r="A148" s="1195" t="s">
        <v>16240</v>
      </c>
      <c r="B148" s="1196" t="s">
        <v>216</v>
      </c>
      <c r="C148" s="319" t="s">
        <v>16241</v>
      </c>
      <c r="D148" s="954" t="s">
        <v>16242</v>
      </c>
      <c r="E148" s="954">
        <v>1</v>
      </c>
      <c r="F148" s="1198"/>
      <c r="G148" s="1199">
        <v>5025</v>
      </c>
      <c r="H148" s="136">
        <f>IF(G148="","",G148-G148*COMPASS!$U$19)</f>
        <v>5025</v>
      </c>
    </row>
    <row r="149" spans="1:8">
      <c r="A149" s="1195" t="s">
        <v>16243</v>
      </c>
      <c r="B149" s="1196" t="s">
        <v>216</v>
      </c>
      <c r="C149" s="319" t="s">
        <v>16244</v>
      </c>
      <c r="D149" s="954" t="s">
        <v>16245</v>
      </c>
      <c r="E149" s="954">
        <v>1</v>
      </c>
      <c r="F149" s="1198"/>
      <c r="G149" s="1199">
        <v>5275</v>
      </c>
      <c r="H149" s="136">
        <f>IF(G149="","",G149-G149*COMPASS!$U$19)</f>
        <v>5275</v>
      </c>
    </row>
    <row r="150" spans="1:8">
      <c r="A150" s="1195" t="s">
        <v>16246</v>
      </c>
      <c r="B150" s="1196" t="s">
        <v>216</v>
      </c>
      <c r="C150" s="319" t="s">
        <v>16247</v>
      </c>
      <c r="D150" s="954" t="s">
        <v>16248</v>
      </c>
      <c r="E150" s="954">
        <v>1</v>
      </c>
      <c r="F150" s="1198"/>
      <c r="G150" s="1199">
        <v>4298</v>
      </c>
      <c r="H150" s="136">
        <f>IF(G150="","",G150-G150*COMPASS!$U$19)</f>
        <v>4298</v>
      </c>
    </row>
    <row r="151" spans="1:8">
      <c r="A151" s="1191" t="s">
        <v>16249</v>
      </c>
      <c r="B151" s="1192"/>
      <c r="C151" s="1193"/>
      <c r="D151" s="1192"/>
      <c r="E151" s="1192"/>
      <c r="F151" s="1192"/>
      <c r="G151" s="1200"/>
      <c r="H151" s="136" t="str">
        <f>IF(G151="","",G151-G151*COMPASS!$U$19)</f>
        <v/>
      </c>
    </row>
    <row r="152" spans="1:8">
      <c r="A152" s="1195" t="s">
        <v>16250</v>
      </c>
      <c r="B152" s="1196" t="s">
        <v>216</v>
      </c>
      <c r="C152" s="319" t="s">
        <v>16251</v>
      </c>
      <c r="D152" s="954" t="s">
        <v>16252</v>
      </c>
      <c r="E152" s="954">
        <v>1</v>
      </c>
      <c r="F152" s="1198"/>
      <c r="G152" s="1199">
        <v>1501</v>
      </c>
      <c r="H152" s="136">
        <f>IF(G152="","",G152-G152*COMPASS!$U$19)</f>
        <v>1501</v>
      </c>
    </row>
    <row r="153" spans="1:8">
      <c r="A153" s="1195" t="s">
        <v>12536</v>
      </c>
      <c r="B153" s="1196" t="s">
        <v>216</v>
      </c>
      <c r="C153" s="319" t="s">
        <v>4260</v>
      </c>
      <c r="D153" s="954" t="s">
        <v>10685</v>
      </c>
      <c r="E153" s="954">
        <v>1</v>
      </c>
      <c r="F153" s="1198"/>
      <c r="G153" s="1199">
        <v>5400</v>
      </c>
      <c r="H153" s="136">
        <f>IF(G153="","",G153-G153*COMPASS!$U$19)</f>
        <v>5400</v>
      </c>
    </row>
    <row r="154" spans="1:8">
      <c r="A154" s="1195" t="s">
        <v>16253</v>
      </c>
      <c r="B154" s="1196" t="s">
        <v>216</v>
      </c>
      <c r="C154" s="319" t="s">
        <v>16254</v>
      </c>
      <c r="D154" s="954" t="s">
        <v>16255</v>
      </c>
      <c r="E154" s="954">
        <v>1</v>
      </c>
      <c r="F154" s="1198"/>
      <c r="G154" s="1199">
        <v>1689</v>
      </c>
      <c r="H154" s="136">
        <f>IF(G154="","",G154-G154*COMPASS!$U$19)</f>
        <v>1689</v>
      </c>
    </row>
    <row r="155" spans="1:8">
      <c r="A155" s="1195" t="s">
        <v>16256</v>
      </c>
      <c r="B155" s="1196" t="s">
        <v>216</v>
      </c>
      <c r="C155" s="319" t="s">
        <v>16257</v>
      </c>
      <c r="D155" s="954" t="s">
        <v>16255</v>
      </c>
      <c r="E155" s="954">
        <v>1</v>
      </c>
      <c r="F155" s="1198"/>
      <c r="G155" s="1199">
        <v>2415</v>
      </c>
      <c r="H155" s="136">
        <f>IF(G155="","",G155-G155*COMPASS!$U$19)</f>
        <v>2415</v>
      </c>
    </row>
    <row r="156" spans="1:8">
      <c r="A156" s="1195" t="s">
        <v>12537</v>
      </c>
      <c r="B156" s="1196" t="s">
        <v>216</v>
      </c>
      <c r="C156" s="319" t="s">
        <v>4261</v>
      </c>
      <c r="D156" s="954" t="s">
        <v>10686</v>
      </c>
      <c r="E156" s="954">
        <v>1</v>
      </c>
      <c r="F156" s="1198"/>
      <c r="G156" s="1199">
        <v>6461</v>
      </c>
      <c r="H156" s="136">
        <f>IF(G156="","",G156-G156*COMPASS!$U$19)</f>
        <v>6461</v>
      </c>
    </row>
    <row r="157" spans="1:8" ht="15.6">
      <c r="A157" s="1187" t="s">
        <v>17226</v>
      </c>
      <c r="B157" s="1188"/>
      <c r="C157" s="1189"/>
      <c r="D157" s="1188"/>
      <c r="E157" s="1188"/>
      <c r="F157" s="1188"/>
      <c r="G157" s="1188"/>
      <c r="H157" s="136" t="str">
        <f>IF(G157="","",G157-G157*COMPASS!$U$19)</f>
        <v/>
      </c>
    </row>
    <row r="158" spans="1:8">
      <c r="A158" s="1191" t="s">
        <v>17227</v>
      </c>
      <c r="B158" s="1192"/>
      <c r="C158" s="1193"/>
      <c r="D158" s="1192"/>
      <c r="E158" s="1192"/>
      <c r="F158" s="1192"/>
      <c r="G158" s="1200"/>
      <c r="H158" s="136" t="str">
        <f>IF(G158="","",G158-G158*COMPASS!$U$19)</f>
        <v/>
      </c>
    </row>
    <row r="159" spans="1:8">
      <c r="A159" s="1195" t="s">
        <v>17228</v>
      </c>
      <c r="B159" s="1196" t="s">
        <v>216</v>
      </c>
      <c r="C159" s="319" t="s">
        <v>17229</v>
      </c>
      <c r="D159" s="954" t="s">
        <v>17230</v>
      </c>
      <c r="E159" s="954">
        <v>1</v>
      </c>
      <c r="F159" s="1198"/>
      <c r="G159" s="1199">
        <v>8822</v>
      </c>
      <c r="H159" s="136">
        <f>IF(G159="","",G159-G159*COMPASS!$U$19)</f>
        <v>8822</v>
      </c>
    </row>
    <row r="160" spans="1:8">
      <c r="A160" s="1191" t="s">
        <v>17231</v>
      </c>
      <c r="B160" s="1192"/>
      <c r="C160" s="1193"/>
      <c r="D160" s="1192"/>
      <c r="E160" s="1192"/>
      <c r="F160" s="1192"/>
      <c r="G160" s="1200"/>
      <c r="H160" s="136" t="str">
        <f>IF(G160="","",G160-G160*COMPASS!$U$19)</f>
        <v/>
      </c>
    </row>
    <row r="161" spans="1:8">
      <c r="A161" s="1195" t="s">
        <v>17232</v>
      </c>
      <c r="B161" s="1196" t="s">
        <v>216</v>
      </c>
      <c r="C161" s="319" t="s">
        <v>17233</v>
      </c>
      <c r="D161" s="954" t="s">
        <v>17234</v>
      </c>
      <c r="E161" s="954">
        <v>1</v>
      </c>
      <c r="F161" s="1198"/>
      <c r="G161" s="1199">
        <v>9680</v>
      </c>
      <c r="H161" s="136">
        <f>IF(G161="","",G161-G161*COMPASS!$U$19)</f>
        <v>9680</v>
      </c>
    </row>
    <row r="162" spans="1:8">
      <c r="A162" s="1191" t="s">
        <v>17235</v>
      </c>
      <c r="B162" s="1192"/>
      <c r="C162" s="1193"/>
      <c r="D162" s="1192"/>
      <c r="E162" s="1192"/>
      <c r="F162" s="1192"/>
      <c r="G162" s="1200"/>
      <c r="H162" s="136" t="str">
        <f>IF(G162="","",G162-G162*COMPASS!$U$19)</f>
        <v/>
      </c>
    </row>
    <row r="163" spans="1:8">
      <c r="A163" s="1195" t="s">
        <v>17236</v>
      </c>
      <c r="B163" s="1196" t="s">
        <v>216</v>
      </c>
      <c r="C163" s="319" t="s">
        <v>17237</v>
      </c>
      <c r="D163" s="954" t="s">
        <v>17238</v>
      </c>
      <c r="E163" s="954">
        <v>1</v>
      </c>
      <c r="F163" s="1198"/>
      <c r="G163" s="1199">
        <v>7656</v>
      </c>
      <c r="H163" s="136">
        <f>IF(G163="","",G163-G163*COMPASS!$U$19)</f>
        <v>7656</v>
      </c>
    </row>
    <row r="164" spans="1:8">
      <c r="A164" s="1195" t="s">
        <v>17239</v>
      </c>
      <c r="B164" s="1196" t="s">
        <v>216</v>
      </c>
      <c r="C164" s="319" t="s">
        <v>17240</v>
      </c>
      <c r="D164" s="954" t="s">
        <v>17241</v>
      </c>
      <c r="E164" s="954">
        <v>1</v>
      </c>
      <c r="F164" s="1198"/>
      <c r="G164" s="1199">
        <v>16017</v>
      </c>
      <c r="H164" s="136">
        <f>IF(G164="","",G164-G164*COMPASS!$U$19)</f>
        <v>16017</v>
      </c>
    </row>
    <row r="165" spans="1:8" ht="15.6">
      <c r="A165" s="1187" t="s">
        <v>1230</v>
      </c>
      <c r="B165" s="1188"/>
      <c r="C165" s="1189"/>
      <c r="D165" s="1188"/>
      <c r="E165" s="1188"/>
      <c r="F165" s="1188"/>
      <c r="G165" s="1188"/>
      <c r="H165" s="136" t="str">
        <f>IF(G165="","",G165-G165*COMPASS!$U$19)</f>
        <v/>
      </c>
    </row>
    <row r="166" spans="1:8">
      <c r="A166" s="1219" t="s">
        <v>16113</v>
      </c>
      <c r="B166" s="1192"/>
      <c r="C166" s="1193"/>
      <c r="D166" s="1192"/>
      <c r="E166" s="1192"/>
      <c r="F166" s="1192"/>
      <c r="G166" s="1200"/>
      <c r="H166" s="136" t="str">
        <f>IF(G166="","",G166-G166*COMPASS!$U$19)</f>
        <v/>
      </c>
    </row>
    <row r="167" spans="1:8">
      <c r="A167" s="1195" t="s">
        <v>16114</v>
      </c>
      <c r="B167" s="1196" t="s">
        <v>216</v>
      </c>
      <c r="C167" s="319" t="s">
        <v>16115</v>
      </c>
      <c r="D167" s="954" t="s">
        <v>16116</v>
      </c>
      <c r="E167" s="1197">
        <v>1</v>
      </c>
      <c r="F167" s="1198"/>
      <c r="G167" s="1199">
        <v>726</v>
      </c>
      <c r="H167" s="136">
        <f>IF(G167="","",G167-G167*COMPASS!$U$19)</f>
        <v>726</v>
      </c>
    </row>
    <row r="168" spans="1:8">
      <c r="A168" s="1219" t="s">
        <v>2843</v>
      </c>
      <c r="B168" s="1192"/>
      <c r="C168" s="1193"/>
      <c r="D168" s="1192"/>
      <c r="E168" s="1192"/>
      <c r="F168" s="1192"/>
      <c r="G168" s="1200"/>
      <c r="H168" s="136" t="str">
        <f>IF(G168="","",G168-G168*COMPASS!$U$19)</f>
        <v/>
      </c>
    </row>
    <row r="169" spans="1:8">
      <c r="A169" s="1195" t="s">
        <v>12539</v>
      </c>
      <c r="B169" s="1196" t="s">
        <v>216</v>
      </c>
      <c r="C169" s="319" t="s">
        <v>2844</v>
      </c>
      <c r="D169" s="954" t="s">
        <v>10689</v>
      </c>
      <c r="E169" s="1197">
        <v>1</v>
      </c>
      <c r="F169" s="1198"/>
      <c r="G169" s="1199">
        <v>1352</v>
      </c>
      <c r="H169" s="136">
        <f>IF(G169="","",G169-G169*COMPASS!$U$19)</f>
        <v>1352</v>
      </c>
    </row>
    <row r="170" spans="1:8" ht="15.6">
      <c r="A170" s="1187" t="s">
        <v>1231</v>
      </c>
      <c r="B170" s="1188"/>
      <c r="C170" s="1189"/>
      <c r="D170" s="1188"/>
      <c r="E170" s="1188"/>
      <c r="F170" s="1188"/>
      <c r="G170" s="1188"/>
      <c r="H170" s="136" t="str">
        <f>IF(G170="","",G170-G170*COMPASS!$U$19)</f>
        <v/>
      </c>
    </row>
    <row r="171" spans="1:8">
      <c r="A171" s="1219" t="s">
        <v>1232</v>
      </c>
      <c r="B171" s="1192"/>
      <c r="C171" s="1193"/>
      <c r="D171" s="1192"/>
      <c r="E171" s="1192"/>
      <c r="F171" s="1192"/>
      <c r="G171" s="1200"/>
      <c r="H171" s="136" t="str">
        <f>IF(G171="","",G171-G171*COMPASS!$U$19)</f>
        <v/>
      </c>
    </row>
    <row r="172" spans="1:8">
      <c r="A172" s="1195" t="s">
        <v>12540</v>
      </c>
      <c r="B172" s="1196" t="s">
        <v>462</v>
      </c>
      <c r="C172" s="319" t="s">
        <v>1233</v>
      </c>
      <c r="D172" s="954" t="s">
        <v>10690</v>
      </c>
      <c r="E172" s="1197">
        <v>1</v>
      </c>
      <c r="F172" s="1198"/>
      <c r="G172" s="1199">
        <v>794</v>
      </c>
      <c r="H172" s="136">
        <f>IF(G172="","",G172-G172*COMPASS!$U$19)</f>
        <v>794</v>
      </c>
    </row>
    <row r="173" spans="1:8">
      <c r="A173" s="1195" t="s">
        <v>16117</v>
      </c>
      <c r="B173" s="1196" t="s">
        <v>462</v>
      </c>
      <c r="C173" s="319" t="s">
        <v>16118</v>
      </c>
      <c r="D173" s="954" t="s">
        <v>16119</v>
      </c>
      <c r="E173" s="1197">
        <v>1</v>
      </c>
      <c r="F173" s="1198"/>
      <c r="G173" s="1199">
        <v>1352</v>
      </c>
      <c r="H173" s="136">
        <f>IF(G173="","",G173-G173*COMPASS!$U$19)</f>
        <v>1352</v>
      </c>
    </row>
    <row r="174" spans="1:8" ht="15.6">
      <c r="A174" s="1187" t="s">
        <v>1234</v>
      </c>
      <c r="B174" s="1188"/>
      <c r="C174" s="1189"/>
      <c r="D174" s="1188"/>
      <c r="E174" s="1188"/>
      <c r="F174" s="1188"/>
      <c r="G174" s="1188"/>
      <c r="H174" s="136" t="str">
        <f>IF(G174="","",G174-G174*COMPASS!$U$19)</f>
        <v/>
      </c>
    </row>
    <row r="175" spans="1:8">
      <c r="A175" s="1219" t="s">
        <v>16120</v>
      </c>
      <c r="B175" s="1192"/>
      <c r="C175" s="1193"/>
      <c r="D175" s="1192"/>
      <c r="E175" s="1192"/>
      <c r="F175" s="1192"/>
      <c r="G175" s="1200"/>
      <c r="H175" s="136" t="str">
        <f>IF(G175="","",G175-G175*COMPASS!$U$19)</f>
        <v/>
      </c>
    </row>
    <row r="176" spans="1:8">
      <c r="A176" s="1195" t="s">
        <v>16121</v>
      </c>
      <c r="B176" s="1196" t="s">
        <v>216</v>
      </c>
      <c r="C176" s="319" t="s">
        <v>16122</v>
      </c>
      <c r="D176" s="954" t="s">
        <v>16123</v>
      </c>
      <c r="E176" s="1197">
        <v>1</v>
      </c>
      <c r="F176" s="1198"/>
      <c r="G176" s="1199">
        <v>3424</v>
      </c>
      <c r="H176" s="136">
        <f>IF(G176="","",G176-G176*COMPASS!$U$19)</f>
        <v>3424</v>
      </c>
    </row>
    <row r="177" spans="1:8">
      <c r="A177" s="1195" t="s">
        <v>16124</v>
      </c>
      <c r="B177" s="1196" t="s">
        <v>216</v>
      </c>
      <c r="C177" s="319" t="s">
        <v>16125</v>
      </c>
      <c r="D177" s="954" t="s">
        <v>16126</v>
      </c>
      <c r="E177" s="1197">
        <v>1</v>
      </c>
      <c r="F177" s="1198"/>
      <c r="G177" s="1199">
        <v>4050</v>
      </c>
      <c r="H177" s="136">
        <f>IF(G177="","",G177-G177*COMPASS!$U$19)</f>
        <v>4050</v>
      </c>
    </row>
    <row r="178" spans="1:8">
      <c r="A178" s="1219" t="s">
        <v>1235</v>
      </c>
      <c r="B178" s="1192"/>
      <c r="C178" s="1193"/>
      <c r="D178" s="1192"/>
      <c r="E178" s="1192"/>
      <c r="F178" s="1192"/>
      <c r="G178" s="1200"/>
      <c r="H178" s="136" t="str">
        <f>IF(G178="","",G178-G178*COMPASS!$U$19)</f>
        <v/>
      </c>
    </row>
    <row r="179" spans="1:8">
      <c r="A179" s="1195" t="s">
        <v>12541</v>
      </c>
      <c r="B179" s="1196" t="s">
        <v>216</v>
      </c>
      <c r="C179" s="319" t="s">
        <v>1236</v>
      </c>
      <c r="D179" s="954" t="s">
        <v>10691</v>
      </c>
      <c r="E179" s="1197">
        <v>1</v>
      </c>
      <c r="F179" s="1198"/>
      <c r="G179" s="1199">
        <v>10809</v>
      </c>
      <c r="H179" s="136">
        <f>IF(G179="","",G179-G179*COMPASS!$U$19)</f>
        <v>10809</v>
      </c>
    </row>
    <row r="180" spans="1:8">
      <c r="A180" s="1195" t="s">
        <v>12542</v>
      </c>
      <c r="B180" s="1196" t="s">
        <v>216</v>
      </c>
      <c r="C180" s="319" t="s">
        <v>1237</v>
      </c>
      <c r="D180" s="954" t="s">
        <v>10692</v>
      </c>
      <c r="E180" s="1197">
        <v>1</v>
      </c>
      <c r="F180" s="1198"/>
      <c r="G180" s="1199">
        <v>12967</v>
      </c>
      <c r="H180" s="136">
        <f>IF(G180="","",G180-G180*COMPASS!$U$19)</f>
        <v>12967</v>
      </c>
    </row>
    <row r="181" spans="1:8">
      <c r="A181" s="1195" t="s">
        <v>12543</v>
      </c>
      <c r="B181" s="1196" t="s">
        <v>216</v>
      </c>
      <c r="C181" s="319" t="s">
        <v>1238</v>
      </c>
      <c r="D181" s="954" t="s">
        <v>10693</v>
      </c>
      <c r="E181" s="1197">
        <v>1</v>
      </c>
      <c r="F181" s="1198"/>
      <c r="G181" s="1199">
        <v>17306</v>
      </c>
      <c r="H181" s="136">
        <f>IF(G181="","",G181-G181*COMPASS!$U$19)</f>
        <v>17306</v>
      </c>
    </row>
    <row r="182" spans="1:8">
      <c r="A182" s="1195" t="s">
        <v>12544</v>
      </c>
      <c r="B182" s="1196" t="s">
        <v>216</v>
      </c>
      <c r="C182" s="319" t="s">
        <v>1239</v>
      </c>
      <c r="D182" s="954" t="s">
        <v>10694</v>
      </c>
      <c r="E182" s="1197">
        <v>1</v>
      </c>
      <c r="F182" s="1198"/>
      <c r="G182" s="1199">
        <v>19233</v>
      </c>
      <c r="H182" s="136">
        <f>IF(G182="","",G182-G182*COMPASS!$U$19)</f>
        <v>19233</v>
      </c>
    </row>
    <row r="183" spans="1:8">
      <c r="A183" s="1195" t="s">
        <v>12545</v>
      </c>
      <c r="B183" s="1196" t="s">
        <v>216</v>
      </c>
      <c r="C183" s="319" t="s">
        <v>1240</v>
      </c>
      <c r="D183" s="954" t="s">
        <v>10695</v>
      </c>
      <c r="E183" s="1197">
        <v>1</v>
      </c>
      <c r="F183" s="1198"/>
      <c r="G183" s="1199">
        <v>29171</v>
      </c>
      <c r="H183" s="136">
        <f>IF(G183="","",G183-G183*COMPASS!$U$19)</f>
        <v>29171</v>
      </c>
    </row>
    <row r="184" spans="1:8">
      <c r="A184" s="1195" t="s">
        <v>12546</v>
      </c>
      <c r="B184" s="1196" t="s">
        <v>216</v>
      </c>
      <c r="C184" s="319" t="s">
        <v>1241</v>
      </c>
      <c r="D184" s="954" t="s">
        <v>10696</v>
      </c>
      <c r="E184" s="1197">
        <v>1</v>
      </c>
      <c r="F184" s="1198"/>
      <c r="G184" s="1199">
        <v>31331</v>
      </c>
      <c r="H184" s="136">
        <f>IF(G184="","",G184-G184*COMPASS!$U$19)</f>
        <v>31331</v>
      </c>
    </row>
    <row r="185" spans="1:8">
      <c r="A185" s="1195" t="s">
        <v>12547</v>
      </c>
      <c r="B185" s="1196" t="s">
        <v>216</v>
      </c>
      <c r="C185" s="319" t="s">
        <v>1279</v>
      </c>
      <c r="D185" s="954" t="s">
        <v>10697</v>
      </c>
      <c r="E185" s="1197">
        <v>1</v>
      </c>
      <c r="F185" s="1198"/>
      <c r="G185" s="1199">
        <v>41914</v>
      </c>
      <c r="H185" s="136">
        <f>IF(G185="","",G185-G185*COMPASS!$U$19)</f>
        <v>41914</v>
      </c>
    </row>
    <row r="186" spans="1:8">
      <c r="A186" s="1195" t="s">
        <v>12548</v>
      </c>
      <c r="B186" s="1196" t="s">
        <v>216</v>
      </c>
      <c r="C186" s="319" t="s">
        <v>1280</v>
      </c>
      <c r="D186" s="954" t="s">
        <v>10698</v>
      </c>
      <c r="E186" s="1197">
        <v>1</v>
      </c>
      <c r="F186" s="1198"/>
      <c r="G186" s="1199">
        <v>15126</v>
      </c>
      <c r="H186" s="136">
        <f>IF(G186="","",G186-G186*COMPASS!$U$19)</f>
        <v>15126</v>
      </c>
    </row>
    <row r="187" spans="1:8">
      <c r="A187" s="1195" t="s">
        <v>12549</v>
      </c>
      <c r="B187" s="1196" t="s">
        <v>216</v>
      </c>
      <c r="C187" s="319" t="s">
        <v>1281</v>
      </c>
      <c r="D187" s="954" t="s">
        <v>10699</v>
      </c>
      <c r="E187" s="1197">
        <v>1</v>
      </c>
      <c r="F187" s="1198"/>
      <c r="G187" s="1199">
        <v>16746</v>
      </c>
      <c r="H187" s="136">
        <f>IF(G187="","",G187-G187*COMPASS!$U$19)</f>
        <v>16746</v>
      </c>
    </row>
    <row r="188" spans="1:8">
      <c r="A188" s="1195" t="s">
        <v>12550</v>
      </c>
      <c r="B188" s="1196" t="s">
        <v>216</v>
      </c>
      <c r="C188" s="319" t="s">
        <v>1282</v>
      </c>
      <c r="D188" s="954" t="s">
        <v>10700</v>
      </c>
      <c r="E188" s="1197">
        <v>1</v>
      </c>
      <c r="F188" s="1198"/>
      <c r="G188" s="1199">
        <v>23233</v>
      </c>
      <c r="H188" s="136">
        <f>IF(G188="","",G188-G188*COMPASS!$U$19)</f>
        <v>23233</v>
      </c>
    </row>
    <row r="189" spans="1:8">
      <c r="A189" s="1195" t="s">
        <v>12551</v>
      </c>
      <c r="B189" s="1196" t="s">
        <v>216</v>
      </c>
      <c r="C189" s="319" t="s">
        <v>1273</v>
      </c>
      <c r="D189" s="954" t="s">
        <v>10701</v>
      </c>
      <c r="E189" s="1197">
        <v>1</v>
      </c>
      <c r="F189" s="1198"/>
      <c r="G189" s="1199">
        <v>25393</v>
      </c>
      <c r="H189" s="136">
        <f>IF(G189="","",G189-G189*COMPASS!$U$19)</f>
        <v>25393</v>
      </c>
    </row>
    <row r="190" spans="1:8">
      <c r="A190" s="1195" t="s">
        <v>12552</v>
      </c>
      <c r="B190" s="1196" t="s">
        <v>216</v>
      </c>
      <c r="C190" s="319" t="s">
        <v>1274</v>
      </c>
      <c r="D190" s="954" t="s">
        <v>10702</v>
      </c>
      <c r="E190" s="1197">
        <v>1</v>
      </c>
      <c r="F190" s="1198"/>
      <c r="G190" s="1199">
        <v>37838</v>
      </c>
      <c r="H190" s="136">
        <f>IF(G190="","",G190-G190*COMPASS!$U$19)</f>
        <v>37838</v>
      </c>
    </row>
    <row r="191" spans="1:8">
      <c r="A191" s="1195" t="s">
        <v>12553</v>
      </c>
      <c r="B191" s="1196" t="s">
        <v>216</v>
      </c>
      <c r="C191" s="319" t="s">
        <v>1275</v>
      </c>
      <c r="D191" s="954" t="s">
        <v>10703</v>
      </c>
      <c r="E191" s="1197">
        <v>1</v>
      </c>
      <c r="F191" s="1198"/>
      <c r="G191" s="1199">
        <v>40585</v>
      </c>
      <c r="H191" s="136">
        <f>IF(G191="","",G191-G191*COMPASS!$U$19)</f>
        <v>40585</v>
      </c>
    </row>
    <row r="192" spans="1:8">
      <c r="A192" s="1195" t="s">
        <v>12554</v>
      </c>
      <c r="B192" s="1196" t="s">
        <v>216</v>
      </c>
      <c r="C192" s="319" t="s">
        <v>1276</v>
      </c>
      <c r="D192" s="954" t="s">
        <v>10704</v>
      </c>
      <c r="E192" s="1197">
        <v>1</v>
      </c>
      <c r="F192" s="1198"/>
      <c r="G192" s="1199">
        <v>51862</v>
      </c>
      <c r="H192" s="136">
        <f>IF(G192="","",G192-G192*COMPASS!$U$19)</f>
        <v>51862</v>
      </c>
    </row>
    <row r="193" spans="1:8" ht="15.6">
      <c r="A193" s="1187" t="s">
        <v>1314</v>
      </c>
      <c r="B193" s="1188"/>
      <c r="C193" s="1189"/>
      <c r="D193" s="1188"/>
      <c r="E193" s="1188"/>
      <c r="F193" s="1188"/>
      <c r="G193" s="1188"/>
      <c r="H193" s="136" t="str">
        <f>IF(G193="","",G193-G193*COMPASS!$U$19)</f>
        <v/>
      </c>
    </row>
    <row r="194" spans="1:8">
      <c r="A194" s="1215" t="s">
        <v>17242</v>
      </c>
      <c r="B194" s="1192"/>
      <c r="C194" s="1193"/>
      <c r="D194" s="1192"/>
      <c r="E194" s="1192"/>
      <c r="F194" s="1192"/>
      <c r="G194" s="1200"/>
      <c r="H194" s="136" t="str">
        <f>IF(G194="","",G194-G194*COMPASS!$U$19)</f>
        <v/>
      </c>
    </row>
    <row r="195" spans="1:8">
      <c r="A195" s="1220" t="s">
        <v>17243</v>
      </c>
      <c r="B195" s="1192"/>
      <c r="C195" s="1193"/>
      <c r="D195" s="1192"/>
      <c r="E195" s="1192"/>
      <c r="F195" s="1192"/>
      <c r="G195" s="1200"/>
      <c r="H195" s="136" t="str">
        <f>IF(G195="","",G195-G195*COMPASS!$U$19)</f>
        <v/>
      </c>
    </row>
    <row r="196" spans="1:8">
      <c r="A196" s="1220" t="s">
        <v>17244</v>
      </c>
      <c r="B196" s="1192"/>
      <c r="C196" s="1193"/>
      <c r="D196" s="1192"/>
      <c r="E196" s="1192"/>
      <c r="F196" s="1192"/>
      <c r="G196" s="1200"/>
      <c r="H196" s="136" t="str">
        <f>IF(G196="","",G196-G196*COMPASS!$U$19)</f>
        <v/>
      </c>
    </row>
    <row r="197" spans="1:8">
      <c r="A197" s="1191" t="s">
        <v>17245</v>
      </c>
      <c r="B197" s="1192"/>
      <c r="C197" s="1193"/>
      <c r="D197" s="1192"/>
      <c r="E197" s="1192"/>
      <c r="F197" s="1192"/>
      <c r="G197" s="1200"/>
      <c r="H197" s="136" t="str">
        <f>IF(G197="","",G197-G197*COMPASS!$U$19)</f>
        <v/>
      </c>
    </row>
    <row r="198" spans="1:8">
      <c r="A198" s="1220" t="s">
        <v>17246</v>
      </c>
      <c r="B198" s="1192"/>
      <c r="C198" s="1193"/>
      <c r="D198" s="1192"/>
      <c r="E198" s="1192"/>
      <c r="F198" s="1192"/>
      <c r="G198" s="1200"/>
      <c r="H198" s="136" t="str">
        <f>IF(G198="","",G198-G198*COMPASS!$U$19)</f>
        <v/>
      </c>
    </row>
    <row r="199" spans="1:8" ht="15.6">
      <c r="A199" s="1187" t="s">
        <v>1314</v>
      </c>
      <c r="B199" s="1188"/>
      <c r="C199" s="1189"/>
      <c r="D199" s="1188"/>
      <c r="E199" s="1188"/>
      <c r="F199" s="1188"/>
      <c r="G199" s="1188"/>
      <c r="H199" s="136" t="str">
        <f>IF(G199="","",G199-G199*COMPASS!$U$19)</f>
        <v/>
      </c>
    </row>
    <row r="200" spans="1:8">
      <c r="A200" s="1191" t="s">
        <v>17247</v>
      </c>
      <c r="B200" s="1192"/>
      <c r="C200" s="1193"/>
      <c r="D200" s="1192"/>
      <c r="E200" s="1192"/>
      <c r="F200" s="1192"/>
      <c r="G200" s="1200"/>
      <c r="H200" s="136" t="str">
        <f>IF(G200="","",G200-G200*COMPASS!$U$19)</f>
        <v/>
      </c>
    </row>
    <row r="201" spans="1:8">
      <c r="A201" s="1191" t="s">
        <v>17248</v>
      </c>
      <c r="B201" s="1192"/>
      <c r="C201" s="1193"/>
      <c r="D201" s="1192"/>
      <c r="E201" s="1192"/>
      <c r="F201" s="1192"/>
      <c r="G201" s="1200"/>
      <c r="H201" s="136" t="str">
        <f>IF(G201="","",G201-G201*COMPASS!$U$19)</f>
        <v/>
      </c>
    </row>
    <row r="202" spans="1:8">
      <c r="A202" s="1191" t="s">
        <v>17249</v>
      </c>
      <c r="B202" s="1192"/>
      <c r="C202" s="1193"/>
      <c r="D202" s="1192"/>
      <c r="E202" s="1192"/>
      <c r="F202" s="1192"/>
      <c r="G202" s="1200"/>
      <c r="H202" s="136" t="str">
        <f>IF(G202="","",G202-G202*COMPASS!$U$19)</f>
        <v/>
      </c>
    </row>
    <row r="203" spans="1:8">
      <c r="A203" s="1191" t="s">
        <v>17250</v>
      </c>
      <c r="B203" s="1192"/>
      <c r="C203" s="1193"/>
      <c r="D203" s="1192"/>
      <c r="E203" s="1192"/>
      <c r="F203" s="1192"/>
      <c r="G203" s="1200"/>
      <c r="H203" s="136" t="str">
        <f>IF(G203="","",G203-G203*COMPASS!$U$19)</f>
        <v/>
      </c>
    </row>
    <row r="204" spans="1:8">
      <c r="A204" s="1191" t="s">
        <v>17251</v>
      </c>
      <c r="B204" s="1192"/>
      <c r="C204" s="1193"/>
      <c r="D204" s="1192"/>
      <c r="E204" s="1192"/>
      <c r="F204" s="1192"/>
      <c r="G204" s="1200"/>
      <c r="H204" s="136" t="str">
        <f>IF(G204="","",G204-G204*COMPASS!$U$19)</f>
        <v/>
      </c>
    </row>
    <row r="205" spans="1:8">
      <c r="A205" s="1191" t="s">
        <v>17252</v>
      </c>
      <c r="B205" s="1192"/>
      <c r="C205" s="1193"/>
      <c r="D205" s="1192"/>
      <c r="E205" s="1192"/>
      <c r="F205" s="1192"/>
      <c r="G205" s="1200"/>
      <c r="H205" s="136" t="str">
        <f>IF(G205="","",G205-G205*COMPASS!$U$19)</f>
        <v/>
      </c>
    </row>
    <row r="206" spans="1:8">
      <c r="A206" s="1191" t="s">
        <v>17253</v>
      </c>
      <c r="B206" s="1192"/>
      <c r="C206" s="1193"/>
      <c r="D206" s="1192"/>
      <c r="E206" s="1192"/>
      <c r="F206" s="1192"/>
      <c r="G206" s="1200"/>
      <c r="H206" s="136" t="str">
        <f>IF(G206="","",G206-G206*COMPASS!$U$19)</f>
        <v/>
      </c>
    </row>
    <row r="207" spans="1:8">
      <c r="A207" s="1191" t="s">
        <v>1128</v>
      </c>
      <c r="B207" s="1192"/>
      <c r="C207" s="1193"/>
      <c r="D207" s="1192"/>
      <c r="E207" s="1192"/>
      <c r="F207" s="1192"/>
      <c r="G207" s="1200"/>
      <c r="H207" s="136" t="str">
        <f>IF(G207="","",G207-G207*COMPASS!$U$19)</f>
        <v/>
      </c>
    </row>
    <row r="208" spans="1:8">
      <c r="A208" s="1195" t="s">
        <v>12555</v>
      </c>
      <c r="B208" s="1196" t="s">
        <v>216</v>
      </c>
      <c r="C208" s="319" t="s">
        <v>2845</v>
      </c>
      <c r="D208" s="954" t="s">
        <v>10705</v>
      </c>
      <c r="E208" s="1197">
        <v>1</v>
      </c>
      <c r="F208" s="1198"/>
      <c r="G208" s="1199">
        <v>15049</v>
      </c>
      <c r="H208" s="136">
        <f>IF(G208="","",G208-G208*COMPASS!$U$19)</f>
        <v>15049</v>
      </c>
    </row>
    <row r="209" spans="1:8">
      <c r="A209" s="1191" t="s">
        <v>1129</v>
      </c>
      <c r="B209" s="1192"/>
      <c r="C209" s="1193"/>
      <c r="D209" s="1192"/>
      <c r="E209" s="1221"/>
      <c r="F209" s="1221"/>
      <c r="G209" s="1200"/>
      <c r="H209" s="136" t="str">
        <f>IF(G209="","",G209-G209*COMPASS!$U$19)</f>
        <v/>
      </c>
    </row>
    <row r="210" spans="1:8">
      <c r="A210" s="1195" t="s">
        <v>12556</v>
      </c>
      <c r="B210" s="1196" t="s">
        <v>216</v>
      </c>
      <c r="C210" s="319" t="s">
        <v>2846</v>
      </c>
      <c r="D210" s="954" t="s">
        <v>10706</v>
      </c>
      <c r="E210" s="1197">
        <v>1</v>
      </c>
      <c r="F210" s="1198"/>
      <c r="G210" s="1199">
        <v>17658</v>
      </c>
      <c r="H210" s="136">
        <f>IF(G210="","",G210-G210*COMPASS!$U$19)</f>
        <v>17658</v>
      </c>
    </row>
    <row r="211" spans="1:8">
      <c r="A211" s="1191" t="s">
        <v>1130</v>
      </c>
      <c r="B211" s="1192"/>
      <c r="C211" s="1193"/>
      <c r="D211" s="1192"/>
      <c r="E211" s="1221"/>
      <c r="F211" s="1221"/>
      <c r="G211" s="1200"/>
      <c r="H211" s="136" t="str">
        <f>IF(G211="","",G211-G211*COMPASS!$U$19)</f>
        <v/>
      </c>
    </row>
    <row r="212" spans="1:8">
      <c r="A212" s="1195" t="s">
        <v>12557</v>
      </c>
      <c r="B212" s="1196" t="s">
        <v>216</v>
      </c>
      <c r="C212" s="1222" t="s">
        <v>2847</v>
      </c>
      <c r="D212" s="954" t="s">
        <v>10707</v>
      </c>
      <c r="E212" s="1197">
        <v>1</v>
      </c>
      <c r="F212" s="1198"/>
      <c r="G212" s="1199">
        <v>22077</v>
      </c>
      <c r="H212" s="136">
        <f>IF(G212="","",G212-G212*COMPASS!$U$19)</f>
        <v>22077</v>
      </c>
    </row>
    <row r="213" spans="1:8">
      <c r="A213" s="1191" t="s">
        <v>10708</v>
      </c>
      <c r="B213" s="1192"/>
      <c r="C213" s="1193"/>
      <c r="D213" s="1192"/>
      <c r="E213" s="1192"/>
      <c r="F213" s="1192"/>
      <c r="G213" s="1200"/>
      <c r="H213" s="136" t="str">
        <f>IF(G213="","",G213-G213*COMPASS!$U$19)</f>
        <v/>
      </c>
    </row>
    <row r="214" spans="1:8">
      <c r="A214" s="1195" t="s">
        <v>12558</v>
      </c>
      <c r="B214" s="1196" t="s">
        <v>216</v>
      </c>
      <c r="C214" s="319" t="s">
        <v>12420</v>
      </c>
      <c r="D214" s="954" t="s">
        <v>12421</v>
      </c>
      <c r="E214" s="1197">
        <v>1</v>
      </c>
      <c r="F214" s="1198"/>
      <c r="G214" s="1199">
        <v>34067</v>
      </c>
      <c r="H214" s="136">
        <f>IF(G214="","",G214-G214*COMPASS!$U$19)</f>
        <v>34067</v>
      </c>
    </row>
    <row r="215" spans="1:8">
      <c r="A215" s="1191" t="s">
        <v>2877</v>
      </c>
      <c r="B215" s="1192"/>
      <c r="C215" s="1193"/>
      <c r="D215" s="1192"/>
      <c r="E215" s="1192"/>
      <c r="F215" s="1192"/>
      <c r="G215" s="1200"/>
      <c r="H215" s="136" t="str">
        <f>IF(G215="","",G215-G215*COMPASS!$U$19)</f>
        <v/>
      </c>
    </row>
    <row r="216" spans="1:8">
      <c r="A216" s="1195" t="s">
        <v>12559</v>
      </c>
      <c r="B216" s="1196" t="s">
        <v>216</v>
      </c>
      <c r="C216" s="319" t="s">
        <v>2878</v>
      </c>
      <c r="D216" s="954" t="s">
        <v>10709</v>
      </c>
      <c r="E216" s="1197">
        <v>1</v>
      </c>
      <c r="F216" s="1198"/>
      <c r="G216" s="1199">
        <v>36987</v>
      </c>
      <c r="H216" s="136">
        <f>IF(G216="","",G216-G216*COMPASS!$U$19)</f>
        <v>36987</v>
      </c>
    </row>
    <row r="217" spans="1:8">
      <c r="A217" s="1223" t="s">
        <v>17254</v>
      </c>
      <c r="B217" s="1192"/>
      <c r="C217" s="1193"/>
      <c r="D217" s="1192"/>
      <c r="E217" s="1192"/>
      <c r="F217" s="1192"/>
      <c r="G217" s="1200"/>
      <c r="H217" s="136" t="str">
        <f>IF(G217="","",G217-G217*COMPASS!$U$19)</f>
        <v/>
      </c>
    </row>
    <row r="218" spans="1:8" ht="15.6">
      <c r="A218" s="1187" t="s">
        <v>17255</v>
      </c>
      <c r="B218" s="1188"/>
      <c r="C218" s="1189"/>
      <c r="D218" s="1188"/>
      <c r="E218" s="1188"/>
      <c r="F218" s="1188"/>
      <c r="G218" s="1188"/>
      <c r="H218" s="136" t="str">
        <f>IF(G218="","",G218-G218*COMPASS!$U$19)</f>
        <v/>
      </c>
    </row>
    <row r="219" spans="1:8">
      <c r="A219" s="1223" t="s">
        <v>17254</v>
      </c>
      <c r="B219" s="1224"/>
      <c r="C219" s="1225"/>
      <c r="D219" s="1192"/>
      <c r="E219" s="1224"/>
      <c r="F219" s="1224"/>
      <c r="G219" s="1200"/>
      <c r="H219" s="136" t="str">
        <f>IF(G219="","",G219-G219*COMPASS!$U$19)</f>
        <v/>
      </c>
    </row>
    <row r="220" spans="1:8" ht="15.6">
      <c r="A220" s="1187" t="s">
        <v>17256</v>
      </c>
      <c r="B220" s="1188"/>
      <c r="C220" s="1189"/>
      <c r="D220" s="1188"/>
      <c r="E220" s="1188"/>
      <c r="F220" s="1188"/>
      <c r="G220" s="1188"/>
      <c r="H220" s="136" t="str">
        <f>IF(G220="","",G220-G220*COMPASS!$U$19)</f>
        <v/>
      </c>
    </row>
    <row r="221" spans="1:8">
      <c r="A221" s="1191" t="s">
        <v>695</v>
      </c>
      <c r="B221" s="1200"/>
      <c r="C221" s="1215"/>
      <c r="D221" s="1192"/>
      <c r="E221" s="1200"/>
      <c r="F221" s="1200"/>
      <c r="G221" s="1200"/>
      <c r="H221" s="136" t="str">
        <f>IF(G221="","",G221-G221*COMPASS!$U$19)</f>
        <v/>
      </c>
    </row>
    <row r="222" spans="1:8">
      <c r="A222" s="1210" t="s">
        <v>12560</v>
      </c>
      <c r="B222" s="1211" t="s">
        <v>216</v>
      </c>
      <c r="C222" s="486" t="s">
        <v>1166</v>
      </c>
      <c r="D222" s="1212" t="s">
        <v>10710</v>
      </c>
      <c r="E222" s="1213">
        <v>1</v>
      </c>
      <c r="F222" s="1226"/>
      <c r="G222" s="1214">
        <v>309</v>
      </c>
      <c r="H222" s="136">
        <f>IF(G222="","",G222-G222*COMPASS!$U$19)</f>
        <v>309</v>
      </c>
    </row>
    <row r="223" spans="1:8">
      <c r="A223" s="1210" t="s">
        <v>12561</v>
      </c>
      <c r="B223" s="1211" t="s">
        <v>216</v>
      </c>
      <c r="C223" s="486" t="s">
        <v>1028</v>
      </c>
      <c r="D223" s="1212" t="s">
        <v>10711</v>
      </c>
      <c r="E223" s="1213">
        <v>1</v>
      </c>
      <c r="F223" s="1226"/>
      <c r="G223" s="1214">
        <v>377</v>
      </c>
      <c r="H223" s="136">
        <f>IF(G223="","",G223-G223*COMPASS!$U$19)</f>
        <v>377</v>
      </c>
    </row>
    <row r="224" spans="1:8">
      <c r="A224" s="1210" t="s">
        <v>12562</v>
      </c>
      <c r="B224" s="1211" t="s">
        <v>216</v>
      </c>
      <c r="C224" s="486" t="s">
        <v>764</v>
      </c>
      <c r="D224" s="1212" t="s">
        <v>10712</v>
      </c>
      <c r="E224" s="1213">
        <v>1</v>
      </c>
      <c r="F224" s="1226"/>
      <c r="G224" s="1214">
        <v>163</v>
      </c>
      <c r="H224" s="136">
        <f>IF(G224="","",G224-G224*COMPASS!$U$19)</f>
        <v>163</v>
      </c>
    </row>
    <row r="225" spans="1:8">
      <c r="A225" s="1210" t="s">
        <v>12563</v>
      </c>
      <c r="B225" s="1211" t="s">
        <v>216</v>
      </c>
      <c r="C225" s="486" t="s">
        <v>12422</v>
      </c>
      <c r="D225" s="1212" t="s">
        <v>12423</v>
      </c>
      <c r="E225" s="1213">
        <v>1</v>
      </c>
      <c r="F225" s="1226"/>
      <c r="G225" s="1214">
        <v>295</v>
      </c>
      <c r="H225" s="136">
        <f>IF(G225="","",G225-G225*COMPASS!$U$19)</f>
        <v>295</v>
      </c>
    </row>
    <row r="226" spans="1:8">
      <c r="A226" s="1210" t="s">
        <v>12564</v>
      </c>
      <c r="B226" s="1211" t="s">
        <v>216</v>
      </c>
      <c r="C226" s="486" t="s">
        <v>2879</v>
      </c>
      <c r="D226" s="1212" t="s">
        <v>10713</v>
      </c>
      <c r="E226" s="1213">
        <v>1</v>
      </c>
      <c r="F226" s="1226"/>
      <c r="G226" s="1214">
        <v>232</v>
      </c>
      <c r="H226" s="136">
        <f>IF(G226="","",G226-G226*COMPASS!$U$19)</f>
        <v>232</v>
      </c>
    </row>
    <row r="227" spans="1:8">
      <c r="A227" s="1210" t="s">
        <v>11518</v>
      </c>
      <c r="B227" s="1211" t="s">
        <v>566</v>
      </c>
      <c r="C227" s="486" t="s">
        <v>11519</v>
      </c>
      <c r="D227" s="1212" t="s">
        <v>11520</v>
      </c>
      <c r="E227" s="1213">
        <v>1</v>
      </c>
      <c r="F227" s="1227"/>
      <c r="G227" s="1214">
        <v>275</v>
      </c>
      <c r="H227" s="136">
        <f>IF(G227="","",G227-G227*COMPASS!$U$19)</f>
        <v>275</v>
      </c>
    </row>
    <row r="228" spans="1:8">
      <c r="A228" s="1210" t="s">
        <v>16258</v>
      </c>
      <c r="B228" s="1211" t="s">
        <v>462</v>
      </c>
      <c r="C228" s="486" t="s">
        <v>16259</v>
      </c>
      <c r="D228" s="1212" t="s">
        <v>16260</v>
      </c>
      <c r="E228" s="1213">
        <v>1</v>
      </c>
      <c r="F228" s="1227" t="s">
        <v>440</v>
      </c>
      <c r="G228" s="1214">
        <v>305</v>
      </c>
      <c r="H228" s="136">
        <f>IF(G228="","",G228-G228*COMPASS!$U$19)</f>
        <v>305</v>
      </c>
    </row>
    <row r="229" spans="1:8">
      <c r="A229" s="1210" t="s">
        <v>16261</v>
      </c>
      <c r="B229" s="1211" t="s">
        <v>216</v>
      </c>
      <c r="C229" s="486" t="s">
        <v>16262</v>
      </c>
      <c r="D229" s="1212" t="s">
        <v>16263</v>
      </c>
      <c r="E229" s="1213">
        <v>1</v>
      </c>
      <c r="F229" s="1227" t="s">
        <v>440</v>
      </c>
      <c r="G229" s="1214">
        <v>218</v>
      </c>
      <c r="H229" s="136">
        <f>IF(G229="","",G229-G229*COMPASS!$U$19)</f>
        <v>218</v>
      </c>
    </row>
    <row r="230" spans="1:8">
      <c r="A230" s="1210" t="s">
        <v>16264</v>
      </c>
      <c r="B230" s="1211" t="s">
        <v>216</v>
      </c>
      <c r="C230" s="486" t="s">
        <v>16265</v>
      </c>
      <c r="D230" s="1212" t="s">
        <v>16266</v>
      </c>
      <c r="E230" s="1213">
        <v>1</v>
      </c>
      <c r="F230" s="1227" t="s">
        <v>440</v>
      </c>
      <c r="G230" s="1214">
        <v>274</v>
      </c>
      <c r="H230" s="136">
        <f>IF(G230="","",G230-G230*COMPASS!$U$19)</f>
        <v>274</v>
      </c>
    </row>
    <row r="231" spans="1:8">
      <c r="A231" s="1210" t="s">
        <v>12565</v>
      </c>
      <c r="B231" s="1211" t="s">
        <v>216</v>
      </c>
      <c r="C231" s="486" t="s">
        <v>12424</v>
      </c>
      <c r="D231" s="1212" t="s">
        <v>10714</v>
      </c>
      <c r="E231" s="1213">
        <v>1</v>
      </c>
      <c r="F231" s="1226"/>
      <c r="G231" s="1214">
        <v>727</v>
      </c>
      <c r="H231" s="136">
        <f>IF(G231="","",G231-G231*COMPASS!$U$19)</f>
        <v>727</v>
      </c>
    </row>
    <row r="232" spans="1:8">
      <c r="A232" s="1210" t="s">
        <v>12566</v>
      </c>
      <c r="B232" s="1211" t="s">
        <v>216</v>
      </c>
      <c r="C232" s="486" t="s">
        <v>12425</v>
      </c>
      <c r="D232" s="1212" t="s">
        <v>10715</v>
      </c>
      <c r="E232" s="1213">
        <v>1</v>
      </c>
      <c r="F232" s="1226"/>
      <c r="G232" s="1214">
        <v>397</v>
      </c>
      <c r="H232" s="136">
        <f>IF(G232="","",G232-G232*COMPASS!$U$19)</f>
        <v>397</v>
      </c>
    </row>
    <row r="233" spans="1:8">
      <c r="A233" s="1210" t="s">
        <v>16267</v>
      </c>
      <c r="B233" s="1211" t="s">
        <v>216</v>
      </c>
      <c r="C233" s="486" t="s">
        <v>16268</v>
      </c>
      <c r="D233" s="1212" t="s">
        <v>10719</v>
      </c>
      <c r="E233" s="1213">
        <v>1</v>
      </c>
      <c r="F233" s="1227" t="s">
        <v>440</v>
      </c>
      <c r="G233" s="1214">
        <v>742</v>
      </c>
      <c r="H233" s="136">
        <f>IF(G233="","",G233-G233*COMPASS!$U$19)</f>
        <v>742</v>
      </c>
    </row>
    <row r="234" spans="1:8">
      <c r="A234" s="1210" t="s">
        <v>12570</v>
      </c>
      <c r="B234" s="1211" t="s">
        <v>216</v>
      </c>
      <c r="C234" s="486" t="s">
        <v>1096</v>
      </c>
      <c r="D234" s="1212" t="s">
        <v>10720</v>
      </c>
      <c r="E234" s="1213">
        <v>1</v>
      </c>
      <c r="F234" s="1226"/>
      <c r="G234" s="1214">
        <v>387</v>
      </c>
      <c r="H234" s="136">
        <f>IF(G234="","",G234-G234*COMPASS!$U$19)</f>
        <v>387</v>
      </c>
    </row>
    <row r="235" spans="1:8">
      <c r="A235" s="1210" t="s">
        <v>12567</v>
      </c>
      <c r="B235" s="1211" t="s">
        <v>216</v>
      </c>
      <c r="C235" s="486" t="s">
        <v>1078</v>
      </c>
      <c r="D235" s="1212" t="s">
        <v>10716</v>
      </c>
      <c r="E235" s="1213">
        <v>1</v>
      </c>
      <c r="F235" s="1226"/>
      <c r="G235" s="1214">
        <v>528</v>
      </c>
      <c r="H235" s="136">
        <f>IF(G235="","",G235-G235*COMPASS!$U$19)</f>
        <v>528</v>
      </c>
    </row>
    <row r="236" spans="1:8">
      <c r="A236" s="1210" t="s">
        <v>12568</v>
      </c>
      <c r="B236" s="1211" t="s">
        <v>216</v>
      </c>
      <c r="C236" s="486" t="s">
        <v>1094</v>
      </c>
      <c r="D236" s="1212" t="s">
        <v>10717</v>
      </c>
      <c r="E236" s="1213">
        <v>1</v>
      </c>
      <c r="F236" s="1226"/>
      <c r="G236" s="1214">
        <v>585</v>
      </c>
      <c r="H236" s="136">
        <f>IF(G236="","",G236-G236*COMPASS!$U$19)</f>
        <v>585</v>
      </c>
    </row>
    <row r="237" spans="1:8">
      <c r="A237" s="1210" t="s">
        <v>12569</v>
      </c>
      <c r="B237" s="1211" t="s">
        <v>216</v>
      </c>
      <c r="C237" s="486" t="s">
        <v>1095</v>
      </c>
      <c r="D237" s="1212" t="s">
        <v>10718</v>
      </c>
      <c r="E237" s="1213">
        <v>1</v>
      </c>
      <c r="F237" s="1226"/>
      <c r="G237" s="1214">
        <v>635</v>
      </c>
      <c r="H237" s="136">
        <f>IF(G237="","",G237-G237*COMPASS!$U$19)</f>
        <v>635</v>
      </c>
    </row>
    <row r="238" spans="1:8">
      <c r="A238" s="1210" t="s">
        <v>12571</v>
      </c>
      <c r="B238" s="1211" t="s">
        <v>216</v>
      </c>
      <c r="C238" s="486" t="s">
        <v>8941</v>
      </c>
      <c r="D238" s="1212" t="s">
        <v>10721</v>
      </c>
      <c r="E238" s="1213">
        <v>1</v>
      </c>
      <c r="F238" s="1226"/>
      <c r="G238" s="1214">
        <v>689</v>
      </c>
      <c r="H238" s="136">
        <f>IF(G238="","",G238-G238*COMPASS!$U$19)</f>
        <v>689</v>
      </c>
    </row>
    <row r="239" spans="1:8">
      <c r="A239" s="1210" t="s">
        <v>16269</v>
      </c>
      <c r="B239" s="1211" t="s">
        <v>216</v>
      </c>
      <c r="C239" s="486" t="s">
        <v>16270</v>
      </c>
      <c r="D239" s="1212" t="s">
        <v>16271</v>
      </c>
      <c r="E239" s="1213">
        <v>1</v>
      </c>
      <c r="F239" s="1226"/>
      <c r="G239" s="1214">
        <v>61</v>
      </c>
      <c r="H239" s="136">
        <f>IF(G239="","",G239-G239*COMPASS!$U$19)</f>
        <v>61</v>
      </c>
    </row>
    <row r="240" spans="1:8">
      <c r="A240" s="1210" t="s">
        <v>17257</v>
      </c>
      <c r="B240" s="1211" t="s">
        <v>216</v>
      </c>
      <c r="C240" s="486" t="s">
        <v>17258</v>
      </c>
      <c r="D240" s="1212" t="s">
        <v>17259</v>
      </c>
      <c r="E240" s="1213">
        <v>1</v>
      </c>
      <c r="F240" s="1226"/>
      <c r="G240" s="1214">
        <v>167</v>
      </c>
      <c r="H240" s="136">
        <f>IF(G240="","",G240-G240*COMPASS!$U$19)</f>
        <v>167</v>
      </c>
    </row>
    <row r="241" spans="1:8">
      <c r="A241" s="1191" t="s">
        <v>17260</v>
      </c>
      <c r="B241" s="1200"/>
      <c r="C241" s="1215"/>
      <c r="D241" s="1192"/>
      <c r="E241" s="1200"/>
      <c r="F241" s="1200"/>
      <c r="G241" s="1200"/>
      <c r="H241" s="136" t="str">
        <f>IF(G241="","",G241-G241*COMPASS!$U$19)</f>
        <v/>
      </c>
    </row>
    <row r="242" spans="1:8">
      <c r="A242" s="319" t="s">
        <v>17261</v>
      </c>
      <c r="B242" s="1196" t="s">
        <v>216</v>
      </c>
      <c r="C242" s="1228" t="s">
        <v>17262</v>
      </c>
      <c r="D242" s="954" t="s">
        <v>17263</v>
      </c>
      <c r="E242" s="1197">
        <v>1</v>
      </c>
      <c r="F242" s="1229"/>
      <c r="G242" s="1199">
        <v>40</v>
      </c>
      <c r="H242" s="136">
        <f>IF(G242="","",G242-G242*COMPASS!$U$19)</f>
        <v>40</v>
      </c>
    </row>
    <row r="243" spans="1:8">
      <c r="A243" s="319" t="s">
        <v>17264</v>
      </c>
      <c r="B243" s="1196" t="s">
        <v>216</v>
      </c>
      <c r="C243" s="1228" t="s">
        <v>17265</v>
      </c>
      <c r="D243" s="954" t="s">
        <v>17266</v>
      </c>
      <c r="E243" s="1197">
        <v>1</v>
      </c>
      <c r="F243" s="1229"/>
      <c r="G243" s="1199">
        <v>43</v>
      </c>
      <c r="H243" s="136">
        <f>IF(G243="","",G243-G243*COMPASS!$U$19)</f>
        <v>43</v>
      </c>
    </row>
    <row r="244" spans="1:8">
      <c r="A244" s="319" t="s">
        <v>17267</v>
      </c>
      <c r="B244" s="1196" t="s">
        <v>216</v>
      </c>
      <c r="C244" s="1228" t="s">
        <v>17268</v>
      </c>
      <c r="D244" s="954" t="s">
        <v>17269</v>
      </c>
      <c r="E244" s="1197">
        <v>1</v>
      </c>
      <c r="F244" s="1229"/>
      <c r="G244" s="1199">
        <v>48</v>
      </c>
      <c r="H244" s="136">
        <f>IF(G244="","",G244-G244*COMPASS!$U$19)</f>
        <v>48</v>
      </c>
    </row>
    <row r="245" spans="1:8">
      <c r="A245" s="319" t="s">
        <v>17270</v>
      </c>
      <c r="B245" s="1196" t="s">
        <v>216</v>
      </c>
      <c r="C245" s="1228" t="s">
        <v>17271</v>
      </c>
      <c r="D245" s="954" t="s">
        <v>17272</v>
      </c>
      <c r="E245" s="1197">
        <v>1</v>
      </c>
      <c r="F245" s="1229"/>
      <c r="G245" s="1199">
        <v>57</v>
      </c>
      <c r="H245" s="136">
        <f>IF(G245="","",G245-G245*COMPASS!$U$19)</f>
        <v>57</v>
      </c>
    </row>
    <row r="246" spans="1:8">
      <c r="A246" s="319" t="s">
        <v>17273</v>
      </c>
      <c r="B246" s="1196" t="s">
        <v>216</v>
      </c>
      <c r="C246" s="1228" t="s">
        <v>17274</v>
      </c>
      <c r="D246" s="954" t="s">
        <v>17275</v>
      </c>
      <c r="E246" s="1197">
        <v>1</v>
      </c>
      <c r="F246" s="1229"/>
      <c r="G246" s="1199">
        <v>60</v>
      </c>
      <c r="H246" s="136">
        <f>IF(G246="","",G246-G246*COMPASS!$U$19)</f>
        <v>60</v>
      </c>
    </row>
    <row r="247" spans="1:8">
      <c r="A247" s="319" t="s">
        <v>17276</v>
      </c>
      <c r="B247" s="1196" t="s">
        <v>216</v>
      </c>
      <c r="C247" s="1228" t="s">
        <v>17277</v>
      </c>
      <c r="D247" s="954" t="s">
        <v>17278</v>
      </c>
      <c r="E247" s="1197">
        <v>1</v>
      </c>
      <c r="F247" s="1229"/>
      <c r="G247" s="1199">
        <v>74</v>
      </c>
      <c r="H247" s="136">
        <f>IF(G247="","",G247-G247*COMPASS!$U$19)</f>
        <v>74</v>
      </c>
    </row>
    <row r="248" spans="1:8">
      <c r="A248" s="319" t="s">
        <v>17279</v>
      </c>
      <c r="B248" s="1196" t="s">
        <v>216</v>
      </c>
      <c r="C248" s="1228" t="s">
        <v>17280</v>
      </c>
      <c r="D248" s="954" t="s">
        <v>17281</v>
      </c>
      <c r="E248" s="1197">
        <v>1</v>
      </c>
      <c r="F248" s="1229"/>
      <c r="G248" s="1199">
        <v>218</v>
      </c>
      <c r="H248" s="136">
        <f>IF(G248="","",G248-G248*COMPASS!$U$19)</f>
        <v>218</v>
      </c>
    </row>
    <row r="249" spans="1:8">
      <c r="A249" s="319" t="s">
        <v>17282</v>
      </c>
      <c r="B249" s="1196" t="s">
        <v>216</v>
      </c>
      <c r="C249" s="1228" t="s">
        <v>17283</v>
      </c>
      <c r="D249" s="954" t="s">
        <v>17284</v>
      </c>
      <c r="E249" s="1197">
        <v>1</v>
      </c>
      <c r="F249" s="1229"/>
      <c r="G249" s="1199">
        <v>267</v>
      </c>
      <c r="H249" s="136">
        <f>IF(G249="","",G249-G249*COMPASS!$U$19)</f>
        <v>267</v>
      </c>
    </row>
    <row r="250" spans="1:8">
      <c r="A250" s="319" t="s">
        <v>17285</v>
      </c>
      <c r="B250" s="1196" t="s">
        <v>216</v>
      </c>
      <c r="C250" s="1228" t="s">
        <v>17286</v>
      </c>
      <c r="D250" s="954" t="s">
        <v>17287</v>
      </c>
      <c r="E250" s="1197">
        <v>1</v>
      </c>
      <c r="F250" s="1229"/>
      <c r="G250" s="1199">
        <v>362</v>
      </c>
      <c r="H250" s="136">
        <f>IF(G250="","",G250-G250*COMPASS!$U$19)</f>
        <v>362</v>
      </c>
    </row>
    <row r="251" spans="1:8">
      <c r="A251" s="319" t="s">
        <v>17288</v>
      </c>
      <c r="B251" s="1196" t="s">
        <v>566</v>
      </c>
      <c r="C251" s="1228" t="s">
        <v>17289</v>
      </c>
      <c r="D251" s="954" t="s">
        <v>17290</v>
      </c>
      <c r="E251" s="1197">
        <v>1</v>
      </c>
      <c r="F251" s="1229"/>
      <c r="G251" s="1199">
        <v>57</v>
      </c>
      <c r="H251" s="136">
        <f>IF(G251="","",G251-G251*COMPASS!$U$19)</f>
        <v>57</v>
      </c>
    </row>
    <row r="252" spans="1:8">
      <c r="A252" s="1191" t="s">
        <v>3839</v>
      </c>
      <c r="B252" s="1200"/>
      <c r="C252" s="1215"/>
      <c r="D252" s="1192"/>
      <c r="E252" s="1200"/>
      <c r="F252" s="1200"/>
      <c r="G252" s="1200"/>
      <c r="H252" s="136" t="str">
        <f>IF(G252="","",G252-G252*COMPASS!$U$19)</f>
        <v/>
      </c>
    </row>
    <row r="253" spans="1:8">
      <c r="A253" s="319" t="s">
        <v>17291</v>
      </c>
      <c r="B253" s="1196" t="s">
        <v>216</v>
      </c>
      <c r="C253" s="319" t="s">
        <v>17292</v>
      </c>
      <c r="D253" s="954" t="s">
        <v>17293</v>
      </c>
      <c r="E253" s="1197">
        <v>1</v>
      </c>
      <c r="F253" s="1229"/>
      <c r="G253" s="1199">
        <v>641</v>
      </c>
      <c r="H253" s="136">
        <f>IF(G253="","",G253-G253*COMPASS!$U$19)</f>
        <v>641</v>
      </c>
    </row>
    <row r="254" spans="1:8">
      <c r="A254" s="319" t="s">
        <v>17294</v>
      </c>
      <c r="B254" s="1196" t="s">
        <v>216</v>
      </c>
      <c r="C254" s="319" t="s">
        <v>17295</v>
      </c>
      <c r="D254" s="954" t="s">
        <v>17296</v>
      </c>
      <c r="E254" s="1197">
        <v>1</v>
      </c>
      <c r="F254" s="1229"/>
      <c r="G254" s="1199">
        <v>936</v>
      </c>
      <c r="H254" s="136">
        <f>IF(G254="","",G254-G254*COMPASS!$U$19)</f>
        <v>936</v>
      </c>
    </row>
    <row r="255" spans="1:8">
      <c r="A255" s="319" t="s">
        <v>17297</v>
      </c>
      <c r="B255" s="1196" t="s">
        <v>216</v>
      </c>
      <c r="C255" s="319" t="s">
        <v>17298</v>
      </c>
      <c r="D255" s="954" t="s">
        <v>17299</v>
      </c>
      <c r="E255" s="1197">
        <v>1</v>
      </c>
      <c r="F255" s="1229"/>
      <c r="G255" s="1199">
        <v>1308</v>
      </c>
      <c r="H255" s="136">
        <f>IF(G255="","",G255-G255*COMPASS!$U$19)</f>
        <v>1308</v>
      </c>
    </row>
    <row r="256" spans="1:8">
      <c r="A256" s="319" t="s">
        <v>17300</v>
      </c>
      <c r="B256" s="1196" t="s">
        <v>216</v>
      </c>
      <c r="C256" s="319" t="s">
        <v>17301</v>
      </c>
      <c r="D256" s="954" t="s">
        <v>17302</v>
      </c>
      <c r="E256" s="1197">
        <v>1</v>
      </c>
      <c r="F256" s="1229"/>
      <c r="G256" s="1199">
        <v>404</v>
      </c>
      <c r="H256" s="136">
        <f>IF(G256="","",G256-G256*COMPASS!$U$19)</f>
        <v>404</v>
      </c>
    </row>
    <row r="257" spans="1:8">
      <c r="A257" s="319" t="s">
        <v>17303</v>
      </c>
      <c r="B257" s="1196" t="s">
        <v>216</v>
      </c>
      <c r="C257" s="319" t="s">
        <v>17301</v>
      </c>
      <c r="D257" s="954" t="s">
        <v>17304</v>
      </c>
      <c r="E257" s="1197">
        <v>1</v>
      </c>
      <c r="F257" s="1229"/>
      <c r="G257" s="1199">
        <v>491</v>
      </c>
      <c r="H257" s="136">
        <f>IF(G257="","",G257-G257*COMPASS!$U$19)</f>
        <v>491</v>
      </c>
    </row>
    <row r="258" spans="1:8">
      <c r="A258" s="319" t="s">
        <v>17305</v>
      </c>
      <c r="B258" s="1196" t="s">
        <v>216</v>
      </c>
      <c r="C258" s="319" t="s">
        <v>17301</v>
      </c>
      <c r="D258" s="954" t="s">
        <v>17306</v>
      </c>
      <c r="E258" s="1197">
        <v>1</v>
      </c>
      <c r="F258" s="1229"/>
      <c r="G258" s="1199">
        <v>197</v>
      </c>
      <c r="H258" s="136">
        <f>IF(G258="","",G258-G258*COMPASS!$U$19)</f>
        <v>197</v>
      </c>
    </row>
    <row r="259" spans="1:8">
      <c r="A259" s="319" t="s">
        <v>17307</v>
      </c>
      <c r="B259" s="1196" t="s">
        <v>216</v>
      </c>
      <c r="C259" s="319" t="s">
        <v>17308</v>
      </c>
      <c r="D259" s="954" t="s">
        <v>17309</v>
      </c>
      <c r="E259" s="1197">
        <v>1</v>
      </c>
      <c r="F259" s="1229"/>
      <c r="G259" s="1199">
        <v>687</v>
      </c>
      <c r="H259" s="136">
        <f>IF(G259="","",G259-G259*COMPASS!$U$19)</f>
        <v>687</v>
      </c>
    </row>
    <row r="260" spans="1:8">
      <c r="A260" s="319" t="s">
        <v>17310</v>
      </c>
      <c r="B260" s="1196" t="s">
        <v>216</v>
      </c>
      <c r="C260" s="319" t="s">
        <v>17311</v>
      </c>
      <c r="D260" s="954" t="s">
        <v>17312</v>
      </c>
      <c r="E260" s="1197">
        <v>1</v>
      </c>
      <c r="F260" s="1229"/>
      <c r="G260" s="1199">
        <v>176</v>
      </c>
      <c r="H260" s="136">
        <f>IF(G260="","",G260-G260*COMPASS!$U$19)</f>
        <v>176</v>
      </c>
    </row>
    <row r="261" spans="1:8">
      <c r="A261" s="319" t="s">
        <v>17313</v>
      </c>
      <c r="B261" s="1196" t="s">
        <v>216</v>
      </c>
      <c r="C261" s="319" t="s">
        <v>17314</v>
      </c>
      <c r="D261" s="954" t="s">
        <v>17315</v>
      </c>
      <c r="E261" s="1197">
        <v>1</v>
      </c>
      <c r="F261" s="1229"/>
      <c r="G261" s="1199">
        <v>148</v>
      </c>
      <c r="H261" s="136">
        <f>IF(G261="","",G261-G261*COMPASS!$U$19)</f>
        <v>148</v>
      </c>
    </row>
    <row r="262" spans="1:8">
      <c r="A262" s="319" t="s">
        <v>17316</v>
      </c>
      <c r="B262" s="1196" t="s">
        <v>216</v>
      </c>
      <c r="C262" s="319" t="s">
        <v>17317</v>
      </c>
      <c r="D262" s="954" t="s">
        <v>17318</v>
      </c>
      <c r="E262" s="1197">
        <v>1</v>
      </c>
      <c r="F262" s="1229"/>
      <c r="G262" s="1199">
        <v>500</v>
      </c>
      <c r="H262" s="136">
        <f>IF(G262="","",G262-G262*COMPASS!$U$19)</f>
        <v>500</v>
      </c>
    </row>
  </sheetData>
  <sheetProtection algorithmName="SHA-512" hashValue="m805o7IE13F+Jn6lz/hBBw0sxq7FRRbyliS9Ha8XMxWQWZUEcZfHr31+/Uv8jDpMAFW1RMt04VUxyQm/P5KbiA==" saltValue="E6Q9nNrLpBubpZyaOe9+OQ==" spinCount="100000" sheet="1" objects="1" scenarios="1"/>
  <mergeCells count="1">
    <mergeCell ref="D1:G1"/>
  </mergeCells>
  <phoneticPr fontId="20" type="noConversion"/>
  <hyperlinks>
    <hyperlink ref="H2" location="Indice" display="Indice" xr:uid="{00000000-0004-0000-1500-000000000000}"/>
    <hyperlink ref="D1" r:id="rId1" xr:uid="{00000000-0004-0000-1500-000001000000}"/>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25607" r:id="rId5">
          <objectPr defaultSize="0" autoPict="0" r:id="rId6">
            <anchor moveWithCells="1">
              <from>
                <xdr:col>4</xdr:col>
                <xdr:colOff>236220</xdr:colOff>
                <xdr:row>4</xdr:row>
                <xdr:rowOff>0</xdr:rowOff>
              </from>
              <to>
                <xdr:col>6</xdr:col>
                <xdr:colOff>15240</xdr:colOff>
                <xdr:row>4</xdr:row>
                <xdr:rowOff>304800</xdr:rowOff>
              </to>
            </anchor>
          </objectPr>
        </oleObject>
      </mc:Choice>
      <mc:Fallback>
        <oleObject progId="PI3.Image" shapeId="25607" r:id="rId5"/>
      </mc:Fallback>
    </mc:AlternateContent>
  </oleObjec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8">
    <tabColor theme="9" tint="-0.499984740745262"/>
  </sheetPr>
  <dimension ref="A1:H130"/>
  <sheetViews>
    <sheetView zoomScaleNormal="100" workbookViewId="0">
      <pane ySplit="4" topLeftCell="A5" activePane="bottomLeft" state="frozen"/>
      <selection pane="bottomLeft" sqref="A1:G130"/>
    </sheetView>
  </sheetViews>
  <sheetFormatPr defaultColWidth="9.44140625" defaultRowHeight="13.2"/>
  <cols>
    <col min="1" max="1" width="22.5546875" style="32" customWidth="1"/>
    <col min="2" max="2" width="4" style="72" customWidth="1"/>
    <col min="3" max="3" width="15" style="73" bestFit="1" customWidth="1"/>
    <col min="4" max="4" width="36.5546875" style="31" customWidth="1"/>
    <col min="5" max="5" width="4.5546875" style="311" customWidth="1"/>
    <col min="6" max="6" width="5.44140625" style="332" customWidth="1"/>
    <col min="7" max="7" width="11.109375" style="163" customWidth="1"/>
    <col min="8" max="8" width="9.5546875" style="307" customWidth="1"/>
    <col min="9" max="16384" width="9.44140625" style="32"/>
  </cols>
  <sheetData>
    <row r="1" spans="1:8" ht="13.5" customHeight="1">
      <c r="A1" s="36" t="str">
        <f>'LS CABLE'!A1</f>
        <v>Listino Luglio26</v>
      </c>
      <c r="B1" s="64"/>
      <c r="C1" s="65"/>
      <c r="D1" s="1402" t="s">
        <v>11476</v>
      </c>
      <c r="E1" s="1403"/>
      <c r="F1" s="1403"/>
      <c r="G1" s="1403"/>
      <c r="H1" s="303"/>
    </row>
    <row r="2" spans="1:8" ht="13.5" customHeight="1" thickBot="1">
      <c r="A2" s="38"/>
      <c r="B2" s="66"/>
      <c r="C2" s="67"/>
      <c r="D2" s="29"/>
      <c r="E2" s="279"/>
      <c r="F2" s="330"/>
      <c r="G2" s="40"/>
      <c r="H2" s="304" t="s">
        <v>190</v>
      </c>
    </row>
    <row r="3" spans="1:8" ht="24" customHeight="1">
      <c r="A3" s="22" t="s">
        <v>1778</v>
      </c>
      <c r="B3" s="23"/>
      <c r="C3" s="24"/>
      <c r="D3" s="57"/>
      <c r="E3" s="504"/>
      <c r="F3" s="331"/>
      <c r="G3" s="161"/>
      <c r="H3" s="305"/>
    </row>
    <row r="4" spans="1:8" ht="12.75" customHeight="1">
      <c r="A4" s="69" t="str">
        <f>'LS CABLE'!A4</f>
        <v>Cod. Compass</v>
      </c>
      <c r="B4" s="162"/>
      <c r="C4" s="69" t="s">
        <v>217</v>
      </c>
      <c r="D4" s="58" t="s">
        <v>219</v>
      </c>
      <c r="E4" s="505" t="s">
        <v>485</v>
      </c>
      <c r="F4" s="70"/>
      <c r="G4" s="290" t="s">
        <v>3294</v>
      </c>
      <c r="H4" s="290" t="s">
        <v>486</v>
      </c>
    </row>
    <row r="5" spans="1:8" s="35" customFormat="1" ht="26.1" customHeight="1">
      <c r="A5" s="1090" t="s">
        <v>15653</v>
      </c>
      <c r="B5" s="1091"/>
      <c r="C5" s="1091"/>
      <c r="D5" s="1091"/>
      <c r="E5" s="1091"/>
      <c r="F5" s="1091"/>
      <c r="G5" s="1091"/>
      <c r="H5" s="306"/>
    </row>
    <row r="6" spans="1:8" s="333" customFormat="1">
      <c r="A6" s="1051" t="s">
        <v>15654</v>
      </c>
      <c r="B6" s="1051"/>
      <c r="C6" s="1051"/>
      <c r="D6" s="1051"/>
      <c r="E6" s="1051"/>
      <c r="F6" s="1051"/>
      <c r="G6" s="1051"/>
      <c r="H6" s="170"/>
    </row>
    <row r="7" spans="1:8" s="35" customFormat="1" ht="20.399999999999999">
      <c r="A7" s="25" t="s">
        <v>4332</v>
      </c>
      <c r="B7" s="1086" t="s">
        <v>216</v>
      </c>
      <c r="C7" s="25">
        <v>4361</v>
      </c>
      <c r="D7" s="1087" t="s">
        <v>11515</v>
      </c>
      <c r="E7" s="25">
        <v>1</v>
      </c>
      <c r="F7" s="1088"/>
      <c r="G7" s="1089">
        <v>69</v>
      </c>
      <c r="H7" s="170">
        <f>IF(G7="","",G7-G7*COMPASS!$U$27)</f>
        <v>69</v>
      </c>
    </row>
    <row r="8" spans="1:8" s="35" customFormat="1" ht="30.6">
      <c r="A8" s="25" t="s">
        <v>15655</v>
      </c>
      <c r="B8" s="1086" t="s">
        <v>216</v>
      </c>
      <c r="C8" s="25">
        <v>4651</v>
      </c>
      <c r="D8" s="1087" t="s">
        <v>15656</v>
      </c>
      <c r="E8" s="25">
        <v>1</v>
      </c>
      <c r="F8" s="1088"/>
      <c r="G8" s="1089">
        <v>69</v>
      </c>
      <c r="H8" s="170">
        <f>IF(G8="","",G8-G8*COMPASS!$U$27)</f>
        <v>69</v>
      </c>
    </row>
    <row r="9" spans="1:8" s="35" customFormat="1" ht="30.6">
      <c r="A9" s="25" t="s">
        <v>11517</v>
      </c>
      <c r="B9" s="1086" t="s">
        <v>216</v>
      </c>
      <c r="C9" s="25">
        <v>4652</v>
      </c>
      <c r="D9" s="1087" t="s">
        <v>11516</v>
      </c>
      <c r="E9" s="25">
        <v>1</v>
      </c>
      <c r="F9" s="1088"/>
      <c r="G9" s="1089">
        <v>84</v>
      </c>
      <c r="H9" s="170">
        <f>IF(G9="","",G9-G9*COMPASS!$U$27)</f>
        <v>84</v>
      </c>
    </row>
    <row r="10" spans="1:8" s="35" customFormat="1">
      <c r="A10" s="1051" t="s">
        <v>15657</v>
      </c>
      <c r="B10" s="1051"/>
      <c r="C10" s="1051"/>
      <c r="D10" s="1051"/>
      <c r="E10" s="1051"/>
      <c r="F10" s="1051"/>
      <c r="G10" s="1051"/>
      <c r="H10" s="170" t="str">
        <f>IF(G10="","",G10-G10*COMPASS!$U$27)</f>
        <v/>
      </c>
    </row>
    <row r="11" spans="1:8" s="35" customFormat="1" ht="30.6">
      <c r="A11" s="25" t="s">
        <v>15661</v>
      </c>
      <c r="B11" s="1086" t="s">
        <v>216</v>
      </c>
      <c r="C11" s="25">
        <v>4390</v>
      </c>
      <c r="D11" s="1087" t="s">
        <v>15662</v>
      </c>
      <c r="E11" s="25">
        <v>1</v>
      </c>
      <c r="F11" s="1088"/>
      <c r="G11" s="1089">
        <v>174</v>
      </c>
      <c r="H11" s="170">
        <f>IF(G11="","",G11-G11*COMPASS!$U$27)</f>
        <v>174</v>
      </c>
    </row>
    <row r="12" spans="1:8" s="35" customFormat="1" ht="20.399999999999999">
      <c r="A12" s="25" t="s">
        <v>15659</v>
      </c>
      <c r="B12" s="1086" t="s">
        <v>216</v>
      </c>
      <c r="C12" s="25">
        <v>4600</v>
      </c>
      <c r="D12" s="1087" t="s">
        <v>15660</v>
      </c>
      <c r="E12" s="25">
        <v>1</v>
      </c>
      <c r="F12" s="1088"/>
      <c r="G12" s="1089">
        <v>219</v>
      </c>
      <c r="H12" s="170">
        <f>IF(G12="","",G12-G12*COMPASS!$U$27)</f>
        <v>219</v>
      </c>
    </row>
    <row r="13" spans="1:8" s="35" customFormat="1" ht="20.399999999999999">
      <c r="A13" s="25" t="s">
        <v>5688</v>
      </c>
      <c r="B13" s="1086" t="s">
        <v>216</v>
      </c>
      <c r="C13" s="25">
        <v>4340</v>
      </c>
      <c r="D13" s="1087" t="s">
        <v>15658</v>
      </c>
      <c r="E13" s="25">
        <v>1</v>
      </c>
      <c r="F13" s="1088"/>
      <c r="G13" s="1089">
        <v>238</v>
      </c>
      <c r="H13" s="170">
        <f>IF(G13="","",G13-G13*COMPASS!$U$27)</f>
        <v>238</v>
      </c>
    </row>
    <row r="14" spans="1:8" s="35" customFormat="1">
      <c r="A14" s="25" t="s">
        <v>3292</v>
      </c>
      <c r="B14" s="1086" t="s">
        <v>566</v>
      </c>
      <c r="C14" s="25">
        <v>4257</v>
      </c>
      <c r="D14" s="1087" t="s">
        <v>3289</v>
      </c>
      <c r="E14" s="25">
        <v>1</v>
      </c>
      <c r="F14" s="1088"/>
      <c r="G14" s="1089">
        <v>120</v>
      </c>
      <c r="H14" s="170">
        <f>IF(G14="","",G14-G14*COMPASS!$U$27)</f>
        <v>120</v>
      </c>
    </row>
    <row r="15" spans="1:8" s="35" customFormat="1">
      <c r="A15" s="25" t="s">
        <v>3291</v>
      </c>
      <c r="B15" s="1086" t="s">
        <v>566</v>
      </c>
      <c r="C15" s="25">
        <v>4258</v>
      </c>
      <c r="D15" s="1087" t="s">
        <v>3288</v>
      </c>
      <c r="E15" s="25">
        <v>1</v>
      </c>
      <c r="F15" s="1088"/>
      <c r="G15" s="1089">
        <v>143</v>
      </c>
      <c r="H15" s="170">
        <f>IF(G15="","",G15-G15*COMPASS!$U$27)</f>
        <v>143</v>
      </c>
    </row>
    <row r="16" spans="1:8" s="35" customFormat="1">
      <c r="A16" s="25" t="s">
        <v>3236</v>
      </c>
      <c r="B16" s="1086" t="s">
        <v>566</v>
      </c>
      <c r="C16" s="25">
        <v>4141</v>
      </c>
      <c r="D16" s="1087" t="s">
        <v>3233</v>
      </c>
      <c r="E16" s="25">
        <v>1</v>
      </c>
      <c r="F16" s="1088"/>
      <c r="G16" s="1089">
        <v>238</v>
      </c>
      <c r="H16" s="170">
        <f>IF(G16="","",G16-G16*COMPASS!$U$27)</f>
        <v>238</v>
      </c>
    </row>
    <row r="17" spans="1:8" s="35" customFormat="1">
      <c r="A17" s="1051" t="s">
        <v>15663</v>
      </c>
      <c r="B17" s="1051"/>
      <c r="C17" s="1051"/>
      <c r="D17" s="1051"/>
      <c r="E17" s="1051"/>
      <c r="F17" s="1051"/>
      <c r="G17" s="1051"/>
      <c r="H17" s="170" t="str">
        <f>IF(G17="","",G17-G17*COMPASS!$U$27)</f>
        <v/>
      </c>
    </row>
    <row r="18" spans="1:8" s="35" customFormat="1">
      <c r="A18" s="25" t="s">
        <v>15669</v>
      </c>
      <c r="B18" s="1086" t="s">
        <v>462</v>
      </c>
      <c r="C18" s="25">
        <v>4582</v>
      </c>
      <c r="D18" s="1087" t="s">
        <v>15670</v>
      </c>
      <c r="E18" s="25">
        <v>1</v>
      </c>
      <c r="F18" s="1088"/>
      <c r="G18" s="1089">
        <v>103</v>
      </c>
      <c r="H18" s="170">
        <f>IF(G18="","",G18-G18*COMPASS!$U$27)</f>
        <v>103</v>
      </c>
    </row>
    <row r="19" spans="1:8" s="35" customFormat="1" ht="30.6">
      <c r="A19" s="25" t="s">
        <v>7589</v>
      </c>
      <c r="B19" s="1086" t="s">
        <v>462</v>
      </c>
      <c r="C19" s="25">
        <v>4397</v>
      </c>
      <c r="D19" s="1087" t="s">
        <v>15668</v>
      </c>
      <c r="E19" s="25">
        <v>1</v>
      </c>
      <c r="F19" s="1088"/>
      <c r="G19" s="1089">
        <v>143</v>
      </c>
      <c r="H19" s="170">
        <f>IF(G19="","",G19-G19*COMPASS!$U$27)</f>
        <v>143</v>
      </c>
    </row>
    <row r="20" spans="1:8" s="35" customFormat="1" ht="30.6">
      <c r="A20" s="25" t="s">
        <v>5690</v>
      </c>
      <c r="B20" s="1086" t="s">
        <v>216</v>
      </c>
      <c r="C20" s="25">
        <v>4389</v>
      </c>
      <c r="D20" s="1087" t="s">
        <v>15667</v>
      </c>
      <c r="E20" s="25">
        <v>1</v>
      </c>
      <c r="F20" s="1088"/>
      <c r="G20" s="1089">
        <v>174</v>
      </c>
      <c r="H20" s="170">
        <f>IF(G20="","",G20-G20*COMPASS!$U$27)</f>
        <v>174</v>
      </c>
    </row>
    <row r="21" spans="1:8" s="35" customFormat="1" ht="20.399999999999999">
      <c r="A21" s="25" t="s">
        <v>15665</v>
      </c>
      <c r="B21" s="1086" t="s">
        <v>462</v>
      </c>
      <c r="C21" s="25">
        <v>4599</v>
      </c>
      <c r="D21" s="1087" t="s">
        <v>15666</v>
      </c>
      <c r="E21" s="25">
        <v>1</v>
      </c>
      <c r="F21" s="1088"/>
      <c r="G21" s="1089">
        <v>219</v>
      </c>
      <c r="H21" s="170">
        <f>IF(G21="","",G21-G21*COMPASS!$U$27)</f>
        <v>219</v>
      </c>
    </row>
    <row r="22" spans="1:8" s="35" customFormat="1" ht="30.6">
      <c r="A22" s="25" t="s">
        <v>4333</v>
      </c>
      <c r="B22" s="1086" t="s">
        <v>462</v>
      </c>
      <c r="C22" s="25">
        <v>4349</v>
      </c>
      <c r="D22" s="1087" t="s">
        <v>15664</v>
      </c>
      <c r="E22" s="25">
        <v>1</v>
      </c>
      <c r="F22" s="1088"/>
      <c r="G22" s="1089">
        <v>238</v>
      </c>
      <c r="H22" s="170">
        <f>IF(G22="","",G22-G22*COMPASS!$U$27)</f>
        <v>238</v>
      </c>
    </row>
    <row r="23" spans="1:8" s="35" customFormat="1" ht="30.6">
      <c r="A23" s="25" t="s">
        <v>8340</v>
      </c>
      <c r="B23" s="1086" t="s">
        <v>216</v>
      </c>
      <c r="C23" s="25">
        <v>4467</v>
      </c>
      <c r="D23" s="1087" t="s">
        <v>15671</v>
      </c>
      <c r="E23" s="25">
        <v>1</v>
      </c>
      <c r="F23" s="1088"/>
      <c r="G23" s="1089">
        <v>174</v>
      </c>
      <c r="H23" s="170">
        <f>IF(G23="","",G23-G23*COMPASS!$U$27)</f>
        <v>174</v>
      </c>
    </row>
    <row r="24" spans="1:8" s="35" customFormat="1">
      <c r="A24" s="25" t="s">
        <v>3237</v>
      </c>
      <c r="B24" s="1086" t="s">
        <v>566</v>
      </c>
      <c r="C24" s="25">
        <v>4235</v>
      </c>
      <c r="D24" s="1087" t="s">
        <v>3234</v>
      </c>
      <c r="E24" s="25">
        <v>1</v>
      </c>
      <c r="F24" s="25"/>
      <c r="G24" s="1089">
        <v>114</v>
      </c>
      <c r="H24" s="170">
        <f>IF(G24="","",G24-G24*COMPASS!$U$27)</f>
        <v>114</v>
      </c>
    </row>
    <row r="25" spans="1:8" s="35" customFormat="1">
      <c r="A25" s="25" t="s">
        <v>2601</v>
      </c>
      <c r="B25" s="1086" t="s">
        <v>566</v>
      </c>
      <c r="C25" s="25">
        <v>3916</v>
      </c>
      <c r="D25" s="1087" t="s">
        <v>2600</v>
      </c>
      <c r="E25" s="25">
        <v>1</v>
      </c>
      <c r="F25" s="1088"/>
      <c r="G25" s="1089">
        <v>195</v>
      </c>
      <c r="H25" s="170">
        <f>IF(G25="","",G25-G25*COMPASS!$U$27)</f>
        <v>195</v>
      </c>
    </row>
    <row r="26" spans="1:8" s="35" customFormat="1">
      <c r="A26" s="25" t="s">
        <v>3293</v>
      </c>
      <c r="B26" s="1086" t="s">
        <v>566</v>
      </c>
      <c r="C26" s="25">
        <v>4259</v>
      </c>
      <c r="D26" s="1087" t="s">
        <v>3290</v>
      </c>
      <c r="E26" s="25">
        <v>1</v>
      </c>
      <c r="F26" s="1088"/>
      <c r="G26" s="1089">
        <v>227</v>
      </c>
      <c r="H26" s="170">
        <f>IF(G26="","",G26-G26*COMPASS!$U$27)</f>
        <v>227</v>
      </c>
    </row>
    <row r="27" spans="1:8" s="35" customFormat="1">
      <c r="A27" s="25" t="s">
        <v>1795</v>
      </c>
      <c r="B27" s="1086" t="s">
        <v>566</v>
      </c>
      <c r="C27" s="25">
        <v>2346</v>
      </c>
      <c r="D27" s="1087" t="s">
        <v>15672</v>
      </c>
      <c r="E27" s="25">
        <v>1</v>
      </c>
      <c r="F27" s="25"/>
      <c r="G27" s="1089">
        <v>262.24</v>
      </c>
      <c r="H27" s="170">
        <f>IF(G27="","",G27-G27*COMPASS!$U$27)</f>
        <v>262.24</v>
      </c>
    </row>
    <row r="28" spans="1:8" s="35" customFormat="1">
      <c r="A28" s="1051" t="s">
        <v>15673</v>
      </c>
      <c r="B28" s="1051"/>
      <c r="C28" s="1051"/>
      <c r="D28" s="1051"/>
      <c r="E28" s="1051"/>
      <c r="F28" s="1051"/>
      <c r="G28" s="1051"/>
      <c r="H28" s="170" t="str">
        <f>IF(G28="","",G28-G28*COMPASS!$U$27)</f>
        <v/>
      </c>
    </row>
    <row r="29" spans="1:8" s="35" customFormat="1">
      <c r="A29" s="25" t="s">
        <v>15674</v>
      </c>
      <c r="B29" s="1086" t="s">
        <v>216</v>
      </c>
      <c r="C29" s="25">
        <v>9102</v>
      </c>
      <c r="D29" s="1087" t="s">
        <v>15675</v>
      </c>
      <c r="E29" s="25">
        <v>1</v>
      </c>
      <c r="F29" s="1088"/>
      <c r="G29" s="1089">
        <v>238</v>
      </c>
      <c r="H29" s="170">
        <f>IF(G29="","",G29-G29*COMPASS!$U$27)</f>
        <v>238</v>
      </c>
    </row>
    <row r="30" spans="1:8" s="333" customFormat="1">
      <c r="A30" s="25" t="s">
        <v>15676</v>
      </c>
      <c r="B30" s="1086" t="s">
        <v>216</v>
      </c>
      <c r="C30" s="25">
        <v>9101</v>
      </c>
      <c r="D30" s="1087" t="s">
        <v>15677</v>
      </c>
      <c r="E30" s="25">
        <v>1</v>
      </c>
      <c r="F30" s="1088"/>
      <c r="G30" s="1089">
        <v>174</v>
      </c>
      <c r="H30" s="170">
        <f>IF(G30="","",G30-G30*COMPASS!$U$27)</f>
        <v>174</v>
      </c>
    </row>
    <row r="31" spans="1:8" s="35" customFormat="1">
      <c r="A31" s="25" t="s">
        <v>15678</v>
      </c>
      <c r="B31" s="1086" t="s">
        <v>216</v>
      </c>
      <c r="C31" s="25">
        <v>9100</v>
      </c>
      <c r="D31" s="1087" t="s">
        <v>15679</v>
      </c>
      <c r="E31" s="25">
        <v>1</v>
      </c>
      <c r="F31" s="1088"/>
      <c r="G31" s="1089">
        <v>143</v>
      </c>
      <c r="H31" s="170">
        <f>IF(G31="","",G31-G31*COMPASS!$U$27)</f>
        <v>143</v>
      </c>
    </row>
    <row r="32" spans="1:8" s="333" customFormat="1">
      <c r="A32" s="25" t="s">
        <v>15680</v>
      </c>
      <c r="B32" s="1086" t="s">
        <v>216</v>
      </c>
      <c r="C32" s="25">
        <v>9104</v>
      </c>
      <c r="D32" s="1087" t="s">
        <v>15681</v>
      </c>
      <c r="E32" s="25">
        <v>1</v>
      </c>
      <c r="F32" s="1088"/>
      <c r="G32" s="1089">
        <v>103</v>
      </c>
      <c r="H32" s="170">
        <f>IF(G32="","",G32-G32*COMPASS!$U$27)</f>
        <v>103</v>
      </c>
    </row>
    <row r="33" spans="1:8" s="35" customFormat="1">
      <c r="A33" s="1051" t="s">
        <v>15682</v>
      </c>
      <c r="B33" s="1051"/>
      <c r="C33" s="1051"/>
      <c r="D33" s="1051"/>
      <c r="E33" s="1051"/>
      <c r="F33" s="1051"/>
      <c r="G33" s="1051"/>
      <c r="H33" s="170" t="str">
        <f>IF(G33="","",G33-G33*COMPASS!$U$27)</f>
        <v/>
      </c>
    </row>
    <row r="34" spans="1:8" s="333" customFormat="1" ht="30.6">
      <c r="A34" s="25" t="s">
        <v>7590</v>
      </c>
      <c r="B34" s="1086" t="s">
        <v>216</v>
      </c>
      <c r="C34" s="25">
        <v>4398</v>
      </c>
      <c r="D34" s="1087" t="s">
        <v>15685</v>
      </c>
      <c r="E34" s="25">
        <v>1</v>
      </c>
      <c r="F34" s="1088"/>
      <c r="G34" s="1089">
        <v>143</v>
      </c>
      <c r="H34" s="170">
        <f>IF(G34="","",G34-G34*COMPASS!$U$27)</f>
        <v>143</v>
      </c>
    </row>
    <row r="35" spans="1:8" s="333" customFormat="1" ht="30.6">
      <c r="A35" s="25" t="s">
        <v>5691</v>
      </c>
      <c r="B35" s="1086" t="s">
        <v>216</v>
      </c>
      <c r="C35" s="25">
        <v>4396</v>
      </c>
      <c r="D35" s="1087" t="s">
        <v>15684</v>
      </c>
      <c r="E35" s="25">
        <v>1</v>
      </c>
      <c r="F35" s="1088"/>
      <c r="G35" s="1089">
        <v>174</v>
      </c>
      <c r="H35" s="170">
        <f>IF(G35="","",G35-G35*COMPASS!$U$27)</f>
        <v>174</v>
      </c>
    </row>
    <row r="36" spans="1:8" s="35" customFormat="1" ht="30.6">
      <c r="A36" s="25" t="s">
        <v>5692</v>
      </c>
      <c r="B36" s="1086" t="s">
        <v>216</v>
      </c>
      <c r="C36" s="25">
        <v>4392</v>
      </c>
      <c r="D36" s="1087" t="s">
        <v>15683</v>
      </c>
      <c r="E36" s="25">
        <v>1</v>
      </c>
      <c r="F36" s="1088"/>
      <c r="G36" s="1089">
        <v>238</v>
      </c>
      <c r="H36" s="170">
        <f>IF(G36="","",G36-G36*COMPASS!$U$27)</f>
        <v>238</v>
      </c>
    </row>
    <row r="37" spans="1:8" s="35" customFormat="1" ht="20.399999999999999">
      <c r="A37" s="25" t="s">
        <v>5689</v>
      </c>
      <c r="B37" s="1086" t="s">
        <v>216</v>
      </c>
      <c r="C37" s="25">
        <v>4382</v>
      </c>
      <c r="D37" s="1087" t="s">
        <v>15686</v>
      </c>
      <c r="E37" s="25">
        <v>1</v>
      </c>
      <c r="F37" s="1088"/>
      <c r="G37" s="1089">
        <v>158</v>
      </c>
      <c r="H37" s="170">
        <f>IF(G37="","",G37-G37*COMPASS!$U$27)</f>
        <v>158</v>
      </c>
    </row>
    <row r="38" spans="1:8" s="35" customFormat="1">
      <c r="A38" s="1051" t="s">
        <v>15687</v>
      </c>
      <c r="B38" s="1051"/>
      <c r="C38" s="1051"/>
      <c r="D38" s="1051"/>
      <c r="E38" s="1051"/>
      <c r="F38" s="1051"/>
      <c r="G38" s="1051"/>
      <c r="H38" s="170" t="str">
        <f>IF(G38="","",G38-G38*COMPASS!$U$27)</f>
        <v/>
      </c>
    </row>
    <row r="39" spans="1:8" s="35" customFormat="1" ht="20.399999999999999">
      <c r="A39" s="25" t="s">
        <v>15692</v>
      </c>
      <c r="B39" s="1086" t="s">
        <v>216</v>
      </c>
      <c r="C39" s="25">
        <v>4690</v>
      </c>
      <c r="D39" s="1087" t="s">
        <v>15693</v>
      </c>
      <c r="E39" s="25">
        <v>1</v>
      </c>
      <c r="F39" s="25"/>
      <c r="G39" s="1089">
        <v>167</v>
      </c>
      <c r="H39" s="170">
        <f>IF(G39="","",G39-G39*COMPASS!$U$27)</f>
        <v>167</v>
      </c>
    </row>
    <row r="40" spans="1:8" s="35" customFormat="1" ht="20.399999999999999">
      <c r="A40" s="25" t="s">
        <v>15690</v>
      </c>
      <c r="B40" s="1086" t="s">
        <v>216</v>
      </c>
      <c r="C40" s="25">
        <v>4691</v>
      </c>
      <c r="D40" s="1087" t="s">
        <v>15691</v>
      </c>
      <c r="E40" s="25">
        <v>1</v>
      </c>
      <c r="F40" s="25"/>
      <c r="G40" s="1089">
        <v>186</v>
      </c>
      <c r="H40" s="170">
        <f>IF(G40="","",G40-G40*COMPASS!$U$27)</f>
        <v>186</v>
      </c>
    </row>
    <row r="41" spans="1:8" s="35" customFormat="1" ht="30.6">
      <c r="A41" s="25" t="s">
        <v>10531</v>
      </c>
      <c r="B41" s="1086" t="s">
        <v>216</v>
      </c>
      <c r="C41" s="25">
        <v>4535</v>
      </c>
      <c r="D41" s="1087" t="s">
        <v>15688</v>
      </c>
      <c r="E41" s="25">
        <v>1</v>
      </c>
      <c r="F41" s="25"/>
      <c r="G41" s="1089">
        <v>204</v>
      </c>
      <c r="H41" s="170">
        <f>IF(G41="","",G41-G41*COMPASS!$U$27)</f>
        <v>204</v>
      </c>
    </row>
    <row r="42" spans="1:8" s="333" customFormat="1" ht="30.6">
      <c r="A42" s="25" t="s">
        <v>10530</v>
      </c>
      <c r="B42" s="1086" t="s">
        <v>216</v>
      </c>
      <c r="C42" s="25">
        <v>4536</v>
      </c>
      <c r="D42" s="1087" t="s">
        <v>15689</v>
      </c>
      <c r="E42" s="25">
        <v>1</v>
      </c>
      <c r="F42" s="25"/>
      <c r="G42" s="1089">
        <v>242</v>
      </c>
      <c r="H42" s="170">
        <f>IF(G42="","",G42-G42*COMPASS!$U$27)</f>
        <v>242</v>
      </c>
    </row>
    <row r="43" spans="1:8" s="35" customFormat="1" ht="30.6">
      <c r="A43" s="25" t="s">
        <v>15694</v>
      </c>
      <c r="B43" s="1086" t="s">
        <v>216</v>
      </c>
      <c r="C43" s="25">
        <v>4562</v>
      </c>
      <c r="D43" s="1087" t="s">
        <v>15695</v>
      </c>
      <c r="E43" s="25">
        <v>1</v>
      </c>
      <c r="F43" s="25"/>
      <c r="G43" s="1089">
        <v>174</v>
      </c>
      <c r="H43" s="170">
        <f>IF(G43="","",G43-G43*COMPASS!$U$27)</f>
        <v>174</v>
      </c>
    </row>
    <row r="44" spans="1:8" s="35" customFormat="1" ht="17.399999999999999">
      <c r="A44" s="1090" t="s">
        <v>15696</v>
      </c>
      <c r="B44" s="1091"/>
      <c r="C44" s="1091"/>
      <c r="D44" s="1091"/>
      <c r="E44" s="1091"/>
      <c r="F44" s="1091"/>
      <c r="G44" s="1091"/>
      <c r="H44" s="170" t="str">
        <f>IF(G44="","",G44-G44*COMPASS!$U$27)</f>
        <v/>
      </c>
    </row>
    <row r="45" spans="1:8" s="35" customFormat="1">
      <c r="A45" s="1051" t="s">
        <v>15697</v>
      </c>
      <c r="B45" s="1051"/>
      <c r="C45" s="1051"/>
      <c r="D45" s="1051"/>
      <c r="E45" s="1051"/>
      <c r="F45" s="1051"/>
      <c r="G45" s="1051"/>
      <c r="H45" s="170" t="str">
        <f>IF(G45="","",G45-G45*COMPASS!$U$27)</f>
        <v/>
      </c>
    </row>
    <row r="46" spans="1:8" s="35" customFormat="1" ht="20.399999999999999">
      <c r="A46" s="171" t="s">
        <v>15698</v>
      </c>
      <c r="B46" s="736" t="s">
        <v>462</v>
      </c>
      <c r="C46" s="735">
        <v>4570</v>
      </c>
      <c r="D46" s="1092" t="s">
        <v>15699</v>
      </c>
      <c r="E46" s="735">
        <v>1</v>
      </c>
      <c r="F46" s="735"/>
      <c r="G46" s="1093">
        <v>15</v>
      </c>
      <c r="H46" s="170">
        <f>IF(G46="","",G46-G46*COMPASS!$U$27)</f>
        <v>15</v>
      </c>
    </row>
    <row r="47" spans="1:8" s="35" customFormat="1" ht="40.799999999999997">
      <c r="A47" s="171" t="s">
        <v>15700</v>
      </c>
      <c r="B47" s="736" t="s">
        <v>216</v>
      </c>
      <c r="C47" s="735">
        <v>4679</v>
      </c>
      <c r="D47" s="1092" t="s">
        <v>15701</v>
      </c>
      <c r="E47" s="735">
        <v>1</v>
      </c>
      <c r="F47" s="735" t="s">
        <v>440</v>
      </c>
      <c r="G47" s="1093">
        <v>63</v>
      </c>
      <c r="H47" s="170">
        <f>IF(G47="","",G47-G47*COMPASS!$U$27)</f>
        <v>63</v>
      </c>
    </row>
    <row r="48" spans="1:8" s="35" customFormat="1">
      <c r="A48" s="1051" t="s">
        <v>15702</v>
      </c>
      <c r="B48" s="1051"/>
      <c r="C48" s="1051"/>
      <c r="D48" s="1051"/>
      <c r="E48" s="1051"/>
      <c r="F48" s="1051"/>
      <c r="G48" s="1051"/>
      <c r="H48" s="170" t="str">
        <f>IF(G48="","",G48-G48*COMPASS!$U$27)</f>
        <v/>
      </c>
    </row>
    <row r="49" spans="1:8" s="35" customFormat="1">
      <c r="A49" s="171" t="s">
        <v>6818</v>
      </c>
      <c r="B49" s="736" t="s">
        <v>216</v>
      </c>
      <c r="C49" s="735">
        <v>4384</v>
      </c>
      <c r="D49" s="1092" t="s">
        <v>6819</v>
      </c>
      <c r="E49" s="735">
        <v>1</v>
      </c>
      <c r="F49" s="1094"/>
      <c r="G49" s="1093">
        <v>39</v>
      </c>
      <c r="H49" s="170">
        <f>IF(G49="","",G49-G49*COMPASS!$U$27)</f>
        <v>39</v>
      </c>
    </row>
    <row r="50" spans="1:8" s="35" customFormat="1">
      <c r="A50" s="171" t="s">
        <v>15703</v>
      </c>
      <c r="B50" s="736" t="s">
        <v>216</v>
      </c>
      <c r="C50" s="735">
        <v>4386</v>
      </c>
      <c r="D50" s="1092" t="s">
        <v>6820</v>
      </c>
      <c r="E50" s="735">
        <v>1</v>
      </c>
      <c r="F50" s="1094"/>
      <c r="G50" s="1093">
        <v>56</v>
      </c>
      <c r="H50" s="170">
        <f>IF(G50="","",G50-G50*COMPASS!$U$27)</f>
        <v>56</v>
      </c>
    </row>
    <row r="51" spans="1:8" s="35" customFormat="1" ht="17.399999999999999">
      <c r="A51" s="1090" t="s">
        <v>15704</v>
      </c>
      <c r="B51" s="1095"/>
      <c r="C51" s="1095"/>
      <c r="D51" s="1095"/>
      <c r="E51" s="1095"/>
      <c r="F51" s="1095"/>
      <c r="G51" s="1095"/>
      <c r="H51" s="170" t="str">
        <f>IF(G51="","",G51-G51*COMPASS!$U$27)</f>
        <v/>
      </c>
    </row>
    <row r="52" spans="1:8" s="35" customFormat="1">
      <c r="A52" s="1051" t="s">
        <v>15705</v>
      </c>
      <c r="B52" s="1051"/>
      <c r="C52" s="1051"/>
      <c r="D52" s="1051"/>
      <c r="E52" s="1051"/>
      <c r="F52" s="1051"/>
      <c r="G52" s="1051"/>
      <c r="H52" s="170" t="str">
        <f>IF(G52="","",G52-G52*COMPASS!$U$27)</f>
        <v/>
      </c>
    </row>
    <row r="53" spans="1:8" s="35" customFormat="1" ht="20.399999999999999">
      <c r="A53" s="171" t="s">
        <v>10532</v>
      </c>
      <c r="B53" s="736" t="s">
        <v>216</v>
      </c>
      <c r="C53" s="735">
        <v>4610</v>
      </c>
      <c r="D53" s="1092" t="s">
        <v>15706</v>
      </c>
      <c r="E53" s="735">
        <v>1</v>
      </c>
      <c r="F53" s="1094"/>
      <c r="G53" s="1093">
        <v>135</v>
      </c>
      <c r="H53" s="170">
        <f>IF(G53="","",G53-G53*COMPASS!$U$27)</f>
        <v>135</v>
      </c>
    </row>
    <row r="54" spans="1:8" s="35" customFormat="1" ht="20.399999999999999">
      <c r="A54" s="171" t="s">
        <v>10533</v>
      </c>
      <c r="B54" s="736" t="s">
        <v>216</v>
      </c>
      <c r="C54" s="735">
        <v>4452</v>
      </c>
      <c r="D54" s="1092" t="s">
        <v>15707</v>
      </c>
      <c r="E54" s="735">
        <v>1</v>
      </c>
      <c r="F54" s="1094"/>
      <c r="G54" s="1093">
        <v>73</v>
      </c>
      <c r="H54" s="170">
        <f>IF(G54="","",G54-G54*COMPASS!$U$27)</f>
        <v>73</v>
      </c>
    </row>
    <row r="55" spans="1:8" s="35" customFormat="1" ht="20.399999999999999">
      <c r="A55" s="171" t="s">
        <v>10534</v>
      </c>
      <c r="B55" s="736" t="s">
        <v>216</v>
      </c>
      <c r="C55" s="735">
        <v>4589</v>
      </c>
      <c r="D55" s="1092" t="s">
        <v>15708</v>
      </c>
      <c r="E55" s="735">
        <v>1</v>
      </c>
      <c r="F55" s="1094"/>
      <c r="G55" s="1093">
        <v>225</v>
      </c>
      <c r="H55" s="170">
        <f>IF(G55="","",G55-G55*COMPASS!$U$27)</f>
        <v>225</v>
      </c>
    </row>
    <row r="56" spans="1:8" s="333" customFormat="1" ht="20.399999999999999">
      <c r="A56" s="171" t="s">
        <v>10535</v>
      </c>
      <c r="B56" s="736" t="s">
        <v>216</v>
      </c>
      <c r="C56" s="735">
        <v>4587</v>
      </c>
      <c r="D56" s="1092" t="s">
        <v>15709</v>
      </c>
      <c r="E56" s="735">
        <v>1</v>
      </c>
      <c r="F56" s="1094"/>
      <c r="G56" s="1093">
        <v>169</v>
      </c>
      <c r="H56" s="170">
        <f>IF(G56="","",G56-G56*COMPASS!$U$27)</f>
        <v>169</v>
      </c>
    </row>
    <row r="57" spans="1:8" s="333" customFormat="1">
      <c r="A57" s="1051" t="s">
        <v>15710</v>
      </c>
      <c r="B57" s="1051"/>
      <c r="C57" s="1051"/>
      <c r="D57" s="1051"/>
      <c r="E57" s="1051"/>
      <c r="F57" s="1051"/>
      <c r="G57" s="1051"/>
      <c r="H57" s="170" t="str">
        <f>IF(G57="","",G57-G57*COMPASS!$U$27)</f>
        <v/>
      </c>
    </row>
    <row r="58" spans="1:8" s="333" customFormat="1" ht="20.399999999999999">
      <c r="A58" s="171" t="s">
        <v>15711</v>
      </c>
      <c r="B58" s="736" t="s">
        <v>216</v>
      </c>
      <c r="C58" s="735">
        <v>4628</v>
      </c>
      <c r="D58" s="1092" t="s">
        <v>15712</v>
      </c>
      <c r="E58" s="735">
        <v>1</v>
      </c>
      <c r="F58" s="1094"/>
      <c r="G58" s="1093">
        <v>261</v>
      </c>
      <c r="H58" s="170">
        <f>IF(G58="","",G58-G58*COMPASS!$U$27)</f>
        <v>261</v>
      </c>
    </row>
    <row r="59" spans="1:8" s="35" customFormat="1">
      <c r="A59" s="171" t="s">
        <v>15713</v>
      </c>
      <c r="B59" s="736" t="s">
        <v>216</v>
      </c>
      <c r="C59" s="735">
        <v>4629</v>
      </c>
      <c r="D59" s="1092" t="s">
        <v>15714</v>
      </c>
      <c r="E59" s="735">
        <v>1</v>
      </c>
      <c r="F59" s="1094"/>
      <c r="G59" s="1093">
        <v>129</v>
      </c>
      <c r="H59" s="170">
        <f>IF(G59="","",G59-G59*COMPASS!$U$27)</f>
        <v>129</v>
      </c>
    </row>
    <row r="60" spans="1:8" s="35" customFormat="1">
      <c r="A60" s="171" t="s">
        <v>15715</v>
      </c>
      <c r="B60" s="736" t="s">
        <v>216</v>
      </c>
      <c r="C60" s="735">
        <v>4656</v>
      </c>
      <c r="D60" s="1092" t="s">
        <v>15716</v>
      </c>
      <c r="E60" s="735">
        <v>1</v>
      </c>
      <c r="F60" s="1094"/>
      <c r="G60" s="1093">
        <v>261</v>
      </c>
      <c r="H60" s="170">
        <f>IF(G60="","",G60-G60*COMPASS!$U$27)</f>
        <v>261</v>
      </c>
    </row>
    <row r="61" spans="1:8" s="35" customFormat="1" ht="20.399999999999999">
      <c r="A61" s="171" t="s">
        <v>15717</v>
      </c>
      <c r="B61" s="736" t="s">
        <v>216</v>
      </c>
      <c r="C61" s="735">
        <v>4631</v>
      </c>
      <c r="D61" s="1092" t="s">
        <v>15718</v>
      </c>
      <c r="E61" s="735">
        <v>1</v>
      </c>
      <c r="F61" s="1094"/>
      <c r="G61" s="1093">
        <v>159</v>
      </c>
      <c r="H61" s="170">
        <f>IF(G61="","",G61-G61*COMPASS!$U$27)</f>
        <v>159</v>
      </c>
    </row>
    <row r="62" spans="1:8" s="35" customFormat="1">
      <c r="A62" s="1051" t="s">
        <v>15719</v>
      </c>
      <c r="B62" s="1051"/>
      <c r="C62" s="1051"/>
      <c r="D62" s="1051"/>
      <c r="E62" s="1051"/>
      <c r="F62" s="1051"/>
      <c r="G62" s="1051"/>
      <c r="H62" s="170" t="str">
        <f>IF(G62="","",G62-G62*COMPASS!$U$27)</f>
        <v/>
      </c>
    </row>
    <row r="63" spans="1:8" s="35" customFormat="1" ht="20.399999999999999">
      <c r="A63" s="171" t="s">
        <v>7593</v>
      </c>
      <c r="B63" s="736" t="s">
        <v>216</v>
      </c>
      <c r="C63" s="735">
        <v>4426</v>
      </c>
      <c r="D63" s="1092" t="s">
        <v>15720</v>
      </c>
      <c r="E63" s="735">
        <v>1</v>
      </c>
      <c r="F63" s="1094"/>
      <c r="G63" s="1093">
        <v>431</v>
      </c>
      <c r="H63" s="170">
        <f>IF(G63="","",G63-G63*COMPASS!$U$27)</f>
        <v>431</v>
      </c>
    </row>
    <row r="64" spans="1:8" s="35" customFormat="1" ht="20.399999999999999">
      <c r="A64" s="171" t="s">
        <v>8166</v>
      </c>
      <c r="B64" s="736" t="s">
        <v>216</v>
      </c>
      <c r="C64" s="735">
        <v>4478</v>
      </c>
      <c r="D64" s="1092" t="s">
        <v>15721</v>
      </c>
      <c r="E64" s="735">
        <v>1</v>
      </c>
      <c r="F64" s="735"/>
      <c r="G64" s="1093">
        <v>681</v>
      </c>
      <c r="H64" s="170">
        <f>IF(G64="","",G64-G64*COMPASS!$U$27)</f>
        <v>681</v>
      </c>
    </row>
    <row r="65" spans="1:8" s="35" customFormat="1">
      <c r="A65" s="1051" t="s">
        <v>15722</v>
      </c>
      <c r="B65" s="1051"/>
      <c r="C65" s="1051"/>
      <c r="D65" s="1051"/>
      <c r="E65" s="1051"/>
      <c r="F65" s="1051"/>
      <c r="G65" s="1051"/>
      <c r="H65" s="170" t="str">
        <f>IF(G65="","",G65-G65*COMPASS!$U$27)</f>
        <v/>
      </c>
    </row>
    <row r="66" spans="1:8" s="333" customFormat="1" ht="30.6">
      <c r="A66" s="171" t="s">
        <v>3295</v>
      </c>
      <c r="B66" s="736" t="s">
        <v>216</v>
      </c>
      <c r="C66" s="735">
        <v>3987</v>
      </c>
      <c r="D66" s="1092" t="s">
        <v>15723</v>
      </c>
      <c r="E66" s="735">
        <v>1</v>
      </c>
      <c r="F66" s="1094"/>
      <c r="G66" s="1093">
        <v>128</v>
      </c>
      <c r="H66" s="170">
        <f>IF(G66="","",G66-G66*COMPASS!$U$27)</f>
        <v>128</v>
      </c>
    </row>
    <row r="67" spans="1:8" s="333" customFormat="1" ht="30.6">
      <c r="A67" s="171" t="s">
        <v>10536</v>
      </c>
      <c r="B67" s="736" t="s">
        <v>216</v>
      </c>
      <c r="C67" s="735">
        <v>4607</v>
      </c>
      <c r="D67" s="1092" t="s">
        <v>15724</v>
      </c>
      <c r="E67" s="735">
        <v>1</v>
      </c>
      <c r="F67" s="1094"/>
      <c r="G67" s="1093">
        <v>128</v>
      </c>
      <c r="H67" s="170">
        <f>IF(G67="","",G67-G67*COMPASS!$U$27)</f>
        <v>128</v>
      </c>
    </row>
    <row r="68" spans="1:8" s="333" customFormat="1" ht="20.399999999999999">
      <c r="A68" s="171" t="s">
        <v>15725</v>
      </c>
      <c r="B68" s="736" t="s">
        <v>216</v>
      </c>
      <c r="C68" s="735">
        <v>3969</v>
      </c>
      <c r="D68" s="1092" t="s">
        <v>15726</v>
      </c>
      <c r="E68" s="735">
        <v>1</v>
      </c>
      <c r="F68" s="1094"/>
      <c r="G68" s="1093">
        <v>204</v>
      </c>
      <c r="H68" s="170">
        <f>IF(G68="","",G68-G68*COMPASS!$U$27)</f>
        <v>204</v>
      </c>
    </row>
    <row r="69" spans="1:8" s="333" customFormat="1" ht="20.399999999999999">
      <c r="A69" s="171" t="s">
        <v>7594</v>
      </c>
      <c r="B69" s="736" t="s">
        <v>216</v>
      </c>
      <c r="C69" s="735">
        <v>4423</v>
      </c>
      <c r="D69" s="1092" t="s">
        <v>15727</v>
      </c>
      <c r="E69" s="735">
        <v>1</v>
      </c>
      <c r="F69" s="1094"/>
      <c r="G69" s="1093">
        <v>206</v>
      </c>
      <c r="H69" s="170">
        <f>IF(G69="","",G69-G69*COMPASS!$U$27)</f>
        <v>206</v>
      </c>
    </row>
    <row r="70" spans="1:8" s="333" customFormat="1" ht="30.6">
      <c r="A70" s="171" t="s">
        <v>7595</v>
      </c>
      <c r="B70" s="736" t="s">
        <v>216</v>
      </c>
      <c r="C70" s="735">
        <v>4424</v>
      </c>
      <c r="D70" s="1092" t="s">
        <v>15728</v>
      </c>
      <c r="E70" s="735">
        <v>1</v>
      </c>
      <c r="F70" s="1094"/>
      <c r="G70" s="1093">
        <v>279</v>
      </c>
      <c r="H70" s="170">
        <f>IF(G70="","",G70-G70*COMPASS!$U$27)</f>
        <v>279</v>
      </c>
    </row>
    <row r="71" spans="1:8" s="35" customFormat="1" ht="20.399999999999999">
      <c r="A71" s="171" t="s">
        <v>3296</v>
      </c>
      <c r="B71" s="736" t="s">
        <v>216</v>
      </c>
      <c r="C71" s="735">
        <v>4189</v>
      </c>
      <c r="D71" s="1092" t="s">
        <v>15729</v>
      </c>
      <c r="E71" s="735">
        <v>1</v>
      </c>
      <c r="F71" s="1094"/>
      <c r="G71" s="1093">
        <v>514</v>
      </c>
      <c r="H71" s="170">
        <f>IF(G71="","",G71-G71*COMPASS!$U$27)</f>
        <v>514</v>
      </c>
    </row>
    <row r="72" spans="1:8" s="35" customFormat="1" ht="30.6">
      <c r="A72" s="171" t="s">
        <v>7596</v>
      </c>
      <c r="B72" s="736" t="s">
        <v>216</v>
      </c>
      <c r="C72" s="735">
        <v>4425</v>
      </c>
      <c r="D72" s="1092" t="s">
        <v>15987</v>
      </c>
      <c r="E72" s="735">
        <v>1</v>
      </c>
      <c r="F72" s="1094"/>
      <c r="G72" s="1093">
        <v>534</v>
      </c>
      <c r="H72" s="170">
        <f>IF(G72="","",G72-G72*COMPASS!$U$27)</f>
        <v>534</v>
      </c>
    </row>
    <row r="73" spans="1:8" s="35" customFormat="1" ht="20.399999999999999">
      <c r="A73" s="171" t="s">
        <v>7591</v>
      </c>
      <c r="B73" s="736" t="s">
        <v>216</v>
      </c>
      <c r="C73" s="735">
        <v>4444</v>
      </c>
      <c r="D73" s="1092" t="s">
        <v>15730</v>
      </c>
      <c r="E73" s="735">
        <v>1</v>
      </c>
      <c r="F73" s="735"/>
      <c r="G73" s="1093">
        <v>148</v>
      </c>
      <c r="H73" s="170">
        <f>IF(G73="","",G73-G73*COMPASS!$U$27)</f>
        <v>148</v>
      </c>
    </row>
    <row r="74" spans="1:8" s="35" customFormat="1">
      <c r="A74" s="171" t="s">
        <v>7592</v>
      </c>
      <c r="B74" s="736" t="s">
        <v>216</v>
      </c>
      <c r="C74" s="735">
        <v>4445</v>
      </c>
      <c r="D74" s="1092" t="s">
        <v>15731</v>
      </c>
      <c r="E74" s="735">
        <v>1</v>
      </c>
      <c r="F74" s="1094"/>
      <c r="G74" s="1093">
        <v>113</v>
      </c>
      <c r="H74" s="170">
        <f>IF(G74="","",G74-G74*COMPASS!$U$27)</f>
        <v>113</v>
      </c>
    </row>
    <row r="75" spans="1:8" s="35" customFormat="1">
      <c r="A75" s="171" t="s">
        <v>1797</v>
      </c>
      <c r="B75" s="736" t="s">
        <v>566</v>
      </c>
      <c r="C75" s="735">
        <v>3097</v>
      </c>
      <c r="D75" s="1092" t="s">
        <v>1780</v>
      </c>
      <c r="E75" s="735">
        <v>1</v>
      </c>
      <c r="F75" s="735"/>
      <c r="G75" s="1093">
        <v>209.44</v>
      </c>
      <c r="H75" s="170">
        <f>IF(G75="","",G75-G75*COMPASS!$U$27)</f>
        <v>209.44</v>
      </c>
    </row>
    <row r="76" spans="1:8" s="35" customFormat="1">
      <c r="A76" s="171" t="s">
        <v>1798</v>
      </c>
      <c r="B76" s="736" t="s">
        <v>566</v>
      </c>
      <c r="C76" s="735">
        <v>3101</v>
      </c>
      <c r="D76" s="1092" t="s">
        <v>1781</v>
      </c>
      <c r="E76" s="735">
        <v>1</v>
      </c>
      <c r="F76" s="735"/>
      <c r="G76" s="1093">
        <v>95.04</v>
      </c>
      <c r="H76" s="170">
        <f>IF(G76="","",G76-G76*COMPASS!$U$27)</f>
        <v>95.04</v>
      </c>
    </row>
    <row r="77" spans="1:8" s="35" customFormat="1">
      <c r="A77" s="1051" t="s">
        <v>15732</v>
      </c>
      <c r="B77" s="1051"/>
      <c r="C77" s="1051"/>
      <c r="D77" s="1051"/>
      <c r="E77" s="1051"/>
      <c r="F77" s="1051"/>
      <c r="G77" s="1051"/>
      <c r="H77" s="170" t="str">
        <f>IF(G77="","",G77-G77*COMPASS!$U$27)</f>
        <v/>
      </c>
    </row>
    <row r="78" spans="1:8" s="35" customFormat="1" ht="20.399999999999999">
      <c r="A78" s="171" t="s">
        <v>2596</v>
      </c>
      <c r="B78" s="736" t="s">
        <v>216</v>
      </c>
      <c r="C78" s="735">
        <v>3930</v>
      </c>
      <c r="D78" s="1092" t="s">
        <v>15733</v>
      </c>
      <c r="E78" s="735">
        <v>1</v>
      </c>
      <c r="F78" s="1094"/>
      <c r="G78" s="1093">
        <v>186</v>
      </c>
      <c r="H78" s="170">
        <f>IF(G78="","",G78-G78*COMPASS!$U$27)</f>
        <v>186</v>
      </c>
    </row>
    <row r="79" spans="1:8" s="35" customFormat="1" ht="20.399999999999999">
      <c r="A79" s="171" t="s">
        <v>15734</v>
      </c>
      <c r="B79" s="736" t="s">
        <v>216</v>
      </c>
      <c r="C79" s="735">
        <v>4586</v>
      </c>
      <c r="D79" s="1092" t="s">
        <v>15735</v>
      </c>
      <c r="E79" s="735">
        <v>1</v>
      </c>
      <c r="F79" s="1094"/>
      <c r="G79" s="1093">
        <v>186</v>
      </c>
      <c r="H79" s="170">
        <f>IF(G79="","",G79-G79*COMPASS!$U$27)</f>
        <v>186</v>
      </c>
    </row>
    <row r="80" spans="1:8" s="35" customFormat="1" ht="17.399999999999999">
      <c r="A80" s="1090" t="s">
        <v>15736</v>
      </c>
      <c r="B80" s="1095"/>
      <c r="C80" s="1095"/>
      <c r="D80" s="1095"/>
      <c r="E80" s="1095"/>
      <c r="F80" s="1095"/>
      <c r="G80" s="1095"/>
      <c r="H80" s="170" t="str">
        <f>IF(G80="","",G80-G80*COMPASS!$U$27)</f>
        <v/>
      </c>
    </row>
    <row r="81" spans="1:8">
      <c r="A81" s="1051" t="s">
        <v>15737</v>
      </c>
      <c r="B81" s="1051"/>
      <c r="C81" s="1051"/>
      <c r="D81" s="1051"/>
      <c r="E81" s="1051"/>
      <c r="F81" s="1051"/>
      <c r="G81" s="1051"/>
      <c r="H81" s="170" t="str">
        <f>IF(G81="","",G81-G81*COMPASS!$U$27)</f>
        <v/>
      </c>
    </row>
    <row r="82" spans="1:8" ht="30.6">
      <c r="A82" s="171" t="s">
        <v>15738</v>
      </c>
      <c r="B82" s="736" t="s">
        <v>216</v>
      </c>
      <c r="C82" s="735">
        <v>4602</v>
      </c>
      <c r="D82" s="1092" t="s">
        <v>15739</v>
      </c>
      <c r="E82" s="735">
        <v>1</v>
      </c>
      <c r="F82" s="1094"/>
      <c r="G82" s="1093">
        <v>184</v>
      </c>
      <c r="H82" s="170">
        <f>IF(G82="","",G82-G82*COMPASS!$U$27)</f>
        <v>184</v>
      </c>
    </row>
    <row r="83" spans="1:8" ht="17.399999999999999">
      <c r="A83" s="1090" t="s">
        <v>15740</v>
      </c>
      <c r="B83" s="1095"/>
      <c r="C83" s="1095"/>
      <c r="D83" s="1095"/>
      <c r="E83" s="1095"/>
      <c r="F83" s="1095"/>
      <c r="G83" s="1095"/>
      <c r="H83" s="170" t="str">
        <f>IF(G83="","",G83-G83*COMPASS!$U$27)</f>
        <v/>
      </c>
    </row>
    <row r="84" spans="1:8" s="35" customFormat="1" ht="17.399999999999999">
      <c r="A84" s="1051" t="s">
        <v>15741</v>
      </c>
      <c r="B84" s="1095"/>
      <c r="C84" s="1095"/>
      <c r="D84" s="1095"/>
      <c r="E84" s="1095"/>
      <c r="F84" s="1095"/>
      <c r="G84" s="1095"/>
      <c r="H84" s="170" t="str">
        <f>IF(G84="","",G84-G84*COMPASS!$U$27)</f>
        <v/>
      </c>
    </row>
    <row r="85" spans="1:8" ht="20.399999999999999">
      <c r="A85" s="171" t="s">
        <v>15742</v>
      </c>
      <c r="B85" s="736" t="s">
        <v>216</v>
      </c>
      <c r="C85" s="735">
        <v>4658</v>
      </c>
      <c r="D85" s="1092" t="s">
        <v>15743</v>
      </c>
      <c r="E85" s="735">
        <v>1</v>
      </c>
      <c r="F85" s="1094"/>
      <c r="G85" s="1093">
        <v>141</v>
      </c>
      <c r="H85" s="170">
        <f>IF(G85="","",G85-G85*COMPASS!$U$27)</f>
        <v>141</v>
      </c>
    </row>
    <row r="86" spans="1:8" s="35" customFormat="1">
      <c r="A86" s="1051" t="s">
        <v>15740</v>
      </c>
      <c r="B86" s="1051"/>
      <c r="C86" s="1051"/>
      <c r="D86" s="1051"/>
      <c r="E86" s="1051"/>
      <c r="F86" s="1051"/>
      <c r="G86" s="1051"/>
      <c r="H86" s="466" t="str">
        <f>IF(G86="","",G86-G86*COMPASS!$U$27)</f>
        <v/>
      </c>
    </row>
    <row r="87" spans="1:8" s="35" customFormat="1">
      <c r="A87" s="171" t="s">
        <v>4264</v>
      </c>
      <c r="B87" s="736" t="s">
        <v>216</v>
      </c>
      <c r="C87" s="735">
        <v>4341</v>
      </c>
      <c r="D87" s="1092" t="s">
        <v>15744</v>
      </c>
      <c r="E87" s="735">
        <v>1</v>
      </c>
      <c r="F87" s="1094"/>
      <c r="G87" s="1093">
        <v>41</v>
      </c>
      <c r="H87" s="170">
        <f>IF(G87="","",G87-G87*COMPASS!$U$27)</f>
        <v>41</v>
      </c>
    </row>
    <row r="88" spans="1:8">
      <c r="A88" s="171" t="s">
        <v>4265</v>
      </c>
      <c r="B88" s="736" t="s">
        <v>566</v>
      </c>
      <c r="C88" s="735">
        <v>4342</v>
      </c>
      <c r="D88" s="1092" t="s">
        <v>15745</v>
      </c>
      <c r="E88" s="735">
        <v>1</v>
      </c>
      <c r="F88" s="1094"/>
      <c r="G88" s="1093">
        <v>51</v>
      </c>
      <c r="H88" s="170">
        <f>IF(G88="","",G88-G88*COMPASS!$U$27)</f>
        <v>51</v>
      </c>
    </row>
    <row r="89" spans="1:8">
      <c r="A89" s="171" t="s">
        <v>15746</v>
      </c>
      <c r="B89" s="736" t="s">
        <v>216</v>
      </c>
      <c r="C89" s="735">
        <v>4624</v>
      </c>
      <c r="D89" s="1092" t="s">
        <v>15747</v>
      </c>
      <c r="E89" s="735">
        <v>1</v>
      </c>
      <c r="F89" s="1094"/>
      <c r="G89" s="1093">
        <v>47</v>
      </c>
      <c r="H89" s="170">
        <f>IF(G89="","",G89-G89*COMPASS!$U$27)</f>
        <v>47</v>
      </c>
    </row>
    <row r="90" spans="1:8" ht="30.6">
      <c r="A90" s="171" t="s">
        <v>15748</v>
      </c>
      <c r="B90" s="736" t="s">
        <v>216</v>
      </c>
      <c r="C90" s="735">
        <v>4626</v>
      </c>
      <c r="D90" s="1092" t="s">
        <v>15749</v>
      </c>
      <c r="E90" s="735">
        <v>1</v>
      </c>
      <c r="F90" s="1094"/>
      <c r="G90" s="1093">
        <v>66</v>
      </c>
      <c r="H90" s="170">
        <f>IF(G90="","",G90-G90*COMPASS!$U$27)</f>
        <v>66</v>
      </c>
    </row>
    <row r="91" spans="1:8" ht="20.399999999999999">
      <c r="A91" s="171" t="s">
        <v>15750</v>
      </c>
      <c r="B91" s="736" t="s">
        <v>216</v>
      </c>
      <c r="C91" s="735">
        <v>4597</v>
      </c>
      <c r="D91" s="1092" t="s">
        <v>15751</v>
      </c>
      <c r="E91" s="735">
        <v>1</v>
      </c>
      <c r="F91" s="1094"/>
      <c r="G91" s="1093">
        <v>84</v>
      </c>
      <c r="H91" s="170">
        <f>IF(G91="","",G91-G91*COMPASS!$U$27)</f>
        <v>84</v>
      </c>
    </row>
    <row r="92" spans="1:8" ht="20.399999999999999">
      <c r="A92" s="171" t="s">
        <v>15752</v>
      </c>
      <c r="B92" s="736" t="s">
        <v>216</v>
      </c>
      <c r="C92" s="735">
        <v>4598</v>
      </c>
      <c r="D92" s="1092" t="s">
        <v>15753</v>
      </c>
      <c r="E92" s="735">
        <v>1</v>
      </c>
      <c r="F92" s="1094"/>
      <c r="G92" s="1093">
        <v>84</v>
      </c>
      <c r="H92" s="170">
        <f>IF(G92="","",G92-G92*COMPASS!$U$27)</f>
        <v>84</v>
      </c>
    </row>
    <row r="93" spans="1:8">
      <c r="A93" s="1051" t="s">
        <v>15754</v>
      </c>
      <c r="B93" s="1051"/>
      <c r="C93" s="1051"/>
      <c r="D93" s="1051"/>
      <c r="E93" s="1051"/>
      <c r="F93" s="1051"/>
      <c r="G93" s="1051"/>
      <c r="H93" s="170" t="str">
        <f>IF(G93="","",G93-G93*COMPASS!$U$27)</f>
        <v/>
      </c>
    </row>
    <row r="94" spans="1:8">
      <c r="A94" s="171" t="s">
        <v>15755</v>
      </c>
      <c r="B94" s="736" t="s">
        <v>566</v>
      </c>
      <c r="C94" s="735">
        <v>4388</v>
      </c>
      <c r="D94" s="1092" t="s">
        <v>15745</v>
      </c>
      <c r="E94" s="735">
        <v>1</v>
      </c>
      <c r="F94" s="1094"/>
      <c r="G94" s="1093">
        <v>167</v>
      </c>
      <c r="H94" s="170">
        <f>IF(G94="","",G94-G94*COMPASS!$U$27)</f>
        <v>167</v>
      </c>
    </row>
    <row r="95" spans="1:8">
      <c r="A95" s="171" t="s">
        <v>15756</v>
      </c>
      <c r="B95" s="736" t="s">
        <v>566</v>
      </c>
      <c r="C95" s="735">
        <v>4387</v>
      </c>
      <c r="D95" s="1092" t="s">
        <v>15745</v>
      </c>
      <c r="E95" s="735">
        <v>1</v>
      </c>
      <c r="F95" s="1094"/>
      <c r="G95" s="1093">
        <v>204</v>
      </c>
      <c r="H95" s="170">
        <f>IF(G95="","",G95-G95*COMPASS!$U$27)</f>
        <v>204</v>
      </c>
    </row>
    <row r="96" spans="1:8" ht="20.399999999999999">
      <c r="A96" s="171" t="s">
        <v>15757</v>
      </c>
      <c r="B96" s="736" t="s">
        <v>216</v>
      </c>
      <c r="C96" s="735">
        <v>4733</v>
      </c>
      <c r="D96" s="1092" t="s">
        <v>15758</v>
      </c>
      <c r="E96" s="735">
        <v>1</v>
      </c>
      <c r="F96" s="1094"/>
      <c r="G96" s="1093">
        <v>204</v>
      </c>
      <c r="H96" s="170">
        <f>IF(G96="","",G96-G96*COMPASS!$U$27)</f>
        <v>204</v>
      </c>
    </row>
    <row r="97" spans="1:8">
      <c r="A97" s="1051" t="s">
        <v>15759</v>
      </c>
      <c r="B97" s="1051"/>
      <c r="C97" s="1051"/>
      <c r="D97" s="1051"/>
      <c r="E97" s="1051"/>
      <c r="F97" s="1051"/>
      <c r="G97" s="1051"/>
      <c r="H97" s="170" t="str">
        <f>IF(G97="","",G97-G97*COMPASS!$U$27)</f>
        <v/>
      </c>
    </row>
    <row r="98" spans="1:8">
      <c r="A98" s="171" t="s">
        <v>1807</v>
      </c>
      <c r="B98" s="736" t="s">
        <v>216</v>
      </c>
      <c r="C98" s="735">
        <v>2362</v>
      </c>
      <c r="D98" s="1092" t="s">
        <v>1792</v>
      </c>
      <c r="E98" s="735">
        <v>1</v>
      </c>
      <c r="F98" s="735"/>
      <c r="G98" s="1093">
        <v>75</v>
      </c>
      <c r="H98" s="170">
        <f>IF(G98="","",G98-G98*COMPASS!$U$27)</f>
        <v>75</v>
      </c>
    </row>
    <row r="99" spans="1:8" ht="17.399999999999999">
      <c r="A99" s="1090" t="s">
        <v>15760</v>
      </c>
      <c r="B99" s="1095"/>
      <c r="C99" s="1095"/>
      <c r="D99" s="1095"/>
      <c r="E99" s="1095"/>
      <c r="F99" s="1095"/>
      <c r="G99" s="1095"/>
      <c r="H99" s="170" t="str">
        <f>IF(G99="","",G99-G99*COMPASS!$U$27)</f>
        <v/>
      </c>
    </row>
    <row r="100" spans="1:8">
      <c r="A100" s="1051" t="s">
        <v>15761</v>
      </c>
      <c r="B100" s="1051"/>
      <c r="C100" s="1051"/>
      <c r="D100" s="1051"/>
      <c r="E100" s="1051"/>
      <c r="F100" s="1051"/>
      <c r="G100" s="1051"/>
      <c r="H100" s="170" t="str">
        <f>IF(G100="","",G100-G100*COMPASS!$U$27)</f>
        <v/>
      </c>
    </row>
    <row r="101" spans="1:8">
      <c r="A101" s="171" t="s">
        <v>15762</v>
      </c>
      <c r="B101" s="736" t="s">
        <v>216</v>
      </c>
      <c r="C101" s="735">
        <v>4584</v>
      </c>
      <c r="D101" s="1092" t="s">
        <v>15763</v>
      </c>
      <c r="E101" s="735">
        <v>1</v>
      </c>
      <c r="F101" s="1094"/>
      <c r="G101" s="1093">
        <v>141</v>
      </c>
      <c r="H101" s="170">
        <f>IF(G101="","",G101-G101*COMPASS!$U$27)</f>
        <v>141</v>
      </c>
    </row>
    <row r="102" spans="1:8">
      <c r="A102" s="1051" t="s">
        <v>15764</v>
      </c>
      <c r="B102" s="1051"/>
      <c r="C102" s="1051"/>
      <c r="D102" s="1051"/>
      <c r="E102" s="1051"/>
      <c r="F102" s="1051"/>
      <c r="G102" s="1051"/>
      <c r="H102" s="170" t="str">
        <f>IF(G102="","",G102-G102*COMPASS!$U$27)</f>
        <v/>
      </c>
    </row>
    <row r="103" spans="1:8" ht="30.6">
      <c r="A103" s="171" t="s">
        <v>4269</v>
      </c>
      <c r="B103" s="736" t="s">
        <v>216</v>
      </c>
      <c r="C103" s="735">
        <v>4356</v>
      </c>
      <c r="D103" s="1092" t="s">
        <v>15765</v>
      </c>
      <c r="E103" s="735">
        <v>1</v>
      </c>
      <c r="F103" s="1094"/>
      <c r="G103" s="1093">
        <v>279</v>
      </c>
      <c r="H103" s="170">
        <f>IF(G103="","",G103-G103*COMPASS!$U$27)</f>
        <v>279</v>
      </c>
    </row>
    <row r="104" spans="1:8" ht="30.6">
      <c r="A104" s="171" t="s">
        <v>4270</v>
      </c>
      <c r="B104" s="736" t="s">
        <v>216</v>
      </c>
      <c r="C104" s="735">
        <v>4357</v>
      </c>
      <c r="D104" s="1092" t="s">
        <v>15766</v>
      </c>
      <c r="E104" s="735">
        <v>1</v>
      </c>
      <c r="F104" s="1094"/>
      <c r="G104" s="1093">
        <v>248</v>
      </c>
      <c r="H104" s="170">
        <f>IF(G104="","",G104-G104*COMPASS!$U$27)</f>
        <v>248</v>
      </c>
    </row>
    <row r="105" spans="1:8" ht="20.399999999999999">
      <c r="A105" s="25" t="s">
        <v>1796</v>
      </c>
      <c r="B105" s="736" t="s">
        <v>566</v>
      </c>
      <c r="C105" s="735">
        <v>2040</v>
      </c>
      <c r="D105" s="1092" t="s">
        <v>15767</v>
      </c>
      <c r="E105" s="735">
        <v>1</v>
      </c>
      <c r="F105" s="1094"/>
      <c r="G105" s="1093">
        <v>1116</v>
      </c>
      <c r="H105" s="170">
        <f>IF(G105="","",G105-G105*COMPASS!$U$27)</f>
        <v>1116</v>
      </c>
    </row>
    <row r="106" spans="1:8" ht="17.399999999999999">
      <c r="A106" s="1090" t="s">
        <v>15768</v>
      </c>
      <c r="B106" s="1095"/>
      <c r="C106" s="1095"/>
      <c r="D106" s="1095"/>
      <c r="E106" s="1095"/>
      <c r="F106" s="1095"/>
      <c r="G106" s="1095"/>
      <c r="H106" s="170" t="str">
        <f>IF(G106="","",G106-G106*COMPASS!$U$27)</f>
        <v/>
      </c>
    </row>
    <row r="107" spans="1:8">
      <c r="A107" s="1051" t="s">
        <v>15769</v>
      </c>
      <c r="B107" s="1051"/>
      <c r="C107" s="1051"/>
      <c r="D107" s="1051"/>
      <c r="E107" s="1051"/>
      <c r="F107" s="1051"/>
      <c r="G107" s="1051"/>
      <c r="H107" s="170" t="str">
        <f>IF(G107="","",G107-G107*COMPASS!$U$27)</f>
        <v/>
      </c>
    </row>
    <row r="108" spans="1:8" ht="30.6">
      <c r="A108" s="25" t="s">
        <v>15770</v>
      </c>
      <c r="B108" s="736" t="s">
        <v>216</v>
      </c>
      <c r="C108" s="735">
        <v>7010</v>
      </c>
      <c r="D108" s="1092" t="s">
        <v>15771</v>
      </c>
      <c r="E108" s="735">
        <v>1</v>
      </c>
      <c r="F108" s="1094"/>
      <c r="G108" s="1093">
        <v>78</v>
      </c>
      <c r="H108" s="170">
        <f>IF(G108="","",G108-G108*COMPASS!$U$27)</f>
        <v>78</v>
      </c>
    </row>
    <row r="109" spans="1:8" ht="20.399999999999999">
      <c r="A109" s="25" t="s">
        <v>15772</v>
      </c>
      <c r="B109" s="736" t="s">
        <v>216</v>
      </c>
      <c r="C109" s="735">
        <v>7001</v>
      </c>
      <c r="D109" s="1092" t="s">
        <v>15773</v>
      </c>
      <c r="E109" s="735">
        <v>1</v>
      </c>
      <c r="F109" s="1094"/>
      <c r="G109" s="1093">
        <v>152</v>
      </c>
      <c r="H109" s="170">
        <f>IF(G109="","",G109-G109*COMPASS!$U$27)</f>
        <v>152</v>
      </c>
    </row>
    <row r="110" spans="1:8" ht="20.399999999999999">
      <c r="A110" s="25" t="s">
        <v>15774</v>
      </c>
      <c r="B110" s="736" t="s">
        <v>216</v>
      </c>
      <c r="C110" s="735">
        <v>7009</v>
      </c>
      <c r="D110" s="1092" t="s">
        <v>15775</v>
      </c>
      <c r="E110" s="735">
        <v>1</v>
      </c>
      <c r="F110" s="1094"/>
      <c r="G110" s="1093">
        <v>169</v>
      </c>
      <c r="H110" s="170">
        <f>IF(G110="","",G110-G110*COMPASS!$U$27)</f>
        <v>169</v>
      </c>
    </row>
    <row r="111" spans="1:8" ht="30.6">
      <c r="A111" s="25" t="s">
        <v>15776</v>
      </c>
      <c r="B111" s="736" t="s">
        <v>216</v>
      </c>
      <c r="C111" s="735">
        <v>7011</v>
      </c>
      <c r="D111" s="1092" t="s">
        <v>15777</v>
      </c>
      <c r="E111" s="735">
        <v>1</v>
      </c>
      <c r="F111" s="1094"/>
      <c r="G111" s="1093">
        <v>94</v>
      </c>
      <c r="H111" s="170">
        <f>IF(G111="","",G111-G111*COMPASS!$U$27)</f>
        <v>94</v>
      </c>
    </row>
    <row r="112" spans="1:8" ht="17.399999999999999">
      <c r="A112" s="1090" t="s">
        <v>15988</v>
      </c>
      <c r="B112" s="1095"/>
      <c r="C112" s="1095"/>
      <c r="D112" s="1095"/>
      <c r="E112" s="1095"/>
      <c r="F112" s="1095"/>
      <c r="G112" s="1095"/>
      <c r="H112" s="170" t="str">
        <f>IF(G112="","",G112-G112*COMPASS!$U$27)</f>
        <v/>
      </c>
    </row>
    <row r="113" spans="1:8">
      <c r="A113" s="171" t="s">
        <v>1799</v>
      </c>
      <c r="B113" s="736" t="s">
        <v>566</v>
      </c>
      <c r="C113" s="735">
        <v>1122</v>
      </c>
      <c r="D113" s="1092" t="s">
        <v>1782</v>
      </c>
      <c r="E113" s="735">
        <v>1</v>
      </c>
      <c r="F113" s="735"/>
      <c r="G113" s="1093">
        <v>56.250000000000007</v>
      </c>
      <c r="H113" s="170">
        <f>IF(G113="","",G113-G113*COMPASS!$U$27)</f>
        <v>56.250000000000007</v>
      </c>
    </row>
    <row r="114" spans="1:8">
      <c r="A114" s="171" t="s">
        <v>4266</v>
      </c>
      <c r="B114" s="736" t="s">
        <v>216</v>
      </c>
      <c r="C114" s="735">
        <v>4343</v>
      </c>
      <c r="D114" s="1092" t="s">
        <v>15778</v>
      </c>
      <c r="E114" s="735">
        <v>1</v>
      </c>
      <c r="F114" s="1094"/>
      <c r="G114" s="1093">
        <v>54</v>
      </c>
      <c r="H114" s="170">
        <f>IF(G114="","",G114-G114*COMPASS!$U$27)</f>
        <v>54</v>
      </c>
    </row>
    <row r="115" spans="1:8" ht="20.399999999999999">
      <c r="A115" s="171" t="s">
        <v>4267</v>
      </c>
      <c r="B115" s="736" t="s">
        <v>216</v>
      </c>
      <c r="C115" s="735">
        <v>4344</v>
      </c>
      <c r="D115" s="1092" t="s">
        <v>15779</v>
      </c>
      <c r="E115" s="735">
        <v>1</v>
      </c>
      <c r="F115" s="735"/>
      <c r="G115" s="1093">
        <v>23</v>
      </c>
      <c r="H115" s="170">
        <f>IF(G115="","",G115-G115*COMPASS!$U$27)</f>
        <v>23</v>
      </c>
    </row>
    <row r="116" spans="1:8" ht="20.399999999999999">
      <c r="A116" s="171" t="s">
        <v>4268</v>
      </c>
      <c r="B116" s="736" t="s">
        <v>216</v>
      </c>
      <c r="C116" s="735">
        <v>4371</v>
      </c>
      <c r="D116" s="1092" t="s">
        <v>15780</v>
      </c>
      <c r="E116" s="735">
        <v>1</v>
      </c>
      <c r="F116" s="735"/>
      <c r="G116" s="1093">
        <v>22</v>
      </c>
      <c r="H116" s="170">
        <f>IF(G116="","",G116-G116*COMPASS!$U$27)</f>
        <v>22</v>
      </c>
    </row>
    <row r="117" spans="1:8">
      <c r="A117" s="171" t="s">
        <v>1800</v>
      </c>
      <c r="B117" s="736" t="s">
        <v>566</v>
      </c>
      <c r="C117" s="735">
        <v>2592</v>
      </c>
      <c r="D117" s="1092" t="s">
        <v>1784</v>
      </c>
      <c r="E117" s="735">
        <v>1</v>
      </c>
      <c r="F117" s="735"/>
      <c r="G117" s="1093">
        <v>42.591999999999999</v>
      </c>
      <c r="H117" s="170">
        <f>IF(G117="","",G117-G117*COMPASS!$U$27)</f>
        <v>42.591999999999999</v>
      </c>
    </row>
    <row r="118" spans="1:8">
      <c r="A118" s="385" t="s">
        <v>1783</v>
      </c>
      <c r="B118" s="738"/>
      <c r="C118" s="739"/>
      <c r="D118" s="1096"/>
      <c r="E118" s="739"/>
      <c r="F118" s="739"/>
      <c r="G118" s="1097"/>
      <c r="H118" s="170" t="str">
        <f>IF(G118="","",G118-G118*COMPASS!$U$27)</f>
        <v/>
      </c>
    </row>
    <row r="119" spans="1:8">
      <c r="A119" s="385" t="s">
        <v>1081</v>
      </c>
      <c r="B119" s="738"/>
      <c r="C119" s="739"/>
      <c r="D119" s="1096"/>
      <c r="E119" s="739"/>
      <c r="F119" s="739"/>
      <c r="G119" s="1097"/>
      <c r="H119" s="170" t="str">
        <f>IF(G119="","",G119-G119*COMPASS!$U$27)</f>
        <v/>
      </c>
    </row>
    <row r="120" spans="1:8">
      <c r="A120" s="385" t="s">
        <v>1785</v>
      </c>
      <c r="B120" s="738"/>
      <c r="C120" s="739"/>
      <c r="D120" s="1096"/>
      <c r="E120" s="739"/>
      <c r="F120" s="739"/>
      <c r="G120" s="1097"/>
      <c r="H120" s="170" t="str">
        <f>IF(G120="","",G120-G120*COMPASS!$U$27)</f>
        <v/>
      </c>
    </row>
    <row r="121" spans="1:8">
      <c r="A121" s="171" t="s">
        <v>1801</v>
      </c>
      <c r="B121" s="736" t="s">
        <v>566</v>
      </c>
      <c r="C121" s="735">
        <v>2092</v>
      </c>
      <c r="D121" s="1092" t="s">
        <v>1786</v>
      </c>
      <c r="E121" s="735">
        <v>1</v>
      </c>
      <c r="F121" s="735"/>
      <c r="G121" s="1093">
        <v>174.24</v>
      </c>
      <c r="H121" s="170">
        <f>IF(G121="","",G121-G121*COMPASS!$U$27)</f>
        <v>174.24</v>
      </c>
    </row>
    <row r="122" spans="1:8">
      <c r="A122" s="171" t="s">
        <v>1802</v>
      </c>
      <c r="B122" s="736" t="s">
        <v>566</v>
      </c>
      <c r="C122" s="735">
        <v>2291</v>
      </c>
      <c r="D122" s="1092" t="s">
        <v>1787</v>
      </c>
      <c r="E122" s="735">
        <v>1</v>
      </c>
      <c r="F122" s="735"/>
      <c r="G122" s="1093">
        <v>174.24</v>
      </c>
      <c r="H122" s="170">
        <f>IF(G122="","",G122-G122*COMPASS!$U$27)</f>
        <v>174.24</v>
      </c>
    </row>
    <row r="123" spans="1:8">
      <c r="A123" s="171" t="s">
        <v>1803</v>
      </c>
      <c r="B123" s="736" t="s">
        <v>566</v>
      </c>
      <c r="C123" s="735">
        <v>1772</v>
      </c>
      <c r="D123" s="1092" t="s">
        <v>1788</v>
      </c>
      <c r="E123" s="735">
        <v>1</v>
      </c>
      <c r="F123" s="735"/>
      <c r="G123" s="1093">
        <v>30</v>
      </c>
      <c r="H123" s="170">
        <f>IF(G123="","",G123-G123*COMPASS!$U$27)</f>
        <v>30</v>
      </c>
    </row>
    <row r="124" spans="1:8">
      <c r="A124" s="171" t="s">
        <v>1804</v>
      </c>
      <c r="B124" s="736" t="s">
        <v>566</v>
      </c>
      <c r="C124" s="735">
        <v>888</v>
      </c>
      <c r="D124" s="1092" t="s">
        <v>1789</v>
      </c>
      <c r="E124" s="735">
        <v>1</v>
      </c>
      <c r="F124" s="735"/>
      <c r="G124" s="1093">
        <v>36.783999999999999</v>
      </c>
      <c r="H124" s="170">
        <f>IF(G124="","",G124-G124*COMPASS!$U$27)</f>
        <v>36.783999999999999</v>
      </c>
    </row>
    <row r="125" spans="1:8">
      <c r="A125" s="171" t="s">
        <v>1805</v>
      </c>
      <c r="B125" s="736" t="s">
        <v>216</v>
      </c>
      <c r="C125" s="735">
        <v>3383</v>
      </c>
      <c r="D125" s="1092" t="s">
        <v>1790</v>
      </c>
      <c r="E125" s="735">
        <v>1</v>
      </c>
      <c r="F125" s="735"/>
      <c r="G125" s="1093">
        <v>39</v>
      </c>
      <c r="H125" s="170">
        <f>IF(G125="","",G125-G125*COMPASS!$U$27)</f>
        <v>39</v>
      </c>
    </row>
    <row r="126" spans="1:8">
      <c r="A126" s="171" t="s">
        <v>1806</v>
      </c>
      <c r="B126" s="736" t="s">
        <v>566</v>
      </c>
      <c r="C126" s="735">
        <v>896</v>
      </c>
      <c r="D126" s="1092" t="s">
        <v>1791</v>
      </c>
      <c r="E126" s="735">
        <v>1</v>
      </c>
      <c r="F126" s="735"/>
      <c r="G126" s="1093">
        <v>11</v>
      </c>
      <c r="H126" s="170">
        <f>IF(G126="","",G126-G126*COMPASS!$U$27)</f>
        <v>11</v>
      </c>
    </row>
    <row r="127" spans="1:8">
      <c r="A127" s="171" t="s">
        <v>2597</v>
      </c>
      <c r="B127" s="736" t="s">
        <v>566</v>
      </c>
      <c r="C127" s="735">
        <v>3924</v>
      </c>
      <c r="D127" s="1092" t="s">
        <v>2595</v>
      </c>
      <c r="E127" s="735">
        <v>1</v>
      </c>
      <c r="F127" s="735"/>
      <c r="G127" s="1093">
        <v>116.16</v>
      </c>
      <c r="H127" s="170">
        <f>IF(G127="","",G127-G127*COMPASS!$U$27)</f>
        <v>116.16</v>
      </c>
    </row>
    <row r="128" spans="1:8">
      <c r="A128" s="385" t="s">
        <v>1793</v>
      </c>
      <c r="B128" s="738"/>
      <c r="C128" s="739"/>
      <c r="D128" s="1096"/>
      <c r="E128" s="739"/>
      <c r="F128" s="739"/>
      <c r="G128" s="1097"/>
      <c r="H128" s="170" t="str">
        <f>IF(G128="","",G128-G128*COMPASS!$U$27)</f>
        <v/>
      </c>
    </row>
    <row r="129" spans="1:8">
      <c r="A129" s="171" t="s">
        <v>3238</v>
      </c>
      <c r="B129" s="736" t="s">
        <v>216</v>
      </c>
      <c r="C129" s="735">
        <v>3932</v>
      </c>
      <c r="D129" s="1092" t="s">
        <v>3235</v>
      </c>
      <c r="E129" s="735">
        <v>1</v>
      </c>
      <c r="F129" s="735"/>
      <c r="G129" s="754">
        <v>20</v>
      </c>
      <c r="H129" s="170">
        <f>IF(G129="","",G129-G129*COMPASS!$U$27)</f>
        <v>20</v>
      </c>
    </row>
    <row r="130" spans="1:8">
      <c r="A130" s="171" t="s">
        <v>1808</v>
      </c>
      <c r="B130" s="736" t="s">
        <v>566</v>
      </c>
      <c r="C130" s="735">
        <v>2988</v>
      </c>
      <c r="D130" s="1092" t="s">
        <v>1794</v>
      </c>
      <c r="E130" s="735">
        <v>1</v>
      </c>
      <c r="F130" s="735"/>
      <c r="G130" s="754">
        <v>61.6</v>
      </c>
      <c r="H130" s="170">
        <f>IF(G130="","",G130-G130*COMPASS!$U$27)</f>
        <v>61.6</v>
      </c>
    </row>
  </sheetData>
  <sheetProtection algorithmName="SHA-512" hashValue="DtQ1VwxZtsiKflXHUEX9TRe876QdfCm1PSrx7VVe2EkFlbNR7M7ssKiZnxPFJx0AyiHEhADh/KYBPR3ib2rseA==" saltValue="MuOmok5ZhSFnJXFOyRziDw==" spinCount="100000" sheet="1" objects="1" scenarios="1"/>
  <mergeCells count="1">
    <mergeCell ref="D1:G1"/>
  </mergeCells>
  <hyperlinks>
    <hyperlink ref="H2" location="Indice" display="Indice" xr:uid="{00000000-0004-0000-1700-000000000000}"/>
    <hyperlink ref="D1" r:id="rId1" xr:uid="{00000000-0004-0000-1700-000001000000}"/>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151553" r:id="rId5">
          <objectPr defaultSize="0" autoPict="0" r:id="rId6">
            <anchor moveWithCells="1">
              <from>
                <xdr:col>5</xdr:col>
                <xdr:colOff>30480</xdr:colOff>
                <xdr:row>4</xdr:row>
                <xdr:rowOff>30480</xdr:rowOff>
              </from>
              <to>
                <xdr:col>5</xdr:col>
                <xdr:colOff>350520</xdr:colOff>
                <xdr:row>4</xdr:row>
                <xdr:rowOff>312420</xdr:rowOff>
              </to>
            </anchor>
          </objectPr>
        </oleObject>
      </mc:Choice>
      <mc:Fallback>
        <oleObject progId="PI3.Image" shapeId="151553" r:id="rId5"/>
      </mc:Fallback>
    </mc:AlternateContent>
  </oleObjec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glio25">
    <tabColor rgb="FFFFC000"/>
  </sheetPr>
  <dimension ref="A1:H4"/>
  <sheetViews>
    <sheetView workbookViewId="0">
      <pane ySplit="4" topLeftCell="A5" activePane="bottomLeft" state="frozen"/>
      <selection activeCell="X55" sqref="X55"/>
      <selection pane="bottomLeft" activeCell="J11" sqref="J11"/>
    </sheetView>
  </sheetViews>
  <sheetFormatPr defaultColWidth="9.44140625" defaultRowHeight="13.2"/>
  <cols>
    <col min="1" max="1" width="19.5546875" style="62" customWidth="1"/>
    <col min="2" max="2" width="3.5546875" style="77" bestFit="1" customWidth="1"/>
    <col min="3" max="3" width="11" style="78" bestFit="1" customWidth="1"/>
    <col min="4" max="4" width="47.5546875" style="116" customWidth="1"/>
    <col min="5" max="5" width="4.5546875" style="129" bestFit="1" customWidth="1"/>
    <col min="6" max="6" width="4.5546875" style="34" customWidth="1"/>
    <col min="7" max="7" width="10" style="46" bestFit="1" customWidth="1"/>
    <col min="8" max="8" width="12.44140625" style="149" bestFit="1" customWidth="1"/>
    <col min="9" max="9" width="9.44140625" style="32"/>
    <col min="10" max="10" width="10" style="32" bestFit="1" customWidth="1"/>
    <col min="11" max="16384" width="9.44140625" style="32"/>
  </cols>
  <sheetData>
    <row r="1" spans="1:8">
      <c r="A1" s="59" t="str">
        <f>'LS CABLE'!A1</f>
        <v>Listino Luglio26</v>
      </c>
      <c r="B1" s="117"/>
      <c r="C1" s="75"/>
      <c r="D1" s="1402" t="s">
        <v>11476</v>
      </c>
      <c r="E1" s="1403"/>
      <c r="F1" s="1403"/>
      <c r="G1" s="1403"/>
      <c r="H1" s="137"/>
    </row>
    <row r="2" spans="1:8" ht="13.8" thickBot="1">
      <c r="A2" s="47"/>
      <c r="B2" s="118"/>
      <c r="C2" s="76"/>
      <c r="D2" s="29"/>
      <c r="E2" s="68"/>
      <c r="F2" s="41"/>
      <c r="G2" s="40"/>
      <c r="H2" s="146" t="s">
        <v>190</v>
      </c>
    </row>
    <row r="3" spans="1:8" ht="25.2">
      <c r="A3" s="60" t="s">
        <v>1777</v>
      </c>
      <c r="B3" s="16"/>
      <c r="C3" s="52"/>
      <c r="D3" s="115"/>
      <c r="E3" s="13"/>
      <c r="F3" s="15"/>
      <c r="G3" s="42"/>
      <c r="H3" s="147"/>
    </row>
    <row r="4" spans="1:8" s="45" customFormat="1">
      <c r="A4" s="61" t="s">
        <v>1574</v>
      </c>
      <c r="B4" s="114"/>
      <c r="C4" s="43" t="s">
        <v>217</v>
      </c>
      <c r="D4" s="53" t="s">
        <v>219</v>
      </c>
      <c r="E4" s="43" t="s">
        <v>485</v>
      </c>
      <c r="F4" s="44"/>
      <c r="G4" s="145" t="s">
        <v>189</v>
      </c>
      <c r="H4" s="150" t="s">
        <v>486</v>
      </c>
    </row>
  </sheetData>
  <sheetProtection algorithmName="SHA-512" hashValue="h4ZjP/nqfjXebb4OwiDVgnuPfXERSi1SUFzbkRWE4/psh4wM8cbMY/isTohSCGe8fzXHsc4H3ZKnjoLRizlRJA==" saltValue="jB3FBeWSo+sNON3Vah2c7w==" spinCount="100000" sheet="1" objects="1" scenarios="1"/>
  <mergeCells count="1">
    <mergeCell ref="D1:G1"/>
  </mergeCells>
  <hyperlinks>
    <hyperlink ref="H2" location="Indice" display="Indice" xr:uid="{00000000-0004-0000-1A00-000000000000}"/>
    <hyperlink ref="D1" r:id="rId1" xr:uid="{00000000-0004-0000-1A00-000001000000}"/>
  </hyperlinks>
  <pageMargins left="0.15748031496062992" right="0.15748031496062992" top="0.31496062992125984" bottom="0.43307086614173229" header="0.31496062992125984" footer="0.19685039370078741"/>
  <pageSetup paperSize="9" orientation="portrait" r:id="rId2"/>
  <headerFooter>
    <oddFooter>&amp;C&amp;"Wingdings,Normale"&amp;8J&amp;"Arial,Normale" Prodotto gestito sempre a stock &amp;"Wingdings,Normale")&amp;"Arial,Normale" Prodotto gestito di cui verificare la disponibilità L Prodotto in obsolescenza&amp;R&amp;8&amp;P/&amp;N</oddFooter>
  </headerFooter>
  <drawing r:id="rId3"/>
  <legacyDrawing r:id="rId4"/>
  <oleObjects>
    <mc:AlternateContent xmlns:mc="http://schemas.openxmlformats.org/markup-compatibility/2006">
      <mc:Choice Requires="x14">
        <oleObject progId="PI3.Image" shapeId="145409" r:id="rId5">
          <objectPr defaultSize="0" autoPict="0" r:id="rId6">
            <anchor moveWithCells="1">
              <from>
                <xdr:col>5</xdr:col>
                <xdr:colOff>30480</xdr:colOff>
                <xdr:row>4</xdr:row>
                <xdr:rowOff>0</xdr:rowOff>
              </from>
              <to>
                <xdr:col>5</xdr:col>
                <xdr:colOff>335280</xdr:colOff>
                <xdr:row>5</xdr:row>
                <xdr:rowOff>106680</xdr:rowOff>
              </to>
            </anchor>
          </objectPr>
        </oleObject>
      </mc:Choice>
      <mc:Fallback>
        <oleObject progId="PI3.Image" shapeId="145409" r:id="rId5"/>
      </mc:Fallback>
    </mc:AlternateContent>
  </oleObjec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4B3F-C01F-481E-9BEE-2C5BF77B5DD3}">
  <sheetPr codeName="Foglio20">
    <tabColor rgb="FF00B050"/>
  </sheetPr>
  <dimension ref="A1:J58"/>
  <sheetViews>
    <sheetView workbookViewId="0">
      <pane ySplit="4" topLeftCell="A25" activePane="bottomLeft" state="frozen"/>
      <selection activeCell="X55" sqref="X55"/>
      <selection pane="bottomLeft" activeCell="E30" sqref="E30"/>
    </sheetView>
  </sheetViews>
  <sheetFormatPr defaultColWidth="9.44140625" defaultRowHeight="13.2"/>
  <cols>
    <col min="1" max="1" width="32.33203125" style="62" customWidth="1"/>
    <col min="2" max="2" width="3.5546875" style="77" bestFit="1" customWidth="1"/>
    <col min="3" max="3" width="11" style="33" bestFit="1" customWidth="1"/>
    <col min="4" max="4" width="50.77734375" style="31" bestFit="1" customWidth="1"/>
    <col min="5" max="5" width="4.5546875" style="77" bestFit="1" customWidth="1"/>
    <col min="6" max="6" width="4.5546875" style="398" customWidth="1"/>
    <col min="7" max="7" width="10" style="469" bestFit="1" customWidth="1"/>
    <col min="8" max="8" width="12.44140625" style="158" bestFit="1" customWidth="1"/>
    <col min="9" max="9" width="9.44140625" style="32"/>
    <col min="10" max="10" width="10" style="32" bestFit="1" customWidth="1"/>
    <col min="11" max="16384" width="9.44140625" style="32"/>
  </cols>
  <sheetData>
    <row r="1" spans="1:10">
      <c r="A1" s="59" t="str">
        <f>'LS CABLE'!A1</f>
        <v>Listino Luglio26</v>
      </c>
      <c r="B1" s="117"/>
      <c r="C1" s="37"/>
      <c r="D1" s="1402" t="s">
        <v>11476</v>
      </c>
      <c r="E1" s="1403"/>
      <c r="F1" s="1403"/>
      <c r="G1" s="1403"/>
      <c r="H1" s="153"/>
    </row>
    <row r="2" spans="1:10" ht="13.8" thickBot="1">
      <c r="A2" s="47"/>
      <c r="B2" s="118"/>
      <c r="C2" s="39"/>
      <c r="D2" s="143"/>
      <c r="E2" s="68"/>
      <c r="F2" s="395"/>
      <c r="G2" s="467"/>
      <c r="H2" s="154" t="s">
        <v>190</v>
      </c>
    </row>
    <row r="3" spans="1:10" ht="25.2">
      <c r="A3" s="60" t="s">
        <v>14041</v>
      </c>
      <c r="B3" s="16"/>
      <c r="C3" s="596"/>
      <c r="D3" s="144"/>
      <c r="E3" s="13"/>
      <c r="F3" s="396"/>
      <c r="G3" s="468"/>
      <c r="H3" s="155"/>
    </row>
    <row r="4" spans="1:10" s="45" customFormat="1">
      <c r="A4" s="734" t="s">
        <v>1574</v>
      </c>
      <c r="B4" s="392"/>
      <c r="C4" s="597" t="s">
        <v>217</v>
      </c>
      <c r="D4" s="598" t="s">
        <v>219</v>
      </c>
      <c r="E4" s="393" t="s">
        <v>485</v>
      </c>
      <c r="F4" s="397"/>
      <c r="G4" s="497" t="s">
        <v>189</v>
      </c>
      <c r="H4" s="204" t="s">
        <v>486</v>
      </c>
    </row>
    <row r="5" spans="1:10" ht="24" customHeight="1">
      <c r="A5" s="1177" t="s">
        <v>16272</v>
      </c>
      <c r="B5" s="1178" t="s">
        <v>462</v>
      </c>
      <c r="C5" s="1177" t="s">
        <v>16273</v>
      </c>
      <c r="D5" s="1179" t="s">
        <v>16274</v>
      </c>
      <c r="E5" s="1180">
        <v>1</v>
      </c>
      <c r="F5" s="1177"/>
      <c r="G5" s="1181">
        <v>57.142000000000003</v>
      </c>
      <c r="H5" s="205">
        <f>IF(G5="","",G5-G5*COMPASS!$U$25)</f>
        <v>57.142000000000003</v>
      </c>
    </row>
    <row r="6" spans="1:10" ht="13.8">
      <c r="A6" s="1177" t="s">
        <v>14048</v>
      </c>
      <c r="B6" s="1178" t="s">
        <v>462</v>
      </c>
      <c r="C6" s="1177" t="s">
        <v>14049</v>
      </c>
      <c r="D6" s="1179" t="s">
        <v>14050</v>
      </c>
      <c r="E6" s="1180">
        <v>1</v>
      </c>
      <c r="F6" s="1177"/>
      <c r="G6" s="1181">
        <v>115.47619047619048</v>
      </c>
      <c r="H6" s="205">
        <f>IF(G6="","",G6-G6*COMPASS!$U$25)</f>
        <v>115.47619047619048</v>
      </c>
    </row>
    <row r="7" spans="1:10" ht="28.8">
      <c r="A7" s="1182" t="s">
        <v>16275</v>
      </c>
      <c r="B7" s="1183" t="s">
        <v>462</v>
      </c>
      <c r="C7" s="1182" t="s">
        <v>16276</v>
      </c>
      <c r="D7" s="1184" t="s">
        <v>16277</v>
      </c>
      <c r="E7" s="1185">
        <v>1</v>
      </c>
      <c r="F7" s="1182"/>
      <c r="G7" s="1181">
        <v>117.85714285714286</v>
      </c>
      <c r="H7" s="205">
        <f>IF(G7="","",G7-G7*COMPASS!$U$25)</f>
        <v>117.85714285714286</v>
      </c>
      <c r="J7" s="35"/>
    </row>
    <row r="8" spans="1:10" ht="26.4">
      <c r="A8" s="1177" t="s">
        <v>16278</v>
      </c>
      <c r="B8" s="1178" t="s">
        <v>462</v>
      </c>
      <c r="C8" s="1177" t="s">
        <v>16279</v>
      </c>
      <c r="D8" s="1179" t="s">
        <v>16280</v>
      </c>
      <c r="E8" s="1180">
        <v>1</v>
      </c>
      <c r="F8" s="1177"/>
      <c r="G8" s="1181">
        <v>392.85714285714289</v>
      </c>
      <c r="H8" s="205">
        <f>IF(G8="","",G8-G8*COMPASS!$U$25)</f>
        <v>392.85714285714289</v>
      </c>
      <c r="J8" s="35"/>
    </row>
    <row r="9" spans="1:10" ht="26.4">
      <c r="A9" s="1177" t="s">
        <v>14051</v>
      </c>
      <c r="B9" s="1178" t="s">
        <v>462</v>
      </c>
      <c r="C9" s="1177" t="s">
        <v>14052</v>
      </c>
      <c r="D9" s="1179" t="s">
        <v>14053</v>
      </c>
      <c r="E9" s="1180">
        <v>1</v>
      </c>
      <c r="F9" s="1177"/>
      <c r="G9" s="1181">
        <v>153.57142857142858</v>
      </c>
      <c r="H9" s="205">
        <f>IF(G9="","",G9-G9*COMPASS!$U$25)</f>
        <v>153.57142857142858</v>
      </c>
    </row>
    <row r="10" spans="1:10" ht="26.4">
      <c r="A10" s="1177" t="s">
        <v>14054</v>
      </c>
      <c r="B10" s="1178" t="s">
        <v>462</v>
      </c>
      <c r="C10" s="1177" t="s">
        <v>14055</v>
      </c>
      <c r="D10" s="1179" t="s">
        <v>14056</v>
      </c>
      <c r="E10" s="1180">
        <v>1</v>
      </c>
      <c r="F10" s="1177"/>
      <c r="G10" s="1181">
        <v>14.285714285714286</v>
      </c>
      <c r="H10" s="205">
        <f>IF(G10="","",G10-G10*COMPASS!$U$25)</f>
        <v>14.285714285714286</v>
      </c>
    </row>
    <row r="11" spans="1:10" ht="26.4">
      <c r="A11" s="1177" t="s">
        <v>16281</v>
      </c>
      <c r="B11" s="1178" t="s">
        <v>462</v>
      </c>
      <c r="C11" s="1177" t="s">
        <v>16282</v>
      </c>
      <c r="D11" s="1179" t="s">
        <v>16283</v>
      </c>
      <c r="E11" s="1180">
        <v>1</v>
      </c>
      <c r="F11" s="1177"/>
      <c r="G11" s="1181">
        <v>40.476190476190474</v>
      </c>
      <c r="H11" s="205">
        <f>IF(G11="","",G11-G11*COMPASS!$U$25)</f>
        <v>40.476190476190474</v>
      </c>
    </row>
    <row r="12" spans="1:10" ht="13.8">
      <c r="A12" s="1177" t="s">
        <v>14057</v>
      </c>
      <c r="B12" s="1178" t="s">
        <v>462</v>
      </c>
      <c r="C12" s="1177" t="s">
        <v>14058</v>
      </c>
      <c r="D12" s="1179" t="s">
        <v>14059</v>
      </c>
      <c r="E12" s="1180">
        <v>1</v>
      </c>
      <c r="F12" s="1177"/>
      <c r="G12" s="1181">
        <v>5.7142857142857144</v>
      </c>
      <c r="H12" s="205">
        <f>IF(G12="","",G12-G12*COMPASS!$U$25)</f>
        <v>5.7142857142857144</v>
      </c>
    </row>
    <row r="13" spans="1:10" ht="13.8">
      <c r="A13" s="1177" t="s">
        <v>14060</v>
      </c>
      <c r="B13" s="1178" t="s">
        <v>462</v>
      </c>
      <c r="C13" s="1177" t="s">
        <v>14061</v>
      </c>
      <c r="D13" s="1179" t="s">
        <v>14062</v>
      </c>
      <c r="E13" s="1180">
        <v>1</v>
      </c>
      <c r="F13" s="1177"/>
      <c r="G13" s="1181">
        <v>7.1428571428571432</v>
      </c>
      <c r="H13" s="205">
        <f>IF(G13="","",G13-G13*COMPASS!$U$25)</f>
        <v>7.1428571428571432</v>
      </c>
    </row>
    <row r="14" spans="1:10" ht="13.8">
      <c r="A14" s="1177" t="s">
        <v>16284</v>
      </c>
      <c r="B14" s="1178" t="s">
        <v>462</v>
      </c>
      <c r="C14" s="1177" t="s">
        <v>16285</v>
      </c>
      <c r="D14" s="1179" t="s">
        <v>16286</v>
      </c>
      <c r="E14" s="1180">
        <v>1</v>
      </c>
      <c r="F14" s="1177"/>
      <c r="G14" s="1181">
        <v>85.714285714285722</v>
      </c>
      <c r="H14" s="205">
        <f>IF(G14="","",G14-G14*COMPASS!$U$25)</f>
        <v>85.714285714285722</v>
      </c>
    </row>
    <row r="15" spans="1:10" ht="26.4">
      <c r="A15" s="1177" t="s">
        <v>16287</v>
      </c>
      <c r="B15" s="1177"/>
      <c r="C15" s="1177" t="s">
        <v>16288</v>
      </c>
      <c r="D15" s="1179" t="s">
        <v>16289</v>
      </c>
      <c r="E15" s="1180">
        <v>1</v>
      </c>
      <c r="F15" s="1177"/>
      <c r="G15" s="1181">
        <v>17.61904761904762</v>
      </c>
      <c r="H15" s="205">
        <f>IF(G15="","",G15-G15*COMPASS!$U$25)</f>
        <v>17.61904761904762</v>
      </c>
    </row>
    <row r="16" spans="1:10" ht="13.8">
      <c r="A16" s="1177" t="s">
        <v>16290</v>
      </c>
      <c r="B16" s="1178" t="s">
        <v>462</v>
      </c>
      <c r="C16" s="1177" t="s">
        <v>16291</v>
      </c>
      <c r="D16" s="1179" t="s">
        <v>16292</v>
      </c>
      <c r="E16" s="1180">
        <v>1</v>
      </c>
      <c r="F16" s="1177"/>
      <c r="G16" s="1181">
        <v>24.88095238095238</v>
      </c>
      <c r="H16" s="205">
        <f>IF(G16="","",G16-G16*COMPASS!$U$25)</f>
        <v>24.88095238095238</v>
      </c>
    </row>
    <row r="17" spans="1:8">
      <c r="A17" s="1177" t="s">
        <v>16293</v>
      </c>
      <c r="B17" s="1177"/>
      <c r="C17" s="1177" t="s">
        <v>16294</v>
      </c>
      <c r="D17" s="1179" t="s">
        <v>16295</v>
      </c>
      <c r="E17" s="1180">
        <v>1</v>
      </c>
      <c r="F17" s="1177"/>
      <c r="G17" s="1181">
        <v>43.047619047619044</v>
      </c>
      <c r="H17" s="205">
        <f>IF(G17="","",G17-G17*COMPASS!$U$25)</f>
        <v>43.047619047619044</v>
      </c>
    </row>
    <row r="18" spans="1:8" ht="13.8">
      <c r="A18" s="1177" t="s">
        <v>14063</v>
      </c>
      <c r="B18" s="1178" t="s">
        <v>462</v>
      </c>
      <c r="C18" s="1177" t="s">
        <v>14064</v>
      </c>
      <c r="D18" s="1179" t="s">
        <v>14065</v>
      </c>
      <c r="E18" s="1180">
        <v>1</v>
      </c>
      <c r="F18" s="1177"/>
      <c r="G18" s="1181">
        <v>5.238095238095239</v>
      </c>
      <c r="H18" s="205">
        <f>IF(G18="","",G18-G18*COMPASS!$U$25)</f>
        <v>5.238095238095239</v>
      </c>
    </row>
    <row r="19" spans="1:8" ht="13.8">
      <c r="A19" s="1177" t="s">
        <v>14066</v>
      </c>
      <c r="B19" s="1178" t="s">
        <v>462</v>
      </c>
      <c r="C19" s="1177" t="s">
        <v>14067</v>
      </c>
      <c r="D19" s="1179" t="s">
        <v>14068</v>
      </c>
      <c r="E19" s="1180">
        <v>1</v>
      </c>
      <c r="F19" s="1177"/>
      <c r="G19" s="1181">
        <v>3.5714285714285716</v>
      </c>
      <c r="H19" s="205">
        <f>IF(G19="","",G19-G19*COMPASS!$U$25)</f>
        <v>3.5714285714285716</v>
      </c>
    </row>
    <row r="20" spans="1:8" ht="13.8">
      <c r="A20" s="1177" t="s">
        <v>14069</v>
      </c>
      <c r="B20" s="1178" t="s">
        <v>462</v>
      </c>
      <c r="C20" s="1177" t="s">
        <v>14070</v>
      </c>
      <c r="D20" s="1179" t="s">
        <v>14071</v>
      </c>
      <c r="E20" s="1180">
        <v>1</v>
      </c>
      <c r="F20" s="1177"/>
      <c r="G20" s="1181">
        <v>2.6190476190476195</v>
      </c>
      <c r="H20" s="205">
        <f>IF(G20="","",G20-G20*COMPASS!$U$25)</f>
        <v>2.6190476190476195</v>
      </c>
    </row>
    <row r="21" spans="1:8" ht="26.4">
      <c r="A21" s="1177" t="s">
        <v>17156</v>
      </c>
      <c r="B21" s="1178" t="s">
        <v>462</v>
      </c>
      <c r="C21" s="1177" t="s">
        <v>17157</v>
      </c>
      <c r="D21" s="1179" t="s">
        <v>17158</v>
      </c>
      <c r="E21" s="1180">
        <v>1</v>
      </c>
      <c r="F21" s="1177"/>
      <c r="G21" s="1181">
        <v>2.3809523809523809</v>
      </c>
      <c r="H21" s="205">
        <f>IF(G21="","",G21-G21*COMPASS!$U$25)</f>
        <v>2.3809523809523809</v>
      </c>
    </row>
    <row r="22" spans="1:8" ht="13.8">
      <c r="A22" s="1177" t="s">
        <v>16296</v>
      </c>
      <c r="B22" s="1178" t="s">
        <v>462</v>
      </c>
      <c r="C22" s="1177" t="s">
        <v>16297</v>
      </c>
      <c r="D22" s="1179" t="s">
        <v>16298</v>
      </c>
      <c r="E22" s="1180">
        <v>1</v>
      </c>
      <c r="F22" s="1177"/>
      <c r="G22" s="1181">
        <v>20</v>
      </c>
      <c r="H22" s="205">
        <f>IF(G22="","",G22-G22*COMPASS!$U$25)</f>
        <v>20</v>
      </c>
    </row>
    <row r="23" spans="1:8" ht="13.8">
      <c r="A23" s="1177" t="s">
        <v>14042</v>
      </c>
      <c r="B23" s="1178" t="s">
        <v>462</v>
      </c>
      <c r="C23" s="1177" t="s">
        <v>14043</v>
      </c>
      <c r="D23" s="1179" t="s">
        <v>14044</v>
      </c>
      <c r="E23" s="1180">
        <v>1</v>
      </c>
      <c r="F23" s="1177"/>
      <c r="G23" s="1181">
        <v>30</v>
      </c>
      <c r="H23" s="205">
        <f>IF(G23="","",G23-G23*COMPASS!$U$25)</f>
        <v>30</v>
      </c>
    </row>
    <row r="24" spans="1:8" ht="13.8">
      <c r="A24" s="1177" t="s">
        <v>14045</v>
      </c>
      <c r="B24" s="1178" t="s">
        <v>462</v>
      </c>
      <c r="C24" s="1177" t="s">
        <v>14046</v>
      </c>
      <c r="D24" s="1179" t="s">
        <v>14047</v>
      </c>
      <c r="E24" s="1180">
        <v>1</v>
      </c>
      <c r="F24" s="1177"/>
      <c r="G24" s="1181">
        <v>40</v>
      </c>
      <c r="H24" s="205">
        <f>IF(G24="","",G24-G24*COMPASS!$U$25)</f>
        <v>40</v>
      </c>
    </row>
    <row r="25" spans="1:8" ht="26.4">
      <c r="A25" s="1177" t="s">
        <v>14072</v>
      </c>
      <c r="B25" s="1178" t="s">
        <v>462</v>
      </c>
      <c r="C25" s="1177" t="s">
        <v>14073</v>
      </c>
      <c r="D25" s="1179" t="s">
        <v>14074</v>
      </c>
      <c r="E25" s="1180">
        <v>1</v>
      </c>
      <c r="F25" s="1177"/>
      <c r="G25" s="1181">
        <v>92.976190476190467</v>
      </c>
      <c r="H25" s="205">
        <f>IF(G25="","",G25-G25*COMPASS!$U$25)</f>
        <v>92.976190476190467</v>
      </c>
    </row>
    <row r="26" spans="1:8" ht="39.6">
      <c r="A26" s="1177" t="s">
        <v>14075</v>
      </c>
      <c r="B26" s="1178" t="s">
        <v>462</v>
      </c>
      <c r="C26" s="1177" t="s">
        <v>14076</v>
      </c>
      <c r="D26" s="1179" t="s">
        <v>14077</v>
      </c>
      <c r="E26" s="1180">
        <v>1</v>
      </c>
      <c r="F26" s="1177"/>
      <c r="G26" s="1181">
        <v>139.28571428571428</v>
      </c>
      <c r="H26" s="205">
        <f>IF(G26="","",G26-G26*COMPASS!$U$25)</f>
        <v>139.28571428571428</v>
      </c>
    </row>
    <row r="27" spans="1:8" ht="39.6">
      <c r="A27" s="1177" t="s">
        <v>16299</v>
      </c>
      <c r="B27" s="1178" t="s">
        <v>462</v>
      </c>
      <c r="C27" s="1177" t="s">
        <v>16300</v>
      </c>
      <c r="D27" s="1179" t="s">
        <v>16301</v>
      </c>
      <c r="E27" s="1180">
        <v>1</v>
      </c>
      <c r="F27" s="1177"/>
      <c r="G27" s="1181">
        <v>156</v>
      </c>
      <c r="H27" s="205">
        <f>IF(G27="","",G27-G27*COMPASS!$U$25)</f>
        <v>156</v>
      </c>
    </row>
    <row r="28" spans="1:8" ht="39.6">
      <c r="A28" s="1177" t="s">
        <v>14078</v>
      </c>
      <c r="B28" s="1178" t="s">
        <v>462</v>
      </c>
      <c r="C28" s="1177" t="s">
        <v>14079</v>
      </c>
      <c r="D28" s="1179" t="s">
        <v>17327</v>
      </c>
      <c r="E28" s="1180">
        <v>1</v>
      </c>
      <c r="F28" s="1177"/>
      <c r="G28" s="1181">
        <v>123.33333333333333</v>
      </c>
      <c r="H28" s="205">
        <f>IF(G28="","",G28-G28*COMPASS!$U$25)</f>
        <v>123.33333333333333</v>
      </c>
    </row>
    <row r="29" spans="1:8" ht="39.6">
      <c r="A29" s="1177" t="s">
        <v>14080</v>
      </c>
      <c r="B29" s="1178" t="s">
        <v>462</v>
      </c>
      <c r="C29" s="1177" t="s">
        <v>14081</v>
      </c>
      <c r="D29" s="1179" t="s">
        <v>17328</v>
      </c>
      <c r="E29" s="1180">
        <v>1</v>
      </c>
      <c r="F29" s="1177"/>
      <c r="G29" s="1181">
        <v>172.61904761904762</v>
      </c>
      <c r="H29" s="205">
        <f>IF(G29="","",G29-G29*COMPASS!$U$25)</f>
        <v>172.61904761904762</v>
      </c>
    </row>
    <row r="30" spans="1:8" ht="26.4">
      <c r="A30" s="1177" t="s">
        <v>14082</v>
      </c>
      <c r="B30" s="1178" t="s">
        <v>462</v>
      </c>
      <c r="C30" s="1177" t="s">
        <v>14083</v>
      </c>
      <c r="D30" s="1179" t="s">
        <v>14084</v>
      </c>
      <c r="E30" s="1180">
        <v>1</v>
      </c>
      <c r="F30" s="1177"/>
      <c r="G30" s="1181">
        <v>188.0952380952381</v>
      </c>
      <c r="H30" s="205">
        <f>IF(G30="","",G30-G30*COMPASS!$U$25)</f>
        <v>188.0952380952381</v>
      </c>
    </row>
    <row r="31" spans="1:8" ht="26.4">
      <c r="A31" s="1177" t="s">
        <v>14085</v>
      </c>
      <c r="B31" s="1178" t="s">
        <v>462</v>
      </c>
      <c r="C31" s="1177" t="s">
        <v>14086</v>
      </c>
      <c r="D31" s="1179" t="s">
        <v>14084</v>
      </c>
      <c r="E31" s="1180">
        <v>1</v>
      </c>
      <c r="F31" s="1177"/>
      <c r="G31" s="1181">
        <v>214.28571428571431</v>
      </c>
      <c r="H31" s="205">
        <f>IF(G31="","",G31-G31*COMPASS!$U$25)</f>
        <v>214.28571428571431</v>
      </c>
    </row>
    <row r="32" spans="1:8" ht="26.4">
      <c r="A32" s="1177" t="s">
        <v>16302</v>
      </c>
      <c r="B32" s="1178" t="s">
        <v>462</v>
      </c>
      <c r="C32" s="1177" t="s">
        <v>16303</v>
      </c>
      <c r="D32" s="1179" t="s">
        <v>16304</v>
      </c>
      <c r="E32" s="1180">
        <v>1</v>
      </c>
      <c r="F32" s="1177"/>
      <c r="G32" s="1181">
        <v>461.90476190476193</v>
      </c>
      <c r="H32" s="205">
        <f>IF(G32="","",G32-G32*COMPASS!$U$25)</f>
        <v>461.90476190476193</v>
      </c>
    </row>
    <row r="33" spans="1:8" ht="39.6">
      <c r="A33" s="1177" t="s">
        <v>14087</v>
      </c>
      <c r="B33" s="1178" t="s">
        <v>462</v>
      </c>
      <c r="C33" s="1177" t="s">
        <v>14088</v>
      </c>
      <c r="D33" s="1179" t="s">
        <v>14089</v>
      </c>
      <c r="E33" s="1180">
        <v>1</v>
      </c>
      <c r="F33" s="1177"/>
      <c r="G33" s="1181">
        <v>317.85714285714289</v>
      </c>
      <c r="H33" s="205">
        <f>IF(G33="","",G33-G33*COMPASS!$U$25)</f>
        <v>317.85714285714289</v>
      </c>
    </row>
    <row r="34" spans="1:8" ht="26.4">
      <c r="A34" s="1177" t="s">
        <v>16305</v>
      </c>
      <c r="B34" s="1178" t="s">
        <v>216</v>
      </c>
      <c r="C34" s="1177" t="s">
        <v>16306</v>
      </c>
      <c r="D34" s="1179" t="s">
        <v>16307</v>
      </c>
      <c r="E34" s="1180">
        <v>1</v>
      </c>
      <c r="F34" s="1177"/>
      <c r="G34" s="1181">
        <v>129.40476190476193</v>
      </c>
      <c r="H34" s="205">
        <f>IF(G34="","",G34-G34*COMPASS!$U$25)</f>
        <v>129.40476190476193</v>
      </c>
    </row>
    <row r="35" spans="1:8" ht="39.6">
      <c r="A35" s="1177" t="s">
        <v>14090</v>
      </c>
      <c r="B35" s="1178" t="s">
        <v>462</v>
      </c>
      <c r="C35" s="1177" t="s">
        <v>14091</v>
      </c>
      <c r="D35" s="1179" t="s">
        <v>14092</v>
      </c>
      <c r="E35" s="1180">
        <v>1</v>
      </c>
      <c r="F35" s="1177"/>
      <c r="G35" s="1181">
        <v>261.90476190476193</v>
      </c>
      <c r="H35" s="205">
        <f>IF(G35="","",G35-G35*COMPASS!$U$25)</f>
        <v>261.90476190476193</v>
      </c>
    </row>
    <row r="36" spans="1:8" ht="26.4">
      <c r="A36" s="1177" t="s">
        <v>14093</v>
      </c>
      <c r="B36" s="1178" t="s">
        <v>462</v>
      </c>
      <c r="C36" s="1177" t="s">
        <v>14094</v>
      </c>
      <c r="D36" s="1179" t="s">
        <v>14095</v>
      </c>
      <c r="E36" s="1180">
        <v>1</v>
      </c>
      <c r="F36" s="1177"/>
      <c r="G36" s="1181">
        <v>426.1904761904762</v>
      </c>
      <c r="H36" s="205">
        <f>IF(G36="","",G36-G36*COMPASS!$U$25)</f>
        <v>426.1904761904762</v>
      </c>
    </row>
    <row r="37" spans="1:8" ht="28.8">
      <c r="A37" s="1182" t="s">
        <v>16308</v>
      </c>
      <c r="B37" s="1183" t="s">
        <v>462</v>
      </c>
      <c r="C37" s="1182" t="s">
        <v>16309</v>
      </c>
      <c r="D37" s="1184" t="s">
        <v>16310</v>
      </c>
      <c r="E37" s="1185">
        <v>1</v>
      </c>
      <c r="F37" s="1182"/>
      <c r="G37" s="1181">
        <v>342.85714285714289</v>
      </c>
      <c r="H37" s="205">
        <f>IF(G37="","",G37-G37*COMPASS!$U$25)</f>
        <v>342.85714285714289</v>
      </c>
    </row>
    <row r="38" spans="1:8" ht="39.6">
      <c r="A38" s="1177" t="s">
        <v>14096</v>
      </c>
      <c r="B38" s="1178" t="s">
        <v>462</v>
      </c>
      <c r="C38" s="1177" t="s">
        <v>14097</v>
      </c>
      <c r="D38" s="1179" t="s">
        <v>14098</v>
      </c>
      <c r="E38" s="1180">
        <v>1</v>
      </c>
      <c r="F38" s="1177"/>
      <c r="G38" s="1181">
        <v>450</v>
      </c>
      <c r="H38" s="205">
        <f>IF(G38="","",G38-G38*COMPASS!$U$25)</f>
        <v>450</v>
      </c>
    </row>
    <row r="39" spans="1:8" ht="13.8">
      <c r="A39" s="1177" t="s">
        <v>16311</v>
      </c>
      <c r="B39" s="1178" t="s">
        <v>462</v>
      </c>
      <c r="C39" s="1177" t="s">
        <v>16312</v>
      </c>
      <c r="D39" s="1179" t="s">
        <v>16313</v>
      </c>
      <c r="E39" s="1180">
        <v>1</v>
      </c>
      <c r="F39" s="1177"/>
      <c r="G39" s="1181">
        <v>257.14285714285717</v>
      </c>
      <c r="H39" s="205">
        <f>IF(G39="","",G39-G39*COMPASS!$U$25)</f>
        <v>257.14285714285717</v>
      </c>
    </row>
    <row r="40" spans="1:8" ht="26.4">
      <c r="A40" s="1177" t="s">
        <v>16314</v>
      </c>
      <c r="B40" s="1178" t="s">
        <v>462</v>
      </c>
      <c r="C40" s="1177" t="s">
        <v>16315</v>
      </c>
      <c r="D40" s="1179" t="s">
        <v>16316</v>
      </c>
      <c r="E40" s="1180">
        <v>1</v>
      </c>
      <c r="F40" s="1177"/>
      <c r="G40" s="1181">
        <v>162.5</v>
      </c>
      <c r="H40" s="205">
        <f>IF(G40="","",G40-G40*COMPASS!$U$25)</f>
        <v>162.5</v>
      </c>
    </row>
    <row r="41" spans="1:8" ht="26.4">
      <c r="A41" s="1177" t="s">
        <v>16317</v>
      </c>
      <c r="B41" s="1178" t="s">
        <v>462</v>
      </c>
      <c r="C41" s="1177" t="s">
        <v>16318</v>
      </c>
      <c r="D41" s="1179" t="s">
        <v>16319</v>
      </c>
      <c r="E41" s="1180">
        <v>1</v>
      </c>
      <c r="F41" s="1177"/>
      <c r="G41" s="1181">
        <v>275</v>
      </c>
      <c r="H41" s="205">
        <f>IF(G41="","",G41-G41*COMPASS!$U$25)</f>
        <v>275</v>
      </c>
    </row>
    <row r="42" spans="1:8" ht="26.4">
      <c r="A42" s="1177" t="s">
        <v>14099</v>
      </c>
      <c r="B42" s="1178" t="s">
        <v>462</v>
      </c>
      <c r="C42" s="1177" t="s">
        <v>14100</v>
      </c>
      <c r="D42" s="1179" t="s">
        <v>14101</v>
      </c>
      <c r="E42" s="1180">
        <v>1</v>
      </c>
      <c r="F42" s="1177"/>
      <c r="G42" s="1181">
        <v>109.40476190476191</v>
      </c>
      <c r="H42" s="205">
        <f>IF(G42="","",G42-G42*COMPASS!$U$25)</f>
        <v>109.40476190476191</v>
      </c>
    </row>
    <row r="43" spans="1:8" ht="26.4">
      <c r="A43" s="1177" t="s">
        <v>16320</v>
      </c>
      <c r="B43" s="1178" t="s">
        <v>462</v>
      </c>
      <c r="C43" s="1177" t="s">
        <v>16321</v>
      </c>
      <c r="D43" s="1179" t="s">
        <v>16322</v>
      </c>
      <c r="E43" s="1180">
        <v>1</v>
      </c>
      <c r="F43" s="1177"/>
      <c r="G43" s="1181">
        <v>97.61904761904762</v>
      </c>
      <c r="H43" s="205">
        <f>IF(G43="","",G43-G43*COMPASS!$U$25)</f>
        <v>97.61904761904762</v>
      </c>
    </row>
    <row r="44" spans="1:8" ht="26.4">
      <c r="A44" s="1177" t="s">
        <v>16323</v>
      </c>
      <c r="B44" s="1178" t="s">
        <v>462</v>
      </c>
      <c r="C44" s="1177" t="s">
        <v>16324</v>
      </c>
      <c r="D44" s="1179" t="s">
        <v>16325</v>
      </c>
      <c r="E44" s="1180">
        <v>1</v>
      </c>
      <c r="F44" s="1177"/>
      <c r="G44" s="1181">
        <v>125</v>
      </c>
      <c r="H44" s="205">
        <f>IF(G44="","",G44-G44*COMPASS!$U$25)</f>
        <v>125</v>
      </c>
    </row>
    <row r="45" spans="1:8" ht="13.8">
      <c r="A45" s="1177" t="s">
        <v>16326</v>
      </c>
      <c r="B45" s="1178" t="s">
        <v>462</v>
      </c>
      <c r="C45" s="1177" t="s">
        <v>16327</v>
      </c>
      <c r="D45" s="1179" t="s">
        <v>16328</v>
      </c>
      <c r="E45" s="1180">
        <v>1</v>
      </c>
      <c r="F45" s="1177"/>
      <c r="G45" s="1181">
        <v>353.57142857142861</v>
      </c>
      <c r="H45" s="205">
        <f>IF(G45="","",G45-G45*COMPASS!$U$25)</f>
        <v>353.57142857142861</v>
      </c>
    </row>
    <row r="46" spans="1:8" ht="13.8">
      <c r="A46" s="1177" t="s">
        <v>17159</v>
      </c>
      <c r="B46" s="1178" t="s">
        <v>462</v>
      </c>
      <c r="C46" s="1177" t="s">
        <v>17160</v>
      </c>
      <c r="D46" s="1179" t="s">
        <v>17161</v>
      </c>
      <c r="E46" s="1180">
        <v>1</v>
      </c>
      <c r="F46" s="1177"/>
      <c r="G46" s="1181">
        <v>353.57142857142861</v>
      </c>
      <c r="H46" s="205">
        <f>IF(G46="","",G46-G46*COMPASS!$U$25)</f>
        <v>353.57142857142861</v>
      </c>
    </row>
    <row r="47" spans="1:8" ht="13.8">
      <c r="A47" s="1177" t="s">
        <v>14102</v>
      </c>
      <c r="B47" s="1178" t="s">
        <v>462</v>
      </c>
      <c r="C47" s="1177" t="s">
        <v>14103</v>
      </c>
      <c r="D47" s="1179" t="s">
        <v>14104</v>
      </c>
      <c r="E47" s="1180">
        <v>1</v>
      </c>
      <c r="F47" s="1177"/>
      <c r="G47" s="1181">
        <v>20.238095238095237</v>
      </c>
      <c r="H47" s="205">
        <f>IF(G47="","",G47-G47*COMPASS!$U$25)</f>
        <v>20.238095238095237</v>
      </c>
    </row>
    <row r="48" spans="1:8" ht="13.8">
      <c r="A48" s="1177" t="s">
        <v>14105</v>
      </c>
      <c r="B48" s="1178" t="s">
        <v>462</v>
      </c>
      <c r="C48" s="1177" t="s">
        <v>14106</v>
      </c>
      <c r="D48" s="1179" t="s">
        <v>14107</v>
      </c>
      <c r="E48" s="1180">
        <v>1</v>
      </c>
      <c r="F48" s="1177"/>
      <c r="G48" s="1181">
        <v>35.714285714285715</v>
      </c>
      <c r="H48" s="205">
        <f>IF(G48="","",G48-G48*COMPASS!$U$25)</f>
        <v>35.714285714285715</v>
      </c>
    </row>
    <row r="49" spans="1:8" ht="26.4">
      <c r="A49" s="1177" t="s">
        <v>16329</v>
      </c>
      <c r="B49" s="1178" t="s">
        <v>462</v>
      </c>
      <c r="C49" s="1177" t="s">
        <v>16330</v>
      </c>
      <c r="D49" s="1179" t="s">
        <v>16331</v>
      </c>
      <c r="E49" s="1180">
        <v>1</v>
      </c>
      <c r="F49" s="1177"/>
      <c r="G49" s="1181">
        <v>44.047619047619051</v>
      </c>
      <c r="H49" s="205">
        <f>IF(G49="","",G49-G49*COMPASS!$U$25)</f>
        <v>44.047619047619051</v>
      </c>
    </row>
    <row r="50" spans="1:8" ht="26.4">
      <c r="A50" s="1177" t="s">
        <v>16332</v>
      </c>
      <c r="B50" s="1178" t="s">
        <v>462</v>
      </c>
      <c r="C50" s="1177" t="s">
        <v>16333</v>
      </c>
      <c r="D50" s="1179" t="s">
        <v>16334</v>
      </c>
      <c r="E50" s="1180">
        <v>1</v>
      </c>
      <c r="F50" s="1177"/>
      <c r="G50" s="1181">
        <v>58.69047619047619</v>
      </c>
      <c r="H50" s="205">
        <f>IF(G50="","",G50-G50*COMPASS!$U$25)</f>
        <v>58.69047619047619</v>
      </c>
    </row>
    <row r="51" spans="1:8" ht="39.6">
      <c r="A51" s="1177" t="s">
        <v>14108</v>
      </c>
      <c r="B51" s="1178" t="s">
        <v>462</v>
      </c>
      <c r="C51" s="1177" t="s">
        <v>14109</v>
      </c>
      <c r="D51" s="1179" t="s">
        <v>14110</v>
      </c>
      <c r="E51" s="1180">
        <v>1</v>
      </c>
      <c r="F51" s="1177"/>
      <c r="G51" s="1181">
        <v>55.357142857142861</v>
      </c>
      <c r="H51" s="205">
        <f>IF(G51="","",G51-G51*COMPASS!$U$25)</f>
        <v>55.357142857142861</v>
      </c>
    </row>
    <row r="52" spans="1:8" ht="26.4">
      <c r="A52" s="1177" t="s">
        <v>14111</v>
      </c>
      <c r="B52" s="1178" t="s">
        <v>462</v>
      </c>
      <c r="C52" s="1177" t="s">
        <v>14112</v>
      </c>
      <c r="D52" s="1179" t="s">
        <v>14113</v>
      </c>
      <c r="E52" s="1180">
        <v>1</v>
      </c>
      <c r="F52" s="1177"/>
      <c r="G52" s="1181">
        <v>33.333333333333336</v>
      </c>
      <c r="H52" s="205">
        <f>IF(G52="","",G52-G52*COMPASS!$U$25)</f>
        <v>33.333333333333336</v>
      </c>
    </row>
    <row r="53" spans="1:8" ht="39.6">
      <c r="A53" s="1177" t="s">
        <v>14114</v>
      </c>
      <c r="B53" s="1178" t="s">
        <v>462</v>
      </c>
      <c r="C53" s="1177" t="s">
        <v>14115</v>
      </c>
      <c r="D53" s="1179" t="s">
        <v>14116</v>
      </c>
      <c r="E53" s="1180">
        <v>1</v>
      </c>
      <c r="F53" s="1177"/>
      <c r="G53" s="1181">
        <v>75.595238095238102</v>
      </c>
      <c r="H53" s="205">
        <f>IF(G53="","",G53-G53*COMPASS!$U$25)</f>
        <v>75.595238095238102</v>
      </c>
    </row>
    <row r="54" spans="1:8" ht="26.4">
      <c r="A54" s="1177" t="s">
        <v>14117</v>
      </c>
      <c r="B54" s="1178" t="s">
        <v>462</v>
      </c>
      <c r="C54" s="1177" t="s">
        <v>14118</v>
      </c>
      <c r="D54" s="1179" t="s">
        <v>14119</v>
      </c>
      <c r="E54" s="1180">
        <v>1</v>
      </c>
      <c r="F54" s="1177"/>
      <c r="G54" s="1181">
        <v>113.0952380952381</v>
      </c>
      <c r="H54" s="205">
        <f>IF(G54="","",G54-G54*COMPASS!$U$25)</f>
        <v>113.0952380952381</v>
      </c>
    </row>
    <row r="55" spans="1:8" ht="13.8">
      <c r="A55" s="1177" t="s">
        <v>14120</v>
      </c>
      <c r="B55" s="1178" t="s">
        <v>462</v>
      </c>
      <c r="C55" s="1177" t="s">
        <v>14121</v>
      </c>
      <c r="D55" s="1179" t="s">
        <v>14122</v>
      </c>
      <c r="E55" s="1180">
        <v>1</v>
      </c>
      <c r="F55" s="1177"/>
      <c r="G55" s="1181">
        <v>66.666666666666671</v>
      </c>
      <c r="H55" s="205">
        <f>IF(G55="","",G55-G55*COMPASS!$U$25)</f>
        <v>66.666666666666671</v>
      </c>
    </row>
    <row r="56" spans="1:8" ht="26.4">
      <c r="A56" s="1177" t="s">
        <v>14123</v>
      </c>
      <c r="B56" s="1178" t="s">
        <v>462</v>
      </c>
      <c r="C56" s="1177" t="s">
        <v>14124</v>
      </c>
      <c r="D56" s="1179" t="s">
        <v>14125</v>
      </c>
      <c r="E56" s="1180">
        <v>1</v>
      </c>
      <c r="F56" s="1177"/>
      <c r="G56" s="1181">
        <v>97.61904761904762</v>
      </c>
      <c r="H56" s="205">
        <f>IF(G56="","",G56-G56*COMPASS!$U$25)</f>
        <v>97.61904761904762</v>
      </c>
    </row>
    <row r="57" spans="1:8" ht="13.8">
      <c r="A57" s="1177" t="s">
        <v>17329</v>
      </c>
      <c r="B57" s="1178" t="s">
        <v>462</v>
      </c>
      <c r="C57" s="1177" t="s">
        <v>17330</v>
      </c>
      <c r="D57" s="1179" t="s">
        <v>17331</v>
      </c>
      <c r="E57" s="1180">
        <v>1</v>
      </c>
      <c r="F57" s="1177"/>
      <c r="G57" s="1181">
        <v>12</v>
      </c>
      <c r="H57" s="205">
        <f>IF(G57="","",G57-G57*COMPASS!$U$25)</f>
        <v>12</v>
      </c>
    </row>
    <row r="58" spans="1:8" ht="13.8">
      <c r="A58" s="1177" t="s">
        <v>17332</v>
      </c>
      <c r="B58" s="1178" t="s">
        <v>462</v>
      </c>
      <c r="C58" s="1177" t="s">
        <v>17333</v>
      </c>
      <c r="D58" s="1179" t="s">
        <v>17334</v>
      </c>
      <c r="E58" s="1180">
        <v>1</v>
      </c>
      <c r="F58" s="1177"/>
      <c r="G58" s="1181">
        <v>15</v>
      </c>
      <c r="H58" s="205">
        <f>IF(G58="","",G58-G58*COMPASS!$U$25)</f>
        <v>15</v>
      </c>
    </row>
  </sheetData>
  <sheetProtection algorithmName="SHA-512" hashValue="jGKoV1BYT8rAIcDAjZOeq7eecYJGXWScbtQiEsbzwZKJ+Yig3dectlBdhsmiZ30xM/BEUvAcejflMqKMZcIABw==" saltValue="S3VFwRInb5eTyZ041+pT7A==" spinCount="100000" sheet="1" objects="1" scenarios="1"/>
  <mergeCells count="1">
    <mergeCell ref="D1:G1"/>
  </mergeCells>
  <hyperlinks>
    <hyperlink ref="H2" location="Indice" display="Indice" xr:uid="{E67F7E99-C959-4FF7-AA0F-1C928338EE4E}"/>
    <hyperlink ref="D1" r:id="rId1" xr:uid="{181CD00E-FC4E-46EC-A50C-7F1502D5FB3F}"/>
  </hyperlinks>
  <pageMargins left="0.15748031496062992" right="0.15748031496062992" top="0.31496062992125984" bottom="0.43307086614173229" header="0.31496062992125984" footer="0.19685039370078741"/>
  <pageSetup paperSize="9" orientation="portrait" r:id="rId2"/>
  <headerFooter>
    <oddFooter>&amp;C&amp;"Wingdings,Normale"&amp;8J&amp;"Arial,Normale" Prodotto gestito sempre a stock &amp;"Wingdings,Normale")&amp;"Arial,Normale" Prodotto gestito di cui verificare la disponibilità L Prodotto in obsolescenza&amp;R&amp;8&amp;P/&amp;N</oddFooter>
  </headerFooter>
  <drawing r:id="rId3"/>
  <legacyDrawing r:id="rId4"/>
  <oleObjects>
    <mc:AlternateContent xmlns:mc="http://schemas.openxmlformats.org/markup-compatibility/2006">
      <mc:Choice Requires="x14">
        <oleObject progId="PI3.Image" shapeId="485377" r:id="rId5">
          <objectPr defaultSize="0" autoPict="0" r:id="rId6">
            <anchor moveWithCells="1">
              <from>
                <xdr:col>5</xdr:col>
                <xdr:colOff>30480</xdr:colOff>
                <xdr:row>4</xdr:row>
                <xdr:rowOff>30480</xdr:rowOff>
              </from>
              <to>
                <xdr:col>5</xdr:col>
                <xdr:colOff>297180</xdr:colOff>
                <xdr:row>4</xdr:row>
                <xdr:rowOff>297180</xdr:rowOff>
              </to>
            </anchor>
          </objectPr>
        </oleObject>
      </mc:Choice>
      <mc:Fallback>
        <oleObject progId="PI3.Image" shapeId="485377" r:id="rId5"/>
      </mc:Fallback>
    </mc:AlternateContent>
  </oleObjec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24305-7062-4934-995D-E8EE1460B318}">
  <sheetPr codeName="Foglio31">
    <tabColor rgb="FF00B050"/>
  </sheetPr>
  <dimension ref="A1:J286"/>
  <sheetViews>
    <sheetView zoomScale="70" workbookViewId="0">
      <pane ySplit="4" topLeftCell="A245" activePane="bottomLeft" state="frozen"/>
      <selection activeCell="X55" sqref="X55"/>
      <selection pane="bottomLeft" activeCell="A3" sqref="A3:G286"/>
    </sheetView>
  </sheetViews>
  <sheetFormatPr defaultColWidth="9.44140625" defaultRowHeight="13.2"/>
  <cols>
    <col min="1" max="1" width="32.33203125" style="62" customWidth="1"/>
    <col min="2" max="2" width="3.5546875" style="77" bestFit="1" customWidth="1"/>
    <col min="3" max="3" width="11" style="33" bestFit="1" customWidth="1"/>
    <col min="4" max="4" width="50.77734375" style="31" bestFit="1" customWidth="1"/>
    <col min="5" max="5" width="4.5546875" style="77" bestFit="1" customWidth="1"/>
    <col min="6" max="6" width="4.5546875" style="398" customWidth="1"/>
    <col min="7" max="7" width="10" style="469" bestFit="1" customWidth="1"/>
    <col min="8" max="8" width="12.44140625" style="158" bestFit="1" customWidth="1"/>
    <col min="9" max="9" width="9.44140625" style="32"/>
    <col min="10" max="10" width="10" style="32" bestFit="1" customWidth="1"/>
    <col min="11" max="16384" width="9.44140625" style="32"/>
  </cols>
  <sheetData>
    <row r="1" spans="1:10">
      <c r="A1" s="59" t="str">
        <f>'LS CABLE'!A1</f>
        <v>Listino Luglio26</v>
      </c>
      <c r="B1" s="117"/>
      <c r="C1" s="37"/>
      <c r="D1" s="1402" t="s">
        <v>11476</v>
      </c>
      <c r="E1" s="1403"/>
      <c r="F1" s="1403"/>
      <c r="G1" s="1403"/>
      <c r="H1" s="153"/>
    </row>
    <row r="2" spans="1:10" ht="13.8" thickBot="1">
      <c r="A2" s="47"/>
      <c r="B2" s="118"/>
      <c r="C2" s="39"/>
      <c r="D2" s="143"/>
      <c r="E2" s="68"/>
      <c r="F2" s="395"/>
      <c r="G2" s="467"/>
      <c r="H2" s="154" t="s">
        <v>190</v>
      </c>
    </row>
    <row r="3" spans="1:10" ht="25.2">
      <c r="A3" s="60" t="s">
        <v>2628</v>
      </c>
      <c r="B3" s="16"/>
      <c r="C3" s="596"/>
      <c r="D3" s="144"/>
      <c r="E3" s="13"/>
      <c r="F3" s="396"/>
      <c r="G3" s="468"/>
      <c r="H3" s="155"/>
    </row>
    <row r="4" spans="1:10" s="45" customFormat="1">
      <c r="A4" s="734" t="s">
        <v>1574</v>
      </c>
      <c r="B4" s="392"/>
      <c r="C4" s="597" t="s">
        <v>217</v>
      </c>
      <c r="D4" s="598" t="s">
        <v>219</v>
      </c>
      <c r="E4" s="393" t="s">
        <v>485</v>
      </c>
      <c r="F4" s="397"/>
      <c r="G4" s="497" t="s">
        <v>189</v>
      </c>
      <c r="H4" s="204" t="s">
        <v>486</v>
      </c>
    </row>
    <row r="5" spans="1:10" ht="24" customHeight="1">
      <c r="A5" s="1109" t="s">
        <v>15028</v>
      </c>
      <c r="B5" s="1110"/>
      <c r="C5" s="1111"/>
      <c r="D5" s="1112"/>
      <c r="E5" s="1111"/>
      <c r="F5" s="1113"/>
      <c r="G5" s="1114"/>
      <c r="H5" s="394" t="str">
        <f>IF(G5="","",G5-G5*[4]AGENCAVI!#REF!)</f>
        <v/>
      </c>
    </row>
    <row r="6" spans="1:10">
      <c r="A6" s="1115" t="s">
        <v>13760</v>
      </c>
      <c r="B6" s="1116"/>
      <c r="C6" s="1116"/>
      <c r="D6" s="1117"/>
      <c r="E6" s="1116"/>
      <c r="F6" s="1118"/>
      <c r="G6" s="1119"/>
      <c r="H6" s="394"/>
    </row>
    <row r="7" spans="1:10" ht="20.399999999999999">
      <c r="A7" s="1047" t="s">
        <v>13761</v>
      </c>
      <c r="B7" s="767" t="s">
        <v>462</v>
      </c>
      <c r="C7" s="1120" t="s">
        <v>13762</v>
      </c>
      <c r="D7" s="1121" t="s">
        <v>13763</v>
      </c>
      <c r="E7" s="1122">
        <v>1</v>
      </c>
      <c r="F7" s="1123"/>
      <c r="G7" s="1166">
        <v>64.66</v>
      </c>
      <c r="H7" s="205">
        <f>IF(G7="","",G7-G7*COMPASS!$U$29)</f>
        <v>64.66</v>
      </c>
      <c r="J7" s="35"/>
    </row>
    <row r="8" spans="1:10" ht="20.399999999999999">
      <c r="A8" s="1047" t="s">
        <v>14431</v>
      </c>
      <c r="B8" s="767" t="s">
        <v>462</v>
      </c>
      <c r="C8" s="1120" t="s">
        <v>14432</v>
      </c>
      <c r="D8" s="1121" t="s">
        <v>14433</v>
      </c>
      <c r="E8" s="1122">
        <v>1</v>
      </c>
      <c r="F8" s="1123"/>
      <c r="G8" s="1166">
        <v>66.77</v>
      </c>
      <c r="H8" s="205">
        <f>IF(G8="","",G8-G8*COMPASS!$U$29)</f>
        <v>66.77</v>
      </c>
      <c r="J8" s="35"/>
    </row>
    <row r="9" spans="1:10" ht="20.399999999999999">
      <c r="A9" s="1047" t="s">
        <v>13764</v>
      </c>
      <c r="B9" s="767" t="s">
        <v>462</v>
      </c>
      <c r="C9" s="1120" t="s">
        <v>13765</v>
      </c>
      <c r="D9" s="1121" t="s">
        <v>13766</v>
      </c>
      <c r="E9" s="1122">
        <v>1</v>
      </c>
      <c r="F9" s="1123"/>
      <c r="G9" s="1166">
        <v>104.34</v>
      </c>
      <c r="H9" s="205">
        <f>IF(G9="","",G9-G9*COMPASS!$U$29)</f>
        <v>104.34</v>
      </c>
    </row>
    <row r="10" spans="1:10" ht="20.399999999999999">
      <c r="A10" s="1047" t="s">
        <v>17869</v>
      </c>
      <c r="B10" s="767" t="s">
        <v>462</v>
      </c>
      <c r="C10" s="1120" t="s">
        <v>17870</v>
      </c>
      <c r="D10" s="1121" t="s">
        <v>17871</v>
      </c>
      <c r="E10" s="1122">
        <v>1</v>
      </c>
      <c r="F10" s="1123"/>
      <c r="G10" s="1166">
        <v>125.21</v>
      </c>
      <c r="H10" s="205">
        <f>IF(G10="","",G10-G10*COMPASS!$U$29)</f>
        <v>125.21</v>
      </c>
    </row>
    <row r="11" spans="1:10" ht="20.399999999999999">
      <c r="A11" s="1047" t="s">
        <v>17362</v>
      </c>
      <c r="B11" s="767" t="s">
        <v>462</v>
      </c>
      <c r="C11" s="1120" t="s">
        <v>17363</v>
      </c>
      <c r="D11" s="1124" t="s">
        <v>17364</v>
      </c>
      <c r="E11" s="1122">
        <v>1</v>
      </c>
      <c r="F11" s="1123"/>
      <c r="G11" s="1166">
        <v>108.52</v>
      </c>
      <c r="H11" s="205">
        <f>IF(G11="","",G11-G11*COMPASS!$U$29)</f>
        <v>108.52</v>
      </c>
    </row>
    <row r="12" spans="1:10" ht="20.399999999999999">
      <c r="A12" s="1047" t="s">
        <v>14403</v>
      </c>
      <c r="B12" s="767" t="s">
        <v>462</v>
      </c>
      <c r="C12" s="1120" t="s">
        <v>15029</v>
      </c>
      <c r="D12" s="1124" t="s">
        <v>16367</v>
      </c>
      <c r="E12" s="1122">
        <v>1</v>
      </c>
      <c r="F12" s="1123"/>
      <c r="G12" s="1166">
        <v>91.82</v>
      </c>
      <c r="H12" s="205">
        <f>IF(G12="","",G12-G12*COMPASS!$U$29)</f>
        <v>91.82</v>
      </c>
    </row>
    <row r="13" spans="1:10">
      <c r="A13" s="1260" t="s">
        <v>17365</v>
      </c>
      <c r="B13" s="1261"/>
      <c r="C13" s="1260"/>
      <c r="D13" s="1262"/>
      <c r="E13" s="1263"/>
      <c r="F13" s="1263"/>
      <c r="G13" s="1263"/>
      <c r="H13" s="205" t="str">
        <f>IF(G13="","",G13-G13*COMPASS!$U$29)</f>
        <v/>
      </c>
    </row>
    <row r="14" spans="1:10" ht="20.399999999999999">
      <c r="A14" s="1048" t="s">
        <v>17366</v>
      </c>
      <c r="B14" s="1049" t="s">
        <v>216</v>
      </c>
      <c r="C14" s="1120" t="s">
        <v>17367</v>
      </c>
      <c r="D14" s="1264" t="s">
        <v>17368</v>
      </c>
      <c r="E14" s="1122">
        <v>1</v>
      </c>
      <c r="F14" s="1123"/>
      <c r="G14" s="1166">
        <v>146.09</v>
      </c>
      <c r="H14" s="205">
        <f>IF(G14="","",G14-G14*COMPASS!$U$29)</f>
        <v>146.09</v>
      </c>
    </row>
    <row r="15" spans="1:10">
      <c r="A15" s="1115" t="s">
        <v>15030</v>
      </c>
      <c r="B15" s="1116"/>
      <c r="C15" s="1116"/>
      <c r="D15" s="1117"/>
      <c r="E15" s="1116"/>
      <c r="F15" s="1118"/>
      <c r="G15" s="1167"/>
      <c r="H15" s="205" t="str">
        <f>IF(G15="","",G15-G15*COMPASS!$U$29)</f>
        <v/>
      </c>
    </row>
    <row r="16" spans="1:10" ht="20.399999999999999">
      <c r="A16" s="1125" t="s">
        <v>15795</v>
      </c>
      <c r="B16" s="767" t="s">
        <v>462</v>
      </c>
      <c r="C16" s="1120" t="s">
        <v>15796</v>
      </c>
      <c r="D16" s="1121" t="s">
        <v>15797</v>
      </c>
      <c r="E16" s="1126">
        <v>1</v>
      </c>
      <c r="F16" s="1123"/>
      <c r="G16" s="1166">
        <v>64.66</v>
      </c>
      <c r="H16" s="205">
        <f>IF(G16="","",G16-G16*COMPASS!$U$29)</f>
        <v>64.66</v>
      </c>
    </row>
    <row r="17" spans="1:8" ht="20.399999999999999">
      <c r="A17" s="1125" t="s">
        <v>15642</v>
      </c>
      <c r="B17" s="767" t="s">
        <v>462</v>
      </c>
      <c r="C17" s="1120" t="s">
        <v>15643</v>
      </c>
      <c r="D17" s="1127" t="s">
        <v>15798</v>
      </c>
      <c r="E17" s="1126">
        <v>1</v>
      </c>
      <c r="F17" s="1123"/>
      <c r="G17" s="1166">
        <v>68.72</v>
      </c>
      <c r="H17" s="205">
        <f>IF(G17="","",G17-G17*COMPASS!$U$29)</f>
        <v>68.72</v>
      </c>
    </row>
    <row r="18" spans="1:8" ht="20.399999999999999">
      <c r="A18" s="1125" t="s">
        <v>15644</v>
      </c>
      <c r="B18" s="767" t="s">
        <v>462</v>
      </c>
      <c r="C18" s="1120" t="s">
        <v>15645</v>
      </c>
      <c r="D18" s="1127" t="s">
        <v>15916</v>
      </c>
      <c r="E18" s="1126">
        <v>1</v>
      </c>
      <c r="F18" s="1123"/>
      <c r="G18" s="1166">
        <v>91.82</v>
      </c>
      <c r="H18" s="205">
        <f>IF(G18="","",G18-G18*COMPASS!$U$29)</f>
        <v>91.82</v>
      </c>
    </row>
    <row r="19" spans="1:8" ht="20.399999999999999">
      <c r="A19" s="1125" t="s">
        <v>15646</v>
      </c>
      <c r="B19" s="767" t="s">
        <v>462</v>
      </c>
      <c r="C19" s="1120" t="s">
        <v>15647</v>
      </c>
      <c r="D19" s="1127" t="s">
        <v>15799</v>
      </c>
      <c r="E19" s="1126">
        <v>1</v>
      </c>
      <c r="F19" s="1123"/>
      <c r="G19" s="1166">
        <v>96</v>
      </c>
      <c r="H19" s="205">
        <f>IF(G19="","",G19-G19*COMPASS!$U$29)</f>
        <v>96</v>
      </c>
    </row>
    <row r="20" spans="1:8" ht="20.399999999999999">
      <c r="A20" s="1047" t="s">
        <v>15794</v>
      </c>
      <c r="B20" s="767" t="s">
        <v>462</v>
      </c>
      <c r="C20" s="1120" t="s">
        <v>15648</v>
      </c>
      <c r="D20" s="1133" t="s">
        <v>15917</v>
      </c>
      <c r="E20" s="1122">
        <v>1</v>
      </c>
      <c r="F20" s="1123"/>
      <c r="G20" s="1166">
        <v>108.52</v>
      </c>
      <c r="H20" s="205">
        <f>IF(G20="","",G20-G20*COMPASS!$U$29)</f>
        <v>108.52</v>
      </c>
    </row>
    <row r="21" spans="1:8" ht="20.399999999999999">
      <c r="A21" s="1125" t="s">
        <v>15031</v>
      </c>
      <c r="B21" s="767" t="s">
        <v>462</v>
      </c>
      <c r="C21" s="1120" t="s">
        <v>15032</v>
      </c>
      <c r="D21" s="1127" t="s">
        <v>15918</v>
      </c>
      <c r="E21" s="1126">
        <v>1</v>
      </c>
      <c r="F21" s="1123"/>
      <c r="G21" s="1166">
        <v>135.53</v>
      </c>
      <c r="H21" s="205">
        <f>IF(G21="","",G21-G21*COMPASS!$U$29)</f>
        <v>135.53</v>
      </c>
    </row>
    <row r="22" spans="1:8" ht="20.399999999999999">
      <c r="A22" s="1125" t="s">
        <v>15033</v>
      </c>
      <c r="B22" s="767" t="s">
        <v>462</v>
      </c>
      <c r="C22" s="1120" t="s">
        <v>15034</v>
      </c>
      <c r="D22" s="1127" t="s">
        <v>15919</v>
      </c>
      <c r="E22" s="1126">
        <v>1</v>
      </c>
      <c r="F22" s="1123"/>
      <c r="G22" s="1166">
        <v>207.93</v>
      </c>
      <c r="H22" s="205">
        <f>IF(G22="","",G22-G22*COMPASS!$U$29)</f>
        <v>207.93</v>
      </c>
    </row>
    <row r="23" spans="1:8" ht="20.399999999999999">
      <c r="A23" s="1125" t="s">
        <v>14420</v>
      </c>
      <c r="B23" s="767" t="s">
        <v>462</v>
      </c>
      <c r="C23" s="1120" t="s">
        <v>14421</v>
      </c>
      <c r="D23" s="1127" t="s">
        <v>15920</v>
      </c>
      <c r="E23" s="1126">
        <v>1</v>
      </c>
      <c r="F23" s="1123"/>
      <c r="G23" s="1166">
        <v>159.91</v>
      </c>
      <c r="H23" s="205">
        <f>IF(G23="","",G23-G23*COMPASS!$U$29)</f>
        <v>159.91</v>
      </c>
    </row>
    <row r="24" spans="1:8" ht="20.399999999999999">
      <c r="A24" s="1125" t="s">
        <v>15911</v>
      </c>
      <c r="B24" s="767" t="s">
        <v>462</v>
      </c>
      <c r="C24" s="1120" t="s">
        <v>15912</v>
      </c>
      <c r="D24" s="1127" t="s">
        <v>15921</v>
      </c>
      <c r="E24" s="1126">
        <v>1</v>
      </c>
      <c r="F24" s="1123"/>
      <c r="G24" s="1166">
        <v>221.19</v>
      </c>
      <c r="H24" s="205">
        <f>IF(G24="","",G24-G24*COMPASS!$U$29)</f>
        <v>221.19</v>
      </c>
    </row>
    <row r="25" spans="1:8">
      <c r="A25" s="1115" t="s">
        <v>13767</v>
      </c>
      <c r="B25" s="1129"/>
      <c r="C25" s="1130"/>
      <c r="D25" s="1131"/>
      <c r="E25" s="1115"/>
      <c r="F25" s="1132"/>
      <c r="G25" s="1167"/>
      <c r="H25" s="205" t="str">
        <f>IF(G25="","",G25-G25*COMPASS!$U$29)</f>
        <v/>
      </c>
    </row>
    <row r="26" spans="1:8" ht="20.399999999999999">
      <c r="A26" s="1047" t="s">
        <v>13768</v>
      </c>
      <c r="B26" s="767" t="s">
        <v>462</v>
      </c>
      <c r="C26" s="1120" t="s">
        <v>13769</v>
      </c>
      <c r="D26" s="1128" t="s">
        <v>17320</v>
      </c>
      <c r="E26" s="1122">
        <v>1</v>
      </c>
      <c r="F26" s="1123"/>
      <c r="G26" s="1166">
        <v>159.74</v>
      </c>
      <c r="H26" s="205">
        <f>IF(G26="","",G26-G26*COMPASS!$U$29)</f>
        <v>159.74</v>
      </c>
    </row>
    <row r="27" spans="1:8" ht="20.399999999999999">
      <c r="A27" s="1047" t="s">
        <v>13773</v>
      </c>
      <c r="B27" s="767" t="s">
        <v>462</v>
      </c>
      <c r="C27" s="1120" t="s">
        <v>13774</v>
      </c>
      <c r="D27" s="1124" t="s">
        <v>17321</v>
      </c>
      <c r="E27" s="1126">
        <v>1</v>
      </c>
      <c r="F27" s="1123"/>
      <c r="G27" s="1166">
        <v>796.24</v>
      </c>
      <c r="H27" s="205">
        <f>IF(G27="","",G27-G27*COMPASS!$U$29)</f>
        <v>796.24</v>
      </c>
    </row>
    <row r="28" spans="1:8" ht="20.399999999999999">
      <c r="A28" s="1047" t="s">
        <v>13770</v>
      </c>
      <c r="B28" s="767" t="s">
        <v>566</v>
      </c>
      <c r="C28" s="1120" t="s">
        <v>13771</v>
      </c>
      <c r="D28" s="1124" t="s">
        <v>13772</v>
      </c>
      <c r="E28" s="1122">
        <v>1</v>
      </c>
      <c r="F28" s="1134"/>
      <c r="G28" s="1166">
        <v>399</v>
      </c>
      <c r="H28" s="205">
        <f>IF(G28="","",G28-G28*COMPASS!$U$29)</f>
        <v>399</v>
      </c>
    </row>
    <row r="29" spans="1:8">
      <c r="A29" s="1115" t="s">
        <v>13775</v>
      </c>
      <c r="B29" s="1129"/>
      <c r="C29" s="1130"/>
      <c r="D29" s="1131"/>
      <c r="E29" s="1115"/>
      <c r="F29" s="1132"/>
      <c r="G29" s="1167"/>
      <c r="H29" s="205" t="str">
        <f>IF(G29="","",G29-G29*COMPASS!$U$29)</f>
        <v/>
      </c>
    </row>
    <row r="30" spans="1:8" ht="20.399999999999999">
      <c r="A30" s="1048" t="s">
        <v>15439</v>
      </c>
      <c r="B30" s="1049" t="s">
        <v>462</v>
      </c>
      <c r="C30" s="1120" t="s">
        <v>15440</v>
      </c>
      <c r="D30" s="1124" t="s">
        <v>15922</v>
      </c>
      <c r="E30" s="1122">
        <v>1</v>
      </c>
      <c r="F30" s="1123"/>
      <c r="G30" s="1166">
        <v>256.58999999999997</v>
      </c>
      <c r="H30" s="205">
        <f>IF(G30="","",G30-G30*COMPASS!$U$29)</f>
        <v>256.58999999999997</v>
      </c>
    </row>
    <row r="31" spans="1:8" ht="20.399999999999999">
      <c r="A31" s="1048" t="s">
        <v>15035</v>
      </c>
      <c r="B31" s="1049" t="s">
        <v>462</v>
      </c>
      <c r="C31" s="1120" t="s">
        <v>15036</v>
      </c>
      <c r="D31" s="1124" t="s">
        <v>15923</v>
      </c>
      <c r="E31" s="1122">
        <v>1</v>
      </c>
      <c r="F31" s="1123"/>
      <c r="G31" s="1166">
        <v>367.19</v>
      </c>
      <c r="H31" s="205">
        <f>IF(G31="","",G31-G31*COMPASS!$U$29)</f>
        <v>367.19</v>
      </c>
    </row>
    <row r="32" spans="1:8" ht="20.399999999999999">
      <c r="A32" s="1048" t="s">
        <v>15649</v>
      </c>
      <c r="B32" s="1049" t="s">
        <v>462</v>
      </c>
      <c r="C32" s="1120" t="s">
        <v>15650</v>
      </c>
      <c r="D32" s="1124" t="s">
        <v>15651</v>
      </c>
      <c r="E32" s="1122">
        <v>1</v>
      </c>
      <c r="F32" s="1123"/>
      <c r="G32" s="1166">
        <v>318.52</v>
      </c>
      <c r="H32" s="205">
        <f>IF(G32="","",G32-G32*COMPASS!$U$29)</f>
        <v>318.52</v>
      </c>
    </row>
    <row r="33" spans="1:8" ht="20.399999999999999">
      <c r="A33" s="1048" t="s">
        <v>13776</v>
      </c>
      <c r="B33" s="1049" t="s">
        <v>462</v>
      </c>
      <c r="C33" s="1120" t="s">
        <v>13777</v>
      </c>
      <c r="D33" s="1124" t="s">
        <v>17139</v>
      </c>
      <c r="E33" s="1122">
        <v>1</v>
      </c>
      <c r="F33" s="1123"/>
      <c r="G33" s="1166">
        <v>575.12</v>
      </c>
      <c r="H33" s="205">
        <f>IF(G33="","",G33-G33*COMPASS!$U$29)</f>
        <v>575.12</v>
      </c>
    </row>
    <row r="34" spans="1:8" ht="20.399999999999999">
      <c r="A34" s="1048" t="s">
        <v>17322</v>
      </c>
      <c r="B34" s="1049" t="s">
        <v>462</v>
      </c>
      <c r="C34" s="1120" t="s">
        <v>17323</v>
      </c>
      <c r="D34" s="1124" t="s">
        <v>17324</v>
      </c>
      <c r="E34" s="1122">
        <v>1</v>
      </c>
      <c r="F34" s="1123"/>
      <c r="G34" s="1166">
        <v>1061.75</v>
      </c>
      <c r="H34" s="205">
        <f>IF(G34="","",G34-G34*COMPASS!$U$29)</f>
        <v>1061.75</v>
      </c>
    </row>
    <row r="35" spans="1:8">
      <c r="A35" s="1115" t="s">
        <v>15800</v>
      </c>
      <c r="B35" s="1129"/>
      <c r="C35" s="1130"/>
      <c r="D35" s="1131"/>
      <c r="E35" s="1115"/>
      <c r="F35" s="1132"/>
      <c r="G35" s="1167"/>
      <c r="H35" s="205" t="str">
        <f>IF(G35="","",G35-G35*COMPASS!$U$29)</f>
        <v/>
      </c>
    </row>
    <row r="36" spans="1:8" ht="20.399999999999999">
      <c r="A36" s="1048" t="s">
        <v>15801</v>
      </c>
      <c r="B36" s="1049" t="s">
        <v>462</v>
      </c>
      <c r="C36" s="1120" t="s">
        <v>15802</v>
      </c>
      <c r="D36" s="1124" t="s">
        <v>15803</v>
      </c>
      <c r="E36" s="1122">
        <v>1</v>
      </c>
      <c r="F36" s="1123"/>
      <c r="G36" s="1166">
        <v>180.69</v>
      </c>
      <c r="H36" s="205">
        <f>IF(G36="","",G36-G36*COMPASS!$U$29)</f>
        <v>180.69</v>
      </c>
    </row>
    <row r="37" spans="1:8">
      <c r="A37" s="1135" t="s">
        <v>13778</v>
      </c>
      <c r="B37" s="1136"/>
      <c r="C37" s="1137"/>
      <c r="D37" s="1138"/>
      <c r="E37" s="1139"/>
      <c r="F37" s="1140"/>
      <c r="G37" s="1168"/>
      <c r="H37" s="205" t="str">
        <f>IF(G37="","",G37-G37*COMPASS!$U$29)</f>
        <v/>
      </c>
    </row>
    <row r="38" spans="1:8">
      <c r="A38" s="1115" t="s">
        <v>13779</v>
      </c>
      <c r="B38" s="1129"/>
      <c r="C38" s="1130"/>
      <c r="D38" s="1131"/>
      <c r="E38" s="1115"/>
      <c r="F38" s="1132"/>
      <c r="G38" s="1167"/>
      <c r="H38" s="205" t="str">
        <f>IF(G38="","",G38-G38*COMPASS!$U$29)</f>
        <v/>
      </c>
    </row>
    <row r="39" spans="1:8" ht="20.399999999999999">
      <c r="A39" s="1048" t="s">
        <v>13780</v>
      </c>
      <c r="B39" s="1049" t="s">
        <v>462</v>
      </c>
      <c r="C39" s="1120" t="s">
        <v>13781</v>
      </c>
      <c r="D39" s="1128" t="s">
        <v>13782</v>
      </c>
      <c r="E39" s="1122">
        <v>1</v>
      </c>
      <c r="F39" s="1123"/>
      <c r="G39" s="1166">
        <v>33.39</v>
      </c>
      <c r="H39" s="205">
        <f>IF(G39="","",G39-G39*COMPASS!$U$29)</f>
        <v>33.39</v>
      </c>
    </row>
    <row r="40" spans="1:8" ht="20.399999999999999">
      <c r="A40" s="1048" t="s">
        <v>13783</v>
      </c>
      <c r="B40" s="1049" t="s">
        <v>462</v>
      </c>
      <c r="C40" s="1120" t="s">
        <v>13784</v>
      </c>
      <c r="D40" s="1128" t="s">
        <v>13785</v>
      </c>
      <c r="E40" s="1122">
        <v>1</v>
      </c>
      <c r="F40" s="1123"/>
      <c r="G40" s="1166">
        <v>43.41</v>
      </c>
      <c r="H40" s="205">
        <f>IF(G40="","",G40-G40*COMPASS!$U$29)</f>
        <v>43.41</v>
      </c>
    </row>
    <row r="41" spans="1:8" ht="20.399999999999999">
      <c r="A41" s="1048" t="s">
        <v>15037</v>
      </c>
      <c r="B41" s="1049" t="s">
        <v>462</v>
      </c>
      <c r="C41" s="1120" t="s">
        <v>15038</v>
      </c>
      <c r="D41" s="1128" t="s">
        <v>15039</v>
      </c>
      <c r="E41" s="1122">
        <v>1</v>
      </c>
      <c r="F41" s="1123"/>
      <c r="G41" s="1166">
        <v>58.43</v>
      </c>
      <c r="H41" s="205">
        <f>IF(G41="","",G41-G41*COMPASS!$U$29)</f>
        <v>58.43</v>
      </c>
    </row>
    <row r="42" spans="1:8" ht="20.399999999999999">
      <c r="A42" s="1048" t="s">
        <v>15040</v>
      </c>
      <c r="B42" s="1049" t="s">
        <v>462</v>
      </c>
      <c r="C42" s="1120" t="s">
        <v>15041</v>
      </c>
      <c r="D42" s="1128" t="s">
        <v>15042</v>
      </c>
      <c r="E42" s="1122">
        <v>1</v>
      </c>
      <c r="F42" s="1123"/>
      <c r="G42" s="1166">
        <v>56.26</v>
      </c>
      <c r="H42" s="205">
        <f>IF(G42="","",G42-G42*COMPASS!$U$29)</f>
        <v>56.26</v>
      </c>
    </row>
    <row r="43" spans="1:8">
      <c r="A43" s="1115" t="s">
        <v>15924</v>
      </c>
      <c r="B43" s="1129"/>
      <c r="C43" s="1130"/>
      <c r="D43" s="1131"/>
      <c r="E43" s="1115"/>
      <c r="F43" s="1132"/>
      <c r="G43" s="1167"/>
      <c r="H43" s="205" t="str">
        <f>IF(G43="","",G43-G43*COMPASS!$U$29)</f>
        <v/>
      </c>
    </row>
    <row r="44" spans="1:8" ht="30.6">
      <c r="A44" s="1048" t="s">
        <v>13786</v>
      </c>
      <c r="B44" s="1049" t="s">
        <v>462</v>
      </c>
      <c r="C44" s="1120" t="s">
        <v>13787</v>
      </c>
      <c r="D44" s="1128" t="s">
        <v>13788</v>
      </c>
      <c r="E44" s="1122">
        <v>1</v>
      </c>
      <c r="F44" s="1123"/>
      <c r="G44" s="1166">
        <v>48.15</v>
      </c>
      <c r="H44" s="205">
        <f>IF(G44="","",G44-G44*COMPASS!$U$29)</f>
        <v>48.15</v>
      </c>
    </row>
    <row r="45" spans="1:8" ht="20.399999999999999">
      <c r="A45" s="1048" t="s">
        <v>15804</v>
      </c>
      <c r="B45" s="1049" t="s">
        <v>462</v>
      </c>
      <c r="C45" s="1120" t="s">
        <v>15805</v>
      </c>
      <c r="D45" s="1128" t="s">
        <v>15806</v>
      </c>
      <c r="E45" s="1122">
        <v>1</v>
      </c>
      <c r="F45" s="1123"/>
      <c r="G45" s="1166">
        <v>65.39</v>
      </c>
      <c r="H45" s="205">
        <f>IF(G45="","",G45-G45*COMPASS!$U$29)</f>
        <v>65.39</v>
      </c>
    </row>
    <row r="46" spans="1:8" ht="19.8">
      <c r="A46" s="1048" t="s">
        <v>13789</v>
      </c>
      <c r="B46" s="1049" t="s">
        <v>462</v>
      </c>
      <c r="C46" s="1120" t="s">
        <v>13790</v>
      </c>
      <c r="D46" s="1128" t="s">
        <v>13791</v>
      </c>
      <c r="E46" s="1122">
        <v>1</v>
      </c>
      <c r="F46" s="1123"/>
      <c r="G46" s="1166">
        <v>48.15</v>
      </c>
      <c r="H46" s="205">
        <f>IF(G46="","",G46-G46*COMPASS!$U$29)</f>
        <v>48.15</v>
      </c>
    </row>
    <row r="47" spans="1:8">
      <c r="A47" s="1115" t="s">
        <v>13792</v>
      </c>
      <c r="B47" s="1129"/>
      <c r="C47" s="1130"/>
      <c r="D47" s="1131"/>
      <c r="E47" s="1115"/>
      <c r="F47" s="1132"/>
      <c r="G47" s="1167"/>
      <c r="H47" s="205" t="str">
        <f>IF(G47="","",G47-G47*COMPASS!$U$29)</f>
        <v/>
      </c>
    </row>
    <row r="48" spans="1:8" ht="20.399999999999999">
      <c r="A48" s="1048" t="s">
        <v>15785</v>
      </c>
      <c r="B48" s="1049" t="s">
        <v>462</v>
      </c>
      <c r="C48" s="1120" t="s">
        <v>13793</v>
      </c>
      <c r="D48" s="1128" t="s">
        <v>15786</v>
      </c>
      <c r="E48" s="1122">
        <v>1</v>
      </c>
      <c r="F48" s="1123"/>
      <c r="G48" s="1166">
        <v>49.05</v>
      </c>
      <c r="H48" s="205">
        <f>IF(G48="","",G48-G48*COMPASS!$U$29)</f>
        <v>49.05</v>
      </c>
    </row>
    <row r="49" spans="1:8" ht="13.8">
      <c r="A49" s="1109" t="s">
        <v>13803</v>
      </c>
      <c r="B49" s="1110"/>
      <c r="C49" s="1111"/>
      <c r="D49" s="1112"/>
      <c r="E49" s="1111"/>
      <c r="F49" s="1113"/>
      <c r="G49" s="1169"/>
      <c r="H49" s="205" t="str">
        <f>IF(G49="","",G49-G49*COMPASS!$U$29)</f>
        <v/>
      </c>
    </row>
    <row r="50" spans="1:8">
      <c r="A50" s="1135" t="s">
        <v>13804</v>
      </c>
      <c r="B50" s="1136"/>
      <c r="C50" s="1137"/>
      <c r="D50" s="1138"/>
      <c r="E50" s="1139"/>
      <c r="F50" s="1140"/>
      <c r="G50" s="1170"/>
      <c r="H50" s="205" t="str">
        <f>IF(G50="","",G50-G50*COMPASS!$U$29)</f>
        <v/>
      </c>
    </row>
    <row r="51" spans="1:8">
      <c r="A51" s="1115" t="s">
        <v>15807</v>
      </c>
      <c r="B51" s="1129"/>
      <c r="C51" s="1130"/>
      <c r="D51" s="1131"/>
      <c r="E51" s="1115"/>
      <c r="F51" s="1132"/>
      <c r="G51" s="1171"/>
      <c r="H51" s="205" t="str">
        <f>IF(G51="","",G51-G51*COMPASS!$U$29)</f>
        <v/>
      </c>
    </row>
    <row r="52" spans="1:8" ht="20.399999999999999">
      <c r="A52" s="1047" t="s">
        <v>15808</v>
      </c>
      <c r="B52" s="767" t="s">
        <v>462</v>
      </c>
      <c r="C52" s="1120" t="s">
        <v>15809</v>
      </c>
      <c r="D52" s="1133" t="s">
        <v>15810</v>
      </c>
      <c r="E52" s="1126">
        <v>1</v>
      </c>
      <c r="F52" s="1123"/>
      <c r="G52" s="1166">
        <v>10.77</v>
      </c>
      <c r="H52" s="205">
        <f>IF(G52="","",G52-G52*COMPASS!$U$29)</f>
        <v>10.77</v>
      </c>
    </row>
    <row r="53" spans="1:8" ht="20.399999999999999">
      <c r="A53" s="1047" t="s">
        <v>15811</v>
      </c>
      <c r="B53" s="767" t="s">
        <v>462</v>
      </c>
      <c r="C53" s="1120" t="s">
        <v>15812</v>
      </c>
      <c r="D53" s="1133" t="s">
        <v>15813</v>
      </c>
      <c r="E53" s="1126">
        <v>1</v>
      </c>
      <c r="F53" s="1123"/>
      <c r="G53" s="1166">
        <v>15.43</v>
      </c>
      <c r="H53" s="205">
        <f>IF(G53="","",G53-G53*COMPASS!$U$29)</f>
        <v>15.43</v>
      </c>
    </row>
    <row r="54" spans="1:8" ht="20.399999999999999">
      <c r="A54" s="1047" t="s">
        <v>13808</v>
      </c>
      <c r="B54" s="767" t="s">
        <v>462</v>
      </c>
      <c r="C54" s="1120" t="s">
        <v>13809</v>
      </c>
      <c r="D54" s="1121" t="s">
        <v>13810</v>
      </c>
      <c r="E54" s="1126">
        <v>1</v>
      </c>
      <c r="F54" s="1123"/>
      <c r="G54" s="1166">
        <v>37.57</v>
      </c>
      <c r="H54" s="205">
        <f>IF(G54="","",G54-G54*COMPASS!$U$29)</f>
        <v>37.57</v>
      </c>
    </row>
    <row r="55" spans="1:8" ht="20.399999999999999">
      <c r="A55" s="1047" t="s">
        <v>13811</v>
      </c>
      <c r="B55" s="767" t="s">
        <v>462</v>
      </c>
      <c r="C55" s="1120" t="s">
        <v>13812</v>
      </c>
      <c r="D55" s="1121" t="s">
        <v>13813</v>
      </c>
      <c r="E55" s="1126">
        <v>1</v>
      </c>
      <c r="F55" s="1123"/>
      <c r="G55" s="1166">
        <v>55.1</v>
      </c>
      <c r="H55" s="205">
        <f>IF(G55="","",G55-G55*COMPASS!$U$29)</f>
        <v>55.1</v>
      </c>
    </row>
    <row r="56" spans="1:8" ht="20.399999999999999">
      <c r="A56" s="1047" t="s">
        <v>13826</v>
      </c>
      <c r="B56" s="767" t="s">
        <v>462</v>
      </c>
      <c r="C56" s="1120" t="s">
        <v>13827</v>
      </c>
      <c r="D56" s="1133" t="s">
        <v>13828</v>
      </c>
      <c r="E56" s="1126">
        <v>1</v>
      </c>
      <c r="F56" s="1123"/>
      <c r="G56" s="1166">
        <v>105.17</v>
      </c>
      <c r="H56" s="205">
        <f>IF(G56="","",G56-G56*COMPASS!$U$29)</f>
        <v>105.17</v>
      </c>
    </row>
    <row r="57" spans="1:8" ht="20.399999999999999">
      <c r="A57" s="1047" t="s">
        <v>13829</v>
      </c>
      <c r="B57" s="767" t="s">
        <v>462</v>
      </c>
      <c r="C57" s="1120" t="s">
        <v>13830</v>
      </c>
      <c r="D57" s="1133" t="s">
        <v>13831</v>
      </c>
      <c r="E57" s="1126">
        <v>1</v>
      </c>
      <c r="F57" s="1123"/>
      <c r="G57" s="1166">
        <v>50</v>
      </c>
      <c r="H57" s="205">
        <f>IF(G57="","",G57-G57*COMPASS!$U$29)</f>
        <v>50</v>
      </c>
    </row>
    <row r="58" spans="1:8" ht="20.399999999999999">
      <c r="A58" s="1047" t="s">
        <v>13832</v>
      </c>
      <c r="B58" s="767" t="s">
        <v>462</v>
      </c>
      <c r="C58" s="1120" t="s">
        <v>13833</v>
      </c>
      <c r="D58" s="1133" t="s">
        <v>13834</v>
      </c>
      <c r="E58" s="1126">
        <v>1</v>
      </c>
      <c r="F58" s="1123"/>
      <c r="G58" s="1166">
        <v>55.78</v>
      </c>
      <c r="H58" s="205">
        <f>IF(G58="","",G58-G58*COMPASS!$U$29)</f>
        <v>55.78</v>
      </c>
    </row>
    <row r="59" spans="1:8" ht="20.399999999999999">
      <c r="A59" s="1047" t="s">
        <v>17369</v>
      </c>
      <c r="B59" s="767" t="s">
        <v>462</v>
      </c>
      <c r="C59" s="1120" t="s">
        <v>17370</v>
      </c>
      <c r="D59" s="1133" t="s">
        <v>13834</v>
      </c>
      <c r="E59" s="1126">
        <v>1</v>
      </c>
      <c r="F59" s="1123"/>
      <c r="G59" s="1166">
        <v>57.6</v>
      </c>
      <c r="H59" s="205">
        <f>IF(G59="","",G59-G59*COMPASS!$U$29)</f>
        <v>57.6</v>
      </c>
    </row>
    <row r="60" spans="1:8" ht="20.399999999999999">
      <c r="A60" s="1047" t="s">
        <v>17371</v>
      </c>
      <c r="B60" s="767" t="s">
        <v>462</v>
      </c>
      <c r="C60" s="1120" t="s">
        <v>17372</v>
      </c>
      <c r="D60" s="1133" t="s">
        <v>17373</v>
      </c>
      <c r="E60" s="1126">
        <v>1</v>
      </c>
      <c r="F60" s="1123"/>
      <c r="G60" s="1166">
        <v>54.17</v>
      </c>
      <c r="H60" s="205">
        <f>IF(G60="","",G60-G60*COMPASS!$U$29)</f>
        <v>54.17</v>
      </c>
    </row>
    <row r="61" spans="1:8" ht="20.399999999999999">
      <c r="A61" s="1047" t="s">
        <v>13805</v>
      </c>
      <c r="B61" s="767" t="s">
        <v>462</v>
      </c>
      <c r="C61" s="1120" t="s">
        <v>13806</v>
      </c>
      <c r="D61" s="1133" t="s">
        <v>13807</v>
      </c>
      <c r="E61" s="1126">
        <v>1</v>
      </c>
      <c r="F61" s="1123"/>
      <c r="G61" s="1166">
        <v>116.03</v>
      </c>
      <c r="H61" s="205">
        <f>IF(G61="","",G61-G61*COMPASS!$U$29)</f>
        <v>116.03</v>
      </c>
    </row>
    <row r="62" spans="1:8" ht="20.399999999999999">
      <c r="A62" s="1047" t="s">
        <v>14428</v>
      </c>
      <c r="B62" s="767" t="s">
        <v>462</v>
      </c>
      <c r="C62" s="1120" t="s">
        <v>14429</v>
      </c>
      <c r="D62" s="1124" t="s">
        <v>14430</v>
      </c>
      <c r="E62" s="1126">
        <v>1</v>
      </c>
      <c r="F62" s="1123"/>
      <c r="G62" s="1166">
        <v>64.28</v>
      </c>
      <c r="H62" s="205">
        <f>IF(G62="","",G62-G62*COMPASS!$U$29)</f>
        <v>64.28</v>
      </c>
    </row>
    <row r="63" spans="1:8" ht="20.399999999999999">
      <c r="A63" s="1047" t="s">
        <v>13817</v>
      </c>
      <c r="B63" s="767" t="s">
        <v>462</v>
      </c>
      <c r="C63" s="1120" t="s">
        <v>13818</v>
      </c>
      <c r="D63" s="1124" t="s">
        <v>13819</v>
      </c>
      <c r="E63" s="1126">
        <v>1</v>
      </c>
      <c r="F63" s="1123"/>
      <c r="G63" s="1166">
        <v>90.99</v>
      </c>
      <c r="H63" s="205">
        <f>IF(G63="","",G63-G63*COMPASS!$U$29)</f>
        <v>90.99</v>
      </c>
    </row>
    <row r="64" spans="1:8" ht="20.399999999999999">
      <c r="A64" s="1047" t="s">
        <v>13820</v>
      </c>
      <c r="B64" s="767" t="s">
        <v>462</v>
      </c>
      <c r="C64" s="1120" t="s">
        <v>13821</v>
      </c>
      <c r="D64" s="1124" t="s">
        <v>13822</v>
      </c>
      <c r="E64" s="1126">
        <v>1</v>
      </c>
      <c r="F64" s="1123"/>
      <c r="G64" s="1166">
        <v>90.99</v>
      </c>
      <c r="H64" s="205">
        <f>IF(G64="","",G64-G64*COMPASS!$U$29)</f>
        <v>90.99</v>
      </c>
    </row>
    <row r="65" spans="1:8" ht="20.399999999999999">
      <c r="A65" s="1047" t="s">
        <v>13823</v>
      </c>
      <c r="B65" s="767" t="s">
        <v>462</v>
      </c>
      <c r="C65" s="1120" t="s">
        <v>13824</v>
      </c>
      <c r="D65" s="1124" t="s">
        <v>13825</v>
      </c>
      <c r="E65" s="1126">
        <v>1</v>
      </c>
      <c r="F65" s="1123"/>
      <c r="G65" s="1166">
        <v>109.14</v>
      </c>
      <c r="H65" s="205">
        <f>IF(G65="","",G65-G65*COMPASS!$U$29)</f>
        <v>109.14</v>
      </c>
    </row>
    <row r="66" spans="1:8">
      <c r="A66" s="1115" t="s">
        <v>13835</v>
      </c>
      <c r="B66" s="1129"/>
      <c r="C66" s="1130"/>
      <c r="D66" s="1131"/>
      <c r="E66" s="1115"/>
      <c r="F66" s="1132"/>
      <c r="G66" s="1167"/>
      <c r="H66" s="205" t="str">
        <f>IF(G66="","",G66-G66*COMPASS!$U$29)</f>
        <v/>
      </c>
    </row>
    <row r="67" spans="1:8" ht="20.399999999999999">
      <c r="A67" s="1047" t="s">
        <v>13814</v>
      </c>
      <c r="B67" s="767" t="s">
        <v>566</v>
      </c>
      <c r="C67" s="1120" t="s">
        <v>13815</v>
      </c>
      <c r="D67" s="1121" t="s">
        <v>13816</v>
      </c>
      <c r="E67" s="1126">
        <v>1</v>
      </c>
      <c r="F67" s="1123"/>
      <c r="G67" s="1166">
        <v>37.57</v>
      </c>
      <c r="H67" s="205">
        <f>IF(G67="","",G67-G67*COMPASS!$U$29)</f>
        <v>37.57</v>
      </c>
    </row>
    <row r="68" spans="1:8" ht="20.399999999999999">
      <c r="A68" s="1047" t="s">
        <v>15925</v>
      </c>
      <c r="B68" s="1049" t="s">
        <v>462</v>
      </c>
      <c r="C68" s="1120" t="s">
        <v>15926</v>
      </c>
      <c r="D68" s="1141" t="s">
        <v>15927</v>
      </c>
      <c r="E68" s="1126">
        <v>1</v>
      </c>
      <c r="F68" s="1123"/>
      <c r="G68" s="1166">
        <v>14.51</v>
      </c>
      <c r="H68" s="205">
        <f>IF(G68="","",G68-G68*COMPASS!$U$29)</f>
        <v>14.51</v>
      </c>
    </row>
    <row r="69" spans="1:8" ht="20.399999999999999">
      <c r="A69" s="1047" t="s">
        <v>15928</v>
      </c>
      <c r="B69" s="1049" t="s">
        <v>462</v>
      </c>
      <c r="C69" s="1120" t="s">
        <v>15929</v>
      </c>
      <c r="D69" s="1141" t="s">
        <v>15930</v>
      </c>
      <c r="E69" s="1126">
        <v>1</v>
      </c>
      <c r="F69" s="1123"/>
      <c r="G69" s="1166">
        <v>19.7</v>
      </c>
      <c r="H69" s="205">
        <f>IF(G69="","",G69-G69*COMPASS!$U$29)</f>
        <v>19.7</v>
      </c>
    </row>
    <row r="70" spans="1:8" ht="20.399999999999999">
      <c r="A70" s="1047" t="s">
        <v>15931</v>
      </c>
      <c r="B70" s="1049" t="s">
        <v>462</v>
      </c>
      <c r="C70" s="1120" t="s">
        <v>15932</v>
      </c>
      <c r="D70" s="1141" t="s">
        <v>15933</v>
      </c>
      <c r="E70" s="1126">
        <v>1</v>
      </c>
      <c r="F70" s="1123"/>
      <c r="G70" s="1166">
        <v>31.3</v>
      </c>
      <c r="H70" s="205">
        <f>IF(G70="","",G70-G70*COMPASS!$U$29)</f>
        <v>31.3</v>
      </c>
    </row>
    <row r="71" spans="1:8" ht="20.399999999999999">
      <c r="A71" s="1047" t="s">
        <v>15934</v>
      </c>
      <c r="B71" s="1049" t="s">
        <v>462</v>
      </c>
      <c r="C71" s="1120" t="s">
        <v>15935</v>
      </c>
      <c r="D71" s="1141" t="s">
        <v>15936</v>
      </c>
      <c r="E71" s="1126">
        <v>1</v>
      </c>
      <c r="F71" s="1123"/>
      <c r="G71" s="1166">
        <v>38.729999999999997</v>
      </c>
      <c r="H71" s="205">
        <f>IF(G71="","",G71-G71*COMPASS!$U$29)</f>
        <v>38.729999999999997</v>
      </c>
    </row>
    <row r="72" spans="1:8" ht="20.399999999999999">
      <c r="A72" s="1047" t="s">
        <v>15937</v>
      </c>
      <c r="B72" s="1049" t="s">
        <v>462</v>
      </c>
      <c r="C72" s="1120" t="s">
        <v>15938</v>
      </c>
      <c r="D72" s="1141" t="s">
        <v>15939</v>
      </c>
      <c r="E72" s="1126">
        <v>1</v>
      </c>
      <c r="F72" s="1123"/>
      <c r="G72" s="1166">
        <v>41.28</v>
      </c>
      <c r="H72" s="205">
        <f>IF(G72="","",G72-G72*COMPASS!$U$29)</f>
        <v>41.28</v>
      </c>
    </row>
    <row r="73" spans="1:8" ht="20.399999999999999">
      <c r="A73" s="1047" t="s">
        <v>13836</v>
      </c>
      <c r="B73" s="1049" t="s">
        <v>462</v>
      </c>
      <c r="C73" s="1120" t="s">
        <v>13837</v>
      </c>
      <c r="D73" s="1133" t="s">
        <v>13838</v>
      </c>
      <c r="E73" s="1126">
        <v>1</v>
      </c>
      <c r="F73" s="1123"/>
      <c r="G73" s="1166">
        <v>123.87</v>
      </c>
      <c r="H73" s="205">
        <f>IF(G73="","",G73-G73*COMPASS!$U$29)</f>
        <v>123.87</v>
      </c>
    </row>
    <row r="74" spans="1:8" ht="20.399999999999999">
      <c r="A74" s="1047" t="s">
        <v>15043</v>
      </c>
      <c r="B74" s="1049" t="s">
        <v>462</v>
      </c>
      <c r="C74" s="1120" t="s">
        <v>15044</v>
      </c>
      <c r="D74" s="1133" t="s">
        <v>15045</v>
      </c>
      <c r="E74" s="1126">
        <v>1</v>
      </c>
      <c r="F74" s="1123"/>
      <c r="G74" s="1166">
        <v>167.71</v>
      </c>
      <c r="H74" s="205">
        <f>IF(G74="","",G74-G74*COMPASS!$U$29)</f>
        <v>167.71</v>
      </c>
    </row>
    <row r="75" spans="1:8">
      <c r="A75" s="1135" t="s">
        <v>13839</v>
      </c>
      <c r="B75" s="1136"/>
      <c r="C75" s="1137"/>
      <c r="D75" s="1138"/>
      <c r="E75" s="1139"/>
      <c r="F75" s="1140"/>
      <c r="G75" s="1168"/>
      <c r="H75" s="205" t="str">
        <f>IF(G75="","",G75-G75*COMPASS!$U$29)</f>
        <v/>
      </c>
    </row>
    <row r="76" spans="1:8">
      <c r="A76" s="1115" t="s">
        <v>13840</v>
      </c>
      <c r="B76" s="1129"/>
      <c r="C76" s="1130"/>
      <c r="D76" s="1131"/>
      <c r="E76" s="1115"/>
      <c r="F76" s="1132"/>
      <c r="G76" s="1167"/>
      <c r="H76" s="205" t="str">
        <f>IF(G76="","",G76-G76*COMPASS!$U$29)</f>
        <v/>
      </c>
    </row>
    <row r="77" spans="1:8" ht="20.399999999999999">
      <c r="A77" s="1047" t="s">
        <v>13841</v>
      </c>
      <c r="B77" s="1049" t="s">
        <v>462</v>
      </c>
      <c r="C77" s="1120" t="s">
        <v>13842</v>
      </c>
      <c r="D77" s="1124" t="s">
        <v>13843</v>
      </c>
      <c r="E77" s="1126">
        <v>1</v>
      </c>
      <c r="F77" s="1123"/>
      <c r="G77" s="1166">
        <v>49.24</v>
      </c>
      <c r="H77" s="205">
        <f>IF(G77="","",G77-G77*COMPASS!$U$29)</f>
        <v>49.24</v>
      </c>
    </row>
    <row r="78" spans="1:8" ht="20.399999999999999">
      <c r="A78" s="1047" t="s">
        <v>13844</v>
      </c>
      <c r="B78" s="1049" t="s">
        <v>462</v>
      </c>
      <c r="C78" s="1120" t="s">
        <v>13845</v>
      </c>
      <c r="D78" s="1133" t="s">
        <v>13846</v>
      </c>
      <c r="E78" s="1126">
        <v>1</v>
      </c>
      <c r="F78" s="1123"/>
      <c r="G78" s="1166">
        <v>94.57</v>
      </c>
      <c r="H78" s="205">
        <f>IF(G78="","",G78-G78*COMPASS!$U$29)</f>
        <v>94.57</v>
      </c>
    </row>
    <row r="79" spans="1:8" ht="20.399999999999999">
      <c r="A79" s="1047" t="s">
        <v>13847</v>
      </c>
      <c r="B79" s="1049" t="s">
        <v>462</v>
      </c>
      <c r="C79" s="1120" t="s">
        <v>13848</v>
      </c>
      <c r="D79" s="1124" t="s">
        <v>13849</v>
      </c>
      <c r="E79" s="1126">
        <v>1</v>
      </c>
      <c r="F79" s="1123"/>
      <c r="G79" s="1166">
        <v>104.89</v>
      </c>
      <c r="H79" s="205">
        <f>IF(G79="","",G79-G79*COMPASS!$U$29)</f>
        <v>104.89</v>
      </c>
    </row>
    <row r="80" spans="1:8" ht="20.399999999999999">
      <c r="A80" s="1047" t="s">
        <v>13850</v>
      </c>
      <c r="B80" s="1049" t="s">
        <v>462</v>
      </c>
      <c r="C80" s="1120" t="s">
        <v>13851</v>
      </c>
      <c r="D80" s="1133" t="s">
        <v>13852</v>
      </c>
      <c r="E80" s="1126">
        <v>1</v>
      </c>
      <c r="F80" s="1123"/>
      <c r="G80" s="1166">
        <v>81.73</v>
      </c>
      <c r="H80" s="205">
        <f>IF(G80="","",G80-G80*COMPASS!$U$29)</f>
        <v>81.73</v>
      </c>
    </row>
    <row r="81" spans="1:8" ht="20.399999999999999">
      <c r="A81" s="1047" t="s">
        <v>13853</v>
      </c>
      <c r="B81" s="1049" t="s">
        <v>462</v>
      </c>
      <c r="C81" s="1120" t="s">
        <v>13854</v>
      </c>
      <c r="D81" s="1133" t="s">
        <v>13855</v>
      </c>
      <c r="E81" s="1126">
        <v>1</v>
      </c>
      <c r="F81" s="1123"/>
      <c r="G81" s="1166">
        <v>111.7</v>
      </c>
      <c r="H81" s="205">
        <f>IF(G81="","",G81-G81*COMPASS!$U$29)</f>
        <v>111.7</v>
      </c>
    </row>
    <row r="82" spans="1:8" ht="20.399999999999999">
      <c r="A82" s="1047" t="s">
        <v>13856</v>
      </c>
      <c r="B82" s="1049" t="s">
        <v>462</v>
      </c>
      <c r="C82" s="1120" t="s">
        <v>13857</v>
      </c>
      <c r="D82" s="1133" t="s">
        <v>13858</v>
      </c>
      <c r="E82" s="1126">
        <v>1</v>
      </c>
      <c r="F82" s="1123"/>
      <c r="G82" s="1166">
        <v>210.65</v>
      </c>
      <c r="H82" s="205">
        <f>IF(G82="","",G82-G82*COMPASS!$U$29)</f>
        <v>210.65</v>
      </c>
    </row>
    <row r="83" spans="1:8" ht="20.399999999999999">
      <c r="A83" s="1047" t="s">
        <v>13859</v>
      </c>
      <c r="B83" s="767" t="s">
        <v>462</v>
      </c>
      <c r="C83" s="1120" t="s">
        <v>13860</v>
      </c>
      <c r="D83" s="1133" t="s">
        <v>13861</v>
      </c>
      <c r="E83" s="1126">
        <v>1</v>
      </c>
      <c r="F83" s="1123"/>
      <c r="G83" s="1166">
        <v>239.9</v>
      </c>
      <c r="H83" s="205">
        <f>IF(G83="","",G83-G83*COMPASS!$U$29)</f>
        <v>239.9</v>
      </c>
    </row>
    <row r="84" spans="1:8" ht="20.399999999999999">
      <c r="A84" s="1047" t="s">
        <v>13862</v>
      </c>
      <c r="B84" s="767" t="s">
        <v>462</v>
      </c>
      <c r="C84" s="1120" t="s">
        <v>13863</v>
      </c>
      <c r="D84" s="1133" t="s">
        <v>13864</v>
      </c>
      <c r="E84" s="1126">
        <v>1</v>
      </c>
      <c r="F84" s="1123"/>
      <c r="G84" s="1166">
        <v>219.54</v>
      </c>
      <c r="H84" s="205">
        <f>IF(G84="","",G84-G84*COMPASS!$U$29)</f>
        <v>219.54</v>
      </c>
    </row>
    <row r="85" spans="1:8" ht="20.399999999999999">
      <c r="A85" s="1047" t="s">
        <v>13865</v>
      </c>
      <c r="B85" s="767" t="s">
        <v>462</v>
      </c>
      <c r="C85" s="1120" t="s">
        <v>13866</v>
      </c>
      <c r="D85" s="1133" t="s">
        <v>13867</v>
      </c>
      <c r="E85" s="1126">
        <v>1</v>
      </c>
      <c r="F85" s="1123"/>
      <c r="G85" s="1166">
        <v>373.95</v>
      </c>
      <c r="H85" s="205">
        <f>IF(G85="","",G85-G85*COMPASS!$U$29)</f>
        <v>373.95</v>
      </c>
    </row>
    <row r="86" spans="1:8">
      <c r="A86" s="1115" t="s">
        <v>13868</v>
      </c>
      <c r="B86" s="1129"/>
      <c r="C86" s="1130"/>
      <c r="D86" s="1131"/>
      <c r="E86" s="1115"/>
      <c r="F86" s="1132"/>
      <c r="G86" s="1167"/>
      <c r="H86" s="205" t="str">
        <f>IF(G86="","",G86-G86*COMPASS!$U$29)</f>
        <v/>
      </c>
    </row>
    <row r="87" spans="1:8" ht="20.399999999999999">
      <c r="A87" s="1047" t="s">
        <v>13869</v>
      </c>
      <c r="B87" s="767" t="s">
        <v>462</v>
      </c>
      <c r="C87" s="1120" t="s">
        <v>13870</v>
      </c>
      <c r="D87" s="1133" t="s">
        <v>13871</v>
      </c>
      <c r="E87" s="1126">
        <v>1</v>
      </c>
      <c r="F87" s="1123"/>
      <c r="G87" s="1166">
        <v>55.09</v>
      </c>
      <c r="H87" s="205">
        <f>IF(G87="","",G87-G87*COMPASS!$U$29)</f>
        <v>55.09</v>
      </c>
    </row>
    <row r="88" spans="1:8" ht="20.399999999999999">
      <c r="A88" s="1047" t="s">
        <v>13872</v>
      </c>
      <c r="B88" s="767" t="s">
        <v>462</v>
      </c>
      <c r="C88" s="1120" t="s">
        <v>13873</v>
      </c>
      <c r="D88" s="1133" t="s">
        <v>13874</v>
      </c>
      <c r="E88" s="1126">
        <v>1</v>
      </c>
      <c r="F88" s="1123"/>
      <c r="G88" s="1166">
        <v>104.05</v>
      </c>
      <c r="H88" s="205">
        <f>IF(G88="","",G88-G88*COMPASS!$U$29)</f>
        <v>104.05</v>
      </c>
    </row>
    <row r="89" spans="1:8" ht="20.399999999999999">
      <c r="A89" s="1047" t="s">
        <v>13875</v>
      </c>
      <c r="B89" s="767" t="s">
        <v>462</v>
      </c>
      <c r="C89" s="1120" t="s">
        <v>13876</v>
      </c>
      <c r="D89" s="1133" t="s">
        <v>13877</v>
      </c>
      <c r="E89" s="1126">
        <v>1</v>
      </c>
      <c r="F89" s="1123"/>
      <c r="G89" s="1166">
        <v>100.16</v>
      </c>
      <c r="H89" s="205">
        <f>IF(G89="","",G89-G89*COMPASS!$U$29)</f>
        <v>100.16</v>
      </c>
    </row>
    <row r="90" spans="1:8" ht="20.399999999999999">
      <c r="A90" s="1047" t="s">
        <v>13878</v>
      </c>
      <c r="B90" s="767" t="s">
        <v>462</v>
      </c>
      <c r="C90" s="1120" t="s">
        <v>13879</v>
      </c>
      <c r="D90" s="1133" t="s">
        <v>13880</v>
      </c>
      <c r="E90" s="1126">
        <v>1</v>
      </c>
      <c r="F90" s="1123"/>
      <c r="G90" s="1166">
        <v>214.12</v>
      </c>
      <c r="H90" s="205">
        <f>IF(G90="","",G90-G90*COMPASS!$U$29)</f>
        <v>214.12</v>
      </c>
    </row>
    <row r="91" spans="1:8" ht="20.399999999999999">
      <c r="A91" s="1047" t="s">
        <v>13881</v>
      </c>
      <c r="B91" s="767" t="s">
        <v>462</v>
      </c>
      <c r="C91" s="1120" t="s">
        <v>13882</v>
      </c>
      <c r="D91" s="1124" t="s">
        <v>13883</v>
      </c>
      <c r="E91" s="1126">
        <v>1</v>
      </c>
      <c r="F91" s="1123"/>
      <c r="G91" s="1166">
        <v>185.33</v>
      </c>
      <c r="H91" s="205">
        <f>IF(G91="","",G91-G91*COMPASS!$U$29)</f>
        <v>185.33</v>
      </c>
    </row>
    <row r="92" spans="1:8" ht="20.399999999999999">
      <c r="A92" s="1047" t="s">
        <v>13884</v>
      </c>
      <c r="B92" s="767" t="s">
        <v>462</v>
      </c>
      <c r="C92" s="1120" t="s">
        <v>13885</v>
      </c>
      <c r="D92" s="1124" t="s">
        <v>13886</v>
      </c>
      <c r="E92" s="1126">
        <v>1</v>
      </c>
      <c r="F92" s="1123"/>
      <c r="G92" s="1166">
        <v>241.25</v>
      </c>
      <c r="H92" s="205">
        <f>IF(G92="","",G92-G92*COMPASS!$U$29)</f>
        <v>241.25</v>
      </c>
    </row>
    <row r="93" spans="1:8" ht="30.6">
      <c r="A93" s="1047" t="s">
        <v>13887</v>
      </c>
      <c r="B93" s="767" t="s">
        <v>462</v>
      </c>
      <c r="C93" s="1120" t="s">
        <v>13888</v>
      </c>
      <c r="D93" s="1124" t="s">
        <v>13889</v>
      </c>
      <c r="E93" s="1126">
        <v>1</v>
      </c>
      <c r="F93" s="1123"/>
      <c r="G93" s="1166">
        <v>383.16</v>
      </c>
      <c r="H93" s="205">
        <f>IF(G93="","",G93-G93*COMPASS!$U$29)</f>
        <v>383.16</v>
      </c>
    </row>
    <row r="94" spans="1:8">
      <c r="A94" s="1115" t="s">
        <v>17140</v>
      </c>
      <c r="B94" s="1129"/>
      <c r="C94" s="1130"/>
      <c r="D94" s="1131"/>
      <c r="E94" s="1115"/>
      <c r="F94" s="1132"/>
      <c r="G94" s="1167"/>
      <c r="H94" s="205" t="str">
        <f>IF(G94="","",G94-G94*COMPASS!$U$29)</f>
        <v/>
      </c>
    </row>
    <row r="95" spans="1:8" ht="20.399999999999999">
      <c r="A95" s="1047" t="s">
        <v>13890</v>
      </c>
      <c r="B95" s="767" t="s">
        <v>462</v>
      </c>
      <c r="C95" s="1120" t="s">
        <v>13891</v>
      </c>
      <c r="D95" s="1133" t="s">
        <v>15940</v>
      </c>
      <c r="E95" s="1126">
        <v>1</v>
      </c>
      <c r="F95" s="1123"/>
      <c r="G95" s="1166">
        <v>166.96</v>
      </c>
      <c r="H95" s="205">
        <f>IF(G95="","",G95-G95*COMPASS!$U$29)</f>
        <v>166.96</v>
      </c>
    </row>
    <row r="96" spans="1:8" ht="20.399999999999999">
      <c r="A96" s="1047" t="s">
        <v>13892</v>
      </c>
      <c r="B96" s="767" t="s">
        <v>462</v>
      </c>
      <c r="C96" s="1120" t="s">
        <v>13893</v>
      </c>
      <c r="D96" s="1133" t="s">
        <v>15941</v>
      </c>
      <c r="E96" s="1126">
        <v>1</v>
      </c>
      <c r="F96" s="1123"/>
      <c r="G96" s="1166">
        <v>179.48</v>
      </c>
      <c r="H96" s="205">
        <f>IF(G96="","",G96-G96*COMPASS!$U$29)</f>
        <v>179.48</v>
      </c>
    </row>
    <row r="97" spans="1:8" ht="20.399999999999999">
      <c r="A97" s="1047" t="s">
        <v>13894</v>
      </c>
      <c r="B97" s="767" t="s">
        <v>462</v>
      </c>
      <c r="C97" s="1120" t="s">
        <v>13895</v>
      </c>
      <c r="D97" s="1133" t="s">
        <v>15942</v>
      </c>
      <c r="E97" s="1126">
        <v>1</v>
      </c>
      <c r="F97" s="1123"/>
      <c r="G97" s="1166">
        <v>257.88</v>
      </c>
      <c r="H97" s="205">
        <f>IF(G97="","",G97-G97*COMPASS!$U$29)</f>
        <v>257.88</v>
      </c>
    </row>
    <row r="98" spans="1:8" ht="20.399999999999999">
      <c r="A98" s="1047" t="s">
        <v>13896</v>
      </c>
      <c r="B98" s="767" t="s">
        <v>462</v>
      </c>
      <c r="C98" s="1120" t="s">
        <v>13897</v>
      </c>
      <c r="D98" s="1133" t="s">
        <v>13898</v>
      </c>
      <c r="E98" s="1126">
        <v>1</v>
      </c>
      <c r="F98" s="1123"/>
      <c r="G98" s="1166">
        <v>299.68</v>
      </c>
      <c r="H98" s="205">
        <f>IF(G98="","",G98-G98*COMPASS!$U$29)</f>
        <v>299.68</v>
      </c>
    </row>
    <row r="99" spans="1:8" ht="20.399999999999999">
      <c r="A99" s="1047" t="s">
        <v>13899</v>
      </c>
      <c r="B99" s="767" t="s">
        <v>462</v>
      </c>
      <c r="C99" s="1120" t="s">
        <v>13900</v>
      </c>
      <c r="D99" s="1133" t="s">
        <v>15943</v>
      </c>
      <c r="E99" s="1126">
        <v>1</v>
      </c>
      <c r="F99" s="1123"/>
      <c r="G99" s="1166">
        <v>550.12</v>
      </c>
      <c r="H99" s="205">
        <f>IF(G99="","",G99-G99*COMPASS!$U$29)</f>
        <v>550.12</v>
      </c>
    </row>
    <row r="100" spans="1:8">
      <c r="A100" s="1115" t="s">
        <v>17141</v>
      </c>
      <c r="B100" s="1129"/>
      <c r="C100" s="1130"/>
      <c r="D100" s="1131"/>
      <c r="E100" s="1115"/>
      <c r="F100" s="1132"/>
      <c r="G100" s="1167"/>
      <c r="H100" s="205" t="str">
        <f>IF(G100="","",G100-G100*COMPASS!$U$29)</f>
        <v/>
      </c>
    </row>
    <row r="101" spans="1:8" ht="20.399999999999999">
      <c r="A101" s="1047" t="s">
        <v>15046</v>
      </c>
      <c r="B101" s="1049" t="s">
        <v>462</v>
      </c>
      <c r="C101" s="1120" t="s">
        <v>15047</v>
      </c>
      <c r="D101" s="1133" t="s">
        <v>15048</v>
      </c>
      <c r="E101" s="1126">
        <v>1</v>
      </c>
      <c r="F101" s="1123"/>
      <c r="G101" s="1166">
        <v>183.93</v>
      </c>
      <c r="H101" s="205">
        <f>IF(G101="","",G101-G101*COMPASS!$U$29)</f>
        <v>183.93</v>
      </c>
    </row>
    <row r="102" spans="1:8" ht="20.399999999999999">
      <c r="A102" s="1047" t="s">
        <v>14426</v>
      </c>
      <c r="B102" s="1049" t="s">
        <v>462</v>
      </c>
      <c r="C102" s="1120" t="s">
        <v>14427</v>
      </c>
      <c r="D102" s="1133" t="s">
        <v>15049</v>
      </c>
      <c r="E102" s="1126">
        <v>1</v>
      </c>
      <c r="F102" s="1123"/>
      <c r="G102" s="1166">
        <v>342.52</v>
      </c>
      <c r="H102" s="205">
        <f>IF(G102="","",G102-G102*COMPASS!$U$29)</f>
        <v>342.52</v>
      </c>
    </row>
    <row r="103" spans="1:8" ht="20.399999999999999">
      <c r="A103" s="1047" t="s">
        <v>15050</v>
      </c>
      <c r="B103" s="1049" t="s">
        <v>462</v>
      </c>
      <c r="C103" s="1120" t="s">
        <v>15051</v>
      </c>
      <c r="D103" s="1133" t="s">
        <v>15944</v>
      </c>
      <c r="E103" s="1126">
        <v>1</v>
      </c>
      <c r="F103" s="1123"/>
      <c r="G103" s="1166">
        <v>309.83</v>
      </c>
      <c r="H103" s="205">
        <f>IF(G103="","",G103-G103*COMPASS!$U$29)</f>
        <v>309.83</v>
      </c>
    </row>
    <row r="104" spans="1:8" ht="20.399999999999999">
      <c r="A104" s="1047" t="s">
        <v>15052</v>
      </c>
      <c r="B104" s="1049" t="s">
        <v>462</v>
      </c>
      <c r="C104" s="1120" t="s">
        <v>15053</v>
      </c>
      <c r="D104" s="1133" t="s">
        <v>15054</v>
      </c>
      <c r="E104" s="1126">
        <v>1</v>
      </c>
      <c r="F104" s="1123"/>
      <c r="G104" s="1166">
        <v>600.86</v>
      </c>
      <c r="H104" s="205">
        <f>IF(G104="","",G104-G104*COMPASS!$U$29)</f>
        <v>600.86</v>
      </c>
    </row>
    <row r="105" spans="1:8" ht="20.399999999999999">
      <c r="A105" s="1047" t="s">
        <v>13901</v>
      </c>
      <c r="B105" s="1049" t="s">
        <v>462</v>
      </c>
      <c r="C105" s="1120" t="s">
        <v>13902</v>
      </c>
      <c r="D105" s="1133" t="s">
        <v>13903</v>
      </c>
      <c r="E105" s="1126">
        <v>1</v>
      </c>
      <c r="F105" s="1123"/>
      <c r="G105" s="1166">
        <v>411.44</v>
      </c>
      <c r="H105" s="205">
        <f>IF(G105="","",G105-G105*COMPASS!$U$29)</f>
        <v>411.44</v>
      </c>
    </row>
    <row r="106" spans="1:8" ht="20.399999999999999">
      <c r="A106" s="1047" t="s">
        <v>13904</v>
      </c>
      <c r="B106" s="1049" t="s">
        <v>462</v>
      </c>
      <c r="C106" s="1120" t="s">
        <v>13905</v>
      </c>
      <c r="D106" s="1133" t="s">
        <v>13906</v>
      </c>
      <c r="E106" s="1126">
        <v>1</v>
      </c>
      <c r="F106" s="1123"/>
      <c r="G106" s="1166">
        <v>575.04</v>
      </c>
      <c r="H106" s="205">
        <f>IF(G106="","",G106-G106*COMPASS!$U$29)</f>
        <v>575.04</v>
      </c>
    </row>
    <row r="107" spans="1:8" ht="20.399999999999999">
      <c r="A107" s="1047" t="s">
        <v>17374</v>
      </c>
      <c r="B107" s="1049" t="s">
        <v>462</v>
      </c>
      <c r="C107" s="1120" t="s">
        <v>17375</v>
      </c>
      <c r="D107" s="1133" t="s">
        <v>17376</v>
      </c>
      <c r="E107" s="1126">
        <v>1</v>
      </c>
      <c r="F107" s="1123"/>
      <c r="G107" s="1166">
        <v>380.46</v>
      </c>
      <c r="H107" s="205">
        <f>IF(G107="","",G107-G107*COMPASS!$U$29)</f>
        <v>380.46</v>
      </c>
    </row>
    <row r="108" spans="1:8">
      <c r="A108" s="1135" t="s">
        <v>15441</v>
      </c>
      <c r="B108" s="1136"/>
      <c r="C108" s="1137"/>
      <c r="D108" s="1138"/>
      <c r="E108" s="1139"/>
      <c r="F108" s="1140"/>
      <c r="G108" s="1168"/>
      <c r="H108" s="205" t="str">
        <f>IF(G108="","",G108-G108*COMPASS!$U$29)</f>
        <v/>
      </c>
    </row>
    <row r="109" spans="1:8">
      <c r="A109" s="1115" t="s">
        <v>15442</v>
      </c>
      <c r="B109" s="1129"/>
      <c r="C109" s="1130"/>
      <c r="D109" s="1131"/>
      <c r="E109" s="1115"/>
      <c r="F109" s="1132"/>
      <c r="G109" s="1167"/>
      <c r="H109" s="205" t="str">
        <f>IF(G109="","",G109-G109*COMPASS!$U$29)</f>
        <v/>
      </c>
    </row>
    <row r="110" spans="1:8" ht="20.399999999999999">
      <c r="A110" s="1047" t="s">
        <v>15443</v>
      </c>
      <c r="B110" s="767" t="s">
        <v>566</v>
      </c>
      <c r="C110" s="1120" t="s">
        <v>15444</v>
      </c>
      <c r="D110" s="1133" t="s">
        <v>15445</v>
      </c>
      <c r="E110" s="1126">
        <v>1</v>
      </c>
      <c r="F110" s="1134"/>
      <c r="G110" s="1172">
        <v>299</v>
      </c>
      <c r="H110" s="205">
        <f>IF(G110="","",G110-G110*COMPASS!$U$29)</f>
        <v>299</v>
      </c>
    </row>
    <row r="111" spans="1:8">
      <c r="A111" s="1135" t="s">
        <v>13907</v>
      </c>
      <c r="B111" s="1136"/>
      <c r="C111" s="1137"/>
      <c r="D111" s="1138"/>
      <c r="E111" s="1139"/>
      <c r="F111" s="1140"/>
      <c r="G111" s="1168"/>
      <c r="H111" s="205" t="str">
        <f>IF(G111="","",G111-G111*COMPASS!$U$29)</f>
        <v/>
      </c>
    </row>
    <row r="112" spans="1:8">
      <c r="A112" s="1115" t="s">
        <v>13908</v>
      </c>
      <c r="B112" s="1115"/>
      <c r="C112" s="1115"/>
      <c r="D112" s="1142"/>
      <c r="E112" s="1115"/>
      <c r="F112" s="1132"/>
      <c r="G112" s="1167"/>
      <c r="H112" s="205" t="str">
        <f>IF(G112="","",G112-G112*COMPASS!$U$29)</f>
        <v/>
      </c>
    </row>
    <row r="113" spans="1:8" ht="20.399999999999999">
      <c r="A113" s="1048" t="s">
        <v>13909</v>
      </c>
      <c r="B113" s="1049" t="s">
        <v>216</v>
      </c>
      <c r="C113" s="1120" t="s">
        <v>13910</v>
      </c>
      <c r="D113" s="1128" t="s">
        <v>13911</v>
      </c>
      <c r="E113" s="1122">
        <v>1</v>
      </c>
      <c r="F113" s="1123"/>
      <c r="G113" s="1166">
        <v>164.75</v>
      </c>
      <c r="H113" s="205">
        <f>IF(G113="","",G113-G113*COMPASS!$U$29)</f>
        <v>164.75</v>
      </c>
    </row>
    <row r="114" spans="1:8" ht="20.399999999999999">
      <c r="A114" s="1048" t="s">
        <v>13912</v>
      </c>
      <c r="B114" s="1049" t="s">
        <v>216</v>
      </c>
      <c r="C114" s="1120" t="s">
        <v>13913</v>
      </c>
      <c r="D114" s="1128" t="s">
        <v>13914</v>
      </c>
      <c r="E114" s="1122">
        <v>1</v>
      </c>
      <c r="F114" s="1123"/>
      <c r="G114" s="1166">
        <v>311.08</v>
      </c>
      <c r="H114" s="205">
        <f>IF(G114="","",G114-G114*COMPASS!$U$29)</f>
        <v>311.08</v>
      </c>
    </row>
    <row r="115" spans="1:8" ht="20.399999999999999">
      <c r="A115" s="1048" t="s">
        <v>13915</v>
      </c>
      <c r="B115" s="1049" t="s">
        <v>216</v>
      </c>
      <c r="C115" s="1120" t="s">
        <v>13916</v>
      </c>
      <c r="D115" s="1128" t="s">
        <v>13917</v>
      </c>
      <c r="E115" s="1122">
        <v>1</v>
      </c>
      <c r="F115" s="1123"/>
      <c r="G115" s="1166">
        <v>311.98</v>
      </c>
      <c r="H115" s="205">
        <f>IF(G115="","",G115-G115*COMPASS!$U$29)</f>
        <v>311.98</v>
      </c>
    </row>
    <row r="116" spans="1:8" ht="20.399999999999999">
      <c r="A116" s="1048" t="s">
        <v>13918</v>
      </c>
      <c r="B116" s="1049" t="s">
        <v>216</v>
      </c>
      <c r="C116" s="1120" t="s">
        <v>13919</v>
      </c>
      <c r="D116" s="1128" t="s">
        <v>13920</v>
      </c>
      <c r="E116" s="1122">
        <v>1</v>
      </c>
      <c r="F116" s="1123"/>
      <c r="G116" s="1166">
        <v>404</v>
      </c>
      <c r="H116" s="205">
        <f>IF(G116="","",G116-G116*COMPASS!$U$29)</f>
        <v>404</v>
      </c>
    </row>
    <row r="117" spans="1:8" ht="20.399999999999999">
      <c r="A117" s="1048" t="s">
        <v>13921</v>
      </c>
      <c r="B117" s="1049" t="s">
        <v>216</v>
      </c>
      <c r="C117" s="1120" t="s">
        <v>13922</v>
      </c>
      <c r="D117" s="1128" t="s">
        <v>13923</v>
      </c>
      <c r="E117" s="1122">
        <v>1</v>
      </c>
      <c r="F117" s="1123"/>
      <c r="G117" s="1166">
        <v>459.18</v>
      </c>
      <c r="H117" s="205">
        <f>IF(G117="","",G117-G117*COMPASS!$U$29)</f>
        <v>459.18</v>
      </c>
    </row>
    <row r="118" spans="1:8" ht="20.399999999999999">
      <c r="A118" s="1048" t="s">
        <v>13924</v>
      </c>
      <c r="B118" s="1049" t="s">
        <v>216</v>
      </c>
      <c r="C118" s="1120" t="s">
        <v>13925</v>
      </c>
      <c r="D118" s="1128" t="s">
        <v>13926</v>
      </c>
      <c r="E118" s="1122">
        <v>1</v>
      </c>
      <c r="F118" s="1123"/>
      <c r="G118" s="1166">
        <v>790.48</v>
      </c>
      <c r="H118" s="205">
        <f>IF(G118="","",G118-G118*COMPASS!$U$29)</f>
        <v>790.48</v>
      </c>
    </row>
    <row r="119" spans="1:8">
      <c r="A119" s="1115" t="s">
        <v>17142</v>
      </c>
      <c r="B119" s="1115"/>
      <c r="C119" s="1115"/>
      <c r="D119" s="1142"/>
      <c r="E119" s="1115"/>
      <c r="F119" s="1132"/>
      <c r="G119" s="1167"/>
      <c r="H119" s="205" t="str">
        <f>IF(G119="","",G119-G119*COMPASS!$U$29)</f>
        <v/>
      </c>
    </row>
    <row r="120" spans="1:8" ht="20.399999999999999">
      <c r="A120" s="1048" t="s">
        <v>13927</v>
      </c>
      <c r="B120" s="1049" t="s">
        <v>216</v>
      </c>
      <c r="C120" s="1120" t="s">
        <v>13928</v>
      </c>
      <c r="D120" s="1128" t="s">
        <v>13929</v>
      </c>
      <c r="E120" s="1122">
        <v>1</v>
      </c>
      <c r="F120" s="1123"/>
      <c r="G120" s="1166">
        <v>437</v>
      </c>
      <c r="H120" s="205">
        <f>IF(G120="","",G120-G120*COMPASS!$U$29)</f>
        <v>437</v>
      </c>
    </row>
    <row r="121" spans="1:8" ht="20.399999999999999">
      <c r="A121" s="1048" t="s">
        <v>13930</v>
      </c>
      <c r="B121" s="1049" t="s">
        <v>216</v>
      </c>
      <c r="C121" s="1120" t="s">
        <v>13931</v>
      </c>
      <c r="D121" s="1128" t="s">
        <v>13932</v>
      </c>
      <c r="E121" s="1122">
        <v>1</v>
      </c>
      <c r="F121" s="1123"/>
      <c r="G121" s="1166">
        <v>559.64</v>
      </c>
      <c r="H121" s="205">
        <f>IF(G121="","",G121-G121*COMPASS!$U$29)</f>
        <v>559.64</v>
      </c>
    </row>
    <row r="122" spans="1:8" ht="20.399999999999999">
      <c r="A122" s="1048" t="s">
        <v>13933</v>
      </c>
      <c r="B122" s="1049" t="s">
        <v>216</v>
      </c>
      <c r="C122" s="1120" t="s">
        <v>13934</v>
      </c>
      <c r="D122" s="1128" t="s">
        <v>13935</v>
      </c>
      <c r="E122" s="1122">
        <v>1</v>
      </c>
      <c r="F122" s="1123"/>
      <c r="G122" s="1166">
        <v>540.16</v>
      </c>
      <c r="H122" s="205">
        <f>IF(G122="","",G122-G122*COMPASS!$U$29)</f>
        <v>540.16</v>
      </c>
    </row>
    <row r="123" spans="1:8" ht="20.399999999999999">
      <c r="A123" s="1048" t="s">
        <v>13936</v>
      </c>
      <c r="B123" s="1049" t="s">
        <v>216</v>
      </c>
      <c r="C123" s="1120" t="s">
        <v>13937</v>
      </c>
      <c r="D123" s="1128" t="s">
        <v>13938</v>
      </c>
      <c r="E123" s="1122">
        <v>1</v>
      </c>
      <c r="F123" s="1123"/>
      <c r="G123" s="1166">
        <v>690.06</v>
      </c>
      <c r="H123" s="205">
        <f>IF(G123="","",G123-G123*COMPASS!$U$29)</f>
        <v>690.06</v>
      </c>
    </row>
    <row r="124" spans="1:8" ht="20.399999999999999">
      <c r="A124" s="1048" t="s">
        <v>13939</v>
      </c>
      <c r="B124" s="1049" t="s">
        <v>216</v>
      </c>
      <c r="C124" s="1120" t="s">
        <v>13940</v>
      </c>
      <c r="D124" s="1128" t="s">
        <v>13941</v>
      </c>
      <c r="E124" s="1122">
        <v>1</v>
      </c>
      <c r="F124" s="1123"/>
      <c r="G124" s="1166">
        <v>1105.1199999999999</v>
      </c>
      <c r="H124" s="205">
        <f>IF(G124="","",G124-G124*COMPASS!$U$29)</f>
        <v>1105.1199999999999</v>
      </c>
    </row>
    <row r="125" spans="1:8" ht="20.399999999999999">
      <c r="A125" s="1048" t="s">
        <v>13942</v>
      </c>
      <c r="B125" s="1049" t="s">
        <v>216</v>
      </c>
      <c r="C125" s="1120" t="s">
        <v>13943</v>
      </c>
      <c r="D125" s="1128" t="s">
        <v>15945</v>
      </c>
      <c r="E125" s="1122">
        <v>1</v>
      </c>
      <c r="F125" s="1123"/>
      <c r="G125" s="1166">
        <v>1326.32</v>
      </c>
      <c r="H125" s="205">
        <f>IF(G125="","",G125-G125*COMPASS!$U$29)</f>
        <v>1326.32</v>
      </c>
    </row>
    <row r="126" spans="1:8">
      <c r="A126" s="1115" t="s">
        <v>15946</v>
      </c>
      <c r="B126" s="1115"/>
      <c r="C126" s="1115"/>
      <c r="D126" s="1142"/>
      <c r="E126" s="1115"/>
      <c r="F126" s="1132"/>
      <c r="G126" s="1167"/>
      <c r="H126" s="205" t="str">
        <f>IF(G126="","",G126-G126*COMPASS!$U$29)</f>
        <v/>
      </c>
    </row>
    <row r="127" spans="1:8" ht="20.399999999999999">
      <c r="A127" s="1047" t="s">
        <v>15947</v>
      </c>
      <c r="B127" s="767" t="s">
        <v>216</v>
      </c>
      <c r="C127" s="1120" t="s">
        <v>15948</v>
      </c>
      <c r="D127" s="1133" t="s">
        <v>15949</v>
      </c>
      <c r="E127" s="1122">
        <v>1</v>
      </c>
      <c r="F127" s="1123"/>
      <c r="G127" s="1166">
        <v>839.68</v>
      </c>
      <c r="H127" s="205">
        <f>IF(G127="","",G127-G127*COMPASS!$U$29)</f>
        <v>839.68</v>
      </c>
    </row>
    <row r="128" spans="1:8" ht="20.399999999999999">
      <c r="A128" s="1047" t="s">
        <v>15950</v>
      </c>
      <c r="B128" s="767" t="s">
        <v>216</v>
      </c>
      <c r="C128" s="1120" t="s">
        <v>15951</v>
      </c>
      <c r="D128" s="1133" t="s">
        <v>15952</v>
      </c>
      <c r="E128" s="1122">
        <v>1</v>
      </c>
      <c r="F128" s="1123"/>
      <c r="G128" s="1166">
        <v>1459.05</v>
      </c>
      <c r="H128" s="205">
        <f>IF(G128="","",G128-G128*COMPASS!$U$29)</f>
        <v>1459.05</v>
      </c>
    </row>
    <row r="129" spans="1:8">
      <c r="A129" s="1115" t="s">
        <v>15814</v>
      </c>
      <c r="B129" s="1115"/>
      <c r="C129" s="1115"/>
      <c r="D129" s="1142"/>
      <c r="E129" s="1115"/>
      <c r="F129" s="1132"/>
      <c r="G129" s="1167"/>
      <c r="H129" s="205" t="str">
        <f>IF(G129="","",G129-G129*COMPASS!$U$29)</f>
        <v/>
      </c>
    </row>
    <row r="130" spans="1:8" ht="20.399999999999999">
      <c r="A130" s="1048" t="s">
        <v>15792</v>
      </c>
      <c r="B130" s="1049" t="s">
        <v>462</v>
      </c>
      <c r="C130" s="1120" t="s">
        <v>15793</v>
      </c>
      <c r="D130" s="1128" t="s">
        <v>17143</v>
      </c>
      <c r="E130" s="1122">
        <v>1</v>
      </c>
      <c r="F130" s="1123"/>
      <c r="G130" s="1166">
        <v>3111.38</v>
      </c>
      <c r="H130" s="205">
        <f>IF(G130="","",G130-G130*COMPASS!$U$29)</f>
        <v>3111.38</v>
      </c>
    </row>
    <row r="131" spans="1:8">
      <c r="A131" s="1135" t="s">
        <v>13944</v>
      </c>
      <c r="B131" s="1136"/>
      <c r="C131" s="1137"/>
      <c r="D131" s="1138"/>
      <c r="E131" s="1139"/>
      <c r="F131" s="1140"/>
      <c r="G131" s="1168"/>
      <c r="H131" s="205" t="str">
        <f>IF(G131="","",G131-G131*COMPASS!$U$29)</f>
        <v/>
      </c>
    </row>
    <row r="132" spans="1:8">
      <c r="A132" s="1115" t="s">
        <v>13945</v>
      </c>
      <c r="B132" s="1129"/>
      <c r="C132" s="1130"/>
      <c r="D132" s="1131"/>
      <c r="E132" s="1115"/>
      <c r="F132" s="1132"/>
      <c r="G132" s="1167"/>
      <c r="H132" s="205" t="str">
        <f>IF(G132="","",G132-G132*COMPASS!$U$29)</f>
        <v/>
      </c>
    </row>
    <row r="133" spans="1:8" ht="20.399999999999999">
      <c r="A133" s="1048" t="s">
        <v>13946</v>
      </c>
      <c r="B133" s="1049" t="s">
        <v>216</v>
      </c>
      <c r="C133" s="1120" t="s">
        <v>13947</v>
      </c>
      <c r="D133" s="1128" t="s">
        <v>17144</v>
      </c>
      <c r="E133" s="1122">
        <v>1</v>
      </c>
      <c r="F133" s="1123"/>
      <c r="G133" s="1166">
        <v>1946.35</v>
      </c>
      <c r="H133" s="205">
        <f>IF(G133="","",G133-G133*COMPASS!$U$29)</f>
        <v>1946.35</v>
      </c>
    </row>
    <row r="134" spans="1:8" ht="20.399999999999999">
      <c r="A134" s="1048" t="s">
        <v>13948</v>
      </c>
      <c r="B134" s="1049" t="s">
        <v>216</v>
      </c>
      <c r="C134" s="1120" t="s">
        <v>13949</v>
      </c>
      <c r="D134" s="1128" t="s">
        <v>17145</v>
      </c>
      <c r="E134" s="1122">
        <v>1</v>
      </c>
      <c r="F134" s="1123"/>
      <c r="G134" s="1166">
        <v>1983.51</v>
      </c>
      <c r="H134" s="205">
        <f>IF(G134="","",G134-G134*COMPASS!$U$29)</f>
        <v>1983.51</v>
      </c>
    </row>
    <row r="135" spans="1:8" ht="20.399999999999999">
      <c r="A135" s="1048" t="s">
        <v>13950</v>
      </c>
      <c r="B135" s="1049" t="s">
        <v>216</v>
      </c>
      <c r="C135" s="1120" t="s">
        <v>13951</v>
      </c>
      <c r="D135" s="1128" t="s">
        <v>17146</v>
      </c>
      <c r="E135" s="1122">
        <v>1</v>
      </c>
      <c r="F135" s="1123"/>
      <c r="G135" s="1166">
        <v>2768.55</v>
      </c>
      <c r="H135" s="205">
        <f>IF(G135="","",G135-G135*COMPASS!$U$29)</f>
        <v>2768.55</v>
      </c>
    </row>
    <row r="136" spans="1:8">
      <c r="A136" s="1143" t="s">
        <v>13952</v>
      </c>
      <c r="B136" s="1144"/>
      <c r="C136" s="1145"/>
      <c r="D136" s="1146"/>
      <c r="E136" s="1147"/>
      <c r="F136" s="1148"/>
      <c r="G136" s="1173"/>
      <c r="H136" s="205" t="str">
        <f>IF(G136="","",G136-G136*COMPASS!$U$29)</f>
        <v/>
      </c>
    </row>
    <row r="137" spans="1:8">
      <c r="A137" s="1115" t="s">
        <v>13953</v>
      </c>
      <c r="B137" s="1129"/>
      <c r="C137" s="1130"/>
      <c r="D137" s="1131"/>
      <c r="E137" s="1115"/>
      <c r="F137" s="1132"/>
      <c r="G137" s="1167"/>
      <c r="H137" s="205" t="str">
        <f>IF(G137="","",G137-G137*COMPASS!$U$29)</f>
        <v/>
      </c>
    </row>
    <row r="138" spans="1:8" ht="20.399999999999999">
      <c r="A138" s="1047" t="s">
        <v>13954</v>
      </c>
      <c r="B138" s="767" t="s">
        <v>462</v>
      </c>
      <c r="C138" s="1120" t="s">
        <v>13955</v>
      </c>
      <c r="D138" s="1133" t="s">
        <v>13956</v>
      </c>
      <c r="E138" s="1126">
        <v>1</v>
      </c>
      <c r="F138" s="1123"/>
      <c r="G138" s="1166">
        <v>136.16</v>
      </c>
      <c r="H138" s="205">
        <f>IF(G138="","",G138-G138*COMPASS!$U$29)</f>
        <v>136.16</v>
      </c>
    </row>
    <row r="139" spans="1:8" ht="20.399999999999999">
      <c r="A139" s="1047" t="s">
        <v>13957</v>
      </c>
      <c r="B139" s="767" t="s">
        <v>462</v>
      </c>
      <c r="C139" s="1120" t="s">
        <v>13958</v>
      </c>
      <c r="D139" s="1133" t="s">
        <v>13959</v>
      </c>
      <c r="E139" s="1126">
        <v>1</v>
      </c>
      <c r="F139" s="1123"/>
      <c r="G139" s="1166">
        <v>211.33</v>
      </c>
      <c r="H139" s="205">
        <f>IF(G139="","",G139-G139*COMPASS!$U$29)</f>
        <v>211.33</v>
      </c>
    </row>
    <row r="140" spans="1:8" ht="20.399999999999999">
      <c r="A140" s="1047" t="s">
        <v>13960</v>
      </c>
      <c r="B140" s="767" t="s">
        <v>462</v>
      </c>
      <c r="C140" s="1120" t="s">
        <v>13961</v>
      </c>
      <c r="D140" s="1133" t="s">
        <v>13962</v>
      </c>
      <c r="E140" s="1126">
        <v>1</v>
      </c>
      <c r="F140" s="1123"/>
      <c r="G140" s="1166">
        <v>309.99</v>
      </c>
      <c r="H140" s="205">
        <f>IF(G140="","",G140-G140*COMPASS!$U$29)</f>
        <v>309.99</v>
      </c>
    </row>
    <row r="141" spans="1:8" ht="20.399999999999999">
      <c r="A141" s="1048" t="s">
        <v>13963</v>
      </c>
      <c r="B141" s="767" t="s">
        <v>462</v>
      </c>
      <c r="C141" s="1120" t="s">
        <v>13964</v>
      </c>
      <c r="D141" s="1128" t="s">
        <v>13965</v>
      </c>
      <c r="E141" s="1122">
        <v>1</v>
      </c>
      <c r="F141" s="1123"/>
      <c r="G141" s="1166">
        <v>375.78</v>
      </c>
      <c r="H141" s="205">
        <f>IF(G141="","",G141-G141*COMPASS!$U$29)</f>
        <v>375.78</v>
      </c>
    </row>
    <row r="142" spans="1:8">
      <c r="A142" s="1135" t="s">
        <v>13966</v>
      </c>
      <c r="B142" s="1136"/>
      <c r="C142" s="1137"/>
      <c r="D142" s="1138"/>
      <c r="E142" s="1139"/>
      <c r="F142" s="1140"/>
      <c r="G142" s="1168"/>
      <c r="H142" s="205" t="str">
        <f>IF(G142="","",G142-G142*COMPASS!$U$29)</f>
        <v/>
      </c>
    </row>
    <row r="143" spans="1:8" ht="20.399999999999999">
      <c r="A143" s="1048" t="s">
        <v>13967</v>
      </c>
      <c r="B143" s="767" t="s">
        <v>462</v>
      </c>
      <c r="C143" s="1120" t="s">
        <v>13968</v>
      </c>
      <c r="D143" s="1128" t="s">
        <v>13969</v>
      </c>
      <c r="E143" s="1122">
        <v>1</v>
      </c>
      <c r="F143" s="1123"/>
      <c r="G143" s="1166">
        <v>357.71</v>
      </c>
      <c r="H143" s="205">
        <f>IF(G143="","",G143-G143*COMPASS!$U$29)</f>
        <v>357.71</v>
      </c>
    </row>
    <row r="144" spans="1:8" ht="20.399999999999999">
      <c r="A144" s="1048" t="s">
        <v>13970</v>
      </c>
      <c r="B144" s="767" t="s">
        <v>462</v>
      </c>
      <c r="C144" s="1120" t="s">
        <v>13971</v>
      </c>
      <c r="D144" s="1128" t="s">
        <v>13972</v>
      </c>
      <c r="E144" s="1122">
        <v>1</v>
      </c>
      <c r="F144" s="1123"/>
      <c r="G144" s="1166">
        <v>989.22</v>
      </c>
      <c r="H144" s="205">
        <f>IF(G144="","",G144-G144*COMPASS!$U$29)</f>
        <v>989.22</v>
      </c>
    </row>
    <row r="145" spans="1:8">
      <c r="A145" s="1135" t="s">
        <v>275</v>
      </c>
      <c r="B145" s="1136"/>
      <c r="C145" s="1137"/>
      <c r="D145" s="1138"/>
      <c r="E145" s="1139"/>
      <c r="F145" s="1140"/>
      <c r="G145" s="1168"/>
      <c r="H145" s="205" t="str">
        <f>IF(G145="","",G145-G145*COMPASS!$U$29)</f>
        <v/>
      </c>
    </row>
    <row r="146" spans="1:8" ht="19.8">
      <c r="A146" s="1047" t="s">
        <v>15055</v>
      </c>
      <c r="B146" s="1049" t="s">
        <v>462</v>
      </c>
      <c r="C146" s="1120" t="s">
        <v>15056</v>
      </c>
      <c r="D146" s="1133" t="s">
        <v>15057</v>
      </c>
      <c r="E146" s="1126">
        <v>1</v>
      </c>
      <c r="F146" s="1123"/>
      <c r="G146" s="1166">
        <v>59.01</v>
      </c>
      <c r="H146" s="205">
        <f>IF(G146="","",G146-G146*COMPASS!$U$29)</f>
        <v>59.01</v>
      </c>
    </row>
    <row r="147" spans="1:8" ht="20.399999999999999">
      <c r="A147" s="1047" t="s">
        <v>14423</v>
      </c>
      <c r="B147" s="1049" t="s">
        <v>462</v>
      </c>
      <c r="C147" s="1120" t="s">
        <v>13973</v>
      </c>
      <c r="D147" s="1121" t="s">
        <v>13974</v>
      </c>
      <c r="E147" s="1126">
        <v>1</v>
      </c>
      <c r="F147" s="1123"/>
      <c r="G147" s="1166">
        <v>35.47</v>
      </c>
      <c r="H147" s="205">
        <f>IF(G147="","",G147-G147*COMPASS!$U$29)</f>
        <v>35.47</v>
      </c>
    </row>
    <row r="148" spans="1:8" ht="20.399999999999999">
      <c r="A148" s="1047" t="s">
        <v>13975</v>
      </c>
      <c r="B148" s="1049" t="s">
        <v>462</v>
      </c>
      <c r="C148" s="1120" t="s">
        <v>13976</v>
      </c>
      <c r="D148" s="1121" t="s">
        <v>13977</v>
      </c>
      <c r="E148" s="1126">
        <v>1</v>
      </c>
      <c r="F148" s="1123"/>
      <c r="G148" s="1166">
        <v>40.07</v>
      </c>
      <c r="H148" s="205">
        <f>IF(G148="","",G148-G148*COMPASS!$U$29)</f>
        <v>40.07</v>
      </c>
    </row>
    <row r="149" spans="1:8" ht="19.8">
      <c r="A149" s="1047" t="s">
        <v>13978</v>
      </c>
      <c r="B149" s="1049" t="s">
        <v>462</v>
      </c>
      <c r="C149" s="1120" t="s">
        <v>13979</v>
      </c>
      <c r="D149" s="1124" t="s">
        <v>13980</v>
      </c>
      <c r="E149" s="1126">
        <v>1</v>
      </c>
      <c r="F149" s="1123"/>
      <c r="G149" s="1166">
        <v>80.13</v>
      </c>
      <c r="H149" s="205">
        <f>IF(G149="","",G149-G149*COMPASS!$U$29)</f>
        <v>80.13</v>
      </c>
    </row>
    <row r="150" spans="1:8" ht="20.399999999999999">
      <c r="A150" s="1047" t="s">
        <v>13981</v>
      </c>
      <c r="B150" s="1049" t="s">
        <v>462</v>
      </c>
      <c r="C150" s="1120" t="s">
        <v>13982</v>
      </c>
      <c r="D150" s="1133" t="s">
        <v>13983</v>
      </c>
      <c r="E150" s="1126">
        <v>1</v>
      </c>
      <c r="F150" s="1123"/>
      <c r="G150" s="1166">
        <v>100.37</v>
      </c>
      <c r="H150" s="205">
        <f>IF(G150="","",G150-G150*COMPASS!$U$29)</f>
        <v>100.37</v>
      </c>
    </row>
    <row r="151" spans="1:8" ht="20.399999999999999">
      <c r="A151" s="1047" t="s">
        <v>13984</v>
      </c>
      <c r="B151" s="1049" t="s">
        <v>462</v>
      </c>
      <c r="C151" s="1120" t="s">
        <v>13985</v>
      </c>
      <c r="D151" s="1133" t="s">
        <v>13986</v>
      </c>
      <c r="E151" s="1126">
        <v>1</v>
      </c>
      <c r="F151" s="1123"/>
      <c r="G151" s="1166">
        <v>206.2</v>
      </c>
      <c r="H151" s="205">
        <f>IF(G151="","",G151-G151*COMPASS!$U$29)</f>
        <v>206.2</v>
      </c>
    </row>
    <row r="152" spans="1:8" ht="20.399999999999999">
      <c r="A152" s="1048" t="s">
        <v>13993</v>
      </c>
      <c r="B152" s="1049" t="s">
        <v>462</v>
      </c>
      <c r="C152" s="1120" t="s">
        <v>13994</v>
      </c>
      <c r="D152" s="1128" t="s">
        <v>13995</v>
      </c>
      <c r="E152" s="1122">
        <v>1</v>
      </c>
      <c r="F152" s="1123"/>
      <c r="G152" s="1166">
        <v>229.9</v>
      </c>
      <c r="H152" s="205">
        <f>IF(G152="","",G152-G152*COMPASS!$U$29)</f>
        <v>229.9</v>
      </c>
    </row>
    <row r="153" spans="1:8" ht="20.399999999999999">
      <c r="A153" s="1048" t="s">
        <v>13996</v>
      </c>
      <c r="B153" s="1049" t="s">
        <v>462</v>
      </c>
      <c r="C153" s="1120" t="s">
        <v>13997</v>
      </c>
      <c r="D153" s="1128" t="s">
        <v>13998</v>
      </c>
      <c r="E153" s="1122">
        <v>1</v>
      </c>
      <c r="F153" s="1123"/>
      <c r="G153" s="1166">
        <v>318.41000000000003</v>
      </c>
      <c r="H153" s="205">
        <f>IF(G153="","",G153-G153*COMPASS!$U$29)</f>
        <v>318.41000000000003</v>
      </c>
    </row>
    <row r="154" spans="1:8" ht="20.399999999999999">
      <c r="A154" s="1048" t="s">
        <v>13999</v>
      </c>
      <c r="B154" s="1049" t="s">
        <v>462</v>
      </c>
      <c r="C154" s="1120" t="s">
        <v>14000</v>
      </c>
      <c r="D154" s="1128" t="s">
        <v>14001</v>
      </c>
      <c r="E154" s="1122">
        <v>1</v>
      </c>
      <c r="F154" s="1123"/>
      <c r="G154" s="1166">
        <v>333.08</v>
      </c>
      <c r="H154" s="205">
        <f>IF(G154="","",G154-G154*COMPASS!$U$29)</f>
        <v>333.08</v>
      </c>
    </row>
    <row r="155" spans="1:8" ht="20.399999999999999">
      <c r="A155" s="1048" t="s">
        <v>14002</v>
      </c>
      <c r="B155" s="1049" t="s">
        <v>462</v>
      </c>
      <c r="C155" s="1120" t="s">
        <v>14003</v>
      </c>
      <c r="D155" s="1128" t="s">
        <v>14004</v>
      </c>
      <c r="E155" s="1122">
        <v>1</v>
      </c>
      <c r="F155" s="1123"/>
      <c r="G155" s="1166">
        <v>566.82000000000005</v>
      </c>
      <c r="H155" s="205">
        <f>IF(G155="","",G155-G155*COMPASS!$U$29)</f>
        <v>566.82000000000005</v>
      </c>
    </row>
    <row r="156" spans="1:8" ht="19.8">
      <c r="A156" s="1047" t="s">
        <v>13987</v>
      </c>
      <c r="B156" s="1049" t="s">
        <v>462</v>
      </c>
      <c r="C156" s="1120" t="s">
        <v>13988</v>
      </c>
      <c r="D156" s="1133" t="s">
        <v>13989</v>
      </c>
      <c r="E156" s="1126">
        <v>1</v>
      </c>
      <c r="F156" s="1123"/>
      <c r="G156" s="1166">
        <v>24.21</v>
      </c>
      <c r="H156" s="205">
        <f>IF(G156="","",G156-G156*COMPASS!$U$29)</f>
        <v>24.21</v>
      </c>
    </row>
    <row r="157" spans="1:8" ht="19.8">
      <c r="A157" s="1048" t="s">
        <v>13990</v>
      </c>
      <c r="B157" s="1049" t="s">
        <v>462</v>
      </c>
      <c r="C157" s="1120" t="s">
        <v>13991</v>
      </c>
      <c r="D157" s="1128" t="s">
        <v>13992</v>
      </c>
      <c r="E157" s="1122">
        <v>1</v>
      </c>
      <c r="F157" s="1123"/>
      <c r="G157" s="1166">
        <v>40.9</v>
      </c>
      <c r="H157" s="205">
        <f>IF(G157="","",G157-G157*COMPASS!$U$29)</f>
        <v>40.9</v>
      </c>
    </row>
    <row r="158" spans="1:8">
      <c r="A158" s="1135" t="s">
        <v>15118</v>
      </c>
      <c r="B158" s="1136"/>
      <c r="C158" s="1137"/>
      <c r="D158" s="1138"/>
      <c r="E158" s="1139"/>
      <c r="F158" s="1140"/>
      <c r="G158" s="1168"/>
      <c r="H158" s="205" t="str">
        <f>IF(G158="","",G158-G158*COMPASS!$U$29)</f>
        <v/>
      </c>
    </row>
    <row r="159" spans="1:8" ht="20.399999999999999">
      <c r="A159" s="1048" t="s">
        <v>15815</v>
      </c>
      <c r="B159" s="1049" t="s">
        <v>216</v>
      </c>
      <c r="C159" s="1120" t="s">
        <v>15816</v>
      </c>
      <c r="D159" s="1128" t="s">
        <v>15817</v>
      </c>
      <c r="E159" s="1122">
        <v>1</v>
      </c>
      <c r="F159" s="1123"/>
      <c r="G159" s="1166">
        <v>48.75</v>
      </c>
      <c r="H159" s="205">
        <f>IF(G159="","",G159-G159*COMPASS!$U$29)</f>
        <v>48.75</v>
      </c>
    </row>
    <row r="160" spans="1:8" ht="13.8">
      <c r="A160" s="1109" t="s">
        <v>15058</v>
      </c>
      <c r="B160" s="1110"/>
      <c r="C160" s="1111"/>
      <c r="D160" s="1112"/>
      <c r="E160" s="1111"/>
      <c r="F160" s="1113"/>
      <c r="G160" s="1169"/>
      <c r="H160" s="205" t="str">
        <f>IF(G160="","",G160-G160*COMPASS!$U$29)</f>
        <v/>
      </c>
    </row>
    <row r="161" spans="1:8">
      <c r="A161" s="1115" t="s">
        <v>16368</v>
      </c>
      <c r="B161" s="1129"/>
      <c r="C161" s="1130"/>
      <c r="D161" s="1131"/>
      <c r="E161" s="1115"/>
      <c r="F161" s="1132"/>
      <c r="G161" s="1167"/>
      <c r="H161" s="205" t="str">
        <f>IF(G161="","",G161-G161*COMPASS!$U$29)</f>
        <v/>
      </c>
    </row>
    <row r="162" spans="1:8" ht="20.399999999999999">
      <c r="A162" s="1048" t="s">
        <v>16369</v>
      </c>
      <c r="B162" s="1049" t="s">
        <v>462</v>
      </c>
      <c r="C162" s="1149" t="s">
        <v>16370</v>
      </c>
      <c r="D162" s="1128" t="s">
        <v>16371</v>
      </c>
      <c r="E162" s="1122">
        <v>1</v>
      </c>
      <c r="F162" s="1123"/>
      <c r="G162" s="1166">
        <v>66.040000000000006</v>
      </c>
      <c r="H162" s="205">
        <f>IF(G162="","",G162-G162*COMPASS!$U$29)</f>
        <v>66.040000000000006</v>
      </c>
    </row>
    <row r="163" spans="1:8" ht="20.399999999999999">
      <c r="A163" s="1048" t="s">
        <v>17872</v>
      </c>
      <c r="B163" s="1049" t="s">
        <v>462</v>
      </c>
      <c r="C163" s="1149" t="s">
        <v>17873</v>
      </c>
      <c r="D163" s="1141" t="s">
        <v>17874</v>
      </c>
      <c r="E163" s="1122">
        <v>1</v>
      </c>
      <c r="F163" s="1123"/>
      <c r="G163" s="1166">
        <v>106.57</v>
      </c>
      <c r="H163" s="205">
        <f>IF(G163="","",G163-G163*COMPASS!$U$29)</f>
        <v>106.57</v>
      </c>
    </row>
    <row r="164" spans="1:8">
      <c r="A164" s="1115" t="s">
        <v>15059</v>
      </c>
      <c r="B164" s="1129"/>
      <c r="C164" s="1130"/>
      <c r="D164" s="1131"/>
      <c r="E164" s="1115"/>
      <c r="F164" s="1132"/>
      <c r="G164" s="1167"/>
      <c r="H164" s="205" t="str">
        <f>IF(G164="","",G164-G164*COMPASS!$U$29)</f>
        <v/>
      </c>
    </row>
    <row r="165" spans="1:8" ht="20.399999999999999">
      <c r="A165" s="1048" t="s">
        <v>15060</v>
      </c>
      <c r="B165" s="1049" t="s">
        <v>462</v>
      </c>
      <c r="C165" s="1149" t="s">
        <v>15061</v>
      </c>
      <c r="D165" s="1128" t="s">
        <v>15062</v>
      </c>
      <c r="E165" s="1122">
        <v>1</v>
      </c>
      <c r="F165" s="1123"/>
      <c r="G165" s="1166">
        <v>158.12</v>
      </c>
      <c r="H165" s="205">
        <f>IF(G165="","",G165-G165*COMPASS!$U$29)</f>
        <v>158.12</v>
      </c>
    </row>
    <row r="166" spans="1:8" ht="20.399999999999999">
      <c r="A166" s="1048" t="s">
        <v>15063</v>
      </c>
      <c r="B166" s="1049" t="s">
        <v>462</v>
      </c>
      <c r="C166" s="1149" t="s">
        <v>15064</v>
      </c>
      <c r="D166" s="1128" t="s">
        <v>15065</v>
      </c>
      <c r="E166" s="1122">
        <v>1</v>
      </c>
      <c r="F166" s="1123"/>
      <c r="G166" s="1166">
        <v>202.11</v>
      </c>
      <c r="H166" s="205">
        <f>IF(G166="","",G166-G166*COMPASS!$U$29)</f>
        <v>202.11</v>
      </c>
    </row>
    <row r="167" spans="1:8" ht="20.399999999999999">
      <c r="A167" s="1048" t="s">
        <v>17377</v>
      </c>
      <c r="B167" s="1049" t="s">
        <v>462</v>
      </c>
      <c r="C167" s="1149" t="s">
        <v>17378</v>
      </c>
      <c r="D167" s="1128" t="s">
        <v>17379</v>
      </c>
      <c r="E167" s="1122">
        <v>1</v>
      </c>
      <c r="F167" s="1123"/>
      <c r="G167" s="1166">
        <v>182.82</v>
      </c>
      <c r="H167" s="205">
        <f>IF(G167="","",G167-G167*COMPASS!$U$29)</f>
        <v>182.82</v>
      </c>
    </row>
    <row r="168" spans="1:8" ht="20.399999999999999">
      <c r="A168" s="1048" t="s">
        <v>17147</v>
      </c>
      <c r="B168" s="1049" t="s">
        <v>462</v>
      </c>
      <c r="C168" s="1149" t="s">
        <v>17148</v>
      </c>
      <c r="D168" s="1128" t="s">
        <v>17149</v>
      </c>
      <c r="E168" s="1122">
        <v>1</v>
      </c>
      <c r="F168" s="1123"/>
      <c r="G168" s="1166">
        <v>250.42</v>
      </c>
      <c r="H168" s="205">
        <f>IF(G168="","",G168-G168*COMPASS!$U$29)</f>
        <v>250.42</v>
      </c>
    </row>
    <row r="169" spans="1:8">
      <c r="A169" s="1115" t="s">
        <v>15066</v>
      </c>
      <c r="B169" s="1129"/>
      <c r="C169" s="1130"/>
      <c r="D169" s="1131"/>
      <c r="E169" s="1115"/>
      <c r="F169" s="1132"/>
      <c r="G169" s="1167"/>
      <c r="H169" s="205" t="str">
        <f>IF(G169="","",G169-G169*COMPASS!$U$29)</f>
        <v/>
      </c>
    </row>
    <row r="170" spans="1:8" ht="20.399999999999999">
      <c r="A170" s="1048" t="s">
        <v>16372</v>
      </c>
      <c r="B170" s="1049" t="s">
        <v>462</v>
      </c>
      <c r="C170" s="1149" t="s">
        <v>16373</v>
      </c>
      <c r="D170" s="1128" t="s">
        <v>16374</v>
      </c>
      <c r="E170" s="1122">
        <v>1</v>
      </c>
      <c r="F170" s="1123"/>
      <c r="G170" s="1166">
        <v>333.91</v>
      </c>
      <c r="H170" s="205">
        <f>IF(G170="","",G170-G170*COMPASS!$U$29)</f>
        <v>333.91</v>
      </c>
    </row>
    <row r="171" spans="1:8" ht="13.8">
      <c r="A171" s="1109" t="s">
        <v>17150</v>
      </c>
      <c r="B171" s="1110"/>
      <c r="C171" s="1111"/>
      <c r="D171" s="1112"/>
      <c r="E171" s="1111"/>
      <c r="F171" s="1113"/>
      <c r="G171" s="1169"/>
      <c r="H171" s="205" t="str">
        <f>IF(G171="","",G171-G171*COMPASS!$U$29)</f>
        <v/>
      </c>
    </row>
    <row r="172" spans="1:8">
      <c r="A172" s="1115" t="s">
        <v>17151</v>
      </c>
      <c r="B172" s="1129"/>
      <c r="C172" s="1130"/>
      <c r="D172" s="1131"/>
      <c r="E172" s="1115"/>
      <c r="F172" s="1132"/>
      <c r="G172" s="1167"/>
      <c r="H172" s="205" t="str">
        <f>IF(G172="","",G172-G172*COMPASS!$U$29)</f>
        <v/>
      </c>
    </row>
    <row r="173" spans="1:8" ht="20.399999999999999">
      <c r="A173" s="1048" t="s">
        <v>17152</v>
      </c>
      <c r="B173" s="1049" t="s">
        <v>216</v>
      </c>
      <c r="C173" s="1120" t="s">
        <v>17153</v>
      </c>
      <c r="D173" s="1128" t="s">
        <v>17154</v>
      </c>
      <c r="E173" s="1122"/>
      <c r="F173" s="1123"/>
      <c r="G173" s="1166">
        <v>2.87</v>
      </c>
      <c r="H173" s="205">
        <f>IF(G173="","",G173-G173*COMPASS!$U$29)</f>
        <v>2.87</v>
      </c>
    </row>
    <row r="174" spans="1:8" ht="20.399999999999999">
      <c r="A174" s="1048" t="s">
        <v>14404</v>
      </c>
      <c r="B174" s="1049" t="s">
        <v>216</v>
      </c>
      <c r="C174" s="1120" t="s">
        <v>14405</v>
      </c>
      <c r="D174" s="1128" t="s">
        <v>14406</v>
      </c>
      <c r="E174" s="1122"/>
      <c r="F174" s="1123"/>
      <c r="G174" s="1166">
        <v>28.54</v>
      </c>
      <c r="H174" s="205">
        <f>IF(G174="","",G174-G174*COMPASS!$U$29)</f>
        <v>28.54</v>
      </c>
    </row>
    <row r="175" spans="1:8" ht="20.399999999999999">
      <c r="A175" s="1372" t="s">
        <v>14409</v>
      </c>
      <c r="B175" s="1049" t="s">
        <v>216</v>
      </c>
      <c r="C175" s="1120" t="s">
        <v>14410</v>
      </c>
      <c r="D175" s="1373" t="s">
        <v>14411</v>
      </c>
      <c r="E175" s="1122"/>
      <c r="F175" s="1123"/>
      <c r="G175" s="1166">
        <v>54.2</v>
      </c>
      <c r="H175" s="205">
        <f>IF(G175="","",G175-G175*COMPASS!$U$29)</f>
        <v>54.2</v>
      </c>
    </row>
    <row r="176" spans="1:8" ht="20.399999999999999">
      <c r="A176" s="1372" t="s">
        <v>15087</v>
      </c>
      <c r="B176" s="1049" t="s">
        <v>216</v>
      </c>
      <c r="C176" s="1120" t="s">
        <v>15088</v>
      </c>
      <c r="D176" s="1128" t="s">
        <v>15089</v>
      </c>
      <c r="E176" s="1122"/>
      <c r="F176" s="1123"/>
      <c r="G176" s="1166">
        <v>99.94</v>
      </c>
      <c r="H176" s="205">
        <f>IF(G176="","",G176-G176*COMPASS!$U$29)</f>
        <v>99.94</v>
      </c>
    </row>
    <row r="177" spans="1:8" ht="20.399999999999999">
      <c r="A177" s="1048" t="s">
        <v>17155</v>
      </c>
      <c r="B177" s="1049" t="s">
        <v>216</v>
      </c>
      <c r="C177" s="1120" t="s">
        <v>16378</v>
      </c>
      <c r="D177" s="1128" t="s">
        <v>16379</v>
      </c>
      <c r="E177" s="1122"/>
      <c r="F177" s="1123"/>
      <c r="G177" s="1166">
        <v>160.55000000000001</v>
      </c>
      <c r="H177" s="205">
        <f>IF(G177="","",G177-G177*COMPASS!$U$29)</f>
        <v>160.55000000000001</v>
      </c>
    </row>
    <row r="178" spans="1:8" ht="13.8">
      <c r="A178" s="1109" t="s">
        <v>14005</v>
      </c>
      <c r="B178" s="1110"/>
      <c r="C178" s="1111"/>
      <c r="D178" s="1112"/>
      <c r="E178" s="1111"/>
      <c r="F178" s="1113"/>
      <c r="G178" s="1169"/>
      <c r="H178" s="205" t="str">
        <f>IF(G178="","",G178-G178*COMPASS!$U$29)</f>
        <v/>
      </c>
    </row>
    <row r="179" spans="1:8">
      <c r="A179" s="1135" t="s">
        <v>15067</v>
      </c>
      <c r="B179" s="1136"/>
      <c r="C179" s="1137"/>
      <c r="D179" s="1138"/>
      <c r="E179" s="1139"/>
      <c r="F179" s="1140"/>
      <c r="G179" s="1168"/>
      <c r="H179" s="205" t="str">
        <f>IF(G179="","",G179-G179*COMPASS!$U$29)</f>
        <v/>
      </c>
    </row>
    <row r="180" spans="1:8" ht="20.399999999999999">
      <c r="A180" s="1047" t="s">
        <v>14443</v>
      </c>
      <c r="B180" s="767" t="s">
        <v>462</v>
      </c>
      <c r="C180" s="1149" t="s">
        <v>14444</v>
      </c>
      <c r="D180" s="1133" t="s">
        <v>14445</v>
      </c>
      <c r="E180" s="1122">
        <v>1</v>
      </c>
      <c r="F180" s="1123"/>
      <c r="G180" s="1166">
        <v>141.71</v>
      </c>
      <c r="H180" s="205">
        <f>IF(G180="","",G180-G180*COMPASS!$U$29)</f>
        <v>141.71</v>
      </c>
    </row>
    <row r="181" spans="1:8">
      <c r="A181" s="1135" t="s">
        <v>15068</v>
      </c>
      <c r="B181" s="1136"/>
      <c r="C181" s="1137"/>
      <c r="D181" s="1138"/>
      <c r="E181" s="1139"/>
      <c r="F181" s="1140"/>
      <c r="G181" s="1168"/>
      <c r="H181" s="205" t="str">
        <f>IF(G181="","",G181-G181*COMPASS!$U$29)</f>
        <v/>
      </c>
    </row>
    <row r="182" spans="1:8" ht="20.399999999999999">
      <c r="A182" s="1047" t="s">
        <v>15069</v>
      </c>
      <c r="B182" s="767" t="s">
        <v>462</v>
      </c>
      <c r="C182" s="1120" t="s">
        <v>15070</v>
      </c>
      <c r="D182" s="1133" t="s">
        <v>15071</v>
      </c>
      <c r="E182" s="1122">
        <v>1</v>
      </c>
      <c r="F182" s="1123"/>
      <c r="G182" s="1166">
        <v>307.95999999999998</v>
      </c>
      <c r="H182" s="205">
        <f>IF(G182="","",G182-G182*COMPASS!$U$29)</f>
        <v>307.95999999999998</v>
      </c>
    </row>
    <row r="183" spans="1:8" ht="20.399999999999999">
      <c r="A183" s="1048" t="s">
        <v>15072</v>
      </c>
      <c r="B183" s="1049" t="s">
        <v>462</v>
      </c>
      <c r="C183" s="1120" t="s">
        <v>15073</v>
      </c>
      <c r="D183" s="1128" t="s">
        <v>15071</v>
      </c>
      <c r="E183" s="1122">
        <v>1</v>
      </c>
      <c r="F183" s="1123"/>
      <c r="G183" s="1166">
        <v>371.96</v>
      </c>
      <c r="H183" s="205">
        <f>IF(G183="","",G183-G183*COMPASS!$U$29)</f>
        <v>371.96</v>
      </c>
    </row>
    <row r="184" spans="1:8" ht="20.399999999999999">
      <c r="A184" s="1048" t="s">
        <v>15074</v>
      </c>
      <c r="B184" s="1049" t="s">
        <v>462</v>
      </c>
      <c r="C184" s="1120" t="s">
        <v>15075</v>
      </c>
      <c r="D184" s="1128" t="s">
        <v>15076</v>
      </c>
      <c r="E184" s="1122">
        <v>1</v>
      </c>
      <c r="F184" s="1123"/>
      <c r="G184" s="1166">
        <v>318</v>
      </c>
      <c r="H184" s="205">
        <f>IF(G184="","",G184-G184*COMPASS!$U$29)</f>
        <v>318</v>
      </c>
    </row>
    <row r="185" spans="1:8" ht="20.399999999999999">
      <c r="A185" s="1048" t="s">
        <v>15077</v>
      </c>
      <c r="B185" s="1049" t="s">
        <v>462</v>
      </c>
      <c r="C185" s="1120" t="s">
        <v>15078</v>
      </c>
      <c r="D185" s="1128" t="s">
        <v>15076</v>
      </c>
      <c r="E185" s="1122">
        <v>1</v>
      </c>
      <c r="F185" s="1123"/>
      <c r="G185" s="1166">
        <v>371.96</v>
      </c>
      <c r="H185" s="205">
        <f>IF(G185="","",G185-G185*COMPASS!$U$29)</f>
        <v>371.96</v>
      </c>
    </row>
    <row r="186" spans="1:8" ht="20.399999999999999">
      <c r="A186" s="1374" t="s">
        <v>15953</v>
      </c>
      <c r="B186" s="1375" t="s">
        <v>462</v>
      </c>
      <c r="C186" s="1376" t="s">
        <v>15954</v>
      </c>
      <c r="D186" s="1377" t="s">
        <v>15955</v>
      </c>
      <c r="E186" s="1150">
        <v>1</v>
      </c>
      <c r="F186" s="1123"/>
      <c r="G186" s="1166">
        <v>166.35</v>
      </c>
      <c r="H186" s="205">
        <f>IF(G186="","",G186-G186*COMPASS!$U$29)</f>
        <v>166.35</v>
      </c>
    </row>
    <row r="187" spans="1:8" ht="20.399999999999999">
      <c r="A187" s="1374" t="s">
        <v>15956</v>
      </c>
      <c r="B187" s="1375" t="s">
        <v>462</v>
      </c>
      <c r="C187" s="1376" t="s">
        <v>15957</v>
      </c>
      <c r="D187" s="1377" t="s">
        <v>15958</v>
      </c>
      <c r="E187" s="1150">
        <v>1</v>
      </c>
      <c r="F187" s="1123"/>
      <c r="G187" s="1166">
        <v>299.51</v>
      </c>
      <c r="H187" s="205">
        <f>IF(G187="","",G187-G187*COMPASS!$U$29)</f>
        <v>299.51</v>
      </c>
    </row>
    <row r="188" spans="1:8" ht="20.399999999999999">
      <c r="A188" s="1374" t="s">
        <v>15959</v>
      </c>
      <c r="B188" s="1375" t="s">
        <v>462</v>
      </c>
      <c r="C188" s="1376" t="s">
        <v>15960</v>
      </c>
      <c r="D188" s="1377" t="s">
        <v>15961</v>
      </c>
      <c r="E188" s="1150">
        <v>1</v>
      </c>
      <c r="F188" s="1123"/>
      <c r="G188" s="1166">
        <v>16.649999999999999</v>
      </c>
      <c r="H188" s="205">
        <f>IF(G188="","",G188-G188*COMPASS!$U$29)</f>
        <v>16.649999999999999</v>
      </c>
    </row>
    <row r="189" spans="1:8" ht="20.399999999999999">
      <c r="A189" s="1048" t="s">
        <v>15079</v>
      </c>
      <c r="B189" s="1049" t="s">
        <v>462</v>
      </c>
      <c r="C189" s="1120" t="s">
        <v>15080</v>
      </c>
      <c r="D189" s="1128" t="s">
        <v>14417</v>
      </c>
      <c r="E189" s="1122">
        <v>1</v>
      </c>
      <c r="F189" s="1123"/>
      <c r="G189" s="1166">
        <v>558.13</v>
      </c>
      <c r="H189" s="205">
        <f>IF(G189="","",G189-G189*COMPASS!$U$29)</f>
        <v>558.13</v>
      </c>
    </row>
    <row r="190" spans="1:8" ht="20.399999999999999">
      <c r="A190" s="1047" t="s">
        <v>14415</v>
      </c>
      <c r="B190" s="767" t="s">
        <v>462</v>
      </c>
      <c r="C190" s="1120" t="s">
        <v>14416</v>
      </c>
      <c r="D190" s="1133" t="s">
        <v>14417</v>
      </c>
      <c r="E190" s="1122">
        <v>1</v>
      </c>
      <c r="F190" s="1123"/>
      <c r="G190" s="1166">
        <v>616.71</v>
      </c>
      <c r="H190" s="205">
        <f>IF(G190="","",G190-G190*COMPASS!$U$29)</f>
        <v>616.71</v>
      </c>
    </row>
    <row r="191" spans="1:8" ht="20.399999999999999">
      <c r="A191" s="1047" t="s">
        <v>15962</v>
      </c>
      <c r="B191" s="767" t="s">
        <v>462</v>
      </c>
      <c r="C191" s="1120" t="s">
        <v>15963</v>
      </c>
      <c r="D191" s="1133" t="s">
        <v>15964</v>
      </c>
      <c r="E191" s="1122">
        <v>1</v>
      </c>
      <c r="F191" s="1123"/>
      <c r="G191" s="1166">
        <v>558.13</v>
      </c>
      <c r="H191" s="205">
        <f>IF(G191="","",G191-G191*COMPASS!$U$29)</f>
        <v>558.13</v>
      </c>
    </row>
    <row r="192" spans="1:8" ht="20.399999999999999">
      <c r="A192" s="1047" t="s">
        <v>15965</v>
      </c>
      <c r="B192" s="767" t="s">
        <v>462</v>
      </c>
      <c r="C192" s="1120" t="s">
        <v>15966</v>
      </c>
      <c r="D192" s="1133" t="s">
        <v>15967</v>
      </c>
      <c r="E192" s="1122">
        <v>1</v>
      </c>
      <c r="F192" s="1123"/>
      <c r="G192" s="1166">
        <v>616.71</v>
      </c>
      <c r="H192" s="205">
        <f>IF(G192="","",G192-G192*COMPASS!$U$29)</f>
        <v>616.71</v>
      </c>
    </row>
    <row r="193" spans="1:8" ht="20.399999999999999">
      <c r="A193" s="1378" t="s">
        <v>15968</v>
      </c>
      <c r="B193" s="1379" t="s">
        <v>462</v>
      </c>
      <c r="C193" s="1376" t="s">
        <v>15969</v>
      </c>
      <c r="D193" s="1380" t="s">
        <v>15970</v>
      </c>
      <c r="E193" s="1150">
        <v>1</v>
      </c>
      <c r="F193" s="1123"/>
      <c r="G193" s="1166">
        <v>262.44</v>
      </c>
      <c r="H193" s="205">
        <f>IF(G193="","",G193-G193*COMPASS!$U$29)</f>
        <v>262.44</v>
      </c>
    </row>
    <row r="194" spans="1:8" ht="20.399999999999999">
      <c r="A194" s="1374" t="s">
        <v>14424</v>
      </c>
      <c r="B194" s="1375" t="s">
        <v>462</v>
      </c>
      <c r="C194" s="1376" t="s">
        <v>14425</v>
      </c>
      <c r="D194" s="1377" t="s">
        <v>15971</v>
      </c>
      <c r="E194" s="1150">
        <v>1</v>
      </c>
      <c r="F194" s="1123"/>
      <c r="G194" s="1166">
        <v>472.39</v>
      </c>
      <c r="H194" s="205">
        <f>IF(G194="","",G194-G194*COMPASS!$U$29)</f>
        <v>472.39</v>
      </c>
    </row>
    <row r="195" spans="1:8" ht="20.399999999999999">
      <c r="A195" s="1374" t="s">
        <v>15972</v>
      </c>
      <c r="B195" s="1375" t="s">
        <v>462</v>
      </c>
      <c r="C195" s="1376" t="s">
        <v>15973</v>
      </c>
      <c r="D195" s="1377" t="s">
        <v>15974</v>
      </c>
      <c r="E195" s="1150">
        <v>1</v>
      </c>
      <c r="F195" s="1123"/>
      <c r="G195" s="1166">
        <v>26.26</v>
      </c>
      <c r="H195" s="205">
        <f>IF(G195="","",G195-G195*COMPASS!$U$29)</f>
        <v>26.26</v>
      </c>
    </row>
    <row r="196" spans="1:8" ht="20.399999999999999">
      <c r="A196" s="1048" t="s">
        <v>14434</v>
      </c>
      <c r="B196" s="1049" t="s">
        <v>462</v>
      </c>
      <c r="C196" s="1120" t="s">
        <v>14435</v>
      </c>
      <c r="D196" s="1124" t="s">
        <v>14436</v>
      </c>
      <c r="E196" s="1122">
        <v>1</v>
      </c>
      <c r="F196" s="1123"/>
      <c r="G196" s="1166">
        <v>770.29</v>
      </c>
      <c r="H196" s="205">
        <f>IF(G196="","",G196-G196*COMPASS!$U$29)</f>
        <v>770.29</v>
      </c>
    </row>
    <row r="197" spans="1:8" ht="20.399999999999999">
      <c r="A197" s="1048" t="s">
        <v>14437</v>
      </c>
      <c r="B197" s="1049" t="s">
        <v>462</v>
      </c>
      <c r="C197" s="1120" t="s">
        <v>14438</v>
      </c>
      <c r="D197" s="1124" t="s">
        <v>14439</v>
      </c>
      <c r="E197" s="1122">
        <v>1</v>
      </c>
      <c r="F197" s="1123"/>
      <c r="G197" s="1166">
        <v>900.13</v>
      </c>
      <c r="H197" s="205">
        <f>IF(G197="","",G197-G197*COMPASS!$U$29)</f>
        <v>900.13</v>
      </c>
    </row>
    <row r="198" spans="1:8" ht="20.399999999999999">
      <c r="A198" s="1048" t="s">
        <v>15081</v>
      </c>
      <c r="B198" s="1049" t="s">
        <v>462</v>
      </c>
      <c r="C198" s="1120" t="s">
        <v>15082</v>
      </c>
      <c r="D198" s="1124" t="s">
        <v>15083</v>
      </c>
      <c r="E198" s="1122">
        <v>1</v>
      </c>
      <c r="F198" s="1123"/>
      <c r="G198" s="1166">
        <v>770.29</v>
      </c>
      <c r="H198" s="205">
        <f>IF(G198="","",G198-G198*COMPASS!$U$29)</f>
        <v>770.29</v>
      </c>
    </row>
    <row r="199" spans="1:8" ht="20.399999999999999">
      <c r="A199" s="1048" t="s">
        <v>16375</v>
      </c>
      <c r="B199" s="1049" t="s">
        <v>462</v>
      </c>
      <c r="C199" s="1120" t="s">
        <v>15082</v>
      </c>
      <c r="D199" s="1124" t="s">
        <v>16376</v>
      </c>
      <c r="E199" s="1122">
        <v>1</v>
      </c>
      <c r="F199" s="1123"/>
      <c r="G199" s="1166">
        <v>770.29</v>
      </c>
      <c r="H199" s="205">
        <f>IF(G199="","",G199-G199*COMPASS!$U$29)</f>
        <v>770.29</v>
      </c>
    </row>
    <row r="200" spans="1:8" ht="20.399999999999999">
      <c r="A200" s="1374" t="s">
        <v>15093</v>
      </c>
      <c r="B200" s="1375" t="s">
        <v>462</v>
      </c>
      <c r="C200" s="1376" t="s">
        <v>15094</v>
      </c>
      <c r="D200" s="1377" t="s">
        <v>15975</v>
      </c>
      <c r="E200" s="1150">
        <v>1</v>
      </c>
      <c r="F200" s="1123"/>
      <c r="G200" s="1166">
        <v>399</v>
      </c>
      <c r="H200" s="205">
        <f>IF(G200="","",G200-G200*COMPASS!$U$29)</f>
        <v>399</v>
      </c>
    </row>
    <row r="201" spans="1:8" ht="20.399999999999999">
      <c r="A201" s="1374" t="s">
        <v>15095</v>
      </c>
      <c r="B201" s="1375" t="s">
        <v>462</v>
      </c>
      <c r="C201" s="1376" t="s">
        <v>15096</v>
      </c>
      <c r="D201" s="1377" t="s">
        <v>15976</v>
      </c>
      <c r="E201" s="1150">
        <v>1</v>
      </c>
      <c r="F201" s="1123"/>
      <c r="G201" s="1166">
        <v>678.42</v>
      </c>
      <c r="H201" s="205">
        <f>IF(G201="","",G201-G201*COMPASS!$U$29)</f>
        <v>678.42</v>
      </c>
    </row>
    <row r="202" spans="1:8" ht="20.399999999999999">
      <c r="A202" s="1374" t="s">
        <v>15977</v>
      </c>
      <c r="B202" s="1375" t="s">
        <v>462</v>
      </c>
      <c r="C202" s="1376" t="s">
        <v>15978</v>
      </c>
      <c r="D202" s="1377" t="s">
        <v>15979</v>
      </c>
      <c r="E202" s="1150">
        <v>1</v>
      </c>
      <c r="F202" s="1123"/>
      <c r="G202" s="1166">
        <v>39.909999999999997</v>
      </c>
      <c r="H202" s="205">
        <f>IF(G202="","",G202-G202*COMPASS!$U$29)</f>
        <v>39.909999999999997</v>
      </c>
    </row>
    <row r="203" spans="1:8" ht="20.399999999999999">
      <c r="A203" s="1048" t="s">
        <v>15818</v>
      </c>
      <c r="B203" s="1049" t="s">
        <v>462</v>
      </c>
      <c r="C203" s="1120" t="s">
        <v>15819</v>
      </c>
      <c r="D203" s="1124" t="s">
        <v>15820</v>
      </c>
      <c r="E203" s="1122">
        <v>1</v>
      </c>
      <c r="F203" s="1123"/>
      <c r="G203" s="1166">
        <v>1009.38</v>
      </c>
      <c r="H203" s="205">
        <f>IF(G203="","",G203-G203*COMPASS!$U$29)</f>
        <v>1009.38</v>
      </c>
    </row>
    <row r="204" spans="1:8" ht="20.399999999999999">
      <c r="A204" s="1048" t="s">
        <v>14440</v>
      </c>
      <c r="B204" s="1049" t="s">
        <v>462</v>
      </c>
      <c r="C204" s="1120" t="s">
        <v>14441</v>
      </c>
      <c r="D204" s="1124" t="s">
        <v>14442</v>
      </c>
      <c r="E204" s="1122">
        <v>1</v>
      </c>
      <c r="F204" s="1123"/>
      <c r="G204" s="1166">
        <v>1150.29</v>
      </c>
      <c r="H204" s="205">
        <f>IF(G204="","",G204-G204*COMPASS!$U$29)</f>
        <v>1150.29</v>
      </c>
    </row>
    <row r="205" spans="1:8" ht="20.399999999999999">
      <c r="A205" s="1374" t="s">
        <v>15913</v>
      </c>
      <c r="B205" s="1375" t="s">
        <v>462</v>
      </c>
      <c r="C205" s="1376" t="s">
        <v>15914</v>
      </c>
      <c r="D205" s="1377" t="s">
        <v>15915</v>
      </c>
      <c r="E205" s="1150">
        <v>1</v>
      </c>
      <c r="F205" s="1123"/>
      <c r="G205" s="1166">
        <v>512.6</v>
      </c>
      <c r="H205" s="205">
        <f>IF(G205="","",G205-G205*COMPASS!$U$29)</f>
        <v>512.6</v>
      </c>
    </row>
    <row r="206" spans="1:8" ht="20.399999999999999">
      <c r="A206" s="1374" t="s">
        <v>15097</v>
      </c>
      <c r="B206" s="1375" t="s">
        <v>462</v>
      </c>
      <c r="C206" s="1376" t="s">
        <v>15098</v>
      </c>
      <c r="D206" s="1377" t="s">
        <v>15915</v>
      </c>
      <c r="E206" s="1150">
        <v>1</v>
      </c>
      <c r="F206" s="1123"/>
      <c r="G206" s="1166">
        <v>820.16</v>
      </c>
      <c r="H206" s="205">
        <f>IF(G206="","",G206-G206*COMPASS!$U$29)</f>
        <v>820.16</v>
      </c>
    </row>
    <row r="207" spans="1:8" ht="20.399999999999999">
      <c r="A207" s="1374" t="s">
        <v>15821</v>
      </c>
      <c r="B207" s="1375" t="s">
        <v>462</v>
      </c>
      <c r="C207" s="1376" t="s">
        <v>15822</v>
      </c>
      <c r="D207" s="1377" t="s">
        <v>15915</v>
      </c>
      <c r="E207" s="1150">
        <v>1</v>
      </c>
      <c r="F207" s="1123"/>
      <c r="G207" s="1166">
        <v>51.27</v>
      </c>
      <c r="H207" s="205">
        <f>IF(G207="","",G207-G207*COMPASS!$U$29)</f>
        <v>51.27</v>
      </c>
    </row>
    <row r="208" spans="1:8" ht="20.399999999999999">
      <c r="A208" s="1048" t="s">
        <v>15789</v>
      </c>
      <c r="B208" s="1049" t="s">
        <v>462</v>
      </c>
      <c r="C208" s="1120" t="s">
        <v>15790</v>
      </c>
      <c r="D208" s="1128" t="s">
        <v>15791</v>
      </c>
      <c r="E208" s="1122">
        <v>1</v>
      </c>
      <c r="F208" s="1123"/>
      <c r="G208" s="1166">
        <v>1941.16</v>
      </c>
      <c r="H208" s="205">
        <f>IF(G208="","",G208-G208*COMPASS!$U$29)</f>
        <v>1941.16</v>
      </c>
    </row>
    <row r="209" spans="1:8" ht="20.399999999999999">
      <c r="A209" s="1374" t="s">
        <v>15446</v>
      </c>
      <c r="B209" s="1375" t="s">
        <v>462</v>
      </c>
      <c r="C209" s="1376" t="s">
        <v>15447</v>
      </c>
      <c r="D209" s="1377" t="s">
        <v>15448</v>
      </c>
      <c r="E209" s="1150">
        <v>1</v>
      </c>
      <c r="F209" s="1123"/>
      <c r="G209" s="1166">
        <v>877.16</v>
      </c>
      <c r="H209" s="205">
        <f>IF(G209="","",G209-G209*COMPASS!$U$29)</f>
        <v>877.16</v>
      </c>
    </row>
    <row r="210" spans="1:8" ht="20.399999999999999">
      <c r="A210" s="1374" t="s">
        <v>15980</v>
      </c>
      <c r="B210" s="1375" t="s">
        <v>462</v>
      </c>
      <c r="C210" s="1376" t="s">
        <v>15981</v>
      </c>
      <c r="D210" s="1377" t="s">
        <v>15982</v>
      </c>
      <c r="E210" s="1150">
        <v>1</v>
      </c>
      <c r="F210" s="1123"/>
      <c r="G210" s="1166">
        <v>1403.64</v>
      </c>
      <c r="H210" s="205">
        <f>IF(G210="","",G210-G210*COMPASS!$U$29)</f>
        <v>1403.64</v>
      </c>
    </row>
    <row r="211" spans="1:8" ht="20.399999999999999">
      <c r="A211" s="1374" t="s">
        <v>15983</v>
      </c>
      <c r="B211" s="1375" t="s">
        <v>462</v>
      </c>
      <c r="C211" s="1376" t="s">
        <v>15984</v>
      </c>
      <c r="D211" s="1377" t="s">
        <v>15985</v>
      </c>
      <c r="E211" s="1150">
        <v>1</v>
      </c>
      <c r="F211" s="1123"/>
      <c r="G211" s="1166">
        <v>87.72</v>
      </c>
      <c r="H211" s="205">
        <f>IF(G211="","",G211-G211*COMPASS!$U$29)</f>
        <v>87.72</v>
      </c>
    </row>
    <row r="212" spans="1:8">
      <c r="A212" s="1135" t="s">
        <v>14006</v>
      </c>
      <c r="B212" s="1136"/>
      <c r="C212" s="1137"/>
      <c r="D212" s="1138"/>
      <c r="E212" s="1139"/>
      <c r="F212" s="1140"/>
      <c r="G212" s="1168"/>
      <c r="H212" s="205" t="str">
        <f>IF(G212="","",G212-G212*COMPASS!$U$29)</f>
        <v/>
      </c>
    </row>
    <row r="213" spans="1:8" ht="20.399999999999999">
      <c r="A213" s="1047" t="s">
        <v>14009</v>
      </c>
      <c r="B213" s="767" t="s">
        <v>566</v>
      </c>
      <c r="C213" s="1120" t="s">
        <v>14010</v>
      </c>
      <c r="D213" s="1133" t="s">
        <v>14011</v>
      </c>
      <c r="E213" s="1126">
        <v>1</v>
      </c>
      <c r="F213" s="1151"/>
      <c r="G213" s="1166" t="e">
        <v>#N/A</v>
      </c>
      <c r="H213" s="205" t="e">
        <f>IF(G213="","",G213-G213*COMPASS!$U$29)</f>
        <v>#N/A</v>
      </c>
    </row>
    <row r="214" spans="1:8">
      <c r="A214" s="1135" t="s">
        <v>14023</v>
      </c>
      <c r="B214" s="1136"/>
      <c r="C214" s="1137"/>
      <c r="D214" s="1138"/>
      <c r="E214" s="1139"/>
      <c r="F214" s="1140"/>
      <c r="G214" s="1168"/>
      <c r="H214" s="205" t="str">
        <f>IF(G214="","",G214-G214*COMPASS!$U$29)</f>
        <v/>
      </c>
    </row>
    <row r="215" spans="1:8">
      <c r="A215" s="1115" t="s">
        <v>14024</v>
      </c>
      <c r="B215" s="1129"/>
      <c r="C215" s="1130"/>
      <c r="D215" s="1131"/>
      <c r="E215" s="1115"/>
      <c r="F215" s="1132"/>
      <c r="G215" s="1174"/>
      <c r="H215" s="205" t="str">
        <f>IF(G215="","",G215-G215*COMPASS!$U$29)</f>
        <v/>
      </c>
    </row>
    <row r="216" spans="1:8" ht="20.399999999999999">
      <c r="A216" s="1047" t="s">
        <v>14025</v>
      </c>
      <c r="B216" s="767" t="s">
        <v>4423</v>
      </c>
      <c r="C216" s="1120" t="s">
        <v>14026</v>
      </c>
      <c r="D216" s="1133" t="s">
        <v>14027</v>
      </c>
      <c r="E216" s="1122">
        <v>1</v>
      </c>
      <c r="F216" s="1134"/>
      <c r="G216" s="1166">
        <v>211.73</v>
      </c>
      <c r="H216" s="205">
        <f>IF(G216="","",G216-G216*COMPASS!$U$29)</f>
        <v>211.73</v>
      </c>
    </row>
    <row r="217" spans="1:8" ht="20.399999999999999">
      <c r="A217" s="1047" t="s">
        <v>14028</v>
      </c>
      <c r="B217" s="767" t="s">
        <v>4423</v>
      </c>
      <c r="C217" s="1120" t="s">
        <v>14029</v>
      </c>
      <c r="D217" s="1133" t="s">
        <v>14030</v>
      </c>
      <c r="E217" s="1122">
        <v>1</v>
      </c>
      <c r="F217" s="1230"/>
      <c r="G217" s="1166">
        <v>786.59</v>
      </c>
      <c r="H217" s="205">
        <f>IF(G217="","",G217-G217*COMPASS!$U$29)</f>
        <v>786.59</v>
      </c>
    </row>
    <row r="218" spans="1:8" ht="13.8">
      <c r="A218" s="1109" t="s">
        <v>14035</v>
      </c>
      <c r="B218" s="1110"/>
      <c r="C218" s="1111"/>
      <c r="D218" s="1112"/>
      <c r="E218" s="1111"/>
      <c r="F218" s="1113"/>
      <c r="G218" s="1169"/>
      <c r="H218" s="205" t="str">
        <f>IF(G218="","",G218-G218*COMPASS!$U$29)</f>
        <v/>
      </c>
    </row>
    <row r="219" spans="1:8">
      <c r="A219" s="1115" t="s">
        <v>14402</v>
      </c>
      <c r="B219" s="1152"/>
      <c r="C219" s="1152"/>
      <c r="D219" s="1153"/>
      <c r="E219" s="1152"/>
      <c r="F219" s="1154"/>
      <c r="G219" s="1174"/>
      <c r="H219" s="205" t="str">
        <f>IF(G219="","",G219-G219*COMPASS!$U$29)</f>
        <v/>
      </c>
    </row>
    <row r="220" spans="1:8" ht="19.8">
      <c r="A220" s="1265" t="s">
        <v>13794</v>
      </c>
      <c r="B220" s="1266" t="s">
        <v>216</v>
      </c>
      <c r="C220" s="1267" t="s">
        <v>13795</v>
      </c>
      <c r="D220" s="1268" t="s">
        <v>13796</v>
      </c>
      <c r="E220" s="1269">
        <v>1</v>
      </c>
      <c r="F220" s="1270"/>
      <c r="G220" s="1166">
        <v>296.32</v>
      </c>
      <c r="H220" s="205">
        <f>IF(G220="","",G220-G220*COMPASS!$U$29)</f>
        <v>296.32</v>
      </c>
    </row>
    <row r="221" spans="1:8" ht="19.8">
      <c r="A221" s="1265" t="s">
        <v>13797</v>
      </c>
      <c r="B221" s="1266" t="s">
        <v>216</v>
      </c>
      <c r="C221" s="1267" t="s">
        <v>13798</v>
      </c>
      <c r="D221" s="1268" t="s">
        <v>13799</v>
      </c>
      <c r="E221" s="1269">
        <v>1</v>
      </c>
      <c r="F221" s="1270"/>
      <c r="G221" s="1166">
        <v>352.16</v>
      </c>
      <c r="H221" s="205">
        <f>IF(G221="","",G221-G221*COMPASS!$U$29)</f>
        <v>352.16</v>
      </c>
    </row>
    <row r="222" spans="1:8" ht="19.8">
      <c r="A222" s="1265" t="s">
        <v>13800</v>
      </c>
      <c r="B222" s="1266" t="s">
        <v>216</v>
      </c>
      <c r="C222" s="1267" t="s">
        <v>13801</v>
      </c>
      <c r="D222" s="1268" t="s">
        <v>13802</v>
      </c>
      <c r="E222" s="1269">
        <v>1</v>
      </c>
      <c r="F222" s="1270"/>
      <c r="G222" s="1166">
        <v>525.58000000000004</v>
      </c>
      <c r="H222" s="205">
        <f>IF(G222="","",G222-G222*COMPASS!$U$29)</f>
        <v>525.58000000000004</v>
      </c>
    </row>
    <row r="223" spans="1:8" ht="19.8">
      <c r="A223" s="1265" t="s">
        <v>15084</v>
      </c>
      <c r="B223" s="1266" t="s">
        <v>216</v>
      </c>
      <c r="C223" s="1267" t="s">
        <v>15085</v>
      </c>
      <c r="D223" s="1268" t="s">
        <v>15086</v>
      </c>
      <c r="E223" s="1269">
        <v>1</v>
      </c>
      <c r="F223" s="1270"/>
      <c r="G223" s="1166">
        <v>21.64</v>
      </c>
      <c r="H223" s="205">
        <f>IF(G223="","",G223-G223*COMPASS!$U$29)</f>
        <v>21.64</v>
      </c>
    </row>
    <row r="224" spans="1:8" ht="20.399999999999999">
      <c r="A224" s="1265" t="s">
        <v>14404</v>
      </c>
      <c r="B224" s="1266" t="s">
        <v>216</v>
      </c>
      <c r="C224" s="1267" t="s">
        <v>14405</v>
      </c>
      <c r="D224" s="1268" t="s">
        <v>14406</v>
      </c>
      <c r="E224" s="1269">
        <v>1</v>
      </c>
      <c r="F224" s="1270"/>
      <c r="G224" s="1166">
        <v>28.54</v>
      </c>
      <c r="H224" s="205">
        <f>IF(G224="","",G224-G224*COMPASS!$U$29)</f>
        <v>28.54</v>
      </c>
    </row>
    <row r="225" spans="1:8" ht="20.399999999999999">
      <c r="A225" s="1265" t="s">
        <v>14409</v>
      </c>
      <c r="B225" s="1266" t="s">
        <v>216</v>
      </c>
      <c r="C225" s="1267" t="s">
        <v>14410</v>
      </c>
      <c r="D225" s="1268" t="s">
        <v>14411</v>
      </c>
      <c r="E225" s="1269">
        <v>1</v>
      </c>
      <c r="F225" s="1270"/>
      <c r="G225" s="1166">
        <v>54.2</v>
      </c>
      <c r="H225" s="205">
        <f>IF(G225="","",G225-G225*COMPASS!$U$29)</f>
        <v>54.2</v>
      </c>
    </row>
    <row r="226" spans="1:8" ht="20.399999999999999">
      <c r="A226" s="1265" t="s">
        <v>15087</v>
      </c>
      <c r="B226" s="1266" t="s">
        <v>216</v>
      </c>
      <c r="C226" s="1267" t="s">
        <v>15088</v>
      </c>
      <c r="D226" s="1268" t="s">
        <v>15089</v>
      </c>
      <c r="E226" s="1269">
        <v>1</v>
      </c>
      <c r="F226" s="1270"/>
      <c r="G226" s="1166">
        <v>99.94</v>
      </c>
      <c r="H226" s="205">
        <f>IF(G226="","",G226-G226*COMPASS!$U$29)</f>
        <v>99.94</v>
      </c>
    </row>
    <row r="227" spans="1:8" ht="20.399999999999999">
      <c r="A227" s="1265" t="s">
        <v>16377</v>
      </c>
      <c r="B227" s="1266" t="s">
        <v>216</v>
      </c>
      <c r="C227" s="1267" t="s">
        <v>16378</v>
      </c>
      <c r="D227" s="1268" t="s">
        <v>16379</v>
      </c>
      <c r="E227" s="1269">
        <v>1</v>
      </c>
      <c r="F227" s="1270"/>
      <c r="G227" s="1166">
        <v>160.55000000000001</v>
      </c>
      <c r="H227" s="205">
        <f>IF(G227="","",G227-G227*COMPASS!$U$29)</f>
        <v>160.55000000000001</v>
      </c>
    </row>
    <row r="228" spans="1:8" ht="19.8">
      <c r="A228" s="1265" t="s">
        <v>17380</v>
      </c>
      <c r="B228" s="1266" t="s">
        <v>216</v>
      </c>
      <c r="C228" s="1267" t="s">
        <v>17381</v>
      </c>
      <c r="D228" s="1268" t="s">
        <v>17382</v>
      </c>
      <c r="E228" s="1269">
        <v>1</v>
      </c>
      <c r="F228" s="1270"/>
      <c r="G228" s="1166">
        <v>132.71</v>
      </c>
      <c r="H228" s="205">
        <f>IF(G228="","",G228-G228*COMPASS!$U$29)</f>
        <v>132.71</v>
      </c>
    </row>
    <row r="229" spans="1:8">
      <c r="A229" s="1135" t="s">
        <v>15067</v>
      </c>
      <c r="B229" s="1136"/>
      <c r="C229" s="1137"/>
      <c r="D229" s="1138"/>
      <c r="E229" s="1139"/>
      <c r="F229" s="1140"/>
      <c r="G229" s="1175"/>
      <c r="H229" s="205" t="str">
        <f>IF(G229="","",G229-G229*COMPASS!$U$29)</f>
        <v/>
      </c>
    </row>
    <row r="230" spans="1:8" ht="20.399999999999999">
      <c r="A230" s="1265" t="s">
        <v>15090</v>
      </c>
      <c r="B230" s="1266" t="s">
        <v>216</v>
      </c>
      <c r="C230" s="1267" t="s">
        <v>15091</v>
      </c>
      <c r="D230" s="1271" t="s">
        <v>15092</v>
      </c>
      <c r="E230" s="1269">
        <v>1</v>
      </c>
      <c r="F230" s="1270"/>
      <c r="G230" s="1166">
        <v>114.14</v>
      </c>
      <c r="H230" s="205">
        <f>IF(G230="","",G230-G230*COMPASS!$U$29)</f>
        <v>114.14</v>
      </c>
    </row>
    <row r="231" spans="1:8">
      <c r="A231" s="1135" t="s">
        <v>15986</v>
      </c>
      <c r="B231" s="1136"/>
      <c r="C231" s="1137"/>
      <c r="D231" s="1138"/>
      <c r="E231" s="1139"/>
      <c r="F231" s="1140"/>
      <c r="G231" s="1175"/>
      <c r="H231" s="205" t="str">
        <f>IF(G231="","",G231-G231*COMPASS!$U$29)</f>
        <v/>
      </c>
    </row>
    <row r="232" spans="1:8" ht="20.399999999999999">
      <c r="A232" s="1267" t="s">
        <v>15099</v>
      </c>
      <c r="B232" s="1266" t="s">
        <v>216</v>
      </c>
      <c r="C232" s="1267" t="s">
        <v>14007</v>
      </c>
      <c r="D232" s="1271" t="s">
        <v>15449</v>
      </c>
      <c r="E232" s="1269">
        <v>1</v>
      </c>
      <c r="F232" s="1270"/>
      <c r="G232" s="1166">
        <v>270.75</v>
      </c>
      <c r="H232" s="205">
        <f>IF(G232="","",G232-G232*COMPASS!$U$29)</f>
        <v>270.75</v>
      </c>
    </row>
    <row r="233" spans="1:8" ht="20.399999999999999">
      <c r="A233" s="1265" t="s">
        <v>14422</v>
      </c>
      <c r="B233" s="1266" t="s">
        <v>216</v>
      </c>
      <c r="C233" s="1267" t="s">
        <v>14008</v>
      </c>
      <c r="D233" s="1271" t="s">
        <v>15450</v>
      </c>
      <c r="E233" s="1269">
        <v>1</v>
      </c>
      <c r="F233" s="1270"/>
      <c r="G233" s="1166">
        <v>487.27</v>
      </c>
      <c r="H233" s="205">
        <f>IF(G233="","",G233-G233*COMPASS!$U$29)</f>
        <v>487.27</v>
      </c>
    </row>
    <row r="234" spans="1:8" ht="20.399999999999999">
      <c r="A234" s="1267" t="s">
        <v>15652</v>
      </c>
      <c r="B234" s="1266" t="s">
        <v>216</v>
      </c>
      <c r="C234" s="1267" t="s">
        <v>14012</v>
      </c>
      <c r="D234" s="1271" t="s">
        <v>15100</v>
      </c>
      <c r="E234" s="1269">
        <v>1</v>
      </c>
      <c r="F234" s="1270"/>
      <c r="G234" s="1166">
        <v>399</v>
      </c>
      <c r="H234" s="205">
        <f>IF(G234="","",G234-G234*COMPASS!$U$29)</f>
        <v>399</v>
      </c>
    </row>
    <row r="235" spans="1:8" ht="20.399999999999999">
      <c r="A235" s="1267" t="s">
        <v>14013</v>
      </c>
      <c r="B235" s="1266" t="s">
        <v>216</v>
      </c>
      <c r="C235" s="1267" t="s">
        <v>14014</v>
      </c>
      <c r="D235" s="1271" t="s">
        <v>15451</v>
      </c>
      <c r="E235" s="1269">
        <v>1</v>
      </c>
      <c r="F235" s="1270"/>
      <c r="G235" s="1166">
        <v>677.66</v>
      </c>
      <c r="H235" s="205">
        <f>IF(G235="","",G235-G235*COMPASS!$U$29)</f>
        <v>677.66</v>
      </c>
    </row>
    <row r="236" spans="1:8" ht="20.399999999999999">
      <c r="A236" s="1267" t="s">
        <v>14015</v>
      </c>
      <c r="B236" s="1266" t="s">
        <v>216</v>
      </c>
      <c r="C236" s="1267" t="s">
        <v>14016</v>
      </c>
      <c r="D236" s="1271" t="s">
        <v>15452</v>
      </c>
      <c r="E236" s="1269">
        <v>1</v>
      </c>
      <c r="F236" s="1270"/>
      <c r="G236" s="1166">
        <v>512.6</v>
      </c>
      <c r="H236" s="205">
        <f>IF(G236="","",G236-G236*COMPASS!$U$29)</f>
        <v>512.6</v>
      </c>
    </row>
    <row r="237" spans="1:8" ht="20.399999999999999">
      <c r="A237" s="1267" t="s">
        <v>14017</v>
      </c>
      <c r="B237" s="1266" t="s">
        <v>216</v>
      </c>
      <c r="C237" s="1267" t="s">
        <v>14018</v>
      </c>
      <c r="D237" s="1271" t="s">
        <v>15453</v>
      </c>
      <c r="E237" s="1269">
        <v>1</v>
      </c>
      <c r="F237" s="1270"/>
      <c r="G237" s="1166">
        <v>820.16</v>
      </c>
      <c r="H237" s="205">
        <f>IF(G237="","",G237-G237*COMPASS!$U$29)</f>
        <v>820.16</v>
      </c>
    </row>
    <row r="238" spans="1:8" ht="20.399999999999999">
      <c r="A238" s="1267" t="s">
        <v>14019</v>
      </c>
      <c r="B238" s="1266" t="s">
        <v>216</v>
      </c>
      <c r="C238" s="1267" t="s">
        <v>14020</v>
      </c>
      <c r="D238" s="1271" t="s">
        <v>15101</v>
      </c>
      <c r="E238" s="1269">
        <v>1</v>
      </c>
      <c r="F238" s="1270"/>
      <c r="G238" s="1166">
        <v>877.16</v>
      </c>
      <c r="H238" s="205">
        <f>IF(G238="","",G238-G238*COMPASS!$U$29)</f>
        <v>877.16</v>
      </c>
    </row>
    <row r="239" spans="1:8" ht="20.399999999999999">
      <c r="A239" s="1267" t="s">
        <v>14021</v>
      </c>
      <c r="B239" s="1266" t="s">
        <v>216</v>
      </c>
      <c r="C239" s="1267" t="s">
        <v>14022</v>
      </c>
      <c r="D239" s="1271" t="s">
        <v>15823</v>
      </c>
      <c r="E239" s="1269">
        <v>1</v>
      </c>
      <c r="F239" s="1270"/>
      <c r="G239" s="1166">
        <v>1403.64</v>
      </c>
      <c r="H239" s="205">
        <f>IF(G239="","",G239-G239*COMPASS!$U$29)</f>
        <v>1403.64</v>
      </c>
    </row>
    <row r="240" spans="1:8" ht="20.399999999999999">
      <c r="A240" s="1267" t="s">
        <v>15102</v>
      </c>
      <c r="B240" s="1266" t="s">
        <v>216</v>
      </c>
      <c r="C240" s="1267" t="s">
        <v>15103</v>
      </c>
      <c r="D240" s="1271" t="s">
        <v>15454</v>
      </c>
      <c r="E240" s="1269">
        <v>1</v>
      </c>
      <c r="F240" s="1270"/>
      <c r="G240" s="1166">
        <v>1299.92</v>
      </c>
      <c r="H240" s="205">
        <f>IF(G240="","",G240-G240*COMPASS!$U$29)</f>
        <v>1299.92</v>
      </c>
    </row>
    <row r="241" spans="1:8">
      <c r="A241" s="1135" t="s">
        <v>14023</v>
      </c>
      <c r="B241" s="1136"/>
      <c r="C241" s="1137"/>
      <c r="D241" s="1138"/>
      <c r="E241" s="1139"/>
      <c r="F241" s="1140"/>
      <c r="G241" s="1175"/>
      <c r="H241" s="205" t="str">
        <f>IF(G241="","",G241-G241*COMPASS!$U$29)</f>
        <v/>
      </c>
    </row>
    <row r="242" spans="1:8" ht="20.399999999999999">
      <c r="A242" s="1267" t="s">
        <v>15104</v>
      </c>
      <c r="B242" s="1266" t="s">
        <v>216</v>
      </c>
      <c r="C242" s="1267" t="s">
        <v>15105</v>
      </c>
      <c r="D242" s="1271" t="s">
        <v>15455</v>
      </c>
      <c r="E242" s="1269">
        <v>1</v>
      </c>
      <c r="F242" s="1123"/>
      <c r="G242" s="1166">
        <v>55.75</v>
      </c>
      <c r="H242" s="205">
        <f>IF(G242="","",G242-G242*COMPASS!$U$29)</f>
        <v>55.75</v>
      </c>
    </row>
    <row r="243" spans="1:8" ht="20.399999999999999">
      <c r="A243" s="1267" t="s">
        <v>15106</v>
      </c>
      <c r="B243" s="1266" t="s">
        <v>216</v>
      </c>
      <c r="C243" s="1267" t="s">
        <v>15107</v>
      </c>
      <c r="D243" s="1271" t="s">
        <v>15456</v>
      </c>
      <c r="E243" s="1269">
        <v>1</v>
      </c>
      <c r="F243" s="1123"/>
      <c r="G243" s="1166">
        <v>101.75</v>
      </c>
      <c r="H243" s="205">
        <f>IF(G243="","",G243-G243*COMPASS!$U$29)</f>
        <v>101.75</v>
      </c>
    </row>
    <row r="244" spans="1:8" ht="20.399999999999999">
      <c r="A244" s="1265" t="s">
        <v>14407</v>
      </c>
      <c r="B244" s="1266" t="s">
        <v>216</v>
      </c>
      <c r="C244" s="1267" t="s">
        <v>14408</v>
      </c>
      <c r="D244" s="1271" t="s">
        <v>15457</v>
      </c>
      <c r="E244" s="1269">
        <v>1</v>
      </c>
      <c r="F244" s="1123"/>
      <c r="G244" s="1166">
        <v>201.88</v>
      </c>
      <c r="H244" s="205">
        <f>IF(G244="","",G244-G244*COMPASS!$U$29)</f>
        <v>201.88</v>
      </c>
    </row>
    <row r="245" spans="1:8" ht="20.399999999999999">
      <c r="A245" s="1265" t="s">
        <v>15108</v>
      </c>
      <c r="B245" s="1266" t="s">
        <v>216</v>
      </c>
      <c r="C245" s="1267" t="s">
        <v>15109</v>
      </c>
      <c r="D245" s="1271" t="s">
        <v>15458</v>
      </c>
      <c r="E245" s="1269">
        <v>1</v>
      </c>
      <c r="F245" s="1123"/>
      <c r="G245" s="1166">
        <v>363.38</v>
      </c>
      <c r="H245" s="205">
        <f>IF(G245="","",G245-G245*COMPASS!$U$29)</f>
        <v>363.38</v>
      </c>
    </row>
    <row r="246" spans="1:8" ht="20.399999999999999">
      <c r="A246" s="1265" t="s">
        <v>15110</v>
      </c>
      <c r="B246" s="1266" t="s">
        <v>216</v>
      </c>
      <c r="C246" s="1267" t="s">
        <v>15111</v>
      </c>
      <c r="D246" s="1271" t="s">
        <v>15459</v>
      </c>
      <c r="E246" s="1269">
        <v>1</v>
      </c>
      <c r="F246" s="1123"/>
      <c r="G246" s="1166">
        <v>270.75</v>
      </c>
      <c r="H246" s="205">
        <f>IF(G246="","",G246-G246*COMPASS!$U$29)</f>
        <v>270.75</v>
      </c>
    </row>
    <row r="247" spans="1:8" ht="20.399999999999999">
      <c r="A247" s="1265" t="s">
        <v>14418</v>
      </c>
      <c r="B247" s="1266" t="s">
        <v>216</v>
      </c>
      <c r="C247" s="1267" t="s">
        <v>14419</v>
      </c>
      <c r="D247" s="1271" t="s">
        <v>14414</v>
      </c>
      <c r="E247" s="1269">
        <v>1</v>
      </c>
      <c r="F247" s="1123"/>
      <c r="G247" s="1166">
        <v>487.27</v>
      </c>
      <c r="H247" s="205">
        <f>IF(G247="","",G247-G247*COMPASS!$U$29)</f>
        <v>487.27</v>
      </c>
    </row>
    <row r="248" spans="1:8" ht="20.399999999999999">
      <c r="A248" s="1265" t="s">
        <v>15112</v>
      </c>
      <c r="B248" s="1266" t="s">
        <v>216</v>
      </c>
      <c r="C248" s="1267" t="s">
        <v>15113</v>
      </c>
      <c r="D248" s="1271" t="s">
        <v>15460</v>
      </c>
      <c r="E248" s="1269">
        <v>1</v>
      </c>
      <c r="F248" s="1123"/>
      <c r="G248" s="1166">
        <v>309.93</v>
      </c>
      <c r="H248" s="205">
        <f>IF(G248="","",G248-G248*COMPASS!$U$29)</f>
        <v>309.93</v>
      </c>
    </row>
    <row r="249" spans="1:8" ht="20.399999999999999">
      <c r="A249" s="1265" t="s">
        <v>15114</v>
      </c>
      <c r="B249" s="1266" t="s">
        <v>216</v>
      </c>
      <c r="C249" s="1267" t="s">
        <v>15115</v>
      </c>
      <c r="D249" s="1271" t="s">
        <v>15461</v>
      </c>
      <c r="E249" s="1269">
        <v>1</v>
      </c>
      <c r="F249" s="1123"/>
      <c r="G249" s="1166">
        <v>526.91</v>
      </c>
      <c r="H249" s="205">
        <f>IF(G249="","",G249-G249*COMPASS!$U$29)</f>
        <v>526.91</v>
      </c>
    </row>
    <row r="250" spans="1:8" ht="20.399999999999999">
      <c r="A250" s="1265" t="s">
        <v>15116</v>
      </c>
      <c r="B250" s="1266" t="s">
        <v>216</v>
      </c>
      <c r="C250" s="1267" t="s">
        <v>15117</v>
      </c>
      <c r="D250" s="1271" t="s">
        <v>15462</v>
      </c>
      <c r="E250" s="1269">
        <v>1</v>
      </c>
      <c r="F250" s="1123"/>
      <c r="G250" s="1166">
        <v>399</v>
      </c>
      <c r="H250" s="205">
        <f>IF(G250="","",G250-G250*COMPASS!$U$29)</f>
        <v>399</v>
      </c>
    </row>
    <row r="251" spans="1:8" ht="20.399999999999999">
      <c r="A251" s="1265" t="s">
        <v>14412</v>
      </c>
      <c r="B251" s="1266" t="s">
        <v>216</v>
      </c>
      <c r="C251" s="1267" t="s">
        <v>14413</v>
      </c>
      <c r="D251" s="1271" t="s">
        <v>15463</v>
      </c>
      <c r="E251" s="1269">
        <v>1</v>
      </c>
      <c r="F251" s="1123"/>
      <c r="G251" s="1166">
        <v>678.14</v>
      </c>
      <c r="H251" s="205">
        <f>IF(G251="","",G251-G251*COMPASS!$U$29)</f>
        <v>678.14</v>
      </c>
    </row>
    <row r="252" spans="1:8" ht="20.399999999999999">
      <c r="A252" s="1265" t="s">
        <v>15824</v>
      </c>
      <c r="B252" s="1266" t="s">
        <v>216</v>
      </c>
      <c r="C252" s="1267" t="s">
        <v>15825</v>
      </c>
      <c r="D252" s="1271" t="s">
        <v>15826</v>
      </c>
      <c r="E252" s="1269">
        <v>1</v>
      </c>
      <c r="F252" s="1123"/>
      <c r="G252" s="1166">
        <v>395.05</v>
      </c>
      <c r="H252" s="205">
        <f>IF(G252="","",G252-G252*COMPASS!$U$29)</f>
        <v>395.05</v>
      </c>
    </row>
    <row r="253" spans="1:8" ht="20.399999999999999">
      <c r="A253" s="1265" t="s">
        <v>15827</v>
      </c>
      <c r="B253" s="1266" t="s">
        <v>216</v>
      </c>
      <c r="C253" s="1267" t="s">
        <v>15828</v>
      </c>
      <c r="D253" s="1271" t="s">
        <v>15829</v>
      </c>
      <c r="E253" s="1269">
        <v>1</v>
      </c>
      <c r="F253" s="1123"/>
      <c r="G253" s="1166">
        <v>512.6</v>
      </c>
      <c r="H253" s="205">
        <f>IF(G253="","",G253-G253*COMPASS!$U$29)</f>
        <v>512.6</v>
      </c>
    </row>
    <row r="254" spans="1:8" ht="20.399999999999999">
      <c r="A254" s="1265" t="s">
        <v>15830</v>
      </c>
      <c r="B254" s="1266" t="s">
        <v>216</v>
      </c>
      <c r="C254" s="1267" t="s">
        <v>15831</v>
      </c>
      <c r="D254" s="1271" t="s">
        <v>15832</v>
      </c>
      <c r="E254" s="1269">
        <v>1</v>
      </c>
      <c r="F254" s="1123"/>
      <c r="G254" s="1166">
        <v>820.16</v>
      </c>
      <c r="H254" s="205">
        <f>IF(G254="","",G254-G254*COMPASS!$U$29)</f>
        <v>820.16</v>
      </c>
    </row>
    <row r="255" spans="1:8" ht="20.399999999999999">
      <c r="A255" s="1265" t="s">
        <v>15833</v>
      </c>
      <c r="B255" s="1266" t="s">
        <v>216</v>
      </c>
      <c r="C255" s="1267" t="s">
        <v>15834</v>
      </c>
      <c r="D255" s="1271" t="s">
        <v>15835</v>
      </c>
      <c r="E255" s="1269">
        <v>1</v>
      </c>
      <c r="F255" s="1123"/>
      <c r="G255" s="1166">
        <v>144.08000000000001</v>
      </c>
      <c r="H255" s="205">
        <f>IF(G255="","",G255-G255*COMPASS!$U$29)</f>
        <v>144.08000000000001</v>
      </c>
    </row>
    <row r="256" spans="1:8" ht="20.399999999999999">
      <c r="A256" s="1265" t="s">
        <v>15836</v>
      </c>
      <c r="B256" s="1266" t="s">
        <v>216</v>
      </c>
      <c r="C256" s="1267" t="s">
        <v>15837</v>
      </c>
      <c r="D256" s="1271" t="s">
        <v>15838</v>
      </c>
      <c r="E256" s="1269">
        <v>1</v>
      </c>
      <c r="F256" s="1123"/>
      <c r="G256" s="1166">
        <v>281.44</v>
      </c>
      <c r="H256" s="205">
        <f>IF(G256="","",G256-G256*COMPASS!$U$29)</f>
        <v>281.44</v>
      </c>
    </row>
    <row r="257" spans="1:8" ht="20.399999999999999">
      <c r="A257" s="1265" t="s">
        <v>15839</v>
      </c>
      <c r="B257" s="1266" t="s">
        <v>216</v>
      </c>
      <c r="C257" s="1267" t="s">
        <v>15840</v>
      </c>
      <c r="D257" s="1271" t="s">
        <v>15841</v>
      </c>
      <c r="E257" s="1269">
        <v>1</v>
      </c>
      <c r="F257" s="1123"/>
      <c r="G257" s="1166">
        <v>695.48</v>
      </c>
      <c r="H257" s="205">
        <f>IF(G257="","",G257-G257*COMPASS!$U$29)</f>
        <v>695.48</v>
      </c>
    </row>
    <row r="258" spans="1:8" ht="20.399999999999999">
      <c r="A258" s="1265" t="s">
        <v>15842</v>
      </c>
      <c r="B258" s="1266" t="s">
        <v>216</v>
      </c>
      <c r="C258" s="1267" t="s">
        <v>15843</v>
      </c>
      <c r="D258" s="1271" t="s">
        <v>15844</v>
      </c>
      <c r="E258" s="1269">
        <v>1</v>
      </c>
      <c r="F258" s="1123"/>
      <c r="G258" s="1166">
        <v>877.56</v>
      </c>
      <c r="H258" s="205">
        <f>IF(G258="","",G258-G258*COMPASS!$U$29)</f>
        <v>877.56</v>
      </c>
    </row>
    <row r="259" spans="1:8" ht="20.399999999999999">
      <c r="A259" s="1265" t="s">
        <v>15845</v>
      </c>
      <c r="B259" s="1266" t="s">
        <v>216</v>
      </c>
      <c r="C259" s="1267" t="s">
        <v>15846</v>
      </c>
      <c r="D259" s="1271" t="s">
        <v>15847</v>
      </c>
      <c r="E259" s="1269">
        <v>1</v>
      </c>
      <c r="F259" s="1123"/>
      <c r="G259" s="1166">
        <v>1404.18</v>
      </c>
      <c r="H259" s="205">
        <f>IF(G259="","",G259-G259*COMPASS!$U$29)</f>
        <v>1404.18</v>
      </c>
    </row>
    <row r="260" spans="1:8" ht="13.8">
      <c r="A260" s="1109" t="s">
        <v>15119</v>
      </c>
      <c r="B260" s="1110"/>
      <c r="C260" s="1111"/>
      <c r="D260" s="1155"/>
      <c r="E260" s="1111"/>
      <c r="F260" s="1113"/>
      <c r="G260" s="1169"/>
      <c r="H260" s="205" t="str">
        <f>IF(G260="","",G260-G260*COMPASS!$U$29)</f>
        <v/>
      </c>
    </row>
    <row r="261" spans="1:8">
      <c r="A261" s="1115" t="s">
        <v>15120</v>
      </c>
      <c r="B261" s="1152"/>
      <c r="C261" s="1152"/>
      <c r="D261" s="1153"/>
      <c r="E261" s="1152"/>
      <c r="F261" s="1154"/>
      <c r="G261" s="1174"/>
      <c r="H261" s="205" t="str">
        <f>IF(G261="","",G261-G261*COMPASS!$U$29)</f>
        <v/>
      </c>
    </row>
    <row r="262" spans="1:8" ht="20.399999999999999">
      <c r="A262" s="1267" t="s">
        <v>15121</v>
      </c>
      <c r="B262" s="1266" t="s">
        <v>216</v>
      </c>
      <c r="C262" s="1267" t="s">
        <v>15122</v>
      </c>
      <c r="D262" s="1271" t="s">
        <v>15123</v>
      </c>
      <c r="E262" s="1269">
        <v>1</v>
      </c>
      <c r="F262" s="1123"/>
      <c r="G262" s="1166">
        <v>72.540000000000006</v>
      </c>
      <c r="H262" s="205">
        <f>IF(G262="","",G262-G262*COMPASS!$U$29)</f>
        <v>72.540000000000006</v>
      </c>
    </row>
    <row r="263" spans="1:8" ht="20.399999999999999">
      <c r="A263" s="1267" t="s">
        <v>15124</v>
      </c>
      <c r="B263" s="1266" t="s">
        <v>216</v>
      </c>
      <c r="C263" s="1267" t="s">
        <v>15125</v>
      </c>
      <c r="D263" s="1271" t="s">
        <v>15126</v>
      </c>
      <c r="E263" s="1269">
        <v>1</v>
      </c>
      <c r="F263" s="1123"/>
      <c r="G263" s="1166">
        <v>308.8</v>
      </c>
      <c r="H263" s="205">
        <f>IF(G263="","",G263-G263*COMPASS!$U$29)</f>
        <v>308.8</v>
      </c>
    </row>
    <row r="264" spans="1:8" ht="20.399999999999999">
      <c r="A264" s="1267" t="s">
        <v>15848</v>
      </c>
      <c r="B264" s="1266" t="s">
        <v>216</v>
      </c>
      <c r="C264" s="1267" t="s">
        <v>15849</v>
      </c>
      <c r="D264" s="1271" t="s">
        <v>15850</v>
      </c>
      <c r="E264" s="1269">
        <v>1</v>
      </c>
      <c r="F264" s="1123"/>
      <c r="G264" s="1166">
        <v>580.41999999999996</v>
      </c>
      <c r="H264" s="205">
        <f>IF(G264="","",G264-G264*COMPASS!$U$29)</f>
        <v>580.41999999999996</v>
      </c>
    </row>
    <row r="265" spans="1:8">
      <c r="A265" s="1115" t="s">
        <v>15127</v>
      </c>
      <c r="B265" s="1152"/>
      <c r="C265" s="1152"/>
      <c r="D265" s="1153"/>
      <c r="E265" s="1152"/>
      <c r="F265" s="1154"/>
      <c r="G265" s="1176"/>
      <c r="H265" s="205" t="str">
        <f>IF(G265="","",G265-G265*COMPASS!$U$29)</f>
        <v/>
      </c>
    </row>
    <row r="266" spans="1:8" ht="20.399999999999999">
      <c r="A266" s="1265" t="s">
        <v>14031</v>
      </c>
      <c r="B266" s="1266" t="s">
        <v>216</v>
      </c>
      <c r="C266" s="1267" t="s">
        <v>14032</v>
      </c>
      <c r="D266" s="1271" t="s">
        <v>15128</v>
      </c>
      <c r="E266" s="1269">
        <v>1</v>
      </c>
      <c r="F266" s="1123"/>
      <c r="G266" s="1166">
        <v>129.19</v>
      </c>
      <c r="H266" s="205">
        <f>IF(G266="","",G266-G266*COMPASS!$U$29)</f>
        <v>129.19</v>
      </c>
    </row>
    <row r="267" spans="1:8" ht="20.399999999999999">
      <c r="A267" s="1265" t="s">
        <v>14033</v>
      </c>
      <c r="B267" s="1266" t="s">
        <v>216</v>
      </c>
      <c r="C267" s="1267" t="s">
        <v>14034</v>
      </c>
      <c r="D267" s="1271" t="s">
        <v>15129</v>
      </c>
      <c r="E267" s="1269">
        <v>1</v>
      </c>
      <c r="F267" s="1123"/>
      <c r="G267" s="1166">
        <v>230.06</v>
      </c>
      <c r="H267" s="205">
        <f>IF(G267="","",G267-G267*COMPASS!$U$29)</f>
        <v>230.06</v>
      </c>
    </row>
    <row r="268" spans="1:8" ht="13.8">
      <c r="A268" s="1109" t="s">
        <v>15464</v>
      </c>
      <c r="B268" s="1110"/>
      <c r="C268" s="1111"/>
      <c r="D268" s="1112"/>
      <c r="E268" s="1111"/>
      <c r="F268" s="1113"/>
      <c r="G268" s="1169"/>
      <c r="H268" s="205" t="str">
        <f>IF(G268="","",G268-G268*COMPASS!$U$29)</f>
        <v/>
      </c>
    </row>
    <row r="269" spans="1:8">
      <c r="A269" s="1115" t="s">
        <v>15465</v>
      </c>
      <c r="B269" s="1129"/>
      <c r="C269" s="1130"/>
      <c r="D269" s="1131"/>
      <c r="E269" s="1115"/>
      <c r="F269" s="1132"/>
      <c r="G269" s="1174"/>
      <c r="H269" s="205" t="str">
        <f>IF(G269="","",G269-G269*COMPASS!$U$29)</f>
        <v/>
      </c>
    </row>
    <row r="270" spans="1:8" ht="20.399999999999999">
      <c r="A270" s="1047" t="s">
        <v>15466</v>
      </c>
      <c r="B270" s="767" t="s">
        <v>566</v>
      </c>
      <c r="C270" s="1120" t="s">
        <v>15467</v>
      </c>
      <c r="D270" s="1133" t="s">
        <v>15468</v>
      </c>
      <c r="E270" s="1126">
        <v>1</v>
      </c>
      <c r="F270" s="1134"/>
      <c r="G270" s="1166">
        <v>15.85</v>
      </c>
      <c r="H270" s="205">
        <f>IF(G270="","",G270-G270*COMPASS!$U$29)</f>
        <v>15.85</v>
      </c>
    </row>
    <row r="271" spans="1:8" ht="13.8">
      <c r="A271" s="1109" t="s">
        <v>14036</v>
      </c>
      <c r="B271" s="1110"/>
      <c r="C271" s="1111"/>
      <c r="D271" s="1112"/>
      <c r="E271" s="1111"/>
      <c r="F271" s="1113"/>
      <c r="G271" s="1169"/>
      <c r="H271" s="205" t="str">
        <f>IF(G271="","",G271-G271*COMPASS!$U$29)</f>
        <v/>
      </c>
    </row>
    <row r="272" spans="1:8">
      <c r="A272" s="1115" t="s">
        <v>14037</v>
      </c>
      <c r="B272" s="1129"/>
      <c r="C272" s="1130"/>
      <c r="D272" s="1131"/>
      <c r="E272" s="1115"/>
      <c r="F272" s="1132"/>
      <c r="G272" s="1174"/>
      <c r="H272" s="205" t="str">
        <f>IF(G272="","",G272-G272*COMPASS!$U$29)</f>
        <v/>
      </c>
    </row>
    <row r="273" spans="1:8">
      <c r="A273" s="1048" t="s">
        <v>14038</v>
      </c>
      <c r="B273" s="1049" t="s">
        <v>216</v>
      </c>
      <c r="C273" s="1120" t="s">
        <v>14039</v>
      </c>
      <c r="D273" s="1128" t="s">
        <v>14040</v>
      </c>
      <c r="E273" s="1122">
        <v>1</v>
      </c>
      <c r="F273" s="1156"/>
      <c r="G273" s="1166">
        <v>286.88</v>
      </c>
      <c r="H273" s="205">
        <f>IF(G273="","",G273-G273*COMPASS!$U$29)</f>
        <v>286.88</v>
      </c>
    </row>
    <row r="274" spans="1:8" ht="30.6">
      <c r="A274" s="1048" t="s">
        <v>15787</v>
      </c>
      <c r="B274" s="1049" t="s">
        <v>462</v>
      </c>
      <c r="C274" s="1120" t="s">
        <v>13787</v>
      </c>
      <c r="D274" s="1128" t="s">
        <v>15788</v>
      </c>
      <c r="E274" s="1122">
        <v>1</v>
      </c>
      <c r="F274" s="1123"/>
      <c r="G274" s="1166">
        <v>48.15</v>
      </c>
      <c r="H274" s="205">
        <f>IF(G274="","",G274-G274*COMPASS!$U$29)</f>
        <v>48.15</v>
      </c>
    </row>
    <row r="275" spans="1:8" ht="13.8">
      <c r="A275" s="1109" t="s">
        <v>16380</v>
      </c>
      <c r="B275" s="1110"/>
      <c r="C275" s="1111"/>
      <c r="D275" s="1112"/>
      <c r="E275" s="1111"/>
      <c r="F275" s="1113"/>
      <c r="G275" s="1169"/>
      <c r="H275" s="205" t="str">
        <f>IF(G275="","",G275-G275*COMPASS!$U$29)</f>
        <v/>
      </c>
    </row>
    <row r="276" spans="1:8" ht="20.399999999999999">
      <c r="A276" s="1048" t="s">
        <v>16381</v>
      </c>
      <c r="B276" s="1049" t="s">
        <v>216</v>
      </c>
      <c r="C276" s="1120" t="s">
        <v>16382</v>
      </c>
      <c r="D276" s="1128" t="s">
        <v>16383</v>
      </c>
      <c r="E276" s="1122">
        <v>1</v>
      </c>
      <c r="F276" s="1123"/>
      <c r="G276" s="1166">
        <v>42.81</v>
      </c>
      <c r="H276" s="205">
        <f>IF(G276="","",G276-G276*COMPASS!$U$29)</f>
        <v>42.81</v>
      </c>
    </row>
    <row r="277" spans="1:8" ht="20.399999999999999">
      <c r="A277" s="1048" t="s">
        <v>16384</v>
      </c>
      <c r="B277" s="1049" t="s">
        <v>216</v>
      </c>
      <c r="C277" s="1120" t="s">
        <v>16385</v>
      </c>
      <c r="D277" s="1128" t="s">
        <v>16386</v>
      </c>
      <c r="E277" s="1122">
        <v>1</v>
      </c>
      <c r="F277" s="1123"/>
      <c r="G277" s="1166">
        <v>34.25</v>
      </c>
      <c r="H277" s="205">
        <f>IF(G277="","",G277-G277*COMPASS!$U$29)</f>
        <v>34.25</v>
      </c>
    </row>
    <row r="278" spans="1:8" ht="13.8">
      <c r="A278" s="1109" t="s">
        <v>16387</v>
      </c>
      <c r="B278" s="1110"/>
      <c r="C278" s="1111"/>
      <c r="D278" s="1112"/>
      <c r="E278" s="1111"/>
      <c r="F278" s="1113"/>
      <c r="G278" s="1169"/>
      <c r="H278" s="205" t="str">
        <f>IF(G278="","",G278-G278*COMPASS!$U$29)</f>
        <v/>
      </c>
    </row>
    <row r="279" spans="1:8" ht="20.399999999999999">
      <c r="A279" s="1048" t="s">
        <v>16388</v>
      </c>
      <c r="B279" s="1049" t="s">
        <v>216</v>
      </c>
      <c r="C279" s="1120" t="s">
        <v>16389</v>
      </c>
      <c r="D279" s="1128" t="s">
        <v>16390</v>
      </c>
      <c r="E279" s="1122">
        <v>1</v>
      </c>
      <c r="F279" s="1123"/>
      <c r="G279" s="1166">
        <v>68.42</v>
      </c>
      <c r="H279" s="205">
        <f>IF(G279="","",G279-G279*COMPASS!$U$29)</f>
        <v>68.42</v>
      </c>
    </row>
    <row r="280" spans="1:8" ht="20.399999999999999">
      <c r="A280" s="1048" t="s">
        <v>16391</v>
      </c>
      <c r="B280" s="1049" t="s">
        <v>216</v>
      </c>
      <c r="C280" s="1120" t="s">
        <v>16392</v>
      </c>
      <c r="D280" s="1128" t="s">
        <v>16393</v>
      </c>
      <c r="E280" s="1122">
        <v>1</v>
      </c>
      <c r="F280" s="1123"/>
      <c r="G280" s="1166">
        <v>117.89</v>
      </c>
      <c r="H280" s="205">
        <f>IF(G280="","",G280-G280*COMPASS!$U$29)</f>
        <v>117.89</v>
      </c>
    </row>
    <row r="281" spans="1:8" ht="20.399999999999999">
      <c r="A281" s="1048" t="s">
        <v>16391</v>
      </c>
      <c r="B281" s="1049" t="s">
        <v>216</v>
      </c>
      <c r="C281" s="1120" t="s">
        <v>16394</v>
      </c>
      <c r="D281" s="1128" t="s">
        <v>16395</v>
      </c>
      <c r="E281" s="1122">
        <v>1</v>
      </c>
      <c r="F281" s="1123"/>
      <c r="G281" s="1166">
        <v>185.26</v>
      </c>
      <c r="H281" s="205">
        <f>IF(G281="","",G281-G281*COMPASS!$U$29)</f>
        <v>185.26</v>
      </c>
    </row>
    <row r="282" spans="1:8" ht="20.399999999999999">
      <c r="A282" s="1048" t="s">
        <v>16396</v>
      </c>
      <c r="B282" s="1049" t="s">
        <v>216</v>
      </c>
      <c r="C282" s="1120" t="s">
        <v>16397</v>
      </c>
      <c r="D282" s="1128" t="s">
        <v>16398</v>
      </c>
      <c r="E282" s="1122">
        <v>1</v>
      </c>
      <c r="F282" s="1123"/>
      <c r="G282" s="1166">
        <v>172.63</v>
      </c>
      <c r="H282" s="205">
        <f>IF(G282="","",G282-G282*COMPASS!$U$29)</f>
        <v>172.63</v>
      </c>
    </row>
    <row r="283" spans="1:8" ht="20.399999999999999">
      <c r="A283" s="1048" t="s">
        <v>16399</v>
      </c>
      <c r="B283" s="1049" t="s">
        <v>216</v>
      </c>
      <c r="C283" s="1120" t="s">
        <v>16400</v>
      </c>
      <c r="D283" s="1128" t="s">
        <v>16401</v>
      </c>
      <c r="E283" s="1122">
        <v>1</v>
      </c>
      <c r="F283" s="1123"/>
      <c r="G283" s="1166">
        <v>352.63</v>
      </c>
      <c r="H283" s="205">
        <f>IF(G283="","",G283-G283*COMPASS!$U$29)</f>
        <v>352.63</v>
      </c>
    </row>
    <row r="284" spans="1:8" ht="13.8">
      <c r="A284" s="1109" t="s">
        <v>17875</v>
      </c>
      <c r="B284" s="1110"/>
      <c r="C284" s="1111"/>
      <c r="D284" s="1112"/>
      <c r="E284" s="1111"/>
      <c r="F284" s="1113"/>
      <c r="G284" s="1169"/>
      <c r="H284" s="205" t="str">
        <f>IF(G284="","",G284-G284*COMPASS!$U$29)</f>
        <v/>
      </c>
    </row>
    <row r="285" spans="1:8" ht="19.8">
      <c r="A285" s="1048" t="s">
        <v>17876</v>
      </c>
      <c r="B285" s="1049" t="s">
        <v>216</v>
      </c>
      <c r="C285" s="1120" t="s">
        <v>17877</v>
      </c>
      <c r="D285" s="1128" t="s">
        <v>17878</v>
      </c>
      <c r="E285" s="1122">
        <v>1</v>
      </c>
      <c r="F285" s="1123"/>
      <c r="G285" s="1166">
        <v>43.8</v>
      </c>
      <c r="H285" s="205">
        <f>IF(G285="","",G285-G285*COMPASS!$U$29)</f>
        <v>43.8</v>
      </c>
    </row>
    <row r="286" spans="1:8" ht="19.8">
      <c r="A286" s="1048" t="s">
        <v>17879</v>
      </c>
      <c r="B286" s="1049" t="s">
        <v>216</v>
      </c>
      <c r="C286" s="1120" t="s">
        <v>17880</v>
      </c>
      <c r="D286" s="1128" t="s">
        <v>17881</v>
      </c>
      <c r="E286" s="1122">
        <v>1</v>
      </c>
      <c r="F286" s="1123"/>
      <c r="G286" s="1166">
        <v>19.21</v>
      </c>
      <c r="H286" s="205">
        <f>IF(G286="","",G286-G286*COMPASS!$U$29)</f>
        <v>19.21</v>
      </c>
    </row>
  </sheetData>
  <sheetProtection algorithmName="SHA-512" hashValue="pvaDDhIdGYHUIEXP9UOxTcOwZJrgPpwYM6rfqXO36LL30MymjWE9szrFdTqxSJ9hNQuVdsLQh9mbW1Cr6UShLw==" saltValue="IJVnm+XfK7XJ4zDxfU0WXg==" spinCount="100000" sheet="1" objects="1" scenarios="1"/>
  <mergeCells count="1">
    <mergeCell ref="D1:G1"/>
  </mergeCells>
  <conditionalFormatting sqref="C162">
    <cfRule type="duplicateValues" dxfId="7" priority="4"/>
  </conditionalFormatting>
  <conditionalFormatting sqref="C163">
    <cfRule type="duplicateValues" dxfId="6" priority="1"/>
  </conditionalFormatting>
  <conditionalFormatting sqref="C165">
    <cfRule type="duplicateValues" dxfId="5" priority="5"/>
  </conditionalFormatting>
  <conditionalFormatting sqref="C166">
    <cfRule type="duplicateValues" dxfId="4" priority="6"/>
  </conditionalFormatting>
  <conditionalFormatting sqref="C167">
    <cfRule type="duplicateValues" dxfId="3" priority="2"/>
  </conditionalFormatting>
  <conditionalFormatting sqref="C168">
    <cfRule type="duplicateValues" dxfId="2" priority="3"/>
  </conditionalFormatting>
  <conditionalFormatting sqref="C170">
    <cfRule type="duplicateValues" dxfId="1" priority="8"/>
  </conditionalFormatting>
  <conditionalFormatting sqref="C180">
    <cfRule type="duplicateValues" dxfId="0" priority="7"/>
  </conditionalFormatting>
  <hyperlinks>
    <hyperlink ref="H2" location="Indice" display="Indice" xr:uid="{D20CB278-EC06-4D31-90DE-588513547925}"/>
    <hyperlink ref="D1" r:id="rId1" xr:uid="{DFC9906F-09D3-47E4-8E00-DD74BC135EF3}"/>
  </hyperlinks>
  <pageMargins left="0.15748031496062992" right="0.15748031496062992" top="0.31496062992125984" bottom="0.43307086614173229" header="0.31496062992125984" footer="0.19685039370078741"/>
  <pageSetup paperSize="9" orientation="portrait" r:id="rId2"/>
  <headerFooter>
    <oddFooter>&amp;C&amp;"Wingdings,Normale"&amp;8J&amp;"Arial,Normale" Prodotto gestito sempre a stock &amp;"Wingdings,Normale")&amp;"Arial,Normale" Prodotto gestito di cui verificare la disponibilità L Prodotto in obsolescenza&amp;R&amp;8&amp;P/&amp;N</oddFooter>
  </headerFooter>
  <drawing r:id="rId3"/>
  <legacyDrawing r:id="rId4"/>
  <oleObjects>
    <mc:AlternateContent xmlns:mc="http://schemas.openxmlformats.org/markup-compatibility/2006">
      <mc:Choice Requires="x14">
        <oleObject progId="PI3.Image" shapeId="481281" r:id="rId5">
          <objectPr defaultSize="0" autoPict="0" r:id="rId6">
            <anchor moveWithCells="1">
              <from>
                <xdr:col>5</xdr:col>
                <xdr:colOff>30480</xdr:colOff>
                <xdr:row>4</xdr:row>
                <xdr:rowOff>30480</xdr:rowOff>
              </from>
              <to>
                <xdr:col>5</xdr:col>
                <xdr:colOff>297180</xdr:colOff>
                <xdr:row>4</xdr:row>
                <xdr:rowOff>297180</xdr:rowOff>
              </to>
            </anchor>
          </objectPr>
        </oleObject>
      </mc:Choice>
      <mc:Fallback>
        <oleObject progId="PI3.Image" shapeId="481281" r:id="rId5"/>
      </mc:Fallback>
    </mc:AlternateContent>
  </oleObjec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26">
    <tabColor theme="2" tint="-0.249977111117893"/>
  </sheetPr>
  <dimension ref="A1:J451"/>
  <sheetViews>
    <sheetView workbookViewId="0">
      <pane ySplit="4" topLeftCell="A5" activePane="bottomLeft" state="frozen"/>
      <selection activeCell="X55" sqref="X55"/>
      <selection pane="bottomLeft" activeCell="G450" sqref="A1:G450"/>
    </sheetView>
  </sheetViews>
  <sheetFormatPr defaultColWidth="9.44140625" defaultRowHeight="13.2"/>
  <cols>
    <col min="1" max="1" width="32.33203125" style="62" customWidth="1"/>
    <col min="2" max="2" width="3.5546875" style="77" bestFit="1" customWidth="1"/>
    <col min="3" max="3" width="11" style="33" bestFit="1" customWidth="1"/>
    <col min="4" max="4" width="50.77734375" style="31" bestFit="1" customWidth="1"/>
    <col min="5" max="5" width="4.5546875" style="77" bestFit="1" customWidth="1"/>
    <col min="6" max="6" width="4.5546875" style="398" customWidth="1"/>
    <col min="7" max="7" width="10" style="469" bestFit="1" customWidth="1"/>
    <col min="8" max="8" width="12.44140625" style="158" bestFit="1" customWidth="1"/>
    <col min="9" max="9" width="9.44140625" style="32"/>
    <col min="10" max="10" width="10" style="32" bestFit="1" customWidth="1"/>
    <col min="11" max="16384" width="9.44140625" style="32"/>
  </cols>
  <sheetData>
    <row r="1" spans="1:10">
      <c r="A1" s="59" t="str">
        <f>'LS CABLE'!A1</f>
        <v>Listino Luglio26</v>
      </c>
      <c r="B1" s="117"/>
      <c r="C1" s="37"/>
      <c r="D1" s="1402" t="s">
        <v>11476</v>
      </c>
      <c r="E1" s="1403"/>
      <c r="F1" s="1403"/>
      <c r="G1" s="1403"/>
      <c r="H1" s="153"/>
    </row>
    <row r="2" spans="1:10" ht="13.8" thickBot="1">
      <c r="A2" s="47"/>
      <c r="B2" s="118"/>
      <c r="C2" s="39"/>
      <c r="D2" s="143"/>
      <c r="E2" s="68"/>
      <c r="F2" s="395"/>
      <c r="G2" s="467"/>
      <c r="H2" s="154" t="s">
        <v>190</v>
      </c>
    </row>
    <row r="3" spans="1:10" ht="25.2">
      <c r="A3" s="60" t="s">
        <v>6025</v>
      </c>
      <c r="B3" s="16"/>
      <c r="C3" s="596"/>
      <c r="D3" s="144"/>
      <c r="E3" s="13"/>
      <c r="F3" s="396"/>
      <c r="G3" s="468"/>
      <c r="H3" s="155"/>
    </row>
    <row r="4" spans="1:10" s="45" customFormat="1">
      <c r="A4" s="734" t="s">
        <v>1574</v>
      </c>
      <c r="B4" s="392"/>
      <c r="C4" s="597" t="s">
        <v>217</v>
      </c>
      <c r="D4" s="598" t="s">
        <v>219</v>
      </c>
      <c r="E4" s="393" t="s">
        <v>485</v>
      </c>
      <c r="F4" s="397"/>
      <c r="G4" s="497" t="s">
        <v>189</v>
      </c>
      <c r="H4" s="204" t="s">
        <v>486</v>
      </c>
    </row>
    <row r="5" spans="1:10" ht="24" customHeight="1">
      <c r="A5" s="1233" t="s">
        <v>15851</v>
      </c>
      <c r="B5" s="1234"/>
      <c r="C5" s="1235"/>
      <c r="D5" s="1233"/>
      <c r="E5" s="1234"/>
      <c r="F5" s="1236"/>
      <c r="G5" s="1237"/>
      <c r="H5" s="394" t="str">
        <f>IF(G5="","",G5-G5*[4]AGENCAVI!#REF!)</f>
        <v/>
      </c>
    </row>
    <row r="6" spans="1:10">
      <c r="A6" s="1238" t="s">
        <v>15852</v>
      </c>
      <c r="B6" s="1234"/>
      <c r="C6" s="1235"/>
      <c r="D6" s="1233"/>
      <c r="E6" s="1234"/>
      <c r="F6" s="1236"/>
      <c r="G6" s="1237"/>
      <c r="H6" s="205" t="str">
        <f>IF(G6="","",G6-G6*COMPASS!$U$44)</f>
        <v/>
      </c>
    </row>
    <row r="7" spans="1:10" ht="20.399999999999999">
      <c r="A7" s="1239" t="s">
        <v>6383</v>
      </c>
      <c r="B7" s="767" t="s">
        <v>216</v>
      </c>
      <c r="C7" s="1240" t="s">
        <v>15853</v>
      </c>
      <c r="D7" s="1241" t="s">
        <v>6026</v>
      </c>
      <c r="E7" s="1242">
        <v>1</v>
      </c>
      <c r="F7" s="1098"/>
      <c r="G7" s="1243">
        <v>111.72</v>
      </c>
      <c r="H7" s="205">
        <f>IF(G7="","",G7-G7*COMPASS!$U$44)</f>
        <v>111.72</v>
      </c>
      <c r="J7" s="35"/>
    </row>
    <row r="8" spans="1:10">
      <c r="A8" s="1239" t="s">
        <v>6391</v>
      </c>
      <c r="B8" s="767" t="s">
        <v>216</v>
      </c>
      <c r="C8" s="1240" t="s">
        <v>15781</v>
      </c>
      <c r="D8" s="1244" t="s">
        <v>6042</v>
      </c>
      <c r="E8" s="1245">
        <v>1</v>
      </c>
      <c r="F8" s="1098"/>
      <c r="G8" s="1243">
        <v>55.86</v>
      </c>
      <c r="H8" s="205">
        <f>IF(G8="","",G8-G8*COMPASS!$U$44)</f>
        <v>55.86</v>
      </c>
      <c r="J8" s="35"/>
    </row>
    <row r="9" spans="1:10">
      <c r="A9" s="1239" t="s">
        <v>6392</v>
      </c>
      <c r="B9" s="767" t="s">
        <v>216</v>
      </c>
      <c r="C9" s="1240" t="s">
        <v>6043</v>
      </c>
      <c r="D9" s="1244" t="s">
        <v>6044</v>
      </c>
      <c r="E9" s="1245">
        <v>1</v>
      </c>
      <c r="F9" s="1098"/>
      <c r="G9" s="1243">
        <v>72.912000000000006</v>
      </c>
      <c r="H9" s="205">
        <f>IF(G9="","",G9-G9*COMPASS!$U$44)</f>
        <v>72.912000000000006</v>
      </c>
    </row>
    <row r="10" spans="1:10">
      <c r="A10" s="1238" t="s">
        <v>6027</v>
      </c>
      <c r="B10" s="1234"/>
      <c r="C10" s="1235"/>
      <c r="D10" s="1233"/>
      <c r="E10" s="1234"/>
      <c r="F10" s="1236"/>
      <c r="G10" s="1243">
        <v>0</v>
      </c>
      <c r="H10" s="205">
        <f>IF(G10="","",G10-G10*COMPASS!$U$44)</f>
        <v>0</v>
      </c>
    </row>
    <row r="11" spans="1:10" ht="20.399999999999999">
      <c r="A11" s="1239" t="s">
        <v>10126</v>
      </c>
      <c r="B11" s="767" t="s">
        <v>216</v>
      </c>
      <c r="C11" s="1246" t="s">
        <v>10127</v>
      </c>
      <c r="D11" s="1241" t="s">
        <v>10193</v>
      </c>
      <c r="E11" s="1242">
        <v>1</v>
      </c>
      <c r="F11" s="1098"/>
      <c r="G11" s="1243">
        <v>1933.1479999999999</v>
      </c>
      <c r="H11" s="205">
        <f>IF(G11="","",G11-G11*COMPASS!$U$44)</f>
        <v>1933.1479999999999</v>
      </c>
    </row>
    <row r="12" spans="1:10" ht="20.399999999999999">
      <c r="A12" s="1239" t="s">
        <v>17918</v>
      </c>
      <c r="B12" s="767" t="s">
        <v>216</v>
      </c>
      <c r="C12" s="1246" t="s">
        <v>17919</v>
      </c>
      <c r="D12" s="1241" t="s">
        <v>17920</v>
      </c>
      <c r="E12" s="1242">
        <v>1</v>
      </c>
      <c r="F12" s="1098"/>
      <c r="G12" s="1243" t="e">
        <v>#N/A</v>
      </c>
      <c r="H12" s="205" t="e">
        <f>IF(G12="","",G12-G12*COMPASS!$U$44)</f>
        <v>#N/A</v>
      </c>
    </row>
    <row r="13" spans="1:10" ht="20.399999999999999">
      <c r="A13" s="1239" t="s">
        <v>17921</v>
      </c>
      <c r="B13" s="767" t="s">
        <v>216</v>
      </c>
      <c r="C13" s="1246" t="s">
        <v>6029</v>
      </c>
      <c r="D13" s="1241" t="s">
        <v>10627</v>
      </c>
      <c r="E13" s="1242">
        <v>1</v>
      </c>
      <c r="F13" s="1098"/>
      <c r="G13" s="1243">
        <v>1301.636</v>
      </c>
      <c r="H13" s="205">
        <f>IF(G13="","",G13-G13*COMPASS!$U$44)</f>
        <v>1301.636</v>
      </c>
    </row>
    <row r="14" spans="1:10" ht="20.399999999999999">
      <c r="A14" s="1239" t="s">
        <v>6028</v>
      </c>
      <c r="B14" s="767" t="s">
        <v>216</v>
      </c>
      <c r="C14" s="1246" t="s">
        <v>6029</v>
      </c>
      <c r="D14" s="1241" t="s">
        <v>10627</v>
      </c>
      <c r="E14" s="1242"/>
      <c r="F14" s="1098"/>
      <c r="G14" s="1243">
        <v>1301.636</v>
      </c>
      <c r="H14" s="205">
        <f>IF(G14="","",G14-G14*COMPASS!$U$44)</f>
        <v>1301.636</v>
      </c>
    </row>
    <row r="15" spans="1:10" ht="20.399999999999999">
      <c r="A15" s="1239" t="s">
        <v>17335</v>
      </c>
      <c r="B15" s="767" t="s">
        <v>216</v>
      </c>
      <c r="C15" s="1246" t="s">
        <v>17336</v>
      </c>
      <c r="D15" s="1241" t="s">
        <v>17337</v>
      </c>
      <c r="E15" s="1242">
        <v>1</v>
      </c>
      <c r="F15" s="1098"/>
      <c r="G15" s="1243">
        <v>500.19199999999995</v>
      </c>
      <c r="H15" s="205">
        <f>IF(G15="","",G15-G15*COMPASS!$U$44)</f>
        <v>500.19199999999995</v>
      </c>
    </row>
    <row r="16" spans="1:10" ht="20.399999999999999">
      <c r="A16" s="1239" t="s">
        <v>16560</v>
      </c>
      <c r="B16" s="767" t="s">
        <v>216</v>
      </c>
      <c r="C16" s="1246" t="s">
        <v>16561</v>
      </c>
      <c r="D16" s="1241" t="s">
        <v>16562</v>
      </c>
      <c r="E16" s="1242">
        <v>1</v>
      </c>
      <c r="F16" s="1098"/>
      <c r="G16" s="1243">
        <v>1840.8320000000001</v>
      </c>
      <c r="H16" s="205">
        <f>IF(G16="","",G16-G16*COMPASS!$U$44)</f>
        <v>1840.8320000000001</v>
      </c>
    </row>
    <row r="17" spans="1:8" ht="20.399999999999999">
      <c r="A17" s="1239" t="s">
        <v>6384</v>
      </c>
      <c r="B17" s="767" t="s">
        <v>216</v>
      </c>
      <c r="C17" s="1246" t="s">
        <v>6030</v>
      </c>
      <c r="D17" s="1241" t="s">
        <v>10628</v>
      </c>
      <c r="E17" s="1242">
        <v>1</v>
      </c>
      <c r="F17" s="1098"/>
      <c r="G17" s="1243">
        <v>660.52</v>
      </c>
      <c r="H17" s="205">
        <f>IF(G17="","",G17-G17*COMPASS!$U$44)</f>
        <v>660.52</v>
      </c>
    </row>
    <row r="18" spans="1:8" ht="20.399999999999999">
      <c r="A18" s="1239" t="s">
        <v>6031</v>
      </c>
      <c r="B18" s="767" t="s">
        <v>216</v>
      </c>
      <c r="C18" s="1246" t="s">
        <v>6032</v>
      </c>
      <c r="D18" s="1241" t="s">
        <v>11694</v>
      </c>
      <c r="E18" s="1242">
        <v>1</v>
      </c>
      <c r="F18" s="1098"/>
      <c r="G18" s="1243">
        <v>1204.616</v>
      </c>
      <c r="H18" s="205">
        <f>IF(G18="","",G18-G18*COMPASS!$U$44)</f>
        <v>1204.616</v>
      </c>
    </row>
    <row r="19" spans="1:8" ht="20.399999999999999">
      <c r="A19" s="1239" t="s">
        <v>6385</v>
      </c>
      <c r="B19" s="1049" t="s">
        <v>462</v>
      </c>
      <c r="C19" s="1240" t="s">
        <v>6033</v>
      </c>
      <c r="D19" s="1244" t="s">
        <v>10629</v>
      </c>
      <c r="E19" s="1245">
        <v>1</v>
      </c>
      <c r="F19" s="1098"/>
      <c r="G19" s="1243">
        <v>1117.2</v>
      </c>
      <c r="H19" s="205">
        <f>IF(G19="","",G19-G19*COMPASS!$U$44)</f>
        <v>1117.2</v>
      </c>
    </row>
    <row r="20" spans="1:8" ht="20.399999999999999">
      <c r="A20" s="1239" t="s">
        <v>6386</v>
      </c>
      <c r="B20" s="767" t="s">
        <v>216</v>
      </c>
      <c r="C20" s="1246" t="s">
        <v>6034</v>
      </c>
      <c r="D20" s="1241" t="s">
        <v>10630</v>
      </c>
      <c r="E20" s="1242">
        <v>1</v>
      </c>
      <c r="F20" s="1098"/>
      <c r="G20" s="1243">
        <v>1027.2360000000001</v>
      </c>
      <c r="H20" s="205">
        <f>IF(G20="","",G20-G20*COMPASS!$U$44)</f>
        <v>1027.2360000000001</v>
      </c>
    </row>
    <row r="21" spans="1:8" ht="20.399999999999999">
      <c r="A21" s="1239" t="s">
        <v>16563</v>
      </c>
      <c r="B21" s="767" t="s">
        <v>216</v>
      </c>
      <c r="C21" s="1246" t="s">
        <v>16564</v>
      </c>
      <c r="D21" s="1241" t="s">
        <v>16565</v>
      </c>
      <c r="E21" s="1242">
        <v>1</v>
      </c>
      <c r="F21" s="1098"/>
      <c r="G21" s="1243">
        <v>966.476</v>
      </c>
      <c r="H21" s="205">
        <f>IF(G21="","",G21-G21*COMPASS!$U$44)</f>
        <v>966.476</v>
      </c>
    </row>
    <row r="22" spans="1:8" ht="20.399999999999999">
      <c r="A22" s="1239" t="s">
        <v>16566</v>
      </c>
      <c r="B22" s="767" t="s">
        <v>216</v>
      </c>
      <c r="C22" s="1246" t="s">
        <v>16567</v>
      </c>
      <c r="D22" s="1241" t="s">
        <v>16568</v>
      </c>
      <c r="E22" s="1242">
        <v>1</v>
      </c>
      <c r="F22" s="1098"/>
      <c r="G22" s="1243">
        <v>847.50399999999991</v>
      </c>
      <c r="H22" s="205">
        <f>IF(G22="","",G22-G22*COMPASS!$U$44)</f>
        <v>847.50399999999991</v>
      </c>
    </row>
    <row r="23" spans="1:8" ht="20.399999999999999">
      <c r="A23" s="1239" t="s">
        <v>16569</v>
      </c>
      <c r="B23" s="767" t="s">
        <v>216</v>
      </c>
      <c r="C23" s="1246" t="s">
        <v>16570</v>
      </c>
      <c r="D23" s="1241" t="s">
        <v>16571</v>
      </c>
      <c r="E23" s="1242">
        <v>1</v>
      </c>
      <c r="F23" s="1098"/>
      <c r="G23" s="1243">
        <v>456.48399999999998</v>
      </c>
      <c r="H23" s="205">
        <f>IF(G23="","",G23-G23*COMPASS!$U$44)</f>
        <v>456.48399999999998</v>
      </c>
    </row>
    <row r="24" spans="1:8" ht="20.399999999999999">
      <c r="A24" s="1239" t="s">
        <v>16572</v>
      </c>
      <c r="B24" s="767" t="s">
        <v>216</v>
      </c>
      <c r="C24" s="1246" t="s">
        <v>16573</v>
      </c>
      <c r="D24" s="1241" t="s">
        <v>16574</v>
      </c>
      <c r="E24" s="1242">
        <v>1</v>
      </c>
      <c r="F24" s="1098"/>
      <c r="G24" s="1243">
        <v>1452.164</v>
      </c>
      <c r="H24" s="205">
        <f>IF(G24="","",G24-G24*COMPASS!$U$44)</f>
        <v>1452.164</v>
      </c>
    </row>
    <row r="25" spans="1:8" ht="20.399999999999999">
      <c r="A25" s="1239" t="s">
        <v>16575</v>
      </c>
      <c r="B25" s="767" t="s">
        <v>216</v>
      </c>
      <c r="C25" s="1246" t="s">
        <v>16576</v>
      </c>
      <c r="D25" s="1241" t="s">
        <v>16577</v>
      </c>
      <c r="E25" s="1242">
        <v>1</v>
      </c>
      <c r="F25" s="1098"/>
      <c r="G25" s="1243">
        <v>864.55600000000004</v>
      </c>
      <c r="H25" s="205">
        <f>IF(G25="","",G25-G25*COMPASS!$U$44)</f>
        <v>864.55600000000004</v>
      </c>
    </row>
    <row r="26" spans="1:8">
      <c r="A26" s="1238" t="s">
        <v>6035</v>
      </c>
      <c r="B26" s="1234"/>
      <c r="C26" s="1235"/>
      <c r="D26" s="1233"/>
      <c r="E26" s="1234"/>
      <c r="F26" s="1236"/>
      <c r="G26" s="1243" t="e">
        <v>#N/A</v>
      </c>
      <c r="H26" s="205" t="e">
        <f>IF(G26="","",G26-G26*COMPASS!$U$44)</f>
        <v>#N/A</v>
      </c>
    </row>
    <row r="27" spans="1:8" ht="20.399999999999999">
      <c r="A27" s="1239" t="s">
        <v>6387</v>
      </c>
      <c r="B27" s="767" t="s">
        <v>216</v>
      </c>
      <c r="C27" s="1246" t="s">
        <v>6036</v>
      </c>
      <c r="D27" s="1241" t="s">
        <v>10631</v>
      </c>
      <c r="E27" s="1242">
        <v>1</v>
      </c>
      <c r="F27" s="1098"/>
      <c r="G27" s="1243">
        <v>723.63199999999995</v>
      </c>
      <c r="H27" s="205">
        <f>IF(G27="","",G27-G27*COMPASS!$U$44)</f>
        <v>723.63199999999995</v>
      </c>
    </row>
    <row r="28" spans="1:8">
      <c r="A28" s="1238" t="s">
        <v>6037</v>
      </c>
      <c r="B28" s="1234"/>
      <c r="C28" s="1235"/>
      <c r="D28" s="1233"/>
      <c r="E28" s="1234"/>
      <c r="F28" s="1236"/>
      <c r="G28" s="1243" t="e">
        <v>#N/A</v>
      </c>
      <c r="H28" s="205" t="e">
        <f>IF(G28="","",G28-G28*COMPASS!$U$44)</f>
        <v>#N/A</v>
      </c>
    </row>
    <row r="29" spans="1:8" ht="20.399999999999999">
      <c r="A29" s="1239" t="s">
        <v>6388</v>
      </c>
      <c r="B29" s="767" t="s">
        <v>216</v>
      </c>
      <c r="C29" s="1246" t="s">
        <v>6038</v>
      </c>
      <c r="D29" s="1241" t="s">
        <v>10632</v>
      </c>
      <c r="E29" s="1242">
        <v>1</v>
      </c>
      <c r="F29" s="1098"/>
      <c r="G29" s="1243">
        <v>492.94</v>
      </c>
      <c r="H29" s="205">
        <f>IF(G29="","",G29-G29*COMPASS!$U$44)</f>
        <v>492.94</v>
      </c>
    </row>
    <row r="30" spans="1:8" ht="20.399999999999999">
      <c r="A30" s="1239" t="s">
        <v>6389</v>
      </c>
      <c r="B30" s="767" t="s">
        <v>216</v>
      </c>
      <c r="C30" s="1246" t="s">
        <v>6039</v>
      </c>
      <c r="D30" s="1241" t="s">
        <v>10633</v>
      </c>
      <c r="E30" s="1242">
        <v>1</v>
      </c>
      <c r="F30" s="1098"/>
      <c r="G30" s="1243">
        <v>815.94799999999998</v>
      </c>
      <c r="H30" s="205">
        <f>IF(G30="","",G30-G30*COMPASS!$U$44)</f>
        <v>815.94799999999998</v>
      </c>
    </row>
    <row r="31" spans="1:8" ht="20.399999999999999">
      <c r="A31" s="1239" t="s">
        <v>6390</v>
      </c>
      <c r="B31" s="767" t="s">
        <v>216</v>
      </c>
      <c r="C31" s="1246" t="s">
        <v>6040</v>
      </c>
      <c r="D31" s="1241" t="s">
        <v>10634</v>
      </c>
      <c r="E31" s="1242">
        <v>1</v>
      </c>
      <c r="F31" s="1098"/>
      <c r="G31" s="1243">
        <v>1063.692</v>
      </c>
      <c r="H31" s="205">
        <f>IF(G31="","",G31-G31*COMPASS!$U$44)</f>
        <v>1063.692</v>
      </c>
    </row>
    <row r="32" spans="1:8">
      <c r="A32" s="1238" t="s">
        <v>6041</v>
      </c>
      <c r="B32" s="1247"/>
      <c r="C32" s="1235"/>
      <c r="D32" s="1233"/>
      <c r="E32" s="1234"/>
      <c r="F32" s="1236"/>
      <c r="G32" s="1243" t="e">
        <v>#N/A</v>
      </c>
      <c r="H32" s="205" t="e">
        <f>IF(G32="","",G32-G32*COMPASS!$U$44)</f>
        <v>#N/A</v>
      </c>
    </row>
    <row r="33" spans="1:8">
      <c r="A33" s="1238" t="s">
        <v>6045</v>
      </c>
      <c r="B33" s="1234"/>
      <c r="C33" s="1235"/>
      <c r="D33" s="1233"/>
      <c r="E33" s="1234"/>
      <c r="F33" s="1236"/>
      <c r="G33" s="1243" t="e">
        <v>#N/A</v>
      </c>
      <c r="H33" s="205" t="e">
        <f>IF(G33="","",G33-G33*COMPASS!$U$44)</f>
        <v>#N/A</v>
      </c>
    </row>
    <row r="34" spans="1:8" ht="20.399999999999999">
      <c r="A34" s="1239" t="s">
        <v>6393</v>
      </c>
      <c r="B34" s="767" t="s">
        <v>216</v>
      </c>
      <c r="C34" s="1246" t="s">
        <v>6046</v>
      </c>
      <c r="D34" s="1241" t="s">
        <v>11695</v>
      </c>
      <c r="E34" s="1242">
        <v>1</v>
      </c>
      <c r="F34" s="1098"/>
      <c r="G34" s="1243">
        <v>174.83199999999999</v>
      </c>
      <c r="H34" s="205">
        <f>IF(G34="","",G34-G34*COMPASS!$U$44)</f>
        <v>174.83199999999999</v>
      </c>
    </row>
    <row r="35" spans="1:8" ht="20.399999999999999">
      <c r="A35" s="1239" t="s">
        <v>6394</v>
      </c>
      <c r="B35" s="767" t="s">
        <v>216</v>
      </c>
      <c r="C35" s="1246" t="s">
        <v>6047</v>
      </c>
      <c r="D35" s="1241" t="s">
        <v>11696</v>
      </c>
      <c r="E35" s="1242">
        <v>1</v>
      </c>
      <c r="F35" s="1098"/>
      <c r="G35" s="1243">
        <v>225.792</v>
      </c>
      <c r="H35" s="205">
        <f>IF(G35="","",G35-G35*COMPASS!$U$44)</f>
        <v>225.792</v>
      </c>
    </row>
    <row r="36" spans="1:8" ht="20.399999999999999">
      <c r="A36" s="1239" t="s">
        <v>6395</v>
      </c>
      <c r="B36" s="767" t="s">
        <v>216</v>
      </c>
      <c r="C36" s="1246" t="s">
        <v>6048</v>
      </c>
      <c r="D36" s="1241" t="s">
        <v>11697</v>
      </c>
      <c r="E36" s="1242">
        <v>1</v>
      </c>
      <c r="F36" s="1098"/>
      <c r="G36" s="1243">
        <v>272.048</v>
      </c>
      <c r="H36" s="205">
        <f>IF(G36="","",G36-G36*COMPASS!$U$44)</f>
        <v>272.048</v>
      </c>
    </row>
    <row r="37" spans="1:8">
      <c r="A37" s="1238" t="s">
        <v>7969</v>
      </c>
      <c r="B37" s="1234"/>
      <c r="C37" s="1235"/>
      <c r="D37" s="1238"/>
      <c r="E37" s="1234"/>
      <c r="F37" s="1236"/>
      <c r="G37" s="1243" t="e">
        <v>#N/A</v>
      </c>
      <c r="H37" s="205" t="e">
        <f>IF(G37="","",G37-G37*COMPASS!$U$44)</f>
        <v>#N/A</v>
      </c>
    </row>
    <row r="38" spans="1:8">
      <c r="A38" s="1239" t="s">
        <v>6396</v>
      </c>
      <c r="B38" s="767" t="s">
        <v>216</v>
      </c>
      <c r="C38" s="1246" t="s">
        <v>6049</v>
      </c>
      <c r="D38" s="1241" t="s">
        <v>10635</v>
      </c>
      <c r="E38" s="1242">
        <v>1</v>
      </c>
      <c r="F38" s="1098"/>
      <c r="G38" s="1243">
        <v>101.92</v>
      </c>
      <c r="H38" s="205">
        <f>IF(G38="","",G38-G38*COMPASS!$U$44)</f>
        <v>101.92</v>
      </c>
    </row>
    <row r="39" spans="1:8">
      <c r="A39" s="1239" t="s">
        <v>6397</v>
      </c>
      <c r="B39" s="767" t="s">
        <v>216</v>
      </c>
      <c r="C39" s="1246" t="s">
        <v>6050</v>
      </c>
      <c r="D39" s="1241" t="s">
        <v>10636</v>
      </c>
      <c r="E39" s="1242">
        <v>1</v>
      </c>
      <c r="F39" s="1098"/>
      <c r="G39" s="1243">
        <v>118.97200000000001</v>
      </c>
      <c r="H39" s="205">
        <f>IF(G39="","",G39-G39*COMPASS!$U$44)</f>
        <v>118.97200000000001</v>
      </c>
    </row>
    <row r="40" spans="1:8" ht="20.399999999999999">
      <c r="A40" s="1239" t="s">
        <v>11510</v>
      </c>
      <c r="B40" s="767" t="s">
        <v>216</v>
      </c>
      <c r="C40" s="1246" t="s">
        <v>17915</v>
      </c>
      <c r="D40" s="1241" t="s">
        <v>11511</v>
      </c>
      <c r="E40" s="1242">
        <v>1</v>
      </c>
      <c r="F40" s="1098"/>
      <c r="G40" s="1243">
        <v>136.024</v>
      </c>
      <c r="H40" s="205">
        <f>IF(G40="","",G40-G40*COMPASS!$U$44)</f>
        <v>136.024</v>
      </c>
    </row>
    <row r="41" spans="1:8">
      <c r="A41" s="1239" t="s">
        <v>17922</v>
      </c>
      <c r="B41" s="767" t="s">
        <v>216</v>
      </c>
      <c r="C41" s="1246" t="s">
        <v>17923</v>
      </c>
      <c r="D41" s="1241" t="s">
        <v>17924</v>
      </c>
      <c r="E41" s="1242">
        <v>1</v>
      </c>
      <c r="F41" s="1098"/>
      <c r="G41" s="1243" t="e">
        <v>#N/A</v>
      </c>
      <c r="H41" s="205" t="e">
        <f>IF(G41="","",G41-G41*COMPASS!$U$44)</f>
        <v>#N/A</v>
      </c>
    </row>
    <row r="42" spans="1:8">
      <c r="A42" s="1238" t="s">
        <v>6051</v>
      </c>
      <c r="B42" s="1234"/>
      <c r="C42" s="1235"/>
      <c r="D42" s="1238"/>
      <c r="E42" s="1234"/>
      <c r="F42" s="1236"/>
      <c r="G42" s="1243" t="e">
        <v>#N/A</v>
      </c>
      <c r="H42" s="205" t="e">
        <f>IF(G42="","",G42-G42*COMPASS!$U$44)</f>
        <v>#N/A</v>
      </c>
    </row>
    <row r="43" spans="1:8">
      <c r="A43" s="1248" t="s">
        <v>15880</v>
      </c>
      <c r="B43" s="1249" t="s">
        <v>566</v>
      </c>
      <c r="C43" s="1246" t="s">
        <v>15881</v>
      </c>
      <c r="D43" s="1241" t="s">
        <v>15882</v>
      </c>
      <c r="E43" s="1242">
        <v>1</v>
      </c>
      <c r="F43" s="1098"/>
      <c r="G43" s="1243"/>
      <c r="H43" s="205" t="str">
        <f>IF(G43="","",G43-G43*COMPASS!$U$44)</f>
        <v/>
      </c>
    </row>
    <row r="44" spans="1:8">
      <c r="A44" s="1239" t="s">
        <v>6398</v>
      </c>
      <c r="B44" s="767" t="s">
        <v>216</v>
      </c>
      <c r="C44" s="1246" t="s">
        <v>6052</v>
      </c>
      <c r="D44" s="1241" t="s">
        <v>10637</v>
      </c>
      <c r="E44" s="1242">
        <v>1</v>
      </c>
      <c r="F44" s="1098"/>
      <c r="G44" s="1243">
        <v>22.344000000000001</v>
      </c>
      <c r="H44" s="205">
        <f>IF(G44="","",G44-G44*COMPASS!$U$44)</f>
        <v>22.344000000000001</v>
      </c>
    </row>
    <row r="45" spans="1:8">
      <c r="A45" s="1239" t="s">
        <v>6399</v>
      </c>
      <c r="B45" s="767" t="s">
        <v>216</v>
      </c>
      <c r="C45" s="1246" t="s">
        <v>6053</v>
      </c>
      <c r="D45" s="1241" t="s">
        <v>10638</v>
      </c>
      <c r="E45" s="1242">
        <v>1</v>
      </c>
      <c r="F45" s="1098"/>
      <c r="G45" s="1243">
        <v>26.263999999999999</v>
      </c>
      <c r="H45" s="205">
        <f>IF(G45="","",G45-G45*COMPASS!$U$44)</f>
        <v>26.263999999999999</v>
      </c>
    </row>
    <row r="46" spans="1:8" ht="20.399999999999999">
      <c r="A46" s="1239" t="s">
        <v>6400</v>
      </c>
      <c r="B46" s="1049" t="s">
        <v>462</v>
      </c>
      <c r="C46" s="1246" t="s">
        <v>6054</v>
      </c>
      <c r="D46" s="1241" t="s">
        <v>10639</v>
      </c>
      <c r="E46" s="1242">
        <v>1</v>
      </c>
      <c r="F46" s="1098"/>
      <c r="G46" s="1243">
        <v>27.244</v>
      </c>
      <c r="H46" s="205">
        <f>IF(G46="","",G46-G46*COMPASS!$U$44)</f>
        <v>27.244</v>
      </c>
    </row>
    <row r="47" spans="1:8" ht="20.399999999999999">
      <c r="A47" s="1239" t="s">
        <v>6401</v>
      </c>
      <c r="B47" s="767" t="s">
        <v>216</v>
      </c>
      <c r="C47" s="1246" t="s">
        <v>6055</v>
      </c>
      <c r="D47" s="1241" t="s">
        <v>10640</v>
      </c>
      <c r="E47" s="1242">
        <v>1</v>
      </c>
      <c r="F47" s="1098"/>
      <c r="G47" s="1243">
        <v>35.868000000000002</v>
      </c>
      <c r="H47" s="205">
        <f>IF(G47="","",G47-G47*COMPASS!$U$44)</f>
        <v>35.868000000000002</v>
      </c>
    </row>
    <row r="48" spans="1:8">
      <c r="A48" s="1239" t="s">
        <v>6402</v>
      </c>
      <c r="B48" s="767" t="s">
        <v>216</v>
      </c>
      <c r="C48" s="1246" t="s">
        <v>6056</v>
      </c>
      <c r="D48" s="1241" t="s">
        <v>10641</v>
      </c>
      <c r="E48" s="1242">
        <v>1</v>
      </c>
      <c r="F48" s="1098"/>
      <c r="G48" s="1243">
        <v>65.072000000000003</v>
      </c>
      <c r="H48" s="205">
        <f>IF(G48="","",G48-G48*COMPASS!$U$44)</f>
        <v>65.072000000000003</v>
      </c>
    </row>
    <row r="49" spans="1:8">
      <c r="A49" s="1238" t="s">
        <v>6057</v>
      </c>
      <c r="B49" s="1234"/>
      <c r="C49" s="1235"/>
      <c r="D49" s="1238"/>
      <c r="E49" s="1234"/>
      <c r="F49" s="1236"/>
      <c r="G49" s="1243" t="e">
        <v>#N/A</v>
      </c>
      <c r="H49" s="205" t="e">
        <f>IF(G49="","",G49-G49*COMPASS!$U$44)</f>
        <v>#N/A</v>
      </c>
    </row>
    <row r="50" spans="1:8">
      <c r="A50" s="1239" t="s">
        <v>6403</v>
      </c>
      <c r="B50" s="767" t="s">
        <v>216</v>
      </c>
      <c r="C50" s="1246" t="s">
        <v>6058</v>
      </c>
      <c r="D50" s="1241" t="s">
        <v>7970</v>
      </c>
      <c r="E50" s="1242">
        <v>1</v>
      </c>
      <c r="F50" s="1098"/>
      <c r="G50" s="1243">
        <v>7.2519999999999998</v>
      </c>
      <c r="H50" s="205">
        <f>IF(G50="","",G50-G50*COMPASS!$U$44)</f>
        <v>7.2519999999999998</v>
      </c>
    </row>
    <row r="51" spans="1:8">
      <c r="A51" s="1239" t="s">
        <v>6404</v>
      </c>
      <c r="B51" s="767" t="s">
        <v>216</v>
      </c>
      <c r="C51" s="1246" t="s">
        <v>6059</v>
      </c>
      <c r="D51" s="1241" t="s">
        <v>7971</v>
      </c>
      <c r="E51" s="1242">
        <v>1</v>
      </c>
      <c r="F51" s="1098"/>
      <c r="G51" s="1243">
        <v>12.151999999999999</v>
      </c>
      <c r="H51" s="205">
        <f>IF(G51="","",G51-G51*COMPASS!$U$44)</f>
        <v>12.151999999999999</v>
      </c>
    </row>
    <row r="52" spans="1:8">
      <c r="A52" s="1250" t="s">
        <v>6017</v>
      </c>
      <c r="B52" s="1234"/>
      <c r="C52" s="1251"/>
      <c r="D52" s="1250"/>
      <c r="E52" s="1234"/>
      <c r="F52" s="1236"/>
      <c r="G52" s="1243" t="e">
        <v>#N/A</v>
      </c>
      <c r="H52" s="205" t="e">
        <f>IF(G52="","",G52-G52*COMPASS!$U$44)</f>
        <v>#N/A</v>
      </c>
    </row>
    <row r="53" spans="1:8">
      <c r="A53" s="1238" t="s">
        <v>6060</v>
      </c>
      <c r="B53" s="1234"/>
      <c r="C53" s="1251"/>
      <c r="D53" s="1238"/>
      <c r="E53" s="1234"/>
      <c r="F53" s="1236"/>
      <c r="G53" s="1243" t="e">
        <v>#N/A</v>
      </c>
      <c r="H53" s="205" t="e">
        <f>IF(G53="","",G53-G53*COMPASS!$U$44)</f>
        <v>#N/A</v>
      </c>
    </row>
    <row r="54" spans="1:8" ht="20.399999999999999">
      <c r="A54" s="1239" t="s">
        <v>15782</v>
      </c>
      <c r="B54" s="767" t="s">
        <v>216</v>
      </c>
      <c r="C54" s="1246" t="s">
        <v>15783</v>
      </c>
      <c r="D54" s="1241" t="s">
        <v>15784</v>
      </c>
      <c r="E54" s="1242">
        <v>1</v>
      </c>
      <c r="F54" s="1098"/>
      <c r="G54" s="1243">
        <v>864.55600000000004</v>
      </c>
      <c r="H54" s="205">
        <f>IF(G54="","",G54-G54*COMPASS!$U$44)</f>
        <v>864.55600000000004</v>
      </c>
    </row>
    <row r="55" spans="1:8">
      <c r="A55" s="1238" t="s">
        <v>6061</v>
      </c>
      <c r="B55" s="1234"/>
      <c r="C55" s="1235"/>
      <c r="D55" s="1233"/>
      <c r="E55" s="1234"/>
      <c r="F55" s="1236"/>
      <c r="G55" s="1243" t="e">
        <v>#N/A</v>
      </c>
      <c r="H55" s="205" t="e">
        <f>IF(G55="","",G55-G55*COMPASS!$U$44)</f>
        <v>#N/A</v>
      </c>
    </row>
    <row r="56" spans="1:8" ht="30.6">
      <c r="A56" s="1239" t="s">
        <v>17925</v>
      </c>
      <c r="B56" s="767" t="s">
        <v>216</v>
      </c>
      <c r="C56" s="1246" t="s">
        <v>17926</v>
      </c>
      <c r="D56" s="1241" t="s">
        <v>17927</v>
      </c>
      <c r="E56" s="1242">
        <v>1</v>
      </c>
      <c r="F56" s="1098"/>
      <c r="G56" s="1243"/>
      <c r="H56" s="205" t="str">
        <f>IF(G56="","",G56-G56*COMPASS!$U$44)</f>
        <v/>
      </c>
    </row>
    <row r="57" spans="1:8" ht="20.399999999999999">
      <c r="A57" s="1239" t="s">
        <v>16578</v>
      </c>
      <c r="B57" s="767" t="s">
        <v>216</v>
      </c>
      <c r="C57" s="1246" t="s">
        <v>16579</v>
      </c>
      <c r="D57" s="1241" t="s">
        <v>16580</v>
      </c>
      <c r="E57" s="1242">
        <v>1</v>
      </c>
      <c r="F57" s="1098"/>
      <c r="G57" s="1243">
        <v>2078.7759999999998</v>
      </c>
      <c r="H57" s="205">
        <f>IF(G57="","",G57-G57*COMPASS!$U$44)</f>
        <v>2078.7759999999998</v>
      </c>
    </row>
    <row r="58" spans="1:8" ht="30.6">
      <c r="A58" s="1239" t="s">
        <v>11698</v>
      </c>
      <c r="B58" s="767" t="s">
        <v>216</v>
      </c>
      <c r="C58" s="1246" t="s">
        <v>11699</v>
      </c>
      <c r="D58" s="1241" t="s">
        <v>11700</v>
      </c>
      <c r="E58" s="1242">
        <v>1</v>
      </c>
      <c r="F58" s="1098"/>
      <c r="G58" s="1243">
        <v>1840.8320000000001</v>
      </c>
      <c r="H58" s="205">
        <f>IF(G58="","",G58-G58*COMPASS!$U$44)</f>
        <v>1840.8320000000001</v>
      </c>
    </row>
    <row r="59" spans="1:8" ht="20.399999999999999">
      <c r="A59" s="1239" t="s">
        <v>17338</v>
      </c>
      <c r="B59" s="767" t="s">
        <v>216</v>
      </c>
      <c r="C59" s="1246" t="s">
        <v>17339</v>
      </c>
      <c r="D59" s="1241" t="s">
        <v>17340</v>
      </c>
      <c r="E59" s="1242">
        <v>1</v>
      </c>
      <c r="F59" s="1098"/>
      <c r="G59" s="1243">
        <v>767.34</v>
      </c>
      <c r="H59" s="205">
        <f>IF(G59="","",G59-G59*COMPASS!$U$44)</f>
        <v>767.34</v>
      </c>
    </row>
    <row r="60" spans="1:8" ht="20.399999999999999">
      <c r="A60" s="1239" t="s">
        <v>17341</v>
      </c>
      <c r="B60" s="767" t="s">
        <v>216</v>
      </c>
      <c r="C60" s="1246" t="s">
        <v>17342</v>
      </c>
      <c r="D60" s="1241" t="s">
        <v>17343</v>
      </c>
      <c r="E60" s="1242">
        <v>1</v>
      </c>
      <c r="F60" s="1098"/>
      <c r="G60" s="1243">
        <v>869.45600000000002</v>
      </c>
      <c r="H60" s="205">
        <f>IF(G60="","",G60-G60*COMPASS!$U$44)</f>
        <v>869.45600000000002</v>
      </c>
    </row>
    <row r="61" spans="1:8" ht="20.399999999999999">
      <c r="A61" s="1239" t="s">
        <v>11701</v>
      </c>
      <c r="B61" s="767" t="s">
        <v>216</v>
      </c>
      <c r="C61" s="1246" t="s">
        <v>11702</v>
      </c>
      <c r="D61" s="1241" t="s">
        <v>11703</v>
      </c>
      <c r="E61" s="1242">
        <v>1</v>
      </c>
      <c r="F61" s="1098"/>
      <c r="G61" s="1243">
        <v>723.63199999999995</v>
      </c>
      <c r="H61" s="205">
        <f>IF(G61="","",G61-G61*COMPASS!$U$44)</f>
        <v>723.63199999999995</v>
      </c>
    </row>
    <row r="62" spans="1:8">
      <c r="A62" s="1238" t="s">
        <v>6062</v>
      </c>
      <c r="B62" s="1234"/>
      <c r="C62" s="1235"/>
      <c r="D62" s="1233"/>
      <c r="E62" s="1234"/>
      <c r="F62" s="1236"/>
      <c r="G62" s="1243" t="e">
        <v>#N/A</v>
      </c>
      <c r="H62" s="205" t="e">
        <f>IF(G62="","",G62-G62*COMPASS!$U$44)</f>
        <v>#N/A</v>
      </c>
    </row>
    <row r="63" spans="1:8" ht="20.399999999999999">
      <c r="A63" s="1239" t="s">
        <v>17162</v>
      </c>
      <c r="B63" s="767" t="s">
        <v>216</v>
      </c>
      <c r="C63" s="1246" t="s">
        <v>17163</v>
      </c>
      <c r="D63" s="1241" t="s">
        <v>17164</v>
      </c>
      <c r="E63" s="1242">
        <v>1</v>
      </c>
      <c r="F63" s="1098"/>
      <c r="G63" s="1243">
        <v>441.98</v>
      </c>
      <c r="H63" s="205">
        <f>IF(G63="","",G63-G63*COMPASS!$U$44)</f>
        <v>441.98</v>
      </c>
    </row>
    <row r="64" spans="1:8" ht="20.399999999999999">
      <c r="A64" s="1239" t="s">
        <v>6413</v>
      </c>
      <c r="B64" s="1049" t="s">
        <v>11874</v>
      </c>
      <c r="C64" s="1246" t="s">
        <v>6071</v>
      </c>
      <c r="D64" s="1241" t="s">
        <v>10649</v>
      </c>
      <c r="E64" s="1242">
        <v>1</v>
      </c>
      <c r="F64" s="1098"/>
      <c r="G64" s="1243" t="e">
        <v>#N/A</v>
      </c>
      <c r="H64" s="205" t="e">
        <f>IF(G64="","",G64-G64*COMPASS!$U$44)</f>
        <v>#N/A</v>
      </c>
    </row>
    <row r="65" spans="1:8" ht="20.399999999999999">
      <c r="A65" s="1239" t="s">
        <v>6412</v>
      </c>
      <c r="B65" s="1049" t="s">
        <v>462</v>
      </c>
      <c r="C65" s="1246" t="s">
        <v>6070</v>
      </c>
      <c r="D65" s="1241" t="s">
        <v>11704</v>
      </c>
      <c r="E65" s="1242">
        <v>1</v>
      </c>
      <c r="F65" s="1098"/>
      <c r="G65" s="1243">
        <v>456.48399999999998</v>
      </c>
      <c r="H65" s="205">
        <f>IF(G65="","",G65-G65*COMPASS!$U$44)</f>
        <v>456.48399999999998</v>
      </c>
    </row>
    <row r="66" spans="1:8" ht="20.399999999999999">
      <c r="A66" s="1239" t="s">
        <v>6410</v>
      </c>
      <c r="B66" s="767" t="s">
        <v>216</v>
      </c>
      <c r="C66" s="1246" t="s">
        <v>6068</v>
      </c>
      <c r="D66" s="1241" t="s">
        <v>10647</v>
      </c>
      <c r="E66" s="1242">
        <v>1</v>
      </c>
      <c r="F66" s="1098"/>
      <c r="G66" s="1243">
        <v>480.78800000000001</v>
      </c>
      <c r="H66" s="205">
        <f>IF(G66="","",G66-G66*COMPASS!$U$44)</f>
        <v>480.78800000000001</v>
      </c>
    </row>
    <row r="67" spans="1:8" ht="20.399999999999999">
      <c r="A67" s="1239" t="s">
        <v>6409</v>
      </c>
      <c r="B67" s="767" t="s">
        <v>216</v>
      </c>
      <c r="C67" s="1246" t="s">
        <v>6067</v>
      </c>
      <c r="D67" s="1241" t="s">
        <v>10646</v>
      </c>
      <c r="E67" s="1242">
        <v>1</v>
      </c>
      <c r="F67" s="1098"/>
      <c r="G67" s="1243">
        <v>531.74800000000005</v>
      </c>
      <c r="H67" s="205">
        <f>IF(G67="","",G67-G67*COMPASS!$U$44)</f>
        <v>531.74800000000005</v>
      </c>
    </row>
    <row r="68" spans="1:8" ht="20.399999999999999">
      <c r="A68" s="1239" t="s">
        <v>6407</v>
      </c>
      <c r="B68" s="767" t="s">
        <v>216</v>
      </c>
      <c r="C68" s="1246" t="s">
        <v>6065</v>
      </c>
      <c r="D68" s="1241" t="s">
        <v>10644</v>
      </c>
      <c r="E68" s="1242">
        <v>1</v>
      </c>
      <c r="F68" s="1098"/>
      <c r="G68" s="1243">
        <v>573.10399999999993</v>
      </c>
      <c r="H68" s="205">
        <f>IF(G68="","",G68-G68*COMPASS!$U$44)</f>
        <v>573.10399999999993</v>
      </c>
    </row>
    <row r="69" spans="1:8" ht="20.399999999999999">
      <c r="A69" s="1239" t="s">
        <v>6408</v>
      </c>
      <c r="B69" s="767" t="s">
        <v>216</v>
      </c>
      <c r="C69" s="1246" t="s">
        <v>6066</v>
      </c>
      <c r="D69" s="1241" t="s">
        <v>10645</v>
      </c>
      <c r="E69" s="1242">
        <v>1</v>
      </c>
      <c r="F69" s="1098"/>
      <c r="G69" s="1243">
        <v>670.31999999999994</v>
      </c>
      <c r="H69" s="205">
        <f>IF(G69="","",G69-G69*COMPASS!$U$44)</f>
        <v>670.31999999999994</v>
      </c>
    </row>
    <row r="70" spans="1:8" ht="20.399999999999999">
      <c r="A70" s="1239" t="s">
        <v>17165</v>
      </c>
      <c r="B70" s="767" t="s">
        <v>216</v>
      </c>
      <c r="C70" s="1246" t="s">
        <v>17916</v>
      </c>
      <c r="D70" s="1241" t="s">
        <v>17166</v>
      </c>
      <c r="E70" s="1242">
        <v>1</v>
      </c>
      <c r="F70" s="1098"/>
      <c r="G70" s="1243">
        <v>286.55199999999996</v>
      </c>
      <c r="H70" s="205">
        <f>IF(G70="","",G70-G70*COMPASS!$U$44)</f>
        <v>286.55199999999996</v>
      </c>
    </row>
    <row r="71" spans="1:8" ht="20.399999999999999">
      <c r="A71" s="1239" t="s">
        <v>17167</v>
      </c>
      <c r="B71" s="767" t="s">
        <v>216</v>
      </c>
      <c r="C71" s="1246" t="s">
        <v>17168</v>
      </c>
      <c r="D71" s="1241" t="s">
        <v>17169</v>
      </c>
      <c r="E71" s="1242">
        <v>1</v>
      </c>
      <c r="F71" s="1098"/>
      <c r="G71" s="1243">
        <v>301.05599999999998</v>
      </c>
      <c r="H71" s="205">
        <f>IF(G71="","",G71-G71*COMPASS!$U$44)</f>
        <v>301.05599999999998</v>
      </c>
    </row>
    <row r="72" spans="1:8" ht="20.399999999999999">
      <c r="A72" s="1239" t="s">
        <v>17170</v>
      </c>
      <c r="B72" s="767" t="s">
        <v>216</v>
      </c>
      <c r="C72" s="1246" t="s">
        <v>17171</v>
      </c>
      <c r="D72" s="1241" t="s">
        <v>17172</v>
      </c>
      <c r="E72" s="1242">
        <v>1</v>
      </c>
      <c r="F72" s="1098"/>
      <c r="G72" s="1243">
        <v>1107.4000000000001</v>
      </c>
      <c r="H72" s="205">
        <f>IF(G72="","",G72-G72*COMPASS!$U$44)</f>
        <v>1107.4000000000001</v>
      </c>
    </row>
    <row r="73" spans="1:8" ht="20.399999999999999">
      <c r="A73" s="1239" t="s">
        <v>6406</v>
      </c>
      <c r="B73" s="767" t="s">
        <v>216</v>
      </c>
      <c r="C73" s="1246" t="s">
        <v>6064</v>
      </c>
      <c r="D73" s="1241" t="s">
        <v>10643</v>
      </c>
      <c r="E73" s="1242">
        <v>1</v>
      </c>
      <c r="F73" s="1098"/>
      <c r="G73" s="1243" t="e">
        <v>#N/A</v>
      </c>
      <c r="H73" s="205" t="e">
        <f>IF(G73="","",G73-G73*COMPASS!$U$44)</f>
        <v>#N/A</v>
      </c>
    </row>
    <row r="74" spans="1:8" ht="20.399999999999999">
      <c r="A74" s="1239" t="s">
        <v>17173</v>
      </c>
      <c r="B74" s="767" t="s">
        <v>216</v>
      </c>
      <c r="C74" s="1246" t="s">
        <v>17174</v>
      </c>
      <c r="D74" s="1241" t="s">
        <v>17175</v>
      </c>
      <c r="E74" s="1242">
        <v>1</v>
      </c>
      <c r="F74" s="1098"/>
      <c r="G74" s="1243">
        <v>267.14800000000002</v>
      </c>
      <c r="H74" s="205">
        <f>IF(G74="","",G74-G74*COMPASS!$U$44)</f>
        <v>267.14800000000002</v>
      </c>
    </row>
    <row r="75" spans="1:8" ht="20.399999999999999">
      <c r="A75" s="1239" t="s">
        <v>6411</v>
      </c>
      <c r="B75" s="1049" t="s">
        <v>11874</v>
      </c>
      <c r="C75" s="1246" t="s">
        <v>6069</v>
      </c>
      <c r="D75" s="1241" t="s">
        <v>10648</v>
      </c>
      <c r="E75" s="1242">
        <v>1</v>
      </c>
      <c r="F75" s="1098"/>
      <c r="G75" s="1243">
        <v>237.94400000000002</v>
      </c>
      <c r="H75" s="205">
        <f>IF(G75="","",G75-G75*COMPASS!$U$44)</f>
        <v>237.94400000000002</v>
      </c>
    </row>
    <row r="76" spans="1:8" ht="20.399999999999999">
      <c r="A76" s="1239" t="s">
        <v>6405</v>
      </c>
      <c r="B76" s="767" t="s">
        <v>216</v>
      </c>
      <c r="C76" s="1246" t="s">
        <v>6063</v>
      </c>
      <c r="D76" s="1241" t="s">
        <v>10642</v>
      </c>
      <c r="E76" s="1242">
        <v>1</v>
      </c>
      <c r="F76" s="1098"/>
      <c r="G76" s="1243">
        <v>548.79999999999995</v>
      </c>
      <c r="H76" s="205">
        <f>IF(G76="","",G76-G76*COMPASS!$U$44)</f>
        <v>548.79999999999995</v>
      </c>
    </row>
    <row r="77" spans="1:8">
      <c r="A77" s="1238" t="s">
        <v>6072</v>
      </c>
      <c r="B77" s="1234"/>
      <c r="C77" s="1235"/>
      <c r="D77" s="1238"/>
      <c r="E77" s="1234"/>
      <c r="F77" s="1236"/>
      <c r="G77" s="1243" t="e">
        <v>#N/A</v>
      </c>
      <c r="H77" s="205" t="e">
        <f>IF(G77="","",G77-G77*COMPASS!$U$44)</f>
        <v>#N/A</v>
      </c>
    </row>
    <row r="78" spans="1:8">
      <c r="A78" s="1248" t="s">
        <v>17928</v>
      </c>
      <c r="B78" s="1249" t="s">
        <v>566</v>
      </c>
      <c r="C78" s="1398" t="s">
        <v>17929</v>
      </c>
      <c r="D78" s="1399" t="s">
        <v>17930</v>
      </c>
      <c r="E78" s="1242">
        <v>1</v>
      </c>
      <c r="F78" s="1400"/>
      <c r="G78" s="1243"/>
      <c r="H78" s="205" t="str">
        <f>IF(G78="","",G78-G78*COMPASS!$U$44)</f>
        <v/>
      </c>
    </row>
    <row r="79" spans="1:8">
      <c r="A79" s="1238" t="s">
        <v>6073</v>
      </c>
      <c r="B79" s="1234"/>
      <c r="C79" s="1235"/>
      <c r="D79" s="1238"/>
      <c r="E79" s="1234"/>
      <c r="F79" s="1236"/>
      <c r="G79" s="1243" t="e">
        <v>#N/A</v>
      </c>
      <c r="H79" s="205" t="e">
        <f>IF(G79="","",G79-G79*COMPASS!$U$44)</f>
        <v>#N/A</v>
      </c>
    </row>
    <row r="80" spans="1:8" ht="30.6">
      <c r="A80" s="1239" t="s">
        <v>6423</v>
      </c>
      <c r="B80" s="1049" t="s">
        <v>462</v>
      </c>
      <c r="C80" s="1246" t="s">
        <v>6083</v>
      </c>
      <c r="D80" s="1241" t="s">
        <v>10659</v>
      </c>
      <c r="E80" s="1242">
        <v>1</v>
      </c>
      <c r="F80" s="1098"/>
      <c r="G80" s="1243" t="e">
        <v>#N/A</v>
      </c>
      <c r="H80" s="205" t="e">
        <f>IF(G80="","",G80-G80*COMPASS!$U$44)</f>
        <v>#N/A</v>
      </c>
    </row>
    <row r="81" spans="1:8" ht="20.399999999999999">
      <c r="A81" s="1239" t="s">
        <v>17931</v>
      </c>
      <c r="B81" s="767" t="s">
        <v>216</v>
      </c>
      <c r="C81" s="1246" t="s">
        <v>17932</v>
      </c>
      <c r="D81" s="1241" t="s">
        <v>17933</v>
      </c>
      <c r="E81" s="1242">
        <v>1</v>
      </c>
      <c r="F81" s="1098"/>
      <c r="G81" s="1243" t="e">
        <v>#N/A</v>
      </c>
      <c r="H81" s="205" t="e">
        <f>IF(G81="","",G81-G81*COMPASS!$U$44)</f>
        <v>#N/A</v>
      </c>
    </row>
    <row r="82" spans="1:8" ht="20.399999999999999">
      <c r="A82" s="1239" t="s">
        <v>16581</v>
      </c>
      <c r="B82" s="767" t="s">
        <v>216</v>
      </c>
      <c r="C82" s="1246" t="s">
        <v>16582</v>
      </c>
      <c r="D82" s="1241" t="s">
        <v>16583</v>
      </c>
      <c r="E82" s="1242">
        <v>1</v>
      </c>
      <c r="F82" s="1098"/>
      <c r="G82" s="1243"/>
      <c r="H82" s="205" t="str">
        <f>IF(G82="","",G82-G82*COMPASS!$U$44)</f>
        <v/>
      </c>
    </row>
    <row r="83" spans="1:8" ht="20.399999999999999">
      <c r="A83" s="1239" t="s">
        <v>16584</v>
      </c>
      <c r="B83" s="767" t="s">
        <v>216</v>
      </c>
      <c r="C83" s="1246" t="s">
        <v>16585</v>
      </c>
      <c r="D83" s="1241" t="s">
        <v>16586</v>
      </c>
      <c r="E83" s="1242">
        <v>1</v>
      </c>
      <c r="F83" s="1098"/>
      <c r="G83" s="1243">
        <v>335.15999999999997</v>
      </c>
      <c r="H83" s="205">
        <f>IF(G83="","",G83-G83*COMPASS!$U$44)</f>
        <v>335.15999999999997</v>
      </c>
    </row>
    <row r="84" spans="1:8" ht="20.399999999999999">
      <c r="A84" s="1239" t="s">
        <v>6414</v>
      </c>
      <c r="B84" s="767" t="s">
        <v>216</v>
      </c>
      <c r="C84" s="1246" t="s">
        <v>6074</v>
      </c>
      <c r="D84" s="1241" t="s">
        <v>10650</v>
      </c>
      <c r="E84" s="1242">
        <v>1</v>
      </c>
      <c r="F84" s="1098"/>
      <c r="G84" s="1243"/>
      <c r="H84" s="205" t="str">
        <f>IF(G84="","",G84-G84*COMPASS!$U$44)</f>
        <v/>
      </c>
    </row>
    <row r="85" spans="1:8" ht="20.399999999999999">
      <c r="A85" s="1239" t="s">
        <v>6422</v>
      </c>
      <c r="B85" s="1049" t="s">
        <v>462</v>
      </c>
      <c r="C85" s="1246" t="s">
        <v>6082</v>
      </c>
      <c r="D85" s="1241" t="s">
        <v>10658</v>
      </c>
      <c r="E85" s="1242">
        <v>1</v>
      </c>
      <c r="F85" s="1098"/>
      <c r="G85" s="1243">
        <v>92.316000000000003</v>
      </c>
      <c r="H85" s="205">
        <f>IF(G85="","",G85-G85*COMPASS!$U$44)</f>
        <v>92.316000000000003</v>
      </c>
    </row>
    <row r="86" spans="1:8" ht="20.399999999999999">
      <c r="A86" s="1239" t="s">
        <v>6424</v>
      </c>
      <c r="B86" s="767" t="s">
        <v>216</v>
      </c>
      <c r="C86" s="1246" t="s">
        <v>6084</v>
      </c>
      <c r="D86" s="1241" t="s">
        <v>10660</v>
      </c>
      <c r="E86" s="1242">
        <v>1</v>
      </c>
      <c r="F86" s="1098"/>
      <c r="G86" s="1243">
        <v>48.019999999999996</v>
      </c>
      <c r="H86" s="205">
        <f>IF(G86="","",G86-G86*COMPASS!$U$44)</f>
        <v>48.019999999999996</v>
      </c>
    </row>
    <row r="87" spans="1:8" ht="20.399999999999999">
      <c r="A87" s="1239" t="s">
        <v>6419</v>
      </c>
      <c r="B87" s="767" t="s">
        <v>216</v>
      </c>
      <c r="C87" s="1246" t="s">
        <v>6079</v>
      </c>
      <c r="D87" s="1241" t="s">
        <v>10655</v>
      </c>
      <c r="E87" s="1242">
        <v>1</v>
      </c>
      <c r="F87" s="1098"/>
      <c r="G87" s="1243">
        <v>136.024</v>
      </c>
      <c r="H87" s="205">
        <f>IF(G87="","",G87-G87*COMPASS!$U$44)</f>
        <v>136.024</v>
      </c>
    </row>
    <row r="88" spans="1:8" ht="30.6">
      <c r="A88" s="1239" t="s">
        <v>6415</v>
      </c>
      <c r="B88" s="767" t="s">
        <v>216</v>
      </c>
      <c r="C88" s="1246" t="s">
        <v>6075</v>
      </c>
      <c r="D88" s="1241" t="s">
        <v>10651</v>
      </c>
      <c r="E88" s="1242">
        <v>1</v>
      </c>
      <c r="F88" s="1098"/>
      <c r="G88" s="1243">
        <v>194.23599999999999</v>
      </c>
      <c r="H88" s="205">
        <f>IF(G88="","",G88-G88*COMPASS!$U$44)</f>
        <v>194.23599999999999</v>
      </c>
    </row>
    <row r="89" spans="1:8" ht="20.399999999999999">
      <c r="A89" s="1239" t="s">
        <v>6421</v>
      </c>
      <c r="B89" s="767" t="s">
        <v>216</v>
      </c>
      <c r="C89" s="1246" t="s">
        <v>6081</v>
      </c>
      <c r="D89" s="1241" t="s">
        <v>10657</v>
      </c>
      <c r="E89" s="1242">
        <v>1</v>
      </c>
      <c r="F89" s="1098"/>
      <c r="G89" s="1243">
        <v>87.415999999999997</v>
      </c>
      <c r="H89" s="205">
        <f>IF(G89="","",G89-G89*COMPASS!$U$44)</f>
        <v>87.415999999999997</v>
      </c>
    </row>
    <row r="90" spans="1:8" ht="20.399999999999999">
      <c r="A90" s="1239" t="s">
        <v>6420</v>
      </c>
      <c r="B90" s="767" t="s">
        <v>216</v>
      </c>
      <c r="C90" s="1246" t="s">
        <v>6080</v>
      </c>
      <c r="D90" s="1241" t="s">
        <v>10656</v>
      </c>
      <c r="E90" s="1242">
        <v>1</v>
      </c>
      <c r="F90" s="1098"/>
      <c r="G90" s="1243">
        <v>143.27599999999998</v>
      </c>
      <c r="H90" s="205">
        <f>IF(G90="","",G90-G90*COMPASS!$U$44)</f>
        <v>143.27599999999998</v>
      </c>
    </row>
    <row r="91" spans="1:8" ht="20.399999999999999">
      <c r="A91" s="1239" t="s">
        <v>6416</v>
      </c>
      <c r="B91" s="767" t="s">
        <v>216</v>
      </c>
      <c r="C91" s="1246" t="s">
        <v>6076</v>
      </c>
      <c r="D91" s="1241" t="s">
        <v>10652</v>
      </c>
      <c r="E91" s="1242">
        <v>1</v>
      </c>
      <c r="F91" s="1098"/>
      <c r="G91" s="1243">
        <v>364.36400000000003</v>
      </c>
      <c r="H91" s="205">
        <f>IF(G91="","",G91-G91*COMPASS!$U$44)</f>
        <v>364.36400000000003</v>
      </c>
    </row>
    <row r="92" spans="1:8" ht="20.399999999999999">
      <c r="A92" s="1239" t="s">
        <v>16587</v>
      </c>
      <c r="B92" s="767" t="s">
        <v>216</v>
      </c>
      <c r="C92" s="1246" t="s">
        <v>16588</v>
      </c>
      <c r="D92" s="1241" t="s">
        <v>16589</v>
      </c>
      <c r="E92" s="1242">
        <v>1</v>
      </c>
      <c r="F92" s="1098"/>
      <c r="G92" s="1243">
        <v>223.44</v>
      </c>
      <c r="H92" s="205">
        <f>IF(G92="","",G92-G92*COMPASS!$U$44)</f>
        <v>223.44</v>
      </c>
    </row>
    <row r="93" spans="1:8" ht="20.399999999999999">
      <c r="A93" s="1239" t="s">
        <v>6418</v>
      </c>
      <c r="B93" s="767" t="s">
        <v>216</v>
      </c>
      <c r="C93" s="1246" t="s">
        <v>6078</v>
      </c>
      <c r="D93" s="1241" t="s">
        <v>10654</v>
      </c>
      <c r="E93" s="1242">
        <v>1</v>
      </c>
      <c r="F93" s="1098"/>
      <c r="G93" s="1243">
        <v>315.75599999999997</v>
      </c>
      <c r="H93" s="205">
        <f>IF(G93="","",G93-G93*COMPASS!$U$44)</f>
        <v>315.75599999999997</v>
      </c>
    </row>
    <row r="94" spans="1:8" ht="20.399999999999999">
      <c r="A94" s="1239" t="s">
        <v>6417</v>
      </c>
      <c r="B94" s="767" t="s">
        <v>216</v>
      </c>
      <c r="C94" s="1246" t="s">
        <v>6077</v>
      </c>
      <c r="D94" s="1241" t="s">
        <v>10653</v>
      </c>
      <c r="E94" s="1242">
        <v>1</v>
      </c>
      <c r="F94" s="1098"/>
      <c r="G94" s="1243">
        <v>434.72800000000001</v>
      </c>
      <c r="H94" s="205">
        <f>IF(G94="","",G94-G94*COMPASS!$U$44)</f>
        <v>434.72800000000001</v>
      </c>
    </row>
    <row r="95" spans="1:8" ht="20.399999999999999">
      <c r="A95" s="1239" t="s">
        <v>11512</v>
      </c>
      <c r="B95" s="767" t="s">
        <v>216</v>
      </c>
      <c r="C95" s="1246" t="s">
        <v>11513</v>
      </c>
      <c r="D95" s="1241" t="s">
        <v>17917</v>
      </c>
      <c r="E95" s="1242">
        <v>1</v>
      </c>
      <c r="F95" s="1098"/>
      <c r="G95" s="1243">
        <v>189.33599999999998</v>
      </c>
      <c r="H95" s="205">
        <f>IF(G95="","",G95-G95*COMPASS!$U$44)</f>
        <v>189.33599999999998</v>
      </c>
    </row>
    <row r="96" spans="1:8">
      <c r="A96" s="1238" t="s">
        <v>6085</v>
      </c>
      <c r="B96" s="1234"/>
      <c r="C96" s="1235"/>
      <c r="D96" s="1238"/>
      <c r="E96" s="1234"/>
      <c r="F96" s="1236"/>
      <c r="G96" s="1243" t="e">
        <v>#N/A</v>
      </c>
      <c r="H96" s="205" t="e">
        <f>IF(G96="","",G96-G96*COMPASS!$U$44)</f>
        <v>#N/A</v>
      </c>
    </row>
    <row r="97" spans="1:8">
      <c r="A97" s="1239" t="s">
        <v>6425</v>
      </c>
      <c r="B97" s="767" t="s">
        <v>216</v>
      </c>
      <c r="C97" s="1246" t="s">
        <v>6086</v>
      </c>
      <c r="D97" s="1241" t="s">
        <v>10661</v>
      </c>
      <c r="E97" s="1242">
        <v>1</v>
      </c>
      <c r="F97" s="1098"/>
      <c r="G97" s="1243">
        <v>767.34</v>
      </c>
      <c r="H97" s="205">
        <f>IF(G97="","",G97-G97*COMPASS!$U$44)</f>
        <v>767.34</v>
      </c>
    </row>
    <row r="98" spans="1:8">
      <c r="A98" s="1239" t="s">
        <v>6426</v>
      </c>
      <c r="B98" s="767" t="s">
        <v>216</v>
      </c>
      <c r="C98" s="1246" t="s">
        <v>6087</v>
      </c>
      <c r="D98" s="1241" t="s">
        <v>10662</v>
      </c>
      <c r="E98" s="1242">
        <v>1</v>
      </c>
      <c r="F98" s="1098"/>
      <c r="G98" s="1243">
        <v>531.74800000000005</v>
      </c>
      <c r="H98" s="205">
        <f>IF(G98="","",G98-G98*COMPASS!$U$44)</f>
        <v>531.74800000000005</v>
      </c>
    </row>
    <row r="99" spans="1:8" ht="20.399999999999999">
      <c r="A99" s="1239" t="s">
        <v>6427</v>
      </c>
      <c r="B99" s="767" t="s">
        <v>216</v>
      </c>
      <c r="C99" s="1246" t="s">
        <v>6088</v>
      </c>
      <c r="D99" s="1241" t="s">
        <v>10663</v>
      </c>
      <c r="E99" s="1242">
        <v>1</v>
      </c>
      <c r="F99" s="1098"/>
      <c r="G99" s="1243">
        <v>157.78</v>
      </c>
      <c r="H99" s="205">
        <f>IF(G99="","",G99-G99*COMPASS!$U$44)</f>
        <v>157.78</v>
      </c>
    </row>
    <row r="100" spans="1:8">
      <c r="A100" s="1239" t="s">
        <v>6428</v>
      </c>
      <c r="B100" s="767" t="s">
        <v>216</v>
      </c>
      <c r="C100" s="1246" t="s">
        <v>6089</v>
      </c>
      <c r="D100" s="1241" t="s">
        <v>10664</v>
      </c>
      <c r="E100" s="1242">
        <v>1</v>
      </c>
      <c r="F100" s="1098"/>
      <c r="G100" s="1243">
        <v>660.52</v>
      </c>
      <c r="H100" s="205">
        <f>IF(G100="","",G100-G100*COMPASS!$U$44)</f>
        <v>660.52</v>
      </c>
    </row>
    <row r="101" spans="1:8">
      <c r="A101" s="1239" t="s">
        <v>6429</v>
      </c>
      <c r="B101" s="767" t="s">
        <v>216</v>
      </c>
      <c r="C101" s="1246" t="s">
        <v>6090</v>
      </c>
      <c r="D101" s="1241" t="s">
        <v>10665</v>
      </c>
      <c r="E101" s="1242">
        <v>1</v>
      </c>
      <c r="F101" s="1098"/>
      <c r="G101" s="1243">
        <v>476.084</v>
      </c>
      <c r="H101" s="205">
        <f>IF(G101="","",G101-G101*COMPASS!$U$44)</f>
        <v>476.084</v>
      </c>
    </row>
    <row r="102" spans="1:8">
      <c r="A102" s="1238" t="s">
        <v>6091</v>
      </c>
      <c r="B102" s="1234"/>
      <c r="C102" s="1235"/>
      <c r="D102" s="1238"/>
      <c r="E102" s="1234"/>
      <c r="F102" s="1236"/>
      <c r="G102" s="1243" t="e">
        <v>#N/A</v>
      </c>
      <c r="H102" s="205" t="e">
        <f>IF(G102="","",G102-G102*COMPASS!$U$44)</f>
        <v>#N/A</v>
      </c>
    </row>
    <row r="103" spans="1:8">
      <c r="A103" s="1239" t="s">
        <v>6430</v>
      </c>
      <c r="B103" s="767" t="s">
        <v>216</v>
      </c>
      <c r="C103" s="1246" t="s">
        <v>6092</v>
      </c>
      <c r="D103" s="1241" t="s">
        <v>10666</v>
      </c>
      <c r="E103" s="1242">
        <v>1</v>
      </c>
      <c r="F103" s="1098"/>
      <c r="G103" s="1243">
        <v>757.73599999999999</v>
      </c>
      <c r="H103" s="205">
        <f>IF(G103="","",G103-G103*COMPASS!$U$44)</f>
        <v>757.73599999999999</v>
      </c>
    </row>
    <row r="104" spans="1:8">
      <c r="A104" s="1239" t="s">
        <v>6431</v>
      </c>
      <c r="B104" s="767" t="s">
        <v>216</v>
      </c>
      <c r="C104" s="1246" t="s">
        <v>6093</v>
      </c>
      <c r="D104" s="1241" t="s">
        <v>10667</v>
      </c>
      <c r="E104" s="1242">
        <v>1</v>
      </c>
      <c r="F104" s="1098"/>
      <c r="G104" s="1243">
        <v>1032.136</v>
      </c>
      <c r="H104" s="205">
        <f>IF(G104="","",G104-G104*COMPASS!$U$44)</f>
        <v>1032.136</v>
      </c>
    </row>
    <row r="105" spans="1:8">
      <c r="A105" s="1239" t="s">
        <v>6432</v>
      </c>
      <c r="B105" s="767" t="s">
        <v>216</v>
      </c>
      <c r="C105" s="1246" t="s">
        <v>6094</v>
      </c>
      <c r="D105" s="1241" t="s">
        <v>10668</v>
      </c>
      <c r="E105" s="1242">
        <v>1</v>
      </c>
      <c r="F105" s="1098"/>
      <c r="G105" s="1243">
        <v>1471.7639999999999</v>
      </c>
      <c r="H105" s="205">
        <f>IF(G105="","",G105-G105*COMPASS!$U$44)</f>
        <v>1471.7639999999999</v>
      </c>
    </row>
    <row r="106" spans="1:8" ht="20.399999999999999">
      <c r="A106" s="1239" t="s">
        <v>6433</v>
      </c>
      <c r="B106" s="1049" t="s">
        <v>462</v>
      </c>
      <c r="C106" s="1246" t="s">
        <v>6095</v>
      </c>
      <c r="D106" s="1241" t="s">
        <v>10669</v>
      </c>
      <c r="E106" s="1242">
        <v>1</v>
      </c>
      <c r="F106" s="1098"/>
      <c r="G106" s="1243">
        <v>77.616</v>
      </c>
      <c r="H106" s="205">
        <f>IF(G106="","",G106-G106*COMPASS!$U$44)</f>
        <v>77.616</v>
      </c>
    </row>
    <row r="107" spans="1:8" ht="20.399999999999999">
      <c r="A107" s="1239" t="s">
        <v>6434</v>
      </c>
      <c r="B107" s="767" t="s">
        <v>216</v>
      </c>
      <c r="C107" s="1246" t="s">
        <v>6096</v>
      </c>
      <c r="D107" s="1241" t="s">
        <v>10670</v>
      </c>
      <c r="E107" s="1242">
        <v>1</v>
      </c>
      <c r="F107" s="1098"/>
      <c r="G107" s="1243">
        <v>80.164000000000001</v>
      </c>
      <c r="H107" s="205">
        <f>IF(G107="","",G107-G107*COMPASS!$U$44)</f>
        <v>80.164000000000001</v>
      </c>
    </row>
    <row r="108" spans="1:8" ht="20.399999999999999">
      <c r="A108" s="1239" t="s">
        <v>6435</v>
      </c>
      <c r="B108" s="767" t="s">
        <v>216</v>
      </c>
      <c r="C108" s="1246" t="s">
        <v>6097</v>
      </c>
      <c r="D108" s="1241" t="s">
        <v>11705</v>
      </c>
      <c r="E108" s="1242">
        <v>1</v>
      </c>
      <c r="F108" s="1098"/>
      <c r="G108" s="1243">
        <v>140.92400000000001</v>
      </c>
      <c r="H108" s="205">
        <f>IF(G108="","",G108-G108*COMPASS!$U$44)</f>
        <v>140.92400000000001</v>
      </c>
    </row>
    <row r="109" spans="1:8" ht="20.399999999999999">
      <c r="A109" s="1239" t="s">
        <v>6436</v>
      </c>
      <c r="B109" s="767" t="s">
        <v>216</v>
      </c>
      <c r="C109" s="1246" t="s">
        <v>6098</v>
      </c>
      <c r="D109" s="1241" t="s">
        <v>11706</v>
      </c>
      <c r="E109" s="1242">
        <v>1</v>
      </c>
      <c r="F109" s="1098"/>
      <c r="G109" s="1243">
        <v>189.33599999999998</v>
      </c>
      <c r="H109" s="205">
        <f>IF(G109="","",G109-G109*COMPASS!$U$44)</f>
        <v>189.33599999999998</v>
      </c>
    </row>
    <row r="110" spans="1:8">
      <c r="A110" s="1239" t="s">
        <v>6437</v>
      </c>
      <c r="B110" s="767" t="s">
        <v>216</v>
      </c>
      <c r="C110" s="1246" t="s">
        <v>6099</v>
      </c>
      <c r="D110" s="1241" t="s">
        <v>10671</v>
      </c>
      <c r="E110" s="1242">
        <v>1</v>
      </c>
      <c r="F110" s="1098"/>
      <c r="G110" s="1243">
        <v>111.72</v>
      </c>
      <c r="H110" s="205">
        <f>IF(G110="","",G110-G110*COMPASS!$U$44)</f>
        <v>111.72</v>
      </c>
    </row>
    <row r="111" spans="1:8">
      <c r="A111" s="1239" t="s">
        <v>6438</v>
      </c>
      <c r="B111" s="767" t="s">
        <v>216</v>
      </c>
      <c r="C111" s="1246" t="s">
        <v>6100</v>
      </c>
      <c r="D111" s="1241" t="s">
        <v>10672</v>
      </c>
      <c r="E111" s="1242">
        <v>1</v>
      </c>
      <c r="F111" s="1098"/>
      <c r="G111" s="1243">
        <v>106.82</v>
      </c>
      <c r="H111" s="205">
        <f>IF(G111="","",G111-G111*COMPASS!$U$44)</f>
        <v>106.82</v>
      </c>
    </row>
    <row r="112" spans="1:8">
      <c r="A112" s="1239" t="s">
        <v>6439</v>
      </c>
      <c r="B112" s="767" t="s">
        <v>216</v>
      </c>
      <c r="C112" s="1246" t="s">
        <v>6101</v>
      </c>
      <c r="D112" s="1241" t="s">
        <v>11707</v>
      </c>
      <c r="E112" s="1242">
        <v>1</v>
      </c>
      <c r="F112" s="1098"/>
      <c r="G112" s="1243">
        <v>97.215999999999994</v>
      </c>
      <c r="H112" s="205">
        <f>IF(G112="","",G112-G112*COMPASS!$U$44)</f>
        <v>97.215999999999994</v>
      </c>
    </row>
    <row r="113" spans="1:8">
      <c r="A113" s="1238" t="s">
        <v>6102</v>
      </c>
      <c r="B113" s="1234"/>
      <c r="C113" s="1235"/>
      <c r="D113" s="1238"/>
      <c r="E113" s="1234"/>
      <c r="F113" s="1236"/>
      <c r="G113" s="1243" t="e">
        <v>#N/A</v>
      </c>
      <c r="H113" s="205" t="e">
        <f>IF(G113="","",G113-G113*COMPASS!$U$44)</f>
        <v>#N/A</v>
      </c>
    </row>
    <row r="114" spans="1:8" ht="20.399999999999999">
      <c r="A114" s="1239" t="s">
        <v>6440</v>
      </c>
      <c r="B114" s="1049" t="s">
        <v>462</v>
      </c>
      <c r="C114" s="1246" t="s">
        <v>6103</v>
      </c>
      <c r="D114" s="1241" t="s">
        <v>6104</v>
      </c>
      <c r="E114" s="1242">
        <v>1</v>
      </c>
      <c r="F114" s="1098"/>
      <c r="G114" s="1243">
        <v>46.06</v>
      </c>
      <c r="H114" s="205">
        <f>IF(G114="","",G114-G114*COMPASS!$U$44)</f>
        <v>46.06</v>
      </c>
    </row>
    <row r="115" spans="1:8">
      <c r="A115" s="1239" t="s">
        <v>6441</v>
      </c>
      <c r="B115" s="767" t="s">
        <v>216</v>
      </c>
      <c r="C115" s="1246" t="s">
        <v>6105</v>
      </c>
      <c r="D115" s="1241" t="s">
        <v>6106</v>
      </c>
      <c r="E115" s="1242">
        <v>1</v>
      </c>
      <c r="F115" s="1098"/>
      <c r="G115" s="1243">
        <v>55.86</v>
      </c>
      <c r="H115" s="205">
        <f>IF(G115="","",G115-G115*COMPASS!$U$44)</f>
        <v>55.86</v>
      </c>
    </row>
    <row r="116" spans="1:8">
      <c r="A116" s="1239" t="s">
        <v>6442</v>
      </c>
      <c r="B116" s="767" t="s">
        <v>216</v>
      </c>
      <c r="C116" s="1246" t="s">
        <v>6107</v>
      </c>
      <c r="D116" s="1241" t="s">
        <v>6108</v>
      </c>
      <c r="E116" s="1242">
        <v>1</v>
      </c>
      <c r="F116" s="1098"/>
      <c r="G116" s="1243">
        <v>55.86</v>
      </c>
      <c r="H116" s="205">
        <f>IF(G116="","",G116-G116*COMPASS!$U$44)</f>
        <v>55.86</v>
      </c>
    </row>
    <row r="117" spans="1:8">
      <c r="A117" s="1239" t="s">
        <v>6443</v>
      </c>
      <c r="B117" s="767" t="s">
        <v>216</v>
      </c>
      <c r="C117" s="1246" t="s">
        <v>6109</v>
      </c>
      <c r="D117" s="1241" t="s">
        <v>6110</v>
      </c>
      <c r="E117" s="1242">
        <v>1</v>
      </c>
      <c r="F117" s="1098"/>
      <c r="G117" s="1243">
        <v>89.767999999999986</v>
      </c>
      <c r="H117" s="205">
        <f>IF(G117="","",G117-G117*COMPASS!$U$44)</f>
        <v>89.767999999999986</v>
      </c>
    </row>
    <row r="118" spans="1:8">
      <c r="A118" s="1239" t="s">
        <v>6444</v>
      </c>
      <c r="B118" s="767" t="s">
        <v>216</v>
      </c>
      <c r="C118" s="1246" t="s">
        <v>6111</v>
      </c>
      <c r="D118" s="1241" t="s">
        <v>11708</v>
      </c>
      <c r="E118" s="1242">
        <v>1</v>
      </c>
      <c r="F118" s="1098"/>
      <c r="G118" s="1243">
        <v>89.767999999999986</v>
      </c>
      <c r="H118" s="205">
        <f>IF(G118="","",G118-G118*COMPASS!$U$44)</f>
        <v>89.767999999999986</v>
      </c>
    </row>
    <row r="119" spans="1:8">
      <c r="A119" s="1238" t="s">
        <v>6112</v>
      </c>
      <c r="B119" s="1234"/>
      <c r="C119" s="1235"/>
      <c r="D119" s="1238"/>
      <c r="E119" s="1234"/>
      <c r="F119" s="1236"/>
      <c r="G119" s="1243" t="e">
        <v>#N/A</v>
      </c>
      <c r="H119" s="205" t="e">
        <f>IF(G119="","",G119-G119*COMPASS!$U$44)</f>
        <v>#N/A</v>
      </c>
    </row>
    <row r="120" spans="1:8">
      <c r="A120" s="1250" t="s">
        <v>6018</v>
      </c>
      <c r="B120" s="1234"/>
      <c r="C120" s="1251"/>
      <c r="D120" s="1250"/>
      <c r="E120" s="1234"/>
      <c r="F120" s="1236"/>
      <c r="G120" s="1243" t="e">
        <v>#N/A</v>
      </c>
      <c r="H120" s="205" t="e">
        <f>IF(G120="","",G120-G120*COMPASS!$U$44)</f>
        <v>#N/A</v>
      </c>
    </row>
    <row r="121" spans="1:8">
      <c r="A121" s="1238" t="s">
        <v>6113</v>
      </c>
      <c r="B121" s="1234"/>
      <c r="C121" s="1235"/>
      <c r="D121" s="1238"/>
      <c r="E121" s="1234"/>
      <c r="F121" s="1236"/>
      <c r="G121" s="1243" t="e">
        <v>#N/A</v>
      </c>
      <c r="H121" s="205" t="e">
        <f>IF(G121="","",G121-G121*COMPASS!$U$44)</f>
        <v>#N/A</v>
      </c>
    </row>
    <row r="122" spans="1:8" ht="20.399999999999999">
      <c r="A122" s="1239" t="s">
        <v>6445</v>
      </c>
      <c r="B122" s="767" t="s">
        <v>216</v>
      </c>
      <c r="C122" s="1246" t="s">
        <v>6114</v>
      </c>
      <c r="D122" s="1241" t="s">
        <v>11709</v>
      </c>
      <c r="E122" s="1242">
        <v>1</v>
      </c>
      <c r="F122" s="1098"/>
      <c r="G122" s="1243"/>
      <c r="H122" s="205" t="str">
        <f>IF(G122="","",G122-G122*COMPASS!$U$44)</f>
        <v/>
      </c>
    </row>
    <row r="123" spans="1:8">
      <c r="A123" s="1239" t="s">
        <v>6446</v>
      </c>
      <c r="B123" s="767" t="s">
        <v>216</v>
      </c>
      <c r="C123" s="1246" t="s">
        <v>6115</v>
      </c>
      <c r="D123" s="1241" t="s">
        <v>11710</v>
      </c>
      <c r="E123" s="1242">
        <v>1</v>
      </c>
      <c r="F123" s="1098"/>
      <c r="G123" s="1243"/>
      <c r="H123" s="205" t="str">
        <f>IF(G123="","",G123-G123*COMPASS!$U$44)</f>
        <v/>
      </c>
    </row>
    <row r="124" spans="1:8" ht="20.399999999999999">
      <c r="A124" s="1239" t="s">
        <v>6447</v>
      </c>
      <c r="B124" s="767" t="s">
        <v>216</v>
      </c>
      <c r="C124" s="1246" t="s">
        <v>6116</v>
      </c>
      <c r="D124" s="1241" t="s">
        <v>11711</v>
      </c>
      <c r="E124" s="1242">
        <v>1</v>
      </c>
      <c r="F124" s="1098"/>
      <c r="G124" s="1243"/>
      <c r="H124" s="205" t="str">
        <f>IF(G124="","",G124-G124*COMPASS!$U$44)</f>
        <v/>
      </c>
    </row>
    <row r="125" spans="1:8" ht="20.399999999999999">
      <c r="A125" s="1239" t="s">
        <v>6448</v>
      </c>
      <c r="B125" s="767" t="s">
        <v>216</v>
      </c>
      <c r="C125" s="1246" t="s">
        <v>6117</v>
      </c>
      <c r="D125" s="1241" t="s">
        <v>11712</v>
      </c>
      <c r="E125" s="1242">
        <v>1</v>
      </c>
      <c r="F125" s="1098"/>
      <c r="G125" s="1243"/>
      <c r="H125" s="205" t="str">
        <f>IF(G125="","",G125-G125*COMPASS!$U$44)</f>
        <v/>
      </c>
    </row>
    <row r="126" spans="1:8">
      <c r="A126" s="1239" t="s">
        <v>6449</v>
      </c>
      <c r="B126" s="767" t="s">
        <v>216</v>
      </c>
      <c r="C126" s="1246" t="s">
        <v>6118</v>
      </c>
      <c r="D126" s="1241" t="s">
        <v>11713</v>
      </c>
      <c r="E126" s="1242">
        <v>1</v>
      </c>
      <c r="F126" s="1098"/>
      <c r="G126" s="1243"/>
      <c r="H126" s="205" t="str">
        <f>IF(G126="","",G126-G126*COMPASS!$U$44)</f>
        <v/>
      </c>
    </row>
    <row r="127" spans="1:8" ht="20.399999999999999">
      <c r="A127" s="1239" t="s">
        <v>6450</v>
      </c>
      <c r="B127" s="767" t="s">
        <v>216</v>
      </c>
      <c r="C127" s="1246" t="s">
        <v>6119</v>
      </c>
      <c r="D127" s="1241" t="s">
        <v>6120</v>
      </c>
      <c r="E127" s="1242">
        <v>1</v>
      </c>
      <c r="F127" s="1098"/>
      <c r="G127" s="1243"/>
      <c r="H127" s="205" t="str">
        <f>IF(G127="","",G127-G127*COMPASS!$U$44)</f>
        <v/>
      </c>
    </row>
    <row r="128" spans="1:8" ht="20.399999999999999">
      <c r="A128" s="1239" t="s">
        <v>17934</v>
      </c>
      <c r="B128" s="767" t="s">
        <v>216</v>
      </c>
      <c r="C128" s="1246" t="s">
        <v>17935</v>
      </c>
      <c r="D128" s="1241" t="s">
        <v>17936</v>
      </c>
      <c r="E128" s="1242">
        <v>1</v>
      </c>
      <c r="F128" s="1098"/>
      <c r="G128" s="1243"/>
      <c r="H128" s="205" t="str">
        <f>IF(G128="","",G128-G128*COMPASS!$U$44)</f>
        <v/>
      </c>
    </row>
    <row r="129" spans="1:8" ht="20.399999999999999">
      <c r="A129" s="1239" t="s">
        <v>17937</v>
      </c>
      <c r="B129" s="767" t="s">
        <v>216</v>
      </c>
      <c r="C129" s="1246" t="s">
        <v>17938</v>
      </c>
      <c r="D129" s="1241" t="s">
        <v>17939</v>
      </c>
      <c r="E129" s="1242">
        <v>1</v>
      </c>
      <c r="F129" s="1098"/>
      <c r="G129" s="1243"/>
      <c r="H129" s="205" t="str">
        <f>IF(G129="","",G129-G129*COMPASS!$U$44)</f>
        <v/>
      </c>
    </row>
    <row r="130" spans="1:8">
      <c r="A130" s="1250" t="s">
        <v>6019</v>
      </c>
      <c r="B130" s="1234"/>
      <c r="C130" s="1251"/>
      <c r="D130" s="1250"/>
      <c r="E130" s="1234"/>
      <c r="F130" s="1236"/>
      <c r="G130" s="1243" t="e">
        <v>#N/A</v>
      </c>
      <c r="H130" s="205" t="e">
        <f>IF(G130="","",G130-G130*COMPASS!$U$44)</f>
        <v>#N/A</v>
      </c>
    </row>
    <row r="131" spans="1:8">
      <c r="A131" s="1238" t="s">
        <v>11514</v>
      </c>
      <c r="B131" s="1234"/>
      <c r="C131" s="1235"/>
      <c r="D131" s="1233"/>
      <c r="E131" s="1234"/>
      <c r="F131" s="1236"/>
      <c r="G131" s="1243" t="e">
        <v>#N/A</v>
      </c>
      <c r="H131" s="205" t="e">
        <f>IF(G131="","",G131-G131*COMPASS!$U$44)</f>
        <v>#N/A</v>
      </c>
    </row>
    <row r="132" spans="1:8" ht="40.799999999999997">
      <c r="A132" s="1239" t="s">
        <v>6121</v>
      </c>
      <c r="B132" s="767" t="s">
        <v>216</v>
      </c>
      <c r="C132" s="1246" t="s">
        <v>6122</v>
      </c>
      <c r="D132" s="1241" t="s">
        <v>10194</v>
      </c>
      <c r="E132" s="1242">
        <v>1</v>
      </c>
      <c r="F132" s="1098"/>
      <c r="G132" s="1243">
        <v>1355.144</v>
      </c>
      <c r="H132" s="205">
        <f>IF(G132="","",G132-G132*COMPASS!$U$44)</f>
        <v>1355.144</v>
      </c>
    </row>
    <row r="133" spans="1:8" ht="20.399999999999999">
      <c r="A133" s="1239" t="s">
        <v>6451</v>
      </c>
      <c r="B133" s="767" t="s">
        <v>216</v>
      </c>
      <c r="C133" s="1246" t="s">
        <v>6123</v>
      </c>
      <c r="D133" s="1241" t="s">
        <v>11714</v>
      </c>
      <c r="E133" s="1242">
        <v>1</v>
      </c>
      <c r="F133" s="1098"/>
      <c r="G133" s="1243">
        <v>1063.692</v>
      </c>
      <c r="H133" s="205">
        <f>IF(G133="","",G133-G133*COMPASS!$U$44)</f>
        <v>1063.692</v>
      </c>
    </row>
    <row r="134" spans="1:8" ht="30.6">
      <c r="A134" s="1239" t="s">
        <v>6452</v>
      </c>
      <c r="B134" s="767" t="s">
        <v>216</v>
      </c>
      <c r="C134" s="1246" t="s">
        <v>6124</v>
      </c>
      <c r="D134" s="1241" t="s">
        <v>11715</v>
      </c>
      <c r="E134" s="1242">
        <v>1</v>
      </c>
      <c r="F134" s="1098"/>
      <c r="G134" s="1243">
        <v>918.06399999999996</v>
      </c>
      <c r="H134" s="205">
        <f>IF(G134="","",G134-G134*COMPASS!$U$44)</f>
        <v>918.06399999999996</v>
      </c>
    </row>
    <row r="135" spans="1:8" ht="30.6">
      <c r="A135" s="1239" t="s">
        <v>6453</v>
      </c>
      <c r="B135" s="767" t="s">
        <v>216</v>
      </c>
      <c r="C135" s="1246" t="s">
        <v>6125</v>
      </c>
      <c r="D135" s="1241" t="s">
        <v>11716</v>
      </c>
      <c r="E135" s="1242">
        <v>1</v>
      </c>
      <c r="F135" s="1098"/>
      <c r="G135" s="1243">
        <v>913.16399999999999</v>
      </c>
      <c r="H135" s="205">
        <f>IF(G135="","",G135-G135*COMPASS!$U$44)</f>
        <v>913.16399999999999</v>
      </c>
    </row>
    <row r="136" spans="1:8" ht="20.399999999999999">
      <c r="A136" s="1239" t="s">
        <v>6454</v>
      </c>
      <c r="B136" s="767" t="s">
        <v>216</v>
      </c>
      <c r="C136" s="1246" t="s">
        <v>6126</v>
      </c>
      <c r="D136" s="1241" t="s">
        <v>10550</v>
      </c>
      <c r="E136" s="1242">
        <v>1</v>
      </c>
      <c r="F136" s="1098"/>
      <c r="G136" s="1243">
        <v>505.09199999999998</v>
      </c>
      <c r="H136" s="205">
        <f>IF(G136="","",G136-G136*COMPASS!$U$44)</f>
        <v>505.09199999999998</v>
      </c>
    </row>
    <row r="137" spans="1:8" ht="30.6">
      <c r="A137" s="1239" t="s">
        <v>6455</v>
      </c>
      <c r="B137" s="767" t="s">
        <v>216</v>
      </c>
      <c r="C137" s="1246" t="s">
        <v>6127</v>
      </c>
      <c r="D137" s="1241" t="s">
        <v>11717</v>
      </c>
      <c r="E137" s="1242">
        <v>1</v>
      </c>
      <c r="F137" s="1098"/>
      <c r="G137" s="1243">
        <v>628.96399999999994</v>
      </c>
      <c r="H137" s="205">
        <f>IF(G137="","",G137-G137*COMPASS!$U$44)</f>
        <v>628.96399999999994</v>
      </c>
    </row>
    <row r="138" spans="1:8" ht="20.399999999999999">
      <c r="A138" s="1239" t="s">
        <v>6456</v>
      </c>
      <c r="B138" s="767" t="s">
        <v>216</v>
      </c>
      <c r="C138" s="1246" t="s">
        <v>6128</v>
      </c>
      <c r="D138" s="1241" t="s">
        <v>10551</v>
      </c>
      <c r="E138" s="1242">
        <v>1</v>
      </c>
      <c r="F138" s="1098"/>
      <c r="G138" s="1243">
        <v>408.07199999999995</v>
      </c>
      <c r="H138" s="205">
        <f>IF(G138="","",G138-G138*COMPASS!$U$44)</f>
        <v>408.07199999999995</v>
      </c>
    </row>
    <row r="139" spans="1:8" ht="20.399999999999999">
      <c r="A139" s="1239" t="s">
        <v>6129</v>
      </c>
      <c r="B139" s="1049" t="s">
        <v>462</v>
      </c>
      <c r="C139" s="1246" t="s">
        <v>6130</v>
      </c>
      <c r="D139" s="1241" t="s">
        <v>10552</v>
      </c>
      <c r="E139" s="1242">
        <v>1</v>
      </c>
      <c r="F139" s="1098"/>
      <c r="G139" s="1243">
        <v>886.31200000000001</v>
      </c>
      <c r="H139" s="205">
        <f>IF(G139="","",G139-G139*COMPASS!$U$44)</f>
        <v>886.31200000000001</v>
      </c>
    </row>
    <row r="140" spans="1:8" ht="20.399999999999999">
      <c r="A140" s="1239" t="s">
        <v>6457</v>
      </c>
      <c r="B140" s="767" t="s">
        <v>216</v>
      </c>
      <c r="C140" s="1246" t="s">
        <v>6131</v>
      </c>
      <c r="D140" s="1241" t="s">
        <v>10553</v>
      </c>
      <c r="E140" s="1242">
        <v>1</v>
      </c>
      <c r="F140" s="1098"/>
      <c r="G140" s="1243">
        <v>281.65199999999999</v>
      </c>
      <c r="H140" s="205">
        <f>IF(G140="","",G140-G140*COMPASS!$U$44)</f>
        <v>281.65199999999999</v>
      </c>
    </row>
    <row r="141" spans="1:8">
      <c r="A141" s="1250" t="s">
        <v>6020</v>
      </c>
      <c r="B141" s="1234"/>
      <c r="C141" s="1251"/>
      <c r="D141" s="1250"/>
      <c r="E141" s="1234"/>
      <c r="F141" s="1236"/>
      <c r="G141" s="1243" t="e">
        <v>#N/A</v>
      </c>
      <c r="H141" s="205" t="e">
        <f>IF(G141="","",G141-G141*COMPASS!$U$44)</f>
        <v>#N/A</v>
      </c>
    </row>
    <row r="142" spans="1:8">
      <c r="A142" s="1238" t="s">
        <v>6132</v>
      </c>
      <c r="B142" s="1234"/>
      <c r="C142" s="1235"/>
      <c r="D142" s="1238"/>
      <c r="E142" s="1234"/>
      <c r="F142" s="1236"/>
      <c r="G142" s="1243" t="e">
        <v>#N/A</v>
      </c>
      <c r="H142" s="205" t="e">
        <f>IF(G142="","",G142-G142*COMPASS!$U$44)</f>
        <v>#N/A</v>
      </c>
    </row>
    <row r="143" spans="1:8" ht="20.399999999999999">
      <c r="A143" s="1239" t="s">
        <v>11718</v>
      </c>
      <c r="B143" s="767" t="s">
        <v>216</v>
      </c>
      <c r="C143" s="1246" t="s">
        <v>11719</v>
      </c>
      <c r="D143" s="1241" t="s">
        <v>11720</v>
      </c>
      <c r="E143" s="1242">
        <v>1</v>
      </c>
      <c r="F143" s="1098"/>
      <c r="G143" s="1243">
        <v>701.87599999999998</v>
      </c>
      <c r="H143" s="205">
        <f>IF(G143="","",G143-G143*COMPASS!$U$44)</f>
        <v>701.87599999999998</v>
      </c>
    </row>
    <row r="144" spans="1:8" ht="20.399999999999999">
      <c r="A144" s="1239" t="s">
        <v>11721</v>
      </c>
      <c r="B144" s="767" t="s">
        <v>216</v>
      </c>
      <c r="C144" s="1246" t="s">
        <v>11722</v>
      </c>
      <c r="D144" s="1241" t="s">
        <v>11723</v>
      </c>
      <c r="E144" s="1242">
        <v>1</v>
      </c>
      <c r="F144" s="1098"/>
      <c r="G144" s="1243">
        <v>607.20799999999997</v>
      </c>
      <c r="H144" s="205">
        <f>IF(G144="","",G144-G144*COMPASS!$U$44)</f>
        <v>607.20799999999997</v>
      </c>
    </row>
    <row r="145" spans="1:8" ht="20.399999999999999">
      <c r="A145" s="1239" t="s">
        <v>11724</v>
      </c>
      <c r="B145" s="767" t="s">
        <v>216</v>
      </c>
      <c r="C145" s="1246" t="s">
        <v>15854</v>
      </c>
      <c r="D145" s="1241" t="s">
        <v>11725</v>
      </c>
      <c r="E145" s="1242">
        <v>1</v>
      </c>
      <c r="F145" s="1098"/>
      <c r="G145" s="1243">
        <v>432.18</v>
      </c>
      <c r="H145" s="205">
        <f>IF(G145="","",G145-G145*COMPASS!$U$44)</f>
        <v>432.18</v>
      </c>
    </row>
    <row r="146" spans="1:8" ht="20.399999999999999">
      <c r="A146" s="1239" t="s">
        <v>16590</v>
      </c>
      <c r="B146" s="767" t="s">
        <v>216</v>
      </c>
      <c r="C146" s="1246" t="s">
        <v>16591</v>
      </c>
      <c r="D146" s="1241" t="s">
        <v>16592</v>
      </c>
      <c r="E146" s="1242">
        <v>1</v>
      </c>
      <c r="F146" s="1098"/>
      <c r="G146" s="1243">
        <v>388.47199999999998</v>
      </c>
      <c r="H146" s="205">
        <f>IF(G146="","",G146-G146*COMPASS!$U$44)</f>
        <v>388.47199999999998</v>
      </c>
    </row>
    <row r="147" spans="1:8" ht="20.399999999999999">
      <c r="A147" s="1239" t="s">
        <v>16593</v>
      </c>
      <c r="B147" s="767" t="s">
        <v>216</v>
      </c>
      <c r="C147" s="1246" t="s">
        <v>16594</v>
      </c>
      <c r="D147" s="1241" t="s">
        <v>16595</v>
      </c>
      <c r="E147" s="1242">
        <v>1</v>
      </c>
      <c r="F147" s="1098"/>
      <c r="G147" s="1243">
        <v>408.07199999999995</v>
      </c>
      <c r="H147" s="205">
        <f>IF(G147="","",G147-G147*COMPASS!$U$44)</f>
        <v>408.07199999999995</v>
      </c>
    </row>
    <row r="148" spans="1:8" ht="20.399999999999999">
      <c r="A148" s="1239" t="s">
        <v>6458</v>
      </c>
      <c r="B148" s="767" t="s">
        <v>216</v>
      </c>
      <c r="C148" s="1246" t="s">
        <v>6133</v>
      </c>
      <c r="D148" s="1241" t="s">
        <v>11726</v>
      </c>
      <c r="E148" s="1242">
        <v>1</v>
      </c>
      <c r="F148" s="1098"/>
      <c r="G148" s="1243">
        <v>259.89599999999996</v>
      </c>
      <c r="H148" s="205">
        <f>IF(G148="","",G148-G148*COMPASS!$U$44)</f>
        <v>259.89599999999996</v>
      </c>
    </row>
    <row r="149" spans="1:8" ht="20.399999999999999">
      <c r="A149" s="1239" t="s">
        <v>6459</v>
      </c>
      <c r="B149" s="767" t="s">
        <v>216</v>
      </c>
      <c r="C149" s="1246" t="s">
        <v>6134</v>
      </c>
      <c r="D149" s="1241" t="s">
        <v>11727</v>
      </c>
      <c r="E149" s="1242">
        <v>1</v>
      </c>
      <c r="F149" s="1098"/>
      <c r="G149" s="1243">
        <v>240.49199999999999</v>
      </c>
      <c r="H149" s="205">
        <f>IF(G149="","",G149-G149*COMPASS!$U$44)</f>
        <v>240.49199999999999</v>
      </c>
    </row>
    <row r="150" spans="1:8" ht="20.399999999999999">
      <c r="A150" s="1239" t="s">
        <v>6460</v>
      </c>
      <c r="B150" s="767" t="s">
        <v>216</v>
      </c>
      <c r="C150" s="1246" t="s">
        <v>6135</v>
      </c>
      <c r="D150" s="1241" t="s">
        <v>11728</v>
      </c>
      <c r="E150" s="1242">
        <v>1</v>
      </c>
      <c r="F150" s="1098"/>
      <c r="G150" s="1243">
        <v>201.488</v>
      </c>
      <c r="H150" s="205">
        <f>IF(G150="","",G150-G150*COMPASS!$U$44)</f>
        <v>201.488</v>
      </c>
    </row>
    <row r="151" spans="1:8" ht="20.399999999999999">
      <c r="A151" s="1239" t="s">
        <v>6461</v>
      </c>
      <c r="B151" s="767" t="s">
        <v>216</v>
      </c>
      <c r="C151" s="1246" t="s">
        <v>6136</v>
      </c>
      <c r="D151" s="1241" t="s">
        <v>11729</v>
      </c>
      <c r="E151" s="1242">
        <v>1</v>
      </c>
      <c r="F151" s="1098"/>
      <c r="G151" s="1243">
        <v>136.024</v>
      </c>
      <c r="H151" s="205">
        <f>IF(G151="","",G151-G151*COMPASS!$U$44)</f>
        <v>136.024</v>
      </c>
    </row>
    <row r="152" spans="1:8" ht="20.399999999999999">
      <c r="A152" s="1239" t="s">
        <v>16596</v>
      </c>
      <c r="B152" s="767" t="s">
        <v>216</v>
      </c>
      <c r="C152" s="1246" t="s">
        <v>16597</v>
      </c>
      <c r="D152" s="1241" t="s">
        <v>16598</v>
      </c>
      <c r="E152" s="1242">
        <v>1</v>
      </c>
      <c r="F152" s="1098"/>
      <c r="G152" s="1243">
        <v>174.83199999999999</v>
      </c>
      <c r="H152" s="205">
        <f>IF(G152="","",G152-G152*COMPASS!$U$44)</f>
        <v>174.83199999999999</v>
      </c>
    </row>
    <row r="153" spans="1:8" ht="20.399999999999999">
      <c r="A153" s="1239" t="s">
        <v>6462</v>
      </c>
      <c r="B153" s="767" t="s">
        <v>216</v>
      </c>
      <c r="C153" s="1246" t="s">
        <v>6137</v>
      </c>
      <c r="D153" s="1241" t="s">
        <v>11730</v>
      </c>
      <c r="E153" s="1242">
        <v>1</v>
      </c>
      <c r="F153" s="1098"/>
      <c r="G153" s="1243">
        <v>128.77199999999999</v>
      </c>
      <c r="H153" s="205">
        <f>IF(G153="","",G153-G153*COMPASS!$U$44)</f>
        <v>128.77199999999999</v>
      </c>
    </row>
    <row r="154" spans="1:8">
      <c r="A154" s="1238" t="s">
        <v>6138</v>
      </c>
      <c r="B154" s="1234"/>
      <c r="C154" s="1235"/>
      <c r="D154" s="1238"/>
      <c r="E154" s="1234"/>
      <c r="F154" s="1236"/>
      <c r="G154" s="1243" t="e">
        <v>#N/A</v>
      </c>
      <c r="H154" s="205" t="e">
        <f>IF(G154="","",G154-G154*COMPASS!$U$44)</f>
        <v>#N/A</v>
      </c>
    </row>
    <row r="155" spans="1:8">
      <c r="A155" s="1239" t="s">
        <v>6463</v>
      </c>
      <c r="B155" s="767" t="s">
        <v>216</v>
      </c>
      <c r="C155" s="1246" t="s">
        <v>6139</v>
      </c>
      <c r="D155" s="1241" t="s">
        <v>11731</v>
      </c>
      <c r="E155" s="1242">
        <v>1</v>
      </c>
      <c r="F155" s="1098"/>
      <c r="G155" s="1243">
        <v>97.215999999999994</v>
      </c>
      <c r="H155" s="205">
        <f>IF(G155="","",G155-G155*COMPASS!$U$44)</f>
        <v>97.215999999999994</v>
      </c>
    </row>
    <row r="156" spans="1:8" ht="20.399999999999999">
      <c r="A156" s="1239" t="s">
        <v>6464</v>
      </c>
      <c r="B156" s="767" t="s">
        <v>216</v>
      </c>
      <c r="C156" s="1246" t="s">
        <v>6140</v>
      </c>
      <c r="D156" s="1241" t="s">
        <v>11732</v>
      </c>
      <c r="E156" s="1242">
        <v>1</v>
      </c>
      <c r="F156" s="1098"/>
      <c r="G156" s="1243">
        <v>97.215999999999994</v>
      </c>
      <c r="H156" s="205">
        <f>IF(G156="","",G156-G156*COMPASS!$U$44)</f>
        <v>97.215999999999994</v>
      </c>
    </row>
    <row r="157" spans="1:8" ht="20.399999999999999">
      <c r="A157" s="1239" t="s">
        <v>6465</v>
      </c>
      <c r="B157" s="767" t="s">
        <v>216</v>
      </c>
      <c r="C157" s="1246" t="s">
        <v>6141</v>
      </c>
      <c r="D157" s="1241" t="s">
        <v>11733</v>
      </c>
      <c r="E157" s="1242">
        <v>1</v>
      </c>
      <c r="F157" s="1098"/>
      <c r="G157" s="1243">
        <v>109.36799999999999</v>
      </c>
      <c r="H157" s="205">
        <f>IF(G157="","",G157-G157*COMPASS!$U$44)</f>
        <v>109.36799999999999</v>
      </c>
    </row>
    <row r="158" spans="1:8" ht="20.399999999999999">
      <c r="A158" s="1239" t="s">
        <v>6466</v>
      </c>
      <c r="B158" s="767" t="s">
        <v>216</v>
      </c>
      <c r="C158" s="1246" t="s">
        <v>6142</v>
      </c>
      <c r="D158" s="1241" t="s">
        <v>11734</v>
      </c>
      <c r="E158" s="1242">
        <v>1</v>
      </c>
      <c r="F158" s="1098"/>
      <c r="G158" s="1243">
        <v>109.36799999999999</v>
      </c>
      <c r="H158" s="205">
        <f>IF(G158="","",G158-G158*COMPASS!$U$44)</f>
        <v>109.36799999999999</v>
      </c>
    </row>
    <row r="159" spans="1:8" ht="20.399999999999999">
      <c r="A159" s="1239" t="s">
        <v>16599</v>
      </c>
      <c r="B159" s="767" t="s">
        <v>216</v>
      </c>
      <c r="C159" s="1246" t="s">
        <v>16600</v>
      </c>
      <c r="D159" s="1241" t="s">
        <v>16601</v>
      </c>
      <c r="E159" s="1242">
        <v>1</v>
      </c>
      <c r="F159" s="1098"/>
      <c r="G159" s="1243">
        <v>237.94400000000002</v>
      </c>
      <c r="H159" s="205">
        <f>IF(G159="","",G159-G159*COMPASS!$U$44)</f>
        <v>237.94400000000002</v>
      </c>
    </row>
    <row r="160" spans="1:8" ht="20.399999999999999">
      <c r="A160" s="1239" t="s">
        <v>6467</v>
      </c>
      <c r="B160" s="767" t="s">
        <v>216</v>
      </c>
      <c r="C160" s="1246" t="s">
        <v>6143</v>
      </c>
      <c r="D160" s="1241" t="s">
        <v>11735</v>
      </c>
      <c r="E160" s="1242">
        <v>1</v>
      </c>
      <c r="F160" s="1098"/>
      <c r="G160" s="1243">
        <v>145.62799999999999</v>
      </c>
      <c r="H160" s="205">
        <f>IF(G160="","",G160-G160*COMPASS!$U$44)</f>
        <v>145.62799999999999</v>
      </c>
    </row>
    <row r="161" spans="1:8" ht="20.399999999999999">
      <c r="A161" s="1239" t="s">
        <v>6468</v>
      </c>
      <c r="B161" s="767" t="s">
        <v>216</v>
      </c>
      <c r="C161" s="1246" t="s">
        <v>6144</v>
      </c>
      <c r="D161" s="1241" t="s">
        <v>11736</v>
      </c>
      <c r="E161" s="1242">
        <v>1</v>
      </c>
      <c r="F161" s="1098"/>
      <c r="G161" s="1243">
        <v>165.22799999999998</v>
      </c>
      <c r="H161" s="205">
        <f>IF(G161="","",G161-G161*COMPASS!$U$44)</f>
        <v>165.22799999999998</v>
      </c>
    </row>
    <row r="162" spans="1:8" ht="20.399999999999999">
      <c r="A162" s="1239" t="s">
        <v>6469</v>
      </c>
      <c r="B162" s="767" t="s">
        <v>216</v>
      </c>
      <c r="C162" s="1246" t="s">
        <v>6145</v>
      </c>
      <c r="D162" s="1241" t="s">
        <v>11737</v>
      </c>
      <c r="E162" s="1242">
        <v>1</v>
      </c>
      <c r="F162" s="1098"/>
      <c r="G162" s="1243">
        <v>121.52</v>
      </c>
      <c r="H162" s="205">
        <f>IF(G162="","",G162-G162*COMPASS!$U$44)</f>
        <v>121.52</v>
      </c>
    </row>
    <row r="163" spans="1:8" ht="20.399999999999999">
      <c r="A163" s="1239" t="s">
        <v>6470</v>
      </c>
      <c r="B163" s="767" t="s">
        <v>216</v>
      </c>
      <c r="C163" s="1246" t="s">
        <v>6146</v>
      </c>
      <c r="D163" s="1241" t="s">
        <v>11738</v>
      </c>
      <c r="E163" s="1242">
        <v>1</v>
      </c>
      <c r="F163" s="1098"/>
      <c r="G163" s="1243">
        <v>116.62</v>
      </c>
      <c r="H163" s="205">
        <f>IF(G163="","",G163-G163*COMPASS!$U$44)</f>
        <v>116.62</v>
      </c>
    </row>
    <row r="164" spans="1:8" ht="20.399999999999999">
      <c r="A164" s="1239" t="s">
        <v>6471</v>
      </c>
      <c r="B164" s="767" t="s">
        <v>216</v>
      </c>
      <c r="C164" s="1246" t="s">
        <v>6147</v>
      </c>
      <c r="D164" s="1241" t="s">
        <v>11739</v>
      </c>
      <c r="E164" s="1242">
        <v>1</v>
      </c>
      <c r="F164" s="1098"/>
      <c r="G164" s="1243">
        <v>121.52</v>
      </c>
      <c r="H164" s="205">
        <f>IF(G164="","",G164-G164*COMPASS!$U$44)</f>
        <v>121.52</v>
      </c>
    </row>
    <row r="165" spans="1:8" ht="20.399999999999999">
      <c r="A165" s="1239" t="s">
        <v>6472</v>
      </c>
      <c r="B165" s="767" t="s">
        <v>216</v>
      </c>
      <c r="C165" s="1246" t="s">
        <v>6148</v>
      </c>
      <c r="D165" s="1241" t="s">
        <v>11740</v>
      </c>
      <c r="E165" s="1242">
        <v>1</v>
      </c>
      <c r="F165" s="1098"/>
      <c r="G165" s="1243">
        <v>128.77199999999999</v>
      </c>
      <c r="H165" s="205">
        <f>IF(G165="","",G165-G165*COMPASS!$U$44)</f>
        <v>128.77199999999999</v>
      </c>
    </row>
    <row r="166" spans="1:8">
      <c r="A166" s="1250" t="s">
        <v>6021</v>
      </c>
      <c r="B166" s="1234"/>
      <c r="C166" s="1251"/>
      <c r="D166" s="1250"/>
      <c r="E166" s="1234"/>
      <c r="F166" s="1236"/>
      <c r="G166" s="1243" t="e">
        <v>#N/A</v>
      </c>
      <c r="H166" s="205" t="e">
        <f>IF(G166="","",G166-G166*COMPASS!$U$44)</f>
        <v>#N/A</v>
      </c>
    </row>
    <row r="167" spans="1:8">
      <c r="A167" s="1238" t="s">
        <v>7972</v>
      </c>
      <c r="B167" s="1234"/>
      <c r="C167" s="1235"/>
      <c r="D167" s="1238"/>
      <c r="E167" s="1234"/>
      <c r="F167" s="1236"/>
      <c r="G167" s="1243" t="e">
        <v>#N/A</v>
      </c>
      <c r="H167" s="205" t="e">
        <f>IF(G167="","",G167-G167*COMPASS!$U$44)</f>
        <v>#N/A</v>
      </c>
    </row>
    <row r="168" spans="1:8">
      <c r="A168" s="1238" t="s">
        <v>6149</v>
      </c>
      <c r="B168" s="1234"/>
      <c r="C168" s="1235"/>
      <c r="D168" s="1238"/>
      <c r="E168" s="1234"/>
      <c r="F168" s="1236"/>
      <c r="G168" s="1243" t="e">
        <v>#N/A</v>
      </c>
      <c r="H168" s="205" t="e">
        <f>IF(G168="","",G168-G168*COMPASS!$U$44)</f>
        <v>#N/A</v>
      </c>
    </row>
    <row r="169" spans="1:8" ht="40.799999999999997">
      <c r="A169" s="1239" t="s">
        <v>6473</v>
      </c>
      <c r="B169" s="767" t="s">
        <v>216</v>
      </c>
      <c r="C169" s="1246" t="s">
        <v>6150</v>
      </c>
      <c r="D169" s="1241" t="s">
        <v>10195</v>
      </c>
      <c r="E169" s="1242">
        <v>1</v>
      </c>
      <c r="F169" s="1098"/>
      <c r="G169" s="1243">
        <v>1236.172</v>
      </c>
      <c r="H169" s="205">
        <f>IF(G169="","",G169-G169*COMPASS!$U$44)</f>
        <v>1236.172</v>
      </c>
    </row>
    <row r="170" spans="1:8" ht="30.6">
      <c r="A170" s="1239" t="s">
        <v>6474</v>
      </c>
      <c r="B170" s="1049" t="s">
        <v>462</v>
      </c>
      <c r="C170" s="1246" t="s">
        <v>6151</v>
      </c>
      <c r="D170" s="1241" t="s">
        <v>10196</v>
      </c>
      <c r="E170" s="1242">
        <v>1</v>
      </c>
      <c r="F170" s="1098"/>
      <c r="G170" s="1243">
        <v>757.73599999999999</v>
      </c>
      <c r="H170" s="205">
        <f>IF(G170="","",G170-G170*COMPASS!$U$44)</f>
        <v>757.73599999999999</v>
      </c>
    </row>
    <row r="171" spans="1:8" ht="20.399999999999999">
      <c r="A171" s="1239" t="s">
        <v>6475</v>
      </c>
      <c r="B171" s="1049" t="s">
        <v>462</v>
      </c>
      <c r="C171" s="1246" t="s">
        <v>6152</v>
      </c>
      <c r="D171" s="1241" t="s">
        <v>10197</v>
      </c>
      <c r="E171" s="1242">
        <v>1</v>
      </c>
      <c r="F171" s="1098"/>
      <c r="G171" s="1243">
        <v>711.48</v>
      </c>
      <c r="H171" s="205">
        <f>IF(G171="","",G171-G171*COMPASS!$U$44)</f>
        <v>711.48</v>
      </c>
    </row>
    <row r="172" spans="1:8" ht="20.399999999999999">
      <c r="A172" s="1239" t="s">
        <v>11742</v>
      </c>
      <c r="B172" s="767" t="s">
        <v>216</v>
      </c>
      <c r="C172" s="1246" t="s">
        <v>11743</v>
      </c>
      <c r="D172" s="1241" t="s">
        <v>11744</v>
      </c>
      <c r="E172" s="1242">
        <v>1</v>
      </c>
      <c r="F172" s="1098"/>
      <c r="G172" s="1243">
        <v>864.55600000000004</v>
      </c>
      <c r="H172" s="205">
        <f>IF(G172="","",G172-G172*COMPASS!$U$44)</f>
        <v>864.55600000000004</v>
      </c>
    </row>
    <row r="173" spans="1:8" ht="20.399999999999999">
      <c r="A173" s="1239" t="s">
        <v>16133</v>
      </c>
      <c r="B173" s="767" t="s">
        <v>216</v>
      </c>
      <c r="C173" s="1252" t="s">
        <v>16134</v>
      </c>
      <c r="D173" s="1253" t="s">
        <v>16135</v>
      </c>
      <c r="E173" s="1242">
        <v>1</v>
      </c>
      <c r="F173" s="1098"/>
      <c r="G173" s="1243">
        <v>529.39600000000007</v>
      </c>
      <c r="H173" s="205">
        <f>IF(G173="","",G173-G173*COMPASS!$U$44)</f>
        <v>529.39600000000007</v>
      </c>
    </row>
    <row r="174" spans="1:8" ht="40.799999999999997">
      <c r="A174" s="1239" t="s">
        <v>6476</v>
      </c>
      <c r="B174" s="767" t="s">
        <v>216</v>
      </c>
      <c r="C174" s="1246" t="s">
        <v>6153</v>
      </c>
      <c r="D174" s="1241" t="s">
        <v>10198</v>
      </c>
      <c r="E174" s="1242">
        <v>1</v>
      </c>
      <c r="F174" s="1098"/>
      <c r="G174" s="1243">
        <v>505.09199999999998</v>
      </c>
      <c r="H174" s="205">
        <f>IF(G174="","",G174-G174*COMPASS!$U$44)</f>
        <v>505.09199999999998</v>
      </c>
    </row>
    <row r="175" spans="1:8" ht="40.799999999999997">
      <c r="A175" s="1239" t="s">
        <v>6154</v>
      </c>
      <c r="B175" s="767" t="s">
        <v>216</v>
      </c>
      <c r="C175" s="1246" t="s">
        <v>6155</v>
      </c>
      <c r="D175" s="1241" t="s">
        <v>10199</v>
      </c>
      <c r="E175" s="1242">
        <v>1</v>
      </c>
      <c r="F175" s="1098"/>
      <c r="G175" s="1243">
        <v>541.548</v>
      </c>
      <c r="H175" s="205">
        <f>IF(G175="","",G175-G175*COMPASS!$U$44)</f>
        <v>541.548</v>
      </c>
    </row>
    <row r="176" spans="1:8">
      <c r="A176" s="1239" t="s">
        <v>13748</v>
      </c>
      <c r="B176" s="767" t="s">
        <v>216</v>
      </c>
      <c r="C176" s="1254" t="s">
        <v>13749</v>
      </c>
      <c r="D176" s="1254" t="s">
        <v>13750</v>
      </c>
      <c r="E176" s="1242">
        <v>1</v>
      </c>
      <c r="F176" s="1098"/>
      <c r="G176" s="1243">
        <v>262.24799999999999</v>
      </c>
      <c r="H176" s="205">
        <f>IF(G176="","",G176-G176*COMPASS!$U$44)</f>
        <v>262.24799999999999</v>
      </c>
    </row>
    <row r="177" spans="1:8" ht="20.399999999999999">
      <c r="A177" s="1239" t="s">
        <v>6156</v>
      </c>
      <c r="B177" s="1049" t="s">
        <v>462</v>
      </c>
      <c r="C177" s="1246" t="s">
        <v>6157</v>
      </c>
      <c r="D177" s="1241" t="s">
        <v>11741</v>
      </c>
      <c r="E177" s="1242">
        <v>1</v>
      </c>
      <c r="F177" s="1098"/>
      <c r="G177" s="1243">
        <v>565.85199999999998</v>
      </c>
      <c r="H177" s="205">
        <f>IF(G177="","",G177-G177*COMPASS!$U$44)</f>
        <v>565.85199999999998</v>
      </c>
    </row>
    <row r="178" spans="1:8" ht="20.399999999999999">
      <c r="A178" s="1239" t="s">
        <v>16127</v>
      </c>
      <c r="B178" s="767" t="s">
        <v>216</v>
      </c>
      <c r="C178" s="1246" t="s">
        <v>16128</v>
      </c>
      <c r="D178" s="1241" t="s">
        <v>16129</v>
      </c>
      <c r="E178" s="1242">
        <v>1</v>
      </c>
      <c r="F178" s="1098"/>
      <c r="G178" s="1243">
        <v>337.51199999999994</v>
      </c>
      <c r="H178" s="205">
        <f>IF(G178="","",G178-G178*COMPASS!$U$44)</f>
        <v>337.51199999999994</v>
      </c>
    </row>
    <row r="179" spans="1:8" ht="20.399999999999999">
      <c r="A179" s="1239" t="s">
        <v>16130</v>
      </c>
      <c r="B179" s="767" t="s">
        <v>216</v>
      </c>
      <c r="C179" s="1246" t="s">
        <v>16131</v>
      </c>
      <c r="D179" s="1241" t="s">
        <v>16132</v>
      </c>
      <c r="E179" s="1242">
        <v>1</v>
      </c>
      <c r="F179" s="1098"/>
      <c r="G179" s="1243">
        <v>628.96399999999994</v>
      </c>
      <c r="H179" s="205">
        <f>IF(G179="","",G179-G179*COMPASS!$U$44)</f>
        <v>628.96399999999994</v>
      </c>
    </row>
    <row r="180" spans="1:8" ht="20.399999999999999">
      <c r="A180" s="1255" t="s">
        <v>8590</v>
      </c>
      <c r="B180" s="1049" t="s">
        <v>462</v>
      </c>
      <c r="C180" s="1246" t="s">
        <v>8591</v>
      </c>
      <c r="D180" s="1241" t="s">
        <v>11745</v>
      </c>
      <c r="E180" s="1242">
        <v>1</v>
      </c>
      <c r="F180" s="1098"/>
      <c r="G180" s="1243">
        <v>466.28399999999999</v>
      </c>
      <c r="H180" s="205">
        <f>IF(G180="","",G180-G180*COMPASS!$U$44)</f>
        <v>466.28399999999999</v>
      </c>
    </row>
    <row r="181" spans="1:8" ht="20.399999999999999">
      <c r="A181" s="1239" t="s">
        <v>6158</v>
      </c>
      <c r="B181" s="767" t="s">
        <v>216</v>
      </c>
      <c r="C181" s="1246" t="s">
        <v>6159</v>
      </c>
      <c r="D181" s="1241" t="s">
        <v>16602</v>
      </c>
      <c r="E181" s="1242">
        <v>1</v>
      </c>
      <c r="F181" s="1098"/>
      <c r="G181" s="1243">
        <v>679.92399999999998</v>
      </c>
      <c r="H181" s="205">
        <f>IF(G181="","",G181-G181*COMPASS!$U$44)</f>
        <v>679.92399999999998</v>
      </c>
    </row>
    <row r="182" spans="1:8" ht="40.799999999999997">
      <c r="A182" s="1239" t="s">
        <v>6162</v>
      </c>
      <c r="B182" s="767" t="s">
        <v>216</v>
      </c>
      <c r="C182" s="1246" t="s">
        <v>6163</v>
      </c>
      <c r="D182" s="1241" t="s">
        <v>10200</v>
      </c>
      <c r="E182" s="1242">
        <v>1</v>
      </c>
      <c r="F182" s="1098"/>
      <c r="G182" s="1243">
        <v>920.41600000000005</v>
      </c>
      <c r="H182" s="205">
        <f>IF(G182="","",G182-G182*COMPASS!$U$44)</f>
        <v>920.41600000000005</v>
      </c>
    </row>
    <row r="183" spans="1:8" ht="20.399999999999999">
      <c r="A183" s="1239" t="s">
        <v>16603</v>
      </c>
      <c r="B183" s="767" t="s">
        <v>216</v>
      </c>
      <c r="C183" s="1246" t="s">
        <v>16604</v>
      </c>
      <c r="D183" s="1241" t="s">
        <v>16605</v>
      </c>
      <c r="E183" s="1242"/>
      <c r="F183" s="1098"/>
      <c r="G183" s="1243">
        <v>774.78800000000001</v>
      </c>
      <c r="H183" s="205">
        <f>IF(G183="","",G183-G183*COMPASS!$U$44)</f>
        <v>774.78800000000001</v>
      </c>
    </row>
    <row r="184" spans="1:8" ht="20.399999999999999">
      <c r="A184" s="1239" t="s">
        <v>15855</v>
      </c>
      <c r="B184" s="767" t="s">
        <v>216</v>
      </c>
      <c r="C184" s="1246" t="s">
        <v>15856</v>
      </c>
      <c r="D184" s="1241" t="s">
        <v>15857</v>
      </c>
      <c r="E184" s="1242">
        <v>1</v>
      </c>
      <c r="F184" s="1098"/>
      <c r="G184" s="1243">
        <v>806.34399999999994</v>
      </c>
      <c r="H184" s="205">
        <f>IF(G184="","",G184-G184*COMPASS!$U$44)</f>
        <v>806.34399999999994</v>
      </c>
    </row>
    <row r="185" spans="1:8" ht="40.799999999999997">
      <c r="A185" s="1239" t="s">
        <v>6477</v>
      </c>
      <c r="B185" s="767" t="s">
        <v>216</v>
      </c>
      <c r="C185" s="1246" t="s">
        <v>6160</v>
      </c>
      <c r="D185" s="1241" t="s">
        <v>6161</v>
      </c>
      <c r="E185" s="1242">
        <v>1</v>
      </c>
      <c r="F185" s="1098"/>
      <c r="G185" s="1243">
        <v>798.89600000000007</v>
      </c>
      <c r="H185" s="205">
        <f>IF(G185="","",G185-G185*COMPASS!$U$44)</f>
        <v>798.89600000000007</v>
      </c>
    </row>
    <row r="186" spans="1:8" ht="20.399999999999999">
      <c r="A186" s="1239" t="s">
        <v>11746</v>
      </c>
      <c r="B186" s="1049" t="s">
        <v>462</v>
      </c>
      <c r="C186" s="1246" t="s">
        <v>11747</v>
      </c>
      <c r="D186" s="1241" t="s">
        <v>11748</v>
      </c>
      <c r="E186" s="1242">
        <v>1</v>
      </c>
      <c r="F186" s="1098"/>
      <c r="G186" s="1243">
        <v>1257.9279999999999</v>
      </c>
      <c r="H186" s="205">
        <f>IF(G186="","",G186-G186*COMPASS!$U$44)</f>
        <v>1257.9279999999999</v>
      </c>
    </row>
    <row r="187" spans="1:8" ht="20.399999999999999">
      <c r="A187" s="1239" t="s">
        <v>16606</v>
      </c>
      <c r="B187" s="1049" t="s">
        <v>216</v>
      </c>
      <c r="C187" s="1246" t="s">
        <v>16607</v>
      </c>
      <c r="D187" s="1241" t="s">
        <v>16608</v>
      </c>
      <c r="E187" s="1242">
        <v>1</v>
      </c>
      <c r="F187" s="1098"/>
      <c r="G187" s="1243">
        <v>1447.46</v>
      </c>
      <c r="H187" s="205">
        <f>IF(G187="","",G187-G187*COMPASS!$U$44)</f>
        <v>1447.46</v>
      </c>
    </row>
    <row r="188" spans="1:8" ht="20.399999999999999">
      <c r="A188" s="1239" t="s">
        <v>16609</v>
      </c>
      <c r="B188" s="1049" t="s">
        <v>216</v>
      </c>
      <c r="C188" s="1246" t="s">
        <v>16610</v>
      </c>
      <c r="D188" s="1241" t="s">
        <v>16611</v>
      </c>
      <c r="E188" s="1242">
        <v>1</v>
      </c>
      <c r="F188" s="1098"/>
      <c r="G188" s="1243">
        <v>1454.712</v>
      </c>
      <c r="H188" s="205">
        <f>IF(G188="","",G188-G188*COMPASS!$U$44)</f>
        <v>1454.712</v>
      </c>
    </row>
    <row r="189" spans="1:8" ht="20.399999999999999">
      <c r="A189" s="1239" t="s">
        <v>16612</v>
      </c>
      <c r="B189" s="1049" t="s">
        <v>216</v>
      </c>
      <c r="C189" s="1246" t="s">
        <v>16613</v>
      </c>
      <c r="D189" s="1241" t="s">
        <v>16614</v>
      </c>
      <c r="E189" s="1242">
        <v>1</v>
      </c>
      <c r="F189" s="1098"/>
      <c r="G189" s="1243">
        <v>1559.18</v>
      </c>
      <c r="H189" s="205">
        <f>IF(G189="","",G189-G189*COMPASS!$U$44)</f>
        <v>1559.18</v>
      </c>
    </row>
    <row r="190" spans="1:8" ht="20.399999999999999">
      <c r="A190" s="1239" t="s">
        <v>16615</v>
      </c>
      <c r="B190" s="1049" t="s">
        <v>216</v>
      </c>
      <c r="C190" s="1246" t="s">
        <v>16616</v>
      </c>
      <c r="D190" s="1241" t="s">
        <v>16617</v>
      </c>
      <c r="E190" s="1242">
        <v>1</v>
      </c>
      <c r="F190" s="1098"/>
      <c r="G190" s="1243">
        <v>796.54399999999998</v>
      </c>
      <c r="H190" s="205">
        <f>IF(G190="","",G190-G190*COMPASS!$U$44)</f>
        <v>796.54399999999998</v>
      </c>
    </row>
    <row r="191" spans="1:8" ht="20.399999999999999">
      <c r="A191" s="1239" t="s">
        <v>16618</v>
      </c>
      <c r="B191" s="1049" t="s">
        <v>216</v>
      </c>
      <c r="C191" s="1246" t="s">
        <v>16619</v>
      </c>
      <c r="D191" s="1241" t="s">
        <v>16620</v>
      </c>
      <c r="E191" s="1242">
        <v>1</v>
      </c>
      <c r="F191" s="1098"/>
      <c r="G191" s="1243">
        <v>961.77199999999993</v>
      </c>
      <c r="H191" s="205">
        <f>IF(G191="","",G191-G191*COMPASS!$U$44)</f>
        <v>961.77199999999993</v>
      </c>
    </row>
    <row r="192" spans="1:8" ht="20.399999999999999">
      <c r="A192" s="1239" t="s">
        <v>11666</v>
      </c>
      <c r="B192" s="1049" t="s">
        <v>462</v>
      </c>
      <c r="C192" s="1246" t="s">
        <v>11667</v>
      </c>
      <c r="D192" s="1241" t="s">
        <v>11668</v>
      </c>
      <c r="E192" s="1242">
        <v>1</v>
      </c>
      <c r="F192" s="1098"/>
      <c r="G192" s="1243">
        <v>888.86</v>
      </c>
      <c r="H192" s="205">
        <f>IF(G192="","",G192-G192*COMPASS!$U$44)</f>
        <v>888.86</v>
      </c>
    </row>
    <row r="193" spans="1:8" ht="20.399999999999999">
      <c r="A193" s="1239" t="s">
        <v>16621</v>
      </c>
      <c r="B193" s="1049" t="s">
        <v>462</v>
      </c>
      <c r="C193" s="1246" t="s">
        <v>16622</v>
      </c>
      <c r="D193" s="1241" t="s">
        <v>16623</v>
      </c>
      <c r="E193" s="1242">
        <v>1</v>
      </c>
      <c r="F193" s="1098"/>
      <c r="G193" s="1243">
        <v>961.77199999999993</v>
      </c>
      <c r="H193" s="205">
        <f>IF(G193="","",G193-G193*COMPASS!$U$44)</f>
        <v>961.77199999999993</v>
      </c>
    </row>
    <row r="194" spans="1:8">
      <c r="A194" s="1239" t="s">
        <v>16624</v>
      </c>
      <c r="B194" s="767" t="s">
        <v>216</v>
      </c>
      <c r="C194" s="1256" t="s">
        <v>16625</v>
      </c>
      <c r="D194" s="1256" t="s">
        <v>16626</v>
      </c>
      <c r="E194" s="1242">
        <v>1</v>
      </c>
      <c r="F194" s="1098"/>
      <c r="G194" s="1243">
        <v>1277.3320000000001</v>
      </c>
      <c r="H194" s="205">
        <f>IF(G194="","",G194-G194*COMPASS!$U$44)</f>
        <v>1277.3320000000001</v>
      </c>
    </row>
    <row r="195" spans="1:8">
      <c r="A195" s="1239" t="s">
        <v>13745</v>
      </c>
      <c r="B195" s="767" t="s">
        <v>216</v>
      </c>
      <c r="C195" s="1256" t="s">
        <v>13746</v>
      </c>
      <c r="D195" s="1256" t="s">
        <v>13747</v>
      </c>
      <c r="E195" s="1242">
        <v>1</v>
      </c>
      <c r="F195" s="1098"/>
      <c r="G195" s="1243">
        <v>1209.32</v>
      </c>
      <c r="H195" s="205">
        <f>IF(G195="","",G195-G195*COMPASS!$U$44)</f>
        <v>1209.32</v>
      </c>
    </row>
    <row r="196" spans="1:8" ht="20.399999999999999">
      <c r="A196" s="1239" t="s">
        <v>16627</v>
      </c>
      <c r="B196" s="1049" t="s">
        <v>462</v>
      </c>
      <c r="C196" s="1246" t="s">
        <v>16628</v>
      </c>
      <c r="D196" s="1241" t="s">
        <v>16629</v>
      </c>
      <c r="E196" s="1242">
        <v>1</v>
      </c>
      <c r="F196" s="1098"/>
      <c r="G196" s="1243">
        <v>1282.232</v>
      </c>
      <c r="H196" s="205">
        <f>IF(G196="","",G196-G196*COMPASS!$U$44)</f>
        <v>1282.232</v>
      </c>
    </row>
    <row r="197" spans="1:8" ht="20.399999999999999">
      <c r="A197" s="1239" t="s">
        <v>6479</v>
      </c>
      <c r="B197" s="767" t="s">
        <v>216</v>
      </c>
      <c r="C197" s="1246" t="s">
        <v>6165</v>
      </c>
      <c r="D197" s="1241" t="s">
        <v>10202</v>
      </c>
      <c r="E197" s="1242">
        <v>1</v>
      </c>
      <c r="F197" s="1098"/>
      <c r="G197" s="1243">
        <v>291.452</v>
      </c>
      <c r="H197" s="205">
        <f>IF(G197="","",G197-G197*COMPASS!$U$44)</f>
        <v>291.452</v>
      </c>
    </row>
    <row r="198" spans="1:8" ht="20.399999999999999">
      <c r="A198" s="1239" t="s">
        <v>17344</v>
      </c>
      <c r="B198" s="767" t="s">
        <v>216</v>
      </c>
      <c r="C198" s="1246" t="s">
        <v>17345</v>
      </c>
      <c r="D198" s="1241" t="s">
        <v>17346</v>
      </c>
      <c r="E198" s="1242">
        <v>1</v>
      </c>
      <c r="F198" s="1098"/>
      <c r="G198" s="1243">
        <v>213.64</v>
      </c>
      <c r="H198" s="205">
        <f>IF(G198="","",G198-G198*COMPASS!$U$44)</f>
        <v>213.64</v>
      </c>
    </row>
    <row r="199" spans="1:8" ht="20.399999999999999">
      <c r="A199" s="1239" t="s">
        <v>16630</v>
      </c>
      <c r="B199" s="767" t="s">
        <v>216</v>
      </c>
      <c r="C199" s="1246" t="s">
        <v>16631</v>
      </c>
      <c r="D199" s="1241" t="s">
        <v>16632</v>
      </c>
      <c r="E199" s="1242">
        <v>1</v>
      </c>
      <c r="F199" s="1098"/>
      <c r="G199" s="1243">
        <v>208.93599999999998</v>
      </c>
      <c r="H199" s="205">
        <f>IF(G199="","",G199-G199*COMPASS!$U$44)</f>
        <v>208.93599999999998</v>
      </c>
    </row>
    <row r="200" spans="1:8" ht="20.399999999999999">
      <c r="A200" s="1239" t="s">
        <v>16633</v>
      </c>
      <c r="B200" s="767" t="s">
        <v>216</v>
      </c>
      <c r="C200" s="1246" t="s">
        <v>16634</v>
      </c>
      <c r="D200" s="1241" t="s">
        <v>16635</v>
      </c>
      <c r="E200" s="1242">
        <v>1</v>
      </c>
      <c r="F200" s="1098"/>
      <c r="G200" s="1243">
        <v>364.36400000000003</v>
      </c>
      <c r="H200" s="205">
        <f>IF(G200="","",G200-G200*COMPASS!$U$44)</f>
        <v>364.36400000000003</v>
      </c>
    </row>
    <row r="201" spans="1:8" ht="20.399999999999999">
      <c r="A201" s="1239" t="s">
        <v>6478</v>
      </c>
      <c r="B201" s="767" t="s">
        <v>216</v>
      </c>
      <c r="C201" s="1246" t="s">
        <v>6164</v>
      </c>
      <c r="D201" s="1241" t="s">
        <v>10201</v>
      </c>
      <c r="E201" s="1242">
        <v>1</v>
      </c>
      <c r="F201" s="1098"/>
      <c r="G201" s="1243">
        <v>408.07199999999995</v>
      </c>
      <c r="H201" s="205">
        <f>IF(G201="","",G201-G201*COMPASS!$U$44)</f>
        <v>408.07199999999995</v>
      </c>
    </row>
    <row r="202" spans="1:8">
      <c r="A202" s="1238" t="s">
        <v>6166</v>
      </c>
      <c r="B202" s="1234"/>
      <c r="C202" s="1235"/>
      <c r="D202" s="1238"/>
      <c r="E202" s="1234"/>
      <c r="F202" s="1236"/>
      <c r="G202" s="1243" t="e">
        <v>#N/A</v>
      </c>
      <c r="H202" s="205" t="e">
        <f>IF(G202="","",G202-G202*COMPASS!$U$44)</f>
        <v>#N/A</v>
      </c>
    </row>
    <row r="203" spans="1:8" ht="20.399999999999999">
      <c r="A203" s="1239" t="s">
        <v>6480</v>
      </c>
      <c r="B203" s="767" t="s">
        <v>216</v>
      </c>
      <c r="C203" s="1246" t="s">
        <v>6167</v>
      </c>
      <c r="D203" s="1241" t="s">
        <v>11749</v>
      </c>
      <c r="E203" s="1242">
        <v>1</v>
      </c>
      <c r="F203" s="1098"/>
      <c r="G203" s="1243">
        <v>242.84399999999999</v>
      </c>
      <c r="H203" s="205">
        <f>IF(G203="","",G203-G203*COMPASS!$U$44)</f>
        <v>242.84399999999999</v>
      </c>
    </row>
    <row r="204" spans="1:8" ht="30.6">
      <c r="A204" s="1239" t="s">
        <v>6481</v>
      </c>
      <c r="B204" s="767" t="s">
        <v>216</v>
      </c>
      <c r="C204" s="1246" t="s">
        <v>6168</v>
      </c>
      <c r="D204" s="1241" t="s">
        <v>11750</v>
      </c>
      <c r="E204" s="1242">
        <v>1</v>
      </c>
      <c r="F204" s="1098"/>
      <c r="G204" s="1243">
        <v>267.14800000000002</v>
      </c>
      <c r="H204" s="205">
        <f>IF(G204="","",G204-G204*COMPASS!$U$44)</f>
        <v>267.14800000000002</v>
      </c>
    </row>
    <row r="205" spans="1:8" ht="20.399999999999999">
      <c r="A205" s="1239" t="s">
        <v>16636</v>
      </c>
      <c r="B205" s="767" t="s">
        <v>216</v>
      </c>
      <c r="C205" s="1246" t="s">
        <v>16637</v>
      </c>
      <c r="D205" s="1241" t="s">
        <v>16638</v>
      </c>
      <c r="E205" s="1242">
        <v>1</v>
      </c>
      <c r="F205" s="1098"/>
      <c r="G205" s="1243">
        <v>305.95599999999996</v>
      </c>
      <c r="H205" s="205">
        <f>IF(G205="","",G205-G205*COMPASS!$U$44)</f>
        <v>305.95599999999996</v>
      </c>
    </row>
    <row r="206" spans="1:8" ht="30.6">
      <c r="A206" s="1239" t="s">
        <v>6482</v>
      </c>
      <c r="B206" s="767" t="s">
        <v>216</v>
      </c>
      <c r="C206" s="1246" t="s">
        <v>6169</v>
      </c>
      <c r="D206" s="1241" t="s">
        <v>11751</v>
      </c>
      <c r="E206" s="1242">
        <v>1</v>
      </c>
      <c r="F206" s="1098"/>
      <c r="G206" s="1243">
        <v>395.92</v>
      </c>
      <c r="H206" s="205">
        <f>IF(G206="","",G206-G206*COMPASS!$U$44)</f>
        <v>395.92</v>
      </c>
    </row>
    <row r="207" spans="1:8">
      <c r="A207" s="1238" t="s">
        <v>6170</v>
      </c>
      <c r="B207" s="1234"/>
      <c r="C207" s="1235"/>
      <c r="D207" s="1238"/>
      <c r="E207" s="1234"/>
      <c r="F207" s="1236"/>
      <c r="G207" s="1243" t="e">
        <v>#N/A</v>
      </c>
      <c r="H207" s="205" t="e">
        <f>IF(G207="","",G207-G207*COMPASS!$U$44)</f>
        <v>#N/A</v>
      </c>
    </row>
    <row r="208" spans="1:8" ht="30.6">
      <c r="A208" s="1239" t="s">
        <v>6483</v>
      </c>
      <c r="B208" s="767" t="s">
        <v>216</v>
      </c>
      <c r="C208" s="1246" t="s">
        <v>6171</v>
      </c>
      <c r="D208" s="1241" t="s">
        <v>11752</v>
      </c>
      <c r="E208" s="1242">
        <v>1</v>
      </c>
      <c r="F208" s="1098"/>
      <c r="G208" s="1243"/>
      <c r="H208" s="205" t="str">
        <f>IF(G208="","",G208-G208*COMPASS!$U$44)</f>
        <v/>
      </c>
    </row>
    <row r="209" spans="1:8">
      <c r="A209" s="1238" t="s">
        <v>6172</v>
      </c>
      <c r="B209" s="1234"/>
      <c r="C209" s="1235"/>
      <c r="D209" s="1238"/>
      <c r="E209" s="1234"/>
      <c r="F209" s="1236"/>
      <c r="G209" s="1243" t="e">
        <v>#N/A</v>
      </c>
      <c r="H209" s="205" t="e">
        <f>IF(G209="","",G209-G209*COMPASS!$U$44)</f>
        <v>#N/A</v>
      </c>
    </row>
    <row r="210" spans="1:8">
      <c r="A210" s="1239" t="s">
        <v>17176</v>
      </c>
      <c r="B210" s="767" t="s">
        <v>216</v>
      </c>
      <c r="C210" s="1246" t="s">
        <v>17177</v>
      </c>
      <c r="D210" s="1241" t="s">
        <v>17178</v>
      </c>
      <c r="E210" s="1242">
        <v>1</v>
      </c>
      <c r="F210" s="1098"/>
      <c r="G210" s="1243">
        <v>126.224</v>
      </c>
      <c r="H210" s="205">
        <f>IF(G210="","",G210-G210*COMPASS!$U$44)</f>
        <v>126.224</v>
      </c>
    </row>
    <row r="211" spans="1:8" ht="20.399999999999999">
      <c r="A211" s="1239" t="s">
        <v>6484</v>
      </c>
      <c r="B211" s="767" t="s">
        <v>216</v>
      </c>
      <c r="C211" s="1246" t="s">
        <v>6173</v>
      </c>
      <c r="D211" s="1241" t="s">
        <v>11753</v>
      </c>
      <c r="E211" s="1242">
        <v>1</v>
      </c>
      <c r="F211" s="1098"/>
      <c r="G211" s="1243">
        <v>116.62</v>
      </c>
      <c r="H211" s="205">
        <f>IF(G211="","",G211-G211*COMPASS!$U$44)</f>
        <v>116.62</v>
      </c>
    </row>
    <row r="212" spans="1:8" ht="20.399999999999999">
      <c r="A212" s="1239" t="s">
        <v>16639</v>
      </c>
      <c r="B212" s="767" t="s">
        <v>216</v>
      </c>
      <c r="C212" s="1246" t="s">
        <v>16640</v>
      </c>
      <c r="D212" s="1241" t="s">
        <v>16641</v>
      </c>
      <c r="E212" s="1242">
        <v>1</v>
      </c>
      <c r="F212" s="1098"/>
      <c r="G212" s="1243">
        <v>208.93599999999998</v>
      </c>
      <c r="H212" s="205">
        <f>IF(G212="","",G212-G212*COMPASS!$U$44)</f>
        <v>208.93599999999998</v>
      </c>
    </row>
    <row r="213" spans="1:8" ht="20.399999999999999">
      <c r="A213" s="1239" t="s">
        <v>16642</v>
      </c>
      <c r="B213" s="767" t="s">
        <v>216</v>
      </c>
      <c r="C213" s="1246" t="s">
        <v>16643</v>
      </c>
      <c r="D213" s="1241" t="s">
        <v>16644</v>
      </c>
      <c r="E213" s="1242">
        <v>1</v>
      </c>
      <c r="F213" s="1098"/>
      <c r="G213" s="1243">
        <v>167.57999999999998</v>
      </c>
      <c r="H213" s="205">
        <f>IF(G213="","",G213-G213*COMPASS!$U$44)</f>
        <v>167.57999999999998</v>
      </c>
    </row>
    <row r="214" spans="1:8" ht="20.399999999999999">
      <c r="A214" s="1239" t="s">
        <v>16645</v>
      </c>
      <c r="B214" s="767" t="s">
        <v>216</v>
      </c>
      <c r="C214" s="1246" t="s">
        <v>16646</v>
      </c>
      <c r="D214" s="1241" t="s">
        <v>16647</v>
      </c>
      <c r="E214" s="1242">
        <v>1</v>
      </c>
      <c r="F214" s="1098"/>
      <c r="G214" s="1243">
        <v>335.15999999999997</v>
      </c>
      <c r="H214" s="205">
        <f>IF(G214="","",G214-G214*COMPASS!$U$44)</f>
        <v>335.15999999999997</v>
      </c>
    </row>
    <row r="215" spans="1:8" ht="20.399999999999999">
      <c r="A215" s="1239" t="s">
        <v>16648</v>
      </c>
      <c r="B215" s="767" t="s">
        <v>216</v>
      </c>
      <c r="C215" s="1246" t="s">
        <v>16649</v>
      </c>
      <c r="D215" s="1241" t="s">
        <v>16650</v>
      </c>
      <c r="E215" s="1242">
        <v>1</v>
      </c>
      <c r="F215" s="1098"/>
      <c r="G215" s="1243">
        <v>184.63200000000001</v>
      </c>
      <c r="H215" s="205">
        <f>IF(G215="","",G215-G215*COMPASS!$U$44)</f>
        <v>184.63200000000001</v>
      </c>
    </row>
    <row r="216" spans="1:8" ht="20.399999999999999">
      <c r="A216" s="1239" t="s">
        <v>16651</v>
      </c>
      <c r="B216" s="767" t="s">
        <v>216</v>
      </c>
      <c r="C216" s="1246" t="s">
        <v>16652</v>
      </c>
      <c r="D216" s="1241" t="s">
        <v>16653</v>
      </c>
      <c r="E216" s="1242">
        <v>1</v>
      </c>
      <c r="F216" s="1098"/>
      <c r="G216" s="1243">
        <v>296.35199999999998</v>
      </c>
      <c r="H216" s="205">
        <f>IF(G216="","",G216-G216*COMPASS!$U$44)</f>
        <v>296.35199999999998</v>
      </c>
    </row>
    <row r="217" spans="1:8" ht="20.399999999999999">
      <c r="A217" s="1239" t="s">
        <v>6485</v>
      </c>
      <c r="B217" s="767" t="s">
        <v>216</v>
      </c>
      <c r="C217" s="1246" t="s">
        <v>6174</v>
      </c>
      <c r="D217" s="1241" t="s">
        <v>11754</v>
      </c>
      <c r="E217" s="1242">
        <v>1</v>
      </c>
      <c r="F217" s="1098"/>
      <c r="G217" s="1243">
        <v>194.23599999999999</v>
      </c>
      <c r="H217" s="205">
        <f>IF(G217="","",G217-G217*COMPASS!$U$44)</f>
        <v>194.23599999999999</v>
      </c>
    </row>
    <row r="218" spans="1:8" ht="20.399999999999999">
      <c r="A218" s="1239" t="s">
        <v>6486</v>
      </c>
      <c r="B218" s="767" t="s">
        <v>216</v>
      </c>
      <c r="C218" s="1246" t="s">
        <v>6175</v>
      </c>
      <c r="D218" s="1241" t="s">
        <v>11755</v>
      </c>
      <c r="E218" s="1242">
        <v>1</v>
      </c>
      <c r="F218" s="1098"/>
      <c r="G218" s="1243">
        <v>315.75599999999997</v>
      </c>
      <c r="H218" s="205">
        <f>IF(G218="","",G218-G218*COMPASS!$U$44)</f>
        <v>315.75599999999997</v>
      </c>
    </row>
    <row r="219" spans="1:8" ht="20.399999999999999">
      <c r="A219" s="1239" t="s">
        <v>6487</v>
      </c>
      <c r="B219" s="767" t="s">
        <v>216</v>
      </c>
      <c r="C219" s="1246" t="s">
        <v>6176</v>
      </c>
      <c r="D219" s="1241" t="s">
        <v>11756</v>
      </c>
      <c r="E219" s="1242">
        <v>1</v>
      </c>
      <c r="F219" s="1098"/>
      <c r="G219" s="1243">
        <v>233.04400000000001</v>
      </c>
      <c r="H219" s="205">
        <f>IF(G219="","",G219-G219*COMPASS!$U$44)</f>
        <v>233.04400000000001</v>
      </c>
    </row>
    <row r="220" spans="1:8">
      <c r="A220" s="1238" t="s">
        <v>9483</v>
      </c>
      <c r="B220" s="1234"/>
      <c r="C220" s="1235"/>
      <c r="D220" s="1238"/>
      <c r="E220" s="1234"/>
      <c r="F220" s="1236"/>
      <c r="G220" s="1243" t="e">
        <v>#N/A</v>
      </c>
      <c r="H220" s="205" t="e">
        <f>IF(G220="","",G220-G220*COMPASS!$U$44)</f>
        <v>#N/A</v>
      </c>
    </row>
    <row r="221" spans="1:8">
      <c r="A221" s="1238" t="s">
        <v>6177</v>
      </c>
      <c r="B221" s="1234"/>
      <c r="C221" s="1235"/>
      <c r="D221" s="1238"/>
      <c r="E221" s="1234"/>
      <c r="F221" s="1236"/>
      <c r="G221" s="1243" t="e">
        <v>#N/A</v>
      </c>
      <c r="H221" s="205" t="e">
        <f>IF(G221="","",G221-G221*COMPASS!$U$44)</f>
        <v>#N/A</v>
      </c>
    </row>
    <row r="222" spans="1:8" ht="20.399999999999999">
      <c r="A222" s="1239" t="s">
        <v>6488</v>
      </c>
      <c r="B222" s="767" t="s">
        <v>216</v>
      </c>
      <c r="C222" s="1246" t="s">
        <v>6178</v>
      </c>
      <c r="D222" s="1241" t="s">
        <v>11757</v>
      </c>
      <c r="E222" s="1242">
        <v>1</v>
      </c>
      <c r="F222" s="1098"/>
      <c r="G222" s="1243">
        <v>157.78</v>
      </c>
      <c r="H222" s="205">
        <f>IF(G222="","",G222-G222*COMPASS!$U$44)</f>
        <v>157.78</v>
      </c>
    </row>
    <row r="223" spans="1:8" ht="20.399999999999999">
      <c r="A223" s="1239" t="s">
        <v>16654</v>
      </c>
      <c r="B223" s="767" t="s">
        <v>216</v>
      </c>
      <c r="C223" s="1246" t="s">
        <v>16655</v>
      </c>
      <c r="D223" s="1241" t="s">
        <v>16656</v>
      </c>
      <c r="E223" s="1242">
        <v>1</v>
      </c>
      <c r="F223" s="1098"/>
      <c r="G223" s="1243">
        <v>272.048</v>
      </c>
      <c r="H223" s="350">
        <f>IF(G223="","",G223-G223*COMPASS!$U$44)</f>
        <v>272.048</v>
      </c>
    </row>
    <row r="224" spans="1:8" ht="20.399999999999999">
      <c r="A224" s="1239" t="s">
        <v>6489</v>
      </c>
      <c r="B224" s="767" t="s">
        <v>216</v>
      </c>
      <c r="C224" s="1246" t="s">
        <v>6179</v>
      </c>
      <c r="D224" s="1241" t="s">
        <v>11758</v>
      </c>
      <c r="E224" s="1242">
        <v>1</v>
      </c>
      <c r="F224" s="1098"/>
      <c r="G224" s="1243">
        <v>216.18799999999999</v>
      </c>
      <c r="H224" s="350">
        <f>IF(G224="","",G224-G224*COMPASS!$U$44)</f>
        <v>216.18799999999999</v>
      </c>
    </row>
    <row r="225" spans="1:8">
      <c r="A225" s="1238" t="s">
        <v>15858</v>
      </c>
      <c r="B225" s="1234"/>
      <c r="C225" s="1235"/>
      <c r="D225" s="1238"/>
      <c r="E225" s="1234"/>
      <c r="F225" s="1236"/>
      <c r="G225" s="1243" t="e">
        <v>#N/A</v>
      </c>
      <c r="H225" s="350" t="e">
        <f>IF(G225="","",G225-G225*COMPASS!$U$44)</f>
        <v>#N/A</v>
      </c>
    </row>
    <row r="226" spans="1:8" ht="20.399999999999999">
      <c r="A226" s="1239" t="s">
        <v>6490</v>
      </c>
      <c r="B226" s="767" t="s">
        <v>216</v>
      </c>
      <c r="C226" s="1246" t="s">
        <v>6180</v>
      </c>
      <c r="D226" s="1241" t="s">
        <v>11759</v>
      </c>
      <c r="E226" s="1242">
        <v>1</v>
      </c>
      <c r="F226" s="1098"/>
      <c r="G226" s="1243">
        <v>272.048</v>
      </c>
      <c r="H226" s="350">
        <f>IF(G226="","",G226-G226*COMPASS!$U$44)</f>
        <v>272.048</v>
      </c>
    </row>
    <row r="227" spans="1:8" ht="20.399999999999999">
      <c r="A227" s="1239" t="s">
        <v>6491</v>
      </c>
      <c r="B227" s="767" t="s">
        <v>216</v>
      </c>
      <c r="C227" s="1246" t="s">
        <v>6181</v>
      </c>
      <c r="D227" s="1241" t="s">
        <v>11760</v>
      </c>
      <c r="E227" s="1242">
        <v>1</v>
      </c>
      <c r="F227" s="1098"/>
      <c r="G227" s="1243">
        <v>242.84399999999999</v>
      </c>
      <c r="H227" s="350">
        <f>IF(G227="","",G227-G227*COMPASS!$U$44)</f>
        <v>242.84399999999999</v>
      </c>
    </row>
    <row r="228" spans="1:8">
      <c r="A228" s="1239" t="s">
        <v>13751</v>
      </c>
      <c r="B228" s="767" t="s">
        <v>216</v>
      </c>
      <c r="C228" s="1256" t="s">
        <v>13752</v>
      </c>
      <c r="D228" s="1256" t="s">
        <v>13753</v>
      </c>
      <c r="E228" s="1242">
        <v>1</v>
      </c>
      <c r="F228" s="1098"/>
      <c r="G228" s="1243">
        <v>529.39600000000007</v>
      </c>
      <c r="H228" s="350">
        <f>IF(G228="","",G228-G228*COMPASS!$U$44)</f>
        <v>529.39600000000007</v>
      </c>
    </row>
    <row r="229" spans="1:8" ht="20.399999999999999">
      <c r="A229" s="1239" t="s">
        <v>16657</v>
      </c>
      <c r="B229" s="767" t="s">
        <v>216</v>
      </c>
      <c r="C229" s="1246" t="s">
        <v>16658</v>
      </c>
      <c r="D229" s="1241" t="s">
        <v>16659</v>
      </c>
      <c r="E229" s="1242">
        <v>1</v>
      </c>
      <c r="F229" s="1098"/>
      <c r="G229" s="1243">
        <v>437.08</v>
      </c>
      <c r="H229" s="350">
        <f>IF(G229="","",G229-G229*COMPASS!$U$44)</f>
        <v>437.08</v>
      </c>
    </row>
    <row r="230" spans="1:8" ht="20.399999999999999">
      <c r="A230" s="1239" t="s">
        <v>6492</v>
      </c>
      <c r="B230" s="767" t="s">
        <v>216</v>
      </c>
      <c r="C230" s="1246" t="s">
        <v>6182</v>
      </c>
      <c r="D230" s="1241" t="s">
        <v>11761</v>
      </c>
      <c r="E230" s="1242">
        <v>1</v>
      </c>
      <c r="F230" s="1098"/>
      <c r="G230" s="1243">
        <v>264.79599999999999</v>
      </c>
      <c r="H230" s="350">
        <f>IF(G230="","",G230-G230*COMPASS!$U$44)</f>
        <v>264.79599999999999</v>
      </c>
    </row>
    <row r="231" spans="1:8" ht="20.399999999999999">
      <c r="A231" s="1239" t="s">
        <v>6493</v>
      </c>
      <c r="B231" s="767" t="s">
        <v>216</v>
      </c>
      <c r="C231" s="1246" t="s">
        <v>6183</v>
      </c>
      <c r="D231" s="1241" t="s">
        <v>11762</v>
      </c>
      <c r="E231" s="1242">
        <v>1</v>
      </c>
      <c r="F231" s="1098"/>
      <c r="G231" s="1243">
        <v>444.33199999999999</v>
      </c>
      <c r="H231" s="350">
        <f>IF(G231="","",G231-G231*COMPASS!$U$44)</f>
        <v>444.33199999999999</v>
      </c>
    </row>
    <row r="232" spans="1:8" ht="20.399999999999999">
      <c r="A232" s="1239" t="s">
        <v>6494</v>
      </c>
      <c r="B232" s="1049" t="s">
        <v>462</v>
      </c>
      <c r="C232" s="1246" t="s">
        <v>6184</v>
      </c>
      <c r="D232" s="1241" t="s">
        <v>11763</v>
      </c>
      <c r="E232" s="1242">
        <v>1</v>
      </c>
      <c r="F232" s="1098"/>
      <c r="G232" s="1243">
        <v>388.47199999999998</v>
      </c>
      <c r="H232" s="350">
        <f>IF(G232="","",G232-G232*COMPASS!$U$44)</f>
        <v>388.47199999999998</v>
      </c>
    </row>
    <row r="233" spans="1:8" ht="20.399999999999999">
      <c r="A233" s="1239" t="s">
        <v>6495</v>
      </c>
      <c r="B233" s="767" t="s">
        <v>216</v>
      </c>
      <c r="C233" s="1246" t="s">
        <v>6185</v>
      </c>
      <c r="D233" s="1241" t="s">
        <v>11764</v>
      </c>
      <c r="E233" s="1242">
        <v>1</v>
      </c>
      <c r="F233" s="1098"/>
      <c r="G233" s="1243">
        <v>500.19199999999995</v>
      </c>
      <c r="H233" s="350">
        <f>IF(G233="","",G233-G233*COMPASS!$U$44)</f>
        <v>500.19199999999995</v>
      </c>
    </row>
    <row r="234" spans="1:8" ht="20.399999999999999">
      <c r="A234" s="1239" t="s">
        <v>6496</v>
      </c>
      <c r="B234" s="767" t="s">
        <v>216</v>
      </c>
      <c r="C234" s="1246" t="s">
        <v>6186</v>
      </c>
      <c r="D234" s="1241" t="s">
        <v>11765</v>
      </c>
      <c r="E234" s="1242">
        <v>1</v>
      </c>
      <c r="F234" s="1098"/>
      <c r="G234" s="1243">
        <v>595.05600000000004</v>
      </c>
      <c r="H234" s="350">
        <f>IF(G234="","",G234-G234*COMPASS!$U$44)</f>
        <v>595.05600000000004</v>
      </c>
    </row>
    <row r="235" spans="1:8">
      <c r="A235" s="1250" t="s">
        <v>6022</v>
      </c>
      <c r="B235" s="1234"/>
      <c r="C235" s="1251"/>
      <c r="D235" s="1250"/>
      <c r="E235" s="1234"/>
      <c r="F235" s="1236"/>
      <c r="G235" s="1243" t="e">
        <v>#N/A</v>
      </c>
      <c r="H235" s="205" t="e">
        <f>IF(G235="","",G235-G235*COMPASS!$U$44)</f>
        <v>#N/A</v>
      </c>
    </row>
    <row r="236" spans="1:8">
      <c r="A236" s="1239" t="s">
        <v>17940</v>
      </c>
      <c r="B236" s="767" t="s">
        <v>216</v>
      </c>
      <c r="C236" s="1246" t="s">
        <v>17941</v>
      </c>
      <c r="D236" s="1241" t="s">
        <v>17942</v>
      </c>
      <c r="E236" s="1242">
        <v>1</v>
      </c>
      <c r="F236" s="1098"/>
      <c r="G236" s="1243"/>
      <c r="H236" s="205" t="str">
        <f>IF(G236="","",G236-G236*COMPASS!$U$44)</f>
        <v/>
      </c>
    </row>
    <row r="237" spans="1:8" ht="20.399999999999999">
      <c r="A237" s="1239" t="s">
        <v>17943</v>
      </c>
      <c r="B237" s="767" t="s">
        <v>216</v>
      </c>
      <c r="C237" s="1246" t="s">
        <v>17944</v>
      </c>
      <c r="D237" s="1241" t="s">
        <v>17945</v>
      </c>
      <c r="E237" s="1242">
        <v>1</v>
      </c>
      <c r="F237" s="1098"/>
      <c r="G237" s="1243"/>
      <c r="H237" s="205" t="str">
        <f>IF(G237="","",G237-G237*COMPASS!$U$44)</f>
        <v/>
      </c>
    </row>
    <row r="238" spans="1:8" ht="20.399999999999999">
      <c r="A238" s="1239" t="s">
        <v>17347</v>
      </c>
      <c r="B238" s="1049" t="s">
        <v>216</v>
      </c>
      <c r="C238" s="1257" t="s">
        <v>16613</v>
      </c>
      <c r="D238" s="1241" t="s">
        <v>17348</v>
      </c>
      <c r="E238" s="1242">
        <v>1</v>
      </c>
      <c r="F238" s="1098" t="s">
        <v>440</v>
      </c>
      <c r="G238" s="1243"/>
      <c r="H238" s="205" t="str">
        <f>IF(G238="","",G238-G238*COMPASS!$U$44)</f>
        <v/>
      </c>
    </row>
    <row r="239" spans="1:8" ht="20.399999999999999">
      <c r="A239" s="1248" t="s">
        <v>17946</v>
      </c>
      <c r="B239" s="1249" t="s">
        <v>566</v>
      </c>
      <c r="C239" s="1246" t="s">
        <v>17947</v>
      </c>
      <c r="D239" s="1241" t="s">
        <v>17948</v>
      </c>
      <c r="E239" s="1242">
        <v>1</v>
      </c>
      <c r="F239" s="1401"/>
      <c r="G239" s="1243"/>
      <c r="H239" s="205" t="str">
        <f>IF(G239="","",G239-G239*COMPASS!$U$44)</f>
        <v/>
      </c>
    </row>
    <row r="240" spans="1:8">
      <c r="A240" s="1238" t="s">
        <v>6187</v>
      </c>
      <c r="B240" s="1234"/>
      <c r="C240" s="1235"/>
      <c r="D240" s="1238"/>
      <c r="E240" s="1234"/>
      <c r="F240" s="1236"/>
      <c r="G240" s="1243" t="e">
        <v>#N/A</v>
      </c>
      <c r="H240" s="350" t="e">
        <f>IF(G240="","",G240-G240*COMPASS!$U$44)</f>
        <v>#N/A</v>
      </c>
    </row>
    <row r="241" spans="1:8" ht="30.6">
      <c r="A241" s="1239" t="s">
        <v>6497</v>
      </c>
      <c r="B241" s="767" t="s">
        <v>216</v>
      </c>
      <c r="C241" s="1246" t="s">
        <v>6188</v>
      </c>
      <c r="D241" s="1241" t="s">
        <v>11766</v>
      </c>
      <c r="E241" s="1242">
        <v>1</v>
      </c>
      <c r="F241" s="1098"/>
      <c r="G241" s="1243">
        <v>359.464</v>
      </c>
      <c r="H241" s="350">
        <f>IF(G241="","",G241-G241*COMPASS!$U$44)</f>
        <v>359.464</v>
      </c>
    </row>
    <row r="242" spans="1:8" ht="20.399999999999999">
      <c r="A242" s="1239" t="s">
        <v>11767</v>
      </c>
      <c r="B242" s="767" t="s">
        <v>216</v>
      </c>
      <c r="C242" s="1246" t="s">
        <v>11768</v>
      </c>
      <c r="D242" s="1241" t="s">
        <v>11769</v>
      </c>
      <c r="E242" s="1242">
        <v>1</v>
      </c>
      <c r="F242" s="1098"/>
      <c r="G242" s="1243">
        <v>432.18</v>
      </c>
      <c r="H242" s="350">
        <f>IF(G242="","",G242-G242*COMPASS!$U$44)</f>
        <v>432.18</v>
      </c>
    </row>
    <row r="243" spans="1:8" ht="20.399999999999999">
      <c r="A243" s="1239" t="s">
        <v>11770</v>
      </c>
      <c r="B243" s="767" t="s">
        <v>216</v>
      </c>
      <c r="C243" s="1246" t="s">
        <v>11771</v>
      </c>
      <c r="D243" s="1241" t="s">
        <v>11772</v>
      </c>
      <c r="E243" s="1242">
        <v>1</v>
      </c>
      <c r="F243" s="1098"/>
      <c r="G243" s="1243">
        <v>383.76800000000003</v>
      </c>
      <c r="H243" s="350">
        <f>IF(G243="","",G243-G243*COMPASS!$U$44)</f>
        <v>383.76800000000003</v>
      </c>
    </row>
    <row r="244" spans="1:8" ht="20.399999999999999">
      <c r="A244" s="1239" t="s">
        <v>11773</v>
      </c>
      <c r="B244" s="767" t="s">
        <v>216</v>
      </c>
      <c r="C244" s="1246" t="s">
        <v>11774</v>
      </c>
      <c r="D244" s="1241" t="s">
        <v>11775</v>
      </c>
      <c r="E244" s="1242">
        <v>1</v>
      </c>
      <c r="F244" s="1098"/>
      <c r="G244" s="1243">
        <v>480.78800000000001</v>
      </c>
      <c r="H244" s="350">
        <f>IF(G244="","",G244-G244*COMPASS!$U$44)</f>
        <v>480.78800000000001</v>
      </c>
    </row>
    <row r="245" spans="1:8" ht="20.399999999999999">
      <c r="A245" s="1239" t="s">
        <v>11776</v>
      </c>
      <c r="B245" s="767" t="s">
        <v>216</v>
      </c>
      <c r="C245" s="1246" t="s">
        <v>11777</v>
      </c>
      <c r="D245" s="1241" t="s">
        <v>11778</v>
      </c>
      <c r="E245" s="1242">
        <v>1</v>
      </c>
      <c r="F245" s="1098"/>
      <c r="G245" s="1243">
        <v>505.09199999999998</v>
      </c>
      <c r="H245" s="350">
        <f>IF(G245="","",G245-G245*COMPASS!$U$44)</f>
        <v>505.09199999999998</v>
      </c>
    </row>
    <row r="246" spans="1:8">
      <c r="A246" s="1238" t="s">
        <v>6189</v>
      </c>
      <c r="B246" s="1234"/>
      <c r="C246" s="1235"/>
      <c r="D246" s="1238"/>
      <c r="E246" s="1234"/>
      <c r="F246" s="1236"/>
      <c r="G246" s="1243" t="e">
        <v>#N/A</v>
      </c>
      <c r="H246" s="350" t="e">
        <f>IF(G246="","",G246-G246*COMPASS!$U$44)</f>
        <v>#N/A</v>
      </c>
    </row>
    <row r="247" spans="1:8" ht="20.399999999999999">
      <c r="A247" s="1239" t="s">
        <v>6498</v>
      </c>
      <c r="B247" s="767" t="s">
        <v>216</v>
      </c>
      <c r="C247" s="1246" t="s">
        <v>6190</v>
      </c>
      <c r="D247" s="1241" t="s">
        <v>11779</v>
      </c>
      <c r="E247" s="1242">
        <v>1</v>
      </c>
      <c r="F247" s="1098"/>
      <c r="G247" s="1243">
        <v>223.44</v>
      </c>
      <c r="H247" s="350">
        <f>IF(G247="","",G247-G247*COMPASS!$U$44)</f>
        <v>223.44</v>
      </c>
    </row>
    <row r="248" spans="1:8" ht="20.399999999999999">
      <c r="A248" s="1239" t="s">
        <v>16136</v>
      </c>
      <c r="B248" s="767" t="s">
        <v>216</v>
      </c>
      <c r="C248" s="1246" t="s">
        <v>16137</v>
      </c>
      <c r="D248" s="1241" t="s">
        <v>16138</v>
      </c>
      <c r="E248" s="1242">
        <v>1</v>
      </c>
      <c r="F248" s="1098"/>
      <c r="G248" s="1243">
        <v>233.04400000000001</v>
      </c>
      <c r="H248" s="350">
        <f>IF(G248="","",G248-G248*COMPASS!$U$44)</f>
        <v>233.04400000000001</v>
      </c>
    </row>
    <row r="249" spans="1:8" ht="20.399999999999999">
      <c r="A249" s="1239" t="s">
        <v>10131</v>
      </c>
      <c r="B249" s="767" t="s">
        <v>216</v>
      </c>
      <c r="C249" s="1246" t="s">
        <v>10128</v>
      </c>
      <c r="D249" s="1241" t="s">
        <v>11780</v>
      </c>
      <c r="E249" s="1242">
        <v>1</v>
      </c>
      <c r="F249" s="1098"/>
      <c r="G249" s="1243">
        <v>254.99599999999998</v>
      </c>
      <c r="H249" s="350">
        <f>IF(G249="","",G249-G249*COMPASS!$U$44)</f>
        <v>254.99599999999998</v>
      </c>
    </row>
    <row r="250" spans="1:8" ht="20.399999999999999">
      <c r="A250" s="1239" t="s">
        <v>16139</v>
      </c>
      <c r="B250" s="767" t="s">
        <v>216</v>
      </c>
      <c r="C250" s="1246" t="s">
        <v>16140</v>
      </c>
      <c r="D250" s="1241" t="s">
        <v>16141</v>
      </c>
      <c r="E250" s="1242">
        <v>1</v>
      </c>
      <c r="F250" s="1098"/>
      <c r="G250" s="1243">
        <v>286.55199999999996</v>
      </c>
      <c r="H250" s="205">
        <f>IF(G250="","",G250-G250*COMPASS!$U$44)</f>
        <v>286.55199999999996</v>
      </c>
    </row>
    <row r="251" spans="1:8" ht="20.399999999999999">
      <c r="A251" s="1239" t="s">
        <v>6499</v>
      </c>
      <c r="B251" s="1049" t="s">
        <v>462</v>
      </c>
      <c r="C251" s="1246" t="s">
        <v>6191</v>
      </c>
      <c r="D251" s="1241" t="s">
        <v>11781</v>
      </c>
      <c r="E251" s="1242">
        <v>1</v>
      </c>
      <c r="F251" s="1098"/>
      <c r="G251" s="1243">
        <v>126.224</v>
      </c>
      <c r="H251" s="205">
        <f>IF(G251="","",G251-G251*COMPASS!$U$44)</f>
        <v>126.224</v>
      </c>
    </row>
    <row r="252" spans="1:8" ht="20.399999999999999">
      <c r="A252" s="1239" t="s">
        <v>16142</v>
      </c>
      <c r="B252" s="767" t="s">
        <v>216</v>
      </c>
      <c r="C252" s="1246" t="s">
        <v>16143</v>
      </c>
      <c r="D252" s="1241" t="s">
        <v>16144</v>
      </c>
      <c r="E252" s="1242">
        <v>1</v>
      </c>
      <c r="F252" s="1098"/>
      <c r="G252" s="1243">
        <v>116.62</v>
      </c>
      <c r="H252" s="205">
        <f>IF(G252="","",G252-G252*COMPASS!$U$44)</f>
        <v>116.62</v>
      </c>
    </row>
    <row r="253" spans="1:8" ht="30.6">
      <c r="A253" s="1239" t="s">
        <v>6500</v>
      </c>
      <c r="B253" s="767" t="s">
        <v>216</v>
      </c>
      <c r="C253" s="1246" t="s">
        <v>6192</v>
      </c>
      <c r="D253" s="1241" t="s">
        <v>11782</v>
      </c>
      <c r="E253" s="1242">
        <v>1</v>
      </c>
      <c r="F253" s="1098"/>
      <c r="G253" s="1243">
        <v>208.93599999999998</v>
      </c>
      <c r="H253" s="205">
        <f>IF(G253="","",G253-G253*COMPASS!$U$44)</f>
        <v>208.93599999999998</v>
      </c>
    </row>
    <row r="254" spans="1:8" ht="30.6">
      <c r="A254" s="1239" t="s">
        <v>6501</v>
      </c>
      <c r="B254" s="767" t="s">
        <v>216</v>
      </c>
      <c r="C254" s="1246" t="s">
        <v>6193</v>
      </c>
      <c r="D254" s="1241" t="s">
        <v>6194</v>
      </c>
      <c r="E254" s="1242">
        <v>1</v>
      </c>
      <c r="F254" s="1098"/>
      <c r="G254" s="1243">
        <v>213.64</v>
      </c>
      <c r="H254" s="205">
        <f>IF(G254="","",G254-G254*COMPASS!$U$44)</f>
        <v>213.64</v>
      </c>
    </row>
    <row r="255" spans="1:8" ht="20.399999999999999">
      <c r="A255" s="1239" t="s">
        <v>6502</v>
      </c>
      <c r="B255" s="767" t="s">
        <v>216</v>
      </c>
      <c r="C255" s="1246" t="s">
        <v>6195</v>
      </c>
      <c r="D255" s="1241" t="s">
        <v>6196</v>
      </c>
      <c r="E255" s="1242">
        <v>1</v>
      </c>
      <c r="F255" s="1098"/>
      <c r="G255" s="1243">
        <v>189.33599999999998</v>
      </c>
      <c r="H255" s="205">
        <f>IF(G255="","",G255-G255*COMPASS!$U$44)</f>
        <v>189.33599999999998</v>
      </c>
    </row>
    <row r="256" spans="1:8" ht="20.399999999999999">
      <c r="A256" s="1239" t="s">
        <v>16660</v>
      </c>
      <c r="B256" s="767" t="s">
        <v>216</v>
      </c>
      <c r="C256" s="1246" t="s">
        <v>16661</v>
      </c>
      <c r="D256" s="1241" t="s">
        <v>16662</v>
      </c>
      <c r="E256" s="1242">
        <v>1</v>
      </c>
      <c r="F256" s="1098"/>
      <c r="G256" s="1243">
        <v>174.83199999999999</v>
      </c>
      <c r="H256" s="205">
        <f>IF(G256="","",G256-G256*COMPASS!$U$44)</f>
        <v>174.83199999999999</v>
      </c>
    </row>
    <row r="257" spans="1:8" ht="20.399999999999999">
      <c r="A257" s="1239" t="s">
        <v>16145</v>
      </c>
      <c r="B257" s="767" t="s">
        <v>216</v>
      </c>
      <c r="C257" s="1246" t="s">
        <v>16146</v>
      </c>
      <c r="D257" s="1241" t="s">
        <v>16147</v>
      </c>
      <c r="E257" s="1242">
        <v>1</v>
      </c>
      <c r="F257" s="1098"/>
      <c r="G257" s="1243">
        <v>359.464</v>
      </c>
      <c r="H257" s="205">
        <f>IF(G257="","",G257-G257*COMPASS!$U$44)</f>
        <v>359.464</v>
      </c>
    </row>
    <row r="258" spans="1:8" ht="20.399999999999999">
      <c r="A258" s="1239" t="s">
        <v>16148</v>
      </c>
      <c r="B258" s="767" t="s">
        <v>216</v>
      </c>
      <c r="C258" s="1246" t="s">
        <v>16149</v>
      </c>
      <c r="D258" s="1241" t="s">
        <v>16150</v>
      </c>
      <c r="E258" s="1242">
        <v>1</v>
      </c>
      <c r="F258" s="1098"/>
      <c r="G258" s="1243">
        <v>383.76800000000003</v>
      </c>
      <c r="H258" s="205">
        <f>IF(G258="","",G258-G258*COMPASS!$U$44)</f>
        <v>383.76800000000003</v>
      </c>
    </row>
    <row r="259" spans="1:8" ht="20.399999999999999">
      <c r="A259" s="1239" t="s">
        <v>16151</v>
      </c>
      <c r="B259" s="767" t="s">
        <v>216</v>
      </c>
      <c r="C259" s="1246" t="s">
        <v>16152</v>
      </c>
      <c r="D259" s="1241" t="s">
        <v>16153</v>
      </c>
      <c r="E259" s="1242">
        <v>1</v>
      </c>
      <c r="F259" s="1098"/>
      <c r="G259" s="1243">
        <v>305.95599999999996</v>
      </c>
      <c r="H259" s="205">
        <f>IF(G259="","",G259-G259*COMPASS!$U$44)</f>
        <v>305.95599999999996</v>
      </c>
    </row>
    <row r="260" spans="1:8" ht="20.399999999999999">
      <c r="A260" s="1239" t="s">
        <v>6503</v>
      </c>
      <c r="B260" s="767" t="s">
        <v>216</v>
      </c>
      <c r="C260" s="1246" t="s">
        <v>6197</v>
      </c>
      <c r="D260" s="1241" t="s">
        <v>6198</v>
      </c>
      <c r="E260" s="1242">
        <v>1</v>
      </c>
      <c r="F260" s="1098"/>
      <c r="G260" s="1243">
        <v>126.224</v>
      </c>
      <c r="H260" s="205">
        <f>IF(G260="","",G260-G260*COMPASS!$U$44)</f>
        <v>126.224</v>
      </c>
    </row>
    <row r="261" spans="1:8" ht="20.399999999999999">
      <c r="A261" s="1239" t="s">
        <v>6504</v>
      </c>
      <c r="B261" s="767" t="s">
        <v>216</v>
      </c>
      <c r="C261" s="1246" t="s">
        <v>6199</v>
      </c>
      <c r="D261" s="1241" t="s">
        <v>6200</v>
      </c>
      <c r="E261" s="1242">
        <v>1</v>
      </c>
      <c r="F261" s="1098"/>
      <c r="G261" s="1243">
        <v>140.92400000000001</v>
      </c>
      <c r="H261" s="205">
        <f>IF(G261="","",G261-G261*COMPASS!$U$44)</f>
        <v>140.92400000000001</v>
      </c>
    </row>
    <row r="262" spans="1:8" ht="20.399999999999999">
      <c r="A262" s="1239" t="s">
        <v>6505</v>
      </c>
      <c r="B262" s="767" t="s">
        <v>216</v>
      </c>
      <c r="C262" s="1246" t="s">
        <v>6201</v>
      </c>
      <c r="D262" s="1241" t="s">
        <v>6202</v>
      </c>
      <c r="E262" s="1242">
        <v>1</v>
      </c>
      <c r="F262" s="1098"/>
      <c r="G262" s="1243">
        <v>116.62</v>
      </c>
      <c r="H262" s="205">
        <f>IF(G262="","",G262-G262*COMPASS!$U$44)</f>
        <v>116.62</v>
      </c>
    </row>
    <row r="263" spans="1:8" ht="20.399999999999999">
      <c r="A263" s="1239" t="s">
        <v>6506</v>
      </c>
      <c r="B263" s="767" t="s">
        <v>216</v>
      </c>
      <c r="C263" s="1246" t="s">
        <v>6203</v>
      </c>
      <c r="D263" s="1241" t="s">
        <v>6204</v>
      </c>
      <c r="E263" s="1242">
        <v>1</v>
      </c>
      <c r="F263" s="1098"/>
      <c r="G263" s="1243">
        <v>272.048</v>
      </c>
      <c r="H263" s="205">
        <f>IF(G263="","",G263-G263*COMPASS!$U$44)</f>
        <v>272.048</v>
      </c>
    </row>
    <row r="264" spans="1:8">
      <c r="A264" s="1250" t="s">
        <v>15883</v>
      </c>
      <c r="B264" s="1234"/>
      <c r="C264" s="1251"/>
      <c r="D264" s="1250"/>
      <c r="E264" s="1234"/>
      <c r="F264" s="1236"/>
      <c r="G264" s="1243" t="e">
        <v>#N/A</v>
      </c>
      <c r="H264" s="205" t="e">
        <f>IF(G264="","",G264-G264*COMPASS!$U$44)</f>
        <v>#N/A</v>
      </c>
    </row>
    <row r="265" spans="1:8">
      <c r="A265" s="1239" t="s">
        <v>6592</v>
      </c>
      <c r="B265" s="767" t="s">
        <v>216</v>
      </c>
      <c r="C265" s="1246" t="s">
        <v>6374</v>
      </c>
      <c r="D265" s="1241" t="s">
        <v>6375</v>
      </c>
      <c r="E265" s="1242">
        <v>1</v>
      </c>
      <c r="F265" s="1098"/>
      <c r="G265" s="1243">
        <v>68.012</v>
      </c>
      <c r="H265" s="205">
        <f>IF(G265="","",G265-G265*COMPASS!$U$44)</f>
        <v>68.012</v>
      </c>
    </row>
    <row r="266" spans="1:8">
      <c r="A266" s="1239" t="s">
        <v>6589</v>
      </c>
      <c r="B266" s="767" t="s">
        <v>216</v>
      </c>
      <c r="C266" s="1246" t="s">
        <v>6368</v>
      </c>
      <c r="D266" s="1241" t="s">
        <v>6369</v>
      </c>
      <c r="E266" s="1242">
        <v>1</v>
      </c>
      <c r="F266" s="1098"/>
      <c r="G266" s="1243">
        <v>26.263999999999999</v>
      </c>
      <c r="H266" s="205">
        <f>IF(G266="","",G266-G266*COMPASS!$U$44)</f>
        <v>26.263999999999999</v>
      </c>
    </row>
    <row r="267" spans="1:8">
      <c r="A267" s="1239" t="s">
        <v>6590</v>
      </c>
      <c r="B267" s="767" t="s">
        <v>216</v>
      </c>
      <c r="C267" s="1246" t="s">
        <v>6370</v>
      </c>
      <c r="D267" s="1241" t="s">
        <v>6371</v>
      </c>
      <c r="E267" s="1242">
        <v>1</v>
      </c>
      <c r="F267" s="1098"/>
      <c r="G267" s="1243">
        <v>33.123999999999995</v>
      </c>
      <c r="H267" s="205">
        <f>IF(G267="","",G267-G267*COMPASS!$U$44)</f>
        <v>33.123999999999995</v>
      </c>
    </row>
    <row r="268" spans="1:8">
      <c r="A268" s="1239" t="s">
        <v>6591</v>
      </c>
      <c r="B268" s="767" t="s">
        <v>216</v>
      </c>
      <c r="C268" s="1246" t="s">
        <v>6372</v>
      </c>
      <c r="D268" s="1241" t="s">
        <v>6373</v>
      </c>
      <c r="E268" s="1242">
        <v>1</v>
      </c>
      <c r="F268" s="1098"/>
      <c r="G268" s="1243">
        <v>43.316000000000003</v>
      </c>
      <c r="H268" s="205">
        <f>IF(G268="","",G268-G268*COMPASS!$U$44)</f>
        <v>43.316000000000003</v>
      </c>
    </row>
    <row r="269" spans="1:8" ht="20.399999999999999">
      <c r="A269" s="1239" t="s">
        <v>6593</v>
      </c>
      <c r="B269" s="767" t="s">
        <v>216</v>
      </c>
      <c r="C269" s="1246" t="s">
        <v>6376</v>
      </c>
      <c r="D269" s="1241" t="s">
        <v>6377</v>
      </c>
      <c r="E269" s="1242">
        <v>1</v>
      </c>
      <c r="F269" s="1098"/>
      <c r="G269" s="1243">
        <v>26.263999999999999</v>
      </c>
      <c r="H269" s="205">
        <f>IF(G269="","",G269-G269*COMPASS!$U$44)</f>
        <v>26.263999999999999</v>
      </c>
    </row>
    <row r="270" spans="1:8" ht="20.399999999999999">
      <c r="A270" s="1239" t="s">
        <v>6594</v>
      </c>
      <c r="B270" s="767" t="s">
        <v>216</v>
      </c>
      <c r="C270" s="1246" t="s">
        <v>6378</v>
      </c>
      <c r="D270" s="1241" t="s">
        <v>6379</v>
      </c>
      <c r="E270" s="1242">
        <v>1</v>
      </c>
      <c r="F270" s="1098"/>
      <c r="G270" s="1243">
        <v>28.224</v>
      </c>
      <c r="H270" s="205">
        <f>IF(G270="","",G270-G270*COMPASS!$U$44)</f>
        <v>28.224</v>
      </c>
    </row>
    <row r="271" spans="1:8">
      <c r="A271" s="1239" t="s">
        <v>6588</v>
      </c>
      <c r="B271" s="767" t="s">
        <v>216</v>
      </c>
      <c r="C271" s="1246" t="s">
        <v>6366</v>
      </c>
      <c r="D271" s="1241" t="s">
        <v>6367</v>
      </c>
      <c r="E271" s="1242">
        <v>1</v>
      </c>
      <c r="F271" s="1098"/>
      <c r="G271" s="1243">
        <v>23.324000000000002</v>
      </c>
      <c r="H271" s="205">
        <f>IF(G271="","",G271-G271*COMPASS!$U$44)</f>
        <v>23.324000000000002</v>
      </c>
    </row>
    <row r="272" spans="1:8">
      <c r="A272" s="1239" t="s">
        <v>6519</v>
      </c>
      <c r="B272" s="767" t="s">
        <v>216</v>
      </c>
      <c r="C272" s="1246" t="s">
        <v>6226</v>
      </c>
      <c r="D272" s="1241" t="s">
        <v>6227</v>
      </c>
      <c r="E272" s="1242">
        <v>1</v>
      </c>
      <c r="F272" s="1098"/>
      <c r="G272" s="1243">
        <v>36.26</v>
      </c>
      <c r="H272" s="205">
        <f>IF(G272="","",G272-G272*COMPASS!$U$44)</f>
        <v>36.26</v>
      </c>
    </row>
    <row r="273" spans="1:8" ht="20.399999999999999">
      <c r="A273" s="1239" t="s">
        <v>6520</v>
      </c>
      <c r="B273" s="767" t="s">
        <v>216</v>
      </c>
      <c r="C273" s="1246" t="s">
        <v>6228</v>
      </c>
      <c r="D273" s="1241" t="s">
        <v>6229</v>
      </c>
      <c r="E273" s="1242">
        <v>1</v>
      </c>
      <c r="F273" s="1098"/>
      <c r="G273" s="1243">
        <v>36.26</v>
      </c>
      <c r="H273" s="205">
        <f>IF(G273="","",G273-G273*COMPASS!$U$44)</f>
        <v>36.26</v>
      </c>
    </row>
    <row r="274" spans="1:8" ht="20.399999999999999">
      <c r="A274" s="1239" t="s">
        <v>6522</v>
      </c>
      <c r="B274" s="767" t="s">
        <v>216</v>
      </c>
      <c r="C274" s="1246" t="s">
        <v>6232</v>
      </c>
      <c r="D274" s="1241" t="s">
        <v>6233</v>
      </c>
      <c r="E274" s="1242">
        <v>1</v>
      </c>
      <c r="F274" s="1098"/>
      <c r="G274" s="1243">
        <v>43.707999999999998</v>
      </c>
      <c r="H274" s="205">
        <f>IF(G274="","",G274-G274*COMPASS!$U$44)</f>
        <v>43.707999999999998</v>
      </c>
    </row>
    <row r="275" spans="1:8" ht="20.399999999999999">
      <c r="A275" s="1239" t="s">
        <v>6521</v>
      </c>
      <c r="B275" s="767" t="s">
        <v>216</v>
      </c>
      <c r="C275" s="1246" t="s">
        <v>6230</v>
      </c>
      <c r="D275" s="1241" t="s">
        <v>6231</v>
      </c>
      <c r="E275" s="1242">
        <v>1</v>
      </c>
      <c r="F275" s="1098"/>
      <c r="G275" s="1243">
        <v>38.808</v>
      </c>
      <c r="H275" s="205">
        <f>IF(G275="","",G275-G275*COMPASS!$U$44)</f>
        <v>38.808</v>
      </c>
    </row>
    <row r="276" spans="1:8" ht="20.399999999999999">
      <c r="A276" s="1239" t="s">
        <v>6523</v>
      </c>
      <c r="B276" s="767" t="s">
        <v>216</v>
      </c>
      <c r="C276" s="1246" t="s">
        <v>6234</v>
      </c>
      <c r="D276" s="1241" t="s">
        <v>6235</v>
      </c>
      <c r="E276" s="1242">
        <v>1</v>
      </c>
      <c r="F276" s="1098"/>
      <c r="G276" s="1243">
        <v>48.607999999999997</v>
      </c>
      <c r="H276" s="205">
        <f>IF(G276="","",G276-G276*COMPASS!$U$44)</f>
        <v>48.607999999999997</v>
      </c>
    </row>
    <row r="277" spans="1:8">
      <c r="A277" s="1239" t="s">
        <v>6518</v>
      </c>
      <c r="B277" s="1049" t="s">
        <v>462</v>
      </c>
      <c r="C277" s="1246" t="s">
        <v>6224</v>
      </c>
      <c r="D277" s="1241" t="s">
        <v>6225</v>
      </c>
      <c r="E277" s="1242">
        <v>1</v>
      </c>
      <c r="F277" s="1098"/>
      <c r="G277" s="1243">
        <v>31.164000000000001</v>
      </c>
      <c r="H277" s="205">
        <f>IF(G277="","",G277-G277*COMPASS!$U$44)</f>
        <v>31.164000000000001</v>
      </c>
    </row>
    <row r="278" spans="1:8" ht="20.399999999999999">
      <c r="A278" s="1239" t="s">
        <v>6524</v>
      </c>
      <c r="B278" s="767" t="s">
        <v>216</v>
      </c>
      <c r="C278" s="1246" t="s">
        <v>6236</v>
      </c>
      <c r="D278" s="1241" t="s">
        <v>6237</v>
      </c>
      <c r="E278" s="1242">
        <v>1</v>
      </c>
      <c r="F278" s="1098"/>
      <c r="G278" s="1243">
        <v>53.508000000000003</v>
      </c>
      <c r="H278" s="205">
        <f>IF(G278="","",G278-G278*COMPASS!$U$44)</f>
        <v>53.508000000000003</v>
      </c>
    </row>
    <row r="279" spans="1:8" ht="20.399999999999999">
      <c r="A279" s="1239" t="s">
        <v>6525</v>
      </c>
      <c r="B279" s="767" t="s">
        <v>216</v>
      </c>
      <c r="C279" s="1246" t="s">
        <v>6238</v>
      </c>
      <c r="D279" s="1241" t="s">
        <v>6239</v>
      </c>
      <c r="E279" s="1242">
        <v>1</v>
      </c>
      <c r="F279" s="1098"/>
      <c r="G279" s="1243">
        <v>55.86</v>
      </c>
      <c r="H279" s="205">
        <f>IF(G279="","",G279-G279*COMPASS!$U$44)</f>
        <v>55.86</v>
      </c>
    </row>
    <row r="280" spans="1:8">
      <c r="A280" s="1239" t="s">
        <v>15884</v>
      </c>
      <c r="B280" s="767" t="s">
        <v>216</v>
      </c>
      <c r="C280" s="1246" t="s">
        <v>15885</v>
      </c>
      <c r="D280" s="1241" t="s">
        <v>15886</v>
      </c>
      <c r="E280" s="1242">
        <v>1</v>
      </c>
      <c r="F280" s="1098"/>
      <c r="G280" s="1243">
        <v>47.628</v>
      </c>
      <c r="H280" s="205">
        <f>IF(G280="","",G280-G280*COMPASS!$U$44)</f>
        <v>47.628</v>
      </c>
    </row>
    <row r="281" spans="1:8" ht="20.399999999999999">
      <c r="A281" s="1239" t="s">
        <v>15887</v>
      </c>
      <c r="B281" s="767" t="s">
        <v>216</v>
      </c>
      <c r="C281" s="1246" t="s">
        <v>15888</v>
      </c>
      <c r="D281" s="1241" t="s">
        <v>15889</v>
      </c>
      <c r="E281" s="1242">
        <v>1</v>
      </c>
      <c r="F281" s="1098"/>
      <c r="G281" s="1243">
        <v>43.316000000000003</v>
      </c>
      <c r="H281" s="205">
        <f>IF(G281="","",G281-G281*COMPASS!$U$44)</f>
        <v>43.316000000000003</v>
      </c>
    </row>
    <row r="282" spans="1:8" ht="20.399999999999999">
      <c r="A282" s="1239" t="s">
        <v>11783</v>
      </c>
      <c r="B282" s="767" t="s">
        <v>216</v>
      </c>
      <c r="C282" s="1246" t="s">
        <v>11784</v>
      </c>
      <c r="D282" s="1241" t="s">
        <v>11785</v>
      </c>
      <c r="E282" s="1242">
        <v>1</v>
      </c>
      <c r="F282" s="1098"/>
      <c r="G282" s="1243">
        <v>62.72</v>
      </c>
      <c r="H282" s="205">
        <f>IF(G282="","",G282-G282*COMPASS!$U$44)</f>
        <v>62.72</v>
      </c>
    </row>
    <row r="283" spans="1:8">
      <c r="A283" s="1239" t="s">
        <v>16663</v>
      </c>
      <c r="B283" s="767" t="s">
        <v>216</v>
      </c>
      <c r="C283" s="1246" t="s">
        <v>16664</v>
      </c>
      <c r="D283" s="1241" t="s">
        <v>16665</v>
      </c>
      <c r="E283" s="1242">
        <v>1</v>
      </c>
      <c r="F283" s="1098"/>
      <c r="G283" s="1243">
        <v>40.963999999999999</v>
      </c>
      <c r="H283" s="205">
        <f>IF(G283="","",G283-G283*COMPASS!$U$44)</f>
        <v>40.963999999999999</v>
      </c>
    </row>
    <row r="284" spans="1:8" ht="20.399999999999999">
      <c r="A284" s="1239" t="s">
        <v>16666</v>
      </c>
      <c r="B284" s="767" t="s">
        <v>216</v>
      </c>
      <c r="C284" s="1246" t="s">
        <v>16667</v>
      </c>
      <c r="D284" s="1241" t="s">
        <v>16668</v>
      </c>
      <c r="E284" s="1242">
        <v>1</v>
      </c>
      <c r="F284" s="1098"/>
      <c r="G284" s="1243">
        <v>49.98</v>
      </c>
      <c r="H284" s="205">
        <f>IF(G284="","",G284-G284*COMPASS!$U$44)</f>
        <v>49.98</v>
      </c>
    </row>
    <row r="285" spans="1:8">
      <c r="A285" s="1239" t="s">
        <v>13739</v>
      </c>
      <c r="B285" s="767" t="s">
        <v>216</v>
      </c>
      <c r="C285" s="1256" t="s">
        <v>13740</v>
      </c>
      <c r="D285" s="1256" t="s">
        <v>13741</v>
      </c>
      <c r="E285" s="1242">
        <v>1</v>
      </c>
      <c r="F285" s="1098"/>
      <c r="G285" s="1243">
        <v>50.96</v>
      </c>
      <c r="H285" s="205">
        <f>IF(G285="","",G285-G285*COMPASS!$U$44)</f>
        <v>50.96</v>
      </c>
    </row>
    <row r="286" spans="1:8">
      <c r="A286" s="1255" t="s">
        <v>6577</v>
      </c>
      <c r="B286" s="767" t="s">
        <v>216</v>
      </c>
      <c r="C286" s="1246" t="s">
        <v>6345</v>
      </c>
      <c r="D286" s="1241" t="s">
        <v>6346</v>
      </c>
      <c r="E286" s="1242">
        <v>1</v>
      </c>
      <c r="F286" s="1098"/>
      <c r="G286" s="1243">
        <v>37.828000000000003</v>
      </c>
      <c r="H286" s="205">
        <f>IF(G286="","",G286-G286*COMPASS!$U$44)</f>
        <v>37.828000000000003</v>
      </c>
    </row>
    <row r="287" spans="1:8">
      <c r="A287" s="1255" t="s">
        <v>6581</v>
      </c>
      <c r="B287" s="767" t="s">
        <v>216</v>
      </c>
      <c r="C287" s="1246" t="s">
        <v>6352</v>
      </c>
      <c r="D287" s="1241" t="s">
        <v>6353</v>
      </c>
      <c r="E287" s="1242">
        <v>1</v>
      </c>
      <c r="F287" s="1098"/>
      <c r="G287" s="1243">
        <v>136.024</v>
      </c>
      <c r="H287" s="205">
        <f>IF(G287="","",G287-G287*COMPASS!$U$44)</f>
        <v>136.024</v>
      </c>
    </row>
    <row r="288" spans="1:8">
      <c r="A288" s="1255" t="s">
        <v>15890</v>
      </c>
      <c r="B288" s="767" t="s">
        <v>216</v>
      </c>
      <c r="C288" s="1246" t="s">
        <v>15891</v>
      </c>
      <c r="D288" s="1241" t="s">
        <v>15892</v>
      </c>
      <c r="E288" s="1242">
        <v>1</v>
      </c>
      <c r="F288" s="1098"/>
      <c r="G288" s="1243">
        <v>40.376000000000005</v>
      </c>
      <c r="H288" s="205">
        <f>IF(G288="","",G288-G288*COMPASS!$U$44)</f>
        <v>40.376000000000005</v>
      </c>
    </row>
    <row r="289" spans="1:8">
      <c r="A289" s="1255" t="s">
        <v>6582</v>
      </c>
      <c r="B289" s="767" t="s">
        <v>216</v>
      </c>
      <c r="C289" s="1246" t="s">
        <v>6354</v>
      </c>
      <c r="D289" s="1241" t="s">
        <v>6355</v>
      </c>
      <c r="E289" s="1242">
        <v>1</v>
      </c>
      <c r="F289" s="1098"/>
      <c r="G289" s="1243">
        <v>28.616</v>
      </c>
      <c r="H289" s="205">
        <f>IF(G289="","",G289-G289*COMPASS!$U$44)</f>
        <v>28.616</v>
      </c>
    </row>
    <row r="290" spans="1:8">
      <c r="A290" s="1239" t="s">
        <v>6584</v>
      </c>
      <c r="B290" s="767" t="s">
        <v>216</v>
      </c>
      <c r="C290" s="1246" t="s">
        <v>6358</v>
      </c>
      <c r="D290" s="1241" t="s">
        <v>6359</v>
      </c>
      <c r="E290" s="1242">
        <v>1</v>
      </c>
      <c r="F290" s="1098"/>
      <c r="G290" s="1243">
        <v>29.791999999999998</v>
      </c>
      <c r="H290" s="205">
        <f>IF(G290="","",G290-G290*COMPASS!$U$44)</f>
        <v>29.791999999999998</v>
      </c>
    </row>
    <row r="291" spans="1:8">
      <c r="A291" s="1239" t="s">
        <v>6586</v>
      </c>
      <c r="B291" s="767" t="s">
        <v>216</v>
      </c>
      <c r="C291" s="1246" t="s">
        <v>6362</v>
      </c>
      <c r="D291" s="1241" t="s">
        <v>6363</v>
      </c>
      <c r="E291" s="1242">
        <v>1</v>
      </c>
      <c r="F291" s="1098"/>
      <c r="G291" s="1243">
        <v>48.607999999999997</v>
      </c>
      <c r="H291" s="205">
        <f>IF(G291="","",G291-G291*COMPASS!$U$44)</f>
        <v>48.607999999999997</v>
      </c>
    </row>
    <row r="292" spans="1:8">
      <c r="A292" s="1239" t="s">
        <v>6583</v>
      </c>
      <c r="B292" s="767" t="s">
        <v>216</v>
      </c>
      <c r="C292" s="1246" t="s">
        <v>6356</v>
      </c>
      <c r="D292" s="1241" t="s">
        <v>6357</v>
      </c>
      <c r="E292" s="1242">
        <v>1</v>
      </c>
      <c r="F292" s="1098"/>
      <c r="G292" s="1243">
        <v>30.576000000000001</v>
      </c>
      <c r="H292" s="205">
        <f>IF(G292="","",G292-G292*COMPASS!$U$44)</f>
        <v>30.576000000000001</v>
      </c>
    </row>
    <row r="293" spans="1:8">
      <c r="A293" s="1239" t="s">
        <v>6585</v>
      </c>
      <c r="B293" s="767" t="s">
        <v>216</v>
      </c>
      <c r="C293" s="1246" t="s">
        <v>6360</v>
      </c>
      <c r="D293" s="1241" t="s">
        <v>6361</v>
      </c>
      <c r="E293" s="1242">
        <v>1</v>
      </c>
      <c r="F293" s="1098"/>
      <c r="G293" s="1243">
        <v>33.516000000000005</v>
      </c>
      <c r="H293" s="205">
        <f>IF(G293="","",G293-G293*COMPASS!$U$44)</f>
        <v>33.516000000000005</v>
      </c>
    </row>
    <row r="294" spans="1:8">
      <c r="A294" s="1239" t="s">
        <v>6587</v>
      </c>
      <c r="B294" s="767" t="s">
        <v>216</v>
      </c>
      <c r="C294" s="1246" t="s">
        <v>6364</v>
      </c>
      <c r="D294" s="1241" t="s">
        <v>6365</v>
      </c>
      <c r="E294" s="1242">
        <v>1</v>
      </c>
      <c r="F294" s="1098"/>
      <c r="G294" s="1243">
        <v>50.96</v>
      </c>
      <c r="H294" s="205">
        <f>IF(G294="","",G294-G294*COMPASS!$U$44)</f>
        <v>50.96</v>
      </c>
    </row>
    <row r="295" spans="1:8">
      <c r="A295" s="1255" t="s">
        <v>6580</v>
      </c>
      <c r="B295" s="1049" t="s">
        <v>462</v>
      </c>
      <c r="C295" s="1246" t="s">
        <v>6351</v>
      </c>
      <c r="D295" s="1241" t="s">
        <v>9240</v>
      </c>
      <c r="E295" s="1242">
        <v>1</v>
      </c>
      <c r="F295" s="1098"/>
      <c r="G295" s="1243">
        <v>25.088000000000001</v>
      </c>
      <c r="H295" s="205">
        <f>IF(G295="","",G295-G295*COMPASS!$U$44)</f>
        <v>25.088000000000001</v>
      </c>
    </row>
    <row r="296" spans="1:8">
      <c r="A296" s="1255" t="s">
        <v>6578</v>
      </c>
      <c r="B296" s="1049" t="s">
        <v>462</v>
      </c>
      <c r="C296" s="1246" t="s">
        <v>6347</v>
      </c>
      <c r="D296" s="1241" t="s">
        <v>6348</v>
      </c>
      <c r="E296" s="1242">
        <v>1</v>
      </c>
      <c r="F296" s="1098"/>
      <c r="G296" s="1243">
        <v>22.344000000000001</v>
      </c>
      <c r="H296" s="205">
        <f>IF(G296="","",G296-G296*COMPASS!$U$44)</f>
        <v>22.344000000000001</v>
      </c>
    </row>
    <row r="297" spans="1:8">
      <c r="A297" s="1255" t="s">
        <v>6579</v>
      </c>
      <c r="B297" s="1049" t="s">
        <v>462</v>
      </c>
      <c r="C297" s="1246" t="s">
        <v>6349</v>
      </c>
      <c r="D297" s="1241" t="s">
        <v>6350</v>
      </c>
      <c r="E297" s="1242">
        <v>1</v>
      </c>
      <c r="F297" s="1098"/>
      <c r="G297" s="1243">
        <v>24.303999999999998</v>
      </c>
      <c r="H297" s="205">
        <f>IF(G297="","",G297-G297*COMPASS!$U$44)</f>
        <v>24.303999999999998</v>
      </c>
    </row>
    <row r="298" spans="1:8">
      <c r="A298" s="1255" t="s">
        <v>15893</v>
      </c>
      <c r="B298" s="1049" t="s">
        <v>216</v>
      </c>
      <c r="C298" s="1246" t="s">
        <v>15894</v>
      </c>
      <c r="D298" s="1241" t="s">
        <v>15895</v>
      </c>
      <c r="E298" s="1242">
        <v>1</v>
      </c>
      <c r="F298" s="1098"/>
      <c r="G298" s="1243">
        <v>43.707999999999998</v>
      </c>
      <c r="H298" s="205">
        <f>IF(G298="","",G298-G298*COMPASS!$U$44)</f>
        <v>43.707999999999998</v>
      </c>
    </row>
    <row r="299" spans="1:8" ht="20.399999999999999">
      <c r="A299" s="1239" t="s">
        <v>6833</v>
      </c>
      <c r="B299" s="767" t="s">
        <v>216</v>
      </c>
      <c r="C299" s="1246" t="s">
        <v>6834</v>
      </c>
      <c r="D299" s="1241" t="s">
        <v>6835</v>
      </c>
      <c r="E299" s="1242">
        <v>1</v>
      </c>
      <c r="F299" s="1098"/>
      <c r="G299" s="1243">
        <v>43.707999999999998</v>
      </c>
      <c r="H299" s="205">
        <f>IF(G299="","",G299-G299*COMPASS!$U$44)</f>
        <v>43.707999999999998</v>
      </c>
    </row>
    <row r="300" spans="1:8" ht="20.399999999999999">
      <c r="A300" s="1239" t="s">
        <v>6512</v>
      </c>
      <c r="B300" s="767" t="s">
        <v>216</v>
      </c>
      <c r="C300" s="1246" t="s">
        <v>6212</v>
      </c>
      <c r="D300" s="1241" t="s">
        <v>6213</v>
      </c>
      <c r="E300" s="1242">
        <v>1</v>
      </c>
      <c r="F300" s="1098"/>
      <c r="G300" s="1243">
        <v>38.808</v>
      </c>
      <c r="H300" s="205">
        <f>IF(G300="","",G300-G300*COMPASS!$U$44)</f>
        <v>38.808</v>
      </c>
    </row>
    <row r="301" spans="1:8" ht="20.399999999999999">
      <c r="A301" s="1239" t="s">
        <v>6514</v>
      </c>
      <c r="B301" s="767" t="s">
        <v>216</v>
      </c>
      <c r="C301" s="1246" t="s">
        <v>6216</v>
      </c>
      <c r="D301" s="1241" t="s">
        <v>6217</v>
      </c>
      <c r="E301" s="1242">
        <v>1</v>
      </c>
      <c r="F301" s="1098"/>
      <c r="G301" s="1243">
        <v>42.531999999999996</v>
      </c>
      <c r="H301" s="205">
        <f>IF(G301="","",G301-G301*COMPASS!$U$44)</f>
        <v>42.531999999999996</v>
      </c>
    </row>
    <row r="302" spans="1:8" ht="20.399999999999999">
      <c r="A302" s="1239" t="s">
        <v>6516</v>
      </c>
      <c r="B302" s="767" t="s">
        <v>216</v>
      </c>
      <c r="C302" s="1246" t="s">
        <v>6220</v>
      </c>
      <c r="D302" s="1241" t="s">
        <v>6221</v>
      </c>
      <c r="E302" s="1242">
        <v>1</v>
      </c>
      <c r="F302" s="1098"/>
      <c r="G302" s="1243">
        <v>60.76</v>
      </c>
      <c r="H302" s="205">
        <f>IF(G302="","",G302-G302*COMPASS!$U$44)</f>
        <v>60.76</v>
      </c>
    </row>
    <row r="303" spans="1:8" ht="20.399999999999999">
      <c r="A303" s="1239" t="s">
        <v>6513</v>
      </c>
      <c r="B303" s="767" t="s">
        <v>216</v>
      </c>
      <c r="C303" s="1246" t="s">
        <v>6214</v>
      </c>
      <c r="D303" s="1241" t="s">
        <v>6215</v>
      </c>
      <c r="E303" s="1242">
        <v>1</v>
      </c>
      <c r="F303" s="1098"/>
      <c r="G303" s="1243">
        <v>41.356000000000002</v>
      </c>
      <c r="H303" s="205">
        <f>IF(G303="","",G303-G303*COMPASS!$U$44)</f>
        <v>41.356000000000002</v>
      </c>
    </row>
    <row r="304" spans="1:8" ht="20.399999999999999">
      <c r="A304" s="1239" t="s">
        <v>6515</v>
      </c>
      <c r="B304" s="767" t="s">
        <v>216</v>
      </c>
      <c r="C304" s="1246" t="s">
        <v>6218</v>
      </c>
      <c r="D304" s="1241" t="s">
        <v>6219</v>
      </c>
      <c r="E304" s="1242">
        <v>1</v>
      </c>
      <c r="F304" s="1098"/>
      <c r="G304" s="1243">
        <v>43.707999999999998</v>
      </c>
      <c r="H304" s="205">
        <f>IF(G304="","",G304-G304*COMPASS!$U$44)</f>
        <v>43.707999999999998</v>
      </c>
    </row>
    <row r="305" spans="1:8" ht="20.399999999999999">
      <c r="A305" s="1239" t="s">
        <v>6517</v>
      </c>
      <c r="B305" s="767" t="s">
        <v>216</v>
      </c>
      <c r="C305" s="1246" t="s">
        <v>6222</v>
      </c>
      <c r="D305" s="1241" t="s">
        <v>6223</v>
      </c>
      <c r="E305" s="1242">
        <v>1</v>
      </c>
      <c r="F305" s="1098"/>
      <c r="G305" s="1243">
        <v>60.76</v>
      </c>
      <c r="H305" s="205">
        <f>IF(G305="","",G305-G305*COMPASS!$U$44)</f>
        <v>60.76</v>
      </c>
    </row>
    <row r="306" spans="1:8" ht="20.399999999999999">
      <c r="A306" s="1239" t="s">
        <v>6511</v>
      </c>
      <c r="B306" s="1049" t="s">
        <v>462</v>
      </c>
      <c r="C306" s="1246" t="s">
        <v>6211</v>
      </c>
      <c r="D306" s="1241" t="s">
        <v>7658</v>
      </c>
      <c r="E306" s="1242">
        <v>1</v>
      </c>
      <c r="F306" s="1098"/>
      <c r="G306" s="1243">
        <v>26.655999999999999</v>
      </c>
      <c r="H306" s="205">
        <f>IF(G306="","",G306-G306*COMPASS!$U$44)</f>
        <v>26.655999999999999</v>
      </c>
    </row>
    <row r="307" spans="1:8" ht="20.399999999999999">
      <c r="A307" s="1239" t="s">
        <v>15896</v>
      </c>
      <c r="B307" s="1049" t="s">
        <v>216</v>
      </c>
      <c r="C307" s="1246" t="s">
        <v>15897</v>
      </c>
      <c r="D307" s="1241" t="s">
        <v>15898</v>
      </c>
      <c r="E307" s="1242">
        <v>1</v>
      </c>
      <c r="F307" s="1098"/>
      <c r="G307" s="1243">
        <v>36.456000000000003</v>
      </c>
      <c r="H307" s="205">
        <f>IF(G307="","",G307-G307*COMPASS!$U$44)</f>
        <v>36.456000000000003</v>
      </c>
    </row>
    <row r="308" spans="1:8" ht="20.399999999999999">
      <c r="A308" s="1239" t="s">
        <v>15899</v>
      </c>
      <c r="B308" s="1049" t="s">
        <v>216</v>
      </c>
      <c r="C308" s="1246" t="s">
        <v>15900</v>
      </c>
      <c r="D308" s="1241" t="s">
        <v>15901</v>
      </c>
      <c r="E308" s="1242">
        <v>1</v>
      </c>
      <c r="F308" s="1098"/>
      <c r="G308" s="1243">
        <v>38.416000000000004</v>
      </c>
      <c r="H308" s="205">
        <f>IF(G308="","",G308-G308*COMPASS!$U$44)</f>
        <v>38.416000000000004</v>
      </c>
    </row>
    <row r="309" spans="1:8" ht="20.399999999999999">
      <c r="A309" s="1255" t="s">
        <v>6509</v>
      </c>
      <c r="B309" s="1049" t="s">
        <v>462</v>
      </c>
      <c r="C309" s="1246" t="s">
        <v>6209</v>
      </c>
      <c r="D309" s="1241" t="s">
        <v>10554</v>
      </c>
      <c r="E309" s="1242">
        <v>1</v>
      </c>
      <c r="F309" s="1098"/>
      <c r="G309" s="1243">
        <v>24.695999999999998</v>
      </c>
      <c r="H309" s="205">
        <f>IF(G309="","",G309-G309*COMPASS!$U$44)</f>
        <v>24.695999999999998</v>
      </c>
    </row>
    <row r="310" spans="1:8" ht="20.399999999999999">
      <c r="A310" s="1239" t="s">
        <v>6510</v>
      </c>
      <c r="B310" s="1049" t="s">
        <v>462</v>
      </c>
      <c r="C310" s="1246" t="s">
        <v>6210</v>
      </c>
      <c r="D310" s="1241" t="s">
        <v>10555</v>
      </c>
      <c r="E310" s="1242">
        <v>1</v>
      </c>
      <c r="F310" s="1098"/>
      <c r="G310" s="1243">
        <v>26.655999999999999</v>
      </c>
      <c r="H310" s="205">
        <f>IF(G310="","",G310-G310*COMPASS!$U$44)</f>
        <v>26.655999999999999</v>
      </c>
    </row>
    <row r="311" spans="1:8" ht="20.399999999999999">
      <c r="A311" s="1239" t="s">
        <v>6571</v>
      </c>
      <c r="B311" s="767" t="s">
        <v>216</v>
      </c>
      <c r="C311" s="1246" t="s">
        <v>6333</v>
      </c>
      <c r="D311" s="1241" t="s">
        <v>6334</v>
      </c>
      <c r="E311" s="1242">
        <v>1</v>
      </c>
      <c r="F311" s="1098"/>
      <c r="G311" s="1243">
        <v>70.36399999999999</v>
      </c>
      <c r="H311" s="205">
        <f>IF(G311="","",G311-G311*COMPASS!$U$44)</f>
        <v>70.36399999999999</v>
      </c>
    </row>
    <row r="312" spans="1:8" ht="20.399999999999999">
      <c r="A312" s="1239" t="s">
        <v>6573</v>
      </c>
      <c r="B312" s="767" t="s">
        <v>216</v>
      </c>
      <c r="C312" s="1246" t="s">
        <v>6337</v>
      </c>
      <c r="D312" s="1241" t="s">
        <v>6338</v>
      </c>
      <c r="E312" s="1242">
        <v>1</v>
      </c>
      <c r="F312" s="1098"/>
      <c r="G312" s="1243">
        <v>87.415999999999997</v>
      </c>
      <c r="H312" s="205">
        <f>IF(G312="","",G312-G312*COMPASS!$U$44)</f>
        <v>87.415999999999997</v>
      </c>
    </row>
    <row r="313" spans="1:8" ht="20.399999999999999">
      <c r="A313" s="1239" t="s">
        <v>6575</v>
      </c>
      <c r="B313" s="767" t="s">
        <v>216</v>
      </c>
      <c r="C313" s="1246" t="s">
        <v>6341</v>
      </c>
      <c r="D313" s="1241" t="s">
        <v>6342</v>
      </c>
      <c r="E313" s="1242">
        <v>1</v>
      </c>
      <c r="F313" s="1098"/>
      <c r="G313" s="1243">
        <v>136.024</v>
      </c>
      <c r="H313" s="205">
        <f>IF(G313="","",G313-G313*COMPASS!$U$44)</f>
        <v>136.024</v>
      </c>
    </row>
    <row r="314" spans="1:8" ht="20.399999999999999">
      <c r="A314" s="1239" t="s">
        <v>16669</v>
      </c>
      <c r="B314" s="767" t="s">
        <v>216</v>
      </c>
      <c r="C314" s="1246" t="s">
        <v>16670</v>
      </c>
      <c r="D314" s="1241" t="s">
        <v>16671</v>
      </c>
      <c r="E314" s="1242">
        <v>1</v>
      </c>
      <c r="F314" s="1098"/>
      <c r="G314" s="1243">
        <v>63.112000000000002</v>
      </c>
      <c r="H314" s="205">
        <f>IF(G314="","",G314-G314*COMPASS!$U$44)</f>
        <v>63.112000000000002</v>
      </c>
    </row>
    <row r="315" spans="1:8" ht="20.399999999999999">
      <c r="A315" s="1239" t="s">
        <v>6572</v>
      </c>
      <c r="B315" s="767" t="s">
        <v>216</v>
      </c>
      <c r="C315" s="1246" t="s">
        <v>6335</v>
      </c>
      <c r="D315" s="1241" t="s">
        <v>6336</v>
      </c>
      <c r="E315" s="1242">
        <v>1</v>
      </c>
      <c r="F315" s="1098"/>
      <c r="G315" s="1243">
        <v>70.36399999999999</v>
      </c>
      <c r="H315" s="205">
        <f>IF(G315="","",G315-G315*COMPASS!$U$44)</f>
        <v>70.36399999999999</v>
      </c>
    </row>
    <row r="316" spans="1:8" ht="20.399999999999999">
      <c r="A316" s="1239" t="s">
        <v>6574</v>
      </c>
      <c r="B316" s="767" t="s">
        <v>216</v>
      </c>
      <c r="C316" s="1246" t="s">
        <v>6339</v>
      </c>
      <c r="D316" s="1241" t="s">
        <v>6340</v>
      </c>
      <c r="E316" s="1242">
        <v>1</v>
      </c>
      <c r="F316" s="1098"/>
      <c r="G316" s="1243">
        <v>87.415999999999997</v>
      </c>
      <c r="H316" s="205">
        <f>IF(G316="","",G316-G316*COMPASS!$U$44)</f>
        <v>87.415999999999997</v>
      </c>
    </row>
    <row r="317" spans="1:8" ht="20.399999999999999">
      <c r="A317" s="1239" t="s">
        <v>6576</v>
      </c>
      <c r="B317" s="767" t="s">
        <v>216</v>
      </c>
      <c r="C317" s="1246" t="s">
        <v>6343</v>
      </c>
      <c r="D317" s="1241" t="s">
        <v>6344</v>
      </c>
      <c r="E317" s="1242">
        <v>1</v>
      </c>
      <c r="F317" s="1098"/>
      <c r="G317" s="1243">
        <v>136.024</v>
      </c>
      <c r="H317" s="205">
        <f>IF(G317="","",G317-G317*COMPASS!$U$44)</f>
        <v>136.024</v>
      </c>
    </row>
    <row r="318" spans="1:8">
      <c r="A318" s="1239" t="s">
        <v>6570</v>
      </c>
      <c r="B318" s="767" t="s">
        <v>216</v>
      </c>
      <c r="C318" s="1246" t="s">
        <v>6332</v>
      </c>
      <c r="D318" s="1241" t="s">
        <v>10557</v>
      </c>
      <c r="E318" s="1242">
        <v>1</v>
      </c>
      <c r="F318" s="1098"/>
      <c r="G318" s="1243">
        <v>40.963999999999999</v>
      </c>
      <c r="H318" s="205">
        <f>IF(G318="","",G318-G318*COMPASS!$U$44)</f>
        <v>40.963999999999999</v>
      </c>
    </row>
    <row r="319" spans="1:8" ht="20.399999999999999">
      <c r="A319" s="1239" t="s">
        <v>13754</v>
      </c>
      <c r="B319" s="767" t="s">
        <v>216</v>
      </c>
      <c r="C319" s="1246" t="s">
        <v>13755</v>
      </c>
      <c r="D319" s="1241" t="s">
        <v>13756</v>
      </c>
      <c r="E319" s="1242">
        <v>1</v>
      </c>
      <c r="F319" s="1098"/>
      <c r="G319" s="1243">
        <v>53.508000000000003</v>
      </c>
      <c r="H319" s="205">
        <f>IF(G319="","",G319-G319*COMPASS!$U$44)</f>
        <v>53.508000000000003</v>
      </c>
    </row>
    <row r="320" spans="1:8">
      <c r="A320" s="1239" t="s">
        <v>6568</v>
      </c>
      <c r="B320" s="767" t="s">
        <v>216</v>
      </c>
      <c r="C320" s="1246" t="s">
        <v>6329</v>
      </c>
      <c r="D320" s="1241" t="s">
        <v>6330</v>
      </c>
      <c r="E320" s="1242">
        <v>1</v>
      </c>
      <c r="F320" s="1098"/>
      <c r="G320" s="1243">
        <v>116.62</v>
      </c>
      <c r="H320" s="205">
        <f>IF(G320="","",G320-G320*COMPASS!$U$44)</f>
        <v>116.62</v>
      </c>
    </row>
    <row r="321" spans="1:8">
      <c r="A321" s="1239" t="s">
        <v>6569</v>
      </c>
      <c r="B321" s="767" t="s">
        <v>216</v>
      </c>
      <c r="C321" s="1246" t="s">
        <v>6331</v>
      </c>
      <c r="D321" s="1241" t="s">
        <v>10556</v>
      </c>
      <c r="E321" s="1242">
        <v>1</v>
      </c>
      <c r="F321" s="1098"/>
      <c r="G321" s="1243">
        <v>28.616</v>
      </c>
      <c r="H321" s="205">
        <f>IF(G321="","",G321-G321*COMPASS!$U$44)</f>
        <v>28.616</v>
      </c>
    </row>
    <row r="322" spans="1:8" ht="20.399999999999999">
      <c r="A322" s="1239" t="s">
        <v>15902</v>
      </c>
      <c r="B322" s="767" t="s">
        <v>216</v>
      </c>
      <c r="C322" s="1246" t="s">
        <v>15903</v>
      </c>
      <c r="D322" s="1241" t="s">
        <v>15904</v>
      </c>
      <c r="E322" s="1242">
        <v>1</v>
      </c>
      <c r="F322" s="1098"/>
      <c r="G322" s="1243">
        <v>33.516000000000005</v>
      </c>
      <c r="H322" s="205">
        <f>IF(G322="","",G322-G322*COMPASS!$U$44)</f>
        <v>33.516000000000005</v>
      </c>
    </row>
    <row r="323" spans="1:8" ht="20.399999999999999">
      <c r="A323" s="1239" t="s">
        <v>6508</v>
      </c>
      <c r="B323" s="767" t="s">
        <v>216</v>
      </c>
      <c r="C323" s="1246" t="s">
        <v>6207</v>
      </c>
      <c r="D323" s="1241" t="s">
        <v>6208</v>
      </c>
      <c r="E323" s="1242">
        <v>1</v>
      </c>
      <c r="F323" s="1098"/>
      <c r="G323" s="1243">
        <v>53.508000000000003</v>
      </c>
      <c r="H323" s="205">
        <f>IF(G323="","",G323-G323*COMPASS!$U$44)</f>
        <v>53.508000000000003</v>
      </c>
    </row>
    <row r="324" spans="1:8" ht="20.399999999999999">
      <c r="A324" s="1239" t="s">
        <v>15905</v>
      </c>
      <c r="B324" s="767" t="s">
        <v>216</v>
      </c>
      <c r="C324" s="1246" t="s">
        <v>15906</v>
      </c>
      <c r="D324" s="1241" t="s">
        <v>15907</v>
      </c>
      <c r="E324" s="1242">
        <v>1</v>
      </c>
      <c r="F324" s="1098"/>
      <c r="G324" s="1243">
        <v>80.164000000000001</v>
      </c>
      <c r="H324" s="205">
        <f>IF(G324="","",G324-G324*COMPASS!$U$44)</f>
        <v>80.164000000000001</v>
      </c>
    </row>
    <row r="325" spans="1:8" ht="20.399999999999999">
      <c r="A325" s="1239" t="s">
        <v>6507</v>
      </c>
      <c r="B325" s="767" t="s">
        <v>216</v>
      </c>
      <c r="C325" s="1246" t="s">
        <v>6205</v>
      </c>
      <c r="D325" s="1241" t="s">
        <v>6206</v>
      </c>
      <c r="E325" s="1242">
        <v>1</v>
      </c>
      <c r="F325" s="1098"/>
      <c r="G325" s="1243">
        <v>37.828000000000003</v>
      </c>
      <c r="H325" s="205">
        <f>IF(G325="","",G325-G325*COMPASS!$U$44)</f>
        <v>37.828000000000003</v>
      </c>
    </row>
    <row r="326" spans="1:8" ht="20.399999999999999">
      <c r="A326" s="1239" t="s">
        <v>15908</v>
      </c>
      <c r="B326" s="767" t="s">
        <v>216</v>
      </c>
      <c r="C326" s="1246" t="s">
        <v>15909</v>
      </c>
      <c r="D326" s="1241" t="s">
        <v>15910</v>
      </c>
      <c r="E326" s="1242">
        <v>1</v>
      </c>
      <c r="F326" s="1098"/>
      <c r="G326" s="1243">
        <v>45.08</v>
      </c>
      <c r="H326" s="205">
        <f>IF(G326="","",G326-G326*COMPASS!$U$44)</f>
        <v>45.08</v>
      </c>
    </row>
    <row r="327" spans="1:8">
      <c r="A327" s="1250" t="s">
        <v>11521</v>
      </c>
      <c r="B327" s="1234"/>
      <c r="C327" s="1251"/>
      <c r="D327" s="1250"/>
      <c r="E327" s="1234"/>
      <c r="F327" s="1236"/>
      <c r="G327" s="1243" t="e">
        <v>#N/A</v>
      </c>
      <c r="H327" s="205" t="e">
        <f>IF(G327="","",G327-G327*COMPASS!$U$44)</f>
        <v>#N/A</v>
      </c>
    </row>
    <row r="328" spans="1:8">
      <c r="A328" s="1238" t="s">
        <v>6240</v>
      </c>
      <c r="B328" s="1234"/>
      <c r="C328" s="1235"/>
      <c r="D328" s="1238"/>
      <c r="E328" s="1234"/>
      <c r="F328" s="1236"/>
      <c r="G328" s="1243" t="e">
        <v>#N/A</v>
      </c>
      <c r="H328" s="205" t="e">
        <f>IF(G328="","",G328-G328*COMPASS!$U$44)</f>
        <v>#N/A</v>
      </c>
    </row>
    <row r="329" spans="1:8">
      <c r="A329" s="1239" t="s">
        <v>6526</v>
      </c>
      <c r="B329" s="767" t="s">
        <v>216</v>
      </c>
      <c r="C329" s="1246" t="s">
        <v>6241</v>
      </c>
      <c r="D329" s="1241" t="s">
        <v>7973</v>
      </c>
      <c r="E329" s="1242">
        <v>1</v>
      </c>
      <c r="F329" s="1098"/>
      <c r="G329" s="1243">
        <v>286.55199999999996</v>
      </c>
      <c r="H329" s="205">
        <f>IF(G329="","",G329-G329*COMPASS!$U$44)</f>
        <v>286.55199999999996</v>
      </c>
    </row>
    <row r="330" spans="1:8">
      <c r="A330" s="1239" t="s">
        <v>6527</v>
      </c>
      <c r="B330" s="767" t="s">
        <v>216</v>
      </c>
      <c r="C330" s="1246" t="s">
        <v>6242</v>
      </c>
      <c r="D330" s="1241" t="s">
        <v>7974</v>
      </c>
      <c r="E330" s="1242">
        <v>1</v>
      </c>
      <c r="F330" s="1098"/>
      <c r="G330" s="1243">
        <v>558.6</v>
      </c>
      <c r="H330" s="205">
        <f>IF(G330="","",G330-G330*COMPASS!$U$44)</f>
        <v>558.6</v>
      </c>
    </row>
    <row r="331" spans="1:8" ht="20.399999999999999">
      <c r="A331" s="1239" t="s">
        <v>6528</v>
      </c>
      <c r="B331" s="767" t="s">
        <v>216</v>
      </c>
      <c r="C331" s="1246" t="s">
        <v>6243</v>
      </c>
      <c r="D331" s="1241" t="s">
        <v>7975</v>
      </c>
      <c r="E331" s="1242">
        <v>1</v>
      </c>
      <c r="F331" s="1098"/>
      <c r="G331" s="1243">
        <v>699.32799999999997</v>
      </c>
      <c r="H331" s="205">
        <f>IF(G331="","",G331-G331*COMPASS!$U$44)</f>
        <v>699.32799999999997</v>
      </c>
    </row>
    <row r="332" spans="1:8" ht="20.399999999999999">
      <c r="A332" s="1239" t="s">
        <v>6529</v>
      </c>
      <c r="B332" s="767" t="s">
        <v>216</v>
      </c>
      <c r="C332" s="1246" t="s">
        <v>6244</v>
      </c>
      <c r="D332" s="1241" t="s">
        <v>7975</v>
      </c>
      <c r="E332" s="1242">
        <v>1</v>
      </c>
      <c r="F332" s="1098"/>
      <c r="G332" s="1243">
        <v>626.61199999999997</v>
      </c>
      <c r="H332" s="205">
        <f>IF(G332="","",G332-G332*COMPASS!$U$44)</f>
        <v>626.61199999999997</v>
      </c>
    </row>
    <row r="333" spans="1:8">
      <c r="A333" s="1238" t="s">
        <v>6245</v>
      </c>
      <c r="B333" s="1234"/>
      <c r="C333" s="1235"/>
      <c r="D333" s="1238"/>
      <c r="E333" s="1234"/>
      <c r="F333" s="1236"/>
      <c r="G333" s="1243" t="e">
        <v>#N/A</v>
      </c>
      <c r="H333" s="205" t="e">
        <f>IF(G333="","",G333-G333*COMPASS!$U$44)</f>
        <v>#N/A</v>
      </c>
    </row>
    <row r="334" spans="1:8" ht="20.399999999999999">
      <c r="A334" s="1239" t="s">
        <v>6530</v>
      </c>
      <c r="B334" s="767" t="s">
        <v>216</v>
      </c>
      <c r="C334" s="1246" t="s">
        <v>6246</v>
      </c>
      <c r="D334" s="1241" t="s">
        <v>6247</v>
      </c>
      <c r="E334" s="1242">
        <v>1</v>
      </c>
      <c r="F334" s="1098"/>
      <c r="G334" s="1243">
        <v>233.04400000000001</v>
      </c>
      <c r="H334" s="205">
        <f>IF(G334="","",G334-G334*COMPASS!$U$44)</f>
        <v>233.04400000000001</v>
      </c>
    </row>
    <row r="335" spans="1:8" ht="20.399999999999999">
      <c r="A335" s="1239" t="s">
        <v>16672</v>
      </c>
      <c r="B335" s="767" t="s">
        <v>216</v>
      </c>
      <c r="C335" s="1246" t="s">
        <v>16673</v>
      </c>
      <c r="D335" s="1241" t="s">
        <v>16674</v>
      </c>
      <c r="E335" s="1242">
        <v>1</v>
      </c>
      <c r="F335" s="1098"/>
      <c r="G335" s="1243">
        <v>257.34800000000001</v>
      </c>
      <c r="H335" s="205">
        <f>IF(G335="","",G335-G335*COMPASS!$U$44)</f>
        <v>257.34800000000001</v>
      </c>
    </row>
    <row r="336" spans="1:8" ht="20.399999999999999">
      <c r="A336" s="1239" t="s">
        <v>16675</v>
      </c>
      <c r="B336" s="767" t="s">
        <v>216</v>
      </c>
      <c r="C336" s="1246" t="s">
        <v>16676</v>
      </c>
      <c r="D336" s="1241" t="s">
        <v>16677</v>
      </c>
      <c r="E336" s="1242">
        <v>1</v>
      </c>
      <c r="F336" s="1098"/>
      <c r="G336" s="1243">
        <v>160.328</v>
      </c>
      <c r="H336" s="205">
        <f>IF(G336="","",G336-G336*COMPASS!$U$44)</f>
        <v>160.328</v>
      </c>
    </row>
    <row r="337" spans="1:8">
      <c r="A337" s="1238" t="s">
        <v>6248</v>
      </c>
      <c r="B337" s="1234"/>
      <c r="C337" s="1235"/>
      <c r="D337" s="1238"/>
      <c r="E337" s="1234"/>
      <c r="F337" s="1236"/>
      <c r="G337" s="1243" t="e">
        <v>#N/A</v>
      </c>
      <c r="H337" s="205" t="e">
        <f>IF(G337="","",G337-G337*COMPASS!$U$44)</f>
        <v>#N/A</v>
      </c>
    </row>
    <row r="338" spans="1:8">
      <c r="A338" s="1239" t="s">
        <v>6531</v>
      </c>
      <c r="B338" s="1049" t="s">
        <v>462</v>
      </c>
      <c r="C338" s="1246" t="s">
        <v>6249</v>
      </c>
      <c r="D338" s="1241" t="s">
        <v>6250</v>
      </c>
      <c r="E338" s="1242">
        <v>1</v>
      </c>
      <c r="F338" s="1098"/>
      <c r="G338" s="1243">
        <v>85.063999999999993</v>
      </c>
      <c r="H338" s="205">
        <f>IF(G338="","",G338-G338*COMPASS!$U$44)</f>
        <v>85.063999999999993</v>
      </c>
    </row>
    <row r="339" spans="1:8" ht="20.399999999999999">
      <c r="A339" s="1239" t="s">
        <v>6532</v>
      </c>
      <c r="B339" s="767" t="s">
        <v>216</v>
      </c>
      <c r="C339" s="1246" t="s">
        <v>6251</v>
      </c>
      <c r="D339" s="1241" t="s">
        <v>6252</v>
      </c>
      <c r="E339" s="1242">
        <v>1</v>
      </c>
      <c r="F339" s="1098"/>
      <c r="G339" s="1243">
        <v>87.415999999999997</v>
      </c>
      <c r="H339" s="205">
        <f>IF(G339="","",G339-G339*COMPASS!$U$44)</f>
        <v>87.415999999999997</v>
      </c>
    </row>
    <row r="340" spans="1:8" ht="20.399999999999999">
      <c r="A340" s="1239" t="s">
        <v>16678</v>
      </c>
      <c r="B340" s="767" t="s">
        <v>216</v>
      </c>
      <c r="C340" s="1246" t="s">
        <v>16679</v>
      </c>
      <c r="D340" s="1241" t="s">
        <v>16680</v>
      </c>
      <c r="E340" s="1242">
        <v>1</v>
      </c>
      <c r="F340" s="1098"/>
      <c r="G340" s="1243">
        <v>92.316000000000003</v>
      </c>
      <c r="H340" s="205">
        <f>IF(G340="","",G340-G340*COMPASS!$U$44)</f>
        <v>92.316000000000003</v>
      </c>
    </row>
    <row r="341" spans="1:8" ht="20.399999999999999">
      <c r="A341" s="1239" t="s">
        <v>16681</v>
      </c>
      <c r="B341" s="767" t="s">
        <v>216</v>
      </c>
      <c r="C341" s="1246" t="s">
        <v>16682</v>
      </c>
      <c r="D341" s="1241" t="s">
        <v>16683</v>
      </c>
      <c r="E341" s="1242">
        <v>1</v>
      </c>
      <c r="F341" s="1098"/>
      <c r="G341" s="1243">
        <v>165.22799999999998</v>
      </c>
      <c r="H341" s="205">
        <f>IF(G341="","",G341-G341*COMPASS!$U$44)</f>
        <v>165.22799999999998</v>
      </c>
    </row>
    <row r="342" spans="1:8" ht="20.399999999999999">
      <c r="A342" s="1239" t="s">
        <v>6533</v>
      </c>
      <c r="B342" s="767" t="s">
        <v>216</v>
      </c>
      <c r="C342" s="1246" t="s">
        <v>6253</v>
      </c>
      <c r="D342" s="1241" t="s">
        <v>6254</v>
      </c>
      <c r="E342" s="1242">
        <v>1</v>
      </c>
      <c r="F342" s="1098"/>
      <c r="G342" s="1243">
        <v>101.92</v>
      </c>
      <c r="H342" s="205">
        <f>IF(G342="","",G342-G342*COMPASS!$U$44)</f>
        <v>101.92</v>
      </c>
    </row>
    <row r="343" spans="1:8" ht="20.399999999999999">
      <c r="A343" s="1239" t="s">
        <v>6534</v>
      </c>
      <c r="B343" s="767" t="s">
        <v>216</v>
      </c>
      <c r="C343" s="1246" t="s">
        <v>6255</v>
      </c>
      <c r="D343" s="1241" t="s">
        <v>6256</v>
      </c>
      <c r="E343" s="1242">
        <v>1</v>
      </c>
      <c r="F343" s="1098"/>
      <c r="G343" s="1243">
        <v>104.46799999999999</v>
      </c>
      <c r="H343" s="205">
        <f>IF(G343="","",G343-G343*COMPASS!$U$44)</f>
        <v>104.46799999999999</v>
      </c>
    </row>
    <row r="344" spans="1:8" ht="20.399999999999999">
      <c r="A344" s="1239" t="s">
        <v>6535</v>
      </c>
      <c r="B344" s="767" t="s">
        <v>216</v>
      </c>
      <c r="C344" s="1246" t="s">
        <v>6257</v>
      </c>
      <c r="D344" s="1241" t="s">
        <v>6258</v>
      </c>
      <c r="E344" s="1242">
        <v>1</v>
      </c>
      <c r="F344" s="1098"/>
      <c r="G344" s="1243">
        <v>126.224</v>
      </c>
      <c r="H344" s="205">
        <f>IF(G344="","",G344-G344*COMPASS!$U$44)</f>
        <v>126.224</v>
      </c>
    </row>
    <row r="345" spans="1:8" ht="20.399999999999999">
      <c r="A345" s="1239" t="s">
        <v>6536</v>
      </c>
      <c r="B345" s="767" t="s">
        <v>216</v>
      </c>
      <c r="C345" s="1246" t="s">
        <v>6259</v>
      </c>
      <c r="D345" s="1241" t="s">
        <v>6260</v>
      </c>
      <c r="E345" s="1242">
        <v>1</v>
      </c>
      <c r="F345" s="1098"/>
      <c r="G345" s="1243">
        <v>131.124</v>
      </c>
      <c r="H345" s="205">
        <f>IF(G345="","",G345-G345*COMPASS!$U$44)</f>
        <v>131.124</v>
      </c>
    </row>
    <row r="346" spans="1:8">
      <c r="A346" s="1239" t="s">
        <v>6537</v>
      </c>
      <c r="B346" s="767" t="s">
        <v>216</v>
      </c>
      <c r="C346" s="1246" t="s">
        <v>6261</v>
      </c>
      <c r="D346" s="1241" t="s">
        <v>6262</v>
      </c>
      <c r="E346" s="1242">
        <v>1</v>
      </c>
      <c r="F346" s="1098"/>
      <c r="G346" s="1243">
        <v>65.66</v>
      </c>
      <c r="H346" s="205">
        <f>IF(G346="","",G346-G346*COMPASS!$U$44)</f>
        <v>65.66</v>
      </c>
    </row>
    <row r="347" spans="1:8" ht="20.399999999999999">
      <c r="A347" s="1239" t="s">
        <v>6538</v>
      </c>
      <c r="B347" s="767" t="s">
        <v>216</v>
      </c>
      <c r="C347" s="1246" t="s">
        <v>6263</v>
      </c>
      <c r="D347" s="1241" t="s">
        <v>6264</v>
      </c>
      <c r="E347" s="1242">
        <v>1</v>
      </c>
      <c r="F347" s="1098"/>
      <c r="G347" s="1243">
        <v>150.52799999999999</v>
      </c>
      <c r="H347" s="205">
        <f>IF(G347="","",G347-G347*COMPASS!$U$44)</f>
        <v>150.52799999999999</v>
      </c>
    </row>
    <row r="348" spans="1:8">
      <c r="A348" s="1238" t="s">
        <v>6265</v>
      </c>
      <c r="B348" s="1234"/>
      <c r="C348" s="1235"/>
      <c r="D348" s="1238"/>
      <c r="E348" s="1234"/>
      <c r="F348" s="1236"/>
      <c r="G348" s="1243" t="e">
        <v>#N/A</v>
      </c>
      <c r="H348" s="205" t="e">
        <f>IF(G348="","",G348-G348*COMPASS!$U$44)</f>
        <v>#N/A</v>
      </c>
    </row>
    <row r="349" spans="1:8" ht="20.399999999999999">
      <c r="A349" s="1239" t="s">
        <v>6539</v>
      </c>
      <c r="B349" s="767" t="s">
        <v>216</v>
      </c>
      <c r="C349" s="1246" t="s">
        <v>6266</v>
      </c>
      <c r="D349" s="1241" t="s">
        <v>6267</v>
      </c>
      <c r="E349" s="1242">
        <v>1</v>
      </c>
      <c r="F349" s="1098"/>
      <c r="G349" s="1243">
        <v>65.66</v>
      </c>
      <c r="H349" s="205">
        <f>IF(G349="","",G349-G349*COMPASS!$U$44)</f>
        <v>65.66</v>
      </c>
    </row>
    <row r="350" spans="1:8" ht="20.399999999999999">
      <c r="A350" s="1239" t="s">
        <v>6540</v>
      </c>
      <c r="B350" s="767" t="s">
        <v>216</v>
      </c>
      <c r="C350" s="1246" t="s">
        <v>6268</v>
      </c>
      <c r="D350" s="1241" t="s">
        <v>6269</v>
      </c>
      <c r="E350" s="1242">
        <v>1</v>
      </c>
      <c r="F350" s="1098"/>
      <c r="G350" s="1243">
        <v>65.66</v>
      </c>
      <c r="H350" s="205">
        <f>IF(G350="","",G350-G350*COMPASS!$U$44)</f>
        <v>65.66</v>
      </c>
    </row>
    <row r="351" spans="1:8" ht="20.399999999999999">
      <c r="A351" s="1239" t="s">
        <v>6541</v>
      </c>
      <c r="B351" s="767" t="s">
        <v>216</v>
      </c>
      <c r="C351" s="1246" t="s">
        <v>6270</v>
      </c>
      <c r="D351" s="1241" t="s">
        <v>6271</v>
      </c>
      <c r="E351" s="1242">
        <v>1</v>
      </c>
      <c r="F351" s="1098"/>
      <c r="G351" s="1243">
        <v>72.912000000000006</v>
      </c>
      <c r="H351" s="205">
        <f>IF(G351="","",G351-G351*COMPASS!$U$44)</f>
        <v>72.912000000000006</v>
      </c>
    </row>
    <row r="352" spans="1:8" ht="20.399999999999999">
      <c r="A352" s="1239" t="s">
        <v>6542</v>
      </c>
      <c r="B352" s="767" t="s">
        <v>216</v>
      </c>
      <c r="C352" s="1246" t="s">
        <v>6272</v>
      </c>
      <c r="D352" s="1241" t="s">
        <v>6273</v>
      </c>
      <c r="E352" s="1242">
        <v>1</v>
      </c>
      <c r="F352" s="1098"/>
      <c r="G352" s="1243">
        <v>77.616</v>
      </c>
      <c r="H352" s="205">
        <f>IF(G352="","",G352-G352*COMPASS!$U$44)</f>
        <v>77.616</v>
      </c>
    </row>
    <row r="353" spans="1:8" ht="20.399999999999999">
      <c r="A353" s="1239" t="s">
        <v>6543</v>
      </c>
      <c r="B353" s="767" t="s">
        <v>216</v>
      </c>
      <c r="C353" s="1246" t="s">
        <v>6274</v>
      </c>
      <c r="D353" s="1241" t="s">
        <v>6275</v>
      </c>
      <c r="E353" s="1242">
        <v>1</v>
      </c>
      <c r="F353" s="1098"/>
      <c r="G353" s="1243">
        <v>85.063999999999993</v>
      </c>
      <c r="H353" s="205">
        <f>IF(G353="","",G353-G353*COMPASS!$U$44)</f>
        <v>85.063999999999993</v>
      </c>
    </row>
    <row r="354" spans="1:8" ht="20.399999999999999">
      <c r="A354" s="1239" t="s">
        <v>6544</v>
      </c>
      <c r="B354" s="767" t="s">
        <v>216</v>
      </c>
      <c r="C354" s="1246" t="s">
        <v>6276</v>
      </c>
      <c r="D354" s="1241" t="s">
        <v>6277</v>
      </c>
      <c r="E354" s="1242">
        <v>1</v>
      </c>
      <c r="F354" s="1098"/>
      <c r="G354" s="1243">
        <v>82.516000000000005</v>
      </c>
      <c r="H354" s="205">
        <f>IF(G354="","",G354-G354*COMPASS!$U$44)</f>
        <v>82.516000000000005</v>
      </c>
    </row>
    <row r="355" spans="1:8" ht="20.399999999999999">
      <c r="A355" s="1239" t="s">
        <v>6545</v>
      </c>
      <c r="B355" s="767" t="s">
        <v>216</v>
      </c>
      <c r="C355" s="1246" t="s">
        <v>6278</v>
      </c>
      <c r="D355" s="1241" t="s">
        <v>6279</v>
      </c>
      <c r="E355" s="1242">
        <v>1</v>
      </c>
      <c r="F355" s="1098"/>
      <c r="G355" s="1243">
        <v>82.516000000000005</v>
      </c>
      <c r="H355" s="205">
        <f>IF(G355="","",G355-G355*COMPASS!$U$44)</f>
        <v>82.516000000000005</v>
      </c>
    </row>
    <row r="356" spans="1:8">
      <c r="A356" s="1238" t="s">
        <v>6280</v>
      </c>
      <c r="B356" s="1234"/>
      <c r="C356" s="1235"/>
      <c r="D356" s="1238"/>
      <c r="E356" s="1234"/>
      <c r="F356" s="1236"/>
      <c r="G356" s="1243" t="e">
        <v>#N/A</v>
      </c>
      <c r="H356" s="205" t="e">
        <f>IF(G356="","",G356-G356*COMPASS!$U$44)</f>
        <v>#N/A</v>
      </c>
    </row>
    <row r="357" spans="1:8" ht="20.399999999999999">
      <c r="A357" s="1239" t="s">
        <v>6546</v>
      </c>
      <c r="B357" s="767" t="s">
        <v>216</v>
      </c>
      <c r="C357" s="1246" t="s">
        <v>6281</v>
      </c>
      <c r="D357" s="1241" t="s">
        <v>6282</v>
      </c>
      <c r="E357" s="1242">
        <v>1</v>
      </c>
      <c r="F357" s="1098"/>
      <c r="G357" s="1243">
        <v>344.76400000000001</v>
      </c>
      <c r="H357" s="205">
        <f>IF(G357="","",G357-G357*COMPASS!$U$44)</f>
        <v>344.76400000000001</v>
      </c>
    </row>
    <row r="358" spans="1:8" ht="20.399999999999999">
      <c r="A358" s="1239" t="s">
        <v>6547</v>
      </c>
      <c r="B358" s="767" t="s">
        <v>216</v>
      </c>
      <c r="C358" s="1246" t="s">
        <v>6283</v>
      </c>
      <c r="D358" s="1241" t="s">
        <v>6284</v>
      </c>
      <c r="E358" s="1242">
        <v>1</v>
      </c>
      <c r="F358" s="1098"/>
      <c r="G358" s="1243">
        <v>354.56400000000002</v>
      </c>
      <c r="H358" s="205">
        <f>IF(G358="","",G358-G358*COMPASS!$U$44)</f>
        <v>354.56400000000002</v>
      </c>
    </row>
    <row r="359" spans="1:8" ht="20.399999999999999">
      <c r="A359" s="1239" t="s">
        <v>6548</v>
      </c>
      <c r="B359" s="767" t="s">
        <v>216</v>
      </c>
      <c r="C359" s="1246" t="s">
        <v>6285</v>
      </c>
      <c r="D359" s="1241" t="s">
        <v>6286</v>
      </c>
      <c r="E359" s="1242">
        <v>1</v>
      </c>
      <c r="F359" s="1098"/>
      <c r="G359" s="1243">
        <v>364.36400000000003</v>
      </c>
      <c r="H359" s="205">
        <f>IF(G359="","",G359-G359*COMPASS!$U$44)</f>
        <v>364.36400000000003</v>
      </c>
    </row>
    <row r="360" spans="1:8" ht="20.399999999999999">
      <c r="A360" s="1239" t="s">
        <v>6549</v>
      </c>
      <c r="B360" s="767" t="s">
        <v>216</v>
      </c>
      <c r="C360" s="1246" t="s">
        <v>6287</v>
      </c>
      <c r="D360" s="1241" t="s">
        <v>6288</v>
      </c>
      <c r="E360" s="1242">
        <v>1</v>
      </c>
      <c r="F360" s="1098"/>
      <c r="G360" s="1243">
        <v>602.30799999999999</v>
      </c>
      <c r="H360" s="205">
        <f>IF(G360="","",G360-G360*COMPASS!$U$44)</f>
        <v>602.30799999999999</v>
      </c>
    </row>
    <row r="361" spans="1:8">
      <c r="A361" s="1238" t="s">
        <v>9311</v>
      </c>
      <c r="B361" s="1234"/>
      <c r="C361" s="1235"/>
      <c r="D361" s="1238"/>
      <c r="E361" s="1234"/>
      <c r="F361" s="1236"/>
      <c r="G361" s="1243" t="e">
        <v>#N/A</v>
      </c>
      <c r="H361" s="205" t="e">
        <f>IF(G361="","",G361-G361*COMPASS!$U$44)</f>
        <v>#N/A</v>
      </c>
    </row>
    <row r="362" spans="1:8">
      <c r="A362" s="1238" t="s">
        <v>6289</v>
      </c>
      <c r="B362" s="1234"/>
      <c r="C362" s="1235"/>
      <c r="D362" s="1238"/>
      <c r="E362" s="1234"/>
      <c r="F362" s="1236"/>
      <c r="G362" s="1243" t="e">
        <v>#N/A</v>
      </c>
      <c r="H362" s="205" t="e">
        <f>IF(G362="","",G362-G362*COMPASS!$U$44)</f>
        <v>#N/A</v>
      </c>
    </row>
    <row r="363" spans="1:8" ht="20.399999999999999">
      <c r="A363" s="1239" t="s">
        <v>10132</v>
      </c>
      <c r="B363" s="767" t="s">
        <v>216</v>
      </c>
      <c r="C363" s="1246" t="s">
        <v>10129</v>
      </c>
      <c r="D363" s="1241" t="s">
        <v>10130</v>
      </c>
      <c r="E363" s="1242">
        <v>1</v>
      </c>
      <c r="F363" s="1098"/>
      <c r="G363" s="1243">
        <v>160.328</v>
      </c>
      <c r="H363" s="205">
        <f>IF(G363="","",G363-G363*COMPASS!$U$44)</f>
        <v>160.328</v>
      </c>
    </row>
    <row r="364" spans="1:8">
      <c r="A364" s="1238" t="s">
        <v>6290</v>
      </c>
      <c r="B364" s="1234"/>
      <c r="C364" s="1235"/>
      <c r="D364" s="1238"/>
      <c r="E364" s="1234"/>
      <c r="F364" s="1236"/>
      <c r="G364" s="1243" t="e">
        <v>#N/A</v>
      </c>
      <c r="H364" s="205" t="e">
        <f>IF(G364="","",G364-G364*COMPASS!$U$44)</f>
        <v>#N/A</v>
      </c>
    </row>
    <row r="365" spans="1:8" ht="20.399999999999999">
      <c r="A365" s="1239" t="s">
        <v>6550</v>
      </c>
      <c r="B365" s="767" t="s">
        <v>216</v>
      </c>
      <c r="C365" s="1246" t="s">
        <v>6291</v>
      </c>
      <c r="D365" s="1241" t="s">
        <v>7976</v>
      </c>
      <c r="E365" s="1242">
        <v>1</v>
      </c>
      <c r="F365" s="1098"/>
      <c r="G365" s="1243">
        <v>767.34</v>
      </c>
      <c r="H365" s="205">
        <f>IF(G365="","",G365-G365*COMPASS!$U$44)</f>
        <v>767.34</v>
      </c>
    </row>
    <row r="366" spans="1:8" ht="20.399999999999999">
      <c r="A366" s="1239" t="s">
        <v>6551</v>
      </c>
      <c r="B366" s="767" t="s">
        <v>216</v>
      </c>
      <c r="C366" s="1246" t="s">
        <v>6292</v>
      </c>
      <c r="D366" s="1241" t="s">
        <v>7977</v>
      </c>
      <c r="E366" s="1242">
        <v>1</v>
      </c>
      <c r="F366" s="1098"/>
      <c r="G366" s="1243">
        <v>718.928</v>
      </c>
      <c r="H366" s="205">
        <f>IF(G366="","",G366-G366*COMPASS!$U$44)</f>
        <v>718.928</v>
      </c>
    </row>
    <row r="367" spans="1:8" ht="20.399999999999999">
      <c r="A367" s="1239" t="s">
        <v>17179</v>
      </c>
      <c r="B367" s="767" t="s">
        <v>216</v>
      </c>
      <c r="C367" s="1246" t="s">
        <v>17180</v>
      </c>
      <c r="D367" s="1241" t="s">
        <v>17181</v>
      </c>
      <c r="E367" s="1242">
        <v>1</v>
      </c>
      <c r="F367" s="1098"/>
      <c r="G367" s="1243">
        <v>237.94400000000002</v>
      </c>
      <c r="H367" s="205">
        <f>IF(G367="","",G367-G367*COMPASS!$U$44)</f>
        <v>237.94400000000002</v>
      </c>
    </row>
    <row r="368" spans="1:8">
      <c r="A368" s="1239" t="s">
        <v>6552</v>
      </c>
      <c r="B368" s="767" t="s">
        <v>216</v>
      </c>
      <c r="C368" s="1246" t="s">
        <v>6293</v>
      </c>
      <c r="D368" s="1241" t="s">
        <v>6294</v>
      </c>
      <c r="E368" s="1242">
        <v>1</v>
      </c>
      <c r="F368" s="1098"/>
      <c r="G368" s="1243">
        <v>133.476</v>
      </c>
      <c r="H368" s="205">
        <f>IF(G368="","",G368-G368*COMPASS!$U$44)</f>
        <v>133.476</v>
      </c>
    </row>
    <row r="369" spans="1:8">
      <c r="A369" s="1238" t="s">
        <v>6295</v>
      </c>
      <c r="B369" s="1234"/>
      <c r="C369" s="1235"/>
      <c r="D369" s="1238"/>
      <c r="E369" s="1234"/>
      <c r="F369" s="1236"/>
      <c r="G369" s="1243" t="e">
        <v>#N/A</v>
      </c>
      <c r="H369" s="205" t="e">
        <f>IF(G369="","",G369-G369*COMPASS!$U$44)</f>
        <v>#N/A</v>
      </c>
    </row>
    <row r="370" spans="1:8">
      <c r="A370" s="1239" t="s">
        <v>6553</v>
      </c>
      <c r="B370" s="767" t="s">
        <v>216</v>
      </c>
      <c r="C370" s="1246" t="s">
        <v>6296</v>
      </c>
      <c r="D370" s="1241" t="s">
        <v>6297</v>
      </c>
      <c r="E370" s="1242">
        <v>1</v>
      </c>
      <c r="F370" s="1098"/>
      <c r="G370" s="1243">
        <v>136.024</v>
      </c>
      <c r="H370" s="205">
        <f>IF(G370="","",G370-G370*COMPASS!$U$44)</f>
        <v>136.024</v>
      </c>
    </row>
    <row r="371" spans="1:8" ht="20.399999999999999">
      <c r="A371" s="1239" t="s">
        <v>6554</v>
      </c>
      <c r="B371" s="767" t="s">
        <v>216</v>
      </c>
      <c r="C371" s="1246" t="s">
        <v>6298</v>
      </c>
      <c r="D371" s="1241" t="s">
        <v>6299</v>
      </c>
      <c r="E371" s="1242">
        <v>1</v>
      </c>
      <c r="F371" s="1098"/>
      <c r="G371" s="1243">
        <v>140.92400000000001</v>
      </c>
      <c r="H371" s="205">
        <f>IF(G371="","",G371-G371*COMPASS!$U$44)</f>
        <v>140.92400000000001</v>
      </c>
    </row>
    <row r="372" spans="1:8">
      <c r="A372" s="1239" t="s">
        <v>6555</v>
      </c>
      <c r="B372" s="767" t="s">
        <v>216</v>
      </c>
      <c r="C372" s="1246" t="s">
        <v>6300</v>
      </c>
      <c r="D372" s="1241" t="s">
        <v>6301</v>
      </c>
      <c r="E372" s="1242">
        <v>1</v>
      </c>
      <c r="F372" s="1098"/>
      <c r="G372" s="1243">
        <v>94.667999999999992</v>
      </c>
      <c r="H372" s="205">
        <f>IF(G372="","",G372-G372*COMPASS!$U$44)</f>
        <v>94.667999999999992</v>
      </c>
    </row>
    <row r="373" spans="1:8" ht="20.399999999999999">
      <c r="A373" s="1239" t="s">
        <v>6556</v>
      </c>
      <c r="B373" s="767" t="s">
        <v>216</v>
      </c>
      <c r="C373" s="1246" t="s">
        <v>6302</v>
      </c>
      <c r="D373" s="1241" t="s">
        <v>6303</v>
      </c>
      <c r="E373" s="1242">
        <v>1</v>
      </c>
      <c r="F373" s="1098"/>
      <c r="G373" s="1243">
        <v>136.024</v>
      </c>
      <c r="H373" s="205">
        <f>IF(G373="","",G373-G373*COMPASS!$U$44)</f>
        <v>136.024</v>
      </c>
    </row>
    <row r="374" spans="1:8" ht="20.399999999999999">
      <c r="A374" s="1239" t="s">
        <v>6557</v>
      </c>
      <c r="B374" s="767" t="s">
        <v>216</v>
      </c>
      <c r="C374" s="1246" t="s">
        <v>6304</v>
      </c>
      <c r="D374" s="1241" t="s">
        <v>6305</v>
      </c>
      <c r="E374" s="1242">
        <v>1</v>
      </c>
      <c r="F374" s="1098"/>
      <c r="G374" s="1243">
        <v>145.62799999999999</v>
      </c>
      <c r="H374" s="205">
        <f>IF(G374="","",G374-G374*COMPASS!$U$44)</f>
        <v>145.62799999999999</v>
      </c>
    </row>
    <row r="375" spans="1:8" ht="20.399999999999999">
      <c r="A375" s="1239" t="s">
        <v>6558</v>
      </c>
      <c r="B375" s="767" t="s">
        <v>216</v>
      </c>
      <c r="C375" s="1246" t="s">
        <v>6306</v>
      </c>
      <c r="D375" s="1241" t="s">
        <v>6307</v>
      </c>
      <c r="E375" s="1242">
        <v>1</v>
      </c>
      <c r="F375" s="1098"/>
      <c r="G375" s="1243">
        <v>213.64</v>
      </c>
      <c r="H375" s="205">
        <f>IF(G375="","",G375-G375*COMPASS!$U$44)</f>
        <v>213.64</v>
      </c>
    </row>
    <row r="376" spans="1:8" ht="20.399999999999999">
      <c r="A376" s="1239" t="s">
        <v>6559</v>
      </c>
      <c r="B376" s="767" t="s">
        <v>216</v>
      </c>
      <c r="C376" s="1246" t="s">
        <v>6308</v>
      </c>
      <c r="D376" s="1241" t="s">
        <v>6309</v>
      </c>
      <c r="E376" s="1242">
        <v>1</v>
      </c>
      <c r="F376" s="1098"/>
      <c r="G376" s="1243">
        <v>223.44</v>
      </c>
      <c r="H376" s="205">
        <f>IF(G376="","",G376-G376*COMPASS!$U$44)</f>
        <v>223.44</v>
      </c>
    </row>
    <row r="377" spans="1:8">
      <c r="A377" s="1238" t="s">
        <v>6310</v>
      </c>
      <c r="B377" s="1234"/>
      <c r="C377" s="1235"/>
      <c r="D377" s="1238"/>
      <c r="E377" s="1234"/>
      <c r="F377" s="1236"/>
      <c r="G377" s="1243" t="e">
        <v>#N/A</v>
      </c>
      <c r="H377" s="205" t="e">
        <f>IF(G377="","",G377-G377*COMPASS!$U$44)</f>
        <v>#N/A</v>
      </c>
    </row>
    <row r="378" spans="1:8">
      <c r="A378" s="1239" t="s">
        <v>6560</v>
      </c>
      <c r="B378" s="767" t="s">
        <v>216</v>
      </c>
      <c r="C378" s="1246" t="s">
        <v>6311</v>
      </c>
      <c r="D378" s="1241" t="s">
        <v>6312</v>
      </c>
      <c r="E378" s="1242">
        <v>1</v>
      </c>
      <c r="F378" s="1098"/>
      <c r="G378" s="1243">
        <v>94.667999999999992</v>
      </c>
      <c r="H378" s="205">
        <f>IF(G378="","",G378-G378*COMPASS!$U$44)</f>
        <v>94.667999999999992</v>
      </c>
    </row>
    <row r="379" spans="1:8">
      <c r="A379" s="1239" t="s">
        <v>6561</v>
      </c>
      <c r="B379" s="767" t="s">
        <v>216</v>
      </c>
      <c r="C379" s="1246" t="s">
        <v>6313</v>
      </c>
      <c r="D379" s="1241" t="s">
        <v>6314</v>
      </c>
      <c r="E379" s="1242">
        <v>1</v>
      </c>
      <c r="F379" s="1098"/>
      <c r="G379" s="1243">
        <v>92.316000000000003</v>
      </c>
      <c r="H379" s="205">
        <f>IF(G379="","",G379-G379*COMPASS!$U$44)</f>
        <v>92.316000000000003</v>
      </c>
    </row>
    <row r="380" spans="1:8" ht="20.399999999999999">
      <c r="A380" s="1239" t="s">
        <v>6562</v>
      </c>
      <c r="B380" s="767" t="s">
        <v>216</v>
      </c>
      <c r="C380" s="1246" t="s">
        <v>6315</v>
      </c>
      <c r="D380" s="1241" t="s">
        <v>6316</v>
      </c>
      <c r="E380" s="1242">
        <v>1</v>
      </c>
      <c r="F380" s="1098"/>
      <c r="G380" s="1243">
        <v>104.46799999999999</v>
      </c>
      <c r="H380" s="205">
        <f>IF(G380="","",G380-G380*COMPASS!$U$44)</f>
        <v>104.46799999999999</v>
      </c>
    </row>
    <row r="381" spans="1:8" ht="20.399999999999999">
      <c r="A381" s="1239" t="s">
        <v>6563</v>
      </c>
      <c r="B381" s="767" t="s">
        <v>216</v>
      </c>
      <c r="C381" s="1246" t="s">
        <v>6317</v>
      </c>
      <c r="D381" s="1241" t="s">
        <v>6318</v>
      </c>
      <c r="E381" s="1242">
        <v>1</v>
      </c>
      <c r="F381" s="1098"/>
      <c r="G381" s="1243">
        <v>111.72</v>
      </c>
      <c r="H381" s="205">
        <f>IF(G381="","",G381-G381*COMPASS!$U$44)</f>
        <v>111.72</v>
      </c>
    </row>
    <row r="382" spans="1:8" ht="20.399999999999999">
      <c r="A382" s="1239" t="s">
        <v>6564</v>
      </c>
      <c r="B382" s="767" t="s">
        <v>216</v>
      </c>
      <c r="C382" s="1246" t="s">
        <v>6319</v>
      </c>
      <c r="D382" s="1241" t="s">
        <v>6320</v>
      </c>
      <c r="E382" s="1242">
        <v>1</v>
      </c>
      <c r="F382" s="1098"/>
      <c r="G382" s="1243">
        <v>143.27599999999998</v>
      </c>
      <c r="H382" s="205">
        <f>IF(G382="","",G382-G382*COMPASS!$U$44)</f>
        <v>143.27599999999998</v>
      </c>
    </row>
    <row r="383" spans="1:8">
      <c r="A383" s="1238" t="s">
        <v>6321</v>
      </c>
      <c r="B383" s="1234"/>
      <c r="C383" s="1235"/>
      <c r="D383" s="1238"/>
      <c r="E383" s="1234"/>
      <c r="F383" s="1236"/>
      <c r="G383" s="1243" t="e">
        <v>#N/A</v>
      </c>
      <c r="H383" s="205" t="e">
        <f>IF(G383="","",G383-G383*COMPASS!$U$44)</f>
        <v>#N/A</v>
      </c>
    </row>
    <row r="384" spans="1:8" ht="20.399999999999999">
      <c r="A384" s="1239" t="s">
        <v>6565</v>
      </c>
      <c r="B384" s="767" t="s">
        <v>216</v>
      </c>
      <c r="C384" s="1246" t="s">
        <v>6322</v>
      </c>
      <c r="D384" s="1241" t="s">
        <v>6323</v>
      </c>
      <c r="E384" s="1242">
        <v>1</v>
      </c>
      <c r="F384" s="1098"/>
      <c r="G384" s="1243">
        <v>126.224</v>
      </c>
      <c r="H384" s="205">
        <f>IF(G384="","",G384-G384*COMPASS!$U$44)</f>
        <v>126.224</v>
      </c>
    </row>
    <row r="385" spans="1:8" ht="20.399999999999999">
      <c r="A385" s="1239" t="s">
        <v>6566</v>
      </c>
      <c r="B385" s="767" t="s">
        <v>216</v>
      </c>
      <c r="C385" s="1246" t="s">
        <v>6324</v>
      </c>
      <c r="D385" s="1241" t="s">
        <v>6325</v>
      </c>
      <c r="E385" s="1242">
        <v>1</v>
      </c>
      <c r="F385" s="1098"/>
      <c r="G385" s="1243">
        <v>109.36799999999999</v>
      </c>
      <c r="H385" s="205">
        <f>IF(G385="","",G385-G385*COMPASS!$U$44)</f>
        <v>109.36799999999999</v>
      </c>
    </row>
    <row r="386" spans="1:8" ht="20.399999999999999">
      <c r="A386" s="1239" t="s">
        <v>6567</v>
      </c>
      <c r="B386" s="767" t="s">
        <v>216</v>
      </c>
      <c r="C386" s="1246" t="s">
        <v>6326</v>
      </c>
      <c r="D386" s="1241" t="s">
        <v>6327</v>
      </c>
      <c r="E386" s="1242">
        <v>1</v>
      </c>
      <c r="F386" s="1098"/>
      <c r="G386" s="1243">
        <v>114.072</v>
      </c>
      <c r="H386" s="205">
        <f>IF(G386="","",G386-G386*COMPASS!$U$44)</f>
        <v>114.072</v>
      </c>
    </row>
    <row r="387" spans="1:8">
      <c r="A387" s="1238" t="s">
        <v>6328</v>
      </c>
      <c r="B387" s="1234"/>
      <c r="C387" s="1235"/>
      <c r="D387" s="1238"/>
      <c r="E387" s="1234"/>
      <c r="F387" s="1236"/>
      <c r="G387" s="1243" t="e">
        <v>#N/A</v>
      </c>
      <c r="H387" s="205" t="e">
        <f>IF(G387="","",G387-G387*COMPASS!$U$44)</f>
        <v>#N/A</v>
      </c>
    </row>
    <row r="388" spans="1:8">
      <c r="A388" s="1239" t="s">
        <v>17949</v>
      </c>
      <c r="B388" s="767" t="s">
        <v>216</v>
      </c>
      <c r="C388" s="1246" t="s">
        <v>17950</v>
      </c>
      <c r="D388" s="1241" t="s">
        <v>17951</v>
      </c>
      <c r="E388" s="1242">
        <v>1</v>
      </c>
      <c r="F388" s="1098"/>
      <c r="G388" s="1243"/>
      <c r="H388" s="205" t="str">
        <f>IF(G388="","",G388-G388*COMPASS!$U$44)</f>
        <v/>
      </c>
    </row>
    <row r="389" spans="1:8" ht="20.399999999999999">
      <c r="A389" s="1239" t="s">
        <v>17952</v>
      </c>
      <c r="B389" s="767" t="s">
        <v>216</v>
      </c>
      <c r="C389" s="1246" t="s">
        <v>17953</v>
      </c>
      <c r="D389" s="1241" t="s">
        <v>17954</v>
      </c>
      <c r="E389" s="1242">
        <v>1</v>
      </c>
      <c r="F389" s="1098"/>
      <c r="G389" s="1243"/>
      <c r="H389" s="205" t="str">
        <f>IF(G389="","",G389-G389*COMPASS!$U$44)</f>
        <v/>
      </c>
    </row>
    <row r="390" spans="1:8" ht="20.399999999999999">
      <c r="A390" s="1239" t="s">
        <v>17955</v>
      </c>
      <c r="B390" s="767" t="s">
        <v>216</v>
      </c>
      <c r="C390" s="1246" t="s">
        <v>17956</v>
      </c>
      <c r="D390" s="1241" t="s">
        <v>17957</v>
      </c>
      <c r="E390" s="1242">
        <v>1</v>
      </c>
      <c r="F390" s="1098"/>
      <c r="G390" s="1243"/>
      <c r="H390" s="205" t="str">
        <f>IF(G390="","",G390-G390*COMPASS!$U$44)</f>
        <v/>
      </c>
    </row>
    <row r="391" spans="1:8">
      <c r="A391" s="1250" t="s">
        <v>6023</v>
      </c>
      <c r="B391" s="1234"/>
      <c r="C391" s="1251"/>
      <c r="D391" s="1250"/>
      <c r="E391" s="1234"/>
      <c r="F391" s="1236"/>
      <c r="G391" s="1243" t="e">
        <v>#N/A</v>
      </c>
      <c r="H391" s="205" t="e">
        <f>IF(G391="","",G391-G391*COMPASS!$U$44)</f>
        <v>#N/A</v>
      </c>
    </row>
    <row r="392" spans="1:8">
      <c r="A392" s="1238" t="s">
        <v>6380</v>
      </c>
      <c r="B392" s="1234"/>
      <c r="C392" s="1235"/>
      <c r="D392" s="1238"/>
      <c r="E392" s="1234"/>
      <c r="F392" s="1236"/>
      <c r="G392" s="1243" t="e">
        <v>#N/A</v>
      </c>
      <c r="H392" s="205" t="e">
        <f>IF(G392="","",G392-G392*COMPASS!$U$44)</f>
        <v>#N/A</v>
      </c>
    </row>
    <row r="393" spans="1:8">
      <c r="A393" s="1238" t="s">
        <v>6381</v>
      </c>
      <c r="B393" s="1234"/>
      <c r="C393" s="1235"/>
      <c r="D393" s="1238"/>
      <c r="E393" s="1234"/>
      <c r="F393" s="1236"/>
      <c r="G393" s="1243" t="e">
        <v>#N/A</v>
      </c>
      <c r="H393" s="205" t="e">
        <f>IF(G393="","",G393-G393*COMPASS!$U$44)</f>
        <v>#N/A</v>
      </c>
    </row>
    <row r="394" spans="1:8">
      <c r="A394" s="1238" t="s">
        <v>6382</v>
      </c>
      <c r="B394" s="1234"/>
      <c r="C394" s="1235"/>
      <c r="D394" s="1238"/>
      <c r="E394" s="1234"/>
      <c r="F394" s="1236"/>
      <c r="G394" s="1243" t="e">
        <v>#N/A</v>
      </c>
      <c r="H394" s="205" t="e">
        <f>IF(G394="","",G394-G394*COMPASS!$U$44)</f>
        <v>#N/A</v>
      </c>
    </row>
    <row r="395" spans="1:8" ht="20.399999999999999">
      <c r="A395" s="1239" t="s">
        <v>17958</v>
      </c>
      <c r="B395" s="767" t="s">
        <v>216</v>
      </c>
      <c r="C395" s="1246" t="s">
        <v>17959</v>
      </c>
      <c r="D395" s="1241" t="s">
        <v>17960</v>
      </c>
      <c r="E395" s="1242">
        <v>1</v>
      </c>
      <c r="F395" s="1098"/>
      <c r="G395" s="1243"/>
      <c r="H395" s="205" t="str">
        <f>IF(G395="","",G395-G395*COMPASS!$U$44)</f>
        <v/>
      </c>
    </row>
    <row r="396" spans="1:8" ht="20.399999999999999">
      <c r="A396" s="1239" t="s">
        <v>17961</v>
      </c>
      <c r="B396" s="767" t="s">
        <v>216</v>
      </c>
      <c r="C396" s="1246" t="s">
        <v>17962</v>
      </c>
      <c r="D396" s="1241" t="s">
        <v>17963</v>
      </c>
      <c r="E396" s="1242">
        <v>1</v>
      </c>
      <c r="F396" s="1098"/>
      <c r="G396" s="1243"/>
      <c r="H396" s="205" t="str">
        <f>IF(G396="","",G396-G396*COMPASS!$U$44)</f>
        <v/>
      </c>
    </row>
    <row r="397" spans="1:8" ht="20.399999999999999">
      <c r="A397" s="1239" t="s">
        <v>17964</v>
      </c>
      <c r="B397" s="767" t="s">
        <v>216</v>
      </c>
      <c r="C397" s="1246" t="s">
        <v>17965</v>
      </c>
      <c r="D397" s="1241" t="s">
        <v>17966</v>
      </c>
      <c r="E397" s="1242">
        <v>1</v>
      </c>
      <c r="F397" s="1098"/>
      <c r="G397" s="1243"/>
      <c r="H397" s="205" t="str">
        <f>IF(G397="","",G397-G397*COMPASS!$U$44)</f>
        <v/>
      </c>
    </row>
    <row r="398" spans="1:8" ht="20.399999999999999">
      <c r="A398" s="1239" t="s">
        <v>17967</v>
      </c>
      <c r="B398" s="767" t="s">
        <v>216</v>
      </c>
      <c r="C398" s="1246" t="s">
        <v>17968</v>
      </c>
      <c r="D398" s="1241" t="s">
        <v>17969</v>
      </c>
      <c r="E398" s="1242">
        <v>1</v>
      </c>
      <c r="F398" s="1098"/>
      <c r="G398" s="1243"/>
      <c r="H398" s="205" t="str">
        <f>IF(G398="","",G398-G398*COMPASS!$U$44)</f>
        <v/>
      </c>
    </row>
    <row r="399" spans="1:8" ht="20.399999999999999">
      <c r="A399" s="1239" t="s">
        <v>13742</v>
      </c>
      <c r="B399" s="767" t="s">
        <v>216</v>
      </c>
      <c r="C399" s="1246" t="s">
        <v>13743</v>
      </c>
      <c r="D399" s="1241" t="s">
        <v>13744</v>
      </c>
      <c r="E399" s="1242">
        <v>1</v>
      </c>
      <c r="F399" s="1098"/>
      <c r="G399" s="1243">
        <v>116.62</v>
      </c>
      <c r="H399" s="205">
        <f>IF(G399="","",G399-G399*COMPASS!$U$44)</f>
        <v>116.62</v>
      </c>
    </row>
    <row r="400" spans="1:8" ht="20.399999999999999">
      <c r="A400" s="1239" t="s">
        <v>13757</v>
      </c>
      <c r="B400" s="767" t="s">
        <v>216</v>
      </c>
      <c r="C400" s="1246" t="s">
        <v>13758</v>
      </c>
      <c r="D400" s="1241" t="s">
        <v>13759</v>
      </c>
      <c r="E400" s="1242">
        <v>1</v>
      </c>
      <c r="F400" s="1098"/>
      <c r="G400" s="1243">
        <v>432.18</v>
      </c>
      <c r="H400" s="205">
        <f>IF(G400="","",G400-G400*COMPASS!$U$44)</f>
        <v>432.18</v>
      </c>
    </row>
    <row r="401" spans="1:8">
      <c r="A401" s="1250" t="s">
        <v>16684</v>
      </c>
      <c r="B401" s="1234"/>
      <c r="C401" s="1251"/>
      <c r="D401" s="1250"/>
      <c r="E401" s="1234"/>
      <c r="F401" s="1236"/>
      <c r="G401" s="1243" t="e">
        <v>#N/A</v>
      </c>
      <c r="H401" s="205" t="e">
        <f>IF(G401="","",G401-G401*COMPASS!$U$44)</f>
        <v>#N/A</v>
      </c>
    </row>
    <row r="402" spans="1:8" ht="20.399999999999999">
      <c r="A402" s="1239" t="s">
        <v>16685</v>
      </c>
      <c r="B402" s="767" t="s">
        <v>216</v>
      </c>
      <c r="C402" s="1246" t="s">
        <v>16686</v>
      </c>
      <c r="D402" s="1241" t="s">
        <v>16687</v>
      </c>
      <c r="E402" s="1242">
        <v>1</v>
      </c>
      <c r="F402" s="1243"/>
      <c r="G402" s="1243">
        <v>101.8</v>
      </c>
      <c r="H402" s="205">
        <f>IF(G402="","",G402-G402*COMPASS!$U$44)</f>
        <v>101.8</v>
      </c>
    </row>
    <row r="403" spans="1:8">
      <c r="A403" s="1239" t="s">
        <v>16688</v>
      </c>
      <c r="B403" s="767" t="s">
        <v>216</v>
      </c>
      <c r="C403" s="1246" t="s">
        <v>16689</v>
      </c>
      <c r="D403" s="1241" t="s">
        <v>16690</v>
      </c>
      <c r="E403" s="1242">
        <v>1</v>
      </c>
      <c r="F403" s="1243"/>
      <c r="G403" s="1243">
        <v>35.1</v>
      </c>
      <c r="H403" s="205">
        <f>IF(G403="","",G403-G403*COMPASS!$U$44)</f>
        <v>35.1</v>
      </c>
    </row>
    <row r="404" spans="1:8">
      <c r="A404" s="1239" t="s">
        <v>16691</v>
      </c>
      <c r="B404" s="767" t="s">
        <v>216</v>
      </c>
      <c r="C404" s="1246" t="s">
        <v>16692</v>
      </c>
      <c r="D404" s="1241" t="s">
        <v>16693</v>
      </c>
      <c r="E404" s="1242">
        <v>1</v>
      </c>
      <c r="F404" s="1243"/>
      <c r="G404" s="1243">
        <v>44.7</v>
      </c>
      <c r="H404" s="205">
        <f>IF(G404="","",G404-G404*COMPASS!$U$44)</f>
        <v>44.7</v>
      </c>
    </row>
    <row r="405" spans="1:8">
      <c r="A405" s="1239" t="s">
        <v>16694</v>
      </c>
      <c r="B405" s="767" t="s">
        <v>216</v>
      </c>
      <c r="C405" s="1246" t="s">
        <v>16695</v>
      </c>
      <c r="D405" s="1241" t="s">
        <v>16696</v>
      </c>
      <c r="E405" s="1242">
        <v>1</v>
      </c>
      <c r="F405" s="1243"/>
      <c r="G405" s="1243">
        <v>225.1</v>
      </c>
      <c r="H405" s="205">
        <f>IF(G405="","",G405-G405*COMPASS!$U$44)</f>
        <v>225.1</v>
      </c>
    </row>
    <row r="406" spans="1:8" ht="20.399999999999999">
      <c r="A406" s="1239" t="s">
        <v>16697</v>
      </c>
      <c r="B406" s="767" t="s">
        <v>216</v>
      </c>
      <c r="C406" s="1246" t="s">
        <v>16698</v>
      </c>
      <c r="D406" s="1241" t="s">
        <v>16699</v>
      </c>
      <c r="E406" s="1242">
        <v>1</v>
      </c>
      <c r="F406" s="1243"/>
      <c r="G406" s="1243">
        <v>35.5</v>
      </c>
      <c r="H406" s="205">
        <f>IF(G406="","",G406-G406*COMPASS!$U$44)</f>
        <v>35.5</v>
      </c>
    </row>
    <row r="407" spans="1:8" ht="20.399999999999999">
      <c r="A407" s="1239" t="s">
        <v>16700</v>
      </c>
      <c r="B407" s="767" t="s">
        <v>216</v>
      </c>
      <c r="C407" s="1246" t="s">
        <v>16701</v>
      </c>
      <c r="D407" s="1241" t="s">
        <v>16702</v>
      </c>
      <c r="E407" s="1242">
        <v>1</v>
      </c>
      <c r="F407" s="1243"/>
      <c r="G407" s="1243">
        <v>39.6</v>
      </c>
      <c r="H407" s="205">
        <f>IF(G407="","",G407-G407*COMPASS!$U$44)</f>
        <v>39.6</v>
      </c>
    </row>
    <row r="408" spans="1:8" ht="20.399999999999999">
      <c r="A408" s="1239" t="s">
        <v>16703</v>
      </c>
      <c r="B408" s="767" t="s">
        <v>216</v>
      </c>
      <c r="C408" s="1246" t="s">
        <v>16704</v>
      </c>
      <c r="D408" s="1241" t="s">
        <v>16705</v>
      </c>
      <c r="E408" s="1242">
        <v>1</v>
      </c>
      <c r="F408" s="1243"/>
      <c r="G408" s="1243">
        <v>35.5</v>
      </c>
      <c r="H408" s="205">
        <f>IF(G408="","",G408-G408*COMPASS!$U$44)</f>
        <v>35.5</v>
      </c>
    </row>
    <row r="409" spans="1:8" ht="20.399999999999999">
      <c r="A409" s="1239" t="s">
        <v>16706</v>
      </c>
      <c r="B409" s="767" t="s">
        <v>216</v>
      </c>
      <c r="C409" s="1246" t="s">
        <v>16707</v>
      </c>
      <c r="D409" s="1241" t="s">
        <v>16708</v>
      </c>
      <c r="E409" s="1242">
        <v>1</v>
      </c>
      <c r="F409" s="1243"/>
      <c r="G409" s="1243">
        <v>37.1</v>
      </c>
      <c r="H409" s="205">
        <f>IF(G409="","",G409-G409*COMPASS!$U$44)</f>
        <v>37.1</v>
      </c>
    </row>
    <row r="410" spans="1:8" ht="20.399999999999999">
      <c r="A410" s="1239" t="s">
        <v>16709</v>
      </c>
      <c r="B410" s="767" t="s">
        <v>216</v>
      </c>
      <c r="C410" s="1246" t="s">
        <v>16710</v>
      </c>
      <c r="D410" s="1241" t="s">
        <v>16711</v>
      </c>
      <c r="E410" s="1242">
        <v>1</v>
      </c>
      <c r="F410" s="1243"/>
      <c r="G410" s="1243">
        <v>47.1</v>
      </c>
      <c r="H410" s="205">
        <f>IF(G410="","",G410-G410*COMPASS!$U$44)</f>
        <v>47.1</v>
      </c>
    </row>
    <row r="411" spans="1:8" ht="20.399999999999999">
      <c r="A411" s="1239" t="s">
        <v>16712</v>
      </c>
      <c r="B411" s="767" t="s">
        <v>216</v>
      </c>
      <c r="C411" s="1246" t="s">
        <v>16713</v>
      </c>
      <c r="D411" s="1241" t="s">
        <v>16714</v>
      </c>
      <c r="E411" s="1242">
        <v>1</v>
      </c>
      <c r="F411" s="1243"/>
      <c r="G411" s="1243">
        <v>14.9</v>
      </c>
      <c r="H411" s="205">
        <f>IF(G411="","",G411-G411*COMPASS!$U$44)</f>
        <v>14.9</v>
      </c>
    </row>
    <row r="412" spans="1:8" ht="20.399999999999999">
      <c r="A412" s="1239" t="s">
        <v>16715</v>
      </c>
      <c r="B412" s="767" t="s">
        <v>216</v>
      </c>
      <c r="C412" s="1246" t="s">
        <v>16716</v>
      </c>
      <c r="D412" s="1241" t="s">
        <v>16717</v>
      </c>
      <c r="E412" s="1242">
        <v>1</v>
      </c>
      <c r="F412" s="1243"/>
      <c r="G412" s="1243">
        <v>14.9</v>
      </c>
      <c r="H412" s="205">
        <f>IF(G412="","",G412-G412*COMPASS!$U$44)</f>
        <v>14.9</v>
      </c>
    </row>
    <row r="413" spans="1:8" ht="20.399999999999999">
      <c r="A413" s="1239" t="s">
        <v>16718</v>
      </c>
      <c r="B413" s="767" t="s">
        <v>216</v>
      </c>
      <c r="C413" s="1246" t="s">
        <v>16719</v>
      </c>
      <c r="D413" s="1241" t="s">
        <v>16720</v>
      </c>
      <c r="E413" s="1242">
        <v>1</v>
      </c>
      <c r="F413" s="1243"/>
      <c r="G413" s="1243">
        <v>18.399999999999999</v>
      </c>
      <c r="H413" s="205">
        <f>IF(G413="","",G413-G413*COMPASS!$U$44)</f>
        <v>18.399999999999999</v>
      </c>
    </row>
    <row r="414" spans="1:8" ht="20.399999999999999">
      <c r="A414" s="1239" t="s">
        <v>16721</v>
      </c>
      <c r="B414" s="767" t="s">
        <v>216</v>
      </c>
      <c r="C414" s="1246" t="s">
        <v>16722</v>
      </c>
      <c r="D414" s="1241" t="s">
        <v>16723</v>
      </c>
      <c r="E414" s="1242">
        <v>1</v>
      </c>
      <c r="F414" s="1243"/>
      <c r="G414" s="1243">
        <v>24.7</v>
      </c>
      <c r="H414" s="205">
        <f>IF(G414="","",G414-G414*COMPASS!$U$44)</f>
        <v>24.7</v>
      </c>
    </row>
    <row r="415" spans="1:8">
      <c r="A415" s="1239" t="s">
        <v>16724</v>
      </c>
      <c r="B415" s="767" t="s">
        <v>216</v>
      </c>
      <c r="C415" s="1246" t="s">
        <v>16725</v>
      </c>
      <c r="D415" s="1241" t="s">
        <v>16726</v>
      </c>
      <c r="E415" s="1242">
        <v>1</v>
      </c>
      <c r="F415" s="1243"/>
      <c r="G415" s="1243">
        <v>24.2</v>
      </c>
      <c r="H415" s="205">
        <f>IF(G415="","",G415-G415*COMPASS!$U$44)</f>
        <v>24.2</v>
      </c>
    </row>
    <row r="416" spans="1:8">
      <c r="A416" s="1239" t="s">
        <v>16727</v>
      </c>
      <c r="B416" s="767" t="s">
        <v>216</v>
      </c>
      <c r="C416" s="1246" t="s">
        <v>16728</v>
      </c>
      <c r="D416" s="1241" t="s">
        <v>16729</v>
      </c>
      <c r="E416" s="1242">
        <v>1</v>
      </c>
      <c r="F416" s="1243"/>
      <c r="G416" s="1243">
        <v>21.5</v>
      </c>
      <c r="H416" s="205">
        <f>IF(G416="","",G416-G416*COMPASS!$U$44)</f>
        <v>21.5</v>
      </c>
    </row>
    <row r="417" spans="1:8">
      <c r="A417" s="1239" t="s">
        <v>16730</v>
      </c>
      <c r="B417" s="767" t="s">
        <v>216</v>
      </c>
      <c r="C417" s="1246" t="s">
        <v>16731</v>
      </c>
      <c r="D417" s="1241" t="s">
        <v>16732</v>
      </c>
      <c r="E417" s="1242">
        <v>1</v>
      </c>
      <c r="F417" s="1243"/>
      <c r="G417" s="1243">
        <v>26.5</v>
      </c>
      <c r="H417" s="205">
        <f>IF(G417="","",G417-G417*COMPASS!$U$44)</f>
        <v>26.5</v>
      </c>
    </row>
    <row r="418" spans="1:8" ht="20.399999999999999">
      <c r="A418" s="1239" t="s">
        <v>16733</v>
      </c>
      <c r="B418" s="767" t="s">
        <v>216</v>
      </c>
      <c r="C418" s="1246" t="s">
        <v>16734</v>
      </c>
      <c r="D418" s="1241" t="s">
        <v>16735</v>
      </c>
      <c r="E418" s="1242">
        <v>1</v>
      </c>
      <c r="F418" s="1243"/>
      <c r="G418" s="1243">
        <v>26.9</v>
      </c>
      <c r="H418" s="205">
        <f>IF(G418="","",G418-G418*COMPASS!$U$44)</f>
        <v>26.9</v>
      </c>
    </row>
    <row r="419" spans="1:8" ht="20.399999999999999">
      <c r="A419" s="1239" t="s">
        <v>16736</v>
      </c>
      <c r="B419" s="767" t="s">
        <v>216</v>
      </c>
      <c r="C419" s="1246" t="s">
        <v>16737</v>
      </c>
      <c r="D419" s="1241" t="s">
        <v>16738</v>
      </c>
      <c r="E419" s="1242">
        <v>1</v>
      </c>
      <c r="F419" s="1243"/>
      <c r="G419" s="1243">
        <v>14.7</v>
      </c>
      <c r="H419" s="205">
        <f>IF(G419="","",G419-G419*COMPASS!$U$44)</f>
        <v>14.7</v>
      </c>
    </row>
    <row r="420" spans="1:8" ht="20.399999999999999">
      <c r="A420" s="1239" t="s">
        <v>16739</v>
      </c>
      <c r="B420" s="767" t="s">
        <v>216</v>
      </c>
      <c r="C420" s="1246" t="s">
        <v>16740</v>
      </c>
      <c r="D420" s="1241" t="s">
        <v>16741</v>
      </c>
      <c r="E420" s="1242">
        <v>1</v>
      </c>
      <c r="F420" s="1243"/>
      <c r="G420" s="1243">
        <v>15.5</v>
      </c>
      <c r="H420" s="205">
        <f>IF(G420="","",G420-G420*COMPASS!$U$44)</f>
        <v>15.5</v>
      </c>
    </row>
    <row r="421" spans="1:8" ht="20.399999999999999">
      <c r="A421" s="1239" t="s">
        <v>16742</v>
      </c>
      <c r="B421" s="767" t="s">
        <v>216</v>
      </c>
      <c r="C421" s="1246" t="s">
        <v>16743</v>
      </c>
      <c r="D421" s="1241" t="s">
        <v>16744</v>
      </c>
      <c r="E421" s="1242">
        <v>1</v>
      </c>
      <c r="F421" s="1243"/>
      <c r="G421" s="1243">
        <v>14.2</v>
      </c>
      <c r="H421" s="205">
        <f>IF(G421="","",G421-G421*COMPASS!$U$44)</f>
        <v>14.2</v>
      </c>
    </row>
    <row r="422" spans="1:8">
      <c r="A422" s="1239" t="s">
        <v>16745</v>
      </c>
      <c r="B422" s="767" t="s">
        <v>216</v>
      </c>
      <c r="C422" s="1246" t="s">
        <v>16746</v>
      </c>
      <c r="D422" s="1241" t="s">
        <v>16747</v>
      </c>
      <c r="E422" s="1242">
        <v>1</v>
      </c>
      <c r="F422" s="1243"/>
      <c r="G422" s="1243">
        <v>17.696629213483146</v>
      </c>
      <c r="H422" s="205">
        <f>IF(G422="","",G422-G422*COMPASS!$U$44)</f>
        <v>17.696629213483146</v>
      </c>
    </row>
    <row r="423" spans="1:8" ht="20.399999999999999">
      <c r="A423" s="1239" t="s">
        <v>16748</v>
      </c>
      <c r="B423" s="767" t="s">
        <v>216</v>
      </c>
      <c r="C423" s="1246" t="s">
        <v>16749</v>
      </c>
      <c r="D423" s="1241" t="s">
        <v>16750</v>
      </c>
      <c r="E423" s="1242">
        <v>1</v>
      </c>
      <c r="F423" s="1243"/>
      <c r="G423" s="1243">
        <v>17.5</v>
      </c>
      <c r="H423" s="205">
        <f>IF(G423="","",G423-G423*COMPASS!$U$44)</f>
        <v>17.5</v>
      </c>
    </row>
    <row r="424" spans="1:8">
      <c r="A424" s="1239" t="s">
        <v>16751</v>
      </c>
      <c r="B424" s="767" t="s">
        <v>216</v>
      </c>
      <c r="C424" s="1246" t="s">
        <v>16752</v>
      </c>
      <c r="D424" s="1241" t="s">
        <v>16753</v>
      </c>
      <c r="E424" s="1242">
        <v>1</v>
      </c>
      <c r="F424" s="1243"/>
      <c r="G424" s="1243">
        <v>22</v>
      </c>
      <c r="H424" s="205">
        <f>IF(G424="","",G424-G424*COMPASS!$U$44)</f>
        <v>22</v>
      </c>
    </row>
    <row r="425" spans="1:8">
      <c r="A425" s="1239" t="s">
        <v>16754</v>
      </c>
      <c r="B425" s="767" t="s">
        <v>216</v>
      </c>
      <c r="C425" s="1246" t="s">
        <v>16755</v>
      </c>
      <c r="D425" s="1241" t="s">
        <v>16756</v>
      </c>
      <c r="E425" s="1242">
        <v>1</v>
      </c>
      <c r="F425" s="1243"/>
      <c r="G425" s="1243">
        <v>20</v>
      </c>
      <c r="H425" s="205">
        <f>IF(G425="","",G425-G425*COMPASS!$U$44)</f>
        <v>20</v>
      </c>
    </row>
    <row r="426" spans="1:8" ht="20.399999999999999">
      <c r="A426" s="1239" t="s">
        <v>16757</v>
      </c>
      <c r="B426" s="767" t="s">
        <v>216</v>
      </c>
      <c r="C426" s="1246" t="s">
        <v>16758</v>
      </c>
      <c r="D426" s="1241" t="s">
        <v>16759</v>
      </c>
      <c r="E426" s="1242">
        <v>1</v>
      </c>
      <c r="F426" s="1243"/>
      <c r="G426" s="1243">
        <v>24.5</v>
      </c>
      <c r="H426" s="205">
        <f>IF(G426="","",G426-G426*COMPASS!$U$44)</f>
        <v>24.5</v>
      </c>
    </row>
    <row r="427" spans="1:8" ht="20.399999999999999">
      <c r="A427" s="1239" t="s">
        <v>16760</v>
      </c>
      <c r="B427" s="767" t="s">
        <v>216</v>
      </c>
      <c r="C427" s="1246" t="s">
        <v>16761</v>
      </c>
      <c r="D427" s="1241" t="s">
        <v>16762</v>
      </c>
      <c r="E427" s="1242">
        <v>1</v>
      </c>
      <c r="F427" s="1243"/>
      <c r="G427" s="1243">
        <v>26.1</v>
      </c>
      <c r="H427" s="205">
        <f>IF(G427="","",G427-G427*COMPASS!$U$44)</f>
        <v>26.1</v>
      </c>
    </row>
    <row r="428" spans="1:8" ht="20.399999999999999">
      <c r="A428" s="1239" t="s">
        <v>16763</v>
      </c>
      <c r="B428" s="767" t="s">
        <v>216</v>
      </c>
      <c r="C428" s="1246" t="s">
        <v>16764</v>
      </c>
      <c r="D428" s="1241" t="s">
        <v>16765</v>
      </c>
      <c r="E428" s="1242">
        <v>1</v>
      </c>
      <c r="F428" s="1243"/>
      <c r="G428" s="1243">
        <v>26.1</v>
      </c>
      <c r="H428" s="205">
        <f>IF(G428="","",G428-G428*COMPASS!$U$44)</f>
        <v>26.1</v>
      </c>
    </row>
    <row r="429" spans="1:8" ht="20.399999999999999">
      <c r="A429" s="1239" t="s">
        <v>16766</v>
      </c>
      <c r="B429" s="767" t="s">
        <v>216</v>
      </c>
      <c r="C429" s="1246" t="s">
        <v>16767</v>
      </c>
      <c r="D429" s="1241" t="s">
        <v>16768</v>
      </c>
      <c r="E429" s="1242">
        <v>1</v>
      </c>
      <c r="F429" s="1243"/>
      <c r="G429" s="1243">
        <v>44.1</v>
      </c>
      <c r="H429" s="205">
        <f>IF(G429="","",G429-G429*COMPASS!$U$44)</f>
        <v>44.1</v>
      </c>
    </row>
    <row r="430" spans="1:8" ht="20.399999999999999">
      <c r="A430" s="1239" t="s">
        <v>16769</v>
      </c>
      <c r="B430" s="767" t="s">
        <v>216</v>
      </c>
      <c r="C430" s="1246" t="s">
        <v>16770</v>
      </c>
      <c r="D430" s="1241" t="s">
        <v>16771</v>
      </c>
      <c r="E430" s="1242">
        <v>1</v>
      </c>
      <c r="F430" s="1243"/>
      <c r="G430" s="1243">
        <v>43.1</v>
      </c>
      <c r="H430" s="205">
        <f>IF(G430="","",G430-G430*COMPASS!$U$44)</f>
        <v>43.1</v>
      </c>
    </row>
    <row r="431" spans="1:8" ht="20.399999999999999">
      <c r="A431" s="1239" t="s">
        <v>16772</v>
      </c>
      <c r="B431" s="767" t="s">
        <v>216</v>
      </c>
      <c r="C431" s="1246" t="s">
        <v>16773</v>
      </c>
      <c r="D431" s="1241" t="s">
        <v>16774</v>
      </c>
      <c r="E431" s="1242">
        <v>1</v>
      </c>
      <c r="F431" s="1243"/>
      <c r="G431" s="1243">
        <v>38.200000000000003</v>
      </c>
      <c r="H431" s="205">
        <f>IF(G431="","",G431-G431*COMPASS!$U$44)</f>
        <v>38.200000000000003</v>
      </c>
    </row>
    <row r="432" spans="1:8" ht="20.399999999999999">
      <c r="A432" s="1239" t="s">
        <v>16775</v>
      </c>
      <c r="B432" s="767" t="s">
        <v>216</v>
      </c>
      <c r="C432" s="1246" t="s">
        <v>16776</v>
      </c>
      <c r="D432" s="1241" t="s">
        <v>16777</v>
      </c>
      <c r="E432" s="1242">
        <v>1</v>
      </c>
      <c r="F432" s="1243"/>
      <c r="G432" s="1243">
        <v>63.7</v>
      </c>
      <c r="H432" s="205">
        <f>IF(G432="","",G432-G432*COMPASS!$U$44)</f>
        <v>63.7</v>
      </c>
    </row>
    <row r="433" spans="1:8" ht="20.399999999999999">
      <c r="A433" s="1239" t="s">
        <v>16778</v>
      </c>
      <c r="B433" s="767" t="s">
        <v>216</v>
      </c>
      <c r="C433" s="1246" t="s">
        <v>16779</v>
      </c>
      <c r="D433" s="1241" t="s">
        <v>16780</v>
      </c>
      <c r="E433" s="1242">
        <v>1</v>
      </c>
      <c r="F433" s="1243"/>
      <c r="G433" s="1243">
        <v>63.7</v>
      </c>
      <c r="H433" s="205">
        <f>IF(G433="","",G433-G433*COMPASS!$U$44)</f>
        <v>63.7</v>
      </c>
    </row>
    <row r="434" spans="1:8" ht="20.399999999999999">
      <c r="A434" s="1239" t="s">
        <v>16781</v>
      </c>
      <c r="B434" s="767" t="s">
        <v>216</v>
      </c>
      <c r="C434" s="1246" t="s">
        <v>16782</v>
      </c>
      <c r="D434" s="1241" t="s">
        <v>16783</v>
      </c>
      <c r="E434" s="1242">
        <v>1</v>
      </c>
      <c r="F434" s="1243"/>
      <c r="G434" s="1243">
        <v>142.69999999999999</v>
      </c>
      <c r="H434" s="205">
        <f>IF(G434="","",G434-G434*COMPASS!$U$44)</f>
        <v>142.69999999999999</v>
      </c>
    </row>
    <row r="435" spans="1:8">
      <c r="A435" s="1239" t="s">
        <v>16784</v>
      </c>
      <c r="B435" s="767" t="s">
        <v>216</v>
      </c>
      <c r="C435" s="1246" t="s">
        <v>16785</v>
      </c>
      <c r="D435" s="1241" t="s">
        <v>16786</v>
      </c>
      <c r="E435" s="1242">
        <v>1</v>
      </c>
      <c r="F435" s="1243"/>
      <c r="G435" s="1243">
        <v>142.69999999999999</v>
      </c>
      <c r="H435" s="205">
        <f>IF(G435="","",G435-G435*COMPASS!$U$44)</f>
        <v>142.69999999999999</v>
      </c>
    </row>
    <row r="436" spans="1:8" ht="20.399999999999999">
      <c r="A436" s="1239" t="s">
        <v>16787</v>
      </c>
      <c r="B436" s="767" t="s">
        <v>216</v>
      </c>
      <c r="C436" s="1246" t="s">
        <v>16788</v>
      </c>
      <c r="D436" s="1241" t="s">
        <v>16789</v>
      </c>
      <c r="E436" s="1242">
        <v>1</v>
      </c>
      <c r="F436" s="1243"/>
      <c r="G436" s="1243">
        <v>32.5</v>
      </c>
      <c r="H436" s="205">
        <f>IF(G436="","",G436-G436*COMPASS!$U$44)</f>
        <v>32.5</v>
      </c>
    </row>
    <row r="437" spans="1:8" ht="20.399999999999999">
      <c r="A437" s="1239" t="s">
        <v>16790</v>
      </c>
      <c r="B437" s="767" t="s">
        <v>216</v>
      </c>
      <c r="C437" s="1246" t="s">
        <v>16791</v>
      </c>
      <c r="D437" s="1241" t="s">
        <v>16792</v>
      </c>
      <c r="E437" s="1242">
        <v>1</v>
      </c>
      <c r="F437" s="1243"/>
      <c r="G437" s="1243">
        <v>35.5</v>
      </c>
      <c r="H437" s="205">
        <f>IF(G437="","",G437-G437*COMPASS!$U$44)</f>
        <v>35.5</v>
      </c>
    </row>
    <row r="438" spans="1:8">
      <c r="A438" s="1239" t="s">
        <v>16793</v>
      </c>
      <c r="B438" s="767" t="s">
        <v>216</v>
      </c>
      <c r="C438" s="1246" t="s">
        <v>16794</v>
      </c>
      <c r="D438" s="1241" t="s">
        <v>16795</v>
      </c>
      <c r="E438" s="1242">
        <v>1</v>
      </c>
      <c r="F438" s="1243"/>
      <c r="G438" s="1243">
        <v>10.8</v>
      </c>
      <c r="H438" s="205">
        <f>IF(G438="","",G438-G438*COMPASS!$U$44)</f>
        <v>10.8</v>
      </c>
    </row>
    <row r="439" spans="1:8" ht="20.399999999999999">
      <c r="A439" s="1239" t="s">
        <v>16796</v>
      </c>
      <c r="B439" s="767" t="s">
        <v>216</v>
      </c>
      <c r="C439" s="1246" t="s">
        <v>16797</v>
      </c>
      <c r="D439" s="1241" t="s">
        <v>16798</v>
      </c>
      <c r="E439" s="1242">
        <v>1</v>
      </c>
      <c r="F439" s="1243"/>
      <c r="G439" s="1243">
        <v>32.200000000000003</v>
      </c>
      <c r="H439" s="205">
        <f>IF(G439="","",G439-G439*COMPASS!$U$44)</f>
        <v>32.200000000000003</v>
      </c>
    </row>
    <row r="440" spans="1:8" ht="20.399999999999999">
      <c r="A440" s="1239" t="s">
        <v>17349</v>
      </c>
      <c r="B440" s="767" t="s">
        <v>216</v>
      </c>
      <c r="C440" s="1246" t="s">
        <v>17350</v>
      </c>
      <c r="D440" s="1241" t="s">
        <v>17351</v>
      </c>
      <c r="E440" s="1242">
        <v>1</v>
      </c>
      <c r="F440" s="1243"/>
      <c r="G440" s="1243">
        <v>71.343999999999994</v>
      </c>
      <c r="H440" s="205">
        <f>IF(G440="","",G440-G440*COMPASS!$U$44)</f>
        <v>71.343999999999994</v>
      </c>
    </row>
    <row r="441" spans="1:8" ht="20.399999999999999">
      <c r="A441" s="1239" t="s">
        <v>16799</v>
      </c>
      <c r="B441" s="767" t="s">
        <v>216</v>
      </c>
      <c r="C441" s="1246" t="s">
        <v>16800</v>
      </c>
      <c r="D441" s="1241" t="s">
        <v>16801</v>
      </c>
      <c r="E441" s="1242">
        <v>1</v>
      </c>
      <c r="F441" s="1243"/>
      <c r="G441" s="1243">
        <v>71.599999999999994</v>
      </c>
      <c r="H441" s="205">
        <f>IF(G441="","",G441-G441*COMPASS!$U$44)</f>
        <v>71.599999999999994</v>
      </c>
    </row>
    <row r="442" spans="1:8" ht="20.399999999999999">
      <c r="A442" s="1239" t="s">
        <v>16802</v>
      </c>
      <c r="B442" s="767" t="s">
        <v>216</v>
      </c>
      <c r="C442" s="1246" t="s">
        <v>16803</v>
      </c>
      <c r="D442" s="1241" t="s">
        <v>16804</v>
      </c>
      <c r="E442" s="1242">
        <v>1</v>
      </c>
      <c r="F442" s="1243"/>
      <c r="G442" s="1243">
        <v>130</v>
      </c>
      <c r="H442" s="205">
        <f>IF(G442="","",G442-G442*COMPASS!$U$44)</f>
        <v>130</v>
      </c>
    </row>
    <row r="443" spans="1:8" ht="20.399999999999999">
      <c r="A443" s="1239" t="s">
        <v>16805</v>
      </c>
      <c r="B443" s="767" t="s">
        <v>216</v>
      </c>
      <c r="C443" s="1246" t="s">
        <v>16806</v>
      </c>
      <c r="D443" s="1241" t="s">
        <v>16807</v>
      </c>
      <c r="E443" s="1242">
        <v>1</v>
      </c>
      <c r="F443" s="1243"/>
      <c r="G443" s="1243">
        <v>195</v>
      </c>
      <c r="H443" s="205">
        <f>IF(G443="","",G443-G443*COMPASS!$U$44)</f>
        <v>195</v>
      </c>
    </row>
    <row r="444" spans="1:8" ht="20.399999999999999">
      <c r="A444" s="1239" t="s">
        <v>16808</v>
      </c>
      <c r="B444" s="767" t="s">
        <v>216</v>
      </c>
      <c r="C444" s="1246" t="s">
        <v>16809</v>
      </c>
      <c r="D444" s="1241" t="s">
        <v>16810</v>
      </c>
      <c r="E444" s="1242">
        <v>1</v>
      </c>
      <c r="F444" s="1243"/>
      <c r="G444" s="1243">
        <v>48.6</v>
      </c>
      <c r="H444" s="205">
        <f>IF(G444="","",G444-G444*COMPASS!$U$44)</f>
        <v>48.6</v>
      </c>
    </row>
    <row r="445" spans="1:8" ht="20.399999999999999">
      <c r="A445" s="1239" t="s">
        <v>16811</v>
      </c>
      <c r="B445" s="767" t="s">
        <v>216</v>
      </c>
      <c r="C445" s="1246" t="s">
        <v>16812</v>
      </c>
      <c r="D445" s="1241" t="s">
        <v>16813</v>
      </c>
      <c r="E445" s="1242">
        <v>1</v>
      </c>
      <c r="F445" s="1243"/>
      <c r="G445" s="1243">
        <v>174.1</v>
      </c>
      <c r="H445" s="205">
        <f>IF(G445="","",G445-G445*COMPASS!$U$44)</f>
        <v>174.1</v>
      </c>
    </row>
    <row r="446" spans="1:8" ht="20.399999999999999">
      <c r="A446" s="1239" t="s">
        <v>16814</v>
      </c>
      <c r="B446" s="767" t="s">
        <v>216</v>
      </c>
      <c r="C446" s="1246" t="s">
        <v>16815</v>
      </c>
      <c r="D446" s="1241" t="s">
        <v>16816</v>
      </c>
      <c r="E446" s="1242">
        <v>1</v>
      </c>
      <c r="F446" s="1243"/>
      <c r="G446" s="1243">
        <v>174.1</v>
      </c>
      <c r="H446" s="205">
        <f>IF(G446="","",G446-G446*COMPASS!$U$44)</f>
        <v>174.1</v>
      </c>
    </row>
    <row r="447" spans="1:8" ht="20.399999999999999">
      <c r="A447" s="1239" t="s">
        <v>16814</v>
      </c>
      <c r="B447" s="767" t="s">
        <v>216</v>
      </c>
      <c r="C447" s="1246" t="s">
        <v>16817</v>
      </c>
      <c r="D447" s="1241" t="s">
        <v>16816</v>
      </c>
      <c r="E447" s="1242">
        <v>1</v>
      </c>
      <c r="F447" s="1243"/>
      <c r="G447" s="1243">
        <v>252.7</v>
      </c>
      <c r="H447" s="205">
        <f>IF(G447="","",G447-G447*COMPASS!$U$44)</f>
        <v>252.7</v>
      </c>
    </row>
    <row r="448" spans="1:8">
      <c r="A448" s="1250" t="s">
        <v>17182</v>
      </c>
      <c r="B448" s="1234"/>
      <c r="C448" s="1251"/>
      <c r="D448" s="1250"/>
      <c r="E448" s="1234"/>
      <c r="F448" s="1236"/>
      <c r="G448" s="1243" t="e">
        <v>#N/A</v>
      </c>
      <c r="H448" s="205" t="e">
        <f>IF(G448="","",G448-G448*COMPASS!$U$44)</f>
        <v>#N/A</v>
      </c>
    </row>
    <row r="449" spans="1:8" ht="20.399999999999999">
      <c r="A449" s="1239" t="s">
        <v>17183</v>
      </c>
      <c r="B449" s="767" t="s">
        <v>216</v>
      </c>
      <c r="C449" s="1246" t="s">
        <v>17184</v>
      </c>
      <c r="D449" s="1241" t="s">
        <v>17185</v>
      </c>
      <c r="E449" s="1242">
        <v>1</v>
      </c>
      <c r="F449" s="1098"/>
      <c r="G449" s="1243">
        <v>182.084</v>
      </c>
      <c r="H449" s="205">
        <f>IF(G449="","",G449-G449*COMPASS!$U$44)</f>
        <v>182.084</v>
      </c>
    </row>
    <row r="450" spans="1:8" ht="20.399999999999999">
      <c r="A450" s="1239" t="s">
        <v>17352</v>
      </c>
      <c r="B450" s="767" t="s">
        <v>216</v>
      </c>
      <c r="C450" s="1246" t="s">
        <v>17353</v>
      </c>
      <c r="D450" s="1241" t="s">
        <v>17354</v>
      </c>
      <c r="E450" s="1242">
        <v>1</v>
      </c>
      <c r="F450" s="1098"/>
      <c r="G450" s="1243"/>
      <c r="H450" s="205" t="str">
        <f>IF(G450="","",G450-G450*COMPASS!$U$44)</f>
        <v/>
      </c>
    </row>
    <row r="451" spans="1:8">
      <c r="H451" s="469"/>
    </row>
  </sheetData>
  <sheetProtection algorithmName="SHA-512" hashValue="4tLQ/GORjmLAsvD8ibq5Y6acaz+zy2VJUER5rT9q1CiEgolOXb+nDpsdbHvi11AXVTU5CPw/Xc18TzvQk+WC6A==" saltValue="Cy4w/OTo1estM2dhAeU4pw==" spinCount="100000" sheet="1" objects="1" scenarios="1"/>
  <mergeCells count="1">
    <mergeCell ref="D1:G1"/>
  </mergeCells>
  <hyperlinks>
    <hyperlink ref="H2" location="Indice" display="Indice" xr:uid="{00000000-0004-0000-1B00-000000000000}"/>
    <hyperlink ref="D1" r:id="rId1" xr:uid="{00000000-0004-0000-1B00-000001000000}"/>
  </hyperlinks>
  <pageMargins left="0.15748031496062992" right="0.15748031496062992" top="0.31496062992125984" bottom="0.43307086614173229" header="0.31496062992125984" footer="0.19685039370078741"/>
  <pageSetup paperSize="9" orientation="portrait" r:id="rId2"/>
  <headerFooter>
    <oddFooter>&amp;C&amp;"Wingdings,Normale"&amp;8J&amp;"Arial,Normale" Prodotto gestito sempre a stock &amp;"Wingdings,Normale")&amp;"Arial,Normale" Prodotto gestito di cui verificare la disponibilità L Prodotto in obsolescenza&amp;R&amp;8&amp;P/&amp;N</oddFooter>
  </headerFooter>
  <drawing r:id="rId3"/>
  <legacyDrawing r:id="rId4"/>
  <oleObjects>
    <mc:AlternateContent xmlns:mc="http://schemas.openxmlformats.org/markup-compatibility/2006">
      <mc:Choice Requires="x14">
        <oleObject progId="PI3.Image" shapeId="408577" r:id="rId5">
          <objectPr defaultSize="0" autoPict="0" r:id="rId6">
            <anchor moveWithCells="1">
              <from>
                <xdr:col>5</xdr:col>
                <xdr:colOff>30480</xdr:colOff>
                <xdr:row>4</xdr:row>
                <xdr:rowOff>30480</xdr:rowOff>
              </from>
              <to>
                <xdr:col>5</xdr:col>
                <xdr:colOff>297180</xdr:colOff>
                <xdr:row>4</xdr:row>
                <xdr:rowOff>297180</xdr:rowOff>
              </to>
            </anchor>
          </objectPr>
        </oleObject>
      </mc:Choice>
      <mc:Fallback>
        <oleObject progId="PI3.Image" shapeId="408577"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2">
    <tabColor indexed="10"/>
  </sheetPr>
  <dimension ref="A1:I169"/>
  <sheetViews>
    <sheetView zoomScaleNormal="100" workbookViewId="0">
      <pane ySplit="4" topLeftCell="A5" activePane="bottomLeft" state="frozen"/>
      <selection activeCell="V11" sqref="V11"/>
      <selection pane="bottomLeft" activeCell="D12" sqref="D12"/>
    </sheetView>
  </sheetViews>
  <sheetFormatPr defaultColWidth="9.44140625" defaultRowHeight="17.25" customHeight="1"/>
  <cols>
    <col min="1" max="1" width="21.44140625" style="32" customWidth="1"/>
    <col min="2" max="2" width="3.5546875" style="77" bestFit="1" customWidth="1"/>
    <col min="3" max="3" width="18.44140625" style="31" customWidth="1"/>
    <col min="4" max="4" width="41" style="31" customWidth="1"/>
    <col min="5" max="5" width="4.5546875" style="129" bestFit="1" customWidth="1"/>
    <col min="6" max="6" width="5.5546875" style="34" customWidth="1"/>
    <col min="7" max="7" width="7.5546875" style="46" bestFit="1" customWidth="1"/>
    <col min="8" max="8" width="10.44140625" style="158" bestFit="1" customWidth="1"/>
    <col min="9" max="9" width="17" style="129" customWidth="1"/>
    <col min="10" max="16384" width="9.44140625" style="32"/>
  </cols>
  <sheetData>
    <row r="1" spans="1:9" ht="16.5" customHeight="1">
      <c r="A1" s="36" t="s">
        <v>17856</v>
      </c>
      <c r="B1" s="117"/>
      <c r="C1" s="142"/>
      <c r="D1" s="1402" t="s">
        <v>11476</v>
      </c>
      <c r="E1" s="1403"/>
      <c r="F1" s="1403"/>
      <c r="G1" s="1403"/>
      <c r="H1" s="153"/>
    </row>
    <row r="2" spans="1:9" ht="16.5" customHeight="1" thickBot="1">
      <c r="A2" s="38"/>
      <c r="B2" s="118"/>
      <c r="C2" s="143"/>
      <c r="D2" s="29"/>
      <c r="E2" s="68"/>
      <c r="F2" s="41"/>
      <c r="G2" s="40"/>
      <c r="H2" s="154" t="s">
        <v>190</v>
      </c>
    </row>
    <row r="3" spans="1:9" ht="25.2">
      <c r="A3" s="27" t="s">
        <v>1655</v>
      </c>
      <c r="B3" s="16"/>
      <c r="C3" s="144"/>
      <c r="D3" s="28"/>
      <c r="E3" s="13"/>
      <c r="F3" s="15"/>
      <c r="G3" s="42"/>
      <c r="H3" s="155"/>
    </row>
    <row r="4" spans="1:9" s="50" customFormat="1" ht="17.25" customHeight="1">
      <c r="A4" s="49" t="s">
        <v>1574</v>
      </c>
      <c r="B4" s="114"/>
      <c r="C4" s="30" t="s">
        <v>217</v>
      </c>
      <c r="D4" s="30" t="s">
        <v>219</v>
      </c>
      <c r="E4" s="43" t="s">
        <v>485</v>
      </c>
      <c r="F4" s="44"/>
      <c r="G4" s="145" t="s">
        <v>189</v>
      </c>
      <c r="H4" s="298" t="s">
        <v>486</v>
      </c>
      <c r="I4" s="45"/>
    </row>
    <row r="5" spans="1:9" ht="23.85" customHeight="1">
      <c r="A5" s="328" t="s">
        <v>7934</v>
      </c>
      <c r="B5" s="354"/>
      <c r="C5" s="329"/>
      <c r="D5" s="369"/>
      <c r="E5" s="364"/>
      <c r="F5" s="366"/>
      <c r="G5" s="368"/>
      <c r="H5" s="156" t="str">
        <f>IF(G5="","",G5-G5*[4]AGENCAVI!#REF!)</f>
        <v/>
      </c>
    </row>
    <row r="6" spans="1:9" ht="14.85" customHeight="1">
      <c r="A6" s="315" t="s">
        <v>6839</v>
      </c>
      <c r="B6" s="349" t="s">
        <v>566</v>
      </c>
      <c r="C6" s="316" t="s">
        <v>6840</v>
      </c>
      <c r="D6" s="289" t="s">
        <v>6841</v>
      </c>
      <c r="E6" s="365">
        <v>1</v>
      </c>
      <c r="F6" s="357" t="s">
        <v>7623</v>
      </c>
      <c r="G6" s="415">
        <v>69.691500000000005</v>
      </c>
      <c r="H6" s="156">
        <f>IF(G6="","",G6-G6*COMPASS!$U$17)</f>
        <v>69.691500000000005</v>
      </c>
    </row>
    <row r="7" spans="1:9" ht="14.85" customHeight="1">
      <c r="A7" s="315" t="s">
        <v>6842</v>
      </c>
      <c r="B7" s="349" t="s">
        <v>566</v>
      </c>
      <c r="C7" s="316" t="s">
        <v>6843</v>
      </c>
      <c r="D7" s="289" t="s">
        <v>6844</v>
      </c>
      <c r="E7" s="365">
        <v>1</v>
      </c>
      <c r="F7" s="357" t="s">
        <v>7623</v>
      </c>
      <c r="G7" s="415">
        <v>168.13</v>
      </c>
      <c r="H7" s="156">
        <f>IF(G7="","",G7-G7*COMPASS!$U$17)</f>
        <v>168.13</v>
      </c>
    </row>
    <row r="8" spans="1:9" ht="14.85" customHeight="1">
      <c r="A8" s="315" t="s">
        <v>6845</v>
      </c>
      <c r="B8" s="349" t="s">
        <v>566</v>
      </c>
      <c r="C8" s="316" t="s">
        <v>6846</v>
      </c>
      <c r="D8" s="289" t="s">
        <v>6847</v>
      </c>
      <c r="E8" s="365">
        <v>1</v>
      </c>
      <c r="F8" s="357" t="s">
        <v>7623</v>
      </c>
      <c r="G8" s="415">
        <v>2.88</v>
      </c>
      <c r="H8" s="156">
        <f>IF(G8="","",G8-G8*COMPASS!$U$17)</f>
        <v>2.88</v>
      </c>
    </row>
    <row r="9" spans="1:9" ht="14.85" customHeight="1">
      <c r="A9" s="315" t="s">
        <v>6848</v>
      </c>
      <c r="B9" s="349" t="s">
        <v>566</v>
      </c>
      <c r="C9" s="316" t="s">
        <v>6849</v>
      </c>
      <c r="D9" s="289" t="s">
        <v>6850</v>
      </c>
      <c r="E9" s="365">
        <v>1</v>
      </c>
      <c r="F9" s="357" t="s">
        <v>7623</v>
      </c>
      <c r="G9" s="415">
        <v>2.8695149999999998</v>
      </c>
      <c r="H9" s="156">
        <f>IF(G9="","",G9-G9*COMPASS!$U$17)</f>
        <v>2.8695149999999998</v>
      </c>
    </row>
    <row r="10" spans="1:9" ht="14.85" customHeight="1">
      <c r="A10" s="315" t="s">
        <v>6851</v>
      </c>
      <c r="B10" s="349" t="s">
        <v>566</v>
      </c>
      <c r="C10" s="316" t="s">
        <v>6852</v>
      </c>
      <c r="D10" s="289" t="s">
        <v>6853</v>
      </c>
      <c r="E10" s="365">
        <v>1</v>
      </c>
      <c r="F10" s="357" t="s">
        <v>7623</v>
      </c>
      <c r="G10" s="415">
        <v>2.88</v>
      </c>
      <c r="H10" s="156">
        <f>IF(G10="","",G10-G10*COMPASS!$U$17)</f>
        <v>2.88</v>
      </c>
    </row>
    <row r="11" spans="1:9" ht="14.85" customHeight="1">
      <c r="A11" s="328" t="s">
        <v>6854</v>
      </c>
      <c r="B11" s="354"/>
      <c r="C11" s="329"/>
      <c r="D11" s="369"/>
      <c r="E11" s="364"/>
      <c r="F11" s="364"/>
      <c r="G11" s="367"/>
      <c r="H11" s="156" t="str">
        <f>IF(G11="","",G11-G11*COMPASS!$U$17)</f>
        <v/>
      </c>
    </row>
    <row r="12" spans="1:9" ht="14.85" customHeight="1">
      <c r="A12" s="315" t="s">
        <v>6855</v>
      </c>
      <c r="B12" s="349" t="s">
        <v>566</v>
      </c>
      <c r="C12" s="316" t="s">
        <v>6856</v>
      </c>
      <c r="D12" s="327" t="s">
        <v>6857</v>
      </c>
      <c r="E12" s="365">
        <v>1</v>
      </c>
      <c r="F12" s="357" t="s">
        <v>7623</v>
      </c>
      <c r="G12" s="415">
        <v>1.3588949999999997</v>
      </c>
      <c r="H12" s="156">
        <f>IF(G12="","",G12-G12*COMPASS!$U$17)</f>
        <v>1.3588949999999997</v>
      </c>
    </row>
    <row r="13" spans="1:9" ht="14.85" customHeight="1">
      <c r="A13" s="315" t="s">
        <v>6858</v>
      </c>
      <c r="B13" s="349" t="s">
        <v>566</v>
      </c>
      <c r="C13" s="316" t="s">
        <v>6859</v>
      </c>
      <c r="D13" s="327" t="s">
        <v>6860</v>
      </c>
      <c r="E13" s="365">
        <v>1</v>
      </c>
      <c r="F13" s="357" t="s">
        <v>7623</v>
      </c>
      <c r="G13" s="415">
        <v>2.9835000000000003</v>
      </c>
      <c r="H13" s="156">
        <f>IF(G13="","",G13-G13*COMPASS!$U$17)</f>
        <v>2.9835000000000003</v>
      </c>
    </row>
    <row r="14" spans="1:9" ht="14.85" customHeight="1">
      <c r="A14" s="315" t="s">
        <v>6861</v>
      </c>
      <c r="B14" s="349" t="s">
        <v>566</v>
      </c>
      <c r="C14" s="316" t="s">
        <v>6862</v>
      </c>
      <c r="D14" s="327" t="s">
        <v>6863</v>
      </c>
      <c r="E14" s="365">
        <v>1</v>
      </c>
      <c r="F14" s="357" t="s">
        <v>7623</v>
      </c>
      <c r="G14" s="415">
        <v>4.1054999999999993</v>
      </c>
      <c r="H14" s="156">
        <f>IF(G14="","",G14-G14*COMPASS!$U$17)</f>
        <v>4.1054999999999993</v>
      </c>
    </row>
    <row r="15" spans="1:9" ht="14.85" customHeight="1">
      <c r="A15" s="315" t="s">
        <v>6864</v>
      </c>
      <c r="B15" s="349" t="s">
        <v>566</v>
      </c>
      <c r="C15" s="316" t="s">
        <v>6865</v>
      </c>
      <c r="D15" s="327" t="s">
        <v>6866</v>
      </c>
      <c r="E15" s="365">
        <v>1</v>
      </c>
      <c r="F15" s="357" t="s">
        <v>7623</v>
      </c>
      <c r="G15" s="415">
        <v>6.3494999999999999</v>
      </c>
      <c r="H15" s="156">
        <f>IF(G15="","",G15-G15*COMPASS!$U$17)</f>
        <v>6.3494999999999999</v>
      </c>
    </row>
    <row r="16" spans="1:9" ht="14.85" customHeight="1">
      <c r="A16" s="315" t="s">
        <v>6867</v>
      </c>
      <c r="B16" s="349" t="s">
        <v>566</v>
      </c>
      <c r="C16" s="316" t="s">
        <v>6868</v>
      </c>
      <c r="D16" s="327" t="s">
        <v>6869</v>
      </c>
      <c r="E16" s="365">
        <v>1</v>
      </c>
      <c r="F16" s="357" t="s">
        <v>7623</v>
      </c>
      <c r="G16" s="415">
        <v>11.959499999999998</v>
      </c>
      <c r="H16" s="156">
        <f>IF(G16="","",G16-G16*COMPASS!$U$17)</f>
        <v>11.959499999999998</v>
      </c>
    </row>
    <row r="17" spans="1:8" ht="14.85" customHeight="1">
      <c r="A17" s="328" t="s">
        <v>6870</v>
      </c>
      <c r="B17" s="354"/>
      <c r="C17" s="329"/>
      <c r="D17" s="369"/>
      <c r="E17" s="364"/>
      <c r="F17" s="364"/>
      <c r="G17" s="367"/>
      <c r="H17" s="156" t="str">
        <f>IF(G17="","",G17-G17*COMPASS!$U$17)</f>
        <v/>
      </c>
    </row>
    <row r="18" spans="1:8" ht="14.85" customHeight="1">
      <c r="A18" s="315" t="s">
        <v>6871</v>
      </c>
      <c r="B18" s="349" t="s">
        <v>566</v>
      </c>
      <c r="C18" s="316" t="s">
        <v>6872</v>
      </c>
      <c r="D18" s="289" t="s">
        <v>6873</v>
      </c>
      <c r="E18" s="365">
        <v>1</v>
      </c>
      <c r="F18" s="357" t="s">
        <v>7623</v>
      </c>
      <c r="G18" s="415">
        <v>1.3588949999999997</v>
      </c>
      <c r="H18" s="156">
        <f>IF(G18="","",G18-G18*COMPASS!$U$17)</f>
        <v>1.3588949999999997</v>
      </c>
    </row>
    <row r="19" spans="1:8" ht="14.85" customHeight="1">
      <c r="A19" s="315" t="s">
        <v>6874</v>
      </c>
      <c r="B19" s="349" t="s">
        <v>566</v>
      </c>
      <c r="C19" s="316" t="s">
        <v>6875</v>
      </c>
      <c r="D19" s="289" t="s">
        <v>6876</v>
      </c>
      <c r="E19" s="365">
        <v>1</v>
      </c>
      <c r="F19" s="357" t="s">
        <v>7623</v>
      </c>
      <c r="G19" s="415">
        <v>1.8614999999999999</v>
      </c>
      <c r="H19" s="156">
        <f>IF(G19="","",G19-G19*COMPASS!$U$17)</f>
        <v>1.8614999999999999</v>
      </c>
    </row>
    <row r="20" spans="1:8" ht="14.85" customHeight="1">
      <c r="A20" s="315" t="s">
        <v>6877</v>
      </c>
      <c r="B20" s="349" t="s">
        <v>566</v>
      </c>
      <c r="C20" s="316" t="s">
        <v>6878</v>
      </c>
      <c r="D20" s="289" t="s">
        <v>6879</v>
      </c>
      <c r="E20" s="365">
        <v>1</v>
      </c>
      <c r="F20" s="357" t="s">
        <v>7623</v>
      </c>
      <c r="G20" s="415">
        <v>2.9835000000000003</v>
      </c>
      <c r="H20" s="156">
        <f>IF(G20="","",G20-G20*COMPASS!$U$17)</f>
        <v>2.9835000000000003</v>
      </c>
    </row>
    <row r="21" spans="1:8" ht="14.85" customHeight="1">
      <c r="A21" s="315" t="s">
        <v>6880</v>
      </c>
      <c r="B21" s="349" t="s">
        <v>566</v>
      </c>
      <c r="C21" s="316" t="s">
        <v>6881</v>
      </c>
      <c r="D21" s="289" t="s">
        <v>6882</v>
      </c>
      <c r="E21" s="365">
        <v>1</v>
      </c>
      <c r="F21" s="357" t="s">
        <v>7623</v>
      </c>
      <c r="G21" s="415">
        <v>4.1054999999999993</v>
      </c>
      <c r="H21" s="156">
        <f>IF(G21="","",G21-G21*COMPASS!$U$17)</f>
        <v>4.1054999999999993</v>
      </c>
    </row>
    <row r="22" spans="1:8" ht="14.85" customHeight="1">
      <c r="A22" s="315" t="s">
        <v>6883</v>
      </c>
      <c r="B22" s="349" t="s">
        <v>566</v>
      </c>
      <c r="C22" s="316" t="s">
        <v>6884</v>
      </c>
      <c r="D22" s="289" t="s">
        <v>6885</v>
      </c>
      <c r="E22" s="365">
        <v>1</v>
      </c>
      <c r="F22" s="357" t="s">
        <v>7623</v>
      </c>
      <c r="G22" s="415">
        <v>6.3494999999999999</v>
      </c>
      <c r="H22" s="156">
        <f>IF(G22="","",G22-G22*COMPASS!$U$17)</f>
        <v>6.3494999999999999</v>
      </c>
    </row>
    <row r="23" spans="1:8" ht="14.85" customHeight="1">
      <c r="A23" s="315" t="s">
        <v>6886</v>
      </c>
      <c r="B23" s="349" t="s">
        <v>566</v>
      </c>
      <c r="C23" s="316" t="s">
        <v>6887</v>
      </c>
      <c r="D23" s="289" t="s">
        <v>6888</v>
      </c>
      <c r="E23" s="365">
        <v>1</v>
      </c>
      <c r="F23" s="357" t="s">
        <v>7623</v>
      </c>
      <c r="G23" s="415">
        <v>1.3588949999999997</v>
      </c>
      <c r="H23" s="156">
        <f>IF(G23="","",G23-G23*COMPASS!$U$17)</f>
        <v>1.3588949999999997</v>
      </c>
    </row>
    <row r="24" spans="1:8" ht="14.85" customHeight="1">
      <c r="A24" s="315" t="s">
        <v>6889</v>
      </c>
      <c r="B24" s="349" t="s">
        <v>566</v>
      </c>
      <c r="C24" s="316" t="s">
        <v>6890</v>
      </c>
      <c r="D24" s="289" t="s">
        <v>6891</v>
      </c>
      <c r="E24" s="365">
        <v>1</v>
      </c>
      <c r="F24" s="357" t="s">
        <v>7623</v>
      </c>
      <c r="G24" s="415">
        <v>1.8614999999999999</v>
      </c>
      <c r="H24" s="156">
        <f>IF(G24="","",G24-G24*COMPASS!$U$17)</f>
        <v>1.8614999999999999</v>
      </c>
    </row>
    <row r="25" spans="1:8" ht="14.85" customHeight="1">
      <c r="A25" s="315" t="s">
        <v>6892</v>
      </c>
      <c r="B25" s="349" t="s">
        <v>566</v>
      </c>
      <c r="C25" s="316" t="s">
        <v>6893</v>
      </c>
      <c r="D25" s="289" t="s">
        <v>6894</v>
      </c>
      <c r="E25" s="365">
        <v>1</v>
      </c>
      <c r="F25" s="357" t="s">
        <v>7623</v>
      </c>
      <c r="G25" s="415">
        <v>2.9835000000000003</v>
      </c>
      <c r="H25" s="156">
        <f>IF(G25="","",G25-G25*COMPASS!$U$17)</f>
        <v>2.9835000000000003</v>
      </c>
    </row>
    <row r="26" spans="1:8" ht="14.85" customHeight="1">
      <c r="A26" s="315" t="s">
        <v>6895</v>
      </c>
      <c r="B26" s="349" t="s">
        <v>566</v>
      </c>
      <c r="C26" s="316" t="s">
        <v>6896</v>
      </c>
      <c r="D26" s="289" t="s">
        <v>6897</v>
      </c>
      <c r="E26" s="365">
        <v>1</v>
      </c>
      <c r="F26" s="357" t="s">
        <v>7623</v>
      </c>
      <c r="G26" s="415">
        <v>4.1054999999999993</v>
      </c>
      <c r="H26" s="156">
        <f>IF(G26="","",G26-G26*COMPASS!$U$17)</f>
        <v>4.1054999999999993</v>
      </c>
    </row>
    <row r="27" spans="1:8" ht="14.85" customHeight="1">
      <c r="A27" s="315" t="s">
        <v>6898</v>
      </c>
      <c r="B27" s="349" t="s">
        <v>566</v>
      </c>
      <c r="C27" s="316" t="s">
        <v>6899</v>
      </c>
      <c r="D27" s="289" t="s">
        <v>6900</v>
      </c>
      <c r="E27" s="365">
        <v>1</v>
      </c>
      <c r="F27" s="357" t="s">
        <v>7623</v>
      </c>
      <c r="G27" s="415">
        <v>6.3494999999999999</v>
      </c>
      <c r="H27" s="156">
        <f>IF(G27="","",G27-G27*COMPASS!$U$17)</f>
        <v>6.3494999999999999</v>
      </c>
    </row>
    <row r="28" spans="1:8" ht="14.85" customHeight="1">
      <c r="A28" s="315" t="s">
        <v>6901</v>
      </c>
      <c r="B28" s="349" t="s">
        <v>566</v>
      </c>
      <c r="C28" s="316" t="s">
        <v>6902</v>
      </c>
      <c r="D28" s="289" t="s">
        <v>6903</v>
      </c>
      <c r="E28" s="365">
        <v>1</v>
      </c>
      <c r="F28" s="357" t="s">
        <v>7623</v>
      </c>
      <c r="G28" s="415">
        <v>1.3588949999999997</v>
      </c>
      <c r="H28" s="156">
        <f>IF(G28="","",G28-G28*COMPASS!$U$17)</f>
        <v>1.3588949999999997</v>
      </c>
    </row>
    <row r="29" spans="1:8" ht="14.85" customHeight="1">
      <c r="A29" s="315" t="s">
        <v>6904</v>
      </c>
      <c r="B29" s="349" t="s">
        <v>566</v>
      </c>
      <c r="C29" s="316" t="s">
        <v>6905</v>
      </c>
      <c r="D29" s="289" t="s">
        <v>6906</v>
      </c>
      <c r="E29" s="365">
        <v>1</v>
      </c>
      <c r="F29" s="357" t="s">
        <v>7623</v>
      </c>
      <c r="G29" s="415">
        <v>1.8614999999999999</v>
      </c>
      <c r="H29" s="156">
        <f>IF(G29="","",G29-G29*COMPASS!$U$17)</f>
        <v>1.8614999999999999</v>
      </c>
    </row>
    <row r="30" spans="1:8" ht="14.85" customHeight="1">
      <c r="A30" s="315" t="s">
        <v>6907</v>
      </c>
      <c r="B30" s="349" t="s">
        <v>566</v>
      </c>
      <c r="C30" s="316" t="s">
        <v>6908</v>
      </c>
      <c r="D30" s="289" t="s">
        <v>6909</v>
      </c>
      <c r="E30" s="365">
        <v>1</v>
      </c>
      <c r="F30" s="357" t="s">
        <v>7623</v>
      </c>
      <c r="G30" s="415">
        <v>2.9835000000000003</v>
      </c>
      <c r="H30" s="156">
        <f>IF(G30="","",G30-G30*COMPASS!$U$17)</f>
        <v>2.9835000000000003</v>
      </c>
    </row>
    <row r="31" spans="1:8" ht="14.85" customHeight="1">
      <c r="A31" s="315" t="s">
        <v>6910</v>
      </c>
      <c r="B31" s="349" t="s">
        <v>566</v>
      </c>
      <c r="C31" s="316" t="s">
        <v>6911</v>
      </c>
      <c r="D31" s="289" t="s">
        <v>6912</v>
      </c>
      <c r="E31" s="365">
        <v>1</v>
      </c>
      <c r="F31" s="357" t="s">
        <v>7623</v>
      </c>
      <c r="G31" s="415">
        <v>4.1054999999999993</v>
      </c>
      <c r="H31" s="156">
        <f>IF(G31="","",G31-G31*COMPASS!$U$17)</f>
        <v>4.1054999999999993</v>
      </c>
    </row>
    <row r="32" spans="1:8" ht="14.85" customHeight="1">
      <c r="A32" s="315" t="s">
        <v>6913</v>
      </c>
      <c r="B32" s="349" t="s">
        <v>566</v>
      </c>
      <c r="C32" s="316" t="s">
        <v>6914</v>
      </c>
      <c r="D32" s="289" t="s">
        <v>6915</v>
      </c>
      <c r="E32" s="365">
        <v>1</v>
      </c>
      <c r="F32" s="357" t="s">
        <v>7623</v>
      </c>
      <c r="G32" s="415">
        <v>6.3494999999999999</v>
      </c>
      <c r="H32" s="156">
        <f>IF(G32="","",G32-G32*COMPASS!$U$17)</f>
        <v>6.3494999999999999</v>
      </c>
    </row>
    <row r="33" spans="1:8" ht="14.85" customHeight="1">
      <c r="A33" s="315" t="s">
        <v>6916</v>
      </c>
      <c r="B33" s="349" t="s">
        <v>566</v>
      </c>
      <c r="C33" s="316" t="s">
        <v>6917</v>
      </c>
      <c r="D33" s="289" t="s">
        <v>6918</v>
      </c>
      <c r="E33" s="365">
        <v>1</v>
      </c>
      <c r="F33" s="357" t="s">
        <v>7623</v>
      </c>
      <c r="G33" s="415">
        <v>1.3588949999999997</v>
      </c>
      <c r="H33" s="156">
        <f>IF(G33="","",G33-G33*COMPASS!$U$17)</f>
        <v>1.3588949999999997</v>
      </c>
    </row>
    <row r="34" spans="1:8" ht="14.85" customHeight="1">
      <c r="A34" s="315" t="s">
        <v>6919</v>
      </c>
      <c r="B34" s="349" t="s">
        <v>566</v>
      </c>
      <c r="C34" s="316" t="s">
        <v>6920</v>
      </c>
      <c r="D34" s="289" t="s">
        <v>6921</v>
      </c>
      <c r="E34" s="365">
        <v>1</v>
      </c>
      <c r="F34" s="357" t="s">
        <v>7623</v>
      </c>
      <c r="G34" s="415">
        <v>1.8614999999999999</v>
      </c>
      <c r="H34" s="156">
        <f>IF(G34="","",G34-G34*COMPASS!$U$17)</f>
        <v>1.8614999999999999</v>
      </c>
    </row>
    <row r="35" spans="1:8" ht="14.85" customHeight="1">
      <c r="A35" s="315" t="s">
        <v>6922</v>
      </c>
      <c r="B35" s="349" t="s">
        <v>566</v>
      </c>
      <c r="C35" s="316" t="s">
        <v>6923</v>
      </c>
      <c r="D35" s="289" t="s">
        <v>6924</v>
      </c>
      <c r="E35" s="365">
        <v>1</v>
      </c>
      <c r="F35" s="357" t="s">
        <v>7623</v>
      </c>
      <c r="G35" s="415">
        <v>2.9835000000000003</v>
      </c>
      <c r="H35" s="156">
        <f>IF(G35="","",G35-G35*COMPASS!$U$17)</f>
        <v>2.9835000000000003</v>
      </c>
    </row>
    <row r="36" spans="1:8" ht="14.85" customHeight="1">
      <c r="A36" s="315" t="s">
        <v>6925</v>
      </c>
      <c r="B36" s="349" t="s">
        <v>566</v>
      </c>
      <c r="C36" s="316" t="s">
        <v>6926</v>
      </c>
      <c r="D36" s="289" t="s">
        <v>6927</v>
      </c>
      <c r="E36" s="365">
        <v>1</v>
      </c>
      <c r="F36" s="357" t="s">
        <v>7623</v>
      </c>
      <c r="G36" s="415">
        <v>4.1054999999999993</v>
      </c>
      <c r="H36" s="156">
        <f>IF(G36="","",G36-G36*COMPASS!$U$17)</f>
        <v>4.1054999999999993</v>
      </c>
    </row>
    <row r="37" spans="1:8" ht="14.85" customHeight="1">
      <c r="A37" s="315" t="s">
        <v>6928</v>
      </c>
      <c r="B37" s="349" t="s">
        <v>566</v>
      </c>
      <c r="C37" s="316" t="s">
        <v>6929</v>
      </c>
      <c r="D37" s="289" t="s">
        <v>6930</v>
      </c>
      <c r="E37" s="365">
        <v>1</v>
      </c>
      <c r="F37" s="357" t="s">
        <v>7623</v>
      </c>
      <c r="G37" s="415">
        <v>6.3494999999999999</v>
      </c>
      <c r="H37" s="156">
        <f>IF(G37="","",G37-G37*COMPASS!$U$17)</f>
        <v>6.3494999999999999</v>
      </c>
    </row>
    <row r="38" spans="1:8" ht="14.85" customHeight="1">
      <c r="A38" s="328" t="s">
        <v>6931</v>
      </c>
      <c r="B38" s="354"/>
      <c r="C38" s="329"/>
      <c r="D38" s="369"/>
      <c r="E38" s="364"/>
      <c r="F38" s="364"/>
      <c r="G38" s="367"/>
      <c r="H38" s="156" t="str">
        <f>IF(G38="","",G38-G38*COMPASS!$U$17)</f>
        <v/>
      </c>
    </row>
    <row r="39" spans="1:8" ht="14.85" customHeight="1">
      <c r="A39" s="315" t="s">
        <v>6932</v>
      </c>
      <c r="B39" s="349" t="s">
        <v>566</v>
      </c>
      <c r="C39" s="316" t="s">
        <v>6933</v>
      </c>
      <c r="D39" s="289" t="s">
        <v>6934</v>
      </c>
      <c r="E39" s="365">
        <v>1</v>
      </c>
      <c r="F39" s="357" t="s">
        <v>7623</v>
      </c>
      <c r="G39" s="415">
        <v>176.76599999999996</v>
      </c>
      <c r="H39" s="156">
        <f>IF(G39="","",G39-G39*COMPASS!$U$17)</f>
        <v>176.76599999999996</v>
      </c>
    </row>
    <row r="40" spans="1:8" ht="14.85" customHeight="1">
      <c r="A40" s="315" t="s">
        <v>6935</v>
      </c>
      <c r="B40" s="349" t="s">
        <v>566</v>
      </c>
      <c r="C40" s="316" t="s">
        <v>6936</v>
      </c>
      <c r="D40" s="289" t="s">
        <v>6937</v>
      </c>
      <c r="E40" s="365">
        <v>1</v>
      </c>
      <c r="F40" s="357" t="s">
        <v>7623</v>
      </c>
      <c r="G40" s="415">
        <v>5.425991999999999</v>
      </c>
      <c r="H40" s="156">
        <f>IF(G40="","",G40-G40*COMPASS!$U$17)</f>
        <v>5.425991999999999</v>
      </c>
    </row>
    <row r="41" spans="1:8" ht="14.85" customHeight="1">
      <c r="A41" s="315" t="s">
        <v>7395</v>
      </c>
      <c r="B41" s="349" t="s">
        <v>566</v>
      </c>
      <c r="C41" s="316"/>
      <c r="D41" s="289" t="s">
        <v>7396</v>
      </c>
      <c r="E41" s="365">
        <v>1</v>
      </c>
      <c r="F41" s="357" t="s">
        <v>7623</v>
      </c>
      <c r="G41" s="415" t="s">
        <v>3301</v>
      </c>
      <c r="H41" s="156" t="e">
        <f>IF(G41="","",G41-G41*COMPASS!$U$17)</f>
        <v>#VALUE!</v>
      </c>
    </row>
    <row r="42" spans="1:8" ht="14.85" customHeight="1">
      <c r="A42" s="328" t="s">
        <v>6938</v>
      </c>
      <c r="B42" s="354"/>
      <c r="C42" s="329"/>
      <c r="D42" s="370"/>
      <c r="E42" s="364"/>
      <c r="F42" s="364"/>
      <c r="G42" s="367"/>
      <c r="H42" s="156" t="str">
        <f>IF(G42="","",G42-G42*COMPASS!$U$17)</f>
        <v/>
      </c>
    </row>
    <row r="43" spans="1:8" ht="14.85" customHeight="1">
      <c r="A43" s="315" t="s">
        <v>6939</v>
      </c>
      <c r="B43" s="349" t="s">
        <v>566</v>
      </c>
      <c r="C43" s="316" t="s">
        <v>6940</v>
      </c>
      <c r="D43" s="289" t="s">
        <v>6941</v>
      </c>
      <c r="E43" s="365">
        <v>1</v>
      </c>
      <c r="F43" s="357" t="s">
        <v>7623</v>
      </c>
      <c r="G43" s="415">
        <v>2.4031199999999999</v>
      </c>
      <c r="H43" s="156">
        <f>IF(G43="","",G43-G43*COMPASS!$U$17)</f>
        <v>2.4031199999999999</v>
      </c>
    </row>
    <row r="44" spans="1:8" ht="14.85" customHeight="1">
      <c r="A44" s="315" t="s">
        <v>6942</v>
      </c>
      <c r="B44" s="349" t="s">
        <v>566</v>
      </c>
      <c r="C44" s="316" t="s">
        <v>6943</v>
      </c>
      <c r="D44" s="289" t="s">
        <v>6944</v>
      </c>
      <c r="E44" s="365">
        <v>1</v>
      </c>
      <c r="F44" s="357" t="s">
        <v>7623</v>
      </c>
      <c r="G44" s="415">
        <v>3.1619999999999999</v>
      </c>
      <c r="H44" s="156">
        <f>IF(G44="","",G44-G44*COMPASS!$U$17)</f>
        <v>3.1619999999999999</v>
      </c>
    </row>
    <row r="45" spans="1:8" ht="14.85" customHeight="1">
      <c r="A45" s="315" t="s">
        <v>6945</v>
      </c>
      <c r="B45" s="349" t="s">
        <v>566</v>
      </c>
      <c r="C45" s="316" t="s">
        <v>6946</v>
      </c>
      <c r="D45" s="289" t="s">
        <v>6947</v>
      </c>
      <c r="E45" s="365">
        <v>1</v>
      </c>
      <c r="F45" s="357" t="s">
        <v>7623</v>
      </c>
      <c r="G45" s="415">
        <v>4.5135000000000005</v>
      </c>
      <c r="H45" s="156">
        <f>IF(G45="","",G45-G45*COMPASS!$U$17)</f>
        <v>4.5135000000000005</v>
      </c>
    </row>
    <row r="46" spans="1:8" ht="14.85" customHeight="1">
      <c r="A46" s="315" t="s">
        <v>6948</v>
      </c>
      <c r="B46" s="349" t="s">
        <v>566</v>
      </c>
      <c r="C46" s="316" t="s">
        <v>6949</v>
      </c>
      <c r="D46" s="289" t="s">
        <v>6950</v>
      </c>
      <c r="E46" s="365">
        <v>1</v>
      </c>
      <c r="F46" s="357" t="s">
        <v>7623</v>
      </c>
      <c r="G46" s="415">
        <v>5.8649999999999993</v>
      </c>
      <c r="H46" s="156">
        <f>IF(G46="","",G46-G46*COMPASS!$U$17)</f>
        <v>5.8649999999999993</v>
      </c>
    </row>
    <row r="47" spans="1:8" ht="14.85" customHeight="1">
      <c r="A47" s="315" t="s">
        <v>6951</v>
      </c>
      <c r="B47" s="349" t="s">
        <v>566</v>
      </c>
      <c r="C47" s="316" t="s">
        <v>6952</v>
      </c>
      <c r="D47" s="289" t="s">
        <v>6953</v>
      </c>
      <c r="E47" s="365">
        <v>1</v>
      </c>
      <c r="F47" s="357" t="s">
        <v>7623</v>
      </c>
      <c r="G47" s="415">
        <v>8.5680000000000014</v>
      </c>
      <c r="H47" s="156">
        <f>IF(G47="","",G47-G47*COMPASS!$U$17)</f>
        <v>8.5680000000000014</v>
      </c>
    </row>
    <row r="48" spans="1:8" ht="14.85" customHeight="1">
      <c r="A48" s="315" t="s">
        <v>6954</v>
      </c>
      <c r="B48" s="349" t="s">
        <v>566</v>
      </c>
      <c r="C48" s="316" t="s">
        <v>6955</v>
      </c>
      <c r="D48" s="289" t="s">
        <v>6956</v>
      </c>
      <c r="E48" s="365">
        <v>1</v>
      </c>
      <c r="F48" s="357" t="s">
        <v>7623</v>
      </c>
      <c r="G48" s="415">
        <v>15.325500000000002</v>
      </c>
      <c r="H48" s="156">
        <f>IF(G48="","",G48-G48*COMPASS!$U$17)</f>
        <v>15.325500000000002</v>
      </c>
    </row>
    <row r="49" spans="1:8" ht="14.85" customHeight="1">
      <c r="A49" s="328" t="s">
        <v>6957</v>
      </c>
      <c r="B49" s="354"/>
      <c r="C49" s="329"/>
      <c r="D49" s="370"/>
      <c r="E49" s="364"/>
      <c r="F49" s="364"/>
      <c r="G49" s="367"/>
      <c r="H49" s="156" t="str">
        <f>IF(G49="","",G49-G49*COMPASS!$U$17)</f>
        <v/>
      </c>
    </row>
    <row r="50" spans="1:8" ht="14.85" customHeight="1">
      <c r="A50" s="315" t="s">
        <v>6958</v>
      </c>
      <c r="B50" s="349" t="s">
        <v>462</v>
      </c>
      <c r="C50" s="316" t="s">
        <v>6959</v>
      </c>
      <c r="D50" s="289" t="s">
        <v>6960</v>
      </c>
      <c r="E50" s="365">
        <v>1</v>
      </c>
      <c r="F50" s="357"/>
      <c r="G50" s="416">
        <v>149.35095000000001</v>
      </c>
      <c r="H50" s="156">
        <f>IF(G50="","",G50-G50*COMPASS!$U$17)</f>
        <v>149.35095000000001</v>
      </c>
    </row>
    <row r="51" spans="1:8" ht="14.85" customHeight="1">
      <c r="A51" s="315" t="s">
        <v>6961</v>
      </c>
      <c r="B51" s="349" t="s">
        <v>566</v>
      </c>
      <c r="C51" s="316" t="s">
        <v>6962</v>
      </c>
      <c r="D51" s="289" t="s">
        <v>6963</v>
      </c>
      <c r="E51" s="365">
        <v>1</v>
      </c>
      <c r="F51" s="357"/>
      <c r="G51" s="416">
        <v>4.57</v>
      </c>
      <c r="H51" s="156">
        <f>IF(G51="","",G51-G51*COMPASS!$U$17)</f>
        <v>4.57</v>
      </c>
    </row>
    <row r="52" spans="1:8" ht="14.85" customHeight="1">
      <c r="A52" s="414" t="s">
        <v>6964</v>
      </c>
      <c r="B52" s="349" t="s">
        <v>566</v>
      </c>
      <c r="C52" s="355" t="s">
        <v>6965</v>
      </c>
      <c r="D52" s="289" t="s">
        <v>6966</v>
      </c>
      <c r="E52" s="365">
        <v>1</v>
      </c>
      <c r="F52" s="357"/>
      <c r="G52" s="416">
        <v>4.4607915</v>
      </c>
      <c r="H52" s="156">
        <f>IF(G52="","",G52-G52*COMPASS!$U$17)</f>
        <v>4.4607915</v>
      </c>
    </row>
    <row r="53" spans="1:8" ht="14.85" customHeight="1">
      <c r="A53" s="414" t="s">
        <v>6967</v>
      </c>
      <c r="B53" s="349" t="s">
        <v>462</v>
      </c>
      <c r="C53" s="355" t="s">
        <v>6968</v>
      </c>
      <c r="D53" s="289" t="s">
        <v>6969</v>
      </c>
      <c r="E53" s="365">
        <v>1</v>
      </c>
      <c r="F53" s="358"/>
      <c r="G53" s="416">
        <v>4.4607915</v>
      </c>
      <c r="H53" s="156">
        <f>IF(G53="","",G53-G53*COMPASS!$U$17)</f>
        <v>4.4607915</v>
      </c>
    </row>
    <row r="54" spans="1:8" ht="14.85" customHeight="1">
      <c r="A54" s="328" t="s">
        <v>6970</v>
      </c>
      <c r="B54" s="354"/>
      <c r="C54" s="329"/>
      <c r="D54" s="370"/>
      <c r="E54" s="364"/>
      <c r="F54" s="364"/>
      <c r="G54" s="367"/>
      <c r="H54" s="156" t="str">
        <f>IF(G54="","",G54-G54*COMPASS!$U$17)</f>
        <v/>
      </c>
    </row>
    <row r="55" spans="1:8" ht="14.85" customHeight="1">
      <c r="A55" s="315" t="s">
        <v>6971</v>
      </c>
      <c r="B55" s="349" t="s">
        <v>462</v>
      </c>
      <c r="C55" s="316" t="s">
        <v>6972</v>
      </c>
      <c r="D55" s="289" t="s">
        <v>6973</v>
      </c>
      <c r="E55" s="365">
        <v>1</v>
      </c>
      <c r="F55" s="357"/>
      <c r="G55" s="416">
        <v>3.4302599999999996</v>
      </c>
      <c r="H55" s="156">
        <f>IF(G55="","",G55-G55*COMPASS!$U$17)</f>
        <v>3.4302599999999996</v>
      </c>
    </row>
    <row r="56" spans="1:8" ht="14.85" customHeight="1">
      <c r="A56" s="315" t="s">
        <v>6974</v>
      </c>
      <c r="B56" s="349" t="s">
        <v>462</v>
      </c>
      <c r="C56" s="316" t="s">
        <v>6975</v>
      </c>
      <c r="D56" s="289" t="s">
        <v>6976</v>
      </c>
      <c r="E56" s="365">
        <v>1</v>
      </c>
      <c r="F56" s="357"/>
      <c r="G56" s="416">
        <v>6.7100699999999991</v>
      </c>
      <c r="H56" s="156">
        <f>IF(G56="","",G56-G56*COMPASS!$U$17)</f>
        <v>6.7100699999999991</v>
      </c>
    </row>
    <row r="57" spans="1:8" ht="14.85" customHeight="1">
      <c r="A57" s="315" t="s">
        <v>6977</v>
      </c>
      <c r="B57" s="349" t="s">
        <v>462</v>
      </c>
      <c r="C57" s="316" t="s">
        <v>6978</v>
      </c>
      <c r="D57" s="289" t="s">
        <v>6979</v>
      </c>
      <c r="E57" s="365">
        <v>1</v>
      </c>
      <c r="F57" s="357"/>
      <c r="G57" s="416">
        <v>9.3880800000000004</v>
      </c>
      <c r="H57" s="156">
        <f>IF(G57="","",G57-G57*COMPASS!$U$17)</f>
        <v>9.3880800000000004</v>
      </c>
    </row>
    <row r="58" spans="1:8" ht="14.85" customHeight="1">
      <c r="A58" s="328" t="s">
        <v>6980</v>
      </c>
      <c r="B58" s="354"/>
      <c r="C58" s="329"/>
      <c r="D58" s="370"/>
      <c r="E58" s="364"/>
      <c r="F58" s="364"/>
      <c r="G58" s="367"/>
      <c r="H58" s="156" t="str">
        <f>IF(G58="","",G58-G58*COMPASS!$U$17)</f>
        <v/>
      </c>
    </row>
    <row r="59" spans="1:8" ht="14.85" customHeight="1">
      <c r="A59" s="315" t="s">
        <v>6981</v>
      </c>
      <c r="B59" s="349" t="s">
        <v>462</v>
      </c>
      <c r="C59" s="316" t="s">
        <v>6982</v>
      </c>
      <c r="D59" s="289" t="s">
        <v>6983</v>
      </c>
      <c r="E59" s="365">
        <v>1</v>
      </c>
      <c r="F59" s="357"/>
      <c r="G59" s="416">
        <v>3.4302599999999996</v>
      </c>
      <c r="H59" s="156">
        <f>IF(G59="","",G59-G59*COMPASS!$U$17)</f>
        <v>3.4302599999999996</v>
      </c>
    </row>
    <row r="60" spans="1:8" ht="14.85" customHeight="1">
      <c r="A60" s="315" t="s">
        <v>6984</v>
      </c>
      <c r="B60" s="349" t="s">
        <v>462</v>
      </c>
      <c r="C60" s="316" t="s">
        <v>6985</v>
      </c>
      <c r="D60" s="289" t="s">
        <v>6986</v>
      </c>
      <c r="E60" s="365">
        <v>1</v>
      </c>
      <c r="F60" s="357"/>
      <c r="G60" s="416">
        <v>6.7100699999999991</v>
      </c>
      <c r="H60" s="156">
        <f>IF(G60="","",G60-G60*COMPASS!$U$17)</f>
        <v>6.7100699999999991</v>
      </c>
    </row>
    <row r="61" spans="1:8" ht="14.85" customHeight="1">
      <c r="A61" s="315" t="s">
        <v>6987</v>
      </c>
      <c r="B61" s="349" t="s">
        <v>462</v>
      </c>
      <c r="C61" s="316" t="s">
        <v>6988</v>
      </c>
      <c r="D61" s="289" t="s">
        <v>6989</v>
      </c>
      <c r="E61" s="365">
        <v>1</v>
      </c>
      <c r="F61" s="357"/>
      <c r="G61" s="416">
        <v>9.3880800000000004</v>
      </c>
      <c r="H61" s="156">
        <f>IF(G61="","",G61-G61*COMPASS!$U$17)</f>
        <v>9.3880800000000004</v>
      </c>
    </row>
    <row r="62" spans="1:8" ht="14.85" customHeight="1">
      <c r="A62" s="315" t="s">
        <v>6990</v>
      </c>
      <c r="B62" s="349" t="s">
        <v>462</v>
      </c>
      <c r="C62" s="316" t="s">
        <v>6991</v>
      </c>
      <c r="D62" s="289" t="s">
        <v>6992</v>
      </c>
      <c r="E62" s="365">
        <v>1</v>
      </c>
      <c r="F62" s="357"/>
      <c r="G62" s="416">
        <v>3.4302599999999996</v>
      </c>
      <c r="H62" s="156">
        <f>IF(G62="","",G62-G62*COMPASS!$U$17)</f>
        <v>3.4302599999999996</v>
      </c>
    </row>
    <row r="63" spans="1:8" ht="14.85" customHeight="1">
      <c r="A63" s="315" t="s">
        <v>6993</v>
      </c>
      <c r="B63" s="349" t="s">
        <v>462</v>
      </c>
      <c r="C63" s="316" t="s">
        <v>6994</v>
      </c>
      <c r="D63" s="289" t="s">
        <v>6995</v>
      </c>
      <c r="E63" s="365">
        <v>1</v>
      </c>
      <c r="F63" s="357"/>
      <c r="G63" s="415">
        <v>4.24</v>
      </c>
      <c r="H63" s="156">
        <f>IF(G63="","",G63-G63*COMPASS!$U$17)</f>
        <v>4.24</v>
      </c>
    </row>
    <row r="64" spans="1:8" ht="14.85" customHeight="1">
      <c r="A64" s="315" t="s">
        <v>6996</v>
      </c>
      <c r="B64" s="349" t="s">
        <v>462</v>
      </c>
      <c r="C64" s="316" t="s">
        <v>6997</v>
      </c>
      <c r="D64" s="289" t="s">
        <v>6998</v>
      </c>
      <c r="E64" s="365">
        <v>1</v>
      </c>
      <c r="F64" s="357"/>
      <c r="G64" s="415">
        <v>6.03</v>
      </c>
      <c r="H64" s="156">
        <f>IF(G64="","",G64-G64*COMPASS!$U$17)</f>
        <v>6.03</v>
      </c>
    </row>
    <row r="65" spans="1:8" ht="14.85" customHeight="1">
      <c r="A65" s="315" t="s">
        <v>6999</v>
      </c>
      <c r="B65" s="349" t="s">
        <v>462</v>
      </c>
      <c r="C65" s="316" t="s">
        <v>7000</v>
      </c>
      <c r="D65" s="289" t="s">
        <v>7001</v>
      </c>
      <c r="E65" s="365">
        <v>1</v>
      </c>
      <c r="F65" s="357"/>
      <c r="G65" s="415">
        <v>6.7100699999999991</v>
      </c>
      <c r="H65" s="156">
        <f>IF(G65="","",G65-G65*COMPASS!$U$17)</f>
        <v>6.7100699999999991</v>
      </c>
    </row>
    <row r="66" spans="1:8" ht="14.85" customHeight="1">
      <c r="A66" s="315" t="s">
        <v>7002</v>
      </c>
      <c r="B66" s="349" t="s">
        <v>462</v>
      </c>
      <c r="C66" s="316" t="s">
        <v>7003</v>
      </c>
      <c r="D66" s="289" t="s">
        <v>7004</v>
      </c>
      <c r="E66" s="365">
        <v>1</v>
      </c>
      <c r="F66" s="357"/>
      <c r="G66" s="415">
        <v>9.3880800000000004</v>
      </c>
      <c r="H66" s="156">
        <f>IF(G66="","",G66-G66*COMPASS!$U$17)</f>
        <v>9.3880800000000004</v>
      </c>
    </row>
    <row r="67" spans="1:8" ht="14.85" customHeight="1">
      <c r="A67" s="315" t="s">
        <v>7005</v>
      </c>
      <c r="B67" s="349" t="s">
        <v>462</v>
      </c>
      <c r="C67" s="316" t="s">
        <v>7006</v>
      </c>
      <c r="D67" s="289" t="s">
        <v>7007</v>
      </c>
      <c r="E67" s="365">
        <v>1</v>
      </c>
      <c r="F67" s="357"/>
      <c r="G67" s="415">
        <v>3.4302599999999996</v>
      </c>
      <c r="H67" s="156">
        <f>IF(G67="","",G67-G67*COMPASS!$U$17)</f>
        <v>3.4302599999999996</v>
      </c>
    </row>
    <row r="68" spans="1:8" ht="14.85" customHeight="1">
      <c r="A68" s="315" t="s">
        <v>7008</v>
      </c>
      <c r="B68" s="349" t="s">
        <v>462</v>
      </c>
      <c r="C68" s="316" t="s">
        <v>7009</v>
      </c>
      <c r="D68" s="289" t="s">
        <v>7010</v>
      </c>
      <c r="E68" s="365">
        <v>1</v>
      </c>
      <c r="F68" s="357"/>
      <c r="G68" s="415">
        <v>6.7100699999999991</v>
      </c>
      <c r="H68" s="156">
        <f>IF(G68="","",G68-G68*COMPASS!$U$17)</f>
        <v>6.7100699999999991</v>
      </c>
    </row>
    <row r="69" spans="1:8" ht="14.85" customHeight="1">
      <c r="A69" s="315" t="s">
        <v>7011</v>
      </c>
      <c r="B69" s="349" t="s">
        <v>462</v>
      </c>
      <c r="C69" s="316" t="s">
        <v>7012</v>
      </c>
      <c r="D69" s="289" t="s">
        <v>7013</v>
      </c>
      <c r="E69" s="365">
        <v>1</v>
      </c>
      <c r="F69" s="357"/>
      <c r="G69" s="415">
        <v>9.3880800000000004</v>
      </c>
      <c r="H69" s="156">
        <f>IF(G69="","",G69-G69*COMPASS!$U$17)</f>
        <v>9.3880800000000004</v>
      </c>
    </row>
    <row r="70" spans="1:8" ht="14.85" customHeight="1">
      <c r="A70" s="315" t="s">
        <v>7014</v>
      </c>
      <c r="B70" s="349" t="s">
        <v>462</v>
      </c>
      <c r="C70" s="316" t="s">
        <v>7015</v>
      </c>
      <c r="D70" s="289" t="s">
        <v>7016</v>
      </c>
      <c r="E70" s="365">
        <v>1</v>
      </c>
      <c r="F70" s="357"/>
      <c r="G70" s="415">
        <v>3.4302599999999996</v>
      </c>
      <c r="H70" s="156">
        <f>IF(G70="","",G70-G70*COMPASS!$U$17)</f>
        <v>3.4302599999999996</v>
      </c>
    </row>
    <row r="71" spans="1:8" ht="14.85" customHeight="1">
      <c r="A71" s="315" t="s">
        <v>7017</v>
      </c>
      <c r="B71" s="349" t="s">
        <v>462</v>
      </c>
      <c r="C71" s="316" t="s">
        <v>7018</v>
      </c>
      <c r="D71" s="289" t="s">
        <v>7019</v>
      </c>
      <c r="E71" s="365">
        <v>1</v>
      </c>
      <c r="F71" s="357"/>
      <c r="G71" s="415">
        <v>4.24</v>
      </c>
      <c r="H71" s="156">
        <f>IF(G71="","",G71-G71*COMPASS!$U$17)</f>
        <v>4.24</v>
      </c>
    </row>
    <row r="72" spans="1:8" ht="14.85" customHeight="1">
      <c r="A72" s="315" t="s">
        <v>7020</v>
      </c>
      <c r="B72" s="349" t="s">
        <v>462</v>
      </c>
      <c r="C72" s="316" t="s">
        <v>7021</v>
      </c>
      <c r="D72" s="289" t="s">
        <v>7022</v>
      </c>
      <c r="E72" s="365">
        <v>1</v>
      </c>
      <c r="F72" s="357"/>
      <c r="G72" s="415">
        <v>6.03</v>
      </c>
      <c r="H72" s="156">
        <f>IF(G72="","",G72-G72*COMPASS!$U$17)</f>
        <v>6.03</v>
      </c>
    </row>
    <row r="73" spans="1:8" ht="14.85" customHeight="1">
      <c r="A73" s="315" t="s">
        <v>7023</v>
      </c>
      <c r="B73" s="349" t="s">
        <v>462</v>
      </c>
      <c r="C73" s="316" t="s">
        <v>7024</v>
      </c>
      <c r="D73" s="289" t="s">
        <v>7025</v>
      </c>
      <c r="E73" s="365">
        <v>1</v>
      </c>
      <c r="F73" s="357"/>
      <c r="G73" s="416">
        <v>6.7100699999999991</v>
      </c>
      <c r="H73" s="156">
        <f>IF(G73="","",G73-G73*COMPASS!$U$17)</f>
        <v>6.7100699999999991</v>
      </c>
    </row>
    <row r="74" spans="1:8" ht="14.85" customHeight="1">
      <c r="A74" s="315" t="s">
        <v>7026</v>
      </c>
      <c r="B74" s="349" t="s">
        <v>462</v>
      </c>
      <c r="C74" s="316" t="s">
        <v>7027</v>
      </c>
      <c r="D74" s="289" t="s">
        <v>7028</v>
      </c>
      <c r="E74" s="365">
        <v>1</v>
      </c>
      <c r="F74" s="357"/>
      <c r="G74" s="416">
        <v>9.3880800000000004</v>
      </c>
      <c r="H74" s="156">
        <f>IF(G74="","",G74-G74*COMPASS!$U$17)</f>
        <v>9.3880800000000004</v>
      </c>
    </row>
    <row r="75" spans="1:8" ht="14.85" customHeight="1">
      <c r="A75" s="328" t="s">
        <v>7029</v>
      </c>
      <c r="B75" s="354"/>
      <c r="C75" s="329"/>
      <c r="D75" s="370"/>
      <c r="E75" s="364"/>
      <c r="F75" s="364"/>
      <c r="G75" s="367"/>
      <c r="H75" s="156" t="str">
        <f>IF(G75="","",G75-G75*COMPASS!$U$17)</f>
        <v/>
      </c>
    </row>
    <row r="76" spans="1:8" ht="14.85" customHeight="1">
      <c r="A76" s="315" t="s">
        <v>7030</v>
      </c>
      <c r="B76" s="349" t="s">
        <v>462</v>
      </c>
      <c r="C76" s="316" t="s">
        <v>7031</v>
      </c>
      <c r="D76" s="289" t="s">
        <v>7032</v>
      </c>
      <c r="E76" s="365">
        <v>1</v>
      </c>
      <c r="F76" s="357"/>
      <c r="G76" s="416">
        <v>207.90660000000003</v>
      </c>
      <c r="H76" s="156">
        <f>IF(G76="","",G76-G76*COMPASS!$U$17)</f>
        <v>207.90660000000003</v>
      </c>
    </row>
    <row r="77" spans="1:8" ht="14.85" customHeight="1">
      <c r="A77" s="315" t="s">
        <v>7033</v>
      </c>
      <c r="B77" s="349" t="s">
        <v>462</v>
      </c>
      <c r="C77" s="316" t="s">
        <v>7034</v>
      </c>
      <c r="D77" s="289" t="s">
        <v>7035</v>
      </c>
      <c r="E77" s="365">
        <v>1</v>
      </c>
      <c r="F77" s="357"/>
      <c r="G77" s="416">
        <v>7.5650849999999981</v>
      </c>
      <c r="H77" s="156">
        <f>IF(G77="","",G77-G77*COMPASS!$U$17)</f>
        <v>7.5650849999999981</v>
      </c>
    </row>
    <row r="78" spans="1:8" ht="14.85" customHeight="1">
      <c r="A78" s="328" t="s">
        <v>7036</v>
      </c>
      <c r="B78" s="354"/>
      <c r="C78" s="329"/>
      <c r="D78" s="370"/>
      <c r="E78" s="364"/>
      <c r="F78" s="364"/>
      <c r="G78" s="367"/>
      <c r="H78" s="156" t="str">
        <f>IF(G78="","",G78-G78*COMPASS!$U$17)</f>
        <v/>
      </c>
    </row>
    <row r="79" spans="1:8" ht="14.85" customHeight="1">
      <c r="A79" s="315" t="s">
        <v>7037</v>
      </c>
      <c r="B79" s="349" t="s">
        <v>462</v>
      </c>
      <c r="C79" s="316" t="s">
        <v>7038</v>
      </c>
      <c r="D79" s="289" t="s">
        <v>7039</v>
      </c>
      <c r="E79" s="365">
        <v>1</v>
      </c>
      <c r="F79" s="357"/>
      <c r="G79" s="416">
        <v>7.9738499999999988</v>
      </c>
      <c r="H79" s="156">
        <f>IF(G79="","",G79-G79*COMPASS!$U$17)</f>
        <v>7.9738499999999988</v>
      </c>
    </row>
    <row r="80" spans="1:8" ht="14.85" customHeight="1">
      <c r="A80" s="315" t="s">
        <v>7040</v>
      </c>
      <c r="B80" s="349" t="s">
        <v>462</v>
      </c>
      <c r="C80" s="316" t="s">
        <v>7041</v>
      </c>
      <c r="D80" s="289" t="s">
        <v>7042</v>
      </c>
      <c r="E80" s="365">
        <v>1</v>
      </c>
      <c r="F80" s="357"/>
      <c r="G80" s="416">
        <v>9.568620000000001</v>
      </c>
      <c r="H80" s="156">
        <f>IF(G80="","",G80-G80*COMPASS!$U$17)</f>
        <v>9.568620000000001</v>
      </c>
    </row>
    <row r="81" spans="1:8" ht="14.85" customHeight="1">
      <c r="A81" s="315" t="s">
        <v>7043</v>
      </c>
      <c r="B81" s="349" t="s">
        <v>462</v>
      </c>
      <c r="C81" s="316" t="s">
        <v>7044</v>
      </c>
      <c r="D81" s="289" t="s">
        <v>7045</v>
      </c>
      <c r="E81" s="365">
        <v>1</v>
      </c>
      <c r="F81" s="357"/>
      <c r="G81" s="416">
        <v>14.7441</v>
      </c>
      <c r="H81" s="156">
        <f>IF(G81="","",G81-G81*COMPASS!$U$17)</f>
        <v>14.7441</v>
      </c>
    </row>
    <row r="82" spans="1:8" ht="14.85" customHeight="1">
      <c r="A82" s="315" t="s">
        <v>7046</v>
      </c>
      <c r="B82" s="349" t="s">
        <v>216</v>
      </c>
      <c r="C82" s="316" t="s">
        <v>7047</v>
      </c>
      <c r="D82" s="289" t="s">
        <v>7048</v>
      </c>
      <c r="E82" s="365">
        <v>1</v>
      </c>
      <c r="F82" s="357"/>
      <c r="G82" s="416">
        <v>26.93</v>
      </c>
      <c r="H82" s="156">
        <f>IF(G82="","",G82-G82*COMPASS!$U$17)</f>
        <v>26.93</v>
      </c>
    </row>
    <row r="83" spans="1:8" ht="14.85" customHeight="1">
      <c r="A83" s="328" t="s">
        <v>7049</v>
      </c>
      <c r="B83" s="354"/>
      <c r="C83" s="329"/>
      <c r="D83" s="370"/>
      <c r="E83" s="364"/>
      <c r="F83" s="364"/>
      <c r="G83" s="367"/>
      <c r="H83" s="156" t="str">
        <f>IF(G83="","",G83-G83*COMPASS!$U$17)</f>
        <v/>
      </c>
    </row>
    <row r="84" spans="1:8" ht="14.85" customHeight="1">
      <c r="A84" s="315" t="s">
        <v>7050</v>
      </c>
      <c r="B84" s="349" t="s">
        <v>566</v>
      </c>
      <c r="C84" s="316"/>
      <c r="D84" s="289" t="s">
        <v>7051</v>
      </c>
      <c r="E84" s="365">
        <v>500</v>
      </c>
      <c r="F84" s="358"/>
      <c r="G84" s="416" t="s">
        <v>3301</v>
      </c>
      <c r="H84" s="156" t="e">
        <f>IF(G84="","",G84-G84*COMPASS!$U$17)</f>
        <v>#VALUE!</v>
      </c>
    </row>
    <row r="85" spans="1:8" ht="14.85" customHeight="1">
      <c r="A85" s="315" t="s">
        <v>7052</v>
      </c>
      <c r="B85" s="349" t="s">
        <v>462</v>
      </c>
      <c r="C85" s="316" t="s">
        <v>7053</v>
      </c>
      <c r="D85" s="289" t="s">
        <v>7054</v>
      </c>
      <c r="E85" s="365">
        <v>1</v>
      </c>
      <c r="F85" s="357"/>
      <c r="G85" s="416">
        <v>9.678091499999999</v>
      </c>
      <c r="H85" s="156">
        <f>IF(G85="","",G85-G85*COMPASS!$U$17)</f>
        <v>9.678091499999999</v>
      </c>
    </row>
    <row r="86" spans="1:8" ht="14.85" customHeight="1">
      <c r="A86" s="328" t="s">
        <v>7055</v>
      </c>
      <c r="B86" s="354"/>
      <c r="C86" s="329"/>
      <c r="D86" s="370"/>
      <c r="E86" s="364"/>
      <c r="F86" s="364"/>
      <c r="G86" s="367"/>
      <c r="H86" s="156" t="str">
        <f>IF(G86="","",G86-G86*COMPASS!$U$17)</f>
        <v/>
      </c>
    </row>
    <row r="87" spans="1:8" ht="14.85" customHeight="1">
      <c r="A87" s="315" t="s">
        <v>7056</v>
      </c>
      <c r="B87" s="349" t="s">
        <v>462</v>
      </c>
      <c r="C87" s="316" t="s">
        <v>7057</v>
      </c>
      <c r="D87" s="289" t="s">
        <v>7058</v>
      </c>
      <c r="E87" s="365">
        <v>1</v>
      </c>
      <c r="F87" s="358"/>
      <c r="G87" s="416">
        <v>9.5599499999999988</v>
      </c>
      <c r="H87" s="156">
        <f>IF(G87="","",G87-G87*COMPASS!$U$17)</f>
        <v>9.5599499999999988</v>
      </c>
    </row>
    <row r="88" spans="1:8" ht="14.85" customHeight="1">
      <c r="A88" s="315" t="s">
        <v>7059</v>
      </c>
      <c r="B88" s="349" t="s">
        <v>462</v>
      </c>
      <c r="C88" s="316" t="s">
        <v>7060</v>
      </c>
      <c r="D88" s="289" t="s">
        <v>7061</v>
      </c>
      <c r="E88" s="365">
        <v>1</v>
      </c>
      <c r="F88" s="358"/>
      <c r="G88" s="416">
        <v>13.90005</v>
      </c>
      <c r="H88" s="156">
        <f>IF(G88="","",G88-G88*COMPASS!$U$17)</f>
        <v>13.90005</v>
      </c>
    </row>
    <row r="89" spans="1:8" ht="14.85" customHeight="1">
      <c r="A89" s="315" t="s">
        <v>7062</v>
      </c>
      <c r="B89" s="349" t="s">
        <v>462</v>
      </c>
      <c r="C89" s="316" t="s">
        <v>7063</v>
      </c>
      <c r="D89" s="289" t="s">
        <v>7064</v>
      </c>
      <c r="E89" s="365">
        <v>1</v>
      </c>
      <c r="F89" s="358"/>
      <c r="G89" s="416">
        <v>17.360399999999998</v>
      </c>
      <c r="H89" s="156">
        <f>IF(G89="","",G89-G89*COMPASS!$U$17)</f>
        <v>17.360399999999998</v>
      </c>
    </row>
    <row r="90" spans="1:8" ht="14.85" customHeight="1">
      <c r="A90" s="315" t="s">
        <v>7065</v>
      </c>
      <c r="B90" s="349" t="s">
        <v>462</v>
      </c>
      <c r="C90" s="316" t="s">
        <v>7066</v>
      </c>
      <c r="D90" s="289" t="s">
        <v>7067</v>
      </c>
      <c r="E90" s="365">
        <v>1</v>
      </c>
      <c r="F90" s="358"/>
      <c r="G90" s="416">
        <v>25.51275</v>
      </c>
      <c r="H90" s="156">
        <f>IF(G90="","",G90-G90*COMPASS!$U$17)</f>
        <v>25.51275</v>
      </c>
    </row>
    <row r="91" spans="1:8" ht="14.85" customHeight="1">
      <c r="A91" s="315" t="s">
        <v>7068</v>
      </c>
      <c r="B91" s="349" t="s">
        <v>4423</v>
      </c>
      <c r="C91" s="316" t="s">
        <v>7069</v>
      </c>
      <c r="D91" s="289" t="s">
        <v>7070</v>
      </c>
      <c r="E91" s="365">
        <v>1</v>
      </c>
      <c r="F91" s="358"/>
      <c r="G91" s="416">
        <v>38.79</v>
      </c>
      <c r="H91" s="156">
        <f>IF(G91="","",G91-G91*COMPASS!$U$17)</f>
        <v>38.79</v>
      </c>
    </row>
    <row r="92" spans="1:8" ht="14.85" customHeight="1">
      <c r="A92" s="328" t="s">
        <v>7071</v>
      </c>
      <c r="B92" s="354"/>
      <c r="C92" s="329"/>
      <c r="D92" s="370"/>
      <c r="E92" s="364"/>
      <c r="F92" s="364"/>
      <c r="G92" s="367"/>
      <c r="H92" s="156" t="str">
        <f>IF(G92="","",G92-G92*COMPASS!$U$17)</f>
        <v/>
      </c>
    </row>
    <row r="93" spans="1:8" ht="14.85" customHeight="1">
      <c r="A93" s="315" t="s">
        <v>7072</v>
      </c>
      <c r="B93" s="349" t="s">
        <v>4423</v>
      </c>
      <c r="C93" s="316" t="s">
        <v>7073</v>
      </c>
      <c r="D93" s="289" t="s">
        <v>7074</v>
      </c>
      <c r="E93" s="365">
        <v>1</v>
      </c>
      <c r="F93" s="375"/>
      <c r="G93" s="416">
        <v>9.9600000000000009</v>
      </c>
      <c r="H93" s="156">
        <f>IF(G93="","",G93-G93*COMPASS!$U$17)</f>
        <v>9.9600000000000009</v>
      </c>
    </row>
    <row r="94" spans="1:8" ht="14.85" customHeight="1">
      <c r="A94" s="315" t="s">
        <v>7075</v>
      </c>
      <c r="B94" s="349" t="s">
        <v>462</v>
      </c>
      <c r="C94" s="317" t="s">
        <v>7076</v>
      </c>
      <c r="D94" s="289" t="s">
        <v>7077</v>
      </c>
      <c r="E94" s="365">
        <v>1</v>
      </c>
      <c r="F94" s="375"/>
      <c r="G94" s="416">
        <v>14.112796499999998</v>
      </c>
      <c r="H94" s="156">
        <f>IF(G94="","",G94-G94*COMPASS!$U$17)</f>
        <v>14.112796499999998</v>
      </c>
    </row>
    <row r="95" spans="1:8" ht="14.85" customHeight="1">
      <c r="A95" s="328" t="s">
        <v>7078</v>
      </c>
      <c r="B95" s="354"/>
      <c r="C95" s="329"/>
      <c r="D95" s="370"/>
      <c r="E95" s="364"/>
      <c r="F95" s="364"/>
      <c r="G95" s="367"/>
      <c r="H95" s="156" t="str">
        <f>IF(G95="","",G95-G95*COMPASS!$U$17)</f>
        <v/>
      </c>
    </row>
    <row r="96" spans="1:8" ht="14.85" customHeight="1">
      <c r="A96" s="315" t="s">
        <v>7079</v>
      </c>
      <c r="B96" s="349" t="s">
        <v>462</v>
      </c>
      <c r="C96" s="316" t="s">
        <v>7080</v>
      </c>
      <c r="D96" s="289" t="s">
        <v>7081</v>
      </c>
      <c r="E96" s="365">
        <v>1</v>
      </c>
      <c r="F96" s="357"/>
      <c r="G96" s="416">
        <v>10.381049999999998</v>
      </c>
      <c r="H96" s="156">
        <f>IF(G96="","",G96-G96*COMPASS!$U$17)</f>
        <v>10.381049999999998</v>
      </c>
    </row>
    <row r="97" spans="1:8" ht="14.85" customHeight="1">
      <c r="A97" s="315" t="s">
        <v>7082</v>
      </c>
      <c r="B97" s="349" t="s">
        <v>462</v>
      </c>
      <c r="C97" s="316" t="s">
        <v>7083</v>
      </c>
      <c r="D97" s="289" t="s">
        <v>7084</v>
      </c>
      <c r="E97" s="365">
        <v>1</v>
      </c>
      <c r="F97" s="357"/>
      <c r="G97" s="416">
        <v>14.83437</v>
      </c>
      <c r="H97" s="156">
        <f>IF(G97="","",G97-G97*COMPASS!$U$17)</f>
        <v>14.83437</v>
      </c>
    </row>
    <row r="98" spans="1:8" ht="14.85" customHeight="1">
      <c r="A98" s="315" t="s">
        <v>7085</v>
      </c>
      <c r="B98" s="349" t="s">
        <v>462</v>
      </c>
      <c r="C98" s="316" t="s">
        <v>7086</v>
      </c>
      <c r="D98" s="289" t="s">
        <v>7087</v>
      </c>
      <c r="E98" s="365">
        <v>1</v>
      </c>
      <c r="F98" s="357"/>
      <c r="G98" s="416">
        <v>18.655799999999999</v>
      </c>
      <c r="H98" s="156">
        <f>IF(G98="","",G98-G98*COMPASS!$U$17)</f>
        <v>18.655799999999999</v>
      </c>
    </row>
    <row r="99" spans="1:8" ht="14.85" customHeight="1">
      <c r="A99" s="315" t="s">
        <v>7088</v>
      </c>
      <c r="B99" s="349" t="s">
        <v>462</v>
      </c>
      <c r="C99" s="316" t="s">
        <v>7089</v>
      </c>
      <c r="D99" s="289" t="s">
        <v>7090</v>
      </c>
      <c r="E99" s="365">
        <v>1</v>
      </c>
      <c r="F99" s="357"/>
      <c r="G99" s="416">
        <v>28.134149999999998</v>
      </c>
      <c r="H99" s="156">
        <f>IF(G99="","",G99-G99*COMPASS!$U$17)</f>
        <v>28.134149999999998</v>
      </c>
    </row>
    <row r="100" spans="1:8" ht="14.85" customHeight="1">
      <c r="A100" s="328" t="s">
        <v>7091</v>
      </c>
      <c r="B100" s="354"/>
      <c r="C100" s="329"/>
      <c r="D100" s="370"/>
      <c r="E100" s="364"/>
      <c r="F100" s="364"/>
      <c r="G100" s="367"/>
      <c r="H100" s="156" t="str">
        <f>IF(G100="","",G100-G100*COMPASS!$U$17)</f>
        <v/>
      </c>
    </row>
    <row r="101" spans="1:8" ht="14.85" customHeight="1">
      <c r="A101" s="315" t="s">
        <v>7092</v>
      </c>
      <c r="B101" s="356" t="s">
        <v>462</v>
      </c>
      <c r="C101" s="20" t="s">
        <v>7093</v>
      </c>
      <c r="D101" s="327" t="s">
        <v>7094</v>
      </c>
      <c r="E101" s="365">
        <v>1</v>
      </c>
      <c r="F101" s="357"/>
      <c r="G101" s="416">
        <v>101.06415</v>
      </c>
      <c r="H101" s="156">
        <f>IF(G101="","",G101-G101*COMPASS!$U$17)</f>
        <v>101.06415</v>
      </c>
    </row>
    <row r="102" spans="1:8" ht="14.85" customHeight="1">
      <c r="A102" s="315" t="s">
        <v>7095</v>
      </c>
      <c r="B102" s="356" t="s">
        <v>462</v>
      </c>
      <c r="C102" s="20" t="s">
        <v>7096</v>
      </c>
      <c r="D102" s="327" t="s">
        <v>7097</v>
      </c>
      <c r="E102" s="365">
        <v>1</v>
      </c>
      <c r="F102" s="357"/>
      <c r="G102" s="416">
        <v>145.66365000000002</v>
      </c>
      <c r="H102" s="156">
        <f>IF(G102="","",G102-G102*COMPASS!$U$17)</f>
        <v>145.66365000000002</v>
      </c>
    </row>
    <row r="103" spans="1:8" ht="14.85" customHeight="1">
      <c r="A103" s="328" t="s">
        <v>7098</v>
      </c>
      <c r="B103" s="354"/>
      <c r="C103" s="329"/>
      <c r="D103" s="370"/>
      <c r="E103" s="364"/>
      <c r="F103" s="364"/>
      <c r="G103" s="367"/>
      <c r="H103" s="156" t="str">
        <f>IF(G103="","",G103-G103*COMPASS!$U$17)</f>
        <v/>
      </c>
    </row>
    <row r="104" spans="1:8" ht="14.85" customHeight="1">
      <c r="A104" s="315" t="s">
        <v>7099</v>
      </c>
      <c r="B104" s="349" t="s">
        <v>462</v>
      </c>
      <c r="C104" s="316" t="s">
        <v>7099</v>
      </c>
      <c r="D104" s="327" t="s">
        <v>8088</v>
      </c>
      <c r="E104" s="365">
        <v>1</v>
      </c>
      <c r="F104" s="357"/>
      <c r="G104" s="416">
        <v>68.66640000000001</v>
      </c>
      <c r="H104" s="156">
        <f>IF(G104="","",G104-G104*COMPASS!$U$17)</f>
        <v>68.66640000000001</v>
      </c>
    </row>
    <row r="105" spans="1:8" ht="14.85" customHeight="1">
      <c r="A105" s="328" t="s">
        <v>275</v>
      </c>
      <c r="B105" s="354"/>
      <c r="C105" s="329"/>
      <c r="D105" s="370"/>
      <c r="E105" s="364"/>
      <c r="F105" s="364"/>
      <c r="G105" s="367"/>
      <c r="H105" s="156" t="str">
        <f>IF(G105="","",G105-G105*COMPASS!$U$17)</f>
        <v/>
      </c>
    </row>
    <row r="106" spans="1:8" ht="14.85" customHeight="1">
      <c r="A106" s="315" t="s">
        <v>7100</v>
      </c>
      <c r="B106" s="349" t="s">
        <v>566</v>
      </c>
      <c r="C106" s="289" t="s">
        <v>7100</v>
      </c>
      <c r="D106" s="289" t="s">
        <v>7101</v>
      </c>
      <c r="E106" s="365">
        <v>1</v>
      </c>
      <c r="F106" s="357"/>
      <c r="G106" s="416">
        <v>11.668295100000002</v>
      </c>
      <c r="H106" s="156">
        <f>IF(G106="","",G106-G106*COMPASS!$U$17)</f>
        <v>11.668295100000002</v>
      </c>
    </row>
    <row r="107" spans="1:8" ht="14.85" customHeight="1">
      <c r="A107" s="315" t="s">
        <v>7102</v>
      </c>
      <c r="B107" s="349" t="s">
        <v>566</v>
      </c>
      <c r="C107" s="289" t="s">
        <v>7102</v>
      </c>
      <c r="D107" s="289" t="s">
        <v>7103</v>
      </c>
      <c r="E107" s="365">
        <v>1</v>
      </c>
      <c r="F107" s="358"/>
      <c r="G107" s="416">
        <v>11.54</v>
      </c>
      <c r="H107" s="156">
        <f>IF(G107="","",G107-G107*COMPASS!$U$17)</f>
        <v>11.54</v>
      </c>
    </row>
    <row r="108" spans="1:8" ht="14.85" customHeight="1">
      <c r="A108" s="315" t="s">
        <v>7104</v>
      </c>
      <c r="B108" s="349" t="s">
        <v>462</v>
      </c>
      <c r="C108" s="289" t="s">
        <v>7104</v>
      </c>
      <c r="D108" s="289" t="s">
        <v>7105</v>
      </c>
      <c r="E108" s="365">
        <v>5</v>
      </c>
      <c r="F108" s="358"/>
      <c r="G108" s="416">
        <v>2</v>
      </c>
      <c r="H108" s="156">
        <f>IF(G108="","",G108-G108*COMPASS!$U$17)</f>
        <v>2</v>
      </c>
    </row>
    <row r="109" spans="1:8" ht="14.85" customHeight="1">
      <c r="A109" s="315" t="s">
        <v>7106</v>
      </c>
      <c r="B109" s="349" t="s">
        <v>462</v>
      </c>
      <c r="C109" s="289" t="s">
        <v>7106</v>
      </c>
      <c r="D109" s="289" t="s">
        <v>7107</v>
      </c>
      <c r="E109" s="365">
        <v>5</v>
      </c>
      <c r="F109" s="358"/>
      <c r="G109" s="416">
        <v>2</v>
      </c>
      <c r="H109" s="156">
        <f>IF(G109="","",G109-G109*COMPASS!$U$17)</f>
        <v>2</v>
      </c>
    </row>
    <row r="110" spans="1:8" ht="14.85" customHeight="1">
      <c r="A110" s="315" t="s">
        <v>7108</v>
      </c>
      <c r="B110" s="349" t="s">
        <v>462</v>
      </c>
      <c r="C110" s="289" t="s">
        <v>7108</v>
      </c>
      <c r="D110" s="289" t="s">
        <v>7109</v>
      </c>
      <c r="E110" s="365">
        <v>5</v>
      </c>
      <c r="F110" s="358"/>
      <c r="G110" s="416">
        <v>2</v>
      </c>
      <c r="H110" s="156">
        <f>IF(G110="","",G110-G110*COMPASS!$U$17)</f>
        <v>2</v>
      </c>
    </row>
    <row r="111" spans="1:8" ht="14.85" customHeight="1">
      <c r="A111" s="315" t="s">
        <v>7110</v>
      </c>
      <c r="B111" s="349" t="s">
        <v>462</v>
      </c>
      <c r="C111" s="289" t="s">
        <v>7110</v>
      </c>
      <c r="D111" s="289" t="s">
        <v>7111</v>
      </c>
      <c r="E111" s="365">
        <v>5</v>
      </c>
      <c r="F111" s="358"/>
      <c r="G111" s="416">
        <v>2</v>
      </c>
      <c r="H111" s="156">
        <f>IF(G111="","",G111-G111*COMPASS!$U$17)</f>
        <v>2</v>
      </c>
    </row>
    <row r="112" spans="1:8" ht="14.85" customHeight="1">
      <c r="A112" s="315" t="s">
        <v>7112</v>
      </c>
      <c r="B112" s="349" t="s">
        <v>462</v>
      </c>
      <c r="C112" s="289" t="s">
        <v>7112</v>
      </c>
      <c r="D112" s="289" t="s">
        <v>7113</v>
      </c>
      <c r="E112" s="365">
        <v>20</v>
      </c>
      <c r="F112" s="358"/>
      <c r="G112" s="416">
        <v>0.6</v>
      </c>
      <c r="H112" s="156">
        <f>IF(G112="","",G112-G112*COMPASS!$U$17)</f>
        <v>0.6</v>
      </c>
    </row>
    <row r="113" spans="1:8" ht="14.85" customHeight="1">
      <c r="A113" s="315" t="s">
        <v>7114</v>
      </c>
      <c r="B113" s="349" t="s">
        <v>462</v>
      </c>
      <c r="C113" s="289" t="s">
        <v>7114</v>
      </c>
      <c r="D113" s="289" t="s">
        <v>7115</v>
      </c>
      <c r="E113" s="365">
        <v>1</v>
      </c>
      <c r="F113" s="358"/>
      <c r="G113" s="416">
        <v>1.63</v>
      </c>
      <c r="H113" s="156">
        <f>IF(G113="","",G113-G113*COMPASS!$U$17)</f>
        <v>1.63</v>
      </c>
    </row>
    <row r="114" spans="1:8" ht="14.85" customHeight="1">
      <c r="A114" s="315" t="s">
        <v>7116</v>
      </c>
      <c r="B114" s="349" t="s">
        <v>462</v>
      </c>
      <c r="C114" s="289" t="s">
        <v>7116</v>
      </c>
      <c r="D114" s="289" t="s">
        <v>7117</v>
      </c>
      <c r="E114" s="365">
        <v>1</v>
      </c>
      <c r="F114" s="358"/>
      <c r="G114" s="416">
        <v>1.63</v>
      </c>
      <c r="H114" s="156">
        <f>IF(G114="","",G114-G114*COMPASS!$U$17)</f>
        <v>1.63</v>
      </c>
    </row>
    <row r="115" spans="1:8" ht="14.85" customHeight="1">
      <c r="A115" s="315" t="s">
        <v>7118</v>
      </c>
      <c r="B115" s="349" t="s">
        <v>462</v>
      </c>
      <c r="C115" s="289" t="s">
        <v>7118</v>
      </c>
      <c r="D115" s="289" t="s">
        <v>7119</v>
      </c>
      <c r="E115" s="365">
        <v>1</v>
      </c>
      <c r="F115" s="358"/>
      <c r="G115" s="416">
        <v>1.63</v>
      </c>
      <c r="H115" s="156">
        <f>IF(G115="","",G115-G115*COMPASS!$U$17)</f>
        <v>1.63</v>
      </c>
    </row>
    <row r="116" spans="1:8" ht="14.85" customHeight="1">
      <c r="A116" s="315" t="s">
        <v>7120</v>
      </c>
      <c r="B116" s="349" t="s">
        <v>462</v>
      </c>
      <c r="C116" s="289" t="s">
        <v>7120</v>
      </c>
      <c r="D116" s="289" t="s">
        <v>7121</v>
      </c>
      <c r="E116" s="365">
        <v>1</v>
      </c>
      <c r="F116" s="358"/>
      <c r="G116" s="416">
        <v>1.63</v>
      </c>
      <c r="H116" s="156">
        <f>IF(G116="","",G116-G116*COMPASS!$U$17)</f>
        <v>1.63</v>
      </c>
    </row>
    <row r="117" spans="1:8" ht="14.85" customHeight="1">
      <c r="A117" s="315" t="s">
        <v>7122</v>
      </c>
      <c r="B117" s="349" t="s">
        <v>4423</v>
      </c>
      <c r="C117" s="289" t="s">
        <v>7122</v>
      </c>
      <c r="D117" s="289" t="s">
        <v>7123</v>
      </c>
      <c r="E117" s="365">
        <v>1</v>
      </c>
      <c r="F117" s="358"/>
      <c r="G117" s="416">
        <v>90.33</v>
      </c>
      <c r="H117" s="156">
        <f>IF(G117="","",G117-G117*COMPASS!$U$17)</f>
        <v>90.33</v>
      </c>
    </row>
    <row r="118" spans="1:8" ht="14.85" customHeight="1">
      <c r="A118" s="315" t="s">
        <v>7124</v>
      </c>
      <c r="B118" s="349" t="s">
        <v>462</v>
      </c>
      <c r="C118" s="289" t="s">
        <v>7124</v>
      </c>
      <c r="D118" s="289" t="s">
        <v>7125</v>
      </c>
      <c r="E118" s="365">
        <v>1</v>
      </c>
      <c r="F118" s="357"/>
      <c r="G118" s="416">
        <v>116.96849999999999</v>
      </c>
      <c r="H118" s="156">
        <f>IF(G118="","",G118-G118*COMPASS!$U$17)</f>
        <v>116.96849999999999</v>
      </c>
    </row>
    <row r="119" spans="1:8" ht="14.85" customHeight="1">
      <c r="A119" s="328" t="s">
        <v>7126</v>
      </c>
      <c r="B119" s="354"/>
      <c r="C119" s="329"/>
      <c r="D119" s="370"/>
      <c r="E119" s="364"/>
      <c r="F119" s="364"/>
      <c r="G119" s="367"/>
      <c r="H119" s="156" t="str">
        <f>IF(G119="","",G119-G119*COMPASS!$U$17)</f>
        <v/>
      </c>
    </row>
    <row r="120" spans="1:8" ht="14.85" customHeight="1">
      <c r="A120" s="315" t="s">
        <v>7127</v>
      </c>
      <c r="B120" s="349" t="s">
        <v>462</v>
      </c>
      <c r="C120" s="316" t="s">
        <v>7128</v>
      </c>
      <c r="D120" s="289" t="s">
        <v>7129</v>
      </c>
      <c r="E120" s="365">
        <v>10</v>
      </c>
      <c r="F120" s="357"/>
      <c r="G120" s="416">
        <v>8.7883455000000019</v>
      </c>
      <c r="H120" s="156">
        <f>IF(G120="","",G120-G120*COMPASS!$U$17)</f>
        <v>8.7883455000000019</v>
      </c>
    </row>
    <row r="121" spans="1:8" ht="14.85" customHeight="1">
      <c r="A121" s="328" t="s">
        <v>7130</v>
      </c>
      <c r="B121" s="354"/>
      <c r="C121" s="329"/>
      <c r="D121" s="370"/>
      <c r="E121" s="364"/>
      <c r="F121" s="364"/>
      <c r="G121" s="367"/>
      <c r="H121" s="156" t="str">
        <f>IF(G121="","",G121-G121*COMPASS!$U$17)</f>
        <v/>
      </c>
    </row>
    <row r="122" spans="1:8" ht="14.85" customHeight="1">
      <c r="A122" s="315" t="s">
        <v>7131</v>
      </c>
      <c r="B122" s="349" t="s">
        <v>462</v>
      </c>
      <c r="C122" s="316" t="s">
        <v>7132</v>
      </c>
      <c r="D122" s="289" t="s">
        <v>7133</v>
      </c>
      <c r="E122" s="365">
        <v>10</v>
      </c>
      <c r="F122" s="357"/>
      <c r="G122" s="416">
        <v>3.1561860000000004</v>
      </c>
      <c r="H122" s="156">
        <f>IF(G122="","",G122-G122*COMPASS!$U$17)</f>
        <v>3.1561860000000004</v>
      </c>
    </row>
    <row r="123" spans="1:8" ht="14.85" customHeight="1">
      <c r="A123" s="315" t="s">
        <v>7134</v>
      </c>
      <c r="B123" s="349" t="s">
        <v>462</v>
      </c>
      <c r="C123" s="316" t="s">
        <v>7135</v>
      </c>
      <c r="D123" s="289" t="s">
        <v>7136</v>
      </c>
      <c r="E123" s="365">
        <v>10</v>
      </c>
      <c r="F123" s="357"/>
      <c r="G123" s="416">
        <v>9.196473000000001</v>
      </c>
      <c r="H123" s="156">
        <f>IF(G123="","",G123-G123*COMPASS!$U$17)</f>
        <v>9.196473000000001</v>
      </c>
    </row>
    <row r="124" spans="1:8" ht="14.85" customHeight="1">
      <c r="A124" s="328" t="s">
        <v>7137</v>
      </c>
      <c r="B124" s="354"/>
      <c r="C124" s="329"/>
      <c r="D124" s="370"/>
      <c r="E124" s="364"/>
      <c r="F124" s="364"/>
      <c r="G124" s="367"/>
      <c r="H124" s="156" t="str">
        <f>IF(G124="","",G124-G124*COMPASS!$U$17)</f>
        <v/>
      </c>
    </row>
    <row r="125" spans="1:8" ht="14.85" customHeight="1">
      <c r="A125" s="315" t="s">
        <v>7138</v>
      </c>
      <c r="B125" s="349" t="s">
        <v>462</v>
      </c>
      <c r="C125" s="316" t="s">
        <v>7139</v>
      </c>
      <c r="D125" s="289" t="s">
        <v>7140</v>
      </c>
      <c r="E125" s="365">
        <v>10</v>
      </c>
      <c r="F125" s="357"/>
      <c r="G125" s="416">
        <v>4.0040220000000009</v>
      </c>
      <c r="H125" s="156">
        <f>IF(G125="","",G125-G125*COMPASS!$U$17)</f>
        <v>4.0040220000000009</v>
      </c>
    </row>
    <row r="126" spans="1:8" ht="14.85" customHeight="1">
      <c r="A126" s="315" t="s">
        <v>7141</v>
      </c>
      <c r="B126" s="349" t="s">
        <v>462</v>
      </c>
      <c r="C126" s="316" t="s">
        <v>7142</v>
      </c>
      <c r="D126" s="289" t="s">
        <v>7143</v>
      </c>
      <c r="E126" s="365">
        <v>10</v>
      </c>
      <c r="F126" s="357"/>
      <c r="G126" s="416">
        <v>7.4021722500000013</v>
      </c>
      <c r="H126" s="156">
        <f>IF(G126="","",G126-G126*COMPASS!$U$17)</f>
        <v>7.4021722500000013</v>
      </c>
    </row>
    <row r="127" spans="1:8" ht="14.85" customHeight="1">
      <c r="A127" s="328" t="s">
        <v>7144</v>
      </c>
      <c r="B127" s="354"/>
      <c r="C127" s="329"/>
      <c r="D127" s="370"/>
      <c r="E127" s="364"/>
      <c r="F127" s="364"/>
      <c r="G127" s="367"/>
      <c r="H127" s="156" t="str">
        <f>IF(G127="","",G127-G127*COMPASS!$U$17)</f>
        <v/>
      </c>
    </row>
    <row r="128" spans="1:8" ht="14.85" customHeight="1">
      <c r="A128" s="315" t="s">
        <v>7145</v>
      </c>
      <c r="B128" s="349" t="s">
        <v>462</v>
      </c>
      <c r="C128" s="316" t="s">
        <v>7146</v>
      </c>
      <c r="D128" s="289" t="s">
        <v>7147</v>
      </c>
      <c r="E128" s="365">
        <v>1</v>
      </c>
      <c r="F128" s="357"/>
      <c r="G128" s="416">
        <v>116.47958850000002</v>
      </c>
      <c r="H128" s="156">
        <f>IF(G128="","",G128-G128*COMPASS!$U$17)</f>
        <v>116.47958850000002</v>
      </c>
    </row>
    <row r="129" spans="1:8" ht="14.85" customHeight="1">
      <c r="A129" s="328" t="s">
        <v>7148</v>
      </c>
      <c r="B129" s="354"/>
      <c r="C129" s="329"/>
      <c r="D129" s="370"/>
      <c r="E129" s="364"/>
      <c r="F129" s="364"/>
      <c r="G129" s="417"/>
      <c r="H129" s="156" t="str">
        <f>IF(G129="","",G129-G129*COMPASS!$U$17)</f>
        <v/>
      </c>
    </row>
    <row r="130" spans="1:8" ht="14.85" customHeight="1">
      <c r="A130" s="315" t="s">
        <v>7149</v>
      </c>
      <c r="B130" s="349" t="s">
        <v>462</v>
      </c>
      <c r="C130" s="316" t="s">
        <v>7150</v>
      </c>
      <c r="D130" s="289" t="s">
        <v>7151</v>
      </c>
      <c r="E130" s="365">
        <v>1</v>
      </c>
      <c r="F130" s="357"/>
      <c r="G130" s="416">
        <v>10.885714285714286</v>
      </c>
      <c r="H130" s="156">
        <f>IF(G130="","",G130-G130*COMPASS!$U$17)</f>
        <v>10.885714285714286</v>
      </c>
    </row>
    <row r="131" spans="1:8" ht="14.85" customHeight="1">
      <c r="A131" s="315" t="s">
        <v>7152</v>
      </c>
      <c r="B131" s="349" t="s">
        <v>462</v>
      </c>
      <c r="C131" s="316" t="s">
        <v>7153</v>
      </c>
      <c r="D131" s="289" t="s">
        <v>7154</v>
      </c>
      <c r="E131" s="365">
        <v>1</v>
      </c>
      <c r="F131" s="357"/>
      <c r="G131" s="416">
        <v>11.771428571428572</v>
      </c>
      <c r="H131" s="156">
        <f>IF(G131="","",G131-G131*COMPASS!$U$17)</f>
        <v>11.771428571428572</v>
      </c>
    </row>
    <row r="132" spans="1:8" ht="14.85" customHeight="1">
      <c r="A132" s="315" t="s">
        <v>7155</v>
      </c>
      <c r="B132" s="349" t="s">
        <v>462</v>
      </c>
      <c r="C132" s="316" t="s">
        <v>7156</v>
      </c>
      <c r="D132" s="289" t="s">
        <v>7157</v>
      </c>
      <c r="E132" s="365">
        <v>1</v>
      </c>
      <c r="F132" s="358"/>
      <c r="G132" s="416">
        <v>11.542857142857144</v>
      </c>
      <c r="H132" s="156">
        <f>IF(G132="","",G132-G132*COMPASS!$U$17)</f>
        <v>11.542857142857144</v>
      </c>
    </row>
    <row r="133" spans="1:8" ht="14.85" customHeight="1">
      <c r="A133" s="315" t="s">
        <v>7158</v>
      </c>
      <c r="B133" s="349" t="s">
        <v>462</v>
      </c>
      <c r="C133" s="316" t="s">
        <v>7159</v>
      </c>
      <c r="D133" s="289" t="s">
        <v>7160</v>
      </c>
      <c r="E133" s="365">
        <v>1</v>
      </c>
      <c r="F133" s="358"/>
      <c r="G133" s="416">
        <v>13.257142857142856</v>
      </c>
      <c r="H133" s="156">
        <f>IF(G133="","",G133-G133*COMPASS!$U$17)</f>
        <v>13.257142857142856</v>
      </c>
    </row>
    <row r="134" spans="1:8" ht="14.85" customHeight="1">
      <c r="A134" s="315" t="s">
        <v>7161</v>
      </c>
      <c r="B134" s="349" t="s">
        <v>462</v>
      </c>
      <c r="C134" s="316" t="s">
        <v>7162</v>
      </c>
      <c r="D134" s="289" t="s">
        <v>7163</v>
      </c>
      <c r="E134" s="365">
        <v>1</v>
      </c>
      <c r="F134" s="358"/>
      <c r="G134" s="416">
        <v>14.885714285714286</v>
      </c>
      <c r="H134" s="156">
        <f>IF(G134="","",G134-G134*COMPASS!$U$17)</f>
        <v>14.885714285714286</v>
      </c>
    </row>
    <row r="135" spans="1:8" ht="14.85" customHeight="1">
      <c r="A135" s="315" t="s">
        <v>7164</v>
      </c>
      <c r="B135" s="349" t="s">
        <v>462</v>
      </c>
      <c r="C135" s="316" t="s">
        <v>7165</v>
      </c>
      <c r="D135" s="289" t="s">
        <v>7166</v>
      </c>
      <c r="E135" s="365">
        <v>1</v>
      </c>
      <c r="F135" s="358"/>
      <c r="G135" s="416">
        <v>18.285714285714288</v>
      </c>
      <c r="H135" s="156">
        <f>IF(G135="","",G135-G135*COMPASS!$U$17)</f>
        <v>18.285714285714288</v>
      </c>
    </row>
    <row r="136" spans="1:8" ht="14.85" customHeight="1">
      <c r="A136" s="315" t="s">
        <v>7167</v>
      </c>
      <c r="B136" s="349" t="s">
        <v>462</v>
      </c>
      <c r="C136" s="316" t="s">
        <v>7168</v>
      </c>
      <c r="D136" s="289" t="s">
        <v>7169</v>
      </c>
      <c r="E136" s="365">
        <v>1</v>
      </c>
      <c r="F136" s="358"/>
      <c r="G136" s="416">
        <v>11.200000000000001</v>
      </c>
      <c r="H136" s="156">
        <f>IF(G136="","",G136-G136*COMPASS!$U$17)</f>
        <v>11.200000000000001</v>
      </c>
    </row>
    <row r="137" spans="1:8" ht="14.85" customHeight="1">
      <c r="A137" s="315" t="s">
        <v>7170</v>
      </c>
      <c r="B137" s="349" t="s">
        <v>462</v>
      </c>
      <c r="C137" s="316" t="s">
        <v>7171</v>
      </c>
      <c r="D137" s="289" t="s">
        <v>7172</v>
      </c>
      <c r="E137" s="365">
        <v>1</v>
      </c>
      <c r="F137" s="358"/>
      <c r="G137" s="416">
        <v>11.828571428571429</v>
      </c>
      <c r="H137" s="156">
        <f>IF(G137="","",G137-G137*COMPASS!$U$17)</f>
        <v>11.828571428571429</v>
      </c>
    </row>
    <row r="138" spans="1:8" ht="14.85" customHeight="1">
      <c r="A138" s="315" t="s">
        <v>7173</v>
      </c>
      <c r="B138" s="349" t="s">
        <v>462</v>
      </c>
      <c r="C138" s="316" t="s">
        <v>7174</v>
      </c>
      <c r="D138" s="289" t="s">
        <v>7175</v>
      </c>
      <c r="E138" s="365">
        <v>1</v>
      </c>
      <c r="F138" s="358"/>
      <c r="G138" s="416">
        <v>12.428571428571429</v>
      </c>
      <c r="H138" s="156">
        <f>IF(G138="","",G138-G138*COMPASS!$U$17)</f>
        <v>12.428571428571429</v>
      </c>
    </row>
    <row r="139" spans="1:8" ht="14.85" customHeight="1">
      <c r="A139" s="315" t="s">
        <v>7176</v>
      </c>
      <c r="B139" s="349" t="s">
        <v>462</v>
      </c>
      <c r="C139" s="316" t="s">
        <v>7177</v>
      </c>
      <c r="D139" s="289" t="s">
        <v>7178</v>
      </c>
      <c r="E139" s="365">
        <v>1</v>
      </c>
      <c r="F139" s="358"/>
      <c r="G139" s="416">
        <v>13.685714285714287</v>
      </c>
      <c r="H139" s="156">
        <f>IF(G139="","",G139-G139*COMPASS!$U$17)</f>
        <v>13.685714285714287</v>
      </c>
    </row>
    <row r="140" spans="1:8" ht="14.85" customHeight="1">
      <c r="A140" s="328" t="s">
        <v>7179</v>
      </c>
      <c r="B140" s="354"/>
      <c r="C140" s="329"/>
      <c r="D140" s="370"/>
      <c r="E140" s="364"/>
      <c r="F140" s="364"/>
      <c r="G140" s="417"/>
      <c r="H140" s="156" t="str">
        <f>IF(G140="","",G140-G140*COMPASS!$U$17)</f>
        <v/>
      </c>
    </row>
    <row r="141" spans="1:8" ht="14.85" customHeight="1">
      <c r="A141" s="315" t="s">
        <v>7180</v>
      </c>
      <c r="B141" s="349" t="s">
        <v>462</v>
      </c>
      <c r="C141" s="316" t="s">
        <v>7181</v>
      </c>
      <c r="D141" s="289" t="s">
        <v>7182</v>
      </c>
      <c r="E141" s="365">
        <v>1</v>
      </c>
      <c r="F141" s="357"/>
      <c r="G141" s="416">
        <v>12.485714285714288</v>
      </c>
      <c r="H141" s="156">
        <f>IF(G141="","",G141-G141*COMPASS!$U$17)</f>
        <v>12.485714285714288</v>
      </c>
    </row>
    <row r="142" spans="1:8" ht="14.85" customHeight="1">
      <c r="A142" s="315" t="s">
        <v>7183</v>
      </c>
      <c r="B142" s="349" t="s">
        <v>462</v>
      </c>
      <c r="C142" s="316" t="s">
        <v>7184</v>
      </c>
      <c r="D142" s="289" t="s">
        <v>7185</v>
      </c>
      <c r="E142" s="365">
        <v>1</v>
      </c>
      <c r="F142" s="357"/>
      <c r="G142" s="416">
        <v>13.428571428571431</v>
      </c>
      <c r="H142" s="156">
        <f>IF(G142="","",G142-G142*COMPASS!$U$17)</f>
        <v>13.428571428571431</v>
      </c>
    </row>
    <row r="143" spans="1:8" ht="14.85" customHeight="1">
      <c r="A143" s="315" t="s">
        <v>7186</v>
      </c>
      <c r="B143" s="349" t="s">
        <v>462</v>
      </c>
      <c r="C143" s="316" t="s">
        <v>7187</v>
      </c>
      <c r="D143" s="289" t="s">
        <v>7188</v>
      </c>
      <c r="E143" s="365">
        <v>1</v>
      </c>
      <c r="F143" s="357"/>
      <c r="G143" s="416">
        <v>14.314285714285715</v>
      </c>
      <c r="H143" s="156">
        <f>IF(G143="","",G143-G143*COMPASS!$U$17)</f>
        <v>14.314285714285715</v>
      </c>
    </row>
    <row r="144" spans="1:8" ht="14.85" customHeight="1">
      <c r="A144" s="315" t="s">
        <v>7189</v>
      </c>
      <c r="B144" s="349" t="s">
        <v>462</v>
      </c>
      <c r="C144" s="316" t="s">
        <v>7190</v>
      </c>
      <c r="D144" s="289" t="s">
        <v>7191</v>
      </c>
      <c r="E144" s="365">
        <v>1</v>
      </c>
      <c r="F144" s="357"/>
      <c r="G144" s="416">
        <v>16.114285714285714</v>
      </c>
      <c r="H144" s="156">
        <f>IF(G144="","",G144-G144*COMPASS!$U$17)</f>
        <v>16.114285714285714</v>
      </c>
    </row>
    <row r="145" spans="1:8" ht="14.85" customHeight="1">
      <c r="A145" s="315" t="s">
        <v>7192</v>
      </c>
      <c r="B145" s="349" t="s">
        <v>462</v>
      </c>
      <c r="C145" s="316" t="s">
        <v>7193</v>
      </c>
      <c r="D145" s="289" t="s">
        <v>7194</v>
      </c>
      <c r="E145" s="365">
        <v>1</v>
      </c>
      <c r="F145" s="357"/>
      <c r="G145" s="416">
        <v>13.057142857142859</v>
      </c>
      <c r="H145" s="156">
        <f>IF(G145="","",G145-G145*COMPASS!$U$17)</f>
        <v>13.057142857142859</v>
      </c>
    </row>
    <row r="146" spans="1:8" ht="14.85" customHeight="1">
      <c r="A146" s="315" t="s">
        <v>7195</v>
      </c>
      <c r="B146" s="349" t="s">
        <v>462</v>
      </c>
      <c r="C146" s="316" t="s">
        <v>7196</v>
      </c>
      <c r="D146" s="289" t="s">
        <v>7197</v>
      </c>
      <c r="E146" s="365">
        <v>1</v>
      </c>
      <c r="F146" s="357"/>
      <c r="G146" s="416">
        <v>14.428571428571429</v>
      </c>
      <c r="H146" s="156">
        <f>IF(G146="","",G146-G146*COMPASS!$U$17)</f>
        <v>14.428571428571429</v>
      </c>
    </row>
    <row r="147" spans="1:8" ht="14.85" customHeight="1">
      <c r="A147" s="315" t="s">
        <v>7198</v>
      </c>
      <c r="B147" s="349" t="s">
        <v>462</v>
      </c>
      <c r="C147" s="316" t="s">
        <v>7199</v>
      </c>
      <c r="D147" s="289" t="s">
        <v>7200</v>
      </c>
      <c r="E147" s="365">
        <v>1</v>
      </c>
      <c r="F147" s="357"/>
      <c r="G147" s="416">
        <v>15.828571428571429</v>
      </c>
      <c r="H147" s="156">
        <f>IF(G147="","",G147-G147*COMPASS!$U$17)</f>
        <v>15.828571428571429</v>
      </c>
    </row>
    <row r="148" spans="1:8" ht="14.85" customHeight="1">
      <c r="A148" s="315" t="s">
        <v>7201</v>
      </c>
      <c r="B148" s="349" t="s">
        <v>462</v>
      </c>
      <c r="C148" s="316" t="s">
        <v>7202</v>
      </c>
      <c r="D148" s="289" t="s">
        <v>7203</v>
      </c>
      <c r="E148" s="365">
        <v>1</v>
      </c>
      <c r="F148" s="358"/>
      <c r="G148" s="416">
        <v>13.371428571428572</v>
      </c>
      <c r="H148" s="156">
        <f>IF(G148="","",G148-G148*COMPASS!$U$17)</f>
        <v>13.371428571428572</v>
      </c>
    </row>
    <row r="149" spans="1:8" ht="14.85" customHeight="1">
      <c r="A149" s="315" t="s">
        <v>7204</v>
      </c>
      <c r="B149" s="349" t="s">
        <v>462</v>
      </c>
      <c r="C149" s="316" t="s">
        <v>7205</v>
      </c>
      <c r="D149" s="289" t="s">
        <v>7206</v>
      </c>
      <c r="E149" s="365">
        <v>1</v>
      </c>
      <c r="F149" s="358"/>
      <c r="G149" s="416">
        <v>13.971428571428572</v>
      </c>
      <c r="H149" s="156">
        <f>IF(G149="","",G149-G149*COMPASS!$U$17)</f>
        <v>13.971428571428572</v>
      </c>
    </row>
    <row r="150" spans="1:8" ht="14.85" customHeight="1">
      <c r="A150" s="315" t="s">
        <v>7207</v>
      </c>
      <c r="B150" s="349" t="s">
        <v>462</v>
      </c>
      <c r="C150" s="316" t="s">
        <v>7208</v>
      </c>
      <c r="D150" s="289" t="s">
        <v>7209</v>
      </c>
      <c r="E150" s="365">
        <v>1</v>
      </c>
      <c r="F150" s="358"/>
      <c r="G150" s="416">
        <v>14.600000000000001</v>
      </c>
      <c r="H150" s="156">
        <f>IF(G150="","",G150-G150*COMPASS!$U$17)</f>
        <v>14.600000000000001</v>
      </c>
    </row>
    <row r="151" spans="1:8" ht="14.85" customHeight="1">
      <c r="A151" s="315" t="s">
        <v>7210</v>
      </c>
      <c r="B151" s="349" t="s">
        <v>462</v>
      </c>
      <c r="C151" s="316" t="s">
        <v>7211</v>
      </c>
      <c r="D151" s="289" t="s">
        <v>7212</v>
      </c>
      <c r="E151" s="365">
        <v>1</v>
      </c>
      <c r="F151" s="358"/>
      <c r="G151" s="416">
        <v>15.828571428571429</v>
      </c>
      <c r="H151" s="156">
        <f>IF(G151="","",G151-G151*COMPASS!$U$17)</f>
        <v>15.828571428571429</v>
      </c>
    </row>
    <row r="152" spans="1:8" ht="14.85" customHeight="1">
      <c r="A152" s="328" t="s">
        <v>7213</v>
      </c>
      <c r="B152" s="354"/>
      <c r="C152" s="329"/>
      <c r="D152" s="370"/>
      <c r="E152" s="364"/>
      <c r="F152" s="364"/>
      <c r="G152" s="417"/>
      <c r="H152" s="156" t="str">
        <f>IF(G152="","",G152-G152*COMPASS!$U$17)</f>
        <v/>
      </c>
    </row>
    <row r="153" spans="1:8" ht="14.85" customHeight="1">
      <c r="A153" s="315" t="s">
        <v>7214</v>
      </c>
      <c r="B153" s="349" t="s">
        <v>462</v>
      </c>
      <c r="C153" s="316" t="s">
        <v>7215</v>
      </c>
      <c r="D153" s="289" t="s">
        <v>7216</v>
      </c>
      <c r="E153" s="365">
        <v>1</v>
      </c>
      <c r="F153" s="357"/>
      <c r="G153" s="416">
        <v>11.340659340659341</v>
      </c>
      <c r="H153" s="156">
        <f>IF(G153="","",G153-G153*COMPASS!$U$17)</f>
        <v>11.340659340659341</v>
      </c>
    </row>
    <row r="154" spans="1:8" ht="14.85" customHeight="1">
      <c r="A154" s="315" t="s">
        <v>7217</v>
      </c>
      <c r="B154" s="349" t="s">
        <v>462</v>
      </c>
      <c r="C154" s="316" t="s">
        <v>7218</v>
      </c>
      <c r="D154" s="289" t="s">
        <v>7219</v>
      </c>
      <c r="E154" s="365">
        <v>1</v>
      </c>
      <c r="F154" s="357"/>
      <c r="G154" s="416">
        <v>12.263736263736265</v>
      </c>
      <c r="H154" s="156">
        <f>IF(G154="","",G154-G154*COMPASS!$U$17)</f>
        <v>12.263736263736265</v>
      </c>
    </row>
    <row r="155" spans="1:8" ht="14.85" customHeight="1">
      <c r="A155" s="315" t="s">
        <v>7220</v>
      </c>
      <c r="B155" s="349" t="s">
        <v>462</v>
      </c>
      <c r="C155" s="316" t="s">
        <v>7221</v>
      </c>
      <c r="D155" s="289" t="s">
        <v>7222</v>
      </c>
      <c r="E155" s="365">
        <v>1</v>
      </c>
      <c r="F155" s="357"/>
      <c r="G155" s="416">
        <v>13.186813186813186</v>
      </c>
      <c r="H155" s="156">
        <f>IF(G155="","",G155-G155*COMPASS!$U$17)</f>
        <v>13.186813186813186</v>
      </c>
    </row>
    <row r="156" spans="1:8" ht="14.85" customHeight="1">
      <c r="A156" s="315" t="s">
        <v>7223</v>
      </c>
      <c r="B156" s="349" t="s">
        <v>462</v>
      </c>
      <c r="C156" s="316" t="s">
        <v>7224</v>
      </c>
      <c r="D156" s="289" t="s">
        <v>7225</v>
      </c>
      <c r="E156" s="365">
        <v>1</v>
      </c>
      <c r="F156" s="357"/>
      <c r="G156" s="416">
        <v>14.999999999999998</v>
      </c>
      <c r="H156" s="156">
        <f>IF(G156="","",G156-G156*COMPASS!$U$17)</f>
        <v>14.999999999999998</v>
      </c>
    </row>
    <row r="157" spans="1:8" ht="14.85" customHeight="1">
      <c r="A157" s="315" t="s">
        <v>7226</v>
      </c>
      <c r="B157" s="349" t="s">
        <v>462</v>
      </c>
      <c r="C157" s="316" t="s">
        <v>7227</v>
      </c>
      <c r="D157" s="289" t="s">
        <v>7228</v>
      </c>
      <c r="E157" s="365">
        <v>1</v>
      </c>
      <c r="F157" s="357"/>
      <c r="G157" s="416">
        <v>12.021088435374148</v>
      </c>
      <c r="H157" s="156">
        <f>IF(G157="","",G157-G157*COMPASS!$U$17)</f>
        <v>12.021088435374148</v>
      </c>
    </row>
    <row r="158" spans="1:8" ht="14.85" customHeight="1">
      <c r="A158" s="315" t="s">
        <v>7229</v>
      </c>
      <c r="B158" s="349" t="s">
        <v>462</v>
      </c>
      <c r="C158" s="316" t="s">
        <v>7230</v>
      </c>
      <c r="D158" s="289" t="s">
        <v>7231</v>
      </c>
      <c r="E158" s="365">
        <v>1</v>
      </c>
      <c r="F158" s="358"/>
      <c r="G158" s="416">
        <v>15.395918367346939</v>
      </c>
      <c r="H158" s="156">
        <f>IF(G158="","",G158-G158*COMPASS!$U$17)</f>
        <v>15.395918367346939</v>
      </c>
    </row>
    <row r="159" spans="1:8" ht="14.85" customHeight="1">
      <c r="A159" s="315" t="s">
        <v>7232</v>
      </c>
      <c r="B159" s="349" t="s">
        <v>462</v>
      </c>
      <c r="C159" s="316" t="s">
        <v>7233</v>
      </c>
      <c r="D159" s="289" t="s">
        <v>7234</v>
      </c>
      <c r="E159" s="365">
        <v>1</v>
      </c>
      <c r="F159" s="358"/>
      <c r="G159" s="416">
        <v>18.742857142857144</v>
      </c>
      <c r="H159" s="156">
        <f>IF(G159="","",G159-G159*COMPASS!$U$17)</f>
        <v>18.742857142857144</v>
      </c>
    </row>
    <row r="160" spans="1:8" ht="14.85" customHeight="1">
      <c r="A160" s="129"/>
      <c r="B160" s="129"/>
      <c r="C160" s="129"/>
      <c r="D160" s="371"/>
      <c r="F160" s="129"/>
      <c r="G160" s="209"/>
      <c r="H160" s="129"/>
    </row>
    <row r="161" spans="1:8" ht="14.85" customHeight="1">
      <c r="A161" s="129"/>
      <c r="B161" s="129"/>
      <c r="C161" s="129"/>
      <c r="D161" s="371"/>
      <c r="F161" s="129"/>
      <c r="G161" s="209"/>
      <c r="H161" s="129"/>
    </row>
    <row r="162" spans="1:8" ht="14.85" customHeight="1">
      <c r="A162" s="129"/>
      <c r="B162" s="129"/>
      <c r="C162" s="129"/>
      <c r="D162" s="371"/>
      <c r="F162" s="129"/>
      <c r="G162" s="209"/>
      <c r="H162" s="129"/>
    </row>
    <row r="163" spans="1:8" ht="14.85" customHeight="1">
      <c r="A163" s="129"/>
      <c r="B163" s="129"/>
      <c r="C163" s="129"/>
      <c r="D163" s="371"/>
      <c r="F163" s="129"/>
      <c r="G163" s="209"/>
      <c r="H163" s="129"/>
    </row>
    <row r="164" spans="1:8" ht="14.85" customHeight="1">
      <c r="A164" s="129"/>
      <c r="B164" s="129"/>
      <c r="C164" s="129"/>
      <c r="D164" s="371"/>
      <c r="F164" s="129"/>
      <c r="G164" s="209"/>
      <c r="H164" s="129"/>
    </row>
    <row r="165" spans="1:8" ht="14.85" customHeight="1">
      <c r="A165" s="129"/>
      <c r="B165" s="129"/>
      <c r="C165" s="129"/>
      <c r="D165" s="371"/>
      <c r="F165" s="129"/>
      <c r="G165" s="209"/>
      <c r="H165" s="129"/>
    </row>
    <row r="166" spans="1:8" ht="14.85" customHeight="1">
      <c r="A166" s="129"/>
      <c r="B166" s="129"/>
      <c r="C166" s="129"/>
      <c r="D166" s="371"/>
      <c r="F166" s="129"/>
      <c r="G166" s="209"/>
      <c r="H166" s="129"/>
    </row>
    <row r="167" spans="1:8" ht="14.85" customHeight="1">
      <c r="A167" s="129"/>
      <c r="B167" s="129"/>
      <c r="C167" s="129"/>
      <c r="D167" s="371"/>
      <c r="F167" s="129"/>
      <c r="G167" s="209"/>
      <c r="H167" s="129"/>
    </row>
    <row r="168" spans="1:8" ht="14.85" customHeight="1">
      <c r="A168" s="129"/>
      <c r="B168" s="129"/>
      <c r="C168" s="129"/>
      <c r="D168" s="371"/>
      <c r="F168" s="129"/>
      <c r="G168" s="209"/>
      <c r="H168" s="129"/>
    </row>
    <row r="169" spans="1:8" ht="14.85" customHeight="1">
      <c r="A169" s="129"/>
      <c r="B169" s="129"/>
      <c r="C169" s="129"/>
      <c r="D169" s="371"/>
      <c r="F169" s="129"/>
      <c r="G169" s="209"/>
      <c r="H169" s="129"/>
    </row>
  </sheetData>
  <sheetProtection algorithmName="SHA-512" hashValue="hhJRgnGQfXYxOV99bxvXWgw5xEuZ1CGW+BUUJs7PhgiMDhvMfDoB5lQKHeBURdbiyFvbMmmPhqP3CBCV1p8hPw==" saltValue="sbXl31y/idvwJLioGNO9cQ==" spinCount="100000" sheet="1" objects="1" scenarios="1"/>
  <mergeCells count="1">
    <mergeCell ref="D1:G1"/>
  </mergeCells>
  <phoneticPr fontId="20" type="noConversion"/>
  <hyperlinks>
    <hyperlink ref="D1" r:id="rId1" xr:uid="{00000000-0004-0000-0200-000000000000}"/>
    <hyperlink ref="H2" location="Indice" display="Indice" xr:uid="{00000000-0004-0000-0200-000001000000}"/>
  </hyperlinks>
  <pageMargins left="0.19685039370078741" right="0.15748031496062992"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24612" r:id="rId5">
          <objectPr defaultSize="0" autoPict="0" r:id="rId6">
            <anchor moveWithCells="1">
              <from>
                <xdr:col>5</xdr:col>
                <xdr:colOff>30480</xdr:colOff>
                <xdr:row>4</xdr:row>
                <xdr:rowOff>30480</xdr:rowOff>
              </from>
              <to>
                <xdr:col>5</xdr:col>
                <xdr:colOff>335280</xdr:colOff>
                <xdr:row>4</xdr:row>
                <xdr:rowOff>297180</xdr:rowOff>
              </to>
            </anchor>
          </objectPr>
        </oleObject>
      </mc:Choice>
      <mc:Fallback>
        <oleObject progId="PI3.Image" shapeId="24612" r:id="rId5"/>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27">
    <tabColor rgb="FFFFFF00"/>
  </sheetPr>
  <dimension ref="A1:P29"/>
  <sheetViews>
    <sheetView workbookViewId="0">
      <selection activeCell="Q10" sqref="Q10"/>
    </sheetView>
  </sheetViews>
  <sheetFormatPr defaultColWidth="9.44140625" defaultRowHeight="14.4"/>
  <cols>
    <col min="1" max="1" width="9.44140625" style="79"/>
    <col min="2" max="2" width="9.44140625" style="79" customWidth="1"/>
    <col min="3" max="6" width="9.44140625" style="79"/>
    <col min="7" max="8" width="10.5546875" style="79" customWidth="1"/>
    <col min="9" max="10" width="9.44140625" style="79"/>
    <col min="11" max="11" width="10.5546875" style="79" customWidth="1"/>
    <col min="12" max="16384" width="9.44140625" style="79"/>
  </cols>
  <sheetData>
    <row r="1" spans="1:15">
      <c r="A1" s="1515" t="s">
        <v>11476</v>
      </c>
      <c r="B1" s="1516"/>
      <c r="C1" s="1516"/>
      <c r="D1" s="1516"/>
      <c r="E1" s="1516"/>
      <c r="F1" s="1516"/>
      <c r="G1" s="1516"/>
      <c r="H1" s="1516"/>
      <c r="I1" s="1516"/>
      <c r="J1" s="1516"/>
      <c r="K1" s="1516"/>
      <c r="L1" s="1516"/>
      <c r="M1" s="1516"/>
      <c r="N1" s="1516"/>
      <c r="O1" s="1517"/>
    </row>
    <row r="2" spans="1:15" ht="15" customHeight="1">
      <c r="A2" s="1509" t="s">
        <v>2014</v>
      </c>
      <c r="B2" s="1510"/>
      <c r="C2" s="1510"/>
      <c r="D2" s="1510"/>
      <c r="E2" s="1510"/>
      <c r="F2" s="1510"/>
      <c r="G2" s="1510"/>
      <c r="H2" s="1510"/>
      <c r="I2" s="1510"/>
      <c r="J2" s="1510"/>
      <c r="K2" s="1510"/>
      <c r="L2" s="1510"/>
      <c r="M2" s="1510"/>
      <c r="N2" s="1510"/>
      <c r="O2" s="1511"/>
    </row>
    <row r="3" spans="1:15" ht="15" customHeight="1">
      <c r="A3" s="1509"/>
      <c r="B3" s="1510"/>
      <c r="C3" s="1510"/>
      <c r="D3" s="1510"/>
      <c r="E3" s="1510"/>
      <c r="F3" s="1510"/>
      <c r="G3" s="1510"/>
      <c r="H3" s="1510"/>
      <c r="I3" s="1510"/>
      <c r="J3" s="1510"/>
      <c r="K3" s="1510"/>
      <c r="L3" s="1510"/>
      <c r="M3" s="1510"/>
      <c r="N3" s="1510"/>
      <c r="O3" s="1511"/>
    </row>
    <row r="4" spans="1:15" ht="16.350000000000001" customHeight="1" thickBot="1">
      <c r="A4" s="1512"/>
      <c r="B4" s="1513"/>
      <c r="C4" s="1513"/>
      <c r="D4" s="1513"/>
      <c r="E4" s="1513"/>
      <c r="F4" s="1513"/>
      <c r="G4" s="1513"/>
      <c r="H4" s="1513"/>
      <c r="I4" s="1513"/>
      <c r="J4" s="1513"/>
      <c r="K4" s="1513"/>
      <c r="L4" s="1513"/>
      <c r="M4" s="1513"/>
      <c r="N4" s="1513"/>
      <c r="O4" s="1514"/>
    </row>
    <row r="5" spans="1:15">
      <c r="A5" s="1526" t="s">
        <v>1160</v>
      </c>
      <c r="B5" s="1527"/>
      <c r="C5" s="1528"/>
      <c r="D5" s="1532"/>
      <c r="E5" s="1533"/>
      <c r="F5" s="1533"/>
      <c r="G5" s="1533"/>
      <c r="H5" s="1533"/>
      <c r="I5" s="1534"/>
      <c r="J5" s="80"/>
      <c r="K5" s="81"/>
      <c r="L5" s="81"/>
      <c r="M5" s="81"/>
      <c r="N5" s="81"/>
      <c r="O5" s="82"/>
    </row>
    <row r="6" spans="1:15" ht="15" thickBot="1">
      <c r="A6" s="1529"/>
      <c r="B6" s="1530"/>
      <c r="C6" s="1531"/>
      <c r="D6" s="1535"/>
      <c r="E6" s="1536"/>
      <c r="F6" s="1536"/>
      <c r="G6" s="1536"/>
      <c r="H6" s="1536"/>
      <c r="I6" s="1537"/>
      <c r="J6" s="83"/>
      <c r="K6" s="84"/>
      <c r="L6" s="84"/>
      <c r="M6" s="84"/>
      <c r="N6" s="85"/>
      <c r="O6" s="86"/>
    </row>
    <row r="7" spans="1:15" ht="16.350000000000001" customHeight="1" thickBot="1">
      <c r="A7" s="1518" t="s">
        <v>1161</v>
      </c>
      <c r="B7" s="1455"/>
      <c r="C7" s="1456"/>
      <c r="D7" s="1519"/>
      <c r="E7" s="1457"/>
      <c r="F7" s="1457"/>
      <c r="G7" s="1457"/>
      <c r="H7" s="1457"/>
      <c r="I7" s="1458"/>
      <c r="J7" s="83"/>
      <c r="K7" s="84"/>
      <c r="L7" s="84"/>
      <c r="M7" s="1538" t="s">
        <v>2015</v>
      </c>
      <c r="N7" s="1539"/>
      <c r="O7" s="1540"/>
    </row>
    <row r="8" spans="1:15" ht="16.350000000000001" customHeight="1" thickBot="1">
      <c r="A8" s="1518" t="s">
        <v>1162</v>
      </c>
      <c r="B8" s="1455"/>
      <c r="C8" s="1456"/>
      <c r="D8" s="1519"/>
      <c r="E8" s="1457"/>
      <c r="F8" s="1457"/>
      <c r="G8" s="1457"/>
      <c r="H8" s="1457"/>
      <c r="I8" s="1458"/>
      <c r="J8" s="87"/>
      <c r="K8" s="85"/>
      <c r="L8" s="85"/>
      <c r="M8" s="88"/>
      <c r="N8" s="89"/>
      <c r="O8" s="90"/>
    </row>
    <row r="9" spans="1:15" ht="15" thickBot="1">
      <c r="A9" s="1520" t="s">
        <v>1163</v>
      </c>
      <c r="B9" s="1521"/>
      <c r="C9" s="1522"/>
      <c r="D9" s="91"/>
      <c r="E9" s="1457"/>
      <c r="F9" s="1457"/>
      <c r="G9" s="1457"/>
      <c r="H9" s="1457"/>
      <c r="I9" s="1458"/>
      <c r="J9" s="92"/>
      <c r="K9" s="93"/>
      <c r="L9" s="93"/>
      <c r="M9" s="1523"/>
      <c r="N9" s="1524"/>
      <c r="O9" s="1525"/>
    </row>
    <row r="10" spans="1:15" ht="20.25" customHeight="1" thickBot="1">
      <c r="A10" s="1450" t="s">
        <v>1165</v>
      </c>
      <c r="B10" s="1453"/>
      <c r="C10" s="1439" t="s">
        <v>2016</v>
      </c>
      <c r="D10" s="1440"/>
      <c r="E10" s="1440"/>
      <c r="F10" s="1503"/>
      <c r="G10" s="669" t="s">
        <v>2038</v>
      </c>
      <c r="H10" s="670" t="s">
        <v>2017</v>
      </c>
      <c r="I10" s="1504" t="s">
        <v>2018</v>
      </c>
      <c r="J10" s="1505"/>
      <c r="K10" s="670" t="s">
        <v>2019</v>
      </c>
      <c r="L10" s="1506" t="s">
        <v>2020</v>
      </c>
      <c r="M10" s="1507"/>
      <c r="N10" s="1507"/>
      <c r="O10" s="1508"/>
    </row>
    <row r="11" spans="1:15">
      <c r="A11" s="1432"/>
      <c r="B11" s="1500"/>
      <c r="C11" s="1432"/>
      <c r="D11" s="1502"/>
      <c r="E11" s="1502"/>
      <c r="F11" s="1500"/>
      <c r="G11" s="1492"/>
      <c r="H11" s="1492"/>
      <c r="I11" s="1494"/>
      <c r="J11" s="1495"/>
      <c r="K11" s="1492"/>
      <c r="L11" s="1494"/>
      <c r="M11" s="1498"/>
      <c r="N11" s="1498"/>
      <c r="O11" s="1495"/>
    </row>
    <row r="12" spans="1:15" ht="15" thickBot="1">
      <c r="A12" s="1501"/>
      <c r="B12" s="1449"/>
      <c r="C12" s="1501"/>
      <c r="D12" s="1448"/>
      <c r="E12" s="1448"/>
      <c r="F12" s="1449"/>
      <c r="G12" s="1493"/>
      <c r="H12" s="1493"/>
      <c r="I12" s="1496"/>
      <c r="J12" s="1497"/>
      <c r="K12" s="1496"/>
      <c r="L12" s="1496"/>
      <c r="M12" s="1499"/>
      <c r="N12" s="1499"/>
      <c r="O12" s="1497"/>
    </row>
    <row r="13" spans="1:15">
      <c r="A13" s="1432"/>
      <c r="B13" s="1500"/>
      <c r="C13" s="1432"/>
      <c r="D13" s="1502"/>
      <c r="E13" s="1502"/>
      <c r="F13" s="1500"/>
      <c r="G13" s="1492"/>
      <c r="H13" s="1492"/>
      <c r="I13" s="1494"/>
      <c r="J13" s="1495"/>
      <c r="K13" s="1492"/>
      <c r="L13" s="1494"/>
      <c r="M13" s="1498"/>
      <c r="N13" s="1498"/>
      <c r="O13" s="1495"/>
    </row>
    <row r="14" spans="1:15" ht="15" thickBot="1">
      <c r="A14" s="1501"/>
      <c r="B14" s="1449"/>
      <c r="C14" s="1501"/>
      <c r="D14" s="1448"/>
      <c r="E14" s="1448"/>
      <c r="F14" s="1449"/>
      <c r="G14" s="1493"/>
      <c r="H14" s="1493"/>
      <c r="I14" s="1496"/>
      <c r="J14" s="1497"/>
      <c r="K14" s="1496"/>
      <c r="L14" s="1496"/>
      <c r="M14" s="1499"/>
      <c r="N14" s="1499"/>
      <c r="O14" s="1497"/>
    </row>
    <row r="15" spans="1:15">
      <c r="A15" s="1432"/>
      <c r="B15" s="1500"/>
      <c r="C15" s="1432"/>
      <c r="D15" s="1502"/>
      <c r="E15" s="1502"/>
      <c r="F15" s="1500"/>
      <c r="G15" s="1492"/>
      <c r="H15" s="1492"/>
      <c r="I15" s="1494"/>
      <c r="J15" s="1495"/>
      <c r="K15" s="1492"/>
      <c r="L15" s="1494"/>
      <c r="M15" s="1498"/>
      <c r="N15" s="1498"/>
      <c r="O15" s="1495"/>
    </row>
    <row r="16" spans="1:15" ht="15" thickBot="1">
      <c r="A16" s="1501"/>
      <c r="B16" s="1449"/>
      <c r="C16" s="1501"/>
      <c r="D16" s="1448"/>
      <c r="E16" s="1448"/>
      <c r="F16" s="1449"/>
      <c r="G16" s="1493"/>
      <c r="H16" s="1493"/>
      <c r="I16" s="1496"/>
      <c r="J16" s="1497"/>
      <c r="K16" s="1493"/>
      <c r="L16" s="1496"/>
      <c r="M16" s="1499"/>
      <c r="N16" s="1499"/>
      <c r="O16" s="1497"/>
    </row>
    <row r="17" spans="1:16" ht="16.350000000000001" customHeight="1" thickBot="1">
      <c r="A17" s="1479" t="s">
        <v>2021</v>
      </c>
      <c r="B17" s="1480"/>
      <c r="C17" s="1480"/>
      <c r="D17" s="1480"/>
      <c r="E17" s="1480"/>
      <c r="F17" s="1481"/>
      <c r="G17" s="1482" t="s">
        <v>2022</v>
      </c>
      <c r="H17" s="1483"/>
      <c r="I17" s="1483"/>
      <c r="J17" s="1483"/>
      <c r="K17" s="1483"/>
      <c r="L17" s="1483"/>
      <c r="M17" s="1483"/>
      <c r="N17" s="1483"/>
      <c r="O17" s="1484"/>
    </row>
    <row r="18" spans="1:16" ht="15" customHeight="1">
      <c r="A18" s="1485" t="s">
        <v>2023</v>
      </c>
      <c r="B18" s="1486"/>
      <c r="C18" s="1487" t="s">
        <v>2024</v>
      </c>
      <c r="D18" s="1487"/>
      <c r="E18" s="1487"/>
      <c r="F18" s="1488"/>
      <c r="G18" s="1489" t="s">
        <v>2025</v>
      </c>
      <c r="H18" s="1489"/>
      <c r="I18" s="1489"/>
      <c r="J18" s="1489"/>
      <c r="K18" s="1490" t="s">
        <v>2026</v>
      </c>
      <c r="L18" s="1490"/>
      <c r="M18" s="1490"/>
      <c r="N18" s="1490"/>
      <c r="O18" s="1491"/>
    </row>
    <row r="19" spans="1:16" ht="15" customHeight="1" thickBot="1">
      <c r="A19" s="1443" t="s">
        <v>2027</v>
      </c>
      <c r="B19" s="1444"/>
      <c r="C19" s="1445" t="s">
        <v>2028</v>
      </c>
      <c r="D19" s="1445"/>
      <c r="E19" s="1445"/>
      <c r="F19" s="1446"/>
      <c r="G19" s="1447" t="s">
        <v>2029</v>
      </c>
      <c r="H19" s="1447"/>
      <c r="I19" s="1447"/>
      <c r="J19" s="1447"/>
      <c r="K19" s="1448" t="s">
        <v>2030</v>
      </c>
      <c r="L19" s="1448"/>
      <c r="M19" s="1448"/>
      <c r="N19" s="1448"/>
      <c r="O19" s="1449"/>
      <c r="P19" s="94"/>
    </row>
    <row r="20" spans="1:16" ht="15" customHeight="1" thickBot="1">
      <c r="A20" s="1450" t="s">
        <v>2031</v>
      </c>
      <c r="B20" s="1451"/>
      <c r="C20" s="1451"/>
      <c r="D20" s="1451"/>
      <c r="E20" s="1451"/>
      <c r="F20" s="1451"/>
      <c r="G20" s="1451"/>
      <c r="H20" s="1451"/>
      <c r="I20" s="1451"/>
      <c r="J20" s="1451"/>
      <c r="K20" s="1452"/>
      <c r="L20" s="1452"/>
      <c r="M20" s="1452"/>
      <c r="N20" s="1452"/>
      <c r="O20" s="1453"/>
    </row>
    <row r="21" spans="1:16" ht="15" thickBot="1">
      <c r="A21" s="1454" t="s">
        <v>1224</v>
      </c>
      <c r="B21" s="1455"/>
      <c r="C21" s="1456"/>
      <c r="D21" s="95"/>
      <c r="E21" s="95"/>
      <c r="F21" s="95"/>
      <c r="G21" s="85"/>
      <c r="H21" s="85"/>
      <c r="I21" s="85"/>
      <c r="J21" s="85"/>
      <c r="K21" s="96" t="s">
        <v>1225</v>
      </c>
      <c r="L21" s="1454" t="s">
        <v>2013</v>
      </c>
      <c r="M21" s="1457"/>
      <c r="N21" s="1457"/>
      <c r="O21" s="1458"/>
    </row>
    <row r="22" spans="1:16" ht="15" customHeight="1" thickBot="1">
      <c r="A22" s="1459" t="s">
        <v>2032</v>
      </c>
      <c r="B22" s="1460"/>
      <c r="C22" s="1460"/>
      <c r="D22" s="1460"/>
      <c r="E22" s="1460"/>
      <c r="F22" s="1460"/>
      <c r="G22" s="1460"/>
      <c r="H22" s="1460"/>
      <c r="I22" s="1460"/>
      <c r="J22" s="1461"/>
      <c r="K22" s="1466"/>
      <c r="L22" s="1467"/>
      <c r="M22" s="1467"/>
      <c r="N22" s="1467"/>
      <c r="O22" s="1468"/>
    </row>
    <row r="23" spans="1:16" ht="15" customHeight="1">
      <c r="A23" s="1462"/>
      <c r="B23" s="1460"/>
      <c r="C23" s="1460"/>
      <c r="D23" s="1460"/>
      <c r="E23" s="1460"/>
      <c r="F23" s="1460"/>
      <c r="G23" s="1460"/>
      <c r="H23" s="1460"/>
      <c r="I23" s="1460"/>
      <c r="J23" s="1461"/>
      <c r="K23" s="1469" t="s">
        <v>2033</v>
      </c>
      <c r="L23" s="1470"/>
      <c r="M23" s="1470"/>
      <c r="N23" s="1470"/>
      <c r="O23" s="1471"/>
    </row>
    <row r="24" spans="1:16" ht="16.350000000000001" customHeight="1" thickBot="1">
      <c r="A24" s="1463"/>
      <c r="B24" s="1464"/>
      <c r="C24" s="1464"/>
      <c r="D24" s="1464"/>
      <c r="E24" s="1464"/>
      <c r="F24" s="1464"/>
      <c r="G24" s="1464"/>
      <c r="H24" s="1464"/>
      <c r="I24" s="1464"/>
      <c r="J24" s="1465"/>
      <c r="K24" s="1472" t="s">
        <v>1164</v>
      </c>
      <c r="L24" s="1473"/>
      <c r="M24" s="1473"/>
      <c r="N24" s="1473"/>
      <c r="O24" s="1474"/>
    </row>
    <row r="25" spans="1:16" ht="15" customHeight="1" thickBot="1">
      <c r="A25" s="1475" t="s">
        <v>2034</v>
      </c>
      <c r="B25" s="1476"/>
      <c r="C25" s="1476"/>
      <c r="D25" s="1476"/>
      <c r="E25" s="1476"/>
      <c r="F25" s="1476"/>
      <c r="G25" s="1476"/>
      <c r="H25" s="1476"/>
      <c r="I25" s="1476"/>
      <c r="J25" s="1476"/>
      <c r="K25" s="1477"/>
      <c r="L25" s="1477"/>
      <c r="M25" s="1477"/>
      <c r="N25" s="1477"/>
      <c r="O25" s="1478"/>
    </row>
    <row r="26" spans="1:16" ht="16.350000000000001" customHeight="1" thickBot="1">
      <c r="A26" s="1439" t="s">
        <v>2035</v>
      </c>
      <c r="B26" s="1440"/>
      <c r="C26" s="1440"/>
      <c r="D26" s="1440"/>
      <c r="E26" s="1440"/>
      <c r="F26" s="1440"/>
      <c r="G26" s="1440"/>
      <c r="H26" s="1441"/>
      <c r="I26" s="1441"/>
      <c r="J26" s="1441"/>
      <c r="K26" s="1441"/>
      <c r="L26" s="1441"/>
      <c r="M26" s="1441"/>
      <c r="N26" s="1441"/>
      <c r="O26" s="1442"/>
    </row>
    <row r="27" spans="1:16">
      <c r="A27" s="1432" t="s">
        <v>1226</v>
      </c>
      <c r="B27" s="1433"/>
      <c r="C27" s="1434"/>
      <c r="D27" s="1435"/>
      <c r="E27" s="1435"/>
      <c r="F27" s="1436"/>
      <c r="G27" s="97" t="s">
        <v>2039</v>
      </c>
      <c r="H27" s="98"/>
      <c r="I27" s="1435"/>
      <c r="J27" s="1435"/>
      <c r="K27" s="1435"/>
      <c r="L27" s="1435"/>
      <c r="M27" s="1435"/>
      <c r="N27" s="1435"/>
      <c r="O27" s="1436"/>
    </row>
    <row r="28" spans="1:16">
      <c r="A28" s="1437" t="s">
        <v>2036</v>
      </c>
      <c r="B28" s="1437"/>
      <c r="C28" s="1437"/>
      <c r="D28" s="1437"/>
      <c r="E28" s="1437"/>
      <c r="F28" s="1437"/>
      <c r="G28" s="1437"/>
      <c r="H28" s="1437"/>
      <c r="I28" s="1437"/>
      <c r="J28" s="1437"/>
      <c r="K28" s="1437"/>
      <c r="L28" s="1437"/>
      <c r="M28" s="1437"/>
      <c r="N28" s="1437"/>
      <c r="O28" s="1437"/>
    </row>
    <row r="29" spans="1:16" ht="20.25" customHeight="1">
      <c r="A29" s="1438" t="s">
        <v>2037</v>
      </c>
      <c r="B29" s="1438"/>
      <c r="C29" s="1438"/>
      <c r="D29" s="1438"/>
      <c r="E29" s="1438"/>
      <c r="F29" s="1438"/>
      <c r="G29" s="1438"/>
      <c r="H29" s="1438"/>
      <c r="I29" s="1438"/>
      <c r="J29" s="1438"/>
      <c r="K29" s="1438"/>
      <c r="L29" s="1438"/>
      <c r="M29" s="1438"/>
      <c r="N29" s="1438"/>
      <c r="O29" s="1438"/>
    </row>
  </sheetData>
  <sheetProtection algorithmName="SHA-512" hashValue="ms5zPoMnSUhCYQWgyqbYsWfC+ZBGhJlWIZyyM00+rbZDPYFTDgVOx/BfMI/rXQ0QCQSQg+u2j/yaIuidZ2qQvQ==" saltValue="bAB/9rLL1jclP6CI4SF5ug==" spinCount="100000" sheet="1"/>
  <mergeCells count="61">
    <mergeCell ref="A2:O4"/>
    <mergeCell ref="A1:O1"/>
    <mergeCell ref="A8:C8"/>
    <mergeCell ref="D8:I8"/>
    <mergeCell ref="A9:C9"/>
    <mergeCell ref="E9:I9"/>
    <mergeCell ref="M9:O9"/>
    <mergeCell ref="A5:C6"/>
    <mergeCell ref="D5:I6"/>
    <mergeCell ref="A7:C7"/>
    <mergeCell ref="D7:I7"/>
    <mergeCell ref="M7:O7"/>
    <mergeCell ref="A10:B10"/>
    <mergeCell ref="C10:F10"/>
    <mergeCell ref="I10:J10"/>
    <mergeCell ref="L10:O10"/>
    <mergeCell ref="L13:O14"/>
    <mergeCell ref="A11:B12"/>
    <mergeCell ref="C11:F12"/>
    <mergeCell ref="G11:G12"/>
    <mergeCell ref="H11:H12"/>
    <mergeCell ref="I11:J12"/>
    <mergeCell ref="K11:K12"/>
    <mergeCell ref="H15:H16"/>
    <mergeCell ref="I15:J16"/>
    <mergeCell ref="K15:K16"/>
    <mergeCell ref="L11:O12"/>
    <mergeCell ref="A13:B14"/>
    <mergeCell ref="C13:F14"/>
    <mergeCell ref="G13:G14"/>
    <mergeCell ref="H13:H14"/>
    <mergeCell ref="I13:J14"/>
    <mergeCell ref="K13:K14"/>
    <mergeCell ref="L15:O16"/>
    <mergeCell ref="A15:B16"/>
    <mergeCell ref="C15:F16"/>
    <mergeCell ref="G15:G16"/>
    <mergeCell ref="A17:F17"/>
    <mergeCell ref="G17:O17"/>
    <mergeCell ref="A18:B18"/>
    <mergeCell ref="C18:F18"/>
    <mergeCell ref="G18:J18"/>
    <mergeCell ref="K18:O18"/>
    <mergeCell ref="A26:O26"/>
    <mergeCell ref="A19:B19"/>
    <mergeCell ref="C19:F19"/>
    <mergeCell ref="G19:J19"/>
    <mergeCell ref="K19:O19"/>
    <mergeCell ref="A20:O20"/>
    <mergeCell ref="A21:C21"/>
    <mergeCell ref="L21:O21"/>
    <mergeCell ref="A22:J24"/>
    <mergeCell ref="K22:O22"/>
    <mergeCell ref="K23:O23"/>
    <mergeCell ref="K24:O24"/>
    <mergeCell ref="A25:O25"/>
    <mergeCell ref="A27:B27"/>
    <mergeCell ref="C27:F27"/>
    <mergeCell ref="I27:O27"/>
    <mergeCell ref="A28:O28"/>
    <mergeCell ref="A29:O29"/>
  </mergeCells>
  <hyperlinks>
    <hyperlink ref="A1" r:id="rId1" xr:uid="{00000000-0004-0000-1D00-000000000000}"/>
    <hyperlink ref="A29:O29" r:id="rId2" display="Visualizza Condizioni di Reso" xr:uid="{00000000-0004-0000-1D00-000001000000}"/>
  </hyperlinks>
  <pageMargins left="0.23622047244094491" right="0.23622047244094491" top="0.15748031496062992" bottom="0.15748031496062992" header="0.11811023622047245"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A51E-2572-4289-B63B-116F29057D1D}">
  <sheetPr codeName="Foglio7">
    <tabColor rgb="FF7030A0"/>
  </sheetPr>
  <dimension ref="A1:N51"/>
  <sheetViews>
    <sheetView topLeftCell="D1" zoomScale="70" zoomScaleNormal="70" workbookViewId="0">
      <selection activeCell="N42" sqref="N42"/>
    </sheetView>
  </sheetViews>
  <sheetFormatPr defaultColWidth="9.109375" defaultRowHeight="13.2"/>
  <cols>
    <col min="1" max="1" width="1.5546875" style="683" customWidth="1"/>
    <col min="2" max="2" width="2.109375" style="683" customWidth="1"/>
    <col min="3" max="3" width="12.6640625" style="683" customWidth="1"/>
    <col min="4" max="4" width="22.109375" style="683" customWidth="1"/>
    <col min="5" max="5" width="5.88671875" style="683" customWidth="1"/>
    <col min="6" max="7" width="12.6640625" style="683" customWidth="1"/>
    <col min="8" max="8" width="13.33203125" style="683" customWidth="1"/>
    <col min="9" max="9" width="12.6640625" style="683" customWidth="1"/>
    <col min="10" max="10" width="12.44140625" style="683" customWidth="1"/>
    <col min="11" max="11" width="17.109375" style="683" customWidth="1"/>
    <col min="12" max="12" width="1.5546875" style="683" customWidth="1"/>
    <col min="13" max="256" width="9.109375" style="683"/>
    <col min="257" max="257" width="1.5546875" style="683" customWidth="1"/>
    <col min="258" max="258" width="2.109375" style="683" customWidth="1"/>
    <col min="259" max="259" width="12.6640625" style="683" customWidth="1"/>
    <col min="260" max="260" width="22.109375" style="683" customWidth="1"/>
    <col min="261" max="261" width="5.88671875" style="683" customWidth="1"/>
    <col min="262" max="263" width="12.6640625" style="683" customWidth="1"/>
    <col min="264" max="264" width="13.33203125" style="683" customWidth="1"/>
    <col min="265" max="265" width="12.6640625" style="683" customWidth="1"/>
    <col min="266" max="266" width="12.44140625" style="683" customWidth="1"/>
    <col min="267" max="267" width="17.109375" style="683" customWidth="1"/>
    <col min="268" max="268" width="1.5546875" style="683" customWidth="1"/>
    <col min="269" max="512" width="9.109375" style="683"/>
    <col min="513" max="513" width="1.5546875" style="683" customWidth="1"/>
    <col min="514" max="514" width="2.109375" style="683" customWidth="1"/>
    <col min="515" max="515" width="12.6640625" style="683" customWidth="1"/>
    <col min="516" max="516" width="22.109375" style="683" customWidth="1"/>
    <col min="517" max="517" width="5.88671875" style="683" customWidth="1"/>
    <col min="518" max="519" width="12.6640625" style="683" customWidth="1"/>
    <col min="520" max="520" width="13.33203125" style="683" customWidth="1"/>
    <col min="521" max="521" width="12.6640625" style="683" customWidth="1"/>
    <col min="522" max="522" width="12.44140625" style="683" customWidth="1"/>
    <col min="523" max="523" width="17.109375" style="683" customWidth="1"/>
    <col min="524" max="524" width="1.5546875" style="683" customWidth="1"/>
    <col min="525" max="768" width="9.109375" style="683"/>
    <col min="769" max="769" width="1.5546875" style="683" customWidth="1"/>
    <col min="770" max="770" width="2.109375" style="683" customWidth="1"/>
    <col min="771" max="771" width="12.6640625" style="683" customWidth="1"/>
    <col min="772" max="772" width="22.109375" style="683" customWidth="1"/>
    <col min="773" max="773" width="5.88671875" style="683" customWidth="1"/>
    <col min="774" max="775" width="12.6640625" style="683" customWidth="1"/>
    <col min="776" max="776" width="13.33203125" style="683" customWidth="1"/>
    <col min="777" max="777" width="12.6640625" style="683" customWidth="1"/>
    <col min="778" max="778" width="12.44140625" style="683" customWidth="1"/>
    <col min="779" max="779" width="17.109375" style="683" customWidth="1"/>
    <col min="780" max="780" width="1.5546875" style="683" customWidth="1"/>
    <col min="781" max="1024" width="9.109375" style="683"/>
    <col min="1025" max="1025" width="1.5546875" style="683" customWidth="1"/>
    <col min="1026" max="1026" width="2.109375" style="683" customWidth="1"/>
    <col min="1027" max="1027" width="12.6640625" style="683" customWidth="1"/>
    <col min="1028" max="1028" width="22.109375" style="683" customWidth="1"/>
    <col min="1029" max="1029" width="5.88671875" style="683" customWidth="1"/>
    <col min="1030" max="1031" width="12.6640625" style="683" customWidth="1"/>
    <col min="1032" max="1032" width="13.33203125" style="683" customWidth="1"/>
    <col min="1033" max="1033" width="12.6640625" style="683" customWidth="1"/>
    <col min="1034" max="1034" width="12.44140625" style="683" customWidth="1"/>
    <col min="1035" max="1035" width="17.109375" style="683" customWidth="1"/>
    <col min="1036" max="1036" width="1.5546875" style="683" customWidth="1"/>
    <col min="1037" max="1280" width="9.109375" style="683"/>
    <col min="1281" max="1281" width="1.5546875" style="683" customWidth="1"/>
    <col min="1282" max="1282" width="2.109375" style="683" customWidth="1"/>
    <col min="1283" max="1283" width="12.6640625" style="683" customWidth="1"/>
    <col min="1284" max="1284" width="22.109375" style="683" customWidth="1"/>
    <col min="1285" max="1285" width="5.88671875" style="683" customWidth="1"/>
    <col min="1286" max="1287" width="12.6640625" style="683" customWidth="1"/>
    <col min="1288" max="1288" width="13.33203125" style="683" customWidth="1"/>
    <col min="1289" max="1289" width="12.6640625" style="683" customWidth="1"/>
    <col min="1290" max="1290" width="12.44140625" style="683" customWidth="1"/>
    <col min="1291" max="1291" width="17.109375" style="683" customWidth="1"/>
    <col min="1292" max="1292" width="1.5546875" style="683" customWidth="1"/>
    <col min="1293" max="1536" width="9.109375" style="683"/>
    <col min="1537" max="1537" width="1.5546875" style="683" customWidth="1"/>
    <col min="1538" max="1538" width="2.109375" style="683" customWidth="1"/>
    <col min="1539" max="1539" width="12.6640625" style="683" customWidth="1"/>
    <col min="1540" max="1540" width="22.109375" style="683" customWidth="1"/>
    <col min="1541" max="1541" width="5.88671875" style="683" customWidth="1"/>
    <col min="1542" max="1543" width="12.6640625" style="683" customWidth="1"/>
    <col min="1544" max="1544" width="13.33203125" style="683" customWidth="1"/>
    <col min="1545" max="1545" width="12.6640625" style="683" customWidth="1"/>
    <col min="1546" max="1546" width="12.44140625" style="683" customWidth="1"/>
    <col min="1547" max="1547" width="17.109375" style="683" customWidth="1"/>
    <col min="1548" max="1548" width="1.5546875" style="683" customWidth="1"/>
    <col min="1549" max="1792" width="9.109375" style="683"/>
    <col min="1793" max="1793" width="1.5546875" style="683" customWidth="1"/>
    <col min="1794" max="1794" width="2.109375" style="683" customWidth="1"/>
    <col min="1795" max="1795" width="12.6640625" style="683" customWidth="1"/>
    <col min="1796" max="1796" width="22.109375" style="683" customWidth="1"/>
    <col min="1797" max="1797" width="5.88671875" style="683" customWidth="1"/>
    <col min="1798" max="1799" width="12.6640625" style="683" customWidth="1"/>
    <col min="1800" max="1800" width="13.33203125" style="683" customWidth="1"/>
    <col min="1801" max="1801" width="12.6640625" style="683" customWidth="1"/>
    <col min="1802" max="1802" width="12.44140625" style="683" customWidth="1"/>
    <col min="1803" max="1803" width="17.109375" style="683" customWidth="1"/>
    <col min="1804" max="1804" width="1.5546875" style="683" customWidth="1"/>
    <col min="1805" max="2048" width="9.109375" style="683"/>
    <col min="2049" max="2049" width="1.5546875" style="683" customWidth="1"/>
    <col min="2050" max="2050" width="2.109375" style="683" customWidth="1"/>
    <col min="2051" max="2051" width="12.6640625" style="683" customWidth="1"/>
    <col min="2052" max="2052" width="22.109375" style="683" customWidth="1"/>
    <col min="2053" max="2053" width="5.88671875" style="683" customWidth="1"/>
    <col min="2054" max="2055" width="12.6640625" style="683" customWidth="1"/>
    <col min="2056" max="2056" width="13.33203125" style="683" customWidth="1"/>
    <col min="2057" max="2057" width="12.6640625" style="683" customWidth="1"/>
    <col min="2058" max="2058" width="12.44140625" style="683" customWidth="1"/>
    <col min="2059" max="2059" width="17.109375" style="683" customWidth="1"/>
    <col min="2060" max="2060" width="1.5546875" style="683" customWidth="1"/>
    <col min="2061" max="2304" width="9.109375" style="683"/>
    <col min="2305" max="2305" width="1.5546875" style="683" customWidth="1"/>
    <col min="2306" max="2306" width="2.109375" style="683" customWidth="1"/>
    <col min="2307" max="2307" width="12.6640625" style="683" customWidth="1"/>
    <col min="2308" max="2308" width="22.109375" style="683" customWidth="1"/>
    <col min="2309" max="2309" width="5.88671875" style="683" customWidth="1"/>
    <col min="2310" max="2311" width="12.6640625" style="683" customWidth="1"/>
    <col min="2312" max="2312" width="13.33203125" style="683" customWidth="1"/>
    <col min="2313" max="2313" width="12.6640625" style="683" customWidth="1"/>
    <col min="2314" max="2314" width="12.44140625" style="683" customWidth="1"/>
    <col min="2315" max="2315" width="17.109375" style="683" customWidth="1"/>
    <col min="2316" max="2316" width="1.5546875" style="683" customWidth="1"/>
    <col min="2317" max="2560" width="9.109375" style="683"/>
    <col min="2561" max="2561" width="1.5546875" style="683" customWidth="1"/>
    <col min="2562" max="2562" width="2.109375" style="683" customWidth="1"/>
    <col min="2563" max="2563" width="12.6640625" style="683" customWidth="1"/>
    <col min="2564" max="2564" width="22.109375" style="683" customWidth="1"/>
    <col min="2565" max="2565" width="5.88671875" style="683" customWidth="1"/>
    <col min="2566" max="2567" width="12.6640625" style="683" customWidth="1"/>
    <col min="2568" max="2568" width="13.33203125" style="683" customWidth="1"/>
    <col min="2569" max="2569" width="12.6640625" style="683" customWidth="1"/>
    <col min="2570" max="2570" width="12.44140625" style="683" customWidth="1"/>
    <col min="2571" max="2571" width="17.109375" style="683" customWidth="1"/>
    <col min="2572" max="2572" width="1.5546875" style="683" customWidth="1"/>
    <col min="2573" max="2816" width="9.109375" style="683"/>
    <col min="2817" max="2817" width="1.5546875" style="683" customWidth="1"/>
    <col min="2818" max="2818" width="2.109375" style="683" customWidth="1"/>
    <col min="2819" max="2819" width="12.6640625" style="683" customWidth="1"/>
    <col min="2820" max="2820" width="22.109375" style="683" customWidth="1"/>
    <col min="2821" max="2821" width="5.88671875" style="683" customWidth="1"/>
    <col min="2822" max="2823" width="12.6640625" style="683" customWidth="1"/>
    <col min="2824" max="2824" width="13.33203125" style="683" customWidth="1"/>
    <col min="2825" max="2825" width="12.6640625" style="683" customWidth="1"/>
    <col min="2826" max="2826" width="12.44140625" style="683" customWidth="1"/>
    <col min="2827" max="2827" width="17.109375" style="683" customWidth="1"/>
    <col min="2828" max="2828" width="1.5546875" style="683" customWidth="1"/>
    <col min="2829" max="3072" width="9.109375" style="683"/>
    <col min="3073" max="3073" width="1.5546875" style="683" customWidth="1"/>
    <col min="3074" max="3074" width="2.109375" style="683" customWidth="1"/>
    <col min="3075" max="3075" width="12.6640625" style="683" customWidth="1"/>
    <col min="3076" max="3076" width="22.109375" style="683" customWidth="1"/>
    <col min="3077" max="3077" width="5.88671875" style="683" customWidth="1"/>
    <col min="3078" max="3079" width="12.6640625" style="683" customWidth="1"/>
    <col min="3080" max="3080" width="13.33203125" style="683" customWidth="1"/>
    <col min="3081" max="3081" width="12.6640625" style="683" customWidth="1"/>
    <col min="3082" max="3082" width="12.44140625" style="683" customWidth="1"/>
    <col min="3083" max="3083" width="17.109375" style="683" customWidth="1"/>
    <col min="3084" max="3084" width="1.5546875" style="683" customWidth="1"/>
    <col min="3085" max="3328" width="9.109375" style="683"/>
    <col min="3329" max="3329" width="1.5546875" style="683" customWidth="1"/>
    <col min="3330" max="3330" width="2.109375" style="683" customWidth="1"/>
    <col min="3331" max="3331" width="12.6640625" style="683" customWidth="1"/>
    <col min="3332" max="3332" width="22.109375" style="683" customWidth="1"/>
    <col min="3333" max="3333" width="5.88671875" style="683" customWidth="1"/>
    <col min="3334" max="3335" width="12.6640625" style="683" customWidth="1"/>
    <col min="3336" max="3336" width="13.33203125" style="683" customWidth="1"/>
    <col min="3337" max="3337" width="12.6640625" style="683" customWidth="1"/>
    <col min="3338" max="3338" width="12.44140625" style="683" customWidth="1"/>
    <col min="3339" max="3339" width="17.109375" style="683" customWidth="1"/>
    <col min="3340" max="3340" width="1.5546875" style="683" customWidth="1"/>
    <col min="3341" max="3584" width="9.109375" style="683"/>
    <col min="3585" max="3585" width="1.5546875" style="683" customWidth="1"/>
    <col min="3586" max="3586" width="2.109375" style="683" customWidth="1"/>
    <col min="3587" max="3587" width="12.6640625" style="683" customWidth="1"/>
    <col min="3588" max="3588" width="22.109375" style="683" customWidth="1"/>
    <col min="3589" max="3589" width="5.88671875" style="683" customWidth="1"/>
    <col min="3590" max="3591" width="12.6640625" style="683" customWidth="1"/>
    <col min="3592" max="3592" width="13.33203125" style="683" customWidth="1"/>
    <col min="3593" max="3593" width="12.6640625" style="683" customWidth="1"/>
    <col min="3594" max="3594" width="12.44140625" style="683" customWidth="1"/>
    <col min="3595" max="3595" width="17.109375" style="683" customWidth="1"/>
    <col min="3596" max="3596" width="1.5546875" style="683" customWidth="1"/>
    <col min="3597" max="3840" width="9.109375" style="683"/>
    <col min="3841" max="3841" width="1.5546875" style="683" customWidth="1"/>
    <col min="3842" max="3842" width="2.109375" style="683" customWidth="1"/>
    <col min="3843" max="3843" width="12.6640625" style="683" customWidth="1"/>
    <col min="3844" max="3844" width="22.109375" style="683" customWidth="1"/>
    <col min="3845" max="3845" width="5.88671875" style="683" customWidth="1"/>
    <col min="3846" max="3847" width="12.6640625" style="683" customWidth="1"/>
    <col min="3848" max="3848" width="13.33203125" style="683" customWidth="1"/>
    <col min="3849" max="3849" width="12.6640625" style="683" customWidth="1"/>
    <col min="3850" max="3850" width="12.44140625" style="683" customWidth="1"/>
    <col min="3851" max="3851" width="17.109375" style="683" customWidth="1"/>
    <col min="3852" max="3852" width="1.5546875" style="683" customWidth="1"/>
    <col min="3853" max="4096" width="9.109375" style="683"/>
    <col min="4097" max="4097" width="1.5546875" style="683" customWidth="1"/>
    <col min="4098" max="4098" width="2.109375" style="683" customWidth="1"/>
    <col min="4099" max="4099" width="12.6640625" style="683" customWidth="1"/>
    <col min="4100" max="4100" width="22.109375" style="683" customWidth="1"/>
    <col min="4101" max="4101" width="5.88671875" style="683" customWidth="1"/>
    <col min="4102" max="4103" width="12.6640625" style="683" customWidth="1"/>
    <col min="4104" max="4104" width="13.33203125" style="683" customWidth="1"/>
    <col min="4105" max="4105" width="12.6640625" style="683" customWidth="1"/>
    <col min="4106" max="4106" width="12.44140625" style="683" customWidth="1"/>
    <col min="4107" max="4107" width="17.109375" style="683" customWidth="1"/>
    <col min="4108" max="4108" width="1.5546875" style="683" customWidth="1"/>
    <col min="4109" max="4352" width="9.109375" style="683"/>
    <col min="4353" max="4353" width="1.5546875" style="683" customWidth="1"/>
    <col min="4354" max="4354" width="2.109375" style="683" customWidth="1"/>
    <col min="4355" max="4355" width="12.6640625" style="683" customWidth="1"/>
    <col min="4356" max="4356" width="22.109375" style="683" customWidth="1"/>
    <col min="4357" max="4357" width="5.88671875" style="683" customWidth="1"/>
    <col min="4358" max="4359" width="12.6640625" style="683" customWidth="1"/>
    <col min="4360" max="4360" width="13.33203125" style="683" customWidth="1"/>
    <col min="4361" max="4361" width="12.6640625" style="683" customWidth="1"/>
    <col min="4362" max="4362" width="12.44140625" style="683" customWidth="1"/>
    <col min="4363" max="4363" width="17.109375" style="683" customWidth="1"/>
    <col min="4364" max="4364" width="1.5546875" style="683" customWidth="1"/>
    <col min="4365" max="4608" width="9.109375" style="683"/>
    <col min="4609" max="4609" width="1.5546875" style="683" customWidth="1"/>
    <col min="4610" max="4610" width="2.109375" style="683" customWidth="1"/>
    <col min="4611" max="4611" width="12.6640625" style="683" customWidth="1"/>
    <col min="4612" max="4612" width="22.109375" style="683" customWidth="1"/>
    <col min="4613" max="4613" width="5.88671875" style="683" customWidth="1"/>
    <col min="4614" max="4615" width="12.6640625" style="683" customWidth="1"/>
    <col min="4616" max="4616" width="13.33203125" style="683" customWidth="1"/>
    <col min="4617" max="4617" width="12.6640625" style="683" customWidth="1"/>
    <col min="4618" max="4618" width="12.44140625" style="683" customWidth="1"/>
    <col min="4619" max="4619" width="17.109375" style="683" customWidth="1"/>
    <col min="4620" max="4620" width="1.5546875" style="683" customWidth="1"/>
    <col min="4621" max="4864" width="9.109375" style="683"/>
    <col min="4865" max="4865" width="1.5546875" style="683" customWidth="1"/>
    <col min="4866" max="4866" width="2.109375" style="683" customWidth="1"/>
    <col min="4867" max="4867" width="12.6640625" style="683" customWidth="1"/>
    <col min="4868" max="4868" width="22.109375" style="683" customWidth="1"/>
    <col min="4869" max="4869" width="5.88671875" style="683" customWidth="1"/>
    <col min="4870" max="4871" width="12.6640625" style="683" customWidth="1"/>
    <col min="4872" max="4872" width="13.33203125" style="683" customWidth="1"/>
    <col min="4873" max="4873" width="12.6640625" style="683" customWidth="1"/>
    <col min="4874" max="4874" width="12.44140625" style="683" customWidth="1"/>
    <col min="4875" max="4875" width="17.109375" style="683" customWidth="1"/>
    <col min="4876" max="4876" width="1.5546875" style="683" customWidth="1"/>
    <col min="4877" max="5120" width="9.109375" style="683"/>
    <col min="5121" max="5121" width="1.5546875" style="683" customWidth="1"/>
    <col min="5122" max="5122" width="2.109375" style="683" customWidth="1"/>
    <col min="5123" max="5123" width="12.6640625" style="683" customWidth="1"/>
    <col min="5124" max="5124" width="22.109375" style="683" customWidth="1"/>
    <col min="5125" max="5125" width="5.88671875" style="683" customWidth="1"/>
    <col min="5126" max="5127" width="12.6640625" style="683" customWidth="1"/>
    <col min="5128" max="5128" width="13.33203125" style="683" customWidth="1"/>
    <col min="5129" max="5129" width="12.6640625" style="683" customWidth="1"/>
    <col min="5130" max="5130" width="12.44140625" style="683" customWidth="1"/>
    <col min="5131" max="5131" width="17.109375" style="683" customWidth="1"/>
    <col min="5132" max="5132" width="1.5546875" style="683" customWidth="1"/>
    <col min="5133" max="5376" width="9.109375" style="683"/>
    <col min="5377" max="5377" width="1.5546875" style="683" customWidth="1"/>
    <col min="5378" max="5378" width="2.109375" style="683" customWidth="1"/>
    <col min="5379" max="5379" width="12.6640625" style="683" customWidth="1"/>
    <col min="5380" max="5380" width="22.109375" style="683" customWidth="1"/>
    <col min="5381" max="5381" width="5.88671875" style="683" customWidth="1"/>
    <col min="5382" max="5383" width="12.6640625" style="683" customWidth="1"/>
    <col min="5384" max="5384" width="13.33203125" style="683" customWidth="1"/>
    <col min="5385" max="5385" width="12.6640625" style="683" customWidth="1"/>
    <col min="5386" max="5386" width="12.44140625" style="683" customWidth="1"/>
    <col min="5387" max="5387" width="17.109375" style="683" customWidth="1"/>
    <col min="5388" max="5388" width="1.5546875" style="683" customWidth="1"/>
    <col min="5389" max="5632" width="9.109375" style="683"/>
    <col min="5633" max="5633" width="1.5546875" style="683" customWidth="1"/>
    <col min="5634" max="5634" width="2.109375" style="683" customWidth="1"/>
    <col min="5635" max="5635" width="12.6640625" style="683" customWidth="1"/>
    <col min="5636" max="5636" width="22.109375" style="683" customWidth="1"/>
    <col min="5637" max="5637" width="5.88671875" style="683" customWidth="1"/>
    <col min="5638" max="5639" width="12.6640625" style="683" customWidth="1"/>
    <col min="5640" max="5640" width="13.33203125" style="683" customWidth="1"/>
    <col min="5641" max="5641" width="12.6640625" style="683" customWidth="1"/>
    <col min="5642" max="5642" width="12.44140625" style="683" customWidth="1"/>
    <col min="5643" max="5643" width="17.109375" style="683" customWidth="1"/>
    <col min="5644" max="5644" width="1.5546875" style="683" customWidth="1"/>
    <col min="5645" max="5888" width="9.109375" style="683"/>
    <col min="5889" max="5889" width="1.5546875" style="683" customWidth="1"/>
    <col min="5890" max="5890" width="2.109375" style="683" customWidth="1"/>
    <col min="5891" max="5891" width="12.6640625" style="683" customWidth="1"/>
    <col min="5892" max="5892" width="22.109375" style="683" customWidth="1"/>
    <col min="5893" max="5893" width="5.88671875" style="683" customWidth="1"/>
    <col min="5894" max="5895" width="12.6640625" style="683" customWidth="1"/>
    <col min="5896" max="5896" width="13.33203125" style="683" customWidth="1"/>
    <col min="5897" max="5897" width="12.6640625" style="683" customWidth="1"/>
    <col min="5898" max="5898" width="12.44140625" style="683" customWidth="1"/>
    <col min="5899" max="5899" width="17.109375" style="683" customWidth="1"/>
    <col min="5900" max="5900" width="1.5546875" style="683" customWidth="1"/>
    <col min="5901" max="6144" width="9.109375" style="683"/>
    <col min="6145" max="6145" width="1.5546875" style="683" customWidth="1"/>
    <col min="6146" max="6146" width="2.109375" style="683" customWidth="1"/>
    <col min="6147" max="6147" width="12.6640625" style="683" customWidth="1"/>
    <col min="6148" max="6148" width="22.109375" style="683" customWidth="1"/>
    <col min="6149" max="6149" width="5.88671875" style="683" customWidth="1"/>
    <col min="6150" max="6151" width="12.6640625" style="683" customWidth="1"/>
    <col min="6152" max="6152" width="13.33203125" style="683" customWidth="1"/>
    <col min="6153" max="6153" width="12.6640625" style="683" customWidth="1"/>
    <col min="6154" max="6154" width="12.44140625" style="683" customWidth="1"/>
    <col min="6155" max="6155" width="17.109375" style="683" customWidth="1"/>
    <col min="6156" max="6156" width="1.5546875" style="683" customWidth="1"/>
    <col min="6157" max="6400" width="9.109375" style="683"/>
    <col min="6401" max="6401" width="1.5546875" style="683" customWidth="1"/>
    <col min="6402" max="6402" width="2.109375" style="683" customWidth="1"/>
    <col min="6403" max="6403" width="12.6640625" style="683" customWidth="1"/>
    <col min="6404" max="6404" width="22.109375" style="683" customWidth="1"/>
    <col min="6405" max="6405" width="5.88671875" style="683" customWidth="1"/>
    <col min="6406" max="6407" width="12.6640625" style="683" customWidth="1"/>
    <col min="6408" max="6408" width="13.33203125" style="683" customWidth="1"/>
    <col min="6409" max="6409" width="12.6640625" style="683" customWidth="1"/>
    <col min="6410" max="6410" width="12.44140625" style="683" customWidth="1"/>
    <col min="6411" max="6411" width="17.109375" style="683" customWidth="1"/>
    <col min="6412" max="6412" width="1.5546875" style="683" customWidth="1"/>
    <col min="6413" max="6656" width="9.109375" style="683"/>
    <col min="6657" max="6657" width="1.5546875" style="683" customWidth="1"/>
    <col min="6658" max="6658" width="2.109375" style="683" customWidth="1"/>
    <col min="6659" max="6659" width="12.6640625" style="683" customWidth="1"/>
    <col min="6660" max="6660" width="22.109375" style="683" customWidth="1"/>
    <col min="6661" max="6661" width="5.88671875" style="683" customWidth="1"/>
    <col min="6662" max="6663" width="12.6640625" style="683" customWidth="1"/>
    <col min="6664" max="6664" width="13.33203125" style="683" customWidth="1"/>
    <col min="6665" max="6665" width="12.6640625" style="683" customWidth="1"/>
    <col min="6666" max="6666" width="12.44140625" style="683" customWidth="1"/>
    <col min="6667" max="6667" width="17.109375" style="683" customWidth="1"/>
    <col min="6668" max="6668" width="1.5546875" style="683" customWidth="1"/>
    <col min="6669" max="6912" width="9.109375" style="683"/>
    <col min="6913" max="6913" width="1.5546875" style="683" customWidth="1"/>
    <col min="6914" max="6914" width="2.109375" style="683" customWidth="1"/>
    <col min="6915" max="6915" width="12.6640625" style="683" customWidth="1"/>
    <col min="6916" max="6916" width="22.109375" style="683" customWidth="1"/>
    <col min="6917" max="6917" width="5.88671875" style="683" customWidth="1"/>
    <col min="6918" max="6919" width="12.6640625" style="683" customWidth="1"/>
    <col min="6920" max="6920" width="13.33203125" style="683" customWidth="1"/>
    <col min="6921" max="6921" width="12.6640625" style="683" customWidth="1"/>
    <col min="6922" max="6922" width="12.44140625" style="683" customWidth="1"/>
    <col min="6923" max="6923" width="17.109375" style="683" customWidth="1"/>
    <col min="6924" max="6924" width="1.5546875" style="683" customWidth="1"/>
    <col min="6925" max="7168" width="9.109375" style="683"/>
    <col min="7169" max="7169" width="1.5546875" style="683" customWidth="1"/>
    <col min="7170" max="7170" width="2.109375" style="683" customWidth="1"/>
    <col min="7171" max="7171" width="12.6640625" style="683" customWidth="1"/>
    <col min="7172" max="7172" width="22.109375" style="683" customWidth="1"/>
    <col min="7173" max="7173" width="5.88671875" style="683" customWidth="1"/>
    <col min="7174" max="7175" width="12.6640625" style="683" customWidth="1"/>
    <col min="7176" max="7176" width="13.33203125" style="683" customWidth="1"/>
    <col min="7177" max="7177" width="12.6640625" style="683" customWidth="1"/>
    <col min="7178" max="7178" width="12.44140625" style="683" customWidth="1"/>
    <col min="7179" max="7179" width="17.109375" style="683" customWidth="1"/>
    <col min="7180" max="7180" width="1.5546875" style="683" customWidth="1"/>
    <col min="7181" max="7424" width="9.109375" style="683"/>
    <col min="7425" max="7425" width="1.5546875" style="683" customWidth="1"/>
    <col min="7426" max="7426" width="2.109375" style="683" customWidth="1"/>
    <col min="7427" max="7427" width="12.6640625" style="683" customWidth="1"/>
    <col min="7428" max="7428" width="22.109375" style="683" customWidth="1"/>
    <col min="7429" max="7429" width="5.88671875" style="683" customWidth="1"/>
    <col min="7430" max="7431" width="12.6640625" style="683" customWidth="1"/>
    <col min="7432" max="7432" width="13.33203125" style="683" customWidth="1"/>
    <col min="7433" max="7433" width="12.6640625" style="683" customWidth="1"/>
    <col min="7434" max="7434" width="12.44140625" style="683" customWidth="1"/>
    <col min="7435" max="7435" width="17.109375" style="683" customWidth="1"/>
    <col min="7436" max="7436" width="1.5546875" style="683" customWidth="1"/>
    <col min="7437" max="7680" width="9.109375" style="683"/>
    <col min="7681" max="7681" width="1.5546875" style="683" customWidth="1"/>
    <col min="7682" max="7682" width="2.109375" style="683" customWidth="1"/>
    <col min="7683" max="7683" width="12.6640625" style="683" customWidth="1"/>
    <col min="7684" max="7684" width="22.109375" style="683" customWidth="1"/>
    <col min="7685" max="7685" width="5.88671875" style="683" customWidth="1"/>
    <col min="7686" max="7687" width="12.6640625" style="683" customWidth="1"/>
    <col min="7688" max="7688" width="13.33203125" style="683" customWidth="1"/>
    <col min="7689" max="7689" width="12.6640625" style="683" customWidth="1"/>
    <col min="7690" max="7690" width="12.44140625" style="683" customWidth="1"/>
    <col min="7691" max="7691" width="17.109375" style="683" customWidth="1"/>
    <col min="7692" max="7692" width="1.5546875" style="683" customWidth="1"/>
    <col min="7693" max="7936" width="9.109375" style="683"/>
    <col min="7937" max="7937" width="1.5546875" style="683" customWidth="1"/>
    <col min="7938" max="7938" width="2.109375" style="683" customWidth="1"/>
    <col min="7939" max="7939" width="12.6640625" style="683" customWidth="1"/>
    <col min="7940" max="7940" width="22.109375" style="683" customWidth="1"/>
    <col min="7941" max="7941" width="5.88671875" style="683" customWidth="1"/>
    <col min="7942" max="7943" width="12.6640625" style="683" customWidth="1"/>
    <col min="7944" max="7944" width="13.33203125" style="683" customWidth="1"/>
    <col min="7945" max="7945" width="12.6640625" style="683" customWidth="1"/>
    <col min="7946" max="7946" width="12.44140625" style="683" customWidth="1"/>
    <col min="7947" max="7947" width="17.109375" style="683" customWidth="1"/>
    <col min="7948" max="7948" width="1.5546875" style="683" customWidth="1"/>
    <col min="7949" max="8192" width="9.109375" style="683"/>
    <col min="8193" max="8193" width="1.5546875" style="683" customWidth="1"/>
    <col min="8194" max="8194" width="2.109375" style="683" customWidth="1"/>
    <col min="8195" max="8195" width="12.6640625" style="683" customWidth="1"/>
    <col min="8196" max="8196" width="22.109375" style="683" customWidth="1"/>
    <col min="8197" max="8197" width="5.88671875" style="683" customWidth="1"/>
    <col min="8198" max="8199" width="12.6640625" style="683" customWidth="1"/>
    <col min="8200" max="8200" width="13.33203125" style="683" customWidth="1"/>
    <col min="8201" max="8201" width="12.6640625" style="683" customWidth="1"/>
    <col min="8202" max="8202" width="12.44140625" style="683" customWidth="1"/>
    <col min="8203" max="8203" width="17.109375" style="683" customWidth="1"/>
    <col min="8204" max="8204" width="1.5546875" style="683" customWidth="1"/>
    <col min="8205" max="8448" width="9.109375" style="683"/>
    <col min="8449" max="8449" width="1.5546875" style="683" customWidth="1"/>
    <col min="8450" max="8450" width="2.109375" style="683" customWidth="1"/>
    <col min="8451" max="8451" width="12.6640625" style="683" customWidth="1"/>
    <col min="8452" max="8452" width="22.109375" style="683" customWidth="1"/>
    <col min="8453" max="8453" width="5.88671875" style="683" customWidth="1"/>
    <col min="8454" max="8455" width="12.6640625" style="683" customWidth="1"/>
    <col min="8456" max="8456" width="13.33203125" style="683" customWidth="1"/>
    <col min="8457" max="8457" width="12.6640625" style="683" customWidth="1"/>
    <col min="8458" max="8458" width="12.44140625" style="683" customWidth="1"/>
    <col min="8459" max="8459" width="17.109375" style="683" customWidth="1"/>
    <col min="8460" max="8460" width="1.5546875" style="683" customWidth="1"/>
    <col min="8461" max="8704" width="9.109375" style="683"/>
    <col min="8705" max="8705" width="1.5546875" style="683" customWidth="1"/>
    <col min="8706" max="8706" width="2.109375" style="683" customWidth="1"/>
    <col min="8707" max="8707" width="12.6640625" style="683" customWidth="1"/>
    <col min="8708" max="8708" width="22.109375" style="683" customWidth="1"/>
    <col min="8709" max="8709" width="5.88671875" style="683" customWidth="1"/>
    <col min="8710" max="8711" width="12.6640625" style="683" customWidth="1"/>
    <col min="8712" max="8712" width="13.33203125" style="683" customWidth="1"/>
    <col min="8713" max="8713" width="12.6640625" style="683" customWidth="1"/>
    <col min="8714" max="8714" width="12.44140625" style="683" customWidth="1"/>
    <col min="8715" max="8715" width="17.109375" style="683" customWidth="1"/>
    <col min="8716" max="8716" width="1.5546875" style="683" customWidth="1"/>
    <col min="8717" max="8960" width="9.109375" style="683"/>
    <col min="8961" max="8961" width="1.5546875" style="683" customWidth="1"/>
    <col min="8962" max="8962" width="2.109375" style="683" customWidth="1"/>
    <col min="8963" max="8963" width="12.6640625" style="683" customWidth="1"/>
    <col min="8964" max="8964" width="22.109375" style="683" customWidth="1"/>
    <col min="8965" max="8965" width="5.88671875" style="683" customWidth="1"/>
    <col min="8966" max="8967" width="12.6640625" style="683" customWidth="1"/>
    <col min="8968" max="8968" width="13.33203125" style="683" customWidth="1"/>
    <col min="8969" max="8969" width="12.6640625" style="683" customWidth="1"/>
    <col min="8970" max="8970" width="12.44140625" style="683" customWidth="1"/>
    <col min="8971" max="8971" width="17.109375" style="683" customWidth="1"/>
    <col min="8972" max="8972" width="1.5546875" style="683" customWidth="1"/>
    <col min="8973" max="9216" width="9.109375" style="683"/>
    <col min="9217" max="9217" width="1.5546875" style="683" customWidth="1"/>
    <col min="9218" max="9218" width="2.109375" style="683" customWidth="1"/>
    <col min="9219" max="9219" width="12.6640625" style="683" customWidth="1"/>
    <col min="9220" max="9220" width="22.109375" style="683" customWidth="1"/>
    <col min="9221" max="9221" width="5.88671875" style="683" customWidth="1"/>
    <col min="9222" max="9223" width="12.6640625" style="683" customWidth="1"/>
    <col min="9224" max="9224" width="13.33203125" style="683" customWidth="1"/>
    <col min="9225" max="9225" width="12.6640625" style="683" customWidth="1"/>
    <col min="9226" max="9226" width="12.44140625" style="683" customWidth="1"/>
    <col min="9227" max="9227" width="17.109375" style="683" customWidth="1"/>
    <col min="9228" max="9228" width="1.5546875" style="683" customWidth="1"/>
    <col min="9229" max="9472" width="9.109375" style="683"/>
    <col min="9473" max="9473" width="1.5546875" style="683" customWidth="1"/>
    <col min="9474" max="9474" width="2.109375" style="683" customWidth="1"/>
    <col min="9475" max="9475" width="12.6640625" style="683" customWidth="1"/>
    <col min="9476" max="9476" width="22.109375" style="683" customWidth="1"/>
    <col min="9477" max="9477" width="5.88671875" style="683" customWidth="1"/>
    <col min="9478" max="9479" width="12.6640625" style="683" customWidth="1"/>
    <col min="9480" max="9480" width="13.33203125" style="683" customWidth="1"/>
    <col min="9481" max="9481" width="12.6640625" style="683" customWidth="1"/>
    <col min="9482" max="9482" width="12.44140625" style="683" customWidth="1"/>
    <col min="9483" max="9483" width="17.109375" style="683" customWidth="1"/>
    <col min="9484" max="9484" width="1.5546875" style="683" customWidth="1"/>
    <col min="9485" max="9728" width="9.109375" style="683"/>
    <col min="9729" max="9729" width="1.5546875" style="683" customWidth="1"/>
    <col min="9730" max="9730" width="2.109375" style="683" customWidth="1"/>
    <col min="9731" max="9731" width="12.6640625" style="683" customWidth="1"/>
    <col min="9732" max="9732" width="22.109375" style="683" customWidth="1"/>
    <col min="9733" max="9733" width="5.88671875" style="683" customWidth="1"/>
    <col min="9734" max="9735" width="12.6640625" style="683" customWidth="1"/>
    <col min="9736" max="9736" width="13.33203125" style="683" customWidth="1"/>
    <col min="9737" max="9737" width="12.6640625" style="683" customWidth="1"/>
    <col min="9738" max="9738" width="12.44140625" style="683" customWidth="1"/>
    <col min="9739" max="9739" width="17.109375" style="683" customWidth="1"/>
    <col min="9740" max="9740" width="1.5546875" style="683" customWidth="1"/>
    <col min="9741" max="9984" width="9.109375" style="683"/>
    <col min="9985" max="9985" width="1.5546875" style="683" customWidth="1"/>
    <col min="9986" max="9986" width="2.109375" style="683" customWidth="1"/>
    <col min="9987" max="9987" width="12.6640625" style="683" customWidth="1"/>
    <col min="9988" max="9988" width="22.109375" style="683" customWidth="1"/>
    <col min="9989" max="9989" width="5.88671875" style="683" customWidth="1"/>
    <col min="9990" max="9991" width="12.6640625" style="683" customWidth="1"/>
    <col min="9992" max="9992" width="13.33203125" style="683" customWidth="1"/>
    <col min="9993" max="9993" width="12.6640625" style="683" customWidth="1"/>
    <col min="9994" max="9994" width="12.44140625" style="683" customWidth="1"/>
    <col min="9995" max="9995" width="17.109375" style="683" customWidth="1"/>
    <col min="9996" max="9996" width="1.5546875" style="683" customWidth="1"/>
    <col min="9997" max="10240" width="9.109375" style="683"/>
    <col min="10241" max="10241" width="1.5546875" style="683" customWidth="1"/>
    <col min="10242" max="10242" width="2.109375" style="683" customWidth="1"/>
    <col min="10243" max="10243" width="12.6640625" style="683" customWidth="1"/>
    <col min="10244" max="10244" width="22.109375" style="683" customWidth="1"/>
    <col min="10245" max="10245" width="5.88671875" style="683" customWidth="1"/>
    <col min="10246" max="10247" width="12.6640625" style="683" customWidth="1"/>
    <col min="10248" max="10248" width="13.33203125" style="683" customWidth="1"/>
    <col min="10249" max="10249" width="12.6640625" style="683" customWidth="1"/>
    <col min="10250" max="10250" width="12.44140625" style="683" customWidth="1"/>
    <col min="10251" max="10251" width="17.109375" style="683" customWidth="1"/>
    <col min="10252" max="10252" width="1.5546875" style="683" customWidth="1"/>
    <col min="10253" max="10496" width="9.109375" style="683"/>
    <col min="10497" max="10497" width="1.5546875" style="683" customWidth="1"/>
    <col min="10498" max="10498" width="2.109375" style="683" customWidth="1"/>
    <col min="10499" max="10499" width="12.6640625" style="683" customWidth="1"/>
    <col min="10500" max="10500" width="22.109375" style="683" customWidth="1"/>
    <col min="10501" max="10501" width="5.88671875" style="683" customWidth="1"/>
    <col min="10502" max="10503" width="12.6640625" style="683" customWidth="1"/>
    <col min="10504" max="10504" width="13.33203125" style="683" customWidth="1"/>
    <col min="10505" max="10505" width="12.6640625" style="683" customWidth="1"/>
    <col min="10506" max="10506" width="12.44140625" style="683" customWidth="1"/>
    <col min="10507" max="10507" width="17.109375" style="683" customWidth="1"/>
    <col min="10508" max="10508" width="1.5546875" style="683" customWidth="1"/>
    <col min="10509" max="10752" width="9.109375" style="683"/>
    <col min="10753" max="10753" width="1.5546875" style="683" customWidth="1"/>
    <col min="10754" max="10754" width="2.109375" style="683" customWidth="1"/>
    <col min="10755" max="10755" width="12.6640625" style="683" customWidth="1"/>
    <col min="10756" max="10756" width="22.109375" style="683" customWidth="1"/>
    <col min="10757" max="10757" width="5.88671875" style="683" customWidth="1"/>
    <col min="10758" max="10759" width="12.6640625" style="683" customWidth="1"/>
    <col min="10760" max="10760" width="13.33203125" style="683" customWidth="1"/>
    <col min="10761" max="10761" width="12.6640625" style="683" customWidth="1"/>
    <col min="10762" max="10762" width="12.44140625" style="683" customWidth="1"/>
    <col min="10763" max="10763" width="17.109375" style="683" customWidth="1"/>
    <col min="10764" max="10764" width="1.5546875" style="683" customWidth="1"/>
    <col min="10765" max="11008" width="9.109375" style="683"/>
    <col min="11009" max="11009" width="1.5546875" style="683" customWidth="1"/>
    <col min="11010" max="11010" width="2.109375" style="683" customWidth="1"/>
    <col min="11011" max="11011" width="12.6640625" style="683" customWidth="1"/>
    <col min="11012" max="11012" width="22.109375" style="683" customWidth="1"/>
    <col min="11013" max="11013" width="5.88671875" style="683" customWidth="1"/>
    <col min="11014" max="11015" width="12.6640625" style="683" customWidth="1"/>
    <col min="11016" max="11016" width="13.33203125" style="683" customWidth="1"/>
    <col min="11017" max="11017" width="12.6640625" style="683" customWidth="1"/>
    <col min="11018" max="11018" width="12.44140625" style="683" customWidth="1"/>
    <col min="11019" max="11019" width="17.109375" style="683" customWidth="1"/>
    <col min="11020" max="11020" width="1.5546875" style="683" customWidth="1"/>
    <col min="11021" max="11264" width="9.109375" style="683"/>
    <col min="11265" max="11265" width="1.5546875" style="683" customWidth="1"/>
    <col min="11266" max="11266" width="2.109375" style="683" customWidth="1"/>
    <col min="11267" max="11267" width="12.6640625" style="683" customWidth="1"/>
    <col min="11268" max="11268" width="22.109375" style="683" customWidth="1"/>
    <col min="11269" max="11269" width="5.88671875" style="683" customWidth="1"/>
    <col min="11270" max="11271" width="12.6640625" style="683" customWidth="1"/>
    <col min="11272" max="11272" width="13.33203125" style="683" customWidth="1"/>
    <col min="11273" max="11273" width="12.6640625" style="683" customWidth="1"/>
    <col min="11274" max="11274" width="12.44140625" style="683" customWidth="1"/>
    <col min="11275" max="11275" width="17.109375" style="683" customWidth="1"/>
    <col min="11276" max="11276" width="1.5546875" style="683" customWidth="1"/>
    <col min="11277" max="11520" width="9.109375" style="683"/>
    <col min="11521" max="11521" width="1.5546875" style="683" customWidth="1"/>
    <col min="11522" max="11522" width="2.109375" style="683" customWidth="1"/>
    <col min="11523" max="11523" width="12.6640625" style="683" customWidth="1"/>
    <col min="11524" max="11524" width="22.109375" style="683" customWidth="1"/>
    <col min="11525" max="11525" width="5.88671875" style="683" customWidth="1"/>
    <col min="11526" max="11527" width="12.6640625" style="683" customWidth="1"/>
    <col min="11528" max="11528" width="13.33203125" style="683" customWidth="1"/>
    <col min="11529" max="11529" width="12.6640625" style="683" customWidth="1"/>
    <col min="11530" max="11530" width="12.44140625" style="683" customWidth="1"/>
    <col min="11531" max="11531" width="17.109375" style="683" customWidth="1"/>
    <col min="11532" max="11532" width="1.5546875" style="683" customWidth="1"/>
    <col min="11533" max="11776" width="9.109375" style="683"/>
    <col min="11777" max="11777" width="1.5546875" style="683" customWidth="1"/>
    <col min="11778" max="11778" width="2.109375" style="683" customWidth="1"/>
    <col min="11779" max="11779" width="12.6640625" style="683" customWidth="1"/>
    <col min="11780" max="11780" width="22.109375" style="683" customWidth="1"/>
    <col min="11781" max="11781" width="5.88671875" style="683" customWidth="1"/>
    <col min="11782" max="11783" width="12.6640625" style="683" customWidth="1"/>
    <col min="11784" max="11784" width="13.33203125" style="683" customWidth="1"/>
    <col min="11785" max="11785" width="12.6640625" style="683" customWidth="1"/>
    <col min="11786" max="11786" width="12.44140625" style="683" customWidth="1"/>
    <col min="11787" max="11787" width="17.109375" style="683" customWidth="1"/>
    <col min="11788" max="11788" width="1.5546875" style="683" customWidth="1"/>
    <col min="11789" max="12032" width="9.109375" style="683"/>
    <col min="12033" max="12033" width="1.5546875" style="683" customWidth="1"/>
    <col min="12034" max="12034" width="2.109375" style="683" customWidth="1"/>
    <col min="12035" max="12035" width="12.6640625" style="683" customWidth="1"/>
    <col min="12036" max="12036" width="22.109375" style="683" customWidth="1"/>
    <col min="12037" max="12037" width="5.88671875" style="683" customWidth="1"/>
    <col min="12038" max="12039" width="12.6640625" style="683" customWidth="1"/>
    <col min="12040" max="12040" width="13.33203125" style="683" customWidth="1"/>
    <col min="12041" max="12041" width="12.6640625" style="683" customWidth="1"/>
    <col min="12042" max="12042" width="12.44140625" style="683" customWidth="1"/>
    <col min="12043" max="12043" width="17.109375" style="683" customWidth="1"/>
    <col min="12044" max="12044" width="1.5546875" style="683" customWidth="1"/>
    <col min="12045" max="12288" width="9.109375" style="683"/>
    <col min="12289" max="12289" width="1.5546875" style="683" customWidth="1"/>
    <col min="12290" max="12290" width="2.109375" style="683" customWidth="1"/>
    <col min="12291" max="12291" width="12.6640625" style="683" customWidth="1"/>
    <col min="12292" max="12292" width="22.109375" style="683" customWidth="1"/>
    <col min="12293" max="12293" width="5.88671875" style="683" customWidth="1"/>
    <col min="12294" max="12295" width="12.6640625" style="683" customWidth="1"/>
    <col min="12296" max="12296" width="13.33203125" style="683" customWidth="1"/>
    <col min="12297" max="12297" width="12.6640625" style="683" customWidth="1"/>
    <col min="12298" max="12298" width="12.44140625" style="683" customWidth="1"/>
    <col min="12299" max="12299" width="17.109375" style="683" customWidth="1"/>
    <col min="12300" max="12300" width="1.5546875" style="683" customWidth="1"/>
    <col min="12301" max="12544" width="9.109375" style="683"/>
    <col min="12545" max="12545" width="1.5546875" style="683" customWidth="1"/>
    <col min="12546" max="12546" width="2.109375" style="683" customWidth="1"/>
    <col min="12547" max="12547" width="12.6640625" style="683" customWidth="1"/>
    <col min="12548" max="12548" width="22.109375" style="683" customWidth="1"/>
    <col min="12549" max="12549" width="5.88671875" style="683" customWidth="1"/>
    <col min="12550" max="12551" width="12.6640625" style="683" customWidth="1"/>
    <col min="12552" max="12552" width="13.33203125" style="683" customWidth="1"/>
    <col min="12553" max="12553" width="12.6640625" style="683" customWidth="1"/>
    <col min="12554" max="12554" width="12.44140625" style="683" customWidth="1"/>
    <col min="12555" max="12555" width="17.109375" style="683" customWidth="1"/>
    <col min="12556" max="12556" width="1.5546875" style="683" customWidth="1"/>
    <col min="12557" max="12800" width="9.109375" style="683"/>
    <col min="12801" max="12801" width="1.5546875" style="683" customWidth="1"/>
    <col min="12802" max="12802" width="2.109375" style="683" customWidth="1"/>
    <col min="12803" max="12803" width="12.6640625" style="683" customWidth="1"/>
    <col min="12804" max="12804" width="22.109375" style="683" customWidth="1"/>
    <col min="12805" max="12805" width="5.88671875" style="683" customWidth="1"/>
    <col min="12806" max="12807" width="12.6640625" style="683" customWidth="1"/>
    <col min="12808" max="12808" width="13.33203125" style="683" customWidth="1"/>
    <col min="12809" max="12809" width="12.6640625" style="683" customWidth="1"/>
    <col min="12810" max="12810" width="12.44140625" style="683" customWidth="1"/>
    <col min="12811" max="12811" width="17.109375" style="683" customWidth="1"/>
    <col min="12812" max="12812" width="1.5546875" style="683" customWidth="1"/>
    <col min="12813" max="13056" width="9.109375" style="683"/>
    <col min="13057" max="13057" width="1.5546875" style="683" customWidth="1"/>
    <col min="13058" max="13058" width="2.109375" style="683" customWidth="1"/>
    <col min="13059" max="13059" width="12.6640625" style="683" customWidth="1"/>
    <col min="13060" max="13060" width="22.109375" style="683" customWidth="1"/>
    <col min="13061" max="13061" width="5.88671875" style="683" customWidth="1"/>
    <col min="13062" max="13063" width="12.6640625" style="683" customWidth="1"/>
    <col min="13064" max="13064" width="13.33203125" style="683" customWidth="1"/>
    <col min="13065" max="13065" width="12.6640625" style="683" customWidth="1"/>
    <col min="13066" max="13066" width="12.44140625" style="683" customWidth="1"/>
    <col min="13067" max="13067" width="17.109375" style="683" customWidth="1"/>
    <col min="13068" max="13068" width="1.5546875" style="683" customWidth="1"/>
    <col min="13069" max="13312" width="9.109375" style="683"/>
    <col min="13313" max="13313" width="1.5546875" style="683" customWidth="1"/>
    <col min="13314" max="13314" width="2.109375" style="683" customWidth="1"/>
    <col min="13315" max="13315" width="12.6640625" style="683" customWidth="1"/>
    <col min="13316" max="13316" width="22.109375" style="683" customWidth="1"/>
    <col min="13317" max="13317" width="5.88671875" style="683" customWidth="1"/>
    <col min="13318" max="13319" width="12.6640625" style="683" customWidth="1"/>
    <col min="13320" max="13320" width="13.33203125" style="683" customWidth="1"/>
    <col min="13321" max="13321" width="12.6640625" style="683" customWidth="1"/>
    <col min="13322" max="13322" width="12.44140625" style="683" customWidth="1"/>
    <col min="13323" max="13323" width="17.109375" style="683" customWidth="1"/>
    <col min="13324" max="13324" width="1.5546875" style="683" customWidth="1"/>
    <col min="13325" max="13568" width="9.109375" style="683"/>
    <col min="13569" max="13569" width="1.5546875" style="683" customWidth="1"/>
    <col min="13570" max="13570" width="2.109375" style="683" customWidth="1"/>
    <col min="13571" max="13571" width="12.6640625" style="683" customWidth="1"/>
    <col min="13572" max="13572" width="22.109375" style="683" customWidth="1"/>
    <col min="13573" max="13573" width="5.88671875" style="683" customWidth="1"/>
    <col min="13574" max="13575" width="12.6640625" style="683" customWidth="1"/>
    <col min="13576" max="13576" width="13.33203125" style="683" customWidth="1"/>
    <col min="13577" max="13577" width="12.6640625" style="683" customWidth="1"/>
    <col min="13578" max="13578" width="12.44140625" style="683" customWidth="1"/>
    <col min="13579" max="13579" width="17.109375" style="683" customWidth="1"/>
    <col min="13580" max="13580" width="1.5546875" style="683" customWidth="1"/>
    <col min="13581" max="13824" width="9.109375" style="683"/>
    <col min="13825" max="13825" width="1.5546875" style="683" customWidth="1"/>
    <col min="13826" max="13826" width="2.109375" style="683" customWidth="1"/>
    <col min="13827" max="13827" width="12.6640625" style="683" customWidth="1"/>
    <col min="13828" max="13828" width="22.109375" style="683" customWidth="1"/>
    <col min="13829" max="13829" width="5.88671875" style="683" customWidth="1"/>
    <col min="13830" max="13831" width="12.6640625" style="683" customWidth="1"/>
    <col min="13832" max="13832" width="13.33203125" style="683" customWidth="1"/>
    <col min="13833" max="13833" width="12.6640625" style="683" customWidth="1"/>
    <col min="13834" max="13834" width="12.44140625" style="683" customWidth="1"/>
    <col min="13835" max="13835" width="17.109375" style="683" customWidth="1"/>
    <col min="13836" max="13836" width="1.5546875" style="683" customWidth="1"/>
    <col min="13837" max="14080" width="9.109375" style="683"/>
    <col min="14081" max="14081" width="1.5546875" style="683" customWidth="1"/>
    <col min="14082" max="14082" width="2.109375" style="683" customWidth="1"/>
    <col min="14083" max="14083" width="12.6640625" style="683" customWidth="1"/>
    <col min="14084" max="14084" width="22.109375" style="683" customWidth="1"/>
    <col min="14085" max="14085" width="5.88671875" style="683" customWidth="1"/>
    <col min="14086" max="14087" width="12.6640625" style="683" customWidth="1"/>
    <col min="14088" max="14088" width="13.33203125" style="683" customWidth="1"/>
    <col min="14089" max="14089" width="12.6640625" style="683" customWidth="1"/>
    <col min="14090" max="14090" width="12.44140625" style="683" customWidth="1"/>
    <col min="14091" max="14091" width="17.109375" style="683" customWidth="1"/>
    <col min="14092" max="14092" width="1.5546875" style="683" customWidth="1"/>
    <col min="14093" max="14336" width="9.109375" style="683"/>
    <col min="14337" max="14337" width="1.5546875" style="683" customWidth="1"/>
    <col min="14338" max="14338" width="2.109375" style="683" customWidth="1"/>
    <col min="14339" max="14339" width="12.6640625" style="683" customWidth="1"/>
    <col min="14340" max="14340" width="22.109375" style="683" customWidth="1"/>
    <col min="14341" max="14341" width="5.88671875" style="683" customWidth="1"/>
    <col min="14342" max="14343" width="12.6640625" style="683" customWidth="1"/>
    <col min="14344" max="14344" width="13.33203125" style="683" customWidth="1"/>
    <col min="14345" max="14345" width="12.6640625" style="683" customWidth="1"/>
    <col min="14346" max="14346" width="12.44140625" style="683" customWidth="1"/>
    <col min="14347" max="14347" width="17.109375" style="683" customWidth="1"/>
    <col min="14348" max="14348" width="1.5546875" style="683" customWidth="1"/>
    <col min="14349" max="14592" width="9.109375" style="683"/>
    <col min="14593" max="14593" width="1.5546875" style="683" customWidth="1"/>
    <col min="14594" max="14594" width="2.109375" style="683" customWidth="1"/>
    <col min="14595" max="14595" width="12.6640625" style="683" customWidth="1"/>
    <col min="14596" max="14596" width="22.109375" style="683" customWidth="1"/>
    <col min="14597" max="14597" width="5.88671875" style="683" customWidth="1"/>
    <col min="14598" max="14599" width="12.6640625" style="683" customWidth="1"/>
    <col min="14600" max="14600" width="13.33203125" style="683" customWidth="1"/>
    <col min="14601" max="14601" width="12.6640625" style="683" customWidth="1"/>
    <col min="14602" max="14602" width="12.44140625" style="683" customWidth="1"/>
    <col min="14603" max="14603" width="17.109375" style="683" customWidth="1"/>
    <col min="14604" max="14604" width="1.5546875" style="683" customWidth="1"/>
    <col min="14605" max="14848" width="9.109375" style="683"/>
    <col min="14849" max="14849" width="1.5546875" style="683" customWidth="1"/>
    <col min="14850" max="14850" width="2.109375" style="683" customWidth="1"/>
    <col min="14851" max="14851" width="12.6640625" style="683" customWidth="1"/>
    <col min="14852" max="14852" width="22.109375" style="683" customWidth="1"/>
    <col min="14853" max="14853" width="5.88671875" style="683" customWidth="1"/>
    <col min="14854" max="14855" width="12.6640625" style="683" customWidth="1"/>
    <col min="14856" max="14856" width="13.33203125" style="683" customWidth="1"/>
    <col min="14857" max="14857" width="12.6640625" style="683" customWidth="1"/>
    <col min="14858" max="14858" width="12.44140625" style="683" customWidth="1"/>
    <col min="14859" max="14859" width="17.109375" style="683" customWidth="1"/>
    <col min="14860" max="14860" width="1.5546875" style="683" customWidth="1"/>
    <col min="14861" max="15104" width="9.109375" style="683"/>
    <col min="15105" max="15105" width="1.5546875" style="683" customWidth="1"/>
    <col min="15106" max="15106" width="2.109375" style="683" customWidth="1"/>
    <col min="15107" max="15107" width="12.6640625" style="683" customWidth="1"/>
    <col min="15108" max="15108" width="22.109375" style="683" customWidth="1"/>
    <col min="15109" max="15109" width="5.88671875" style="683" customWidth="1"/>
    <col min="15110" max="15111" width="12.6640625" style="683" customWidth="1"/>
    <col min="15112" max="15112" width="13.33203125" style="683" customWidth="1"/>
    <col min="15113" max="15113" width="12.6640625" style="683" customWidth="1"/>
    <col min="15114" max="15114" width="12.44140625" style="683" customWidth="1"/>
    <col min="15115" max="15115" width="17.109375" style="683" customWidth="1"/>
    <col min="15116" max="15116" width="1.5546875" style="683" customWidth="1"/>
    <col min="15117" max="15360" width="9.109375" style="683"/>
    <col min="15361" max="15361" width="1.5546875" style="683" customWidth="1"/>
    <col min="15362" max="15362" width="2.109375" style="683" customWidth="1"/>
    <col min="15363" max="15363" width="12.6640625" style="683" customWidth="1"/>
    <col min="15364" max="15364" width="22.109375" style="683" customWidth="1"/>
    <col min="15365" max="15365" width="5.88671875" style="683" customWidth="1"/>
    <col min="15366" max="15367" width="12.6640625" style="683" customWidth="1"/>
    <col min="15368" max="15368" width="13.33203125" style="683" customWidth="1"/>
    <col min="15369" max="15369" width="12.6640625" style="683" customWidth="1"/>
    <col min="15370" max="15370" width="12.44140625" style="683" customWidth="1"/>
    <col min="15371" max="15371" width="17.109375" style="683" customWidth="1"/>
    <col min="15372" max="15372" width="1.5546875" style="683" customWidth="1"/>
    <col min="15373" max="15616" width="9.109375" style="683"/>
    <col min="15617" max="15617" width="1.5546875" style="683" customWidth="1"/>
    <col min="15618" max="15618" width="2.109375" style="683" customWidth="1"/>
    <col min="15619" max="15619" width="12.6640625" style="683" customWidth="1"/>
    <col min="15620" max="15620" width="22.109375" style="683" customWidth="1"/>
    <col min="15621" max="15621" width="5.88671875" style="683" customWidth="1"/>
    <col min="15622" max="15623" width="12.6640625" style="683" customWidth="1"/>
    <col min="15624" max="15624" width="13.33203125" style="683" customWidth="1"/>
    <col min="15625" max="15625" width="12.6640625" style="683" customWidth="1"/>
    <col min="15626" max="15626" width="12.44140625" style="683" customWidth="1"/>
    <col min="15627" max="15627" width="17.109375" style="683" customWidth="1"/>
    <col min="15628" max="15628" width="1.5546875" style="683" customWidth="1"/>
    <col min="15629" max="15872" width="9.109375" style="683"/>
    <col min="15873" max="15873" width="1.5546875" style="683" customWidth="1"/>
    <col min="15874" max="15874" width="2.109375" style="683" customWidth="1"/>
    <col min="15875" max="15875" width="12.6640625" style="683" customWidth="1"/>
    <col min="15876" max="15876" width="22.109375" style="683" customWidth="1"/>
    <col min="15877" max="15877" width="5.88671875" style="683" customWidth="1"/>
    <col min="15878" max="15879" width="12.6640625" style="683" customWidth="1"/>
    <col min="15880" max="15880" width="13.33203125" style="683" customWidth="1"/>
    <col min="15881" max="15881" width="12.6640625" style="683" customWidth="1"/>
    <col min="15882" max="15882" width="12.44140625" style="683" customWidth="1"/>
    <col min="15883" max="15883" width="17.109375" style="683" customWidth="1"/>
    <col min="15884" max="15884" width="1.5546875" style="683" customWidth="1"/>
    <col min="15885" max="16128" width="9.109375" style="683"/>
    <col min="16129" max="16129" width="1.5546875" style="683" customWidth="1"/>
    <col min="16130" max="16130" width="2.109375" style="683" customWidth="1"/>
    <col min="16131" max="16131" width="12.6640625" style="683" customWidth="1"/>
    <col min="16132" max="16132" width="22.109375" style="683" customWidth="1"/>
    <col min="16133" max="16133" width="5.88671875" style="683" customWidth="1"/>
    <col min="16134" max="16135" width="12.6640625" style="683" customWidth="1"/>
    <col min="16136" max="16136" width="13.33203125" style="683" customWidth="1"/>
    <col min="16137" max="16137" width="12.6640625" style="683" customWidth="1"/>
    <col min="16138" max="16138" width="12.44140625" style="683" customWidth="1"/>
    <col min="16139" max="16139" width="17.109375" style="683" customWidth="1"/>
    <col min="16140" max="16140" width="1.5546875" style="683" customWidth="1"/>
    <col min="16141" max="16384" width="9.109375" style="683"/>
  </cols>
  <sheetData>
    <row r="1" spans="1:12" ht="15.6">
      <c r="A1" s="678"/>
      <c r="B1" s="679"/>
      <c r="C1" s="680"/>
      <c r="D1" s="680"/>
      <c r="E1" s="680"/>
      <c r="F1" s="680"/>
      <c r="G1" s="680"/>
      <c r="H1" s="680"/>
      <c r="I1" s="680"/>
      <c r="J1" s="680"/>
      <c r="K1" s="681"/>
      <c r="L1" s="682"/>
    </row>
    <row r="2" spans="1:12">
      <c r="A2" s="684"/>
      <c r="B2" s="682"/>
      <c r="C2" s="1541"/>
      <c r="D2" s="1541"/>
      <c r="E2" s="1541"/>
      <c r="F2" s="1541"/>
      <c r="G2" s="682"/>
      <c r="H2" s="682"/>
      <c r="I2" s="682"/>
      <c r="J2" s="682"/>
      <c r="K2" s="685"/>
      <c r="L2" s="682"/>
    </row>
    <row r="3" spans="1:12">
      <c r="A3" s="684"/>
      <c r="B3" s="682"/>
      <c r="C3" s="1541"/>
      <c r="D3" s="1541"/>
      <c r="E3" s="1541"/>
      <c r="F3" s="1541"/>
      <c r="G3" s="9"/>
      <c r="H3" s="682"/>
      <c r="I3" s="682"/>
      <c r="J3" s="682"/>
      <c r="K3" s="685"/>
      <c r="L3" s="682"/>
    </row>
    <row r="4" spans="1:12">
      <c r="A4" s="684"/>
      <c r="B4" s="682"/>
      <c r="C4" s="682"/>
      <c r="D4" s="682"/>
      <c r="E4" s="682"/>
      <c r="F4" s="682"/>
      <c r="G4" s="682"/>
      <c r="H4" s="682"/>
      <c r="I4" s="682"/>
      <c r="J4" s="682"/>
      <c r="K4" s="685"/>
      <c r="L4" s="682"/>
    </row>
    <row r="5" spans="1:12" ht="16.5" customHeight="1">
      <c r="A5" s="684"/>
      <c r="B5" s="682"/>
      <c r="C5" s="7"/>
      <c r="D5" s="686"/>
      <c r="E5" s="687"/>
      <c r="F5" s="8"/>
      <c r="G5" s="8"/>
      <c r="H5" s="8"/>
      <c r="I5" s="8"/>
      <c r="J5" s="8"/>
      <c r="K5" s="688"/>
      <c r="L5" s="682"/>
    </row>
    <row r="6" spans="1:12" ht="15" customHeight="1">
      <c r="A6" s="684"/>
      <c r="B6" s="682"/>
      <c r="C6" s="689"/>
      <c r="D6" s="689"/>
      <c r="E6" s="690"/>
      <c r="F6" s="690"/>
      <c r="G6" s="682"/>
      <c r="H6" s="682"/>
      <c r="I6" s="682"/>
      <c r="J6" s="682"/>
      <c r="K6" s="685"/>
      <c r="L6" s="682"/>
    </row>
    <row r="7" spans="1:12" ht="15" customHeight="1">
      <c r="A7" s="684"/>
      <c r="B7" s="682"/>
      <c r="C7" s="689"/>
      <c r="D7" s="689"/>
      <c r="E7" s="690"/>
      <c r="F7" s="690"/>
      <c r="G7" s="682"/>
      <c r="H7" s="682"/>
      <c r="I7" s="682"/>
      <c r="J7" s="682"/>
      <c r="K7" s="685"/>
      <c r="L7" s="682"/>
    </row>
    <row r="8" spans="1:12" ht="15" customHeight="1">
      <c r="A8" s="684"/>
      <c r="B8" s="682"/>
      <c r="C8" s="689"/>
      <c r="D8" s="689"/>
      <c r="E8" s="690"/>
      <c r="F8" s="690"/>
      <c r="G8" s="682"/>
      <c r="H8" s="682"/>
      <c r="I8" s="682"/>
      <c r="J8" s="682"/>
      <c r="K8" s="685"/>
      <c r="L8" s="682"/>
    </row>
    <row r="9" spans="1:12" ht="15" customHeight="1">
      <c r="A9" s="684"/>
      <c r="B9" s="682"/>
      <c r="C9" s="689"/>
      <c r="D9" s="689"/>
      <c r="E9" s="690"/>
      <c r="F9" s="690"/>
      <c r="G9" s="682"/>
      <c r="H9" s="682"/>
      <c r="I9" s="682"/>
      <c r="J9" s="682"/>
      <c r="K9" s="685"/>
      <c r="L9" s="682"/>
    </row>
    <row r="10" spans="1:12" ht="15" customHeight="1">
      <c r="A10" s="684"/>
      <c r="B10" s="682"/>
      <c r="C10" s="689"/>
      <c r="D10" s="689"/>
      <c r="E10" s="690"/>
      <c r="F10" s="690"/>
      <c r="G10" s="682"/>
      <c r="H10" s="682"/>
      <c r="I10" s="682"/>
      <c r="J10" s="682"/>
      <c r="K10" s="685"/>
      <c r="L10" s="682"/>
    </row>
    <row r="11" spans="1:12" ht="15" customHeight="1">
      <c r="A11" s="684"/>
      <c r="B11" s="682"/>
      <c r="C11" s="689"/>
      <c r="D11" s="689"/>
      <c r="E11" s="690"/>
      <c r="F11" s="690"/>
      <c r="G11" s="682"/>
      <c r="H11" s="682"/>
      <c r="I11" s="682"/>
      <c r="J11" s="682"/>
      <c r="K11" s="685"/>
      <c r="L11" s="682"/>
    </row>
    <row r="12" spans="1:12">
      <c r="A12" s="684"/>
      <c r="B12" s="682"/>
      <c r="C12" s="689"/>
      <c r="D12" s="689"/>
      <c r="E12" s="690"/>
      <c r="F12" s="690"/>
      <c r="G12" s="682"/>
      <c r="H12" s="682"/>
      <c r="I12" s="682"/>
      <c r="J12" s="682"/>
      <c r="K12" s="685"/>
      <c r="L12" s="682"/>
    </row>
    <row r="13" spans="1:12" ht="25.8">
      <c r="A13" s="684"/>
      <c r="B13" s="1542" t="s">
        <v>1575</v>
      </c>
      <c r="C13" s="1542"/>
      <c r="D13" s="1542"/>
      <c r="E13" s="1542"/>
      <c r="F13" s="1542"/>
      <c r="G13" s="1542"/>
      <c r="H13" s="1542"/>
      <c r="I13" s="1542"/>
      <c r="J13" s="1542"/>
      <c r="K13" s="1543"/>
      <c r="L13" s="682"/>
    </row>
    <row r="14" spans="1:12" ht="18">
      <c r="A14" s="684"/>
      <c r="B14" s="1544" t="s">
        <v>11525</v>
      </c>
      <c r="C14" s="1545"/>
      <c r="D14" s="1545"/>
      <c r="E14" s="1545"/>
      <c r="F14" s="1545"/>
      <c r="G14" s="1545"/>
      <c r="H14" s="1545"/>
      <c r="I14" s="1545"/>
      <c r="J14" s="1545"/>
      <c r="K14" s="1546"/>
      <c r="L14" s="682"/>
    </row>
    <row r="15" spans="1:12" ht="23.7" customHeight="1">
      <c r="A15" s="684"/>
      <c r="B15" s="609"/>
      <c r="C15" s="609"/>
      <c r="D15" s="609"/>
      <c r="E15" s="609"/>
      <c r="F15" s="609"/>
      <c r="G15" s="609"/>
      <c r="H15" s="609"/>
      <c r="I15" s="609"/>
      <c r="J15" s="609"/>
      <c r="K15" s="691"/>
      <c r="L15" s="682"/>
    </row>
    <row r="16" spans="1:12" ht="23.7" customHeight="1">
      <c r="A16" s="684"/>
      <c r="B16" s="682"/>
      <c r="C16" s="692"/>
      <c r="D16" s="692"/>
      <c r="E16" s="693"/>
      <c r="F16" s="693"/>
      <c r="G16" s="682"/>
      <c r="H16" s="682"/>
      <c r="I16" s="682"/>
      <c r="J16" s="682"/>
      <c r="K16" s="685"/>
      <c r="L16" s="682"/>
    </row>
    <row r="17" spans="1:14" ht="18.75" customHeight="1">
      <c r="A17" s="694"/>
      <c r="B17" s="1547" t="s">
        <v>677</v>
      </c>
      <c r="C17" s="1548"/>
      <c r="D17" s="1548"/>
      <c r="E17" s="1549" t="s">
        <v>11526</v>
      </c>
      <c r="F17" s="1550"/>
      <c r="G17" s="1550"/>
      <c r="H17" s="1550"/>
      <c r="I17" s="1550"/>
      <c r="J17" s="1550"/>
      <c r="K17" s="1551"/>
      <c r="L17" s="10"/>
      <c r="M17" s="4"/>
      <c r="N17" s="4"/>
    </row>
    <row r="18" spans="1:14" ht="18.75" customHeight="1">
      <c r="A18" s="684"/>
      <c r="B18" s="1558" t="s">
        <v>257</v>
      </c>
      <c r="C18" s="1559"/>
      <c r="D18" s="1559"/>
      <c r="E18" s="1552"/>
      <c r="F18" s="1553"/>
      <c r="G18" s="1553"/>
      <c r="H18" s="1553"/>
      <c r="I18" s="1553"/>
      <c r="J18" s="1553"/>
      <c r="K18" s="1554"/>
      <c r="L18" s="682"/>
    </row>
    <row r="19" spans="1:14" ht="18.75" customHeight="1">
      <c r="A19" s="684"/>
      <c r="B19" s="1560"/>
      <c r="C19" s="1561"/>
      <c r="D19" s="1561"/>
      <c r="E19" s="1552"/>
      <c r="F19" s="1553"/>
      <c r="G19" s="1553"/>
      <c r="H19" s="1553"/>
      <c r="I19" s="1553"/>
      <c r="J19" s="1553"/>
      <c r="K19" s="1554"/>
      <c r="L19" s="682"/>
    </row>
    <row r="20" spans="1:14" ht="18.75" customHeight="1">
      <c r="A20" s="684"/>
      <c r="B20" s="1562"/>
      <c r="C20" s="1563"/>
      <c r="D20" s="1563"/>
      <c r="E20" s="1555"/>
      <c r="F20" s="1556"/>
      <c r="G20" s="1556"/>
      <c r="H20" s="1556"/>
      <c r="I20" s="1556"/>
      <c r="J20" s="1556"/>
      <c r="K20" s="1557"/>
      <c r="L20" s="682"/>
    </row>
    <row r="21" spans="1:14" ht="25.5" customHeight="1">
      <c r="A21" s="684"/>
      <c r="B21" s="682"/>
      <c r="C21" s="3"/>
      <c r="D21" s="3"/>
      <c r="E21" s="695"/>
      <c r="F21" s="5"/>
      <c r="G21" s="682"/>
      <c r="H21" s="682"/>
      <c r="I21" s="682"/>
      <c r="J21" s="682"/>
      <c r="K21" s="685"/>
      <c r="L21" s="682"/>
    </row>
    <row r="22" spans="1:14" ht="25.5" customHeight="1">
      <c r="A22" s="684"/>
      <c r="B22" s="682"/>
      <c r="C22" s="3"/>
      <c r="D22" s="3"/>
      <c r="E22" s="695"/>
      <c r="F22" s="5"/>
      <c r="G22" s="682"/>
      <c r="H22" s="682"/>
      <c r="I22" s="682"/>
      <c r="J22" s="682"/>
      <c r="K22" s="685"/>
      <c r="L22" s="682"/>
    </row>
    <row r="23" spans="1:14" ht="19.95" customHeight="1">
      <c r="A23" s="684"/>
      <c r="B23" s="1547" t="s">
        <v>680</v>
      </c>
      <c r="C23" s="1548"/>
      <c r="D23" s="1548"/>
      <c r="E23" s="1549" t="s">
        <v>11527</v>
      </c>
      <c r="F23" s="1550"/>
      <c r="G23" s="1550"/>
      <c r="H23" s="1550"/>
      <c r="I23" s="1550"/>
      <c r="J23" s="1550"/>
      <c r="K23" s="1551"/>
      <c r="L23" s="682"/>
    </row>
    <row r="24" spans="1:14" ht="19.95" customHeight="1">
      <c r="A24" s="684"/>
      <c r="B24" s="1558" t="s">
        <v>257</v>
      </c>
      <c r="C24" s="1559"/>
      <c r="D24" s="1559"/>
      <c r="E24" s="1552"/>
      <c r="F24" s="1553"/>
      <c r="G24" s="1553"/>
      <c r="H24" s="1553"/>
      <c r="I24" s="1553"/>
      <c r="J24" s="1553"/>
      <c r="K24" s="1554"/>
      <c r="L24" s="682"/>
    </row>
    <row r="25" spans="1:14" ht="19.95" customHeight="1">
      <c r="A25" s="684"/>
      <c r="B25" s="1560"/>
      <c r="C25" s="1561"/>
      <c r="D25" s="1561"/>
      <c r="E25" s="1552"/>
      <c r="F25" s="1553"/>
      <c r="G25" s="1553"/>
      <c r="H25" s="1553"/>
      <c r="I25" s="1553"/>
      <c r="J25" s="1553"/>
      <c r="K25" s="1554"/>
      <c r="L25" s="682"/>
    </row>
    <row r="26" spans="1:14" ht="19.95" customHeight="1">
      <c r="A26" s="684"/>
      <c r="B26" s="1562"/>
      <c r="C26" s="1563"/>
      <c r="D26" s="1563"/>
      <c r="E26" s="1555"/>
      <c r="F26" s="1556"/>
      <c r="G26" s="1556"/>
      <c r="H26" s="1556"/>
      <c r="I26" s="1556"/>
      <c r="J26" s="1556"/>
      <c r="K26" s="1557"/>
      <c r="L26" s="682"/>
    </row>
    <row r="27" spans="1:14" ht="25.5" customHeight="1">
      <c r="A27" s="684"/>
      <c r="B27" s="682"/>
      <c r="C27" s="3"/>
      <c r="D27" s="3"/>
      <c r="E27" s="695"/>
      <c r="F27" s="5"/>
      <c r="G27" s="682"/>
      <c r="H27" s="682"/>
      <c r="I27" s="682"/>
      <c r="J27" s="682"/>
      <c r="K27" s="685"/>
      <c r="L27" s="682"/>
    </row>
    <row r="28" spans="1:14" ht="25.5" customHeight="1">
      <c r="A28" s="684"/>
      <c r="B28" s="682"/>
      <c r="C28" s="6"/>
      <c r="D28" s="3"/>
      <c r="E28" s="696"/>
      <c r="F28" s="5"/>
      <c r="G28" s="682"/>
      <c r="H28" s="682"/>
      <c r="I28" s="682"/>
      <c r="J28" s="682"/>
      <c r="K28" s="685"/>
      <c r="L28" s="682"/>
    </row>
    <row r="29" spans="1:14" ht="21.75" customHeight="1">
      <c r="A29" s="684"/>
      <c r="B29" s="1564" t="s">
        <v>242</v>
      </c>
      <c r="C29" s="1565"/>
      <c r="D29" s="1565"/>
      <c r="E29" s="1549" t="s">
        <v>11528</v>
      </c>
      <c r="F29" s="1550"/>
      <c r="G29" s="1550"/>
      <c r="H29" s="1550"/>
      <c r="I29" s="1550"/>
      <c r="J29" s="1550"/>
      <c r="K29" s="1551"/>
      <c r="L29" s="682"/>
    </row>
    <row r="30" spans="1:14" ht="10.5" customHeight="1">
      <c r="A30" s="684"/>
      <c r="B30" s="1566" t="s">
        <v>610</v>
      </c>
      <c r="C30" s="1567"/>
      <c r="D30" s="1567"/>
      <c r="E30" s="1553"/>
      <c r="F30" s="1553"/>
      <c r="G30" s="1553"/>
      <c r="H30" s="1553"/>
      <c r="I30" s="1553"/>
      <c r="J30" s="1553"/>
      <c r="K30" s="1554"/>
      <c r="L30" s="682"/>
    </row>
    <row r="31" spans="1:14">
      <c r="A31" s="684"/>
      <c r="B31" s="1568"/>
      <c r="C31" s="1569"/>
      <c r="D31" s="1569"/>
      <c r="E31" s="1553"/>
      <c r="F31" s="1553"/>
      <c r="G31" s="1553"/>
      <c r="H31" s="1553"/>
      <c r="I31" s="1553"/>
      <c r="J31" s="1553"/>
      <c r="K31" s="1554"/>
      <c r="L31" s="682"/>
    </row>
    <row r="32" spans="1:14">
      <c r="A32" s="684"/>
      <c r="B32" s="1568"/>
      <c r="C32" s="1569"/>
      <c r="D32" s="1569"/>
      <c r="E32" s="1553"/>
      <c r="F32" s="1553"/>
      <c r="G32" s="1553"/>
      <c r="H32" s="1553"/>
      <c r="I32" s="1553"/>
      <c r="J32" s="1553"/>
      <c r="K32" s="1554"/>
      <c r="L32" s="682"/>
    </row>
    <row r="33" spans="1:13">
      <c r="A33" s="684"/>
      <c r="B33" s="1570"/>
      <c r="C33" s="1571"/>
      <c r="D33" s="1571"/>
      <c r="E33" s="1556"/>
      <c r="F33" s="1556"/>
      <c r="G33" s="1556"/>
      <c r="H33" s="1556"/>
      <c r="I33" s="1556"/>
      <c r="J33" s="1556"/>
      <c r="K33" s="1557"/>
      <c r="L33" s="682"/>
    </row>
    <row r="34" spans="1:13" ht="25.5" customHeight="1">
      <c r="A34" s="684"/>
      <c r="B34" s="682"/>
      <c r="C34" s="6"/>
      <c r="D34" s="3"/>
      <c r="E34" s="696"/>
      <c r="F34" s="5"/>
      <c r="G34" s="682"/>
      <c r="H34" s="682"/>
      <c r="I34" s="682"/>
      <c r="J34" s="682"/>
      <c r="K34" s="685"/>
      <c r="L34" s="682"/>
    </row>
    <row r="35" spans="1:13" ht="25.5" customHeight="1">
      <c r="A35" s="684"/>
      <c r="B35" s="682"/>
      <c r="C35" s="6"/>
      <c r="D35" s="3"/>
      <c r="E35" s="696"/>
      <c r="F35" s="5"/>
      <c r="G35" s="682"/>
      <c r="H35" s="682"/>
      <c r="I35" s="682"/>
      <c r="J35" s="682"/>
      <c r="K35" s="685"/>
      <c r="L35" s="682"/>
    </row>
    <row r="36" spans="1:13" ht="15.6">
      <c r="A36" s="684"/>
      <c r="B36" s="1547" t="s">
        <v>256</v>
      </c>
      <c r="C36" s="1548"/>
      <c r="D36" s="1572"/>
      <c r="E36" s="1549" t="s">
        <v>670</v>
      </c>
      <c r="F36" s="1550"/>
      <c r="G36" s="1550"/>
      <c r="H36" s="1550"/>
      <c r="I36" s="1550"/>
      <c r="J36" s="1550"/>
      <c r="K36" s="1551"/>
      <c r="L36" s="682"/>
    </row>
    <row r="37" spans="1:13" ht="18.75" customHeight="1">
      <c r="A37" s="697"/>
      <c r="B37" s="1566" t="s">
        <v>610</v>
      </c>
      <c r="C37" s="1574"/>
      <c r="D37" s="1575"/>
      <c r="E37" s="1552"/>
      <c r="F37" s="1573"/>
      <c r="G37" s="1573"/>
      <c r="H37" s="1573"/>
      <c r="I37" s="1573"/>
      <c r="J37" s="1573"/>
      <c r="K37" s="1554"/>
      <c r="L37" s="698"/>
    </row>
    <row r="38" spans="1:13" ht="18.75" customHeight="1">
      <c r="A38" s="699"/>
      <c r="B38" s="1576"/>
      <c r="C38" s="1577"/>
      <c r="D38" s="1578"/>
      <c r="E38" s="1552"/>
      <c r="F38" s="1573"/>
      <c r="G38" s="1573"/>
      <c r="H38" s="1573"/>
      <c r="I38" s="1573"/>
      <c r="J38" s="1573"/>
      <c r="K38" s="1554"/>
      <c r="L38" s="700"/>
    </row>
    <row r="39" spans="1:13" ht="18.75" customHeight="1">
      <c r="A39" s="701"/>
      <c r="B39" s="1579"/>
      <c r="C39" s="1580"/>
      <c r="D39" s="1581"/>
      <c r="E39" s="1555"/>
      <c r="F39" s="1556"/>
      <c r="G39" s="1556"/>
      <c r="H39" s="1556"/>
      <c r="I39" s="1556"/>
      <c r="J39" s="1556"/>
      <c r="K39" s="1557"/>
      <c r="L39" s="12"/>
    </row>
    <row r="40" spans="1:13" ht="25.5" customHeight="1">
      <c r="A40" s="684"/>
      <c r="B40" s="682"/>
      <c r="C40" s="2"/>
      <c r="D40" s="3"/>
      <c r="E40" s="696"/>
      <c r="F40" s="5"/>
      <c r="G40" s="11"/>
      <c r="H40" s="702"/>
      <c r="I40" s="702"/>
      <c r="J40" s="11"/>
      <c r="K40" s="703"/>
      <c r="L40" s="682"/>
    </row>
    <row r="41" spans="1:13" ht="25.5" customHeight="1">
      <c r="A41" s="704"/>
      <c r="B41" s="682"/>
      <c r="C41" s="682"/>
      <c r="D41" s="3"/>
      <c r="E41" s="696"/>
      <c r="F41" s="5"/>
      <c r="G41" s="11"/>
      <c r="H41" s="11"/>
      <c r="I41" s="11"/>
      <c r="J41" s="11"/>
      <c r="K41" s="705"/>
      <c r="L41" s="696"/>
    </row>
    <row r="42" spans="1:13" ht="18" customHeight="1">
      <c r="A42" s="706"/>
      <c r="B42" s="1547" t="s">
        <v>258</v>
      </c>
      <c r="C42" s="1548"/>
      <c r="D42" s="1548"/>
      <c r="E42" s="1549" t="s">
        <v>11529</v>
      </c>
      <c r="F42" s="1550"/>
      <c r="G42" s="1550"/>
      <c r="H42" s="1550"/>
      <c r="I42" s="1550"/>
      <c r="J42" s="1550"/>
      <c r="K42" s="1551"/>
      <c r="L42" s="707"/>
      <c r="M42" s="708"/>
    </row>
    <row r="43" spans="1:13" ht="18" customHeight="1">
      <c r="A43" s="706"/>
      <c r="B43" s="1558" t="s">
        <v>257</v>
      </c>
      <c r="C43" s="1559"/>
      <c r="D43" s="1559"/>
      <c r="E43" s="1552"/>
      <c r="F43" s="1553"/>
      <c r="G43" s="1553"/>
      <c r="H43" s="1553"/>
      <c r="I43" s="1553"/>
      <c r="J43" s="1553"/>
      <c r="K43" s="1554"/>
      <c r="L43" s="707"/>
      <c r="M43" s="708"/>
    </row>
    <row r="44" spans="1:13" ht="18" customHeight="1">
      <c r="A44" s="684"/>
      <c r="B44" s="1560"/>
      <c r="C44" s="1561"/>
      <c r="D44" s="1561"/>
      <c r="E44" s="1552"/>
      <c r="F44" s="1553"/>
      <c r="G44" s="1553"/>
      <c r="H44" s="1553"/>
      <c r="I44" s="1553"/>
      <c r="J44" s="1553"/>
      <c r="K44" s="1554"/>
      <c r="L44" s="682"/>
    </row>
    <row r="45" spans="1:13" ht="18" customHeight="1">
      <c r="A45" s="684"/>
      <c r="B45" s="1562"/>
      <c r="C45" s="1563"/>
      <c r="D45" s="1563"/>
      <c r="E45" s="1555"/>
      <c r="F45" s="1556"/>
      <c r="G45" s="1556"/>
      <c r="H45" s="1556"/>
      <c r="I45" s="1556"/>
      <c r="J45" s="1556"/>
      <c r="K45" s="1557"/>
      <c r="L45" s="682"/>
    </row>
    <row r="46" spans="1:13" ht="25.5" customHeight="1">
      <c r="A46" s="684"/>
      <c r="B46" s="682"/>
      <c r="C46" s="3"/>
      <c r="D46" s="3"/>
      <c r="E46" s="682"/>
      <c r="F46" s="5"/>
      <c r="G46" s="682"/>
      <c r="H46" s="3"/>
      <c r="I46" s="3"/>
      <c r="J46" s="682"/>
      <c r="K46" s="709"/>
      <c r="L46" s="682"/>
    </row>
    <row r="47" spans="1:13" ht="25.5" customHeight="1">
      <c r="A47" s="684"/>
      <c r="B47" s="682"/>
      <c r="C47" s="3"/>
      <c r="D47" s="710"/>
      <c r="E47" s="682"/>
      <c r="F47" s="5"/>
      <c r="G47" s="682"/>
      <c r="H47" s="3"/>
      <c r="I47" s="3"/>
      <c r="J47" s="682"/>
      <c r="K47" s="709"/>
      <c r="L47" s="682"/>
    </row>
    <row r="49" spans="8:9">
      <c r="H49" s="711"/>
      <c r="I49" s="711"/>
    </row>
    <row r="50" spans="8:9">
      <c r="H50" s="711"/>
      <c r="I50" s="711"/>
    </row>
    <row r="51" spans="8:9">
      <c r="H51" s="711"/>
      <c r="I51" s="711"/>
    </row>
  </sheetData>
  <sheetProtection algorithmName="SHA-512" hashValue="3DTJ3e1UO9IctCK4LPM6lrOvuB8QgABJCwtOt0Nq72RVcb5sJe3P/9m5/oCXXLghYVlC4mVKCK8slEPN5eeoHQ==" saltValue="fRRolS8722juxsun2tBf1Q==" spinCount="100000" sheet="1" objects="1" scenarios="1"/>
  <mergeCells count="18">
    <mergeCell ref="B36:D36"/>
    <mergeCell ref="E36:K39"/>
    <mergeCell ref="B37:D39"/>
    <mergeCell ref="B42:D42"/>
    <mergeCell ref="E42:K45"/>
    <mergeCell ref="B43:D45"/>
    <mergeCell ref="B23:D23"/>
    <mergeCell ref="E23:K26"/>
    <mergeCell ref="B24:D26"/>
    <mergeCell ref="B29:D29"/>
    <mergeCell ref="E29:K33"/>
    <mergeCell ref="B30:D33"/>
    <mergeCell ref="C2:F3"/>
    <mergeCell ref="B13:K13"/>
    <mergeCell ref="B14:K14"/>
    <mergeCell ref="B17:D17"/>
    <mergeCell ref="E17:K20"/>
    <mergeCell ref="B18:D20"/>
  </mergeCells>
  <hyperlinks>
    <hyperlink ref="B14" r:id="rId1" xr:uid="{57575165-2F16-44CC-807B-626D3B1FB946}"/>
  </hyperlinks>
  <pageMargins left="0.25" right="0.24" top="0.26" bottom="0.46" header="0.22" footer="0.22"/>
  <pageSetup paperSize="9" scale="80" orientation="portrait" horizontalDpi="1200" verticalDpi="1200" r:id="rId2"/>
  <headerFooter alignWithMargins="0">
    <oddFooter>&amp;R&amp;11Servizi Logistici</oddFoot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30">
    <tabColor rgb="FFFFC000"/>
  </sheetPr>
  <dimension ref="A1:U26"/>
  <sheetViews>
    <sheetView zoomScaleNormal="100" workbookViewId="0">
      <selection activeCell="B18" sqref="B18"/>
    </sheetView>
  </sheetViews>
  <sheetFormatPr defaultColWidth="9.44140625" defaultRowHeight="14.4"/>
  <cols>
    <col min="1" max="1" width="88.44140625" style="79" customWidth="1"/>
    <col min="2" max="16384" width="9.44140625" style="79"/>
  </cols>
  <sheetData>
    <row r="1" spans="1:21" ht="28.2" thickBot="1">
      <c r="A1" s="677" t="s">
        <v>2066</v>
      </c>
      <c r="B1" s="99"/>
      <c r="C1" s="99"/>
      <c r="D1" s="99"/>
      <c r="E1" s="99"/>
      <c r="F1" s="99"/>
      <c r="G1" s="99"/>
      <c r="H1" s="99"/>
      <c r="I1" s="99"/>
      <c r="J1" s="99"/>
      <c r="K1" s="99"/>
      <c r="L1" s="99"/>
      <c r="M1" s="99"/>
      <c r="N1" s="99"/>
      <c r="O1" s="99"/>
      <c r="P1" s="99"/>
      <c r="Q1" s="99"/>
      <c r="R1" s="99"/>
      <c r="S1" s="99"/>
      <c r="T1" s="99"/>
      <c r="U1" s="99"/>
    </row>
    <row r="2" spans="1:21" ht="69">
      <c r="A2" s="100" t="s">
        <v>2040</v>
      </c>
      <c r="B2" s="99"/>
      <c r="C2" s="99"/>
      <c r="D2" s="99"/>
      <c r="E2" s="99"/>
      <c r="F2" s="99"/>
      <c r="G2" s="99"/>
      <c r="H2" s="99"/>
      <c r="I2" s="99"/>
      <c r="J2" s="99"/>
      <c r="K2" s="99"/>
      <c r="L2" s="99"/>
      <c r="M2" s="99"/>
      <c r="N2" s="99"/>
      <c r="O2" s="99"/>
      <c r="P2" s="99"/>
      <c r="Q2" s="99"/>
      <c r="R2" s="99"/>
      <c r="S2" s="99"/>
      <c r="T2" s="99"/>
      <c r="U2" s="99"/>
    </row>
    <row r="3" spans="1:21" ht="15" thickBot="1">
      <c r="A3" s="677" t="s">
        <v>2041</v>
      </c>
      <c r="B3" s="99"/>
      <c r="C3" s="99"/>
      <c r="D3" s="99"/>
      <c r="E3" s="99"/>
      <c r="F3" s="99"/>
      <c r="G3" s="99"/>
      <c r="H3" s="99"/>
      <c r="I3" s="99"/>
      <c r="J3" s="99"/>
      <c r="K3" s="99"/>
      <c r="L3" s="99"/>
      <c r="M3" s="99"/>
      <c r="N3" s="99"/>
      <c r="O3" s="99"/>
      <c r="P3" s="99"/>
      <c r="Q3" s="99"/>
      <c r="R3" s="99"/>
      <c r="S3" s="99"/>
      <c r="T3" s="99"/>
      <c r="U3" s="99"/>
    </row>
    <row r="4" spans="1:21" ht="41.4">
      <c r="A4" s="100" t="s">
        <v>2042</v>
      </c>
      <c r="B4" s="99"/>
      <c r="C4" s="99"/>
      <c r="D4" s="99"/>
      <c r="E4" s="99"/>
      <c r="F4" s="99"/>
      <c r="G4" s="99"/>
      <c r="H4" s="99"/>
      <c r="I4" s="99"/>
      <c r="J4" s="99"/>
      <c r="K4" s="99"/>
      <c r="L4" s="99"/>
      <c r="M4" s="99"/>
      <c r="N4" s="99"/>
      <c r="O4" s="99"/>
      <c r="P4" s="99"/>
      <c r="Q4" s="99"/>
      <c r="R4" s="99"/>
      <c r="S4" s="99"/>
      <c r="T4" s="99"/>
      <c r="U4" s="99"/>
    </row>
    <row r="5" spans="1:21" ht="41.4">
      <c r="A5" s="100" t="s">
        <v>2043</v>
      </c>
      <c r="B5" s="99"/>
      <c r="C5" s="99"/>
      <c r="D5" s="99"/>
      <c r="E5" s="99"/>
      <c r="F5" s="99"/>
      <c r="G5" s="99"/>
      <c r="H5" s="99"/>
      <c r="I5" s="99"/>
      <c r="J5" s="99"/>
      <c r="K5" s="99"/>
      <c r="L5" s="99"/>
      <c r="M5" s="99"/>
      <c r="N5" s="99"/>
      <c r="O5" s="99"/>
      <c r="P5" s="99"/>
      <c r="Q5" s="99"/>
      <c r="R5" s="99"/>
      <c r="S5" s="99"/>
      <c r="T5" s="99"/>
      <c r="U5" s="99"/>
    </row>
    <row r="6" spans="1:21" ht="41.4">
      <c r="A6" s="100" t="s">
        <v>2044</v>
      </c>
      <c r="B6" s="99"/>
      <c r="C6" s="99"/>
      <c r="D6" s="99"/>
      <c r="E6" s="99"/>
      <c r="F6" s="99"/>
      <c r="G6" s="99"/>
      <c r="H6" s="99"/>
      <c r="I6" s="99"/>
      <c r="J6" s="99"/>
      <c r="K6" s="99"/>
      <c r="L6" s="99"/>
      <c r="M6" s="99"/>
      <c r="N6" s="99"/>
      <c r="O6" s="99"/>
      <c r="P6" s="99"/>
      <c r="Q6" s="99"/>
      <c r="R6" s="99"/>
      <c r="S6" s="99"/>
      <c r="T6" s="99"/>
      <c r="U6" s="99"/>
    </row>
    <row r="7" spans="1:21" ht="15" thickBot="1">
      <c r="A7" s="677" t="s">
        <v>2045</v>
      </c>
      <c r="B7" s="99"/>
      <c r="C7" s="99"/>
      <c r="D7" s="99"/>
      <c r="E7" s="99"/>
      <c r="F7" s="99"/>
      <c r="G7" s="99"/>
      <c r="H7" s="99"/>
      <c r="I7" s="99"/>
      <c r="J7" s="99"/>
      <c r="K7" s="99"/>
      <c r="L7" s="99"/>
      <c r="M7" s="99"/>
      <c r="N7" s="99"/>
      <c r="O7" s="99"/>
      <c r="P7" s="99"/>
      <c r="Q7" s="99"/>
      <c r="R7" s="99"/>
      <c r="S7" s="99"/>
      <c r="T7" s="99"/>
      <c r="U7" s="99"/>
    </row>
    <row r="8" spans="1:21" ht="55.2">
      <c r="A8" s="100" t="s">
        <v>2046</v>
      </c>
      <c r="B8" s="99"/>
      <c r="C8" s="99"/>
      <c r="D8" s="99"/>
      <c r="E8" s="99"/>
      <c r="F8" s="99"/>
      <c r="G8" s="99"/>
      <c r="H8" s="99"/>
      <c r="I8" s="99"/>
      <c r="J8" s="99"/>
      <c r="K8" s="99"/>
      <c r="L8" s="99"/>
      <c r="M8" s="99"/>
      <c r="N8" s="99"/>
      <c r="O8" s="99"/>
      <c r="P8" s="99"/>
      <c r="Q8" s="99"/>
      <c r="R8" s="99"/>
      <c r="S8" s="99"/>
      <c r="T8" s="99"/>
      <c r="U8" s="99"/>
    </row>
    <row r="9" spans="1:21" ht="27.6">
      <c r="A9" s="100" t="s">
        <v>2047</v>
      </c>
      <c r="B9" s="99"/>
      <c r="C9" s="99"/>
      <c r="D9" s="99"/>
      <c r="E9" s="99"/>
      <c r="F9" s="99"/>
      <c r="G9" s="99"/>
      <c r="H9" s="99"/>
      <c r="I9" s="99"/>
      <c r="J9" s="99"/>
      <c r="K9" s="99"/>
      <c r="L9" s="99"/>
      <c r="M9" s="99"/>
      <c r="N9" s="99"/>
      <c r="O9" s="99"/>
      <c r="P9" s="99"/>
      <c r="Q9" s="99"/>
      <c r="R9" s="99"/>
      <c r="S9" s="99"/>
      <c r="T9" s="99"/>
      <c r="U9" s="99"/>
    </row>
    <row r="10" spans="1:21" ht="55.2">
      <c r="A10" s="100" t="s">
        <v>2048</v>
      </c>
      <c r="B10" s="99"/>
      <c r="C10" s="99"/>
      <c r="D10" s="99"/>
      <c r="E10" s="99"/>
      <c r="F10" s="99"/>
      <c r="G10" s="99"/>
      <c r="H10" s="99"/>
      <c r="I10" s="99"/>
      <c r="J10" s="99"/>
      <c r="K10" s="99"/>
      <c r="L10" s="99"/>
      <c r="M10" s="99"/>
      <c r="N10" s="99"/>
      <c r="O10" s="99"/>
      <c r="P10" s="99"/>
      <c r="Q10" s="99"/>
      <c r="R10" s="99"/>
      <c r="S10" s="99"/>
      <c r="T10" s="99"/>
      <c r="U10" s="99"/>
    </row>
    <row r="11" spans="1:21">
      <c r="A11" s="100" t="s">
        <v>2049</v>
      </c>
      <c r="B11" s="99"/>
      <c r="C11" s="99"/>
      <c r="D11" s="99"/>
      <c r="E11" s="99"/>
      <c r="F11" s="99"/>
      <c r="G11" s="99"/>
      <c r="H11" s="99"/>
      <c r="I11" s="99"/>
      <c r="J11" s="99"/>
      <c r="K11" s="99"/>
      <c r="L11" s="99"/>
      <c r="M11" s="99"/>
      <c r="N11" s="99"/>
      <c r="O11" s="99"/>
      <c r="P11" s="99"/>
      <c r="Q11" s="99"/>
      <c r="R11" s="99"/>
      <c r="S11" s="99"/>
      <c r="T11" s="99"/>
      <c r="U11" s="99"/>
    </row>
    <row r="12" spans="1:21" ht="55.2">
      <c r="A12" s="100" t="s">
        <v>2050</v>
      </c>
      <c r="B12" s="99"/>
      <c r="C12" s="99"/>
      <c r="D12" s="99"/>
      <c r="E12" s="99"/>
      <c r="F12" s="99"/>
      <c r="G12" s="99"/>
      <c r="H12" s="99"/>
      <c r="I12" s="99"/>
      <c r="J12" s="99"/>
      <c r="K12" s="99"/>
      <c r="L12" s="99"/>
      <c r="M12" s="99"/>
      <c r="N12" s="99"/>
      <c r="O12" s="99"/>
      <c r="P12" s="99"/>
      <c r="Q12" s="99"/>
      <c r="R12" s="99"/>
      <c r="S12" s="99"/>
      <c r="T12" s="99"/>
      <c r="U12" s="99"/>
    </row>
    <row r="13" spans="1:21" ht="15" thickBot="1">
      <c r="A13" s="677" t="s">
        <v>2051</v>
      </c>
      <c r="B13" s="99"/>
      <c r="C13" s="99"/>
      <c r="D13" s="99"/>
      <c r="E13" s="99"/>
      <c r="F13" s="99"/>
      <c r="G13" s="99"/>
      <c r="H13" s="99"/>
      <c r="I13" s="99"/>
      <c r="J13" s="99"/>
      <c r="K13" s="99"/>
      <c r="L13" s="99"/>
      <c r="M13" s="99"/>
      <c r="N13" s="99"/>
      <c r="O13" s="99"/>
      <c r="P13" s="99"/>
      <c r="Q13" s="99"/>
      <c r="R13" s="99"/>
      <c r="S13" s="99"/>
      <c r="T13" s="99"/>
      <c r="U13" s="99"/>
    </row>
    <row r="14" spans="1:21" ht="55.2">
      <c r="A14" s="100" t="s">
        <v>2052</v>
      </c>
      <c r="B14" s="99"/>
      <c r="C14" s="99"/>
      <c r="D14" s="99"/>
      <c r="E14" s="99"/>
      <c r="F14" s="99"/>
      <c r="G14" s="99"/>
      <c r="H14" s="99"/>
      <c r="I14" s="99"/>
      <c r="J14" s="99"/>
      <c r="K14" s="99"/>
      <c r="L14" s="99"/>
      <c r="M14" s="99"/>
      <c r="N14" s="99"/>
      <c r="O14" s="99"/>
      <c r="P14" s="99"/>
      <c r="Q14" s="99"/>
      <c r="R14" s="99"/>
      <c r="S14" s="99"/>
      <c r="T14" s="99"/>
      <c r="U14" s="99"/>
    </row>
    <row r="15" spans="1:21" ht="15" thickBot="1">
      <c r="A15" s="677" t="s">
        <v>2053</v>
      </c>
      <c r="B15" s="99"/>
      <c r="C15" s="99"/>
      <c r="D15" s="99"/>
      <c r="E15" s="99"/>
      <c r="F15" s="99"/>
      <c r="G15" s="99"/>
      <c r="H15" s="99"/>
      <c r="I15" s="99"/>
      <c r="J15" s="99"/>
      <c r="K15" s="99"/>
      <c r="L15" s="99"/>
      <c r="M15" s="99"/>
      <c r="N15" s="99"/>
      <c r="O15" s="99"/>
      <c r="P15" s="99"/>
      <c r="Q15" s="99"/>
      <c r="R15" s="99"/>
      <c r="S15" s="99"/>
      <c r="T15" s="99"/>
      <c r="U15" s="99"/>
    </row>
    <row r="16" spans="1:21" ht="234.6">
      <c r="A16" s="100" t="s">
        <v>2054</v>
      </c>
      <c r="B16" s="99"/>
      <c r="C16" s="99"/>
      <c r="D16" s="99"/>
      <c r="E16" s="99"/>
      <c r="F16" s="99"/>
      <c r="G16" s="99"/>
      <c r="H16" s="99"/>
      <c r="I16" s="99"/>
      <c r="J16" s="99"/>
      <c r="K16" s="99"/>
      <c r="L16" s="99"/>
      <c r="M16" s="99"/>
      <c r="N16" s="99"/>
      <c r="O16" s="99"/>
      <c r="P16" s="99"/>
      <c r="Q16" s="99"/>
      <c r="R16" s="99"/>
      <c r="S16" s="99"/>
      <c r="T16" s="99"/>
      <c r="U16" s="99"/>
    </row>
    <row r="17" spans="1:21" ht="15" thickBot="1">
      <c r="A17" s="677" t="s">
        <v>2055</v>
      </c>
      <c r="B17" s="99"/>
      <c r="C17" s="99"/>
      <c r="D17" s="99"/>
      <c r="E17" s="99"/>
      <c r="F17" s="99"/>
      <c r="G17" s="99"/>
      <c r="H17" s="99"/>
      <c r="I17" s="99"/>
      <c r="J17" s="99"/>
      <c r="K17" s="99"/>
      <c r="L17" s="99"/>
      <c r="M17" s="99"/>
      <c r="N17" s="99"/>
      <c r="O17" s="99"/>
      <c r="P17" s="99"/>
      <c r="Q17" s="99"/>
      <c r="R17" s="99"/>
      <c r="S17" s="99"/>
      <c r="T17" s="99"/>
      <c r="U17" s="99"/>
    </row>
    <row r="18" spans="1:21" ht="96.6">
      <c r="A18" s="100" t="s">
        <v>2056</v>
      </c>
      <c r="B18" s="99"/>
      <c r="C18" s="99"/>
      <c r="D18" s="99"/>
      <c r="E18" s="99"/>
      <c r="F18" s="99"/>
      <c r="G18" s="99"/>
      <c r="H18" s="99"/>
      <c r="I18" s="99"/>
      <c r="J18" s="99"/>
      <c r="K18" s="99"/>
      <c r="L18" s="99"/>
      <c r="M18" s="99"/>
      <c r="N18" s="99"/>
      <c r="O18" s="99"/>
      <c r="P18" s="99"/>
      <c r="Q18" s="99"/>
      <c r="R18" s="99"/>
      <c r="S18" s="99"/>
      <c r="T18" s="99"/>
      <c r="U18" s="99"/>
    </row>
    <row r="19" spans="1:21" ht="15" thickBot="1">
      <c r="A19" s="677" t="s">
        <v>2057</v>
      </c>
      <c r="B19" s="99"/>
      <c r="C19" s="99"/>
      <c r="D19" s="99"/>
      <c r="E19" s="99"/>
      <c r="F19" s="99"/>
      <c r="G19" s="99"/>
      <c r="H19" s="99"/>
      <c r="I19" s="99"/>
      <c r="J19" s="99"/>
      <c r="K19" s="99"/>
      <c r="L19" s="99"/>
      <c r="M19" s="99"/>
      <c r="N19" s="99"/>
      <c r="O19" s="99"/>
      <c r="P19" s="99"/>
      <c r="Q19" s="99"/>
      <c r="R19" s="99"/>
      <c r="S19" s="99"/>
      <c r="T19" s="99"/>
      <c r="U19" s="99"/>
    </row>
    <row r="20" spans="1:21">
      <c r="A20" s="100" t="s">
        <v>2058</v>
      </c>
      <c r="B20" s="99"/>
      <c r="C20" s="99"/>
      <c r="D20" s="99"/>
      <c r="E20" s="99"/>
      <c r="F20" s="99"/>
      <c r="G20" s="99"/>
      <c r="H20" s="99"/>
      <c r="I20" s="99"/>
      <c r="J20" s="99"/>
      <c r="K20" s="99"/>
      <c r="L20" s="99"/>
      <c r="M20" s="99"/>
      <c r="N20" s="99"/>
      <c r="O20" s="99"/>
      <c r="P20" s="99"/>
      <c r="Q20" s="99"/>
      <c r="R20" s="99"/>
      <c r="S20" s="99"/>
      <c r="T20" s="99"/>
      <c r="U20" s="99"/>
    </row>
    <row r="21" spans="1:21" ht="15" thickBot="1">
      <c r="A21" s="677" t="s">
        <v>2059</v>
      </c>
      <c r="B21" s="99"/>
      <c r="C21" s="99"/>
      <c r="D21" s="99"/>
      <c r="E21" s="99"/>
      <c r="F21" s="99"/>
      <c r="G21" s="99"/>
      <c r="H21" s="99"/>
      <c r="I21" s="99"/>
      <c r="J21" s="99"/>
      <c r="K21" s="99"/>
      <c r="L21" s="99"/>
      <c r="M21" s="99"/>
      <c r="N21" s="99"/>
      <c r="O21" s="99"/>
      <c r="P21" s="99"/>
      <c r="Q21" s="99"/>
      <c r="R21" s="99"/>
      <c r="S21" s="99"/>
      <c r="T21" s="99"/>
      <c r="U21" s="99"/>
    </row>
    <row r="22" spans="1:21" ht="41.4">
      <c r="A22" s="100" t="s">
        <v>2060</v>
      </c>
      <c r="B22" s="99"/>
      <c r="C22" s="99"/>
      <c r="D22" s="99"/>
      <c r="E22" s="99"/>
      <c r="F22" s="99"/>
      <c r="G22" s="99"/>
      <c r="H22" s="99"/>
      <c r="I22" s="99"/>
      <c r="J22" s="99"/>
      <c r="K22" s="99"/>
      <c r="L22" s="99"/>
      <c r="M22" s="99"/>
      <c r="N22" s="99"/>
      <c r="O22" s="99"/>
      <c r="P22" s="99"/>
      <c r="Q22" s="99"/>
      <c r="R22" s="99"/>
      <c r="S22" s="99"/>
      <c r="T22" s="99"/>
      <c r="U22" s="99"/>
    </row>
    <row r="23" spans="1:21" ht="27.6">
      <c r="A23" s="100" t="s">
        <v>2061</v>
      </c>
      <c r="B23" s="99"/>
      <c r="C23" s="99"/>
      <c r="D23" s="99"/>
      <c r="E23" s="99"/>
      <c r="F23" s="99"/>
      <c r="G23" s="99"/>
      <c r="H23" s="99"/>
      <c r="I23" s="99"/>
      <c r="J23" s="99"/>
      <c r="K23" s="99"/>
      <c r="L23" s="99"/>
      <c r="M23" s="99"/>
      <c r="N23" s="99"/>
      <c r="O23" s="99"/>
      <c r="P23" s="99"/>
      <c r="Q23" s="99"/>
      <c r="R23" s="99"/>
      <c r="S23" s="99"/>
      <c r="T23" s="99"/>
      <c r="U23" s="99"/>
    </row>
    <row r="24" spans="1:21" ht="27.6">
      <c r="A24" s="100" t="s">
        <v>2062</v>
      </c>
      <c r="B24" s="99"/>
      <c r="C24" s="99"/>
      <c r="D24" s="99"/>
      <c r="E24" s="99"/>
      <c r="F24" s="99"/>
      <c r="G24" s="99"/>
      <c r="H24" s="99"/>
      <c r="I24" s="99"/>
      <c r="J24" s="99"/>
      <c r="K24" s="99"/>
      <c r="L24" s="99"/>
      <c r="M24" s="99"/>
      <c r="N24" s="99"/>
      <c r="O24" s="99"/>
      <c r="P24" s="99"/>
      <c r="Q24" s="99"/>
      <c r="R24" s="99"/>
      <c r="S24" s="99"/>
      <c r="T24" s="99"/>
      <c r="U24" s="99"/>
    </row>
    <row r="25" spans="1:21" ht="15" thickBot="1">
      <c r="A25" s="677" t="s">
        <v>2063</v>
      </c>
      <c r="B25" s="99"/>
      <c r="C25" s="99"/>
      <c r="D25" s="99"/>
      <c r="E25" s="99"/>
      <c r="F25" s="99"/>
      <c r="G25" s="99"/>
      <c r="H25" s="99"/>
      <c r="I25" s="99"/>
      <c r="J25" s="99"/>
      <c r="K25" s="99"/>
      <c r="L25" s="99"/>
      <c r="M25" s="99"/>
      <c r="N25" s="99"/>
      <c r="O25" s="99"/>
      <c r="P25" s="99"/>
      <c r="Q25" s="99"/>
      <c r="R25" s="99"/>
      <c r="S25" s="99"/>
      <c r="T25" s="99"/>
      <c r="U25" s="99"/>
    </row>
    <row r="26" spans="1:21" ht="138">
      <c r="A26" s="101" t="s">
        <v>2064</v>
      </c>
    </row>
  </sheetData>
  <sheetProtection algorithmName="SHA-512" hashValue="qkZ4H5aHbBG0u8hHxOkjOR0e78vL6wgwJvLPXTAXzgqwcyTG60v2ZYM/rdMLWZ3kKAH3zKa0/5D8eXrbVtsT+w==" saltValue="KK26A7jrx64DqfqhCPulwg==" spinCount="100000" sheet="1"/>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glio34">
    <tabColor indexed="14"/>
  </sheetPr>
  <dimension ref="A1:K139"/>
  <sheetViews>
    <sheetView zoomScaleNormal="75" workbookViewId="0">
      <selection activeCell="H10" sqref="H10"/>
    </sheetView>
  </sheetViews>
  <sheetFormatPr defaultRowHeight="13.2"/>
  <cols>
    <col min="1" max="9" width="15.5546875" customWidth="1"/>
    <col min="10" max="10" width="13.5546875" customWidth="1"/>
    <col min="11" max="11" width="23.5546875" customWidth="1"/>
  </cols>
  <sheetData>
    <row r="1" spans="1:11">
      <c r="A1" s="1582"/>
      <c r="B1" s="1583"/>
      <c r="C1" s="1583"/>
      <c r="D1" s="1583"/>
      <c r="E1" s="1583"/>
      <c r="F1" s="1584"/>
      <c r="G1" s="102"/>
      <c r="H1" s="102"/>
      <c r="I1" s="102"/>
      <c r="J1" s="102"/>
      <c r="K1" s="102"/>
    </row>
    <row r="2" spans="1:11">
      <c r="A2" s="1585"/>
      <c r="B2" s="1586"/>
      <c r="C2" s="1586"/>
      <c r="D2" s="1586"/>
      <c r="E2" s="1586"/>
      <c r="F2" s="1587"/>
      <c r="G2" s="103"/>
      <c r="H2" s="103"/>
      <c r="I2" s="103"/>
      <c r="J2" s="104"/>
      <c r="K2" s="104"/>
    </row>
    <row r="3" spans="1:11">
      <c r="A3" s="1585"/>
      <c r="B3" s="1586"/>
      <c r="C3" s="1586"/>
      <c r="D3" s="1586"/>
      <c r="E3" s="1586"/>
      <c r="F3" s="1587"/>
      <c r="G3" s="103"/>
      <c r="H3" s="103"/>
      <c r="I3" s="103"/>
      <c r="J3" s="104"/>
      <c r="K3" s="104"/>
    </row>
    <row r="4" spans="1:11" ht="13.8" thickBot="1">
      <c r="A4" s="1588"/>
      <c r="B4" s="1589"/>
      <c r="C4" s="1589"/>
      <c r="D4" s="1589"/>
      <c r="E4" s="1589"/>
      <c r="F4" s="1590"/>
    </row>
    <row r="5" spans="1:11" ht="15" customHeight="1">
      <c r="A5" s="1591" t="s">
        <v>2065</v>
      </c>
      <c r="B5" s="1591"/>
      <c r="C5" s="1591"/>
      <c r="D5" s="1591"/>
      <c r="E5" s="1591"/>
      <c r="F5" s="1591"/>
    </row>
    <row r="6" spans="1:11" ht="13.8" thickBot="1">
      <c r="A6" s="1592"/>
      <c r="B6" s="1592"/>
      <c r="C6" s="1592"/>
      <c r="D6" s="1592"/>
      <c r="E6" s="1592"/>
      <c r="F6" s="1592"/>
    </row>
    <row r="7" spans="1:11" ht="15" customHeight="1">
      <c r="A7" s="105"/>
      <c r="B7" s="105"/>
      <c r="C7" s="105"/>
      <c r="D7" s="105"/>
      <c r="E7" s="105"/>
      <c r="F7" s="106"/>
    </row>
    <row r="8" spans="1:11">
      <c r="A8" s="105"/>
      <c r="B8" s="105"/>
      <c r="C8" s="105"/>
      <c r="D8" s="105"/>
      <c r="E8" s="105"/>
      <c r="F8" s="106"/>
      <c r="G8" s="107"/>
    </row>
    <row r="9" spans="1:11">
      <c r="A9" s="105"/>
      <c r="B9" s="105"/>
      <c r="C9" s="105"/>
      <c r="D9" s="105"/>
      <c r="E9" s="105"/>
      <c r="F9" s="106"/>
    </row>
    <row r="10" spans="1:11">
      <c r="A10" s="105"/>
      <c r="B10" s="105"/>
      <c r="C10" s="105"/>
      <c r="D10" s="105"/>
      <c r="E10" s="105"/>
      <c r="F10" s="106"/>
    </row>
    <row r="11" spans="1:11">
      <c r="A11" s="105"/>
      <c r="B11" s="105"/>
      <c r="C11" s="105"/>
      <c r="D11" s="105"/>
      <c r="E11" s="105"/>
      <c r="F11" s="106"/>
    </row>
    <row r="12" spans="1:11">
      <c r="A12" s="105"/>
      <c r="B12" s="105"/>
      <c r="C12" s="105"/>
      <c r="D12" s="105"/>
      <c r="E12" s="105"/>
      <c r="F12" s="106"/>
    </row>
    <row r="13" spans="1:11">
      <c r="A13" s="105"/>
      <c r="B13" s="105"/>
      <c r="C13" s="105"/>
      <c r="D13" s="105"/>
      <c r="E13" s="105"/>
      <c r="F13" s="106"/>
    </row>
    <row r="14" spans="1:11">
      <c r="A14" s="105"/>
      <c r="B14" s="105"/>
      <c r="C14" s="105"/>
      <c r="D14" s="105"/>
      <c r="E14" s="105"/>
      <c r="F14" s="106"/>
    </row>
    <row r="15" spans="1:11">
      <c r="A15" s="105"/>
      <c r="B15" s="105"/>
      <c r="C15" s="105"/>
      <c r="D15" s="105"/>
      <c r="E15" s="105"/>
      <c r="F15" s="106"/>
    </row>
    <row r="16" spans="1:11">
      <c r="A16" s="105"/>
      <c r="B16" s="105"/>
      <c r="C16" s="105"/>
      <c r="D16" s="105"/>
      <c r="E16" s="105"/>
      <c r="F16" s="106"/>
    </row>
    <row r="17" spans="1:6">
      <c r="A17" s="105"/>
      <c r="B17" s="105"/>
      <c r="C17" s="105"/>
      <c r="D17" s="105"/>
      <c r="E17" s="105"/>
      <c r="F17" s="106"/>
    </row>
    <row r="18" spans="1:6">
      <c r="A18" s="105"/>
      <c r="B18" s="105"/>
      <c r="C18" s="105"/>
      <c r="D18" s="105"/>
      <c r="E18" s="105"/>
      <c r="F18" s="106"/>
    </row>
    <row r="19" spans="1:6">
      <c r="A19" s="105"/>
      <c r="B19" s="105"/>
      <c r="C19" s="105"/>
      <c r="D19" s="105"/>
      <c r="E19" s="105"/>
      <c r="F19" s="106"/>
    </row>
    <row r="20" spans="1:6">
      <c r="A20" s="105"/>
      <c r="B20" s="105"/>
      <c r="C20" s="105"/>
      <c r="D20" s="105"/>
      <c r="E20" s="105"/>
      <c r="F20" s="106"/>
    </row>
    <row r="21" spans="1:6">
      <c r="A21" s="105"/>
      <c r="B21" s="105"/>
      <c r="C21" s="105"/>
      <c r="D21" s="105"/>
      <c r="E21" s="105"/>
      <c r="F21" s="106"/>
    </row>
    <row r="22" spans="1:6">
      <c r="A22" s="105"/>
      <c r="B22" s="105"/>
      <c r="C22" s="105"/>
      <c r="D22" s="105"/>
      <c r="E22" s="105"/>
      <c r="F22" s="106"/>
    </row>
    <row r="23" spans="1:6">
      <c r="A23" s="105"/>
      <c r="B23" s="105"/>
      <c r="C23" s="105"/>
      <c r="D23" s="105"/>
      <c r="E23" s="105"/>
      <c r="F23" s="106"/>
    </row>
    <row r="24" spans="1:6">
      <c r="A24" s="105"/>
      <c r="B24" s="105"/>
      <c r="C24" s="105"/>
      <c r="D24" s="105"/>
      <c r="E24" s="105"/>
      <c r="F24" s="106"/>
    </row>
    <row r="25" spans="1:6">
      <c r="A25" s="105"/>
      <c r="B25" s="105"/>
      <c r="C25" s="105"/>
      <c r="D25" s="105"/>
      <c r="E25" s="105"/>
      <c r="F25" s="106"/>
    </row>
    <row r="26" spans="1:6">
      <c r="A26" s="105"/>
      <c r="B26" s="105"/>
      <c r="C26" s="105"/>
      <c r="D26" s="105"/>
      <c r="E26" s="105"/>
      <c r="F26" s="106"/>
    </row>
    <row r="27" spans="1:6">
      <c r="A27" s="105"/>
      <c r="B27" s="105"/>
      <c r="C27" s="105"/>
      <c r="D27" s="105"/>
      <c r="E27" s="105"/>
      <c r="F27" s="106"/>
    </row>
    <row r="28" spans="1:6">
      <c r="A28" s="105"/>
      <c r="B28" s="105"/>
      <c r="C28" s="105"/>
      <c r="D28" s="105"/>
      <c r="E28" s="105"/>
      <c r="F28" s="106"/>
    </row>
    <row r="29" spans="1:6">
      <c r="A29" s="105"/>
      <c r="B29" s="105"/>
      <c r="C29" s="105"/>
      <c r="D29" s="105"/>
      <c r="E29" s="105"/>
      <c r="F29" s="106"/>
    </row>
    <row r="30" spans="1:6">
      <c r="A30" s="105"/>
      <c r="B30" s="105"/>
      <c r="C30" s="105"/>
      <c r="D30" s="105"/>
      <c r="E30" s="105"/>
      <c r="F30" s="106"/>
    </row>
    <row r="31" spans="1:6">
      <c r="A31" s="105"/>
      <c r="B31" s="105"/>
      <c r="C31" s="105"/>
      <c r="D31" s="105"/>
      <c r="E31" s="105"/>
      <c r="F31" s="106"/>
    </row>
    <row r="32" spans="1:6">
      <c r="A32" s="108"/>
      <c r="B32" s="109"/>
      <c r="C32" s="109"/>
      <c r="D32" s="109"/>
      <c r="E32" s="109"/>
      <c r="F32" s="106"/>
    </row>
    <row r="33" spans="1:6">
      <c r="A33" s="108"/>
      <c r="B33" s="109"/>
      <c r="C33" s="109"/>
      <c r="D33" s="109"/>
      <c r="E33" s="109"/>
      <c r="F33" s="106"/>
    </row>
    <row r="34" spans="1:6">
      <c r="A34" s="108"/>
      <c r="B34" s="109"/>
      <c r="C34" s="109"/>
      <c r="D34" s="109"/>
      <c r="E34" s="109"/>
      <c r="F34" s="106"/>
    </row>
    <row r="35" spans="1:6">
      <c r="A35" s="108"/>
      <c r="B35" s="109"/>
      <c r="C35" s="109"/>
      <c r="D35" s="109"/>
      <c r="E35" s="109"/>
      <c r="F35" s="106"/>
    </row>
    <row r="36" spans="1:6">
      <c r="A36" s="108"/>
      <c r="B36" s="109"/>
      <c r="C36" s="109"/>
      <c r="D36" s="109"/>
      <c r="E36" s="109"/>
      <c r="F36" s="106"/>
    </row>
    <row r="37" spans="1:6">
      <c r="A37" s="108"/>
      <c r="B37" s="109"/>
      <c r="C37" s="109"/>
      <c r="D37" s="109"/>
      <c r="E37" s="109"/>
      <c r="F37" s="106"/>
    </row>
    <row r="38" spans="1:6">
      <c r="A38" s="108"/>
      <c r="B38" s="109"/>
      <c r="C38" s="109"/>
      <c r="D38" s="109"/>
      <c r="E38" s="109"/>
      <c r="F38" s="106"/>
    </row>
    <row r="39" spans="1:6">
      <c r="A39" s="108"/>
      <c r="B39" s="109"/>
      <c r="C39" s="109"/>
      <c r="D39" s="109"/>
      <c r="E39" s="109"/>
      <c r="F39" s="106"/>
    </row>
    <row r="40" spans="1:6">
      <c r="A40" s="109"/>
      <c r="B40" s="109"/>
      <c r="C40" s="109"/>
      <c r="D40" s="109"/>
      <c r="E40" s="109"/>
      <c r="F40" s="106"/>
    </row>
    <row r="41" spans="1:6">
      <c r="A41" s="109"/>
      <c r="B41" s="109"/>
      <c r="C41" s="109"/>
      <c r="D41" s="109"/>
      <c r="E41" s="109"/>
      <c r="F41" s="106"/>
    </row>
    <row r="42" spans="1:6">
      <c r="A42" s="109"/>
      <c r="B42" s="109"/>
      <c r="C42" s="109"/>
      <c r="D42" s="109"/>
      <c r="E42" s="109"/>
      <c r="F42" s="106"/>
    </row>
    <row r="43" spans="1:6">
      <c r="A43" s="106"/>
      <c r="B43" s="106"/>
      <c r="C43" s="106"/>
      <c r="D43" s="106"/>
      <c r="E43" s="106"/>
      <c r="F43" s="106"/>
    </row>
    <row r="44" spans="1:6">
      <c r="A44" s="106"/>
      <c r="B44" s="106"/>
      <c r="C44" s="106"/>
      <c r="D44" s="106"/>
      <c r="E44" s="106"/>
      <c r="F44" s="106"/>
    </row>
    <row r="45" spans="1:6">
      <c r="A45" s="106"/>
      <c r="B45" s="106"/>
      <c r="C45" s="106"/>
      <c r="D45" s="106"/>
      <c r="E45" s="106"/>
      <c r="F45" s="106"/>
    </row>
    <row r="46" spans="1:6">
      <c r="A46" s="106"/>
      <c r="B46" s="106"/>
      <c r="C46" s="106"/>
      <c r="D46" s="106"/>
      <c r="E46" s="106"/>
      <c r="F46" s="106"/>
    </row>
    <row r="47" spans="1:6">
      <c r="A47" s="106"/>
      <c r="B47" s="106"/>
      <c r="C47" s="106"/>
      <c r="D47" s="106"/>
      <c r="E47" s="106"/>
      <c r="F47" s="106"/>
    </row>
    <row r="48" spans="1:6">
      <c r="A48" s="106"/>
      <c r="B48" s="106"/>
      <c r="C48" s="106"/>
      <c r="D48" s="106"/>
      <c r="E48" s="106"/>
      <c r="F48" s="106"/>
    </row>
    <row r="49" spans="1:6">
      <c r="A49" s="106"/>
      <c r="B49" s="106"/>
      <c r="C49" s="106"/>
      <c r="D49" s="106"/>
      <c r="E49" s="106"/>
      <c r="F49" s="106"/>
    </row>
    <row r="50" spans="1:6">
      <c r="A50" s="106"/>
      <c r="B50" s="106"/>
      <c r="C50" s="106"/>
      <c r="D50" s="106"/>
      <c r="E50" s="106"/>
      <c r="F50" s="106"/>
    </row>
    <row r="51" spans="1:6">
      <c r="A51" s="106"/>
      <c r="B51" s="106"/>
      <c r="C51" s="106"/>
      <c r="D51" s="106"/>
      <c r="E51" s="106"/>
      <c r="F51" s="106"/>
    </row>
    <row r="52" spans="1:6">
      <c r="A52" s="106"/>
      <c r="B52" s="106"/>
      <c r="C52" s="106"/>
      <c r="D52" s="106"/>
      <c r="E52" s="106"/>
      <c r="F52" s="106"/>
    </row>
    <row r="53" spans="1:6">
      <c r="A53" s="106"/>
      <c r="B53" s="106"/>
      <c r="C53" s="106"/>
      <c r="D53" s="106"/>
      <c r="E53" s="106"/>
      <c r="F53" s="106"/>
    </row>
    <row r="54" spans="1:6">
      <c r="A54" s="106"/>
      <c r="B54" s="106"/>
      <c r="C54" s="106"/>
      <c r="D54" s="106"/>
      <c r="E54" s="106"/>
      <c r="F54" s="106"/>
    </row>
    <row r="55" spans="1:6">
      <c r="A55" s="106"/>
      <c r="B55" s="106"/>
      <c r="C55" s="106"/>
      <c r="D55" s="106"/>
      <c r="E55" s="106"/>
      <c r="F55" s="106"/>
    </row>
    <row r="56" spans="1:6">
      <c r="A56" s="106"/>
      <c r="B56" s="106"/>
      <c r="C56" s="106"/>
      <c r="D56" s="106"/>
      <c r="E56" s="106"/>
      <c r="F56" s="106"/>
    </row>
    <row r="57" spans="1:6">
      <c r="A57" s="106"/>
      <c r="B57" s="106"/>
      <c r="C57" s="106"/>
      <c r="D57" s="106"/>
      <c r="E57" s="106"/>
      <c r="F57" s="106"/>
    </row>
    <row r="58" spans="1:6">
      <c r="A58" s="106"/>
      <c r="B58" s="106"/>
      <c r="C58" s="106"/>
      <c r="D58" s="106"/>
      <c r="E58" s="106"/>
      <c r="F58" s="106"/>
    </row>
    <row r="59" spans="1:6">
      <c r="A59" s="106"/>
      <c r="B59" s="106"/>
      <c r="C59" s="106"/>
      <c r="D59" s="106"/>
      <c r="E59" s="106"/>
      <c r="F59" s="106"/>
    </row>
    <row r="60" spans="1:6">
      <c r="A60" s="106"/>
      <c r="B60" s="106"/>
      <c r="C60" s="106"/>
      <c r="D60" s="106"/>
      <c r="E60" s="106"/>
      <c r="F60" s="106"/>
    </row>
    <row r="61" spans="1:6">
      <c r="A61" s="106"/>
      <c r="B61" s="106"/>
      <c r="C61" s="106"/>
      <c r="D61" s="106"/>
      <c r="E61" s="106"/>
      <c r="F61" s="106"/>
    </row>
    <row r="62" spans="1:6">
      <c r="A62" s="106"/>
      <c r="B62" s="106"/>
      <c r="C62" s="106"/>
      <c r="D62" s="106"/>
      <c r="E62" s="106"/>
      <c r="F62" s="106"/>
    </row>
    <row r="63" spans="1:6">
      <c r="A63" s="106"/>
      <c r="B63" s="106"/>
      <c r="C63" s="106"/>
      <c r="D63" s="106"/>
      <c r="E63" s="106"/>
      <c r="F63" s="106"/>
    </row>
    <row r="64" spans="1:6">
      <c r="A64" s="106"/>
      <c r="B64" s="106"/>
      <c r="C64" s="106"/>
      <c r="D64" s="106"/>
      <c r="E64" s="106"/>
      <c r="F64" s="106"/>
    </row>
    <row r="65" spans="1:6">
      <c r="A65" s="106"/>
      <c r="B65" s="106"/>
      <c r="C65" s="106"/>
      <c r="D65" s="106"/>
      <c r="E65" s="106"/>
      <c r="F65" s="106"/>
    </row>
    <row r="66" spans="1:6">
      <c r="A66" s="106"/>
      <c r="B66" s="106"/>
      <c r="C66" s="106"/>
      <c r="D66" s="106"/>
      <c r="E66" s="106"/>
      <c r="F66" s="106"/>
    </row>
    <row r="67" spans="1:6">
      <c r="A67" s="106"/>
      <c r="B67" s="106"/>
      <c r="C67" s="106"/>
      <c r="D67" s="106"/>
      <c r="E67" s="106"/>
      <c r="F67" s="106"/>
    </row>
    <row r="68" spans="1:6">
      <c r="A68" s="106"/>
      <c r="B68" s="106"/>
      <c r="C68" s="106"/>
      <c r="D68" s="106"/>
      <c r="E68" s="106"/>
      <c r="F68" s="106"/>
    </row>
    <row r="69" spans="1:6">
      <c r="A69" s="106"/>
      <c r="B69" s="106"/>
      <c r="C69" s="106"/>
      <c r="D69" s="106"/>
      <c r="E69" s="106"/>
      <c r="F69" s="106"/>
    </row>
    <row r="70" spans="1:6">
      <c r="A70" s="106"/>
      <c r="B70" s="106"/>
      <c r="C70" s="106"/>
      <c r="D70" s="106"/>
      <c r="E70" s="106"/>
      <c r="F70" s="106"/>
    </row>
    <row r="71" spans="1:6">
      <c r="A71" s="106"/>
      <c r="B71" s="106"/>
      <c r="C71" s="106"/>
      <c r="D71" s="106"/>
      <c r="E71" s="106"/>
      <c r="F71" s="106"/>
    </row>
    <row r="72" spans="1:6">
      <c r="A72" s="106"/>
      <c r="B72" s="106"/>
      <c r="C72" s="106"/>
      <c r="D72" s="106"/>
      <c r="E72" s="106"/>
      <c r="F72" s="106"/>
    </row>
    <row r="73" spans="1:6">
      <c r="A73" s="106"/>
      <c r="B73" s="106"/>
      <c r="C73" s="106"/>
      <c r="D73" s="106"/>
      <c r="E73" s="106"/>
      <c r="F73" s="106"/>
    </row>
    <row r="74" spans="1:6">
      <c r="A74" s="106"/>
      <c r="B74" s="106"/>
      <c r="C74" s="106"/>
      <c r="D74" s="106"/>
      <c r="E74" s="106"/>
      <c r="F74" s="106"/>
    </row>
    <row r="75" spans="1:6">
      <c r="A75" s="106"/>
      <c r="B75" s="106"/>
      <c r="C75" s="106"/>
      <c r="D75" s="106"/>
      <c r="E75" s="106"/>
      <c r="F75" s="106"/>
    </row>
    <row r="76" spans="1:6">
      <c r="A76" s="106"/>
      <c r="B76" s="106"/>
      <c r="C76" s="106"/>
      <c r="D76" s="106"/>
      <c r="E76" s="106"/>
      <c r="F76" s="106"/>
    </row>
    <row r="77" spans="1:6">
      <c r="A77" s="106"/>
      <c r="B77" s="106"/>
      <c r="C77" s="106"/>
      <c r="D77" s="106"/>
      <c r="E77" s="106"/>
      <c r="F77" s="106"/>
    </row>
    <row r="78" spans="1:6">
      <c r="A78" s="106"/>
      <c r="B78" s="106"/>
      <c r="C78" s="106"/>
      <c r="D78" s="106"/>
      <c r="E78" s="106"/>
      <c r="F78" s="106"/>
    </row>
    <row r="79" spans="1:6">
      <c r="A79" s="106"/>
      <c r="B79" s="106"/>
      <c r="C79" s="106"/>
      <c r="D79" s="106"/>
      <c r="E79" s="106"/>
      <c r="F79" s="106"/>
    </row>
    <row r="80" spans="1:6">
      <c r="A80" s="106"/>
      <c r="B80" s="106"/>
      <c r="C80" s="106"/>
      <c r="D80" s="106"/>
      <c r="E80" s="106"/>
      <c r="F80" s="106"/>
    </row>
    <row r="81" spans="1:6">
      <c r="A81" s="106"/>
      <c r="B81" s="106"/>
      <c r="C81" s="106"/>
      <c r="D81" s="106"/>
      <c r="E81" s="106"/>
      <c r="F81" s="106"/>
    </row>
    <row r="82" spans="1:6">
      <c r="A82" s="106"/>
      <c r="B82" s="106"/>
      <c r="C82" s="106"/>
      <c r="D82" s="106"/>
      <c r="E82" s="106"/>
      <c r="F82" s="106"/>
    </row>
    <row r="83" spans="1:6">
      <c r="A83" s="106"/>
      <c r="B83" s="106"/>
      <c r="C83" s="106"/>
      <c r="D83" s="106"/>
      <c r="E83" s="106"/>
      <c r="F83" s="106"/>
    </row>
    <row r="84" spans="1:6">
      <c r="A84" s="106"/>
      <c r="B84" s="106"/>
      <c r="C84" s="106"/>
      <c r="D84" s="106"/>
      <c r="E84" s="106"/>
      <c r="F84" s="106"/>
    </row>
    <row r="85" spans="1:6">
      <c r="A85" s="106"/>
      <c r="B85" s="106"/>
      <c r="C85" s="106"/>
      <c r="D85" s="106"/>
      <c r="E85" s="106"/>
      <c r="F85" s="106"/>
    </row>
    <row r="86" spans="1:6">
      <c r="A86" s="106"/>
      <c r="B86" s="106"/>
      <c r="C86" s="106"/>
      <c r="D86" s="106"/>
      <c r="E86" s="106"/>
      <c r="F86" s="106"/>
    </row>
    <row r="87" spans="1:6">
      <c r="A87" s="106"/>
      <c r="B87" s="106"/>
      <c r="C87" s="106"/>
      <c r="D87" s="106"/>
      <c r="E87" s="106"/>
      <c r="F87" s="106"/>
    </row>
    <row r="88" spans="1:6">
      <c r="A88" s="106"/>
      <c r="B88" s="106"/>
      <c r="C88" s="106"/>
      <c r="D88" s="106"/>
      <c r="E88" s="106"/>
      <c r="F88" s="106"/>
    </row>
    <row r="89" spans="1:6">
      <c r="A89" s="106"/>
      <c r="B89" s="106"/>
      <c r="C89" s="106"/>
      <c r="D89" s="106"/>
      <c r="E89" s="106"/>
      <c r="F89" s="106"/>
    </row>
    <row r="90" spans="1:6">
      <c r="A90" s="106"/>
      <c r="B90" s="106"/>
      <c r="C90" s="106"/>
      <c r="D90" s="106"/>
      <c r="E90" s="106"/>
      <c r="F90" s="106"/>
    </row>
    <row r="91" spans="1:6">
      <c r="A91" s="106"/>
      <c r="B91" s="106"/>
      <c r="C91" s="106"/>
      <c r="D91" s="106"/>
      <c r="E91" s="106"/>
      <c r="F91" s="106"/>
    </row>
    <row r="92" spans="1:6">
      <c r="A92" s="106"/>
      <c r="B92" s="106"/>
      <c r="C92" s="106"/>
      <c r="D92" s="106"/>
      <c r="E92" s="106"/>
      <c r="F92" s="106"/>
    </row>
    <row r="93" spans="1:6">
      <c r="A93" s="106"/>
      <c r="B93" s="106"/>
      <c r="C93" s="106"/>
      <c r="D93" s="106"/>
      <c r="E93" s="106"/>
      <c r="F93" s="106"/>
    </row>
    <row r="94" spans="1:6">
      <c r="A94" s="106"/>
      <c r="B94" s="106"/>
      <c r="C94" s="106"/>
      <c r="D94" s="106"/>
      <c r="E94" s="106"/>
      <c r="F94" s="106"/>
    </row>
    <row r="95" spans="1:6">
      <c r="A95" s="106"/>
      <c r="B95" s="106"/>
      <c r="C95" s="106"/>
      <c r="D95" s="106"/>
      <c r="E95" s="106"/>
      <c r="F95" s="106"/>
    </row>
    <row r="96" spans="1:6">
      <c r="A96" s="106"/>
      <c r="B96" s="106"/>
      <c r="C96" s="106"/>
      <c r="D96" s="106"/>
      <c r="E96" s="106"/>
      <c r="F96" s="106"/>
    </row>
    <row r="97" spans="1:6">
      <c r="A97" s="106"/>
      <c r="B97" s="106"/>
      <c r="C97" s="106"/>
      <c r="D97" s="106"/>
      <c r="E97" s="106"/>
      <c r="F97" s="106"/>
    </row>
    <row r="98" spans="1:6">
      <c r="A98" s="106"/>
      <c r="B98" s="106"/>
      <c r="C98" s="106"/>
      <c r="D98" s="106"/>
      <c r="E98" s="106"/>
      <c r="F98" s="106"/>
    </row>
    <row r="99" spans="1:6">
      <c r="A99" s="106"/>
      <c r="B99" s="106"/>
      <c r="C99" s="106"/>
      <c r="D99" s="106"/>
      <c r="E99" s="106"/>
      <c r="F99" s="106"/>
    </row>
    <row r="100" spans="1:6">
      <c r="A100" s="106"/>
      <c r="B100" s="106"/>
      <c r="C100" s="106"/>
      <c r="D100" s="106"/>
      <c r="E100" s="106"/>
      <c r="F100" s="106"/>
    </row>
    <row r="101" spans="1:6">
      <c r="A101" s="106"/>
      <c r="B101" s="106"/>
      <c r="C101" s="106"/>
      <c r="D101" s="106"/>
      <c r="E101" s="106"/>
      <c r="F101" s="106"/>
    </row>
    <row r="102" spans="1:6">
      <c r="A102" s="106"/>
      <c r="B102" s="106"/>
      <c r="C102" s="106"/>
      <c r="D102" s="106"/>
      <c r="E102" s="106"/>
      <c r="F102" s="106"/>
    </row>
    <row r="103" spans="1:6">
      <c r="A103" s="106"/>
      <c r="B103" s="106"/>
      <c r="C103" s="106"/>
      <c r="D103" s="106"/>
      <c r="E103" s="106"/>
      <c r="F103" s="106"/>
    </row>
    <row r="104" spans="1:6">
      <c r="A104" s="106"/>
      <c r="B104" s="106"/>
      <c r="C104" s="106"/>
      <c r="D104" s="106"/>
      <c r="E104" s="106"/>
      <c r="F104" s="106"/>
    </row>
    <row r="105" spans="1:6">
      <c r="A105" s="106"/>
      <c r="B105" s="106"/>
      <c r="C105" s="106"/>
      <c r="D105" s="106"/>
      <c r="E105" s="106"/>
      <c r="F105" s="106"/>
    </row>
    <row r="106" spans="1:6">
      <c r="A106" s="106"/>
      <c r="B106" s="106"/>
      <c r="C106" s="106"/>
      <c r="D106" s="106"/>
      <c r="E106" s="106"/>
      <c r="F106" s="106"/>
    </row>
    <row r="107" spans="1:6">
      <c r="A107" s="106"/>
      <c r="B107" s="106"/>
      <c r="C107" s="106"/>
      <c r="D107" s="106"/>
      <c r="E107" s="106"/>
      <c r="F107" s="106"/>
    </row>
    <row r="108" spans="1:6">
      <c r="A108" s="106"/>
      <c r="B108" s="106"/>
      <c r="C108" s="106"/>
      <c r="D108" s="106"/>
      <c r="E108" s="106"/>
      <c r="F108" s="106"/>
    </row>
    <row r="109" spans="1:6">
      <c r="A109" s="106"/>
      <c r="B109" s="106"/>
      <c r="C109" s="106"/>
      <c r="D109" s="106"/>
      <c r="E109" s="106"/>
      <c r="F109" s="106"/>
    </row>
    <row r="110" spans="1:6">
      <c r="A110" s="106"/>
      <c r="B110" s="106"/>
      <c r="C110" s="106"/>
      <c r="D110" s="106"/>
      <c r="E110" s="106"/>
      <c r="F110" s="106"/>
    </row>
    <row r="111" spans="1:6">
      <c r="A111" s="106"/>
      <c r="B111" s="106"/>
      <c r="C111" s="106"/>
      <c r="D111" s="106"/>
      <c r="E111" s="106"/>
      <c r="F111" s="106"/>
    </row>
    <row r="112" spans="1:6">
      <c r="A112" s="106"/>
      <c r="B112" s="106"/>
      <c r="C112" s="106"/>
      <c r="D112" s="106"/>
      <c r="E112" s="106"/>
      <c r="F112" s="106"/>
    </row>
    <row r="113" spans="1:6">
      <c r="A113" s="106"/>
      <c r="B113" s="106"/>
      <c r="C113" s="106"/>
      <c r="D113" s="106"/>
      <c r="E113" s="106"/>
      <c r="F113" s="106"/>
    </row>
    <row r="114" spans="1:6">
      <c r="A114" s="106"/>
      <c r="B114" s="106"/>
      <c r="C114" s="106"/>
      <c r="D114" s="106"/>
      <c r="E114" s="106"/>
      <c r="F114" s="106"/>
    </row>
    <row r="115" spans="1:6">
      <c r="A115" s="106"/>
      <c r="B115" s="106"/>
      <c r="C115" s="106"/>
      <c r="D115" s="106"/>
      <c r="E115" s="106"/>
      <c r="F115" s="106"/>
    </row>
    <row r="116" spans="1:6">
      <c r="A116" s="106"/>
      <c r="B116" s="106"/>
      <c r="C116" s="106"/>
      <c r="D116" s="106"/>
      <c r="E116" s="106"/>
      <c r="F116" s="106"/>
    </row>
    <row r="117" spans="1:6">
      <c r="A117" s="106"/>
      <c r="B117" s="106"/>
      <c r="C117" s="106"/>
      <c r="D117" s="106"/>
      <c r="E117" s="106"/>
      <c r="F117" s="106"/>
    </row>
    <row r="118" spans="1:6">
      <c r="A118" s="106"/>
      <c r="B118" s="106"/>
      <c r="C118" s="106"/>
      <c r="D118" s="106"/>
      <c r="E118" s="106"/>
      <c r="F118" s="106"/>
    </row>
    <row r="119" spans="1:6">
      <c r="A119" s="106"/>
      <c r="B119" s="106"/>
      <c r="C119" s="106"/>
      <c r="D119" s="106"/>
      <c r="E119" s="106"/>
      <c r="F119" s="106"/>
    </row>
    <row r="120" spans="1:6">
      <c r="A120" s="106"/>
      <c r="B120" s="106"/>
      <c r="C120" s="106"/>
      <c r="D120" s="106"/>
      <c r="E120" s="106"/>
      <c r="F120" s="106"/>
    </row>
    <row r="121" spans="1:6">
      <c r="A121" s="106"/>
      <c r="B121" s="106"/>
      <c r="C121" s="106"/>
      <c r="D121" s="106"/>
      <c r="E121" s="106"/>
      <c r="F121" s="106"/>
    </row>
    <row r="122" spans="1:6">
      <c r="A122" s="106"/>
      <c r="B122" s="106"/>
      <c r="C122" s="106"/>
      <c r="D122" s="106"/>
      <c r="E122" s="106"/>
      <c r="F122" s="106"/>
    </row>
    <row r="123" spans="1:6">
      <c r="A123" s="106"/>
      <c r="B123" s="106"/>
      <c r="C123" s="106"/>
      <c r="D123" s="106"/>
      <c r="E123" s="106"/>
      <c r="F123" s="106"/>
    </row>
    <row r="124" spans="1:6">
      <c r="A124" s="106"/>
      <c r="B124" s="106"/>
      <c r="C124" s="106"/>
      <c r="D124" s="106"/>
      <c r="E124" s="106"/>
      <c r="F124" s="106"/>
    </row>
    <row r="125" spans="1:6">
      <c r="A125" s="106"/>
      <c r="B125" s="106"/>
      <c r="C125" s="106"/>
      <c r="D125" s="106"/>
      <c r="E125" s="106"/>
      <c r="F125" s="106"/>
    </row>
    <row r="126" spans="1:6">
      <c r="A126" s="106"/>
      <c r="B126" s="106"/>
      <c r="C126" s="106"/>
      <c r="D126" s="106"/>
      <c r="E126" s="106"/>
      <c r="F126" s="106"/>
    </row>
    <row r="127" spans="1:6">
      <c r="A127" s="106"/>
      <c r="B127" s="106"/>
      <c r="C127" s="106"/>
      <c r="D127" s="106"/>
      <c r="E127" s="106"/>
      <c r="F127" s="106"/>
    </row>
    <row r="128" spans="1:6">
      <c r="A128" s="106"/>
      <c r="B128" s="106"/>
      <c r="C128" s="106"/>
      <c r="D128" s="106"/>
      <c r="E128" s="106"/>
      <c r="F128" s="106"/>
    </row>
    <row r="129" spans="1:6">
      <c r="A129" s="106"/>
      <c r="B129" s="106"/>
      <c r="C129" s="106"/>
      <c r="D129" s="106"/>
      <c r="E129" s="106"/>
      <c r="F129" s="106"/>
    </row>
    <row r="130" spans="1:6">
      <c r="A130" s="106"/>
      <c r="B130" s="106"/>
      <c r="C130" s="106"/>
      <c r="D130" s="106"/>
      <c r="E130" s="106"/>
      <c r="F130" s="106"/>
    </row>
    <row r="131" spans="1:6">
      <c r="A131" s="106"/>
      <c r="B131" s="106"/>
      <c r="C131" s="106"/>
      <c r="D131" s="106"/>
      <c r="E131" s="106"/>
      <c r="F131" s="106"/>
    </row>
    <row r="132" spans="1:6">
      <c r="A132" s="106"/>
      <c r="B132" s="106"/>
      <c r="C132" s="106"/>
      <c r="D132" s="106"/>
      <c r="E132" s="106"/>
      <c r="F132" s="106"/>
    </row>
    <row r="133" spans="1:6">
      <c r="A133" s="106"/>
      <c r="B133" s="106"/>
      <c r="C133" s="106"/>
      <c r="D133" s="106"/>
      <c r="E133" s="106"/>
      <c r="F133" s="106"/>
    </row>
    <row r="134" spans="1:6">
      <c r="A134" s="106"/>
      <c r="B134" s="106"/>
      <c r="C134" s="106"/>
      <c r="D134" s="106"/>
      <c r="E134" s="106"/>
      <c r="F134" s="106"/>
    </row>
    <row r="135" spans="1:6">
      <c r="A135" s="106"/>
      <c r="B135" s="106"/>
      <c r="C135" s="106"/>
      <c r="D135" s="106"/>
      <c r="E135" s="106"/>
      <c r="F135" s="106"/>
    </row>
    <row r="136" spans="1:6">
      <c r="A136" s="106"/>
      <c r="B136" s="106"/>
      <c r="C136" s="106"/>
      <c r="D136" s="106"/>
      <c r="E136" s="106"/>
      <c r="F136" s="106"/>
    </row>
    <row r="137" spans="1:6">
      <c r="A137" s="106"/>
      <c r="B137" s="106"/>
      <c r="C137" s="106"/>
      <c r="D137" s="106"/>
      <c r="E137" s="106"/>
      <c r="F137" s="106"/>
    </row>
    <row r="138" spans="1:6">
      <c r="A138" s="106"/>
      <c r="B138" s="106"/>
      <c r="C138" s="106"/>
      <c r="D138" s="106"/>
      <c r="E138" s="106"/>
      <c r="F138" s="106"/>
    </row>
    <row r="139" spans="1:6">
      <c r="A139" s="106"/>
      <c r="B139" s="106"/>
      <c r="C139" s="106"/>
      <c r="D139" s="106"/>
      <c r="E139" s="106"/>
      <c r="F139" s="106"/>
    </row>
  </sheetData>
  <sheetProtection algorithmName="SHA-512" hashValue="oAEXvRd/TqTtwPWqANFM7qxsTC/BuQdLhnV1G4r3Feh50j+Vv7QF9kilJdH88Sqsv6QMvLuGiunTgyKLg3aqvw==" saltValue="PWkysIGSgudTrfEzTXWXUA==" spinCount="100000" sheet="1" objects="1" scenarios="1"/>
  <mergeCells count="2">
    <mergeCell ref="A1:F4"/>
    <mergeCell ref="A5:F6"/>
  </mergeCells>
  <phoneticPr fontId="20" type="noConversion"/>
  <pageMargins left="0.85" right="0.19685039370078741" top="0.3" bottom="0.43" header="0.19685039370078741" footer="0.19685039370078741"/>
  <pageSetup paperSize="9" scale="90" orientation="portrait" errors="dash" r:id="rId1"/>
  <headerFooter alignWithMargins="0">
    <oddFooter>&amp;RCondizioni di vendita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089A1-1011-4B3E-BBC2-8928901AF1DC}">
  <sheetPr codeName="Foglio32">
    <tabColor theme="7" tint="0.59999389629810485"/>
  </sheetPr>
  <dimension ref="A1:H80"/>
  <sheetViews>
    <sheetView zoomScaleNormal="100" workbookViewId="0">
      <pane ySplit="4" topLeftCell="A5" activePane="bottomLeft" state="frozen"/>
      <selection activeCell="V11" sqref="V11"/>
      <selection pane="bottomLeft" activeCell="D66" sqref="D66"/>
    </sheetView>
  </sheetViews>
  <sheetFormatPr defaultColWidth="9.44140625" defaultRowHeight="13.2"/>
  <cols>
    <col min="1" max="1" width="20.44140625" style="32" customWidth="1"/>
    <col min="2" max="2" width="3.5546875" style="77" bestFit="1" customWidth="1"/>
    <col min="3" max="3" width="11" style="33" customWidth="1"/>
    <col min="4" max="4" width="44.5546875" style="31" customWidth="1"/>
    <col min="5" max="5" width="6.5546875" style="282" bestFit="1" customWidth="1"/>
    <col min="6" max="6" width="5.44140625" style="313" bestFit="1" customWidth="1"/>
    <col min="7" max="7" width="10.5546875" style="165" customWidth="1"/>
    <col min="8" max="8" width="10.44140625" style="158" bestFit="1" customWidth="1"/>
    <col min="9" max="16384" width="9.44140625" style="32"/>
  </cols>
  <sheetData>
    <row r="1" spans="1:8" ht="12.6" customHeight="1">
      <c r="A1" s="36" t="str">
        <f>'LS CABLE'!A1</f>
        <v>Listino Luglio26</v>
      </c>
      <c r="B1" s="117"/>
      <c r="C1" s="37"/>
      <c r="D1" s="1402" t="s">
        <v>11476</v>
      </c>
      <c r="E1" s="1403"/>
      <c r="F1" s="1403"/>
      <c r="G1" s="1403"/>
      <c r="H1" s="153"/>
    </row>
    <row r="2" spans="1:8" ht="13.5" customHeight="1" thickBot="1">
      <c r="A2" s="38"/>
      <c r="B2" s="118"/>
      <c r="C2" s="39"/>
      <c r="D2" s="29"/>
      <c r="E2" s="279"/>
      <c r="F2" s="312"/>
      <c r="G2" s="138"/>
      <c r="H2" s="154" t="s">
        <v>190</v>
      </c>
    </row>
    <row r="3" spans="1:8" ht="24" customHeight="1">
      <c r="A3" s="14" t="s">
        <v>16402</v>
      </c>
      <c r="B3" s="16"/>
      <c r="C3" s="134"/>
      <c r="D3" s="166"/>
      <c r="E3" s="280"/>
      <c r="F3" s="314"/>
      <c r="G3" s="164"/>
      <c r="H3" s="155"/>
    </row>
    <row r="4" spans="1:8" s="45" customFormat="1" ht="12.75" customHeight="1">
      <c r="A4" s="120" t="str">
        <f>'LS CABLE'!A4</f>
        <v>Cod. Compass</v>
      </c>
      <c r="B4" s="123"/>
      <c r="C4" s="141" t="s">
        <v>217</v>
      </c>
      <c r="D4" s="167" t="s">
        <v>219</v>
      </c>
      <c r="E4" s="281" t="s">
        <v>485</v>
      </c>
      <c r="F4" s="141"/>
      <c r="G4" s="206" t="s">
        <v>5026</v>
      </c>
      <c r="H4" s="204" t="s">
        <v>486</v>
      </c>
    </row>
    <row r="5" spans="1:8" ht="27.6" customHeight="1">
      <c r="A5" s="484" t="s">
        <v>5982</v>
      </c>
      <c r="B5" s="484"/>
      <c r="C5" s="484"/>
      <c r="D5" s="484"/>
      <c r="E5" s="484"/>
      <c r="F5" s="484"/>
      <c r="G5" s="484"/>
      <c r="H5" s="588" t="str">
        <f>IF(G5="","",G5-G5*COMPASS!#REF!)</f>
        <v/>
      </c>
    </row>
    <row r="6" spans="1:8" ht="15" customHeight="1">
      <c r="A6" s="485" t="s">
        <v>5983</v>
      </c>
      <c r="B6" s="485"/>
      <c r="C6" s="485"/>
      <c r="D6" s="485"/>
      <c r="E6" s="485"/>
      <c r="F6" s="485"/>
      <c r="G6" s="485"/>
      <c r="H6" s="205" t="str">
        <f>IF(G6="","",G6-G6*COMPASS!$U$9)</f>
        <v/>
      </c>
    </row>
    <row r="7" spans="1:8" ht="15" customHeight="1">
      <c r="A7" s="271" t="s">
        <v>16403</v>
      </c>
      <c r="B7" s="348" t="s">
        <v>462</v>
      </c>
      <c r="C7" s="289" t="s">
        <v>16404</v>
      </c>
      <c r="D7" s="272" t="s">
        <v>16405</v>
      </c>
      <c r="E7" s="471">
        <v>1</v>
      </c>
      <c r="F7" s="589"/>
      <c r="G7" s="440">
        <v>1.08</v>
      </c>
      <c r="H7" s="205">
        <f>IF(G7="","",G7-G7*COMPASS!$U$50)</f>
        <v>1.08</v>
      </c>
    </row>
    <row r="8" spans="1:8" ht="15" customHeight="1">
      <c r="A8" s="485" t="s">
        <v>15500</v>
      </c>
      <c r="B8" s="485"/>
      <c r="C8" s="485"/>
      <c r="D8" s="485"/>
      <c r="E8" s="485"/>
      <c r="F8" s="485"/>
      <c r="G8" s="485"/>
      <c r="H8" s="205" t="str">
        <f>IF(G8="","",G8-G8*COMPASS!$U$50)</f>
        <v/>
      </c>
    </row>
    <row r="9" spans="1:8" ht="15" customHeight="1">
      <c r="A9" s="271" t="s">
        <v>16406</v>
      </c>
      <c r="B9" s="348" t="s">
        <v>462</v>
      </c>
      <c r="C9" s="289" t="s">
        <v>16407</v>
      </c>
      <c r="D9" s="272" t="s">
        <v>16408</v>
      </c>
      <c r="E9" s="471">
        <v>1</v>
      </c>
      <c r="F9" s="1186" t="s">
        <v>10529</v>
      </c>
      <c r="G9" s="440">
        <v>2.4500000000000002</v>
      </c>
      <c r="H9" s="205">
        <f>IF(G9="","",G9-G9*COMPASS!$U$50)</f>
        <v>2.4500000000000002</v>
      </c>
    </row>
    <row r="10" spans="1:8" ht="15" customHeight="1">
      <c r="A10" s="271" t="s">
        <v>16409</v>
      </c>
      <c r="B10" s="348" t="s">
        <v>462</v>
      </c>
      <c r="C10" s="289" t="s">
        <v>16410</v>
      </c>
      <c r="D10" s="272" t="s">
        <v>16411</v>
      </c>
      <c r="E10" s="471">
        <v>1</v>
      </c>
      <c r="F10" s="1186" t="s">
        <v>10529</v>
      </c>
      <c r="G10" s="440">
        <v>2.4500000000000002</v>
      </c>
      <c r="H10" s="205">
        <f>IF(G10="","",G10-G10*COMPASS!$U$50)</f>
        <v>2.4500000000000002</v>
      </c>
    </row>
    <row r="11" spans="1:8" ht="15" customHeight="1">
      <c r="A11" s="485" t="s">
        <v>16412</v>
      </c>
      <c r="B11" s="485"/>
      <c r="C11" s="485"/>
      <c r="D11" s="485"/>
      <c r="E11" s="485"/>
      <c r="F11" s="485"/>
      <c r="G11" s="485"/>
      <c r="H11" s="205" t="str">
        <f>IF(G11="","",G11-G11*COMPASS!$U$50)</f>
        <v/>
      </c>
    </row>
    <row r="12" spans="1:8" ht="15" customHeight="1">
      <c r="A12" s="325" t="s">
        <v>16413</v>
      </c>
      <c r="B12" s="348" t="s">
        <v>462</v>
      </c>
      <c r="C12" s="289" t="s">
        <v>16414</v>
      </c>
      <c r="D12" s="289" t="s">
        <v>16415</v>
      </c>
      <c r="E12" s="470">
        <v>1</v>
      </c>
      <c r="F12" s="1186" t="s">
        <v>10529</v>
      </c>
      <c r="G12" s="440">
        <v>22.5</v>
      </c>
      <c r="H12" s="205">
        <f>IF(G12="","",G12-G12*COMPASS!$U$50)</f>
        <v>22.5</v>
      </c>
    </row>
    <row r="13" spans="1:8" ht="15" customHeight="1">
      <c r="A13" s="485" t="s">
        <v>5987</v>
      </c>
      <c r="B13" s="485"/>
      <c r="C13" s="485"/>
      <c r="D13" s="485"/>
      <c r="E13" s="485"/>
      <c r="F13" s="485"/>
      <c r="G13" s="485"/>
      <c r="H13" s="205" t="str">
        <f>IF(G13="","",G13-G13*COMPASS!$U$50)</f>
        <v/>
      </c>
    </row>
    <row r="14" spans="1:8" ht="15" customHeight="1">
      <c r="A14" s="325" t="s">
        <v>16416</v>
      </c>
      <c r="B14" s="348" t="s">
        <v>462</v>
      </c>
      <c r="C14" s="289" t="s">
        <v>16417</v>
      </c>
      <c r="D14" s="289" t="s">
        <v>16418</v>
      </c>
      <c r="E14" s="471">
        <v>1</v>
      </c>
      <c r="F14" s="589"/>
      <c r="G14" s="440">
        <v>4.1403750000000006</v>
      </c>
      <c r="H14" s="205">
        <f>IF(G14="","",G14-G14*COMPASS!$U$50)</f>
        <v>4.1403750000000006</v>
      </c>
    </row>
    <row r="15" spans="1:8" ht="15" customHeight="1">
      <c r="A15" s="325" t="s">
        <v>16419</v>
      </c>
      <c r="B15" s="348" t="s">
        <v>462</v>
      </c>
      <c r="C15" s="289" t="s">
        <v>16420</v>
      </c>
      <c r="D15" s="289" t="s">
        <v>16421</v>
      </c>
      <c r="E15" s="471">
        <v>1</v>
      </c>
      <c r="F15" s="1186" t="s">
        <v>10529</v>
      </c>
      <c r="G15" s="440">
        <v>4.3</v>
      </c>
      <c r="H15" s="205">
        <f>IF(G15="","",G15-G15*COMPASS!$U$50)</f>
        <v>4.3</v>
      </c>
    </row>
    <row r="16" spans="1:8" ht="15" customHeight="1">
      <c r="A16" s="325" t="s">
        <v>16422</v>
      </c>
      <c r="B16" s="348" t="s">
        <v>462</v>
      </c>
      <c r="C16" s="289" t="s">
        <v>16423</v>
      </c>
      <c r="D16" s="289" t="s">
        <v>16424</v>
      </c>
      <c r="E16" s="471">
        <v>1</v>
      </c>
      <c r="F16" s="589"/>
      <c r="G16" s="440">
        <v>6.0390000000000006</v>
      </c>
      <c r="H16" s="205">
        <f>IF(G16="","",G16-G16*COMPASS!$U$50)</f>
        <v>6.0390000000000006</v>
      </c>
    </row>
    <row r="17" spans="1:8" ht="15" customHeight="1">
      <c r="A17" s="325" t="s">
        <v>16425</v>
      </c>
      <c r="B17" s="348" t="s">
        <v>462</v>
      </c>
      <c r="C17" s="289" t="s">
        <v>16426</v>
      </c>
      <c r="D17" s="289" t="s">
        <v>16427</v>
      </c>
      <c r="E17" s="471">
        <v>1</v>
      </c>
      <c r="F17" s="589"/>
      <c r="G17" s="440">
        <v>7.9147500000000006</v>
      </c>
      <c r="H17" s="205">
        <f>IF(G17="","",G17-G17*COMPASS!$U$50)</f>
        <v>7.9147500000000006</v>
      </c>
    </row>
    <row r="18" spans="1:8" ht="15" customHeight="1">
      <c r="A18" s="325" t="s">
        <v>16428</v>
      </c>
      <c r="B18" s="348" t="s">
        <v>462</v>
      </c>
      <c r="C18" s="289" t="s">
        <v>16429</v>
      </c>
      <c r="D18" s="289" t="s">
        <v>16430</v>
      </c>
      <c r="E18" s="471">
        <v>1</v>
      </c>
      <c r="F18" s="589"/>
      <c r="G18" s="440">
        <v>9.1957499999999985</v>
      </c>
      <c r="H18" s="205">
        <f>IF(G18="","",G18-G18*COMPASS!$U$50)</f>
        <v>9.1957499999999985</v>
      </c>
    </row>
    <row r="19" spans="1:8" ht="15" customHeight="1">
      <c r="A19" s="325" t="s">
        <v>16431</v>
      </c>
      <c r="B19" s="348" t="s">
        <v>462</v>
      </c>
      <c r="C19" s="289" t="s">
        <v>16432</v>
      </c>
      <c r="D19" s="289" t="s">
        <v>16433</v>
      </c>
      <c r="E19" s="471">
        <v>1</v>
      </c>
      <c r="F19" s="589"/>
      <c r="G19" s="440">
        <v>14.960250000000002</v>
      </c>
      <c r="H19" s="205">
        <f>IF(G19="","",G19-G19*COMPASS!$U$50)</f>
        <v>14.960250000000002</v>
      </c>
    </row>
    <row r="20" spans="1:8" ht="15" customHeight="1">
      <c r="A20" s="484" t="s">
        <v>5991</v>
      </c>
      <c r="B20" s="484"/>
      <c r="C20" s="484"/>
      <c r="D20" s="484"/>
      <c r="E20" s="484"/>
      <c r="F20" s="484"/>
      <c r="G20" s="484"/>
      <c r="H20" s="205" t="str">
        <f>IF(G20="","",G20-G20*COMPASS!$U$50)</f>
        <v/>
      </c>
    </row>
    <row r="21" spans="1:8" ht="15" customHeight="1">
      <c r="A21" s="485" t="s">
        <v>5992</v>
      </c>
      <c r="B21" s="485"/>
      <c r="C21" s="485"/>
      <c r="D21" s="485"/>
      <c r="E21" s="485"/>
      <c r="F21" s="485"/>
      <c r="G21" s="485"/>
      <c r="H21" s="205" t="str">
        <f>IF(G21="","",G21-G21*COMPASS!$U$50)</f>
        <v/>
      </c>
    </row>
    <row r="22" spans="1:8" ht="15" customHeight="1">
      <c r="A22" s="271" t="s">
        <v>16434</v>
      </c>
      <c r="B22" s="348" t="s">
        <v>462</v>
      </c>
      <c r="C22" s="289" t="s">
        <v>16435</v>
      </c>
      <c r="D22" s="289" t="s">
        <v>16436</v>
      </c>
      <c r="E22" s="471">
        <v>1</v>
      </c>
      <c r="F22" s="589"/>
      <c r="G22" s="440">
        <v>1.4868749999999999</v>
      </c>
      <c r="H22" s="205">
        <f>IF(G22="","",G22-G22*COMPASS!$U$50)</f>
        <v>1.4868749999999999</v>
      </c>
    </row>
    <row r="23" spans="1:8" ht="15" customHeight="1">
      <c r="A23" s="271" t="s">
        <v>16437</v>
      </c>
      <c r="B23" s="348" t="s">
        <v>462</v>
      </c>
      <c r="C23" s="289" t="s">
        <v>16438</v>
      </c>
      <c r="D23" s="289" t="s">
        <v>16439</v>
      </c>
      <c r="E23" s="471">
        <v>1</v>
      </c>
      <c r="F23" s="589"/>
      <c r="G23" s="440">
        <v>1.6012500000000001</v>
      </c>
      <c r="H23" s="205">
        <f>IF(G23="","",G23-G23*COMPASS!$U$50)</f>
        <v>1.6012500000000001</v>
      </c>
    </row>
    <row r="24" spans="1:8" ht="15" customHeight="1">
      <c r="A24" s="485" t="s">
        <v>15571</v>
      </c>
      <c r="B24" s="485"/>
      <c r="C24" s="485"/>
      <c r="D24" s="485"/>
      <c r="E24" s="485"/>
      <c r="F24" s="485"/>
      <c r="G24" s="485"/>
      <c r="H24" s="205" t="str">
        <f>IF(G24="","",G24-G24*COMPASS!$U$50)</f>
        <v/>
      </c>
    </row>
    <row r="25" spans="1:8" ht="15" customHeight="1">
      <c r="A25" s="271" t="s">
        <v>16440</v>
      </c>
      <c r="B25" s="348" t="s">
        <v>462</v>
      </c>
      <c r="C25" s="289" t="s">
        <v>16441</v>
      </c>
      <c r="D25" s="289" t="s">
        <v>16442</v>
      </c>
      <c r="E25" s="471">
        <v>1</v>
      </c>
      <c r="F25" s="590"/>
      <c r="G25" s="440">
        <v>106.55175</v>
      </c>
      <c r="H25" s="205">
        <f>IF(G25="","",G25-G25*COMPASS!$U$50)</f>
        <v>106.55175</v>
      </c>
    </row>
    <row r="26" spans="1:8" ht="15" customHeight="1">
      <c r="A26" s="271" t="s">
        <v>16443</v>
      </c>
      <c r="B26" s="348" t="s">
        <v>462</v>
      </c>
      <c r="C26" s="289" t="s">
        <v>16444</v>
      </c>
      <c r="D26" s="289" t="s">
        <v>16445</v>
      </c>
      <c r="E26" s="471">
        <v>1</v>
      </c>
      <c r="F26" s="590"/>
      <c r="G26" s="440">
        <v>106.68899999999999</v>
      </c>
      <c r="H26" s="205">
        <f>IF(G26="","",G26-G26*COMPASS!$U$50)</f>
        <v>106.68899999999999</v>
      </c>
    </row>
    <row r="27" spans="1:8" ht="15" customHeight="1">
      <c r="A27" s="485" t="s">
        <v>5997</v>
      </c>
      <c r="B27" s="485"/>
      <c r="C27" s="485"/>
      <c r="D27" s="485"/>
      <c r="E27" s="485"/>
      <c r="F27" s="485"/>
      <c r="G27" s="485"/>
      <c r="H27" s="205" t="str">
        <f>IF(G27="","",G27-G27*COMPASS!$U$50)</f>
        <v/>
      </c>
    </row>
    <row r="28" spans="1:8" ht="15" customHeight="1">
      <c r="A28" s="271" t="s">
        <v>16446</v>
      </c>
      <c r="B28" s="348" t="s">
        <v>462</v>
      </c>
      <c r="C28" s="289" t="s">
        <v>16447</v>
      </c>
      <c r="D28" s="289" t="s">
        <v>16448</v>
      </c>
      <c r="E28" s="471">
        <v>1</v>
      </c>
      <c r="F28" s="589"/>
      <c r="G28" s="440">
        <v>4.3691249999999995</v>
      </c>
      <c r="H28" s="205">
        <f>IF(G28="","",G28-G28*COMPASS!$U$50)</f>
        <v>4.3691249999999995</v>
      </c>
    </row>
    <row r="29" spans="1:8" ht="15" customHeight="1">
      <c r="A29" s="271" t="s">
        <v>16449</v>
      </c>
      <c r="B29" s="348" t="s">
        <v>462</v>
      </c>
      <c r="C29" s="289" t="s">
        <v>16450</v>
      </c>
      <c r="D29" s="289" t="s">
        <v>16451</v>
      </c>
      <c r="E29" s="471">
        <v>1</v>
      </c>
      <c r="F29" s="589"/>
      <c r="G29" s="440">
        <v>4.3691249999999995</v>
      </c>
      <c r="H29" s="205">
        <f>IF(G29="","",G29-G29*COMPASS!$U$50)</f>
        <v>4.3691249999999995</v>
      </c>
    </row>
    <row r="30" spans="1:8" ht="15" customHeight="1">
      <c r="A30" s="271" t="s">
        <v>16452</v>
      </c>
      <c r="B30" s="348" t="s">
        <v>462</v>
      </c>
      <c r="C30" s="289" t="s">
        <v>16453</v>
      </c>
      <c r="D30" s="289" t="s">
        <v>16454</v>
      </c>
      <c r="E30" s="471">
        <v>1</v>
      </c>
      <c r="F30" s="589"/>
      <c r="G30" s="440">
        <v>5.5586250000000001</v>
      </c>
      <c r="H30" s="205">
        <f>IF(G30="","",G30-G30*COMPASS!$U$50)</f>
        <v>5.5586250000000001</v>
      </c>
    </row>
    <row r="31" spans="1:8" ht="15" customHeight="1">
      <c r="A31" s="271" t="s">
        <v>16455</v>
      </c>
      <c r="B31" s="348" t="s">
        <v>462</v>
      </c>
      <c r="C31" s="289" t="s">
        <v>16456</v>
      </c>
      <c r="D31" s="289" t="s">
        <v>16457</v>
      </c>
      <c r="E31" s="471">
        <v>1</v>
      </c>
      <c r="F31" s="589"/>
      <c r="G31" s="440">
        <v>6.72525</v>
      </c>
      <c r="H31" s="205">
        <f>IF(G31="","",G31-G31*COMPASS!$U$50)</f>
        <v>6.72525</v>
      </c>
    </row>
    <row r="32" spans="1:8" ht="15" customHeight="1">
      <c r="A32" s="271" t="s">
        <v>16458</v>
      </c>
      <c r="B32" s="348" t="s">
        <v>462</v>
      </c>
      <c r="C32" s="289" t="s">
        <v>16459</v>
      </c>
      <c r="D32" s="289" t="s">
        <v>16460</v>
      </c>
      <c r="E32" s="471">
        <v>1</v>
      </c>
      <c r="F32" s="589"/>
      <c r="G32" s="440">
        <v>10.270875000000002</v>
      </c>
      <c r="H32" s="205">
        <f>IF(G32="","",G32-G32*COMPASS!$U$50)</f>
        <v>10.270875000000002</v>
      </c>
    </row>
    <row r="33" spans="1:8" ht="15" customHeight="1">
      <c r="A33" s="271" t="s">
        <v>16461</v>
      </c>
      <c r="B33" s="348" t="s">
        <v>462</v>
      </c>
      <c r="C33" s="289" t="s">
        <v>16462</v>
      </c>
      <c r="D33" s="289" t="s">
        <v>16463</v>
      </c>
      <c r="E33" s="471">
        <v>1</v>
      </c>
      <c r="F33" s="589"/>
      <c r="G33" s="440">
        <v>14.731500000000002</v>
      </c>
      <c r="H33" s="205">
        <f>IF(G33="","",G33-G33*COMPASS!$U$50)</f>
        <v>14.731500000000002</v>
      </c>
    </row>
    <row r="34" spans="1:8" ht="15" customHeight="1">
      <c r="A34" s="484" t="s">
        <v>6006</v>
      </c>
      <c r="B34" s="484"/>
      <c r="C34" s="484"/>
      <c r="D34" s="484"/>
      <c r="E34" s="484"/>
      <c r="F34" s="484"/>
      <c r="G34" s="484"/>
      <c r="H34" s="205" t="str">
        <f>IF(G34="","",G34-G34*COMPASS!$U$50)</f>
        <v/>
      </c>
    </row>
    <row r="35" spans="1:8" ht="15" customHeight="1">
      <c r="A35" s="485" t="s">
        <v>6007</v>
      </c>
      <c r="B35" s="485"/>
      <c r="C35" s="485"/>
      <c r="D35" s="485"/>
      <c r="E35" s="485"/>
      <c r="F35" s="485"/>
      <c r="G35" s="485"/>
      <c r="H35" s="205" t="str">
        <f>IF(G35="","",G35-G35*COMPASS!$U$50)</f>
        <v/>
      </c>
    </row>
    <row r="36" spans="1:8" ht="15" customHeight="1">
      <c r="A36" s="271" t="s">
        <v>16464</v>
      </c>
      <c r="B36" s="348" t="s">
        <v>462</v>
      </c>
      <c r="C36" s="289" t="s">
        <v>16465</v>
      </c>
      <c r="D36" s="289" t="s">
        <v>16466</v>
      </c>
      <c r="E36" s="471">
        <v>1</v>
      </c>
      <c r="F36" s="591"/>
      <c r="G36" s="440">
        <v>1.5097500000000001</v>
      </c>
      <c r="H36" s="205">
        <f>IF(G36="","",G36-G36*COMPASS!$U$50)</f>
        <v>1.5097500000000001</v>
      </c>
    </row>
    <row r="37" spans="1:8" ht="15" customHeight="1">
      <c r="A37" s="271" t="s">
        <v>16467</v>
      </c>
      <c r="B37" s="348" t="s">
        <v>462</v>
      </c>
      <c r="C37" s="289" t="s">
        <v>16468</v>
      </c>
      <c r="D37" s="289" t="s">
        <v>16469</v>
      </c>
      <c r="E37" s="471">
        <v>1</v>
      </c>
      <c r="F37" s="589"/>
      <c r="G37" s="440">
        <v>1.624125</v>
      </c>
      <c r="H37" s="205">
        <f>IF(G37="","",G37-G37*COMPASS!$U$50)</f>
        <v>1.624125</v>
      </c>
    </row>
    <row r="38" spans="1:8" ht="15" customHeight="1">
      <c r="A38" s="485" t="s">
        <v>6008</v>
      </c>
      <c r="B38" s="485"/>
      <c r="C38" s="485"/>
      <c r="D38" s="485"/>
      <c r="E38" s="485"/>
      <c r="F38" s="485"/>
      <c r="G38" s="485"/>
      <c r="H38" s="205" t="str">
        <f>IF(G38="","",G38-G38*COMPASS!$U$50)</f>
        <v/>
      </c>
    </row>
    <row r="39" spans="1:8" ht="15" customHeight="1">
      <c r="A39" s="271" t="s">
        <v>16470</v>
      </c>
      <c r="B39" s="348" t="s">
        <v>462</v>
      </c>
      <c r="C39" s="289" t="s">
        <v>16471</v>
      </c>
      <c r="D39" s="272" t="s">
        <v>16472</v>
      </c>
      <c r="E39" s="471">
        <v>1</v>
      </c>
      <c r="F39" s="589"/>
      <c r="G39" s="440">
        <v>218.78</v>
      </c>
      <c r="H39" s="205">
        <f>IF(G39="","",G39-G39*COMPASS!$U$50)</f>
        <v>218.78</v>
      </c>
    </row>
    <row r="40" spans="1:8" ht="15" customHeight="1">
      <c r="A40" s="485" t="s">
        <v>5978</v>
      </c>
      <c r="B40" s="485"/>
      <c r="C40" s="485"/>
      <c r="D40" s="485"/>
      <c r="E40" s="485"/>
      <c r="F40" s="485"/>
      <c r="G40" s="485"/>
      <c r="H40" s="205" t="str">
        <f>IF(G40="","",G40-G40*COMPASS!$U$50)</f>
        <v/>
      </c>
    </row>
    <row r="41" spans="1:8" ht="15" customHeight="1">
      <c r="A41" s="271" t="s">
        <v>16473</v>
      </c>
      <c r="B41" s="379" t="s">
        <v>462</v>
      </c>
      <c r="C41" s="289" t="s">
        <v>16474</v>
      </c>
      <c r="D41" s="289" t="s">
        <v>16475</v>
      </c>
      <c r="E41" s="471">
        <v>1</v>
      </c>
      <c r="F41" s="589"/>
      <c r="G41" s="1157">
        <v>45.910125000000001</v>
      </c>
      <c r="H41" s="205">
        <f>IF(G41="","",G41-G41*COMPASS!$U$50)</f>
        <v>45.910125000000001</v>
      </c>
    </row>
    <row r="42" spans="1:8" ht="15" customHeight="1">
      <c r="A42" s="485" t="s">
        <v>15595</v>
      </c>
      <c r="B42" s="485"/>
      <c r="C42" s="485"/>
      <c r="D42" s="485"/>
      <c r="E42" s="485"/>
      <c r="F42" s="485"/>
      <c r="G42" s="485"/>
      <c r="H42" s="205" t="str">
        <f>IF(G42="","",G42-G42*COMPASS!$U$50)</f>
        <v/>
      </c>
    </row>
    <row r="43" spans="1:8" ht="15" customHeight="1">
      <c r="A43" s="271" t="s">
        <v>16476</v>
      </c>
      <c r="B43" s="348" t="s">
        <v>462</v>
      </c>
      <c r="C43" s="289" t="s">
        <v>16477</v>
      </c>
      <c r="D43" s="289" t="s">
        <v>16478</v>
      </c>
      <c r="E43" s="471">
        <v>1</v>
      </c>
      <c r="F43" s="589"/>
      <c r="G43" s="440">
        <v>6.6566250000000009</v>
      </c>
      <c r="H43" s="205">
        <f>IF(G43="","",G43-G43*COMPASS!$U$50)</f>
        <v>6.6566250000000009</v>
      </c>
    </row>
    <row r="44" spans="1:8" ht="15" customHeight="1">
      <c r="A44" s="271" t="s">
        <v>16479</v>
      </c>
      <c r="B44" s="348" t="s">
        <v>462</v>
      </c>
      <c r="C44" s="289" t="s">
        <v>16480</v>
      </c>
      <c r="D44" s="289" t="s">
        <v>16481</v>
      </c>
      <c r="E44" s="471">
        <v>1</v>
      </c>
      <c r="F44" s="589"/>
      <c r="G44" s="440">
        <v>7.8232500000000007</v>
      </c>
      <c r="H44" s="205">
        <f>IF(G44="","",G44-G44*COMPASS!$U$50)</f>
        <v>7.8232500000000007</v>
      </c>
    </row>
    <row r="45" spans="1:8" ht="15" customHeight="1">
      <c r="A45" s="271" t="s">
        <v>16482</v>
      </c>
      <c r="B45" s="348" t="s">
        <v>462</v>
      </c>
      <c r="C45" s="289" t="s">
        <v>16483</v>
      </c>
      <c r="D45" s="289" t="s">
        <v>16484</v>
      </c>
      <c r="E45" s="471">
        <v>1</v>
      </c>
      <c r="F45" s="589"/>
      <c r="G45" s="440">
        <v>8.9898750000000014</v>
      </c>
      <c r="H45" s="205">
        <f>IF(G45="","",G45-G45*COMPASS!$U$50)</f>
        <v>8.9898750000000014</v>
      </c>
    </row>
    <row r="46" spans="1:8" ht="15" customHeight="1">
      <c r="A46" s="485" t="s">
        <v>275</v>
      </c>
      <c r="B46" s="485"/>
      <c r="C46" s="485"/>
      <c r="D46" s="485"/>
      <c r="E46" s="485"/>
      <c r="F46" s="485"/>
      <c r="G46" s="485"/>
      <c r="H46" s="205" t="str">
        <f>IF(G46="","",G46-G46*COMPASS!$U$50)</f>
        <v/>
      </c>
    </row>
    <row r="47" spans="1:8" ht="15" customHeight="1">
      <c r="A47" s="271" t="s">
        <v>16485</v>
      </c>
      <c r="B47" s="348" t="s">
        <v>462</v>
      </c>
      <c r="C47" s="289" t="s">
        <v>16486</v>
      </c>
      <c r="D47" s="289" t="s">
        <v>16487</v>
      </c>
      <c r="E47" s="471">
        <v>1</v>
      </c>
      <c r="F47" s="589"/>
      <c r="G47" s="440">
        <v>159.90311250000002</v>
      </c>
      <c r="H47" s="205">
        <f>IF(G47="","",G47-G47*COMPASS!$U$50)</f>
        <v>159.90311250000002</v>
      </c>
    </row>
    <row r="48" spans="1:8" ht="15" customHeight="1">
      <c r="A48" s="485" t="s">
        <v>16488</v>
      </c>
      <c r="B48" s="485"/>
      <c r="C48" s="485"/>
      <c r="D48" s="485"/>
      <c r="E48" s="485"/>
      <c r="F48" s="485"/>
      <c r="G48" s="485"/>
      <c r="H48" s="205" t="str">
        <f>IF(G48="","",G48-G48*COMPASS!$U$50)</f>
        <v/>
      </c>
    </row>
    <row r="49" spans="1:8" ht="15" customHeight="1">
      <c r="A49" s="484" t="s">
        <v>16489</v>
      </c>
      <c r="B49" s="484"/>
      <c r="C49" s="484"/>
      <c r="D49" s="484"/>
      <c r="E49" s="484"/>
      <c r="F49" s="484"/>
      <c r="G49" s="484"/>
      <c r="H49" s="205" t="str">
        <f>IF(G49="","",G49-G49*COMPASS!$U$50)</f>
        <v/>
      </c>
    </row>
    <row r="50" spans="1:8" ht="15" customHeight="1">
      <c r="A50" s="271" t="s">
        <v>16490</v>
      </c>
      <c r="B50" s="348" t="s">
        <v>462</v>
      </c>
      <c r="C50" s="289" t="s">
        <v>16491</v>
      </c>
      <c r="D50" s="272" t="s">
        <v>16492</v>
      </c>
      <c r="E50" s="471">
        <v>1</v>
      </c>
      <c r="F50" s="590"/>
      <c r="G50" s="440">
        <v>2.6763749999999997</v>
      </c>
      <c r="H50" s="205">
        <f>IF(G50="","",G50-G50*COMPASS!$U$50)</f>
        <v>2.6763749999999997</v>
      </c>
    </row>
    <row r="51" spans="1:8" ht="15" customHeight="1">
      <c r="A51" s="271" t="s">
        <v>16493</v>
      </c>
      <c r="B51" s="348" t="s">
        <v>462</v>
      </c>
      <c r="C51" s="289" t="s">
        <v>16494</v>
      </c>
      <c r="D51" s="272" t="s">
        <v>16495</v>
      </c>
      <c r="E51" s="471">
        <v>1</v>
      </c>
      <c r="F51" s="589"/>
      <c r="G51" s="440">
        <v>2.9508750000000004</v>
      </c>
      <c r="H51" s="205">
        <f>IF(G51="","",G51-G51*COMPASS!$U$50)</f>
        <v>2.9508750000000004</v>
      </c>
    </row>
    <row r="52" spans="1:8" ht="15" customHeight="1">
      <c r="A52" s="484" t="s">
        <v>16496</v>
      </c>
      <c r="B52" s="484"/>
      <c r="C52" s="484"/>
      <c r="D52" s="484"/>
      <c r="E52" s="484"/>
      <c r="F52" s="484"/>
      <c r="G52" s="484"/>
      <c r="H52" s="205" t="str">
        <f>IF(G52="","",G52-G52*COMPASS!$U$50)</f>
        <v/>
      </c>
    </row>
    <row r="53" spans="1:8" ht="15" customHeight="1">
      <c r="A53" s="271" t="s">
        <v>16497</v>
      </c>
      <c r="B53" s="348" t="s">
        <v>462</v>
      </c>
      <c r="C53" s="289" t="s">
        <v>16498</v>
      </c>
      <c r="D53" s="272" t="s">
        <v>16499</v>
      </c>
      <c r="E53" s="471">
        <v>1</v>
      </c>
      <c r="F53" s="590"/>
      <c r="G53" s="440">
        <v>1.1895</v>
      </c>
      <c r="H53" s="205">
        <f>IF(G53="","",G53-G53*COMPASS!$U$50)</f>
        <v>1.1895</v>
      </c>
    </row>
    <row r="54" spans="1:8" ht="15" customHeight="1">
      <c r="A54" s="271" t="s">
        <v>16500</v>
      </c>
      <c r="B54" s="348" t="s">
        <v>462</v>
      </c>
      <c r="C54" s="289" t="s">
        <v>16501</v>
      </c>
      <c r="D54" s="272" t="s">
        <v>16502</v>
      </c>
      <c r="E54" s="471">
        <v>1</v>
      </c>
      <c r="F54" s="589"/>
      <c r="G54" s="440">
        <v>1.4640000000000002</v>
      </c>
      <c r="H54" s="205">
        <f>IF(G54="","",G54-G54*COMPASS!$U$50)</f>
        <v>1.4640000000000002</v>
      </c>
    </row>
    <row r="55" spans="1:8" ht="15" customHeight="1">
      <c r="A55" s="484" t="s">
        <v>16503</v>
      </c>
      <c r="B55" s="484"/>
      <c r="C55" s="484"/>
      <c r="D55" s="484"/>
      <c r="E55" s="484"/>
      <c r="F55" s="484"/>
      <c r="G55" s="484"/>
      <c r="H55" s="205" t="str">
        <f>IF(G55="","",G55-G55*COMPASS!$U$50)</f>
        <v/>
      </c>
    </row>
    <row r="56" spans="1:8" ht="15" customHeight="1">
      <c r="A56" s="271" t="s">
        <v>16504</v>
      </c>
      <c r="B56" s="348" t="s">
        <v>462</v>
      </c>
      <c r="C56" s="289" t="s">
        <v>16505</v>
      </c>
      <c r="D56" s="272" t="s">
        <v>16506</v>
      </c>
      <c r="E56" s="471">
        <v>1</v>
      </c>
      <c r="F56" s="589"/>
      <c r="G56" s="440">
        <v>1.9672499999999999</v>
      </c>
      <c r="H56" s="205">
        <f>IF(G56="","",G56-G56*COMPASS!$U$50)</f>
        <v>1.9672499999999999</v>
      </c>
    </row>
    <row r="57" spans="1:8" ht="15" customHeight="1">
      <c r="A57" s="271" t="s">
        <v>16507</v>
      </c>
      <c r="B57" s="348" t="s">
        <v>462</v>
      </c>
      <c r="C57" s="289" t="s">
        <v>16508</v>
      </c>
      <c r="D57" s="272" t="s">
        <v>16509</v>
      </c>
      <c r="E57" s="471">
        <v>1</v>
      </c>
      <c r="F57" s="589"/>
      <c r="G57" s="440">
        <v>2.2188749999999997</v>
      </c>
      <c r="H57" s="205">
        <f>IF(G57="","",G57-G57*COMPASS!$U$50)</f>
        <v>2.2188749999999997</v>
      </c>
    </row>
    <row r="58" spans="1:8" ht="15" customHeight="1">
      <c r="A58" s="484" t="s">
        <v>8252</v>
      </c>
      <c r="B58" s="484"/>
      <c r="C58" s="484"/>
      <c r="D58" s="484"/>
      <c r="E58" s="484"/>
      <c r="F58" s="484"/>
      <c r="G58" s="484"/>
      <c r="H58" s="205" t="str">
        <f>IF(G58="","",G58-G58*COMPASS!$U$50)</f>
        <v/>
      </c>
    </row>
    <row r="59" spans="1:8" ht="15" customHeight="1">
      <c r="A59" s="271" t="s">
        <v>16510</v>
      </c>
      <c r="B59" s="348" t="s">
        <v>462</v>
      </c>
      <c r="C59" s="289" t="s">
        <v>16511</v>
      </c>
      <c r="D59" s="272" t="s">
        <v>16512</v>
      </c>
      <c r="E59" s="471">
        <v>1</v>
      </c>
      <c r="F59" s="589"/>
      <c r="G59" s="440">
        <v>141.573375</v>
      </c>
      <c r="H59" s="205">
        <f>IF(G59="","",G59-G59*COMPASS!$U$50)</f>
        <v>141.573375</v>
      </c>
    </row>
    <row r="60" spans="1:8" ht="15" customHeight="1">
      <c r="A60" s="271" t="s">
        <v>16513</v>
      </c>
      <c r="B60" s="348" t="s">
        <v>462</v>
      </c>
      <c r="C60" s="289" t="s">
        <v>16514</v>
      </c>
      <c r="D60" s="272" t="s">
        <v>16515</v>
      </c>
      <c r="E60" s="471">
        <v>1</v>
      </c>
      <c r="F60" s="589"/>
      <c r="G60" s="440">
        <v>167.81100000000001</v>
      </c>
      <c r="H60" s="205">
        <f>IF(G60="","",G60-G60*COMPASS!$U$50)</f>
        <v>167.81100000000001</v>
      </c>
    </row>
    <row r="61" spans="1:8" ht="15" customHeight="1">
      <c r="A61" s="484" t="s">
        <v>16516</v>
      </c>
      <c r="B61" s="484"/>
      <c r="C61" s="484"/>
      <c r="D61" s="484"/>
      <c r="E61" s="484"/>
      <c r="F61" s="484"/>
      <c r="G61" s="484"/>
      <c r="H61" s="205" t="str">
        <f>IF(G61="","",G61-G61*COMPASS!$U$50)</f>
        <v/>
      </c>
    </row>
    <row r="62" spans="1:8" ht="15" customHeight="1">
      <c r="A62" s="325" t="s">
        <v>16517</v>
      </c>
      <c r="B62" s="348" t="s">
        <v>462</v>
      </c>
      <c r="C62" s="295" t="s">
        <v>16518</v>
      </c>
      <c r="D62" s="289" t="s">
        <v>16519</v>
      </c>
      <c r="E62" s="471">
        <v>1</v>
      </c>
      <c r="F62" s="589"/>
      <c r="G62" s="440">
        <v>2.2875000000000001</v>
      </c>
      <c r="H62" s="205">
        <f>IF(G62="","",G62-G62*COMPASS!$U$50)</f>
        <v>2.2875000000000001</v>
      </c>
    </row>
    <row r="63" spans="1:8" ht="15" customHeight="1">
      <c r="A63" s="325" t="s">
        <v>16520</v>
      </c>
      <c r="B63" s="348" t="s">
        <v>462</v>
      </c>
      <c r="C63" s="295" t="s">
        <v>16521</v>
      </c>
      <c r="D63" s="289" t="s">
        <v>16522</v>
      </c>
      <c r="E63" s="471">
        <v>1</v>
      </c>
      <c r="F63" s="591"/>
      <c r="G63" s="440">
        <v>22.9665</v>
      </c>
      <c r="H63" s="205">
        <f>IF(G63="","",G63-G63*COMPASS!$U$50)</f>
        <v>22.9665</v>
      </c>
    </row>
    <row r="64" spans="1:8" ht="15" customHeight="1">
      <c r="A64" s="484" t="s">
        <v>7499</v>
      </c>
      <c r="B64" s="484"/>
      <c r="C64" s="484"/>
      <c r="D64" s="484"/>
      <c r="E64" s="484"/>
      <c r="F64" s="484"/>
      <c r="G64" s="484"/>
      <c r="H64" s="205" t="str">
        <f>IF(G64="","",G64-G64*COMPASS!$U$50)</f>
        <v/>
      </c>
    </row>
    <row r="65" spans="1:8" ht="15" customHeight="1">
      <c r="A65" s="271" t="s">
        <v>16523</v>
      </c>
      <c r="B65" s="349" t="s">
        <v>462</v>
      </c>
      <c r="C65" s="289" t="s">
        <v>16524</v>
      </c>
      <c r="D65" s="289" t="s">
        <v>16525</v>
      </c>
      <c r="E65" s="471">
        <v>1</v>
      </c>
      <c r="F65" s="590"/>
      <c r="G65" s="440">
        <v>8.7611249999999998</v>
      </c>
      <c r="H65" s="205">
        <f>IF(G65="","",G65-G65*COMPASS!$U$50)</f>
        <v>8.7611249999999998</v>
      </c>
    </row>
    <row r="66" spans="1:8" ht="15" customHeight="1">
      <c r="A66" s="271" t="s">
        <v>16526</v>
      </c>
      <c r="B66" s="349" t="s">
        <v>462</v>
      </c>
      <c r="C66" s="289" t="s">
        <v>16527</v>
      </c>
      <c r="D66" s="289" t="s">
        <v>16528</v>
      </c>
      <c r="E66" s="471">
        <v>1</v>
      </c>
      <c r="F66" s="590"/>
      <c r="G66" s="440">
        <v>9.3330000000000002</v>
      </c>
      <c r="H66" s="205">
        <f>IF(G66="","",G66-G66*COMPASS!$U$50)</f>
        <v>9.3330000000000002</v>
      </c>
    </row>
    <row r="67" spans="1:8" ht="15" customHeight="1">
      <c r="A67" s="271" t="s">
        <v>16529</v>
      </c>
      <c r="B67" s="349" t="s">
        <v>462</v>
      </c>
      <c r="C67" s="289" t="s">
        <v>16530</v>
      </c>
      <c r="D67" s="289" t="s">
        <v>16531</v>
      </c>
      <c r="E67" s="471">
        <v>1</v>
      </c>
      <c r="F67" s="590"/>
      <c r="G67" s="440">
        <v>9.9277499999999996</v>
      </c>
      <c r="H67" s="205">
        <f>IF(G67="","",G67-G67*COMPASS!$U$50)</f>
        <v>9.9277499999999996</v>
      </c>
    </row>
    <row r="68" spans="1:8" ht="15" customHeight="1">
      <c r="A68" s="484" t="s">
        <v>16489</v>
      </c>
      <c r="B68" s="484"/>
      <c r="C68" s="484"/>
      <c r="D68" s="484"/>
      <c r="E68" s="484"/>
      <c r="F68" s="484"/>
      <c r="G68" s="484"/>
      <c r="H68" s="205" t="str">
        <f>IF(G68="","",G68-G68*COMPASS!$U$50)</f>
        <v/>
      </c>
    </row>
    <row r="69" spans="1:8" ht="15" customHeight="1">
      <c r="A69" s="271" t="s">
        <v>16532</v>
      </c>
      <c r="B69" s="348" t="s">
        <v>462</v>
      </c>
      <c r="C69" s="289" t="s">
        <v>16533</v>
      </c>
      <c r="D69" s="289" t="s">
        <v>16534</v>
      </c>
      <c r="E69" s="471">
        <v>1</v>
      </c>
      <c r="F69" s="590"/>
      <c r="G69" s="440">
        <v>5.1468750000000005</v>
      </c>
      <c r="H69" s="205">
        <f>IF(G69="","",G69-G69*COMPASS!$U$50)</f>
        <v>5.1468750000000005</v>
      </c>
    </row>
    <row r="70" spans="1:8" ht="15" customHeight="1">
      <c r="A70" s="271" t="s">
        <v>16535</v>
      </c>
      <c r="B70" s="348" t="s">
        <v>462</v>
      </c>
      <c r="C70" s="289" t="s">
        <v>16536</v>
      </c>
      <c r="D70" s="289" t="s">
        <v>16537</v>
      </c>
      <c r="E70" s="471">
        <v>1</v>
      </c>
      <c r="F70" s="589"/>
      <c r="G70" s="440">
        <v>7.7088750000000008</v>
      </c>
      <c r="H70" s="205">
        <f>IF(G70="","",G70-G70*COMPASS!$U$50)</f>
        <v>7.7088750000000008</v>
      </c>
    </row>
    <row r="71" spans="1:8" ht="15" customHeight="1">
      <c r="A71" s="484" t="s">
        <v>8252</v>
      </c>
      <c r="B71" s="484"/>
      <c r="C71" s="484"/>
      <c r="D71" s="484"/>
      <c r="E71" s="484"/>
      <c r="F71" s="484"/>
      <c r="G71" s="484"/>
      <c r="H71" s="205" t="str">
        <f>IF(G71="","",G71-G71*COMPASS!$U$50)</f>
        <v/>
      </c>
    </row>
    <row r="72" spans="1:8" ht="15" customHeight="1">
      <c r="A72" s="271" t="s">
        <v>16538</v>
      </c>
      <c r="B72" s="348" t="s">
        <v>462</v>
      </c>
      <c r="C72" s="289" t="s">
        <v>16539</v>
      </c>
      <c r="D72" s="289" t="s">
        <v>16540</v>
      </c>
      <c r="E72" s="471">
        <v>1</v>
      </c>
      <c r="F72" s="589"/>
      <c r="G72" s="440">
        <v>141.573375</v>
      </c>
      <c r="H72" s="205">
        <f>IF(G72="","",G72-G72*COMPASS!$U$50)</f>
        <v>141.573375</v>
      </c>
    </row>
    <row r="73" spans="1:8" ht="15" customHeight="1">
      <c r="A73" s="271" t="s">
        <v>16541</v>
      </c>
      <c r="B73" s="348" t="s">
        <v>462</v>
      </c>
      <c r="C73" s="289" t="s">
        <v>16542</v>
      </c>
      <c r="D73" s="289" t="s">
        <v>16543</v>
      </c>
      <c r="E73" s="471">
        <v>1</v>
      </c>
      <c r="F73" s="589"/>
      <c r="G73" s="440">
        <v>167.81100000000001</v>
      </c>
      <c r="H73" s="205">
        <f>IF(G73="","",G73-G73*COMPASS!$U$50)</f>
        <v>167.81100000000001</v>
      </c>
    </row>
    <row r="74" spans="1:8" ht="15" customHeight="1">
      <c r="A74" s="484" t="s">
        <v>16544</v>
      </c>
      <c r="B74" s="484"/>
      <c r="C74" s="484"/>
      <c r="D74" s="484"/>
      <c r="E74" s="484"/>
      <c r="F74" s="484"/>
      <c r="G74" s="484"/>
      <c r="H74" s="205" t="str">
        <f>IF(G74="","",G74-G74*COMPASS!$U$50)</f>
        <v/>
      </c>
    </row>
    <row r="75" spans="1:8" ht="15" customHeight="1">
      <c r="A75" s="271" t="s">
        <v>16545</v>
      </c>
      <c r="B75" s="348" t="s">
        <v>462</v>
      </c>
      <c r="C75" s="295" t="s">
        <v>16546</v>
      </c>
      <c r="D75" s="289" t="s">
        <v>16547</v>
      </c>
      <c r="E75" s="471">
        <v>1</v>
      </c>
      <c r="F75" s="589"/>
      <c r="G75" s="440">
        <v>2.5620000000000003</v>
      </c>
      <c r="H75" s="205">
        <f>IF(G75="","",G75-G75*COMPASS!$U$50)</f>
        <v>2.5620000000000003</v>
      </c>
    </row>
    <row r="76" spans="1:8" ht="15" customHeight="1">
      <c r="A76" s="271" t="s">
        <v>16548</v>
      </c>
      <c r="B76" s="348" t="s">
        <v>462</v>
      </c>
      <c r="C76" s="295" t="s">
        <v>16549</v>
      </c>
      <c r="D76" s="289" t="s">
        <v>16550</v>
      </c>
      <c r="E76" s="471">
        <v>1</v>
      </c>
      <c r="F76" s="591"/>
      <c r="G76" s="440">
        <v>26.786625000000004</v>
      </c>
      <c r="H76" s="205">
        <f>IF(G76="","",G76-G76*COMPASS!$U$50)</f>
        <v>26.786625000000004</v>
      </c>
    </row>
    <row r="77" spans="1:8" ht="15" customHeight="1">
      <c r="A77" s="484" t="s">
        <v>7530</v>
      </c>
      <c r="B77" s="484"/>
      <c r="C77" s="484"/>
      <c r="D77" s="484"/>
      <c r="E77" s="484"/>
      <c r="F77" s="484"/>
      <c r="G77" s="484"/>
      <c r="H77" s="205" t="str">
        <f>IF(G77="","",G77-G77*COMPASS!$U$50)</f>
        <v/>
      </c>
    </row>
    <row r="78" spans="1:8" ht="15" customHeight="1">
      <c r="A78" s="271" t="s">
        <v>16551</v>
      </c>
      <c r="B78" s="349" t="s">
        <v>462</v>
      </c>
      <c r="C78" s="289" t="s">
        <v>16552</v>
      </c>
      <c r="D78" s="289" t="s">
        <v>16553</v>
      </c>
      <c r="E78" s="471">
        <v>1</v>
      </c>
      <c r="F78" s="590"/>
      <c r="G78" s="440">
        <v>8.3493750000000002</v>
      </c>
      <c r="H78" s="205">
        <f>IF(G78="","",G78-G78*COMPASS!$U$50)</f>
        <v>8.3493750000000002</v>
      </c>
    </row>
    <row r="79" spans="1:8" ht="15" customHeight="1">
      <c r="A79" s="271" t="s">
        <v>16554</v>
      </c>
      <c r="B79" s="349" t="s">
        <v>462</v>
      </c>
      <c r="C79" s="289" t="s">
        <v>16555</v>
      </c>
      <c r="D79" s="289" t="s">
        <v>16556</v>
      </c>
      <c r="E79" s="471">
        <v>1</v>
      </c>
      <c r="F79" s="590"/>
      <c r="G79" s="440">
        <v>9.5388750000000009</v>
      </c>
      <c r="H79" s="205">
        <f>IF(G79="","",G79-G79*COMPASS!$U$50)</f>
        <v>9.5388750000000009</v>
      </c>
    </row>
    <row r="80" spans="1:8" ht="15" customHeight="1">
      <c r="A80" s="271" t="s">
        <v>16557</v>
      </c>
      <c r="B80" s="349" t="s">
        <v>462</v>
      </c>
      <c r="C80" s="289" t="s">
        <v>16558</v>
      </c>
      <c r="D80" s="289" t="s">
        <v>16559</v>
      </c>
      <c r="E80" s="471">
        <v>1</v>
      </c>
      <c r="F80" s="590"/>
      <c r="G80" s="440">
        <v>10.751250000000001</v>
      </c>
      <c r="H80" s="205">
        <f>IF(G80="","",G80-G80*COMPASS!$U$50)</f>
        <v>10.751250000000001</v>
      </c>
    </row>
  </sheetData>
  <sheetProtection algorithmName="SHA-512" hashValue="7TtRgh8yzz117aA4UzO98Vv8r4a1meGJ5IkGQ+28l3SJkRhfqfG0PtHT/exSDtrMcRr6PDDLqsFsFycRHib/9Q==" saltValue="kd83pANBJqVQtcy05sENHg==" spinCount="100000" sheet="1" objects="1" scenarios="1"/>
  <autoFilter ref="F1:F80" xr:uid="{00000000-0001-0000-0300-000000000000}"/>
  <mergeCells count="1">
    <mergeCell ref="D1:G1"/>
  </mergeCells>
  <hyperlinks>
    <hyperlink ref="H2" location="Indice" display="Indice" xr:uid="{44825E93-0DAF-4960-9E6A-92BBCAA0C0A9}"/>
    <hyperlink ref="D1" r:id="rId1" xr:uid="{C0B800FE-6593-4A13-9B3F-5D8C4A49060A}"/>
  </hyperlinks>
  <pageMargins left="0.19685039370078741" right="0.15748031496062992"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5">
    <tabColor indexed="56"/>
  </sheetPr>
  <dimension ref="A1:H341"/>
  <sheetViews>
    <sheetView zoomScaleNormal="100" workbookViewId="0">
      <pane ySplit="4" topLeftCell="A318" activePane="bottomLeft" state="frozen"/>
      <selection activeCell="V11" sqref="V11"/>
      <selection pane="bottomLeft" sqref="A1:G341"/>
    </sheetView>
  </sheetViews>
  <sheetFormatPr defaultColWidth="9.44140625" defaultRowHeight="13.2"/>
  <cols>
    <col min="1" max="1" width="20.44140625" style="32" customWidth="1"/>
    <col min="2" max="2" width="3.5546875" style="77" bestFit="1" customWidth="1"/>
    <col min="3" max="3" width="11" style="33" customWidth="1"/>
    <col min="4" max="4" width="44.5546875" style="31" customWidth="1"/>
    <col min="5" max="5" width="6.5546875" style="282" bestFit="1" customWidth="1"/>
    <col min="6" max="6" width="5.44140625" style="313" bestFit="1" customWidth="1"/>
    <col min="7" max="7" width="10.5546875" style="165" customWidth="1"/>
    <col min="8" max="8" width="10.44140625" style="158" bestFit="1" customWidth="1"/>
    <col min="9" max="16384" width="9.44140625" style="32"/>
  </cols>
  <sheetData>
    <row r="1" spans="1:8" ht="12.6" customHeight="1">
      <c r="A1" s="36" t="str">
        <f>'LS CABLE'!A1</f>
        <v>Listino Luglio26</v>
      </c>
      <c r="B1" s="117"/>
      <c r="C1" s="37"/>
      <c r="D1" s="1402" t="s">
        <v>11476</v>
      </c>
      <c r="E1" s="1403"/>
      <c r="F1" s="1403"/>
      <c r="G1" s="1403"/>
      <c r="H1" s="153"/>
    </row>
    <row r="2" spans="1:8" ht="13.5" customHeight="1" thickBot="1">
      <c r="A2" s="38"/>
      <c r="B2" s="118"/>
      <c r="C2" s="39"/>
      <c r="D2" s="29"/>
      <c r="E2" s="279"/>
      <c r="F2" s="312"/>
      <c r="G2" s="138"/>
      <c r="H2" s="154" t="s">
        <v>190</v>
      </c>
    </row>
    <row r="3" spans="1:8" ht="24" customHeight="1">
      <c r="A3" s="14" t="s">
        <v>14288</v>
      </c>
      <c r="B3" s="16"/>
      <c r="C3" s="134"/>
      <c r="D3" s="166"/>
      <c r="E3" s="280"/>
      <c r="F3" s="314"/>
      <c r="G3" s="164"/>
      <c r="H3" s="155"/>
    </row>
    <row r="4" spans="1:8" s="45" customFormat="1" ht="12.75" customHeight="1">
      <c r="A4" s="120" t="str">
        <f>'LS CABLE'!A4</f>
        <v>Cod. Compass</v>
      </c>
      <c r="B4" s="123"/>
      <c r="C4" s="141" t="s">
        <v>217</v>
      </c>
      <c r="D4" s="167" t="s">
        <v>219</v>
      </c>
      <c r="E4" s="281" t="s">
        <v>485</v>
      </c>
      <c r="F4" s="141"/>
      <c r="G4" s="206" t="s">
        <v>5026</v>
      </c>
      <c r="H4" s="204" t="s">
        <v>486</v>
      </c>
    </row>
    <row r="5" spans="1:8" ht="27.6" customHeight="1">
      <c r="A5" s="484" t="s">
        <v>659</v>
      </c>
      <c r="B5" s="484"/>
      <c r="C5" s="484"/>
      <c r="D5" s="484"/>
      <c r="E5" s="484"/>
      <c r="F5" s="484"/>
      <c r="G5" s="1393"/>
      <c r="H5" s="588" t="str">
        <f>IF(G5="","",G5-G5*COMPASS!#REF!)</f>
        <v/>
      </c>
    </row>
    <row r="6" spans="1:8" ht="15" customHeight="1">
      <c r="A6" s="271" t="s">
        <v>15469</v>
      </c>
      <c r="B6" s="348" t="s">
        <v>216</v>
      </c>
      <c r="C6" s="289">
        <v>760249153</v>
      </c>
      <c r="D6" s="272" t="s">
        <v>15470</v>
      </c>
      <c r="E6" s="471">
        <v>10</v>
      </c>
      <c r="F6" s="589"/>
      <c r="G6" s="1394">
        <v>4.62</v>
      </c>
      <c r="H6" s="205">
        <f>BELDEN!H7</f>
        <v>1.08</v>
      </c>
    </row>
    <row r="7" spans="1:8" ht="15" customHeight="1">
      <c r="A7" s="271" t="s">
        <v>15471</v>
      </c>
      <c r="B7" s="348" t="s">
        <v>216</v>
      </c>
      <c r="C7" s="289">
        <v>760249154</v>
      </c>
      <c r="D7" s="272" t="s">
        <v>15472</v>
      </c>
      <c r="E7" s="471">
        <v>10</v>
      </c>
      <c r="F7" s="589"/>
      <c r="G7" s="1394">
        <v>4.62</v>
      </c>
      <c r="H7" s="205">
        <f>IF(G7="","",G7-G7*COMPASS!$U$9)</f>
        <v>4.62</v>
      </c>
    </row>
    <row r="8" spans="1:8" ht="15" customHeight="1">
      <c r="A8" s="271" t="s">
        <v>15473</v>
      </c>
      <c r="B8" s="348" t="s">
        <v>216</v>
      </c>
      <c r="C8" s="289">
        <v>760249145</v>
      </c>
      <c r="D8" s="272" t="s">
        <v>15474</v>
      </c>
      <c r="E8" s="471">
        <v>25</v>
      </c>
      <c r="F8" s="589"/>
      <c r="G8" s="1394">
        <v>4.2768000000000006</v>
      </c>
      <c r="H8" s="205">
        <f>IF(G8="","",G8-G8*COMPASS!$U$9)</f>
        <v>4.2768000000000006</v>
      </c>
    </row>
    <row r="9" spans="1:8" ht="15" customHeight="1">
      <c r="A9" s="271" t="s">
        <v>15475</v>
      </c>
      <c r="B9" s="348" t="s">
        <v>216</v>
      </c>
      <c r="C9" s="289">
        <v>760249130</v>
      </c>
      <c r="D9" s="272" t="s">
        <v>15476</v>
      </c>
      <c r="E9" s="471">
        <v>25</v>
      </c>
      <c r="F9" s="589"/>
      <c r="G9" s="1394">
        <v>4.2768000000000006</v>
      </c>
      <c r="H9" s="205">
        <f>IF(G9="","",G9-G9*COMPASS!$U$9)</f>
        <v>4.2768000000000006</v>
      </c>
    </row>
    <row r="10" spans="1:8" ht="15" customHeight="1">
      <c r="A10" s="271" t="s">
        <v>450</v>
      </c>
      <c r="B10" s="348" t="s">
        <v>216</v>
      </c>
      <c r="C10" s="289" t="s">
        <v>7237</v>
      </c>
      <c r="D10" s="272" t="s">
        <v>15477</v>
      </c>
      <c r="E10" s="471">
        <v>10</v>
      </c>
      <c r="F10" s="589"/>
      <c r="G10" s="1394">
        <v>8.3688000000000002</v>
      </c>
      <c r="H10" s="205">
        <f>IF(G10="","",G10-G10*COMPASS!$U$9)</f>
        <v>8.3688000000000002</v>
      </c>
    </row>
    <row r="11" spans="1:8" ht="15" customHeight="1">
      <c r="A11" s="271" t="s">
        <v>497</v>
      </c>
      <c r="B11" s="348" t="s">
        <v>216</v>
      </c>
      <c r="C11" s="289" t="s">
        <v>7238</v>
      </c>
      <c r="D11" s="272" t="s">
        <v>15478</v>
      </c>
      <c r="E11" s="471">
        <v>10</v>
      </c>
      <c r="F11" s="589"/>
      <c r="G11" s="1394">
        <v>30.122400000000003</v>
      </c>
      <c r="H11" s="205">
        <f>IF(G11="","",G11-G11*COMPASS!$U$9)</f>
        <v>30.122400000000003</v>
      </c>
    </row>
    <row r="12" spans="1:8" ht="15" customHeight="1">
      <c r="A12" s="271" t="s">
        <v>498</v>
      </c>
      <c r="B12" s="348" t="s">
        <v>462</v>
      </c>
      <c r="C12" s="289" t="s">
        <v>7239</v>
      </c>
      <c r="D12" s="272" t="s">
        <v>15479</v>
      </c>
      <c r="E12" s="471">
        <v>25</v>
      </c>
      <c r="F12" s="589"/>
      <c r="G12" s="1394">
        <v>0.67320000000000002</v>
      </c>
      <c r="H12" s="205">
        <f>IF(G12="","",G12-G12*COMPASS!$U$9)</f>
        <v>0.67320000000000002</v>
      </c>
    </row>
    <row r="13" spans="1:8" ht="15" customHeight="1">
      <c r="A13" s="271" t="s">
        <v>499</v>
      </c>
      <c r="B13" s="348" t="s">
        <v>462</v>
      </c>
      <c r="C13" s="289" t="s">
        <v>7240</v>
      </c>
      <c r="D13" s="272" t="s">
        <v>15480</v>
      </c>
      <c r="E13" s="471">
        <v>25</v>
      </c>
      <c r="F13" s="589"/>
      <c r="G13" s="1394">
        <v>0.60720000000000007</v>
      </c>
      <c r="H13" s="205">
        <f>IF(G13="","",G13-G13*COMPASS!$U$9)</f>
        <v>0.60720000000000007</v>
      </c>
    </row>
    <row r="14" spans="1:8" ht="15" customHeight="1">
      <c r="A14" s="271" t="s">
        <v>5117</v>
      </c>
      <c r="B14" s="349" t="s">
        <v>462</v>
      </c>
      <c r="C14" s="289" t="s">
        <v>5027</v>
      </c>
      <c r="D14" s="289" t="s">
        <v>15481</v>
      </c>
      <c r="E14" s="471">
        <v>25</v>
      </c>
      <c r="F14" s="589"/>
      <c r="G14" s="1394">
        <v>0.67320000000000002</v>
      </c>
      <c r="H14" s="205">
        <f>IF(G14="","",G14-G14*COMPASS!$U$9)</f>
        <v>0.67320000000000002</v>
      </c>
    </row>
    <row r="15" spans="1:8" ht="15" customHeight="1">
      <c r="A15" s="271" t="s">
        <v>9360</v>
      </c>
      <c r="B15" s="349" t="s">
        <v>216</v>
      </c>
      <c r="C15" s="289" t="s">
        <v>9361</v>
      </c>
      <c r="D15" s="289" t="s">
        <v>15482</v>
      </c>
      <c r="E15" s="471">
        <v>25</v>
      </c>
      <c r="F15" s="589"/>
      <c r="G15" s="1394">
        <v>16.473600000000001</v>
      </c>
      <c r="H15" s="205">
        <f>IF(G15="","",G15-G15*COMPASS!$U$9)</f>
        <v>16.473600000000001</v>
      </c>
    </row>
    <row r="16" spans="1:8" ht="15" customHeight="1">
      <c r="A16" s="271" t="s">
        <v>9362</v>
      </c>
      <c r="B16" s="348" t="s">
        <v>216</v>
      </c>
      <c r="C16" s="289" t="s">
        <v>9363</v>
      </c>
      <c r="D16" s="272" t="s">
        <v>15483</v>
      </c>
      <c r="E16" s="471">
        <v>25</v>
      </c>
      <c r="F16" s="589"/>
      <c r="G16" s="1394">
        <v>19.813200000000002</v>
      </c>
      <c r="H16" s="205">
        <f>IF(G16="","",G16-G16*COMPASS!$U$9)</f>
        <v>19.813200000000002</v>
      </c>
    </row>
    <row r="17" spans="1:8" ht="15" customHeight="1">
      <c r="A17" s="484" t="s">
        <v>460</v>
      </c>
      <c r="B17" s="484"/>
      <c r="C17" s="484"/>
      <c r="D17" s="484"/>
      <c r="E17" s="484"/>
      <c r="F17" s="484"/>
      <c r="G17" s="484"/>
      <c r="H17" s="205" t="str">
        <f>IF(G17="","",G17-G17*COMPASS!$U$9)</f>
        <v/>
      </c>
    </row>
    <row r="18" spans="1:8" ht="15" customHeight="1">
      <c r="A18" s="315" t="s">
        <v>10116</v>
      </c>
      <c r="B18" s="348" t="s">
        <v>216</v>
      </c>
      <c r="C18" s="289">
        <v>760248524</v>
      </c>
      <c r="D18" s="289" t="s">
        <v>15484</v>
      </c>
      <c r="E18" s="470">
        <v>25</v>
      </c>
      <c r="F18" s="590"/>
      <c r="G18" s="1394">
        <v>6.5736000000000008</v>
      </c>
      <c r="H18" s="205">
        <f>IF(G18="","",G18-G18*COMPASS!$U$9)</f>
        <v>6.5736000000000008</v>
      </c>
    </row>
    <row r="19" spans="1:8" ht="15" customHeight="1">
      <c r="A19" s="315" t="s">
        <v>10117</v>
      </c>
      <c r="B19" s="348" t="s">
        <v>216</v>
      </c>
      <c r="C19" s="289">
        <v>760248523</v>
      </c>
      <c r="D19" s="289" t="s">
        <v>15485</v>
      </c>
      <c r="E19" s="470">
        <v>25</v>
      </c>
      <c r="F19" s="590"/>
      <c r="G19" s="1394">
        <v>6.2700000000000005</v>
      </c>
      <c r="H19" s="205">
        <f>IF(G19="","",G19-G19*COMPASS!$U$9)</f>
        <v>6.2700000000000005</v>
      </c>
    </row>
    <row r="20" spans="1:8" ht="15" customHeight="1">
      <c r="A20" s="315" t="s">
        <v>10118</v>
      </c>
      <c r="B20" s="348" t="s">
        <v>216</v>
      </c>
      <c r="C20" s="289">
        <v>760248528</v>
      </c>
      <c r="D20" s="289" t="s">
        <v>15486</v>
      </c>
      <c r="E20" s="470">
        <v>25</v>
      </c>
      <c r="F20" s="590"/>
      <c r="G20" s="1394">
        <v>8.5536000000000012</v>
      </c>
      <c r="H20" s="205">
        <f>IF(G20="","",G20-G20*COMPASS!$U$9)</f>
        <v>8.5536000000000012</v>
      </c>
    </row>
    <row r="21" spans="1:8" ht="15" customHeight="1">
      <c r="A21" s="315" t="s">
        <v>10119</v>
      </c>
      <c r="B21" s="348" t="s">
        <v>216</v>
      </c>
      <c r="C21" s="289">
        <v>760248527</v>
      </c>
      <c r="D21" s="289" t="s">
        <v>15487</v>
      </c>
      <c r="E21" s="470">
        <v>25</v>
      </c>
      <c r="F21" s="590"/>
      <c r="G21" s="1394">
        <v>8.1708000000000016</v>
      </c>
      <c r="H21" s="205">
        <f>IF(G21="","",G21-G21*COMPASS!$U$9)</f>
        <v>8.1708000000000016</v>
      </c>
    </row>
    <row r="22" spans="1:8" ht="15" customHeight="1">
      <c r="A22" s="271" t="s">
        <v>9</v>
      </c>
      <c r="B22" s="348" t="s">
        <v>216</v>
      </c>
      <c r="C22" s="289" t="s">
        <v>7243</v>
      </c>
      <c r="D22" s="289" t="s">
        <v>15488</v>
      </c>
      <c r="E22" s="470">
        <v>1</v>
      </c>
      <c r="F22" s="590"/>
      <c r="G22" s="1394">
        <v>15.6684</v>
      </c>
      <c r="H22" s="205">
        <f>IF(G22="","",G22-G22*COMPASS!$U$9)</f>
        <v>15.6684</v>
      </c>
    </row>
    <row r="23" spans="1:8" ht="15" customHeight="1">
      <c r="A23" s="325" t="s">
        <v>7326</v>
      </c>
      <c r="B23" s="348" t="s">
        <v>216</v>
      </c>
      <c r="C23" s="289" t="s">
        <v>7327</v>
      </c>
      <c r="D23" s="289" t="s">
        <v>15489</v>
      </c>
      <c r="E23" s="470">
        <v>1</v>
      </c>
      <c r="F23" s="590"/>
      <c r="G23" s="1394">
        <v>15.615600000000001</v>
      </c>
      <c r="H23" s="205">
        <f>IF(G23="","",G23-G23*COMPASS!$U$9)</f>
        <v>15.615600000000001</v>
      </c>
    </row>
    <row r="24" spans="1:8" ht="15" customHeight="1">
      <c r="A24" s="271" t="s">
        <v>10</v>
      </c>
      <c r="B24" s="348" t="s">
        <v>216</v>
      </c>
      <c r="C24" s="289" t="s">
        <v>7244</v>
      </c>
      <c r="D24" s="289" t="s">
        <v>15490</v>
      </c>
      <c r="E24" s="470">
        <v>1</v>
      </c>
      <c r="F24" s="590"/>
      <c r="G24" s="1394">
        <v>18.110400000000002</v>
      </c>
      <c r="H24" s="205">
        <f>IF(G24="","",G24-G24*COMPASS!$U$9)</f>
        <v>18.110400000000002</v>
      </c>
    </row>
    <row r="25" spans="1:8" ht="15" customHeight="1">
      <c r="A25" s="325" t="s">
        <v>7328</v>
      </c>
      <c r="B25" s="349" t="s">
        <v>216</v>
      </c>
      <c r="C25" s="289" t="s">
        <v>7329</v>
      </c>
      <c r="D25" s="289" t="s">
        <v>15491</v>
      </c>
      <c r="E25" s="470">
        <v>1</v>
      </c>
      <c r="F25" s="590"/>
      <c r="G25" s="1394">
        <v>16.130400000000002</v>
      </c>
      <c r="H25" s="205">
        <f>IF(G25="","",G25-G25*COMPASS!$U$9)</f>
        <v>16.130400000000002</v>
      </c>
    </row>
    <row r="26" spans="1:8" ht="15" customHeight="1">
      <c r="A26" s="271" t="s">
        <v>5683</v>
      </c>
      <c r="B26" s="348" t="s">
        <v>216</v>
      </c>
      <c r="C26" s="289" t="s">
        <v>5684</v>
      </c>
      <c r="D26" s="289" t="s">
        <v>9710</v>
      </c>
      <c r="E26" s="471">
        <v>500</v>
      </c>
      <c r="F26" s="589"/>
      <c r="G26" s="1394">
        <v>0.50885999999999998</v>
      </c>
      <c r="H26" s="205">
        <f>IF(G26="","",G26-G26*COMPASS!$U$9)</f>
        <v>0.50885999999999998</v>
      </c>
    </row>
    <row r="27" spans="1:8" ht="15" customHeight="1">
      <c r="A27" s="325" t="s">
        <v>5980</v>
      </c>
      <c r="B27" s="348" t="s">
        <v>216</v>
      </c>
      <c r="C27" s="289" t="s">
        <v>5981</v>
      </c>
      <c r="D27" s="289" t="s">
        <v>9711</v>
      </c>
      <c r="E27" s="471">
        <v>500</v>
      </c>
      <c r="F27" s="589"/>
      <c r="G27" s="1394">
        <v>0.89909159999999999</v>
      </c>
      <c r="H27" s="205">
        <f>IF(G27="","",G27-G27*COMPASS!$U$9)</f>
        <v>0.89909159999999999</v>
      </c>
    </row>
    <row r="28" spans="1:8" ht="15" customHeight="1">
      <c r="A28" s="325" t="s">
        <v>8158</v>
      </c>
      <c r="B28" s="349" t="s">
        <v>216</v>
      </c>
      <c r="C28" s="289" t="s">
        <v>8159</v>
      </c>
      <c r="D28" s="289" t="s">
        <v>9712</v>
      </c>
      <c r="E28" s="471">
        <v>500</v>
      </c>
      <c r="F28" s="590"/>
      <c r="G28" s="1394">
        <v>0.61839</v>
      </c>
      <c r="H28" s="205">
        <f>IF(G28="","",G28-G28*COMPASS!$U$9)</f>
        <v>0.61839</v>
      </c>
    </row>
    <row r="29" spans="1:8" ht="15" customHeight="1">
      <c r="A29" s="325" t="s">
        <v>6614</v>
      </c>
      <c r="B29" s="349" t="s">
        <v>216</v>
      </c>
      <c r="C29" s="289" t="s">
        <v>6612</v>
      </c>
      <c r="D29" s="289" t="s">
        <v>9713</v>
      </c>
      <c r="E29" s="471">
        <v>500</v>
      </c>
      <c r="F29" s="589"/>
      <c r="G29" s="1394">
        <v>0.61839</v>
      </c>
      <c r="H29" s="205">
        <f>IF(G29="","",G29-G29*COMPASS!$U$9)</f>
        <v>0.61839</v>
      </c>
    </row>
    <row r="30" spans="1:8" ht="15" customHeight="1">
      <c r="A30" s="325" t="s">
        <v>8127</v>
      </c>
      <c r="B30" s="349" t="s">
        <v>216</v>
      </c>
      <c r="C30" s="289">
        <v>760244129</v>
      </c>
      <c r="D30" s="289" t="s">
        <v>8128</v>
      </c>
      <c r="E30" s="470">
        <v>1</v>
      </c>
      <c r="F30" s="590"/>
      <c r="G30" s="1394">
        <v>0.69680999999999993</v>
      </c>
      <c r="H30" s="205">
        <f>IF(G30="","",G30-G30*COMPASS!$U$9)</f>
        <v>0.69680999999999993</v>
      </c>
    </row>
    <row r="31" spans="1:8" ht="15" customHeight="1">
      <c r="A31" s="325" t="s">
        <v>8129</v>
      </c>
      <c r="B31" s="349" t="s">
        <v>216</v>
      </c>
      <c r="C31" s="289">
        <v>760244130</v>
      </c>
      <c r="D31" s="289" t="s">
        <v>8130</v>
      </c>
      <c r="E31" s="470">
        <v>1</v>
      </c>
      <c r="F31" s="590"/>
      <c r="G31" s="1394">
        <v>0.64955999999999992</v>
      </c>
      <c r="H31" s="205">
        <f>IF(G31="","",G31-G31*COMPASS!$U$9)</f>
        <v>0.64955999999999992</v>
      </c>
    </row>
    <row r="32" spans="1:8" ht="15" customHeight="1">
      <c r="A32" s="484" t="s">
        <v>5982</v>
      </c>
      <c r="B32" s="484"/>
      <c r="C32" s="484"/>
      <c r="D32" s="484"/>
      <c r="E32" s="484"/>
      <c r="F32" s="484"/>
      <c r="G32" s="1393"/>
      <c r="H32" s="205" t="str">
        <f>IF(G32="","",G32-G32*COMPASS!$U$9)</f>
        <v/>
      </c>
    </row>
    <row r="33" spans="1:8" ht="15" customHeight="1">
      <c r="A33" s="485" t="s">
        <v>5983</v>
      </c>
      <c r="B33" s="485"/>
      <c r="C33" s="485"/>
      <c r="D33" s="485"/>
      <c r="E33" s="485"/>
      <c r="F33" s="485"/>
      <c r="G33" s="1395"/>
      <c r="H33" s="205" t="str">
        <f>IF(G33="","",G33-G33*COMPASS!$U$9)</f>
        <v/>
      </c>
    </row>
    <row r="34" spans="1:8" ht="15" customHeight="1">
      <c r="A34" s="271" t="s">
        <v>13047</v>
      </c>
      <c r="B34" s="348" t="s">
        <v>216</v>
      </c>
      <c r="C34" s="289" t="s">
        <v>13048</v>
      </c>
      <c r="D34" s="272" t="s">
        <v>15492</v>
      </c>
      <c r="E34" s="471">
        <v>8235</v>
      </c>
      <c r="F34" s="589"/>
      <c r="G34" s="1394">
        <v>1.9272</v>
      </c>
      <c r="H34" s="205">
        <f>IF(G34="","",G34-G34*COMPASS!$U$9)</f>
        <v>1.9272</v>
      </c>
    </row>
    <row r="35" spans="1:8" ht="15" customHeight="1">
      <c r="A35" s="271" t="s">
        <v>6634</v>
      </c>
      <c r="B35" s="348" t="s">
        <v>462</v>
      </c>
      <c r="C35" s="289" t="s">
        <v>7245</v>
      </c>
      <c r="D35" s="272" t="s">
        <v>15493</v>
      </c>
      <c r="E35" s="470">
        <v>305</v>
      </c>
      <c r="F35" s="590"/>
      <c r="G35" s="1394">
        <v>1.9272</v>
      </c>
      <c r="H35" s="205">
        <f>IF(G35="","",G35-G35*COMPASS!$U$9)</f>
        <v>1.9272</v>
      </c>
    </row>
    <row r="36" spans="1:8" ht="15" customHeight="1">
      <c r="A36" s="271" t="s">
        <v>4282</v>
      </c>
      <c r="B36" s="348" t="s">
        <v>216</v>
      </c>
      <c r="C36" s="289" t="s">
        <v>7246</v>
      </c>
      <c r="D36" s="272" t="s">
        <v>15494</v>
      </c>
      <c r="E36" s="471">
        <v>10980</v>
      </c>
      <c r="F36" s="589"/>
      <c r="G36" s="1394">
        <v>1.5444</v>
      </c>
      <c r="H36" s="205">
        <f>IF(G36="","",G36-G36*COMPASS!$U$9)</f>
        <v>1.5444</v>
      </c>
    </row>
    <row r="37" spans="1:8" ht="15" customHeight="1">
      <c r="A37" s="271" t="s">
        <v>13049</v>
      </c>
      <c r="B37" s="348" t="s">
        <v>216</v>
      </c>
      <c r="C37" s="289" t="s">
        <v>13050</v>
      </c>
      <c r="D37" s="272" t="s">
        <v>15495</v>
      </c>
      <c r="E37" s="471">
        <v>8000</v>
      </c>
      <c r="F37" s="589"/>
      <c r="G37" s="1394">
        <v>1.6236000000000002</v>
      </c>
      <c r="H37" s="205">
        <f>IF(G37="","",G37-G37*COMPASS!$U$9)</f>
        <v>1.6236000000000002</v>
      </c>
    </row>
    <row r="38" spans="1:8" ht="15" customHeight="1">
      <c r="A38" s="271" t="s">
        <v>13051</v>
      </c>
      <c r="B38" s="348" t="s">
        <v>216</v>
      </c>
      <c r="C38" s="289" t="s">
        <v>13052</v>
      </c>
      <c r="D38" s="272" t="s">
        <v>15496</v>
      </c>
      <c r="E38" s="470">
        <v>32940</v>
      </c>
      <c r="F38" s="590"/>
      <c r="G38" s="1394">
        <v>1.5444</v>
      </c>
      <c r="H38" s="205">
        <f>IF(G38="","",G38-G38*COMPASS!$U$9)</f>
        <v>1.5444</v>
      </c>
    </row>
    <row r="39" spans="1:8" ht="15" customHeight="1">
      <c r="A39" s="271" t="s">
        <v>13053</v>
      </c>
      <c r="B39" s="348" t="s">
        <v>216</v>
      </c>
      <c r="C39" s="289" t="s">
        <v>13054</v>
      </c>
      <c r="D39" s="289" t="s">
        <v>15497</v>
      </c>
      <c r="E39" s="470">
        <v>4000</v>
      </c>
      <c r="F39" s="590"/>
      <c r="G39" s="1394">
        <v>2.5608</v>
      </c>
      <c r="H39" s="205">
        <f>IF(G39="","",G39-G39*COMPASS!$U$9)</f>
        <v>2.5608</v>
      </c>
    </row>
    <row r="40" spans="1:8" ht="15" customHeight="1">
      <c r="A40" s="271" t="s">
        <v>7480</v>
      </c>
      <c r="B40" s="348" t="s">
        <v>216</v>
      </c>
      <c r="C40" s="289" t="s">
        <v>7481</v>
      </c>
      <c r="D40" s="272" t="s">
        <v>7482</v>
      </c>
      <c r="E40" s="470">
        <v>9000</v>
      </c>
      <c r="F40" s="590"/>
      <c r="G40" s="1394">
        <v>2.8091331147540983</v>
      </c>
      <c r="H40" s="205">
        <f>IF(G40="","",G40-G40*COMPASS!$U$9)</f>
        <v>2.8091331147540983</v>
      </c>
    </row>
    <row r="41" spans="1:8" ht="15" customHeight="1">
      <c r="A41" s="271" t="s">
        <v>15498</v>
      </c>
      <c r="B41" s="348" t="s">
        <v>462</v>
      </c>
      <c r="C41" s="289">
        <v>760258679</v>
      </c>
      <c r="D41" s="272" t="s">
        <v>15499</v>
      </c>
      <c r="E41" s="470">
        <v>915</v>
      </c>
      <c r="F41" s="590"/>
      <c r="G41" s="1394">
        <v>7.68</v>
      </c>
      <c r="H41" s="205">
        <f>IF(G41="","",G41-G41*COMPASS!$U$9)</f>
        <v>7.68</v>
      </c>
    </row>
    <row r="42" spans="1:8" ht="15" customHeight="1">
      <c r="A42" s="485" t="s">
        <v>15500</v>
      </c>
      <c r="B42" s="485"/>
      <c r="C42" s="485"/>
      <c r="D42" s="485"/>
      <c r="E42" s="485"/>
      <c r="F42" s="485"/>
      <c r="G42" s="1395"/>
      <c r="H42" s="205" t="str">
        <f>IF(G42="","",G42-G42*COMPASS!$U$9)</f>
        <v/>
      </c>
    </row>
    <row r="43" spans="1:8" ht="15" customHeight="1">
      <c r="A43" s="271" t="s">
        <v>269</v>
      </c>
      <c r="B43" s="348" t="s">
        <v>462</v>
      </c>
      <c r="C43" s="289" t="s">
        <v>7247</v>
      </c>
      <c r="D43" s="272" t="s">
        <v>15501</v>
      </c>
      <c r="E43" s="470">
        <v>1</v>
      </c>
      <c r="F43" s="590"/>
      <c r="G43" s="1394">
        <v>8.8440000000000012</v>
      </c>
      <c r="H43" s="205">
        <f>IF(G43="","",G43-G43*COMPASS!$U$9)</f>
        <v>8.8440000000000012</v>
      </c>
    </row>
    <row r="44" spans="1:8" ht="15" customHeight="1">
      <c r="A44" s="271" t="s">
        <v>653</v>
      </c>
      <c r="B44" s="348" t="s">
        <v>462</v>
      </c>
      <c r="C44" s="289" t="s">
        <v>7248</v>
      </c>
      <c r="D44" s="272" t="s">
        <v>15502</v>
      </c>
      <c r="E44" s="470">
        <v>1</v>
      </c>
      <c r="F44" s="590"/>
      <c r="G44" s="1394">
        <v>8.8440000000000012</v>
      </c>
      <c r="H44" s="205">
        <f>IF(G44="","",G44-G44*COMPASS!$U$9)</f>
        <v>8.8440000000000012</v>
      </c>
    </row>
    <row r="45" spans="1:8" ht="15" customHeight="1">
      <c r="A45" s="271" t="s">
        <v>4202</v>
      </c>
      <c r="B45" s="348" t="s">
        <v>462</v>
      </c>
      <c r="C45" s="289" t="s">
        <v>4203</v>
      </c>
      <c r="D45" s="272" t="s">
        <v>15503</v>
      </c>
      <c r="E45" s="470">
        <v>1</v>
      </c>
      <c r="F45" s="590"/>
      <c r="G45" s="1394">
        <v>8.8440000000000012</v>
      </c>
      <c r="H45" s="205">
        <f>IF(G45="","",G45-G45*COMPASS!$U$9)</f>
        <v>8.8440000000000012</v>
      </c>
    </row>
    <row r="46" spans="1:8" ht="15" customHeight="1">
      <c r="A46" s="271" t="s">
        <v>654</v>
      </c>
      <c r="B46" s="348" t="s">
        <v>216</v>
      </c>
      <c r="C46" s="289" t="s">
        <v>7249</v>
      </c>
      <c r="D46" s="272" t="s">
        <v>15504</v>
      </c>
      <c r="E46" s="470">
        <v>25</v>
      </c>
      <c r="F46" s="590"/>
      <c r="G46" s="1394">
        <v>9.1872000000000007</v>
      </c>
      <c r="H46" s="205">
        <f>IF(G46="","",G46-G46*COMPASS!$U$9)</f>
        <v>9.1872000000000007</v>
      </c>
    </row>
    <row r="47" spans="1:8" ht="15" customHeight="1">
      <c r="A47" s="271" t="s">
        <v>655</v>
      </c>
      <c r="B47" s="348" t="s">
        <v>216</v>
      </c>
      <c r="C47" s="289" t="s">
        <v>7250</v>
      </c>
      <c r="D47" s="272" t="s">
        <v>15505</v>
      </c>
      <c r="E47" s="470">
        <v>25</v>
      </c>
      <c r="F47" s="590"/>
      <c r="G47" s="1394">
        <v>9.1872000000000007</v>
      </c>
      <c r="H47" s="205">
        <f>IF(G47="","",G47-G47*COMPASS!$U$9)</f>
        <v>9.1872000000000007</v>
      </c>
    </row>
    <row r="48" spans="1:8" ht="15" customHeight="1">
      <c r="A48" s="271" t="s">
        <v>5118</v>
      </c>
      <c r="B48" s="348" t="s">
        <v>216</v>
      </c>
      <c r="C48" s="289" t="s">
        <v>5028</v>
      </c>
      <c r="D48" s="272" t="s">
        <v>15506</v>
      </c>
      <c r="E48" s="470">
        <v>25</v>
      </c>
      <c r="F48" s="590"/>
      <c r="G48" s="1394">
        <v>9.1872000000000007</v>
      </c>
      <c r="H48" s="205">
        <f>IF(G48="","",G48-G48*COMPASS!$U$9)</f>
        <v>9.1872000000000007</v>
      </c>
    </row>
    <row r="49" spans="1:8" ht="15" customHeight="1">
      <c r="A49" s="271" t="s">
        <v>7483</v>
      </c>
      <c r="B49" s="348" t="s">
        <v>462</v>
      </c>
      <c r="C49" s="289" t="s">
        <v>7484</v>
      </c>
      <c r="D49" s="272" t="s">
        <v>15507</v>
      </c>
      <c r="E49" s="470">
        <v>25</v>
      </c>
      <c r="F49" s="590"/>
      <c r="G49" s="1394">
        <v>9.4643999999999995</v>
      </c>
      <c r="H49" s="205">
        <f>IF(G49="","",G49-G49*COMPASS!$U$9)</f>
        <v>9.4643999999999995</v>
      </c>
    </row>
    <row r="50" spans="1:8" ht="15" customHeight="1">
      <c r="A50" s="271" t="s">
        <v>7485</v>
      </c>
      <c r="B50" s="348" t="s">
        <v>462</v>
      </c>
      <c r="C50" s="289" t="s">
        <v>7486</v>
      </c>
      <c r="D50" s="272" t="s">
        <v>15508</v>
      </c>
      <c r="E50" s="470">
        <v>25</v>
      </c>
      <c r="F50" s="590"/>
      <c r="G50" s="1394">
        <v>9.4643999999999995</v>
      </c>
      <c r="H50" s="205">
        <f>IF(G50="","",G50-G50*COMPASS!$U$9)</f>
        <v>9.4643999999999995</v>
      </c>
    </row>
    <row r="51" spans="1:8" ht="15" customHeight="1">
      <c r="A51" s="485" t="s">
        <v>5984</v>
      </c>
      <c r="B51" s="485"/>
      <c r="C51" s="485"/>
      <c r="D51" s="485"/>
      <c r="E51" s="485"/>
      <c r="F51" s="485"/>
      <c r="G51" s="1395"/>
      <c r="H51" s="205" t="str">
        <f>IF(G51="","",G51-G51*COMPASS!$U$9)</f>
        <v/>
      </c>
    </row>
    <row r="52" spans="1:8" ht="15" customHeight="1">
      <c r="A52" s="271" t="s">
        <v>5985</v>
      </c>
      <c r="B52" s="348" t="s">
        <v>462</v>
      </c>
      <c r="C52" s="289">
        <v>760237024</v>
      </c>
      <c r="D52" s="272" t="s">
        <v>15509</v>
      </c>
      <c r="E52" s="471">
        <v>1</v>
      </c>
      <c r="F52" s="589"/>
      <c r="G52" s="1394">
        <v>260.38319999999999</v>
      </c>
      <c r="H52" s="205">
        <f>IF(G52="","",G52-G52*COMPASS!$U$9)</f>
        <v>260.38319999999999</v>
      </c>
    </row>
    <row r="53" spans="1:8" ht="15" customHeight="1">
      <c r="A53" s="271" t="s">
        <v>5986</v>
      </c>
      <c r="B53" s="348" t="s">
        <v>216</v>
      </c>
      <c r="C53" s="289">
        <v>760237025</v>
      </c>
      <c r="D53" s="272" t="s">
        <v>15510</v>
      </c>
      <c r="E53" s="471">
        <v>1</v>
      </c>
      <c r="F53" s="589"/>
      <c r="G53" s="1394">
        <v>444.78719999999998</v>
      </c>
      <c r="H53" s="205">
        <f>IF(G53="","",G53-G53*COMPASS!$U$9)</f>
        <v>444.78719999999998</v>
      </c>
    </row>
    <row r="54" spans="1:8" ht="15" customHeight="1">
      <c r="A54" s="271" t="s">
        <v>7251</v>
      </c>
      <c r="B54" s="348" t="s">
        <v>216</v>
      </c>
      <c r="C54" s="289">
        <v>760237060</v>
      </c>
      <c r="D54" s="272" t="s">
        <v>15511</v>
      </c>
      <c r="E54" s="471">
        <v>1</v>
      </c>
      <c r="F54" s="589"/>
      <c r="G54" s="1394">
        <v>586.72680000000003</v>
      </c>
      <c r="H54" s="205">
        <f>IF(G54="","",G54-G54*COMPASS!$U$9)</f>
        <v>586.72680000000003</v>
      </c>
    </row>
    <row r="55" spans="1:8" ht="15" customHeight="1">
      <c r="A55" s="485" t="s">
        <v>5975</v>
      </c>
      <c r="B55" s="485"/>
      <c r="C55" s="485"/>
      <c r="D55" s="485"/>
      <c r="E55" s="485"/>
      <c r="F55" s="485"/>
      <c r="G55" s="1395"/>
      <c r="H55" s="205" t="str">
        <f>IF(G55="","",G55-G55*COMPASS!$U$9)</f>
        <v/>
      </c>
    </row>
    <row r="56" spans="1:8" ht="15" customHeight="1">
      <c r="A56" s="325" t="s">
        <v>5976</v>
      </c>
      <c r="B56" s="348" t="s">
        <v>462</v>
      </c>
      <c r="C56" s="289">
        <v>760237040</v>
      </c>
      <c r="D56" s="289" t="s">
        <v>7462</v>
      </c>
      <c r="E56" s="470">
        <v>1</v>
      </c>
      <c r="F56" s="589"/>
      <c r="G56" s="1394">
        <v>64.666800000000009</v>
      </c>
      <c r="H56" s="205">
        <f>IF(G56="","",G56-G56*COMPASS!$U$9)</f>
        <v>64.666800000000009</v>
      </c>
    </row>
    <row r="57" spans="1:8" ht="15" customHeight="1">
      <c r="A57" s="325" t="s">
        <v>8253</v>
      </c>
      <c r="B57" s="349" t="s">
        <v>462</v>
      </c>
      <c r="C57" s="289">
        <v>760237052</v>
      </c>
      <c r="D57" s="289" t="s">
        <v>8254</v>
      </c>
      <c r="E57" s="470">
        <v>1</v>
      </c>
      <c r="F57" s="590"/>
      <c r="G57" s="1394">
        <v>64.666800000000009</v>
      </c>
      <c r="H57" s="205">
        <f>IF(G57="","",G57-G57*COMPASS!$U$9)</f>
        <v>64.666800000000009</v>
      </c>
    </row>
    <row r="58" spans="1:8" ht="15" customHeight="1">
      <c r="A58" s="325" t="s">
        <v>5977</v>
      </c>
      <c r="B58" s="348" t="s">
        <v>216</v>
      </c>
      <c r="C58" s="289">
        <v>760237041</v>
      </c>
      <c r="D58" s="289" t="s">
        <v>7463</v>
      </c>
      <c r="E58" s="471">
        <v>1</v>
      </c>
      <c r="F58" s="589"/>
      <c r="G58" s="1394">
        <v>102.432</v>
      </c>
      <c r="H58" s="205">
        <f>IF(G58="","",G58-G58*COMPASS!$U$9)</f>
        <v>102.432</v>
      </c>
    </row>
    <row r="59" spans="1:8" ht="15" customHeight="1">
      <c r="A59" s="325" t="s">
        <v>606</v>
      </c>
      <c r="B59" s="348" t="s">
        <v>216</v>
      </c>
      <c r="C59" s="289" t="s">
        <v>7241</v>
      </c>
      <c r="D59" s="289" t="s">
        <v>15512</v>
      </c>
      <c r="E59" s="471">
        <v>10</v>
      </c>
      <c r="F59" s="589"/>
      <c r="G59" s="1394">
        <v>2.5476000000000001</v>
      </c>
      <c r="H59" s="205">
        <f>IF(G59="","",G59-G59*COMPASS!$U$9)</f>
        <v>2.5476000000000001</v>
      </c>
    </row>
    <row r="60" spans="1:8" ht="15" customHeight="1">
      <c r="A60" s="485" t="s">
        <v>5987</v>
      </c>
      <c r="B60" s="485"/>
      <c r="C60" s="485"/>
      <c r="D60" s="485"/>
      <c r="E60" s="485"/>
      <c r="F60" s="485"/>
      <c r="G60" s="1395"/>
      <c r="H60" s="205" t="str">
        <f>IF(G60="","",G60-G60*COMPASS!$U$9)</f>
        <v/>
      </c>
    </row>
    <row r="61" spans="1:8" ht="15" customHeight="1">
      <c r="A61" s="271" t="s">
        <v>9364</v>
      </c>
      <c r="B61" s="348" t="s">
        <v>462</v>
      </c>
      <c r="C61" s="289" t="s">
        <v>9365</v>
      </c>
      <c r="D61" s="272" t="s">
        <v>15513</v>
      </c>
      <c r="E61" s="471">
        <v>1</v>
      </c>
      <c r="F61" s="589"/>
      <c r="G61" s="1394">
        <v>9.6227999999999998</v>
      </c>
      <c r="H61" s="205">
        <f>IF(G61="","",G61-G61*COMPASS!$U$9)</f>
        <v>9.6227999999999998</v>
      </c>
    </row>
    <row r="62" spans="1:8" ht="15" customHeight="1">
      <c r="A62" s="271" t="s">
        <v>5029</v>
      </c>
      <c r="B62" s="348" t="s">
        <v>462</v>
      </c>
      <c r="C62" s="289" t="s">
        <v>5030</v>
      </c>
      <c r="D62" s="272" t="s">
        <v>15514</v>
      </c>
      <c r="E62" s="471">
        <v>1</v>
      </c>
      <c r="F62" s="589"/>
      <c r="G62" s="1394">
        <v>10.7712</v>
      </c>
      <c r="H62" s="205">
        <f>IF(G62="","",G62-G62*COMPASS!$U$9)</f>
        <v>10.7712</v>
      </c>
    </row>
    <row r="63" spans="1:8" ht="15" customHeight="1">
      <c r="A63" s="325" t="s">
        <v>8002</v>
      </c>
      <c r="B63" s="348" t="s">
        <v>462</v>
      </c>
      <c r="C63" s="289" t="s">
        <v>8003</v>
      </c>
      <c r="D63" s="289" t="s">
        <v>15515</v>
      </c>
      <c r="E63" s="471">
        <v>1</v>
      </c>
      <c r="F63" s="589"/>
      <c r="G63" s="1394">
        <v>11.919599999999999</v>
      </c>
      <c r="H63" s="205">
        <f>IF(G63="","",G63-G63*COMPASS!$U$9)</f>
        <v>11.919599999999999</v>
      </c>
    </row>
    <row r="64" spans="1:8" ht="15" customHeight="1">
      <c r="A64" s="271" t="s">
        <v>5031</v>
      </c>
      <c r="B64" s="348" t="s">
        <v>462</v>
      </c>
      <c r="C64" s="289" t="s">
        <v>5032</v>
      </c>
      <c r="D64" s="272" t="s">
        <v>15516</v>
      </c>
      <c r="E64" s="471">
        <v>1</v>
      </c>
      <c r="F64" s="589"/>
      <c r="G64" s="1394">
        <v>13.068000000000001</v>
      </c>
      <c r="H64" s="205">
        <f>IF(G64="","",G64-G64*COMPASS!$U$9)</f>
        <v>13.068000000000001</v>
      </c>
    </row>
    <row r="65" spans="1:8" ht="15" customHeight="1">
      <c r="A65" s="271" t="s">
        <v>5033</v>
      </c>
      <c r="B65" s="348" t="s">
        <v>462</v>
      </c>
      <c r="C65" s="289" t="s">
        <v>5034</v>
      </c>
      <c r="D65" s="272" t="s">
        <v>15517</v>
      </c>
      <c r="E65" s="471">
        <v>1</v>
      </c>
      <c r="F65" s="589"/>
      <c r="G65" s="1394">
        <v>15.364800000000001</v>
      </c>
      <c r="H65" s="205">
        <f>IF(G65="","",G65-G65*COMPASS!$U$9)</f>
        <v>15.364800000000001</v>
      </c>
    </row>
    <row r="66" spans="1:8" ht="15" customHeight="1">
      <c r="A66" s="271" t="s">
        <v>5035</v>
      </c>
      <c r="B66" s="348" t="s">
        <v>216</v>
      </c>
      <c r="C66" s="289" t="s">
        <v>5036</v>
      </c>
      <c r="D66" s="272" t="s">
        <v>15518</v>
      </c>
      <c r="E66" s="471">
        <v>1</v>
      </c>
      <c r="F66" s="589"/>
      <c r="G66" s="1394">
        <v>19.971600000000002</v>
      </c>
      <c r="H66" s="205">
        <f>IF(G66="","",G66-G66*COMPASS!$U$9)</f>
        <v>19.971600000000002</v>
      </c>
    </row>
    <row r="67" spans="1:8" ht="15" customHeight="1">
      <c r="A67" s="271" t="s">
        <v>5037</v>
      </c>
      <c r="B67" s="348" t="s">
        <v>216</v>
      </c>
      <c r="C67" s="289" t="s">
        <v>5038</v>
      </c>
      <c r="D67" s="272" t="s">
        <v>15519</v>
      </c>
      <c r="E67" s="471">
        <v>50</v>
      </c>
      <c r="F67" s="589"/>
      <c r="G67" s="1394">
        <v>10.7712</v>
      </c>
      <c r="H67" s="205">
        <f>IF(G67="","",G67-G67*COMPASS!$U$9)</f>
        <v>10.7712</v>
      </c>
    </row>
    <row r="68" spans="1:8" ht="15" customHeight="1">
      <c r="A68" s="271" t="s">
        <v>5039</v>
      </c>
      <c r="B68" s="348" t="s">
        <v>216</v>
      </c>
      <c r="C68" s="289" t="s">
        <v>5040</v>
      </c>
      <c r="D68" s="272" t="s">
        <v>15520</v>
      </c>
      <c r="E68" s="471">
        <v>60</v>
      </c>
      <c r="F68" s="589"/>
      <c r="G68" s="1394">
        <v>13.068000000000001</v>
      </c>
      <c r="H68" s="205">
        <f>IF(G68="","",G68-G68*COMPASS!$U$9)</f>
        <v>13.068000000000001</v>
      </c>
    </row>
    <row r="69" spans="1:8" ht="15" customHeight="1">
      <c r="A69" s="271" t="s">
        <v>5041</v>
      </c>
      <c r="B69" s="348" t="s">
        <v>216</v>
      </c>
      <c r="C69" s="289" t="s">
        <v>5042</v>
      </c>
      <c r="D69" s="272" t="s">
        <v>15521</v>
      </c>
      <c r="E69" s="471">
        <v>50</v>
      </c>
      <c r="F69" s="589"/>
      <c r="G69" s="1394">
        <v>15.364800000000001</v>
      </c>
      <c r="H69" s="205">
        <f>IF(G69="","",G69-G69*COMPASS!$U$9)</f>
        <v>15.364800000000001</v>
      </c>
    </row>
    <row r="70" spans="1:8" ht="15" customHeight="1">
      <c r="A70" s="271" t="s">
        <v>5043</v>
      </c>
      <c r="B70" s="348" t="s">
        <v>216</v>
      </c>
      <c r="C70" s="289" t="s">
        <v>5044</v>
      </c>
      <c r="D70" s="272" t="s">
        <v>15522</v>
      </c>
      <c r="E70" s="471">
        <v>30</v>
      </c>
      <c r="F70" s="589"/>
      <c r="G70" s="1394">
        <v>19.971600000000002</v>
      </c>
      <c r="H70" s="205">
        <f>IF(G70="","",G70-G70*COMPASS!$U$9)</f>
        <v>19.971600000000002</v>
      </c>
    </row>
    <row r="71" spans="1:8" ht="15" customHeight="1">
      <c r="A71" s="271" t="s">
        <v>5045</v>
      </c>
      <c r="B71" s="348" t="s">
        <v>216</v>
      </c>
      <c r="C71" s="289" t="s">
        <v>5046</v>
      </c>
      <c r="D71" s="272" t="s">
        <v>15523</v>
      </c>
      <c r="E71" s="471">
        <v>50</v>
      </c>
      <c r="F71" s="589"/>
      <c r="G71" s="1394">
        <v>10.7712</v>
      </c>
      <c r="H71" s="205">
        <f>IF(G71="","",G71-G71*COMPASS!$U$9)</f>
        <v>10.7712</v>
      </c>
    </row>
    <row r="72" spans="1:8" ht="15" customHeight="1">
      <c r="A72" s="271" t="s">
        <v>5047</v>
      </c>
      <c r="B72" s="348" t="s">
        <v>216</v>
      </c>
      <c r="C72" s="289" t="s">
        <v>5048</v>
      </c>
      <c r="D72" s="272" t="s">
        <v>15524</v>
      </c>
      <c r="E72" s="471">
        <v>60</v>
      </c>
      <c r="F72" s="589"/>
      <c r="G72" s="1394">
        <v>13.068000000000001</v>
      </c>
      <c r="H72" s="205">
        <f>IF(G72="","",G72-G72*COMPASS!$U$9)</f>
        <v>13.068000000000001</v>
      </c>
    </row>
    <row r="73" spans="1:8" ht="15" customHeight="1">
      <c r="A73" s="271" t="s">
        <v>5049</v>
      </c>
      <c r="B73" s="348" t="s">
        <v>216</v>
      </c>
      <c r="C73" s="289" t="s">
        <v>5050</v>
      </c>
      <c r="D73" s="272" t="s">
        <v>15525</v>
      </c>
      <c r="E73" s="471">
        <v>50</v>
      </c>
      <c r="F73" s="589"/>
      <c r="G73" s="1394">
        <v>15.364800000000001</v>
      </c>
      <c r="H73" s="205">
        <f>IF(G73="","",G73-G73*COMPASS!$U$9)</f>
        <v>15.364800000000001</v>
      </c>
    </row>
    <row r="74" spans="1:8" ht="15" customHeight="1">
      <c r="A74" s="271" t="s">
        <v>5051</v>
      </c>
      <c r="B74" s="348" t="s">
        <v>216</v>
      </c>
      <c r="C74" s="289" t="s">
        <v>5052</v>
      </c>
      <c r="D74" s="272" t="s">
        <v>15526</v>
      </c>
      <c r="E74" s="470">
        <v>30</v>
      </c>
      <c r="F74" s="590"/>
      <c r="G74" s="1394">
        <v>19.971600000000002</v>
      </c>
      <c r="H74" s="205">
        <f>IF(G74="","",G74-G74*COMPASS!$U$9)</f>
        <v>19.971600000000002</v>
      </c>
    </row>
    <row r="75" spans="1:8" ht="15" customHeight="1">
      <c r="A75" s="271" t="s">
        <v>5053</v>
      </c>
      <c r="B75" s="348" t="s">
        <v>216</v>
      </c>
      <c r="C75" s="289" t="s">
        <v>5054</v>
      </c>
      <c r="D75" s="272" t="s">
        <v>15527</v>
      </c>
      <c r="E75" s="470">
        <v>50</v>
      </c>
      <c r="F75" s="590"/>
      <c r="G75" s="1394">
        <v>10.7712</v>
      </c>
      <c r="H75" s="205">
        <f>IF(G75="","",G75-G75*COMPASS!$U$9)</f>
        <v>10.7712</v>
      </c>
    </row>
    <row r="76" spans="1:8" ht="15" customHeight="1">
      <c r="A76" s="271" t="s">
        <v>5055</v>
      </c>
      <c r="B76" s="348" t="s">
        <v>216</v>
      </c>
      <c r="C76" s="289" t="s">
        <v>5056</v>
      </c>
      <c r="D76" s="272" t="s">
        <v>15528</v>
      </c>
      <c r="E76" s="470">
        <v>60</v>
      </c>
      <c r="F76" s="590"/>
      <c r="G76" s="1394">
        <v>13.068000000000001</v>
      </c>
      <c r="H76" s="205">
        <f>IF(G76="","",G76-G76*COMPASS!$U$9)</f>
        <v>13.068000000000001</v>
      </c>
    </row>
    <row r="77" spans="1:8" ht="15" customHeight="1">
      <c r="A77" s="271" t="s">
        <v>5057</v>
      </c>
      <c r="B77" s="348" t="s">
        <v>216</v>
      </c>
      <c r="C77" s="289" t="s">
        <v>5058</v>
      </c>
      <c r="D77" s="272" t="s">
        <v>15529</v>
      </c>
      <c r="E77" s="470">
        <v>50</v>
      </c>
      <c r="F77" s="590"/>
      <c r="G77" s="1394">
        <v>15.364800000000001</v>
      </c>
      <c r="H77" s="205">
        <f>IF(G77="","",G77-G77*COMPASS!$U$9)</f>
        <v>15.364800000000001</v>
      </c>
    </row>
    <row r="78" spans="1:8" ht="15" customHeight="1">
      <c r="A78" s="271" t="s">
        <v>5059</v>
      </c>
      <c r="B78" s="348" t="s">
        <v>216</v>
      </c>
      <c r="C78" s="289" t="s">
        <v>5060</v>
      </c>
      <c r="D78" s="272" t="s">
        <v>15530</v>
      </c>
      <c r="E78" s="470">
        <v>30</v>
      </c>
      <c r="F78" s="590"/>
      <c r="G78" s="1394">
        <v>19.971600000000002</v>
      </c>
      <c r="H78" s="205">
        <f>IF(G78="","",G78-G78*COMPASS!$U$9)</f>
        <v>19.971600000000002</v>
      </c>
    </row>
    <row r="79" spans="1:8" ht="15" customHeight="1">
      <c r="A79" s="271" t="s">
        <v>5061</v>
      </c>
      <c r="B79" s="348" t="s">
        <v>216</v>
      </c>
      <c r="C79" s="289" t="s">
        <v>5062</v>
      </c>
      <c r="D79" s="272" t="s">
        <v>15531</v>
      </c>
      <c r="E79" s="470">
        <v>50</v>
      </c>
      <c r="F79" s="590"/>
      <c r="G79" s="1394">
        <v>10.7712</v>
      </c>
      <c r="H79" s="205">
        <f>IF(G79="","",G79-G79*COMPASS!$U$9)</f>
        <v>10.7712</v>
      </c>
    </row>
    <row r="80" spans="1:8" ht="15" customHeight="1">
      <c r="A80" s="271" t="s">
        <v>5063</v>
      </c>
      <c r="B80" s="348" t="s">
        <v>216</v>
      </c>
      <c r="C80" s="289" t="s">
        <v>5064</v>
      </c>
      <c r="D80" s="272" t="s">
        <v>15532</v>
      </c>
      <c r="E80" s="470">
        <v>60</v>
      </c>
      <c r="F80" s="590"/>
      <c r="G80" s="1394">
        <v>13.068000000000001</v>
      </c>
      <c r="H80" s="205">
        <f>IF(G80="","",G80-G80*COMPASS!$U$9)</f>
        <v>13.068000000000001</v>
      </c>
    </row>
    <row r="81" spans="1:8" ht="15" customHeight="1">
      <c r="A81" s="271" t="s">
        <v>5065</v>
      </c>
      <c r="B81" s="348" t="s">
        <v>216</v>
      </c>
      <c r="C81" s="289" t="s">
        <v>5066</v>
      </c>
      <c r="D81" s="272" t="s">
        <v>15533</v>
      </c>
      <c r="E81" s="470">
        <v>50</v>
      </c>
      <c r="F81" s="590"/>
      <c r="G81" s="1394">
        <v>15.364800000000001</v>
      </c>
      <c r="H81" s="205">
        <f>IF(G81="","",G81-G81*COMPASS!$U$9)</f>
        <v>15.364800000000001</v>
      </c>
    </row>
    <row r="82" spans="1:8" ht="15" customHeight="1">
      <c r="A82" s="271" t="s">
        <v>5067</v>
      </c>
      <c r="B82" s="348" t="s">
        <v>216</v>
      </c>
      <c r="C82" s="289" t="s">
        <v>5068</v>
      </c>
      <c r="D82" s="272" t="s">
        <v>15534</v>
      </c>
      <c r="E82" s="470">
        <v>30</v>
      </c>
      <c r="F82" s="590"/>
      <c r="G82" s="1394">
        <v>19.971600000000002</v>
      </c>
      <c r="H82" s="205">
        <f>IF(G82="","",G82-G82*COMPASS!$U$9)</f>
        <v>19.971600000000002</v>
      </c>
    </row>
    <row r="83" spans="1:8" ht="15" customHeight="1">
      <c r="A83" s="484" t="s">
        <v>7487</v>
      </c>
      <c r="B83" s="484"/>
      <c r="C83" s="484"/>
      <c r="D83" s="484"/>
      <c r="E83" s="484"/>
      <c r="F83" s="484"/>
      <c r="G83" s="484"/>
      <c r="H83" s="205" t="str">
        <f>IF(G83="","",G83-G83*COMPASS!$U$9)</f>
        <v/>
      </c>
    </row>
    <row r="84" spans="1:8" ht="15" customHeight="1">
      <c r="A84" s="325" t="s">
        <v>7488</v>
      </c>
      <c r="B84" s="349" t="s">
        <v>462</v>
      </c>
      <c r="C84" s="289" t="s">
        <v>6723</v>
      </c>
      <c r="D84" s="289" t="s">
        <v>7489</v>
      </c>
      <c r="E84" s="471">
        <v>1</v>
      </c>
      <c r="F84" s="589"/>
      <c r="G84" s="1394">
        <v>13.332000000000001</v>
      </c>
      <c r="H84" s="205">
        <f>IF(G84="","",G84-G84*COMPASS!$U$9)</f>
        <v>13.332000000000001</v>
      </c>
    </row>
    <row r="85" spans="1:8" ht="15" customHeight="1">
      <c r="A85" s="325" t="s">
        <v>7490</v>
      </c>
      <c r="B85" s="349" t="s">
        <v>462</v>
      </c>
      <c r="C85" s="289" t="s">
        <v>6724</v>
      </c>
      <c r="D85" s="289" t="s">
        <v>6725</v>
      </c>
      <c r="E85" s="471">
        <v>1</v>
      </c>
      <c r="F85" s="589"/>
      <c r="G85" s="1394">
        <v>15.1008</v>
      </c>
      <c r="H85" s="205">
        <f>IF(G85="","",G85-G85*COMPASS!$U$9)</f>
        <v>15.1008</v>
      </c>
    </row>
    <row r="86" spans="1:8" ht="15" customHeight="1">
      <c r="A86" s="325" t="s">
        <v>7491</v>
      </c>
      <c r="B86" s="349" t="s">
        <v>462</v>
      </c>
      <c r="C86" s="289" t="s">
        <v>6726</v>
      </c>
      <c r="D86" s="289" t="s">
        <v>6727</v>
      </c>
      <c r="E86" s="471">
        <v>1</v>
      </c>
      <c r="F86" s="589"/>
      <c r="G86" s="1394">
        <v>16.869599999999998</v>
      </c>
      <c r="H86" s="205">
        <f>IF(G86="","",G86-G86*COMPASS!$U$9)</f>
        <v>16.869599999999998</v>
      </c>
    </row>
    <row r="87" spans="1:8" ht="15" customHeight="1">
      <c r="A87" s="325" t="s">
        <v>7492</v>
      </c>
      <c r="B87" s="349" t="s">
        <v>462</v>
      </c>
      <c r="C87" s="289" t="s">
        <v>6728</v>
      </c>
      <c r="D87" s="289" t="s">
        <v>6729</v>
      </c>
      <c r="E87" s="471">
        <v>1</v>
      </c>
      <c r="F87" s="589"/>
      <c r="G87" s="1394">
        <v>19.5228</v>
      </c>
      <c r="H87" s="205">
        <f>IF(G87="","",G87-G87*COMPASS!$U$9)</f>
        <v>19.5228</v>
      </c>
    </row>
    <row r="88" spans="1:8" ht="15" customHeight="1">
      <c r="A88" s="484" t="s">
        <v>5988</v>
      </c>
      <c r="B88" s="484"/>
      <c r="C88" s="484"/>
      <c r="D88" s="484"/>
      <c r="E88" s="484"/>
      <c r="F88" s="484"/>
      <c r="G88" s="484"/>
      <c r="H88" s="205" t="str">
        <f>IF(G88="","",G88-G88*COMPASS!$U$9)</f>
        <v/>
      </c>
    </row>
    <row r="89" spans="1:8" ht="15" customHeight="1">
      <c r="A89" s="485" t="s">
        <v>5989</v>
      </c>
      <c r="B89" s="485"/>
      <c r="C89" s="485"/>
      <c r="D89" s="485"/>
      <c r="E89" s="485"/>
      <c r="F89" s="485"/>
      <c r="G89" s="1395"/>
      <c r="H89" s="205" t="str">
        <f>IF(G89="","",G89-G89*COMPASS!$U$9)</f>
        <v/>
      </c>
    </row>
    <row r="90" spans="1:8" ht="15" customHeight="1">
      <c r="A90" s="271" t="s">
        <v>5679</v>
      </c>
      <c r="B90" s="348" t="s">
        <v>216</v>
      </c>
      <c r="C90" s="289" t="s">
        <v>7252</v>
      </c>
      <c r="D90" s="289" t="s">
        <v>15535</v>
      </c>
      <c r="E90" s="471">
        <v>24</v>
      </c>
      <c r="F90" s="589"/>
      <c r="G90" s="1394">
        <v>13.490400000000001</v>
      </c>
      <c r="H90" s="205">
        <f>IF(G90="","",G90-G90*COMPASS!$U$9)</f>
        <v>13.490400000000001</v>
      </c>
    </row>
    <row r="91" spans="1:8" ht="15" customHeight="1">
      <c r="A91" s="271" t="s">
        <v>7330</v>
      </c>
      <c r="B91" s="348" t="s">
        <v>462</v>
      </c>
      <c r="C91" s="289" t="s">
        <v>7331</v>
      </c>
      <c r="D91" s="289" t="s">
        <v>15536</v>
      </c>
      <c r="E91" s="471">
        <v>1</v>
      </c>
      <c r="F91" s="589"/>
      <c r="G91" s="1394">
        <v>12.922799999999999</v>
      </c>
      <c r="H91" s="205">
        <f>IF(G91="","",G91-G91*COMPASS!$U$9)</f>
        <v>12.922799999999999</v>
      </c>
    </row>
    <row r="92" spans="1:8" ht="15" customHeight="1">
      <c r="A92" s="271" t="s">
        <v>7332</v>
      </c>
      <c r="B92" s="348" t="s">
        <v>462</v>
      </c>
      <c r="C92" s="289" t="s">
        <v>7333</v>
      </c>
      <c r="D92" s="289" t="s">
        <v>15537</v>
      </c>
      <c r="E92" s="471">
        <v>1</v>
      </c>
      <c r="F92" s="589"/>
      <c r="G92" s="1394">
        <v>12.922799999999999</v>
      </c>
      <c r="H92" s="205">
        <f>IF(G92="","",G92-G92*COMPASS!$U$9)</f>
        <v>12.922799999999999</v>
      </c>
    </row>
    <row r="93" spans="1:8" ht="15" customHeight="1">
      <c r="A93" s="271" t="s">
        <v>9714</v>
      </c>
      <c r="B93" s="348" t="s">
        <v>216</v>
      </c>
      <c r="C93" s="289" t="s">
        <v>9715</v>
      </c>
      <c r="D93" s="289" t="s">
        <v>15538</v>
      </c>
      <c r="E93" s="471">
        <v>1</v>
      </c>
      <c r="F93" s="590"/>
      <c r="G93" s="1394">
        <v>310.16040000000004</v>
      </c>
      <c r="H93" s="205">
        <f>IF(G93="","",G93-G93*COMPASS!$U$9)</f>
        <v>310.16040000000004</v>
      </c>
    </row>
    <row r="94" spans="1:8" ht="15" customHeight="1">
      <c r="A94" s="271" t="s">
        <v>9610</v>
      </c>
      <c r="B94" s="348" t="s">
        <v>216</v>
      </c>
      <c r="C94" s="289" t="s">
        <v>9611</v>
      </c>
      <c r="D94" s="289" t="s">
        <v>15539</v>
      </c>
      <c r="E94" s="471">
        <v>24</v>
      </c>
      <c r="F94" s="589"/>
      <c r="G94" s="1394">
        <v>12.922799999999999</v>
      </c>
      <c r="H94" s="205">
        <f>IF(G94="","",G94-G94*COMPASS!$U$9)</f>
        <v>12.922799999999999</v>
      </c>
    </row>
    <row r="95" spans="1:8" ht="15" customHeight="1">
      <c r="A95" s="271" t="s">
        <v>5680</v>
      </c>
      <c r="B95" s="348" t="s">
        <v>462</v>
      </c>
      <c r="C95" s="289" t="s">
        <v>7253</v>
      </c>
      <c r="D95" s="289" t="s">
        <v>15540</v>
      </c>
      <c r="E95" s="471">
        <v>1</v>
      </c>
      <c r="F95" s="589"/>
      <c r="G95" s="1394">
        <v>12.922799999999999</v>
      </c>
      <c r="H95" s="205">
        <f>IF(G95="","",G95-G95*COMPASS!$U$9)</f>
        <v>12.922799999999999</v>
      </c>
    </row>
    <row r="96" spans="1:8" ht="15" customHeight="1">
      <c r="A96" s="271" t="s">
        <v>8160</v>
      </c>
      <c r="B96" s="348" t="s">
        <v>462</v>
      </c>
      <c r="C96" s="289" t="s">
        <v>8161</v>
      </c>
      <c r="D96" s="289" t="s">
        <v>15541</v>
      </c>
      <c r="E96" s="470">
        <v>1</v>
      </c>
      <c r="F96" s="589"/>
      <c r="G96" s="1394">
        <v>31.983600000000003</v>
      </c>
      <c r="H96" s="205">
        <f>IF(G96="","",G96-G96*COMPASS!$U$9)</f>
        <v>31.983600000000003</v>
      </c>
    </row>
    <row r="97" spans="1:8" ht="15" customHeight="1">
      <c r="A97" s="271" t="s">
        <v>8162</v>
      </c>
      <c r="B97" s="348" t="s">
        <v>462</v>
      </c>
      <c r="C97" s="289" t="s">
        <v>8163</v>
      </c>
      <c r="D97" s="289" t="s">
        <v>15542</v>
      </c>
      <c r="E97" s="470">
        <v>1</v>
      </c>
      <c r="F97" s="589"/>
      <c r="G97" s="1394">
        <v>31.983600000000003</v>
      </c>
      <c r="H97" s="205">
        <f>IF(G97="","",G97-G97*COMPASS!$U$9)</f>
        <v>31.983600000000003</v>
      </c>
    </row>
    <row r="98" spans="1:8" ht="15" customHeight="1">
      <c r="A98" s="485" t="s">
        <v>5978</v>
      </c>
      <c r="B98" s="485"/>
      <c r="C98" s="485"/>
      <c r="D98" s="485"/>
      <c r="E98" s="485"/>
      <c r="F98" s="485"/>
      <c r="G98" s="1395"/>
      <c r="H98" s="205" t="str">
        <f>IF(G98="","",G98-G98*COMPASS!$U$9)</f>
        <v/>
      </c>
    </row>
    <row r="99" spans="1:8" ht="15" customHeight="1">
      <c r="A99" s="271" t="s">
        <v>3303</v>
      </c>
      <c r="B99" s="379" t="s">
        <v>462</v>
      </c>
      <c r="C99" s="289" t="s">
        <v>7242</v>
      </c>
      <c r="D99" s="289" t="s">
        <v>13055</v>
      </c>
      <c r="E99" s="471">
        <v>1</v>
      </c>
      <c r="F99" s="589"/>
      <c r="G99" s="1394">
        <v>31.943999999999999</v>
      </c>
      <c r="H99" s="205">
        <f>IF(G99="","",G99-G99*COMPASS!$U$9)</f>
        <v>31.943999999999999</v>
      </c>
    </row>
    <row r="100" spans="1:8" ht="15" customHeight="1">
      <c r="A100" s="325" t="s">
        <v>5979</v>
      </c>
      <c r="B100" s="379" t="s">
        <v>462</v>
      </c>
      <c r="C100" s="289">
        <v>760237046</v>
      </c>
      <c r="D100" s="289" t="s">
        <v>7464</v>
      </c>
      <c r="E100" s="471">
        <v>1</v>
      </c>
      <c r="F100" s="589"/>
      <c r="G100" s="1394">
        <v>72.204000000000008</v>
      </c>
      <c r="H100" s="205">
        <f>IF(G100="","",G100-G100*COMPASS!$U$9)</f>
        <v>72.204000000000008</v>
      </c>
    </row>
    <row r="101" spans="1:8" ht="15" customHeight="1">
      <c r="A101" s="271" t="s">
        <v>8125</v>
      </c>
      <c r="B101" s="348" t="s">
        <v>216</v>
      </c>
      <c r="C101" s="289">
        <v>760237050</v>
      </c>
      <c r="D101" s="289" t="s">
        <v>8126</v>
      </c>
      <c r="E101" s="471">
        <v>1</v>
      </c>
      <c r="F101" s="589"/>
      <c r="G101" s="1394">
        <v>88.624800000000008</v>
      </c>
      <c r="H101" s="205">
        <f>IF(G101="","",G101-G101*COMPASS!$U$9)</f>
        <v>88.624800000000008</v>
      </c>
    </row>
    <row r="102" spans="1:8" ht="15" customHeight="1">
      <c r="A102" s="271" t="s">
        <v>7339</v>
      </c>
      <c r="B102" s="348" t="s">
        <v>216</v>
      </c>
      <c r="C102" s="289">
        <v>760237066</v>
      </c>
      <c r="D102" s="272" t="s">
        <v>7465</v>
      </c>
      <c r="E102" s="471">
        <v>1</v>
      </c>
      <c r="F102" s="589"/>
      <c r="G102" s="1394">
        <v>853.14240000000007</v>
      </c>
      <c r="H102" s="205">
        <f>IF(G102="","",G102-G102*COMPASS!$U$9)</f>
        <v>853.14240000000007</v>
      </c>
    </row>
    <row r="103" spans="1:8" ht="15" customHeight="1">
      <c r="A103" s="485" t="s">
        <v>5990</v>
      </c>
      <c r="B103" s="485"/>
      <c r="C103" s="485"/>
      <c r="D103" s="485"/>
      <c r="E103" s="485"/>
      <c r="F103" s="485"/>
      <c r="G103" s="1395"/>
      <c r="H103" s="205" t="str">
        <f>IF(G103="","",G103-G103*COMPASS!$U$9)</f>
        <v/>
      </c>
    </row>
    <row r="104" spans="1:8" ht="15" customHeight="1">
      <c r="A104" s="271" t="s">
        <v>5069</v>
      </c>
      <c r="B104" s="348" t="s">
        <v>216</v>
      </c>
      <c r="C104" s="289" t="s">
        <v>5070</v>
      </c>
      <c r="D104" s="272" t="s">
        <v>15543</v>
      </c>
      <c r="E104" s="471">
        <v>1</v>
      </c>
      <c r="F104" s="589"/>
      <c r="G104" s="1394">
        <v>16.869599999999998</v>
      </c>
      <c r="H104" s="205">
        <f>IF(G104="","",G104-G104*COMPASS!$U$9)</f>
        <v>16.869599999999998</v>
      </c>
    </row>
    <row r="105" spans="1:8" ht="15" customHeight="1">
      <c r="A105" s="271" t="s">
        <v>5071</v>
      </c>
      <c r="B105" s="348" t="s">
        <v>216</v>
      </c>
      <c r="C105" s="289" t="s">
        <v>5072</v>
      </c>
      <c r="D105" s="272" t="s">
        <v>15544</v>
      </c>
      <c r="E105" s="471">
        <v>1</v>
      </c>
      <c r="F105" s="589"/>
      <c r="G105" s="1394">
        <v>20.737200000000001</v>
      </c>
      <c r="H105" s="205">
        <f>IF(G105="","",G105-G105*COMPASS!$U$9)</f>
        <v>20.737200000000001</v>
      </c>
    </row>
    <row r="106" spans="1:8" ht="15" customHeight="1">
      <c r="A106" s="271" t="s">
        <v>5073</v>
      </c>
      <c r="B106" s="348" t="s">
        <v>216</v>
      </c>
      <c r="C106" s="289" t="s">
        <v>5074</v>
      </c>
      <c r="D106" s="272" t="s">
        <v>15545</v>
      </c>
      <c r="E106" s="471">
        <v>1</v>
      </c>
      <c r="F106" s="589"/>
      <c r="G106" s="1394">
        <v>24.617999999999999</v>
      </c>
      <c r="H106" s="205">
        <f>IF(G106="","",G106-G106*COMPASS!$U$9)</f>
        <v>24.617999999999999</v>
      </c>
    </row>
    <row r="107" spans="1:8" ht="15" customHeight="1">
      <c r="A107" s="271" t="s">
        <v>5075</v>
      </c>
      <c r="B107" s="348" t="s">
        <v>216</v>
      </c>
      <c r="C107" s="289" t="s">
        <v>5076</v>
      </c>
      <c r="D107" s="272" t="s">
        <v>15546</v>
      </c>
      <c r="E107" s="471">
        <v>1</v>
      </c>
      <c r="F107" s="589"/>
      <c r="G107" s="1394">
        <v>32.353200000000001</v>
      </c>
      <c r="H107" s="205">
        <f>IF(G107="","",G107-G107*COMPASS!$U$9)</f>
        <v>32.353200000000001</v>
      </c>
    </row>
    <row r="108" spans="1:8" ht="15" customHeight="1">
      <c r="A108" s="271" t="s">
        <v>5077</v>
      </c>
      <c r="B108" s="348" t="s">
        <v>216</v>
      </c>
      <c r="C108" s="289" t="s">
        <v>5078</v>
      </c>
      <c r="D108" s="272" t="s">
        <v>15547</v>
      </c>
      <c r="E108" s="471">
        <v>50</v>
      </c>
      <c r="F108" s="589"/>
      <c r="G108" s="1394">
        <v>16.869599999999998</v>
      </c>
      <c r="H108" s="205">
        <f>IF(G108="","",G108-G108*COMPASS!$U$9)</f>
        <v>16.869599999999998</v>
      </c>
    </row>
    <row r="109" spans="1:8" ht="15" customHeight="1">
      <c r="A109" s="271" t="s">
        <v>5079</v>
      </c>
      <c r="B109" s="348" t="s">
        <v>216</v>
      </c>
      <c r="C109" s="289" t="s">
        <v>5080</v>
      </c>
      <c r="D109" s="272" t="s">
        <v>15548</v>
      </c>
      <c r="E109" s="471">
        <v>60</v>
      </c>
      <c r="F109" s="589"/>
      <c r="G109" s="1394">
        <v>20.737200000000001</v>
      </c>
      <c r="H109" s="205">
        <f>IF(G109="","",G109-G109*COMPASS!$U$9)</f>
        <v>20.737200000000001</v>
      </c>
    </row>
    <row r="110" spans="1:8" ht="15" customHeight="1">
      <c r="A110" s="271" t="s">
        <v>5081</v>
      </c>
      <c r="B110" s="348" t="s">
        <v>216</v>
      </c>
      <c r="C110" s="289" t="s">
        <v>5082</v>
      </c>
      <c r="D110" s="272" t="s">
        <v>15549</v>
      </c>
      <c r="E110" s="471">
        <v>50</v>
      </c>
      <c r="F110" s="589"/>
      <c r="G110" s="1394">
        <v>24.617999999999999</v>
      </c>
      <c r="H110" s="205">
        <f>IF(G110="","",G110-G110*COMPASS!$U$9)</f>
        <v>24.617999999999999</v>
      </c>
    </row>
    <row r="111" spans="1:8" ht="15" customHeight="1">
      <c r="A111" s="271" t="s">
        <v>5083</v>
      </c>
      <c r="B111" s="348" t="s">
        <v>216</v>
      </c>
      <c r="C111" s="289" t="s">
        <v>5084</v>
      </c>
      <c r="D111" s="272" t="s">
        <v>15550</v>
      </c>
      <c r="E111" s="471">
        <v>30</v>
      </c>
      <c r="F111" s="589"/>
      <c r="G111" s="1394">
        <v>32.353200000000001</v>
      </c>
      <c r="H111" s="205">
        <f>IF(G111="","",G111-G111*COMPASS!$U$9)</f>
        <v>32.353200000000001</v>
      </c>
    </row>
    <row r="112" spans="1:8" ht="15" customHeight="1">
      <c r="A112" s="271" t="s">
        <v>5085</v>
      </c>
      <c r="B112" s="348" t="s">
        <v>216</v>
      </c>
      <c r="C112" s="289" t="s">
        <v>5086</v>
      </c>
      <c r="D112" s="272" t="s">
        <v>15551</v>
      </c>
      <c r="E112" s="471">
        <v>50</v>
      </c>
      <c r="F112" s="589"/>
      <c r="G112" s="1394">
        <v>16.869599999999998</v>
      </c>
      <c r="H112" s="205">
        <f>IF(G112="","",G112-G112*COMPASS!$U$9)</f>
        <v>16.869599999999998</v>
      </c>
    </row>
    <row r="113" spans="1:8" ht="15" customHeight="1">
      <c r="A113" s="271" t="s">
        <v>5087</v>
      </c>
      <c r="B113" s="348" t="s">
        <v>216</v>
      </c>
      <c r="C113" s="289" t="s">
        <v>5088</v>
      </c>
      <c r="D113" s="272" t="s">
        <v>15552</v>
      </c>
      <c r="E113" s="471">
        <v>60</v>
      </c>
      <c r="F113" s="589"/>
      <c r="G113" s="1394">
        <v>20.737200000000001</v>
      </c>
      <c r="H113" s="205">
        <f>IF(G113="","",G113-G113*COMPASS!$U$9)</f>
        <v>20.737200000000001</v>
      </c>
    </row>
    <row r="114" spans="1:8" ht="15" customHeight="1">
      <c r="A114" s="271" t="s">
        <v>5089</v>
      </c>
      <c r="B114" s="348" t="s">
        <v>216</v>
      </c>
      <c r="C114" s="289" t="s">
        <v>5090</v>
      </c>
      <c r="D114" s="272" t="s">
        <v>15553</v>
      </c>
      <c r="E114" s="471">
        <v>50</v>
      </c>
      <c r="F114" s="589"/>
      <c r="G114" s="1394">
        <v>24.617999999999999</v>
      </c>
      <c r="H114" s="205">
        <f>IF(G114="","",G114-G114*COMPASS!$U$9)</f>
        <v>24.617999999999999</v>
      </c>
    </row>
    <row r="115" spans="1:8" ht="15" customHeight="1">
      <c r="A115" s="271" t="s">
        <v>5091</v>
      </c>
      <c r="B115" s="348" t="s">
        <v>216</v>
      </c>
      <c r="C115" s="289" t="s">
        <v>5092</v>
      </c>
      <c r="D115" s="272" t="s">
        <v>15554</v>
      </c>
      <c r="E115" s="471">
        <v>30</v>
      </c>
      <c r="F115" s="589"/>
      <c r="G115" s="1394">
        <v>32.353200000000001</v>
      </c>
      <c r="H115" s="205">
        <f>IF(G115="","",G115-G115*COMPASS!$U$9)</f>
        <v>32.353200000000001</v>
      </c>
    </row>
    <row r="116" spans="1:8" ht="15" customHeight="1">
      <c r="A116" s="271" t="s">
        <v>5093</v>
      </c>
      <c r="B116" s="348" t="s">
        <v>216</v>
      </c>
      <c r="C116" s="289" t="s">
        <v>5094</v>
      </c>
      <c r="D116" s="272" t="s">
        <v>15555</v>
      </c>
      <c r="E116" s="471">
        <v>50</v>
      </c>
      <c r="F116" s="589"/>
      <c r="G116" s="1394">
        <v>16.869599999999998</v>
      </c>
      <c r="H116" s="205">
        <f>IF(G116="","",G116-G116*COMPASS!$U$9)</f>
        <v>16.869599999999998</v>
      </c>
    </row>
    <row r="117" spans="1:8" ht="15" customHeight="1">
      <c r="A117" s="271" t="s">
        <v>5095</v>
      </c>
      <c r="B117" s="348" t="s">
        <v>216</v>
      </c>
      <c r="C117" s="289" t="s">
        <v>5096</v>
      </c>
      <c r="D117" s="272" t="s">
        <v>15556</v>
      </c>
      <c r="E117" s="471">
        <v>60</v>
      </c>
      <c r="F117" s="589"/>
      <c r="G117" s="1394">
        <v>20.737200000000001</v>
      </c>
      <c r="H117" s="205">
        <f>IF(G117="","",G117-G117*COMPASS!$U$9)</f>
        <v>20.737200000000001</v>
      </c>
    </row>
    <row r="118" spans="1:8" ht="15" customHeight="1">
      <c r="A118" s="271" t="s">
        <v>5097</v>
      </c>
      <c r="B118" s="348" t="s">
        <v>216</v>
      </c>
      <c r="C118" s="289" t="s">
        <v>5098</v>
      </c>
      <c r="D118" s="272" t="s">
        <v>15557</v>
      </c>
      <c r="E118" s="471">
        <v>50</v>
      </c>
      <c r="F118" s="589"/>
      <c r="G118" s="1394">
        <v>24.617999999999999</v>
      </c>
      <c r="H118" s="205">
        <f>IF(G118="","",G118-G118*COMPASS!$U$9)</f>
        <v>24.617999999999999</v>
      </c>
    </row>
    <row r="119" spans="1:8" ht="15" customHeight="1">
      <c r="A119" s="271" t="s">
        <v>5099</v>
      </c>
      <c r="B119" s="348" t="s">
        <v>216</v>
      </c>
      <c r="C119" s="289" t="s">
        <v>5100</v>
      </c>
      <c r="D119" s="272" t="s">
        <v>15558</v>
      </c>
      <c r="E119" s="471">
        <v>30</v>
      </c>
      <c r="F119" s="589"/>
      <c r="G119" s="1394">
        <v>32.353200000000001</v>
      </c>
      <c r="H119" s="205">
        <f>IF(G119="","",G119-G119*COMPASS!$U$9)</f>
        <v>32.353200000000001</v>
      </c>
    </row>
    <row r="120" spans="1:8" ht="15" customHeight="1">
      <c r="A120" s="271" t="s">
        <v>5101</v>
      </c>
      <c r="B120" s="348" t="s">
        <v>216</v>
      </c>
      <c r="C120" s="289" t="s">
        <v>5102</v>
      </c>
      <c r="D120" s="272" t="s">
        <v>15559</v>
      </c>
      <c r="E120" s="471">
        <v>50</v>
      </c>
      <c r="F120" s="589"/>
      <c r="G120" s="1394">
        <v>16.869599999999998</v>
      </c>
      <c r="H120" s="205">
        <f>IF(G120="","",G120-G120*COMPASS!$U$9)</f>
        <v>16.869599999999998</v>
      </c>
    </row>
    <row r="121" spans="1:8" ht="15" customHeight="1">
      <c r="A121" s="271" t="s">
        <v>5103</v>
      </c>
      <c r="B121" s="348" t="s">
        <v>216</v>
      </c>
      <c r="C121" s="289" t="s">
        <v>5104</v>
      </c>
      <c r="D121" s="272" t="s">
        <v>15560</v>
      </c>
      <c r="E121" s="471">
        <v>60</v>
      </c>
      <c r="F121" s="589"/>
      <c r="G121" s="1394">
        <v>20.737200000000001</v>
      </c>
      <c r="H121" s="205">
        <f>IF(G121="","",G121-G121*COMPASS!$U$9)</f>
        <v>20.737200000000001</v>
      </c>
    </row>
    <row r="122" spans="1:8" ht="15" customHeight="1">
      <c r="A122" s="271" t="s">
        <v>5105</v>
      </c>
      <c r="B122" s="348" t="s">
        <v>216</v>
      </c>
      <c r="C122" s="289" t="s">
        <v>5106</v>
      </c>
      <c r="D122" s="272" t="s">
        <v>15561</v>
      </c>
      <c r="E122" s="471">
        <v>50</v>
      </c>
      <c r="F122" s="589"/>
      <c r="G122" s="1394">
        <v>24.617999999999999</v>
      </c>
      <c r="H122" s="205">
        <f>IF(G122="","",G122-G122*COMPASS!$U$9)</f>
        <v>24.617999999999999</v>
      </c>
    </row>
    <row r="123" spans="1:8" ht="15" customHeight="1">
      <c r="A123" s="271" t="s">
        <v>5107</v>
      </c>
      <c r="B123" s="348" t="s">
        <v>216</v>
      </c>
      <c r="C123" s="289" t="s">
        <v>5108</v>
      </c>
      <c r="D123" s="272" t="s">
        <v>15562</v>
      </c>
      <c r="E123" s="471">
        <v>30</v>
      </c>
      <c r="F123" s="589"/>
      <c r="G123" s="1394">
        <v>32.353200000000001</v>
      </c>
      <c r="H123" s="205">
        <f>IF(G123="","",G123-G123*COMPASS!$U$9)</f>
        <v>32.353200000000001</v>
      </c>
    </row>
    <row r="124" spans="1:8" ht="15" customHeight="1">
      <c r="A124" s="484" t="s">
        <v>5991</v>
      </c>
      <c r="B124" s="484"/>
      <c r="C124" s="484"/>
      <c r="D124" s="484"/>
      <c r="E124" s="484"/>
      <c r="F124" s="484"/>
      <c r="G124" s="1393"/>
      <c r="H124" s="205" t="str">
        <f>IF(G124="","",G124-G124*COMPASS!$U$9)</f>
        <v/>
      </c>
    </row>
    <row r="125" spans="1:8" ht="15" customHeight="1">
      <c r="A125" s="485" t="s">
        <v>5992</v>
      </c>
      <c r="B125" s="485"/>
      <c r="C125" s="485"/>
      <c r="D125" s="485"/>
      <c r="E125" s="485"/>
      <c r="F125" s="485"/>
      <c r="G125" s="1395"/>
      <c r="H125" s="205" t="str">
        <f>IF(G125="","",G125-G125*COMPASS!$U$9)</f>
        <v/>
      </c>
    </row>
    <row r="126" spans="1:8" ht="15" customHeight="1">
      <c r="A126" s="271" t="s">
        <v>13056</v>
      </c>
      <c r="B126" s="348" t="s">
        <v>216</v>
      </c>
      <c r="C126" s="289" t="s">
        <v>13057</v>
      </c>
      <c r="D126" s="272" t="s">
        <v>15563</v>
      </c>
      <c r="E126" s="471">
        <v>8235</v>
      </c>
      <c r="F126" s="589"/>
      <c r="G126" s="1394">
        <v>3.0756000000000001</v>
      </c>
      <c r="H126" s="205">
        <f>IF(G126="","",G126-G126*COMPASS!$U$9)</f>
        <v>3.0756000000000001</v>
      </c>
    </row>
    <row r="127" spans="1:8" ht="15" customHeight="1">
      <c r="A127" s="271" t="s">
        <v>13056</v>
      </c>
      <c r="B127" s="348" t="s">
        <v>216</v>
      </c>
      <c r="C127" s="289" t="s">
        <v>13057</v>
      </c>
      <c r="D127" s="272" t="s">
        <v>15564</v>
      </c>
      <c r="E127" s="471">
        <v>8235</v>
      </c>
      <c r="F127" s="589"/>
      <c r="G127" s="1394">
        <v>3.0756000000000001</v>
      </c>
      <c r="H127" s="205">
        <f>IF(G127="","",G127-G127*COMPASS!$U$9)</f>
        <v>3.0756000000000001</v>
      </c>
    </row>
    <row r="128" spans="1:8" ht="15" customHeight="1">
      <c r="A128" s="271" t="s">
        <v>15565</v>
      </c>
      <c r="B128" s="348" t="s">
        <v>216</v>
      </c>
      <c r="C128" s="289" t="s">
        <v>15566</v>
      </c>
      <c r="D128" s="289" t="s">
        <v>15567</v>
      </c>
      <c r="E128" s="470">
        <v>8000</v>
      </c>
      <c r="F128" s="589"/>
      <c r="G128" s="1394">
        <v>2.5344000000000002</v>
      </c>
      <c r="H128" s="205">
        <f>IF(G128="","",G128-G128*COMPASS!$U$9)</f>
        <v>2.5344000000000002</v>
      </c>
    </row>
    <row r="129" spans="1:8" ht="15" customHeight="1">
      <c r="A129" s="271" t="s">
        <v>5993</v>
      </c>
      <c r="B129" s="348" t="s">
        <v>462</v>
      </c>
      <c r="C129" s="289" t="s">
        <v>7254</v>
      </c>
      <c r="D129" s="272" t="s">
        <v>15568</v>
      </c>
      <c r="E129" s="471">
        <v>4880</v>
      </c>
      <c r="F129" s="589"/>
      <c r="G129" s="1394">
        <v>2.9964</v>
      </c>
      <c r="H129" s="205">
        <f>IF(G129="","",G129-G129*COMPASS!$U$9)</f>
        <v>2.9964</v>
      </c>
    </row>
    <row r="130" spans="1:8" ht="15" customHeight="1">
      <c r="A130" s="271" t="s">
        <v>13058</v>
      </c>
      <c r="B130" s="348" t="s">
        <v>216</v>
      </c>
      <c r="C130" s="289" t="s">
        <v>13059</v>
      </c>
      <c r="D130" s="272" t="s">
        <v>15569</v>
      </c>
      <c r="E130" s="471">
        <v>8235</v>
      </c>
      <c r="F130" s="589"/>
      <c r="G130" s="1394">
        <v>2.5739999999999998</v>
      </c>
      <c r="H130" s="205">
        <f>IF(G130="","",G130-G130*COMPASS!$U$9)</f>
        <v>2.5739999999999998</v>
      </c>
    </row>
    <row r="131" spans="1:8" ht="15" customHeight="1">
      <c r="A131" s="271" t="s">
        <v>5681</v>
      </c>
      <c r="B131" s="348" t="s">
        <v>216</v>
      </c>
      <c r="C131" s="289" t="s">
        <v>7255</v>
      </c>
      <c r="D131" s="289" t="s">
        <v>15570</v>
      </c>
      <c r="E131" s="471">
        <v>4880</v>
      </c>
      <c r="F131" s="589"/>
      <c r="G131" s="1394">
        <v>2.508</v>
      </c>
      <c r="H131" s="205">
        <f>IF(G131="","",G131-G131*COMPASS!$U$9)</f>
        <v>2.508</v>
      </c>
    </row>
    <row r="132" spans="1:8" ht="15" customHeight="1">
      <c r="A132" s="485" t="s">
        <v>15571</v>
      </c>
      <c r="B132" s="485"/>
      <c r="C132" s="485"/>
      <c r="D132" s="485"/>
      <c r="E132" s="485"/>
      <c r="F132" s="485"/>
      <c r="G132" s="1395"/>
      <c r="H132" s="205" t="str">
        <f>IF(G132="","",G132-G132*COMPASS!$U$9)</f>
        <v/>
      </c>
    </row>
    <row r="133" spans="1:8" ht="15" customHeight="1">
      <c r="A133" s="271" t="s">
        <v>7334</v>
      </c>
      <c r="B133" s="348" t="s">
        <v>462</v>
      </c>
      <c r="C133" s="289">
        <v>760241184</v>
      </c>
      <c r="D133" s="272" t="s">
        <v>15572</v>
      </c>
      <c r="E133" s="470">
        <v>1</v>
      </c>
      <c r="F133" s="589"/>
      <c r="G133" s="1394">
        <v>16.011600000000001</v>
      </c>
      <c r="H133" s="205">
        <f>IF(G133="","",G133-G133*COMPASS!$U$9)</f>
        <v>16.011600000000001</v>
      </c>
    </row>
    <row r="134" spans="1:8" ht="15" customHeight="1">
      <c r="A134" s="271" t="s">
        <v>7335</v>
      </c>
      <c r="B134" s="348" t="s">
        <v>462</v>
      </c>
      <c r="C134" s="289">
        <v>760241194</v>
      </c>
      <c r="D134" s="272" t="s">
        <v>15573</v>
      </c>
      <c r="E134" s="470">
        <v>1</v>
      </c>
      <c r="F134" s="589"/>
      <c r="G134" s="1394">
        <v>16.011600000000001</v>
      </c>
      <c r="H134" s="205">
        <f>IF(G134="","",G134-G134*COMPASS!$U$9)</f>
        <v>16.011600000000001</v>
      </c>
    </row>
    <row r="135" spans="1:8" ht="15" customHeight="1">
      <c r="A135" s="271" t="s">
        <v>7336</v>
      </c>
      <c r="B135" s="348" t="s">
        <v>462</v>
      </c>
      <c r="C135" s="289">
        <v>760241185</v>
      </c>
      <c r="D135" s="272" t="s">
        <v>15574</v>
      </c>
      <c r="E135" s="470">
        <v>1</v>
      </c>
      <c r="F135" s="589"/>
      <c r="G135" s="1394">
        <v>16.011600000000001</v>
      </c>
      <c r="H135" s="205">
        <f>IF(G135="","",G135-G135*COMPASS!$U$9)</f>
        <v>16.011600000000001</v>
      </c>
    </row>
    <row r="136" spans="1:8" ht="15" customHeight="1">
      <c r="A136" s="325" t="s">
        <v>8449</v>
      </c>
      <c r="B136" s="348" t="s">
        <v>462</v>
      </c>
      <c r="C136" s="289">
        <v>760241217</v>
      </c>
      <c r="D136" s="272" t="s">
        <v>15575</v>
      </c>
      <c r="E136" s="470">
        <v>1</v>
      </c>
      <c r="F136" s="589"/>
      <c r="G136" s="1394">
        <v>16.011600000000001</v>
      </c>
      <c r="H136" s="205">
        <f>IF(G136="","",G136-G136*COMPASS!$U$9)</f>
        <v>16.011600000000001</v>
      </c>
    </row>
    <row r="137" spans="1:8" ht="15" customHeight="1">
      <c r="A137" s="271" t="s">
        <v>8450</v>
      </c>
      <c r="B137" s="348" t="s">
        <v>462</v>
      </c>
      <c r="C137" s="289">
        <v>760241208</v>
      </c>
      <c r="D137" s="272" t="s">
        <v>15576</v>
      </c>
      <c r="E137" s="470">
        <v>1</v>
      </c>
      <c r="F137" s="589"/>
      <c r="G137" s="1394">
        <v>16.011600000000001</v>
      </c>
      <c r="H137" s="205">
        <f>IF(G137="","",G137-G137*COMPASS!$U$9)</f>
        <v>16.011600000000001</v>
      </c>
    </row>
    <row r="138" spans="1:8" ht="15" customHeight="1">
      <c r="A138" s="485" t="s">
        <v>5994</v>
      </c>
      <c r="B138" s="485"/>
      <c r="C138" s="485"/>
      <c r="D138" s="485"/>
      <c r="E138" s="485"/>
      <c r="F138" s="485"/>
      <c r="G138" s="1395"/>
      <c r="H138" s="205" t="str">
        <f>IF(G138="","",G138-G138*COMPASS!$U$9)</f>
        <v/>
      </c>
    </row>
    <row r="139" spans="1:8" ht="15" customHeight="1">
      <c r="A139" s="271" t="s">
        <v>5995</v>
      </c>
      <c r="B139" s="348" t="s">
        <v>462</v>
      </c>
      <c r="C139" s="289">
        <v>760237032</v>
      </c>
      <c r="D139" s="272" t="s">
        <v>15577</v>
      </c>
      <c r="E139" s="471">
        <v>1</v>
      </c>
      <c r="F139" s="589"/>
      <c r="G139" s="1394">
        <v>312.4572</v>
      </c>
      <c r="H139" s="205">
        <f>IF(G139="","",G139-G139*COMPASS!$U$9)</f>
        <v>312.4572</v>
      </c>
    </row>
    <row r="140" spans="1:8" ht="15" customHeight="1">
      <c r="A140" s="271" t="s">
        <v>5996</v>
      </c>
      <c r="B140" s="348" t="s">
        <v>216</v>
      </c>
      <c r="C140" s="289">
        <v>760237033</v>
      </c>
      <c r="D140" s="272" t="s">
        <v>15578</v>
      </c>
      <c r="E140" s="471">
        <v>1</v>
      </c>
      <c r="F140" s="589"/>
      <c r="G140" s="1394">
        <v>533.74200000000008</v>
      </c>
      <c r="H140" s="205">
        <f>IF(G140="","",G140-G140*COMPASS!$U$9)</f>
        <v>533.74200000000008</v>
      </c>
    </row>
    <row r="141" spans="1:8" ht="15" customHeight="1">
      <c r="A141" s="485" t="s">
        <v>5997</v>
      </c>
      <c r="B141" s="485"/>
      <c r="C141" s="485"/>
      <c r="D141" s="485"/>
      <c r="E141" s="485"/>
      <c r="F141" s="485"/>
      <c r="G141" s="1395"/>
      <c r="H141" s="205" t="str">
        <f>IF(G141="","",G141-G141*COMPASS!$U$9)</f>
        <v/>
      </c>
    </row>
    <row r="142" spans="1:8" ht="15" customHeight="1">
      <c r="A142" s="271" t="s">
        <v>5998</v>
      </c>
      <c r="B142" s="348" t="s">
        <v>462</v>
      </c>
      <c r="C142" s="289" t="s">
        <v>5999</v>
      </c>
      <c r="D142" s="272" t="s">
        <v>15579</v>
      </c>
      <c r="E142" s="471">
        <v>1</v>
      </c>
      <c r="F142" s="589"/>
      <c r="G142" s="1394">
        <v>15.259200000000002</v>
      </c>
      <c r="H142" s="205">
        <f>IF(G142="","",G142-G142*COMPASS!$U$9)</f>
        <v>15.259200000000002</v>
      </c>
    </row>
    <row r="143" spans="1:8" ht="15" customHeight="1">
      <c r="A143" s="271" t="s">
        <v>6000</v>
      </c>
      <c r="B143" s="348" t="s">
        <v>462</v>
      </c>
      <c r="C143" s="289" t="s">
        <v>6001</v>
      </c>
      <c r="D143" s="272" t="s">
        <v>15580</v>
      </c>
      <c r="E143" s="471">
        <v>1</v>
      </c>
      <c r="F143" s="589"/>
      <c r="G143" s="1394">
        <v>18.849599999999999</v>
      </c>
      <c r="H143" s="205">
        <f>IF(G143="","",G143-G143*COMPASS!$U$9)</f>
        <v>18.849599999999999</v>
      </c>
    </row>
    <row r="144" spans="1:8" ht="15" customHeight="1">
      <c r="A144" s="271" t="s">
        <v>6002</v>
      </c>
      <c r="B144" s="348" t="s">
        <v>462</v>
      </c>
      <c r="C144" s="289" t="s">
        <v>6003</v>
      </c>
      <c r="D144" s="272" t="s">
        <v>15581</v>
      </c>
      <c r="E144" s="471">
        <v>1</v>
      </c>
      <c r="F144" s="589"/>
      <c r="G144" s="1394">
        <v>22.453200000000002</v>
      </c>
      <c r="H144" s="205">
        <f>IF(G144="","",G144-G144*COMPASS!$U$9)</f>
        <v>22.453200000000002</v>
      </c>
    </row>
    <row r="145" spans="1:8" ht="15" customHeight="1">
      <c r="A145" s="271" t="s">
        <v>6004</v>
      </c>
      <c r="B145" s="348" t="s">
        <v>462</v>
      </c>
      <c r="C145" s="289" t="s">
        <v>6005</v>
      </c>
      <c r="D145" s="272" t="s">
        <v>15582</v>
      </c>
      <c r="E145" s="471">
        <v>1</v>
      </c>
      <c r="F145" s="589"/>
      <c r="G145" s="1394">
        <v>29.634</v>
      </c>
      <c r="H145" s="205">
        <f>IF(G145="","",G145-G145*COMPASS!$U$9)</f>
        <v>29.634</v>
      </c>
    </row>
    <row r="146" spans="1:8" ht="15" customHeight="1">
      <c r="A146" s="484" t="s">
        <v>7493</v>
      </c>
      <c r="B146" s="484"/>
      <c r="C146" s="484"/>
      <c r="D146" s="484"/>
      <c r="E146" s="484"/>
      <c r="F146" s="484"/>
      <c r="G146" s="1393"/>
      <c r="H146" s="205" t="str">
        <f>IF(G146="","",G146-G146*COMPASS!$U$9)</f>
        <v/>
      </c>
    </row>
    <row r="147" spans="1:8" ht="15" customHeight="1">
      <c r="A147" s="325" t="s">
        <v>7494</v>
      </c>
      <c r="B147" s="348" t="s">
        <v>462</v>
      </c>
      <c r="C147" s="289" t="s">
        <v>6798</v>
      </c>
      <c r="D147" s="289" t="s">
        <v>6799</v>
      </c>
      <c r="E147" s="471">
        <v>1</v>
      </c>
      <c r="F147" s="589"/>
      <c r="G147" s="1394">
        <v>16.592400000000001</v>
      </c>
      <c r="H147" s="205">
        <f>IF(G147="","",G147-G147*COMPASS!$U$9)</f>
        <v>16.592400000000001</v>
      </c>
    </row>
    <row r="148" spans="1:8" ht="15" customHeight="1">
      <c r="A148" s="325" t="s">
        <v>7495</v>
      </c>
      <c r="B148" s="348" t="s">
        <v>462</v>
      </c>
      <c r="C148" s="289" t="s">
        <v>6800</v>
      </c>
      <c r="D148" s="289" t="s">
        <v>6801</v>
      </c>
      <c r="E148" s="471">
        <v>1</v>
      </c>
      <c r="F148" s="589"/>
      <c r="G148" s="1394">
        <v>18.994800000000001</v>
      </c>
      <c r="H148" s="205">
        <f>IF(G148="","",G148-G148*COMPASS!$U$9)</f>
        <v>18.994800000000001</v>
      </c>
    </row>
    <row r="149" spans="1:8" ht="15" customHeight="1">
      <c r="A149" s="325" t="s">
        <v>7496</v>
      </c>
      <c r="B149" s="348" t="s">
        <v>462</v>
      </c>
      <c r="C149" s="289" t="s">
        <v>6802</v>
      </c>
      <c r="D149" s="289" t="s">
        <v>6803</v>
      </c>
      <c r="E149" s="471">
        <v>1</v>
      </c>
      <c r="F149" s="589"/>
      <c r="G149" s="1394">
        <v>21.397200000000002</v>
      </c>
      <c r="H149" s="205">
        <f>IF(G149="","",G149-G149*COMPASS!$U$9)</f>
        <v>21.397200000000002</v>
      </c>
    </row>
    <row r="150" spans="1:8" ht="15" customHeight="1">
      <c r="A150" s="325" t="s">
        <v>7497</v>
      </c>
      <c r="B150" s="348" t="s">
        <v>462</v>
      </c>
      <c r="C150" s="289" t="s">
        <v>6804</v>
      </c>
      <c r="D150" s="289" t="s">
        <v>6805</v>
      </c>
      <c r="E150" s="471">
        <v>1</v>
      </c>
      <c r="F150" s="589"/>
      <c r="G150" s="1394">
        <v>25.000800000000002</v>
      </c>
      <c r="H150" s="205">
        <f>IF(G150="","",G150-G150*COMPASS!$U$9)</f>
        <v>25.000800000000002</v>
      </c>
    </row>
    <row r="151" spans="1:8" ht="15" customHeight="1">
      <c r="A151" s="484" t="s">
        <v>6006</v>
      </c>
      <c r="B151" s="484"/>
      <c r="C151" s="484"/>
      <c r="D151" s="484"/>
      <c r="E151" s="484"/>
      <c r="F151" s="484"/>
      <c r="G151" s="1393"/>
      <c r="H151" s="205" t="str">
        <f>IF(G151="","",G151-G151*COMPASS!$U$9)</f>
        <v/>
      </c>
    </row>
    <row r="152" spans="1:8" ht="15" customHeight="1">
      <c r="A152" s="485" t="s">
        <v>6007</v>
      </c>
      <c r="B152" s="485"/>
      <c r="C152" s="485"/>
      <c r="D152" s="485"/>
      <c r="E152" s="485"/>
      <c r="F152" s="485"/>
      <c r="G152" s="1395"/>
      <c r="H152" s="205" t="str">
        <f>IF(G152="","",G152-G152*COMPASS!$U$9)</f>
        <v/>
      </c>
    </row>
    <row r="153" spans="1:8" ht="15" customHeight="1">
      <c r="A153" s="271" t="s">
        <v>4284</v>
      </c>
      <c r="B153" s="348" t="s">
        <v>462</v>
      </c>
      <c r="C153" s="289" t="s">
        <v>7256</v>
      </c>
      <c r="D153" s="272" t="s">
        <v>15583</v>
      </c>
      <c r="E153" s="471">
        <v>500</v>
      </c>
      <c r="F153" s="591"/>
      <c r="G153" s="1394">
        <v>2.2968000000000002</v>
      </c>
      <c r="H153" s="205">
        <f>IF(G153="","",G153-G153*COMPASS!$U$9)</f>
        <v>2.2968000000000002</v>
      </c>
    </row>
    <row r="154" spans="1:8" ht="15" customHeight="1">
      <c r="A154" s="326" t="s">
        <v>13060</v>
      </c>
      <c r="B154" s="348" t="s">
        <v>216</v>
      </c>
      <c r="C154" s="289" t="s">
        <v>13061</v>
      </c>
      <c r="D154" s="272" t="s">
        <v>15584</v>
      </c>
      <c r="E154" s="471">
        <v>8000</v>
      </c>
      <c r="F154" s="589"/>
      <c r="G154" s="1394">
        <v>2.1779999999999999</v>
      </c>
      <c r="H154" s="205">
        <f>IF(G154="","",G154-G154*COMPASS!$U$9)</f>
        <v>2.1779999999999999</v>
      </c>
    </row>
    <row r="155" spans="1:8" ht="15" customHeight="1">
      <c r="A155" s="326" t="s">
        <v>4283</v>
      </c>
      <c r="B155" s="348" t="s">
        <v>566</v>
      </c>
      <c r="C155" s="289" t="s">
        <v>7257</v>
      </c>
      <c r="D155" s="272" t="s">
        <v>15585</v>
      </c>
      <c r="E155" s="471">
        <v>8235</v>
      </c>
      <c r="F155" s="589"/>
      <c r="G155" s="1394">
        <v>2.218</v>
      </c>
      <c r="H155" s="205">
        <f>IF(G155="","",G155-G155*COMPASS!$U$9)</f>
        <v>2.218</v>
      </c>
    </row>
    <row r="156" spans="1:8" ht="15" customHeight="1">
      <c r="A156" s="271" t="s">
        <v>6777</v>
      </c>
      <c r="B156" s="348" t="s">
        <v>216</v>
      </c>
      <c r="C156" s="289" t="s">
        <v>7258</v>
      </c>
      <c r="D156" s="272" t="s">
        <v>15586</v>
      </c>
      <c r="E156" s="470">
        <v>8000</v>
      </c>
      <c r="F156" s="589"/>
      <c r="G156" s="1394">
        <v>2.5739999999999998</v>
      </c>
      <c r="H156" s="205">
        <f>IF(G156="","",G156-G156*COMPASS!$U$9)</f>
        <v>2.5739999999999998</v>
      </c>
    </row>
    <row r="157" spans="1:8" ht="15" customHeight="1">
      <c r="A157" s="485" t="s">
        <v>6008</v>
      </c>
      <c r="B157" s="485"/>
      <c r="C157" s="485"/>
      <c r="D157" s="485"/>
      <c r="E157" s="485"/>
      <c r="F157" s="485"/>
      <c r="G157" s="1395"/>
      <c r="H157" s="205" t="str">
        <f>IF(G157="","",G157-G157*COMPASS!$U$9)</f>
        <v/>
      </c>
    </row>
    <row r="158" spans="1:8" ht="15" customHeight="1">
      <c r="A158" s="271" t="s">
        <v>6778</v>
      </c>
      <c r="B158" s="348" t="s">
        <v>462</v>
      </c>
      <c r="C158" s="289" t="s">
        <v>7259</v>
      </c>
      <c r="D158" s="272" t="s">
        <v>15587</v>
      </c>
      <c r="E158" s="470">
        <v>1</v>
      </c>
      <c r="F158" s="589"/>
      <c r="G158" s="1394">
        <v>13.952400000000001</v>
      </c>
      <c r="H158" s="205">
        <f>IF(G158="","",G158-G158*COMPASS!$U$9)</f>
        <v>13.952400000000001</v>
      </c>
    </row>
    <row r="159" spans="1:8" ht="15" customHeight="1">
      <c r="A159" s="271" t="s">
        <v>7703</v>
      </c>
      <c r="B159" s="348" t="s">
        <v>462</v>
      </c>
      <c r="C159" s="289" t="s">
        <v>7704</v>
      </c>
      <c r="D159" s="272" t="s">
        <v>15588</v>
      </c>
      <c r="E159" s="470">
        <v>1</v>
      </c>
      <c r="F159" s="589"/>
      <c r="G159" s="1394">
        <v>13.952400000000001</v>
      </c>
      <c r="H159" s="205">
        <f>IF(G159="","",G159-G159*COMPASS!$U$9)</f>
        <v>13.952400000000001</v>
      </c>
    </row>
    <row r="160" spans="1:8" ht="15" customHeight="1">
      <c r="A160" s="271" t="s">
        <v>6779</v>
      </c>
      <c r="B160" s="348" t="s">
        <v>462</v>
      </c>
      <c r="C160" s="289" t="s">
        <v>7260</v>
      </c>
      <c r="D160" s="272" t="s">
        <v>15589</v>
      </c>
      <c r="E160" s="470">
        <v>1</v>
      </c>
      <c r="F160" s="589"/>
      <c r="G160" s="1394">
        <v>13.952400000000001</v>
      </c>
      <c r="H160" s="205">
        <f>IF(G160="","",G160-G160*COMPASS!$U$9)</f>
        <v>13.952400000000001</v>
      </c>
    </row>
    <row r="161" spans="1:8" ht="15" customHeight="1">
      <c r="A161" s="271" t="s">
        <v>6636</v>
      </c>
      <c r="B161" s="348" t="s">
        <v>462</v>
      </c>
      <c r="C161" s="289" t="s">
        <v>7261</v>
      </c>
      <c r="D161" s="272" t="s">
        <v>15590</v>
      </c>
      <c r="E161" s="470">
        <v>1</v>
      </c>
      <c r="F161" s="589"/>
      <c r="G161" s="1394">
        <v>13.952400000000001</v>
      </c>
      <c r="H161" s="205">
        <f>IF(G161="","",G161-G161*COMPASS!$U$9)</f>
        <v>13.952400000000001</v>
      </c>
    </row>
    <row r="162" spans="1:8" ht="15" customHeight="1">
      <c r="A162" s="271" t="s">
        <v>7705</v>
      </c>
      <c r="B162" s="348" t="s">
        <v>216</v>
      </c>
      <c r="C162" s="289" t="s">
        <v>7706</v>
      </c>
      <c r="D162" s="272" t="s">
        <v>15591</v>
      </c>
      <c r="E162" s="471">
        <v>24</v>
      </c>
      <c r="F162" s="589"/>
      <c r="G162" s="1394">
        <v>14.691600000000001</v>
      </c>
      <c r="H162" s="205">
        <f>IF(G162="","",G162-G162*COMPASS!$U$9)</f>
        <v>14.691600000000001</v>
      </c>
    </row>
    <row r="163" spans="1:8" ht="15" customHeight="1">
      <c r="A163" s="271" t="s">
        <v>7337</v>
      </c>
      <c r="B163" s="348" t="s">
        <v>216</v>
      </c>
      <c r="C163" s="289" t="s">
        <v>7338</v>
      </c>
      <c r="D163" s="272" t="s">
        <v>15592</v>
      </c>
      <c r="E163" s="471">
        <v>24</v>
      </c>
      <c r="F163" s="589"/>
      <c r="G163" s="1394">
        <v>14.691600000000001</v>
      </c>
      <c r="H163" s="205">
        <f>IF(G163="","",G163-G163*COMPASS!$U$9)</f>
        <v>14.691600000000001</v>
      </c>
    </row>
    <row r="164" spans="1:8" ht="15" customHeight="1">
      <c r="A164" s="271" t="s">
        <v>6635</v>
      </c>
      <c r="B164" s="348" t="s">
        <v>216</v>
      </c>
      <c r="C164" s="289" t="s">
        <v>7262</v>
      </c>
      <c r="D164" s="272" t="s">
        <v>15593</v>
      </c>
      <c r="E164" s="471">
        <v>24</v>
      </c>
      <c r="F164" s="589"/>
      <c r="G164" s="1394">
        <v>14.691600000000001</v>
      </c>
      <c r="H164" s="205">
        <f>IF(G164="","",G164-G164*COMPASS!$U$9)</f>
        <v>14.691600000000001</v>
      </c>
    </row>
    <row r="165" spans="1:8" ht="15" customHeight="1">
      <c r="A165" s="271" t="s">
        <v>8451</v>
      </c>
      <c r="B165" s="348" t="s">
        <v>216</v>
      </c>
      <c r="C165" s="289">
        <v>760245049</v>
      </c>
      <c r="D165" s="272" t="s">
        <v>8452</v>
      </c>
      <c r="E165" s="471">
        <v>1</v>
      </c>
      <c r="F165" s="590"/>
      <c r="G165" s="1394">
        <v>66.620400000000004</v>
      </c>
      <c r="H165" s="205">
        <f>IF(G165="","",G165-G165*COMPASS!$U$9)</f>
        <v>66.620400000000004</v>
      </c>
    </row>
    <row r="166" spans="1:8" ht="15" customHeight="1">
      <c r="A166" s="485" t="s">
        <v>9716</v>
      </c>
      <c r="B166" s="485"/>
      <c r="C166" s="485"/>
      <c r="D166" s="485"/>
      <c r="E166" s="485"/>
      <c r="F166" s="485"/>
      <c r="G166" s="485"/>
      <c r="H166" s="205" t="str">
        <f>IF(G166="","",G166-G166*COMPASS!$U$9)</f>
        <v/>
      </c>
    </row>
    <row r="167" spans="1:8" ht="15" customHeight="1">
      <c r="A167" s="271" t="s">
        <v>9717</v>
      </c>
      <c r="B167" s="348" t="s">
        <v>462</v>
      </c>
      <c r="C167" s="289">
        <v>760253419</v>
      </c>
      <c r="D167" s="272" t="s">
        <v>15594</v>
      </c>
      <c r="E167" s="470">
        <v>1</v>
      </c>
      <c r="F167" s="590"/>
      <c r="G167" s="1394">
        <v>9.0419999999999998</v>
      </c>
      <c r="H167" s="205">
        <f>IF(G167="","",G167-G167*COMPASS!$U$9)</f>
        <v>9.0419999999999998</v>
      </c>
    </row>
    <row r="168" spans="1:8" ht="15" customHeight="1">
      <c r="A168" s="271" t="s">
        <v>9718</v>
      </c>
      <c r="B168" s="348" t="s">
        <v>462</v>
      </c>
      <c r="C168" s="289">
        <v>760253420</v>
      </c>
      <c r="D168" s="272" t="s">
        <v>9719</v>
      </c>
      <c r="E168" s="471">
        <v>1</v>
      </c>
      <c r="F168" s="590"/>
      <c r="G168" s="1394">
        <v>31.943999999999999</v>
      </c>
      <c r="H168" s="205">
        <f>IF(G168="","",G168-G168*COMPASS!$U$9)</f>
        <v>31.943999999999999</v>
      </c>
    </row>
    <row r="169" spans="1:8" ht="15" customHeight="1">
      <c r="A169" s="485" t="s">
        <v>15595</v>
      </c>
      <c r="B169" s="485"/>
      <c r="C169" s="485"/>
      <c r="D169" s="485"/>
      <c r="E169" s="485"/>
      <c r="F169" s="485"/>
      <c r="G169" s="1395"/>
      <c r="H169" s="205" t="str">
        <f>IF(G169="","",G169-G169*COMPASS!$U$9)</f>
        <v/>
      </c>
    </row>
    <row r="170" spans="1:8" ht="15" customHeight="1">
      <c r="A170" s="271" t="s">
        <v>7707</v>
      </c>
      <c r="B170" s="348" t="s">
        <v>462</v>
      </c>
      <c r="C170" s="289" t="s">
        <v>7708</v>
      </c>
      <c r="D170" s="272" t="s">
        <v>15596</v>
      </c>
      <c r="E170" s="471">
        <v>1</v>
      </c>
      <c r="F170" s="589"/>
      <c r="G170" s="1394">
        <v>16.8432</v>
      </c>
      <c r="H170" s="205">
        <f>IF(G170="","",G170-G170*COMPASS!$U$9)</f>
        <v>16.8432</v>
      </c>
    </row>
    <row r="171" spans="1:8" ht="15" customHeight="1">
      <c r="A171" s="271" t="s">
        <v>5109</v>
      </c>
      <c r="B171" s="348" t="s">
        <v>462</v>
      </c>
      <c r="C171" s="289" t="s">
        <v>5110</v>
      </c>
      <c r="D171" s="272" t="s">
        <v>15597</v>
      </c>
      <c r="E171" s="471">
        <v>1</v>
      </c>
      <c r="F171" s="589"/>
      <c r="G171" s="1394">
        <v>19.417200000000001</v>
      </c>
      <c r="H171" s="205">
        <f>IF(G171="","",G171-G171*COMPASS!$U$9)</f>
        <v>19.417200000000001</v>
      </c>
    </row>
    <row r="172" spans="1:8" ht="15" customHeight="1">
      <c r="A172" s="271" t="s">
        <v>5685</v>
      </c>
      <c r="B172" s="348" t="s">
        <v>216</v>
      </c>
      <c r="C172" s="289" t="s">
        <v>5682</v>
      </c>
      <c r="D172" s="272" t="s">
        <v>15598</v>
      </c>
      <c r="E172" s="471">
        <v>1</v>
      </c>
      <c r="F172" s="589"/>
      <c r="G172" s="1394">
        <v>21.991200000000003</v>
      </c>
      <c r="H172" s="205">
        <f>IF(G172="","",G172-G172*COMPASS!$U$9)</f>
        <v>21.991200000000003</v>
      </c>
    </row>
    <row r="173" spans="1:8" ht="15" customHeight="1">
      <c r="A173" s="271" t="s">
        <v>5111</v>
      </c>
      <c r="B173" s="348" t="s">
        <v>462</v>
      </c>
      <c r="C173" s="289" t="s">
        <v>5112</v>
      </c>
      <c r="D173" s="272" t="s">
        <v>15599</v>
      </c>
      <c r="E173" s="471">
        <v>1</v>
      </c>
      <c r="F173" s="589"/>
      <c r="G173" s="1394">
        <v>24.578400000000002</v>
      </c>
      <c r="H173" s="205">
        <f>IF(G173="","",G173-G173*COMPASS!$U$9)</f>
        <v>24.578400000000002</v>
      </c>
    </row>
    <row r="174" spans="1:8" ht="15" customHeight="1">
      <c r="A174" s="271" t="s">
        <v>5113</v>
      </c>
      <c r="B174" s="348" t="s">
        <v>462</v>
      </c>
      <c r="C174" s="289" t="s">
        <v>5114</v>
      </c>
      <c r="D174" s="272" t="s">
        <v>15600</v>
      </c>
      <c r="E174" s="471">
        <v>1</v>
      </c>
      <c r="F174" s="589"/>
      <c r="G174" s="1394">
        <v>29.726400000000002</v>
      </c>
      <c r="H174" s="205">
        <f>IF(G174="","",G174-G174*COMPASS!$U$9)</f>
        <v>29.726400000000002</v>
      </c>
    </row>
    <row r="175" spans="1:8" ht="15" customHeight="1">
      <c r="A175" s="271" t="s">
        <v>5115</v>
      </c>
      <c r="B175" s="348" t="s">
        <v>462</v>
      </c>
      <c r="C175" s="289" t="s">
        <v>5116</v>
      </c>
      <c r="D175" s="272" t="s">
        <v>15601</v>
      </c>
      <c r="E175" s="471">
        <v>1</v>
      </c>
      <c r="F175" s="589"/>
      <c r="G175" s="1394">
        <v>40.022400000000005</v>
      </c>
      <c r="H175" s="205">
        <f>IF(G175="","",G175-G175*COMPASS!$U$9)</f>
        <v>40.022400000000005</v>
      </c>
    </row>
    <row r="176" spans="1:8" ht="15" customHeight="1">
      <c r="A176" s="271" t="s">
        <v>8164</v>
      </c>
      <c r="B176" s="348" t="s">
        <v>216</v>
      </c>
      <c r="C176" s="289" t="s">
        <v>8165</v>
      </c>
      <c r="D176" s="272" t="s">
        <v>15602</v>
      </c>
      <c r="E176" s="471">
        <v>20</v>
      </c>
      <c r="F176" s="589"/>
      <c r="G176" s="1394">
        <v>65.788800000000009</v>
      </c>
      <c r="H176" s="205">
        <f>IF(G176="","",G176-G176*COMPASS!$U$9)</f>
        <v>65.788800000000009</v>
      </c>
    </row>
    <row r="177" spans="1:8" ht="15" customHeight="1">
      <c r="A177" s="484" t="s">
        <v>12728</v>
      </c>
      <c r="B177" s="484"/>
      <c r="C177" s="484"/>
      <c r="D177" s="484"/>
      <c r="E177" s="484"/>
      <c r="F177" s="484"/>
      <c r="G177" s="1393"/>
      <c r="H177" s="205" t="str">
        <f>IF(G177="","",G177-G177*COMPASS!$U$9)</f>
        <v/>
      </c>
    </row>
    <row r="178" spans="1:8" ht="15" customHeight="1">
      <c r="A178" s="485" t="s">
        <v>6009</v>
      </c>
      <c r="B178" s="485"/>
      <c r="C178" s="485"/>
      <c r="D178" s="485"/>
      <c r="E178" s="485"/>
      <c r="F178" s="485"/>
      <c r="G178" s="1395"/>
      <c r="H178" s="205" t="str">
        <f>IF(G178="","",G178-G178*COMPASS!$U$9)</f>
        <v/>
      </c>
    </row>
    <row r="179" spans="1:8" ht="15" customHeight="1">
      <c r="A179" s="271" t="s">
        <v>4287</v>
      </c>
      <c r="B179" s="348" t="s">
        <v>216</v>
      </c>
      <c r="C179" s="289" t="s">
        <v>7263</v>
      </c>
      <c r="D179" s="272" t="s">
        <v>15603</v>
      </c>
      <c r="E179" s="470">
        <v>24000</v>
      </c>
      <c r="F179" s="590"/>
      <c r="G179" s="1394">
        <v>4.6068000000000007</v>
      </c>
      <c r="H179" s="205">
        <f>IF(G179="","",G179-G179*COMPASS!$U$9)</f>
        <v>4.6068000000000007</v>
      </c>
    </row>
    <row r="180" spans="1:8" ht="15" customHeight="1">
      <c r="A180" s="271" t="s">
        <v>13062</v>
      </c>
      <c r="B180" s="348" t="s">
        <v>216</v>
      </c>
      <c r="C180" s="289" t="s">
        <v>13063</v>
      </c>
      <c r="D180" s="272" t="s">
        <v>15604</v>
      </c>
      <c r="E180" s="470">
        <v>12000</v>
      </c>
      <c r="F180" s="590"/>
      <c r="G180" s="1394">
        <v>3.3264</v>
      </c>
      <c r="H180" s="205">
        <f>IF(G180="","",G180-G180*COMPASS!$U$9)</f>
        <v>3.3264</v>
      </c>
    </row>
    <row r="181" spans="1:8" ht="15" customHeight="1">
      <c r="A181" s="271" t="s">
        <v>4285</v>
      </c>
      <c r="B181" s="348" t="s">
        <v>462</v>
      </c>
      <c r="C181" s="289" t="s">
        <v>7264</v>
      </c>
      <c r="D181" s="272" t="s">
        <v>15605</v>
      </c>
      <c r="E181" s="470">
        <v>54000</v>
      </c>
      <c r="F181" s="590"/>
      <c r="G181" s="1394">
        <v>3.7356000000000003</v>
      </c>
      <c r="H181" s="205">
        <f>IF(G181="","",G181-G181*COMPASS!$U$9)</f>
        <v>3.7356000000000003</v>
      </c>
    </row>
    <row r="182" spans="1:8" ht="15" customHeight="1">
      <c r="A182" s="271" t="s">
        <v>4286</v>
      </c>
      <c r="B182" s="348" t="s">
        <v>566</v>
      </c>
      <c r="C182" s="289" t="s">
        <v>7265</v>
      </c>
      <c r="D182" s="272" t="s">
        <v>15606</v>
      </c>
      <c r="E182" s="470">
        <v>500</v>
      </c>
      <c r="F182" s="589"/>
      <c r="G182" s="1394">
        <v>2.8639999999999999</v>
      </c>
      <c r="H182" s="205">
        <f>IF(G182="","",G182-G182*COMPASS!$U$9)</f>
        <v>2.8639999999999999</v>
      </c>
    </row>
    <row r="183" spans="1:8" ht="15" customHeight="1">
      <c r="A183" s="271" t="s">
        <v>13064</v>
      </c>
      <c r="B183" s="348" t="s">
        <v>216</v>
      </c>
      <c r="C183" s="289" t="s">
        <v>13065</v>
      </c>
      <c r="D183" s="289" t="s">
        <v>15607</v>
      </c>
      <c r="E183" s="470">
        <v>12000</v>
      </c>
      <c r="F183" s="590"/>
      <c r="G183" s="1394">
        <v>2.7587999999999999</v>
      </c>
      <c r="H183" s="205">
        <f>IF(G183="","",G183-G183*COMPASS!$U$9)</f>
        <v>2.7587999999999999</v>
      </c>
    </row>
    <row r="184" spans="1:8" ht="15" customHeight="1">
      <c r="A184" s="271" t="s">
        <v>13066</v>
      </c>
      <c r="B184" s="348" t="s">
        <v>216</v>
      </c>
      <c r="C184" s="289" t="s">
        <v>13067</v>
      </c>
      <c r="D184" s="289" t="s">
        <v>15608</v>
      </c>
      <c r="E184" s="470">
        <v>12000</v>
      </c>
      <c r="F184" s="590"/>
      <c r="G184" s="1394">
        <v>2.7587999999999999</v>
      </c>
      <c r="H184" s="205">
        <f>IF(G184="","",G184-G184*COMPASS!$U$9)</f>
        <v>2.7587999999999999</v>
      </c>
    </row>
    <row r="185" spans="1:8" ht="15" customHeight="1">
      <c r="A185" s="271" t="s">
        <v>13068</v>
      </c>
      <c r="B185" s="348" t="s">
        <v>462</v>
      </c>
      <c r="C185" s="289" t="s">
        <v>13069</v>
      </c>
      <c r="D185" s="272" t="s">
        <v>15609</v>
      </c>
      <c r="E185" s="470">
        <v>8000</v>
      </c>
      <c r="F185" s="590"/>
      <c r="G185" s="1394">
        <v>3.4980000000000002</v>
      </c>
      <c r="H185" s="205">
        <f>IF(G185="","",G185-G185*COMPASS!$U$9)</f>
        <v>3.4980000000000002</v>
      </c>
    </row>
    <row r="186" spans="1:8" ht="15" customHeight="1">
      <c r="A186" s="271" t="s">
        <v>13070</v>
      </c>
      <c r="B186" s="348" t="s">
        <v>216</v>
      </c>
      <c r="C186" s="289" t="s">
        <v>13071</v>
      </c>
      <c r="D186" s="272" t="s">
        <v>15610</v>
      </c>
      <c r="E186" s="471">
        <v>8000</v>
      </c>
      <c r="F186" s="589"/>
      <c r="G186" s="1394">
        <v>2.6135999999999999</v>
      </c>
      <c r="H186" s="205">
        <f>IF(G186="","",G186-G186*COMPASS!$U$9)</f>
        <v>2.6135999999999999</v>
      </c>
    </row>
    <row r="187" spans="1:8" ht="15" customHeight="1">
      <c r="A187" s="271" t="s">
        <v>13072</v>
      </c>
      <c r="B187" s="348" t="s">
        <v>216</v>
      </c>
      <c r="C187" s="289" t="s">
        <v>13073</v>
      </c>
      <c r="D187" s="272" t="s">
        <v>15611</v>
      </c>
      <c r="E187" s="470">
        <v>8000</v>
      </c>
      <c r="F187" s="590"/>
      <c r="G187" s="1394">
        <v>2.6135999999999999</v>
      </c>
      <c r="H187" s="205">
        <f>IF(G187="","",G187-G187*COMPASS!$U$9)</f>
        <v>2.6135999999999999</v>
      </c>
    </row>
    <row r="188" spans="1:8" ht="15" customHeight="1">
      <c r="A188" s="271" t="s">
        <v>13074</v>
      </c>
      <c r="B188" s="348" t="s">
        <v>216</v>
      </c>
      <c r="C188" s="289" t="s">
        <v>13075</v>
      </c>
      <c r="D188" s="272" t="s">
        <v>15612</v>
      </c>
      <c r="E188" s="470">
        <v>4000</v>
      </c>
      <c r="F188" s="590"/>
      <c r="G188" s="1394">
        <v>6.2700000000000005</v>
      </c>
      <c r="H188" s="205">
        <f>IF(G188="","",G188-G188*COMPASS!$U$9)</f>
        <v>6.2700000000000005</v>
      </c>
    </row>
    <row r="189" spans="1:8" ht="15" customHeight="1">
      <c r="A189" s="484" t="s">
        <v>15613</v>
      </c>
      <c r="B189" s="484"/>
      <c r="C189" s="484"/>
      <c r="D189" s="484"/>
      <c r="E189" s="484"/>
      <c r="F189" s="484"/>
      <c r="G189" s="1393"/>
      <c r="H189" s="205" t="str">
        <f>IF(G189="","",G189-G189*COMPASS!$U$9)</f>
        <v/>
      </c>
    </row>
    <row r="190" spans="1:8" ht="15" customHeight="1">
      <c r="A190" s="271" t="s">
        <v>7384</v>
      </c>
      <c r="B190" s="348" t="s">
        <v>216</v>
      </c>
      <c r="C190" s="289">
        <v>760235586</v>
      </c>
      <c r="D190" s="289" t="s">
        <v>7385</v>
      </c>
      <c r="E190" s="470">
        <v>1</v>
      </c>
      <c r="F190" s="589"/>
      <c r="G190" s="1394">
        <v>25.383600000000001</v>
      </c>
      <c r="H190" s="205">
        <f>IF(G190="","",G190-G190*COMPASS!$U$9)</f>
        <v>25.383600000000001</v>
      </c>
    </row>
    <row r="191" spans="1:8" s="270" customFormat="1" ht="15" customHeight="1">
      <c r="A191" s="271" t="s">
        <v>7386</v>
      </c>
      <c r="B191" s="348" t="s">
        <v>216</v>
      </c>
      <c r="C191" s="289">
        <v>760235590</v>
      </c>
      <c r="D191" s="289" t="s">
        <v>7387</v>
      </c>
      <c r="E191" s="470">
        <v>1</v>
      </c>
      <c r="F191" s="589"/>
      <c r="G191" s="1394">
        <v>29.634</v>
      </c>
      <c r="H191" s="205">
        <f>IF(G191="","",G191-G191*COMPASS!$U$9)</f>
        <v>29.634</v>
      </c>
    </row>
    <row r="192" spans="1:8" ht="15" customHeight="1">
      <c r="A192" s="271" t="s">
        <v>7388</v>
      </c>
      <c r="B192" s="348" t="s">
        <v>216</v>
      </c>
      <c r="C192" s="289">
        <v>760234921</v>
      </c>
      <c r="D192" s="289" t="s">
        <v>8790</v>
      </c>
      <c r="E192" s="470">
        <v>1</v>
      </c>
      <c r="F192" s="589"/>
      <c r="G192" s="1394">
        <v>13.741200000000001</v>
      </c>
      <c r="H192" s="205">
        <f>IF(G192="","",G192-G192*COMPASS!$U$9)</f>
        <v>13.741200000000001</v>
      </c>
    </row>
    <row r="193" spans="1:8" ht="15" customHeight="1">
      <c r="A193" s="271" t="s">
        <v>8791</v>
      </c>
      <c r="B193" s="348" t="s">
        <v>216</v>
      </c>
      <c r="C193" s="289">
        <v>760250028</v>
      </c>
      <c r="D193" s="289" t="s">
        <v>8792</v>
      </c>
      <c r="E193" s="470">
        <v>1</v>
      </c>
      <c r="F193" s="589"/>
      <c r="G193" s="1394">
        <v>154.65119999999999</v>
      </c>
      <c r="H193" s="205">
        <f>IF(G193="","",G193-G193*COMPASS!$U$9)</f>
        <v>154.65119999999999</v>
      </c>
    </row>
    <row r="194" spans="1:8" ht="15" customHeight="1">
      <c r="A194" s="484" t="s">
        <v>7709</v>
      </c>
      <c r="B194" s="484"/>
      <c r="C194" s="484"/>
      <c r="D194" s="484"/>
      <c r="E194" s="484"/>
      <c r="F194" s="484"/>
      <c r="G194" s="1393"/>
      <c r="H194" s="205" t="str">
        <f>IF(G194="","",G194-G194*COMPASS!$U$9)</f>
        <v/>
      </c>
    </row>
    <row r="195" spans="1:8" ht="15" customHeight="1">
      <c r="A195" s="359" t="s">
        <v>7710</v>
      </c>
      <c r="B195" s="380" t="s">
        <v>216</v>
      </c>
      <c r="C195" s="360" t="s">
        <v>7711</v>
      </c>
      <c r="D195" s="360" t="s">
        <v>15614</v>
      </c>
      <c r="E195" s="470">
        <v>1</v>
      </c>
      <c r="F195" s="589"/>
      <c r="G195" s="1394">
        <v>115.5</v>
      </c>
      <c r="H195" s="205">
        <f>IF(G195="","",G195-G195*COMPASS!$U$9)</f>
        <v>115.5</v>
      </c>
    </row>
    <row r="196" spans="1:8" s="270" customFormat="1" ht="15" customHeight="1">
      <c r="A196" s="359" t="s">
        <v>7712</v>
      </c>
      <c r="B196" s="380" t="s">
        <v>216</v>
      </c>
      <c r="C196" s="360" t="s">
        <v>7713</v>
      </c>
      <c r="D196" s="360" t="s">
        <v>15615</v>
      </c>
      <c r="E196" s="470">
        <v>1</v>
      </c>
      <c r="F196" s="589"/>
      <c r="G196" s="1394">
        <v>243.14400000000001</v>
      </c>
      <c r="H196" s="205">
        <f>IF(G196="","",G196-G196*COMPASS!$U$9)</f>
        <v>243.14400000000001</v>
      </c>
    </row>
    <row r="197" spans="1:8" ht="15" customHeight="1">
      <c r="A197" s="359" t="s">
        <v>7714</v>
      </c>
      <c r="B197" s="380" t="s">
        <v>216</v>
      </c>
      <c r="C197" s="360" t="s">
        <v>7715</v>
      </c>
      <c r="D197" s="360" t="s">
        <v>15616</v>
      </c>
      <c r="E197" s="470">
        <v>10</v>
      </c>
      <c r="F197" s="589"/>
      <c r="G197" s="1394">
        <v>193.93439999999998</v>
      </c>
      <c r="H197" s="205">
        <f>IF(G197="","",G197-G197*COMPASS!$U$9)</f>
        <v>193.93439999999998</v>
      </c>
    </row>
    <row r="198" spans="1:8" ht="15" customHeight="1">
      <c r="A198" s="484" t="s">
        <v>8255</v>
      </c>
      <c r="B198" s="484"/>
      <c r="C198" s="484"/>
      <c r="D198" s="484"/>
      <c r="E198" s="484"/>
      <c r="F198" s="484"/>
      <c r="G198" s="1393"/>
      <c r="H198" s="205" t="str">
        <f>IF(G198="","",G198-G198*COMPASS!$U$9)</f>
        <v/>
      </c>
    </row>
    <row r="199" spans="1:8" ht="15" customHeight="1">
      <c r="A199" s="325" t="s">
        <v>8256</v>
      </c>
      <c r="B199" s="349" t="s">
        <v>216</v>
      </c>
      <c r="C199" s="289">
        <v>760241757</v>
      </c>
      <c r="D199" s="289" t="s">
        <v>9370</v>
      </c>
      <c r="E199" s="470">
        <v>500.00000000000006</v>
      </c>
      <c r="F199" s="589"/>
      <c r="G199" s="1394">
        <v>5.3278229508196713</v>
      </c>
      <c r="H199" s="205">
        <f>IF(G199="","",G199-G199*COMPASS!$U$9)</f>
        <v>5.3278229508196713</v>
      </c>
    </row>
    <row r="200" spans="1:8" ht="15" customHeight="1">
      <c r="A200" s="325" t="s">
        <v>8257</v>
      </c>
      <c r="B200" s="349" t="s">
        <v>216</v>
      </c>
      <c r="C200" s="289">
        <v>760241753</v>
      </c>
      <c r="D200" s="289" t="s">
        <v>9371</v>
      </c>
      <c r="E200" s="470">
        <v>500.00000000000006</v>
      </c>
      <c r="F200" s="589"/>
      <c r="G200" s="1394">
        <v>4.0895763934426235</v>
      </c>
      <c r="H200" s="205">
        <f>IF(G200="","",G200-G200*COMPASS!$U$9)</f>
        <v>4.0895763934426235</v>
      </c>
    </row>
    <row r="201" spans="1:8" ht="15" customHeight="1">
      <c r="A201" s="325" t="s">
        <v>8258</v>
      </c>
      <c r="B201" s="349" t="s">
        <v>216</v>
      </c>
      <c r="C201" s="289">
        <v>760248866</v>
      </c>
      <c r="D201" s="289" t="s">
        <v>9372</v>
      </c>
      <c r="E201" s="470">
        <v>500.00000000000006</v>
      </c>
      <c r="F201" s="589"/>
      <c r="G201" s="1394">
        <v>12.774743606557376</v>
      </c>
      <c r="H201" s="205">
        <f>IF(G201="","",G201-G201*COMPASS!$U$9)</f>
        <v>12.774743606557376</v>
      </c>
    </row>
    <row r="202" spans="1:8" ht="15" customHeight="1">
      <c r="A202" s="325" t="s">
        <v>8259</v>
      </c>
      <c r="B202" s="349" t="s">
        <v>216</v>
      </c>
      <c r="C202" s="289">
        <v>760248874</v>
      </c>
      <c r="D202" s="289" t="s">
        <v>9373</v>
      </c>
      <c r="E202" s="470">
        <v>500.00000000000006</v>
      </c>
      <c r="F202" s="589"/>
      <c r="G202" s="1394">
        <v>7.4224681967213124</v>
      </c>
      <c r="H202" s="205">
        <f>IF(G202="","",G202-G202*COMPASS!$U$9)</f>
        <v>7.4224681967213124</v>
      </c>
    </row>
    <row r="203" spans="1:8" ht="15" customHeight="1">
      <c r="A203" s="484" t="s">
        <v>682</v>
      </c>
      <c r="B203" s="484"/>
      <c r="C203" s="484"/>
      <c r="D203" s="484"/>
      <c r="E203" s="484"/>
      <c r="F203" s="484"/>
      <c r="G203" s="1393"/>
      <c r="H203" s="205" t="str">
        <f>IF(G203="","",G203-G203*COMPASS!$U$9)</f>
        <v/>
      </c>
    </row>
    <row r="204" spans="1:8" ht="15" customHeight="1">
      <c r="A204" s="271" t="s">
        <v>31</v>
      </c>
      <c r="B204" s="348" t="s">
        <v>216</v>
      </c>
      <c r="C204" s="289" t="s">
        <v>32</v>
      </c>
      <c r="D204" s="272" t="s">
        <v>9374</v>
      </c>
      <c r="E204" s="470">
        <v>2000</v>
      </c>
      <c r="F204" s="589"/>
      <c r="G204" s="954">
        <v>3.335</v>
      </c>
      <c r="H204" s="205">
        <f>IF(G204="","",G204-G204*COMPASS!$U$9)</f>
        <v>3.335</v>
      </c>
    </row>
    <row r="205" spans="1:8" ht="15" customHeight="1">
      <c r="A205" s="271" t="s">
        <v>2838</v>
      </c>
      <c r="B205" s="348" t="s">
        <v>216</v>
      </c>
      <c r="C205" s="289" t="s">
        <v>2834</v>
      </c>
      <c r="D205" s="272" t="s">
        <v>9375</v>
      </c>
      <c r="E205" s="470">
        <v>2000</v>
      </c>
      <c r="F205" s="589"/>
      <c r="G205" s="954">
        <v>4.6520000000000001</v>
      </c>
      <c r="H205" s="205">
        <f>IF(G205="","",G205-G205*COMPASS!$U$9)</f>
        <v>4.6520000000000001</v>
      </c>
    </row>
    <row r="206" spans="1:8" ht="15" customHeight="1">
      <c r="A206" s="271" t="s">
        <v>205</v>
      </c>
      <c r="B206" s="348" t="s">
        <v>216</v>
      </c>
      <c r="C206" s="289" t="s">
        <v>348</v>
      </c>
      <c r="D206" s="272" t="s">
        <v>9376</v>
      </c>
      <c r="E206" s="470">
        <v>2000</v>
      </c>
      <c r="F206" s="954"/>
      <c r="G206" s="954">
        <v>4.5170000000000003</v>
      </c>
      <c r="H206" s="205">
        <f>IF(G206="","",G206-G206*COMPASS!$U$9)</f>
        <v>4.5170000000000003</v>
      </c>
    </row>
    <row r="207" spans="1:8" ht="15" customHeight="1">
      <c r="A207" s="271" t="s">
        <v>2839</v>
      </c>
      <c r="B207" s="348" t="s">
        <v>216</v>
      </c>
      <c r="C207" s="289" t="s">
        <v>2835</v>
      </c>
      <c r="D207" s="272" t="s">
        <v>9377</v>
      </c>
      <c r="E207" s="470">
        <v>2000</v>
      </c>
      <c r="F207" s="954"/>
      <c r="G207" s="954">
        <v>8.6880000000000006</v>
      </c>
      <c r="H207" s="205">
        <f>IF(G207="","",G207-G207*COMPASS!$U$9)</f>
        <v>8.6880000000000006</v>
      </c>
    </row>
    <row r="208" spans="1:8" ht="15" customHeight="1">
      <c r="A208" s="271" t="s">
        <v>310</v>
      </c>
      <c r="B208" s="348" t="s">
        <v>216</v>
      </c>
      <c r="C208" s="289" t="s">
        <v>311</v>
      </c>
      <c r="D208" s="272" t="s">
        <v>9378</v>
      </c>
      <c r="E208" s="471">
        <v>2000</v>
      </c>
      <c r="F208" s="589"/>
      <c r="G208" s="954">
        <v>5.1970000000000001</v>
      </c>
      <c r="H208" s="205">
        <f>IF(G208="","",G208-G208*COMPASS!$U$9)</f>
        <v>5.1970000000000001</v>
      </c>
    </row>
    <row r="209" spans="1:8" ht="15" customHeight="1">
      <c r="A209" s="484" t="s">
        <v>10120</v>
      </c>
      <c r="B209" s="484"/>
      <c r="C209" s="484"/>
      <c r="D209" s="484"/>
      <c r="E209" s="484"/>
      <c r="F209" s="484"/>
      <c r="G209" s="1393"/>
      <c r="H209" s="205" t="str">
        <f>IF(G209="","",G209-G209*COMPASS!$U$9)</f>
        <v/>
      </c>
    </row>
    <row r="210" spans="1:8" ht="15" customHeight="1">
      <c r="A210" s="271" t="s">
        <v>249</v>
      </c>
      <c r="B210" s="348" t="s">
        <v>216</v>
      </c>
      <c r="C210" s="289" t="s">
        <v>250</v>
      </c>
      <c r="D210" s="272" t="s">
        <v>9612</v>
      </c>
      <c r="E210" s="470">
        <v>1000</v>
      </c>
      <c r="F210" s="590"/>
      <c r="G210" s="1396">
        <v>5.1625464000000001</v>
      </c>
      <c r="H210" s="205">
        <f>IF(G210="","",G210-G210*COMPASS!$U$9)</f>
        <v>5.1625464000000001</v>
      </c>
    </row>
    <row r="211" spans="1:8" ht="15" customHeight="1">
      <c r="A211" s="325" t="s">
        <v>2840</v>
      </c>
      <c r="B211" s="348" t="s">
        <v>216</v>
      </c>
      <c r="C211" s="289" t="s">
        <v>2836</v>
      </c>
      <c r="D211" s="289" t="s">
        <v>9379</v>
      </c>
      <c r="E211" s="471">
        <v>2000</v>
      </c>
      <c r="F211" s="589"/>
      <c r="G211" s="1396">
        <v>7.8348732000000005</v>
      </c>
      <c r="H211" s="205">
        <f>IF(G211="","",G211-G211*COMPASS!$U$9)</f>
        <v>7.8348732000000005</v>
      </c>
    </row>
    <row r="212" spans="1:8" ht="15" customHeight="1">
      <c r="A212" s="271" t="s">
        <v>2841</v>
      </c>
      <c r="B212" s="348" t="s">
        <v>216</v>
      </c>
      <c r="C212" s="289" t="s">
        <v>2837</v>
      </c>
      <c r="D212" s="272" t="s">
        <v>9613</v>
      </c>
      <c r="E212" s="470">
        <v>2000</v>
      </c>
      <c r="F212" s="589"/>
      <c r="G212" s="1396">
        <v>13.6126056</v>
      </c>
      <c r="H212" s="205">
        <f>IF(G212="","",G212-G212*COMPASS!$U$9)</f>
        <v>13.6126056</v>
      </c>
    </row>
    <row r="213" spans="1:8" ht="15" customHeight="1">
      <c r="A213" s="484" t="s">
        <v>434</v>
      </c>
      <c r="B213" s="484"/>
      <c r="C213" s="484"/>
      <c r="D213" s="484"/>
      <c r="E213" s="484"/>
      <c r="F213" s="484"/>
      <c r="G213" s="1393"/>
      <c r="H213" s="205" t="str">
        <f>IF(G213="","",G213-G213*COMPASS!$U$9)</f>
        <v/>
      </c>
    </row>
    <row r="214" spans="1:8" ht="15" customHeight="1">
      <c r="A214" s="271" t="s">
        <v>16335</v>
      </c>
      <c r="B214" s="348" t="s">
        <v>462</v>
      </c>
      <c r="C214" s="289">
        <v>760258662</v>
      </c>
      <c r="D214" s="289" t="s">
        <v>16336</v>
      </c>
      <c r="E214" s="471">
        <v>1</v>
      </c>
      <c r="F214" s="589"/>
      <c r="G214" s="1394">
        <v>176.04840000000002</v>
      </c>
      <c r="H214" s="205">
        <f>IF(G214="","",G214-G214*COMPASS!$U$9)</f>
        <v>176.04840000000002</v>
      </c>
    </row>
    <row r="215" spans="1:8" ht="15" customHeight="1">
      <c r="A215" s="271" t="s">
        <v>16337</v>
      </c>
      <c r="B215" s="348" t="s">
        <v>462</v>
      </c>
      <c r="C215" s="289">
        <v>760258663</v>
      </c>
      <c r="D215" s="289" t="s">
        <v>16338</v>
      </c>
      <c r="E215" s="471">
        <v>1</v>
      </c>
      <c r="F215" s="589"/>
      <c r="G215" s="1394">
        <v>209.20680000000002</v>
      </c>
      <c r="H215" s="205">
        <f>IF(G215="","",G215-G215*COMPASS!$U$9)</f>
        <v>209.20680000000002</v>
      </c>
    </row>
    <row r="216" spans="1:8" ht="15" customHeight="1">
      <c r="A216" s="271" t="s">
        <v>251</v>
      </c>
      <c r="B216" s="348" t="s">
        <v>216</v>
      </c>
      <c r="C216" s="289" t="s">
        <v>252</v>
      </c>
      <c r="D216" s="289" t="s">
        <v>8004</v>
      </c>
      <c r="E216" s="471">
        <v>1</v>
      </c>
      <c r="F216" s="589"/>
      <c r="G216" s="1394">
        <v>359.6472</v>
      </c>
      <c r="H216" s="205">
        <f>IF(G216="","",G216-G216*COMPASS!$U$9)</f>
        <v>359.6472</v>
      </c>
    </row>
    <row r="217" spans="1:8" ht="15" customHeight="1">
      <c r="A217" s="271" t="s">
        <v>93</v>
      </c>
      <c r="B217" s="348" t="s">
        <v>462</v>
      </c>
      <c r="C217" s="289" t="s">
        <v>7266</v>
      </c>
      <c r="D217" s="289" t="s">
        <v>8005</v>
      </c>
      <c r="E217" s="471">
        <v>1</v>
      </c>
      <c r="F217" s="589"/>
      <c r="G217" s="1396">
        <v>120.99120000000001</v>
      </c>
      <c r="H217" s="205">
        <f>IF(G217="","",G217-G217*COMPASS!$U$9)</f>
        <v>120.99120000000001</v>
      </c>
    </row>
    <row r="218" spans="1:8" ht="15" customHeight="1">
      <c r="A218" s="271" t="s">
        <v>661</v>
      </c>
      <c r="B218" s="348" t="s">
        <v>216</v>
      </c>
      <c r="C218" s="289" t="s">
        <v>662</v>
      </c>
      <c r="D218" s="289" t="s">
        <v>8006</v>
      </c>
      <c r="E218" s="471">
        <v>1</v>
      </c>
      <c r="F218" s="589"/>
      <c r="G218" s="1396">
        <v>200.07239999999999</v>
      </c>
      <c r="H218" s="205">
        <f>IF(G218="","",G218-G218*COMPASS!$U$9)</f>
        <v>200.07239999999999</v>
      </c>
    </row>
    <row r="219" spans="1:8" ht="15" customHeight="1">
      <c r="A219" s="271" t="s">
        <v>34</v>
      </c>
      <c r="B219" s="348" t="s">
        <v>216</v>
      </c>
      <c r="C219" s="289" t="s">
        <v>35</v>
      </c>
      <c r="D219" s="289" t="s">
        <v>8007</v>
      </c>
      <c r="E219" s="471">
        <v>1</v>
      </c>
      <c r="F219" s="589"/>
      <c r="G219" s="1396">
        <v>260.99040000000002</v>
      </c>
      <c r="H219" s="205">
        <f>IF(G219="","",G219-G219*COMPASS!$U$9)</f>
        <v>260.99040000000002</v>
      </c>
    </row>
    <row r="220" spans="1:8" ht="15" customHeight="1">
      <c r="A220" s="271" t="s">
        <v>16339</v>
      </c>
      <c r="B220" s="348" t="s">
        <v>462</v>
      </c>
      <c r="C220" s="289">
        <v>760258665</v>
      </c>
      <c r="D220" s="289" t="s">
        <v>16340</v>
      </c>
      <c r="E220" s="471">
        <v>1</v>
      </c>
      <c r="F220" s="589"/>
      <c r="G220" s="1396">
        <v>162.45240000000001</v>
      </c>
      <c r="H220" s="205">
        <f>IF(G220="","",G220-G220*COMPASS!$U$9)</f>
        <v>162.45240000000001</v>
      </c>
    </row>
    <row r="221" spans="1:8" ht="15" customHeight="1">
      <c r="A221" s="271" t="s">
        <v>16341</v>
      </c>
      <c r="B221" s="348" t="s">
        <v>462</v>
      </c>
      <c r="C221" s="289">
        <v>760258666</v>
      </c>
      <c r="D221" s="289" t="s">
        <v>16342</v>
      </c>
      <c r="E221" s="471">
        <v>1</v>
      </c>
      <c r="F221" s="589"/>
      <c r="G221" s="1396">
        <v>216.84960000000001</v>
      </c>
      <c r="H221" s="205">
        <f>IF(G221="","",G221-G221*COMPASS!$U$9)</f>
        <v>216.84960000000001</v>
      </c>
    </row>
    <row r="222" spans="1:8" ht="15" customHeight="1">
      <c r="A222" s="325" t="s">
        <v>6010</v>
      </c>
      <c r="B222" s="349" t="s">
        <v>216</v>
      </c>
      <c r="C222" s="289" t="s">
        <v>6011</v>
      </c>
      <c r="D222" s="289" t="s">
        <v>8008</v>
      </c>
      <c r="E222" s="471">
        <v>1</v>
      </c>
      <c r="F222" s="589"/>
      <c r="G222" s="1396">
        <v>200.07239999999999</v>
      </c>
      <c r="H222" s="205">
        <f>IF(G222="","",G222-G222*COMPASS!$U$9)</f>
        <v>200.07239999999999</v>
      </c>
    </row>
    <row r="223" spans="1:8" ht="15" customHeight="1">
      <c r="A223" s="325" t="s">
        <v>6012</v>
      </c>
      <c r="B223" s="349" t="s">
        <v>216</v>
      </c>
      <c r="C223" s="289" t="s">
        <v>6013</v>
      </c>
      <c r="D223" s="289" t="s">
        <v>8009</v>
      </c>
      <c r="E223" s="471">
        <v>1</v>
      </c>
      <c r="F223" s="589"/>
      <c r="G223" s="1396">
        <v>260.99040000000002</v>
      </c>
      <c r="H223" s="205">
        <f>IF(G223="","",G223-G223*COMPASS!$U$9)</f>
        <v>260.99040000000002</v>
      </c>
    </row>
    <row r="224" spans="1:8" ht="15" customHeight="1">
      <c r="A224" s="271" t="s">
        <v>404</v>
      </c>
      <c r="B224" s="348" t="s">
        <v>216</v>
      </c>
      <c r="C224" s="289" t="s">
        <v>405</v>
      </c>
      <c r="D224" s="289" t="s">
        <v>8010</v>
      </c>
      <c r="E224" s="471">
        <v>1</v>
      </c>
      <c r="F224" s="589"/>
      <c r="G224" s="1396">
        <v>278.40120000000002</v>
      </c>
      <c r="H224" s="205">
        <f>IF(G224="","",G224-G224*COMPASS!$U$9)</f>
        <v>278.40120000000002</v>
      </c>
    </row>
    <row r="225" spans="1:8" ht="15" customHeight="1">
      <c r="A225" s="484" t="s">
        <v>646</v>
      </c>
      <c r="B225" s="484"/>
      <c r="C225" s="484"/>
      <c r="D225" s="484"/>
      <c r="E225" s="484"/>
      <c r="F225" s="484"/>
      <c r="G225" s="1393"/>
      <c r="H225" s="205" t="str">
        <f>IF(G225="","",G225-G225*COMPASS!$U$9)</f>
        <v/>
      </c>
    </row>
    <row r="226" spans="1:8" ht="15" customHeight="1">
      <c r="A226" s="271" t="s">
        <v>884</v>
      </c>
      <c r="B226" s="348" t="s">
        <v>216</v>
      </c>
      <c r="C226" s="289" t="s">
        <v>7267</v>
      </c>
      <c r="D226" s="272" t="s">
        <v>8011</v>
      </c>
      <c r="E226" s="470">
        <v>1</v>
      </c>
      <c r="F226" s="590"/>
      <c r="G226" s="1396">
        <v>4.3559999999999999</v>
      </c>
      <c r="H226" s="205">
        <f>IF(G226="","",G226-G226*COMPASS!$U$9)</f>
        <v>4.3559999999999999</v>
      </c>
    </row>
    <row r="227" spans="1:8" ht="15" customHeight="1">
      <c r="A227" s="271" t="s">
        <v>454</v>
      </c>
      <c r="B227" s="348" t="s">
        <v>216</v>
      </c>
      <c r="C227" s="289" t="s">
        <v>7268</v>
      </c>
      <c r="D227" s="272" t="s">
        <v>8012</v>
      </c>
      <c r="E227" s="470">
        <v>10</v>
      </c>
      <c r="F227" s="590"/>
      <c r="G227" s="1396">
        <v>4.3559999999999999</v>
      </c>
      <c r="H227" s="205">
        <f>IF(G227="","",G227-G227*COMPASS!$U$9)</f>
        <v>4.3559999999999999</v>
      </c>
    </row>
    <row r="228" spans="1:8" ht="15" customHeight="1">
      <c r="A228" s="271" t="s">
        <v>3257</v>
      </c>
      <c r="B228" s="348" t="s">
        <v>462</v>
      </c>
      <c r="C228" s="289" t="s">
        <v>3258</v>
      </c>
      <c r="D228" s="272" t="s">
        <v>8013</v>
      </c>
      <c r="E228" s="470">
        <v>1</v>
      </c>
      <c r="F228" s="374"/>
      <c r="G228" s="1396">
        <v>3.3923999999999999</v>
      </c>
      <c r="H228" s="205">
        <f>IF(G228="","",G228-G228*COMPASS!$U$9)</f>
        <v>3.3923999999999999</v>
      </c>
    </row>
    <row r="229" spans="1:8" ht="15" customHeight="1">
      <c r="A229" s="271" t="s">
        <v>882</v>
      </c>
      <c r="B229" s="348" t="s">
        <v>462</v>
      </c>
      <c r="C229" s="289" t="s">
        <v>883</v>
      </c>
      <c r="D229" s="272" t="s">
        <v>8014</v>
      </c>
      <c r="E229" s="471">
        <v>1</v>
      </c>
      <c r="F229" s="589"/>
      <c r="G229" s="1396">
        <v>6.9828000000000001</v>
      </c>
      <c r="H229" s="205">
        <f>IF(G229="","",G229-G229*COMPASS!$U$9)</f>
        <v>6.9828000000000001</v>
      </c>
    </row>
    <row r="230" spans="1:8" ht="15" customHeight="1">
      <c r="A230" s="271" t="s">
        <v>15617</v>
      </c>
      <c r="B230" s="348" t="s">
        <v>462</v>
      </c>
      <c r="C230" s="289" t="s">
        <v>15618</v>
      </c>
      <c r="D230" s="272" t="s">
        <v>15619</v>
      </c>
      <c r="E230" s="471">
        <v>1</v>
      </c>
      <c r="F230" s="589"/>
      <c r="G230" s="1396">
        <v>4.9104000000000001</v>
      </c>
      <c r="H230" s="205">
        <f>IF(G230="","",G230-G230*COMPASS!$U$9)</f>
        <v>4.9104000000000001</v>
      </c>
    </row>
    <row r="231" spans="1:8" ht="15" customHeight="1">
      <c r="A231" s="484" t="s">
        <v>647</v>
      </c>
      <c r="B231" s="484"/>
      <c r="C231" s="484"/>
      <c r="D231" s="484"/>
      <c r="E231" s="484"/>
      <c r="F231" s="484"/>
      <c r="G231" s="1393"/>
      <c r="H231" s="205" t="str">
        <f>IF(G231="","",G231-G231*COMPASS!$U$9)</f>
        <v/>
      </c>
    </row>
    <row r="232" spans="1:8" ht="15" customHeight="1">
      <c r="A232" s="271" t="s">
        <v>10121</v>
      </c>
      <c r="B232" s="348" t="s">
        <v>216</v>
      </c>
      <c r="C232" s="289">
        <v>1336388</v>
      </c>
      <c r="D232" s="272" t="s">
        <v>10122</v>
      </c>
      <c r="E232" s="470">
        <v>1</v>
      </c>
      <c r="F232" s="590"/>
      <c r="G232" s="1396">
        <v>9.1476000000000006</v>
      </c>
      <c r="H232" s="205">
        <f>IF(G232="","",G232-G232*COMPASS!$U$9)</f>
        <v>9.1476000000000006</v>
      </c>
    </row>
    <row r="233" spans="1:8" ht="15" customHeight="1">
      <c r="A233" s="271" t="s">
        <v>3259</v>
      </c>
      <c r="B233" s="348" t="s">
        <v>462</v>
      </c>
      <c r="C233" s="289" t="s">
        <v>3260</v>
      </c>
      <c r="D233" s="272" t="s">
        <v>15620</v>
      </c>
      <c r="E233" s="471">
        <v>1</v>
      </c>
      <c r="F233" s="374"/>
      <c r="G233" s="1396">
        <v>3.3923999999999999</v>
      </c>
      <c r="H233" s="205">
        <f>IF(G233="","",G233-G233*COMPASS!$U$9)</f>
        <v>3.3923999999999999</v>
      </c>
    </row>
    <row r="234" spans="1:8" ht="15" customHeight="1">
      <c r="A234" s="484" t="s">
        <v>373</v>
      </c>
      <c r="B234" s="484"/>
      <c r="C234" s="484"/>
      <c r="D234" s="484"/>
      <c r="E234" s="484"/>
      <c r="F234" s="484"/>
      <c r="G234" s="1393"/>
      <c r="H234" s="205" t="str">
        <f>IF(G234="","",G234-G234*COMPASS!$U$9)</f>
        <v/>
      </c>
    </row>
    <row r="235" spans="1:8" ht="15" customHeight="1">
      <c r="A235" s="271" t="s">
        <v>154</v>
      </c>
      <c r="B235" s="348" t="s">
        <v>216</v>
      </c>
      <c r="C235" s="289" t="s">
        <v>7269</v>
      </c>
      <c r="D235" s="272" t="s">
        <v>8015</v>
      </c>
      <c r="E235" s="471">
        <v>1</v>
      </c>
      <c r="F235" s="590"/>
      <c r="G235" s="1396">
        <v>41.1312</v>
      </c>
      <c r="H235" s="205">
        <f>IF(G235="","",G235-G235*COMPASS!$U$9)</f>
        <v>41.1312</v>
      </c>
    </row>
    <row r="236" spans="1:8" ht="15" customHeight="1">
      <c r="A236" s="271" t="s">
        <v>155</v>
      </c>
      <c r="B236" s="348" t="s">
        <v>462</v>
      </c>
      <c r="C236" s="289" t="s">
        <v>7270</v>
      </c>
      <c r="D236" s="289" t="s">
        <v>8016</v>
      </c>
      <c r="E236" s="470">
        <v>1</v>
      </c>
      <c r="F236" s="374"/>
      <c r="G236" s="954">
        <v>39.072000000000003</v>
      </c>
      <c r="H236" s="205">
        <f>IF(G236="","",G236-G236*COMPASS!$U$9)</f>
        <v>39.072000000000003</v>
      </c>
    </row>
    <row r="237" spans="1:8" ht="15" customHeight="1">
      <c r="A237" s="271" t="s">
        <v>156</v>
      </c>
      <c r="B237" s="348" t="s">
        <v>216</v>
      </c>
      <c r="C237" s="289" t="s">
        <v>7271</v>
      </c>
      <c r="D237" s="272" t="s">
        <v>8017</v>
      </c>
      <c r="E237" s="471">
        <v>10</v>
      </c>
      <c r="F237" s="589"/>
      <c r="G237" s="1394">
        <v>39.494400000000006</v>
      </c>
      <c r="H237" s="205">
        <f>IF(G237="","",G237-G237*COMPASS!$U$9)</f>
        <v>39.494400000000006</v>
      </c>
    </row>
    <row r="238" spans="1:8" ht="15" customHeight="1">
      <c r="A238" s="484" t="s">
        <v>7300</v>
      </c>
      <c r="B238" s="484"/>
      <c r="C238" s="484"/>
      <c r="D238" s="484"/>
      <c r="E238" s="484"/>
      <c r="F238" s="484"/>
      <c r="G238" s="1393"/>
      <c r="H238" s="205" t="str">
        <f>IF(G238="","",G238-G238*COMPASS!$U$9)</f>
        <v/>
      </c>
    </row>
    <row r="239" spans="1:8" ht="15" customHeight="1">
      <c r="A239" s="325" t="s">
        <v>7389</v>
      </c>
      <c r="B239" s="349" t="s">
        <v>216</v>
      </c>
      <c r="C239" s="289">
        <v>760241517</v>
      </c>
      <c r="D239" s="289" t="s">
        <v>7301</v>
      </c>
      <c r="E239" s="470">
        <v>1</v>
      </c>
      <c r="F239" s="589"/>
      <c r="G239" s="1396">
        <v>113.4144</v>
      </c>
      <c r="H239" s="205">
        <f>IF(G239="","",G239-G239*COMPASS!$U$9)</f>
        <v>113.4144</v>
      </c>
    </row>
    <row r="240" spans="1:8" ht="15" customHeight="1">
      <c r="A240" s="325" t="s">
        <v>7390</v>
      </c>
      <c r="B240" s="349" t="s">
        <v>216</v>
      </c>
      <c r="C240" s="289">
        <v>760242455</v>
      </c>
      <c r="D240" s="289" t="s">
        <v>7302</v>
      </c>
      <c r="E240" s="470">
        <v>1</v>
      </c>
      <c r="F240" s="589"/>
      <c r="G240" s="1396">
        <v>242.352</v>
      </c>
      <c r="H240" s="205">
        <f>IF(G240="","",G240-G240*COMPASS!$U$9)</f>
        <v>242.352</v>
      </c>
    </row>
    <row r="241" spans="1:8" ht="15" customHeight="1">
      <c r="A241" s="325" t="s">
        <v>7391</v>
      </c>
      <c r="B241" s="349" t="s">
        <v>216</v>
      </c>
      <c r="C241" s="289">
        <v>760241518</v>
      </c>
      <c r="D241" s="289" t="s">
        <v>7303</v>
      </c>
      <c r="E241" s="470">
        <v>1</v>
      </c>
      <c r="F241" s="589"/>
      <c r="G241" s="1396">
        <v>128.54159999999999</v>
      </c>
      <c r="H241" s="205">
        <f>IF(G241="","",G241-G241*COMPASS!$U$9)</f>
        <v>128.54159999999999</v>
      </c>
    </row>
    <row r="242" spans="1:8" ht="15" customHeight="1">
      <c r="A242" s="325" t="s">
        <v>7392</v>
      </c>
      <c r="B242" s="349" t="s">
        <v>462</v>
      </c>
      <c r="C242" s="289">
        <v>760242454</v>
      </c>
      <c r="D242" s="289" t="s">
        <v>7304</v>
      </c>
      <c r="E242" s="470">
        <v>1</v>
      </c>
      <c r="F242" s="589"/>
      <c r="G242" s="1396">
        <v>213.2724</v>
      </c>
      <c r="H242" s="205">
        <f>IF(G242="","",G242-G242*COMPASS!$U$9)</f>
        <v>213.2724</v>
      </c>
    </row>
    <row r="243" spans="1:8" ht="15" customHeight="1">
      <c r="A243" s="325" t="s">
        <v>7393</v>
      </c>
      <c r="B243" s="349" t="s">
        <v>462</v>
      </c>
      <c r="C243" s="289">
        <v>760241378</v>
      </c>
      <c r="D243" s="289" t="s">
        <v>7394</v>
      </c>
      <c r="E243" s="470">
        <v>18</v>
      </c>
      <c r="F243" s="589"/>
      <c r="G243" s="1396">
        <v>26.518800000000002</v>
      </c>
      <c r="H243" s="205">
        <f>IF(G243="","",G243-G243*COMPASS!$U$9)</f>
        <v>26.518800000000002</v>
      </c>
    </row>
    <row r="244" spans="1:8" ht="15" customHeight="1">
      <c r="A244" s="325" t="s">
        <v>15621</v>
      </c>
      <c r="B244" s="349" t="s">
        <v>216</v>
      </c>
      <c r="C244" s="289">
        <v>760245495</v>
      </c>
      <c r="D244" s="289" t="s">
        <v>15622</v>
      </c>
      <c r="E244" s="470">
        <v>1</v>
      </c>
      <c r="F244" s="589"/>
      <c r="G244" s="1396">
        <v>343.596</v>
      </c>
      <c r="H244" s="205">
        <f>IF(G244="","",G244-G244*COMPASS!$U$9)</f>
        <v>343.596</v>
      </c>
    </row>
    <row r="245" spans="1:8" ht="15" customHeight="1">
      <c r="A245" s="325" t="s">
        <v>15623</v>
      </c>
      <c r="B245" s="349" t="s">
        <v>216</v>
      </c>
      <c r="C245" s="289">
        <v>760245494</v>
      </c>
      <c r="D245" s="289" t="s">
        <v>15624</v>
      </c>
      <c r="E245" s="470">
        <v>1</v>
      </c>
      <c r="F245" s="589"/>
      <c r="G245" s="1396">
        <v>459.42600000000004</v>
      </c>
      <c r="H245" s="205">
        <f>IF(G245="","",G245-G245*COMPASS!$U$9)</f>
        <v>459.42600000000004</v>
      </c>
    </row>
    <row r="246" spans="1:8" ht="15" customHeight="1">
      <c r="A246" s="484" t="s">
        <v>7716</v>
      </c>
      <c r="B246" s="484"/>
      <c r="C246" s="484"/>
      <c r="D246" s="484"/>
      <c r="E246" s="484"/>
      <c r="F246" s="484"/>
      <c r="G246" s="1393"/>
      <c r="H246" s="205" t="str">
        <f>IF(G246="","",G246-G246*COMPASS!$U$9)</f>
        <v/>
      </c>
    </row>
    <row r="247" spans="1:8" ht="15" customHeight="1">
      <c r="A247" s="325" t="s">
        <v>7717</v>
      </c>
      <c r="B247" s="349" t="s">
        <v>216</v>
      </c>
      <c r="C247" s="289">
        <v>760231506</v>
      </c>
      <c r="D247" s="289" t="s">
        <v>7718</v>
      </c>
      <c r="E247" s="470">
        <v>1</v>
      </c>
      <c r="F247" s="589"/>
      <c r="G247" s="1396">
        <v>533.16120000000001</v>
      </c>
      <c r="H247" s="205">
        <f>IF(G247="","",G247-G247*COMPASS!$U$9)</f>
        <v>533.16120000000001</v>
      </c>
    </row>
    <row r="248" spans="1:8" ht="15" customHeight="1">
      <c r="A248" s="325" t="s">
        <v>7719</v>
      </c>
      <c r="B248" s="349" t="s">
        <v>216</v>
      </c>
      <c r="C248" s="289">
        <v>760231514</v>
      </c>
      <c r="D248" s="289" t="s">
        <v>7720</v>
      </c>
      <c r="E248" s="470">
        <v>1</v>
      </c>
      <c r="F248" s="589"/>
      <c r="G248" s="1396">
        <v>723.58439999999996</v>
      </c>
      <c r="H248" s="205">
        <f>IF(G248="","",G248-G248*COMPASS!$U$9)</f>
        <v>723.58439999999996</v>
      </c>
    </row>
    <row r="249" spans="1:8" ht="15" customHeight="1">
      <c r="A249" s="325" t="s">
        <v>7721</v>
      </c>
      <c r="B249" s="349" t="s">
        <v>216</v>
      </c>
      <c r="C249" s="289">
        <v>760209940</v>
      </c>
      <c r="D249" s="289" t="s">
        <v>7406</v>
      </c>
      <c r="E249" s="470">
        <v>1</v>
      </c>
      <c r="F249" s="589"/>
      <c r="G249" s="1396">
        <v>533.16120000000001</v>
      </c>
      <c r="H249" s="205">
        <f>IF(G249="","",G249-G249*COMPASS!$U$9)</f>
        <v>533.16120000000001</v>
      </c>
    </row>
    <row r="250" spans="1:8" ht="15" customHeight="1">
      <c r="A250" s="325" t="s">
        <v>7722</v>
      </c>
      <c r="B250" s="349" t="s">
        <v>216</v>
      </c>
      <c r="C250" s="289">
        <v>760209957</v>
      </c>
      <c r="D250" s="289" t="s">
        <v>7407</v>
      </c>
      <c r="E250" s="470">
        <v>1</v>
      </c>
      <c r="F250" s="589"/>
      <c r="G250" s="1396">
        <v>797.86080000000015</v>
      </c>
      <c r="H250" s="205">
        <f>IF(G250="","",G250-G250*COMPASS!$U$9)</f>
        <v>797.86080000000015</v>
      </c>
    </row>
    <row r="251" spans="1:8" ht="15" customHeight="1">
      <c r="A251" s="484" t="s">
        <v>9366</v>
      </c>
      <c r="B251" s="484"/>
      <c r="C251" s="484"/>
      <c r="D251" s="484"/>
      <c r="E251" s="484"/>
      <c r="F251" s="484"/>
      <c r="G251" s="1393"/>
      <c r="H251" s="205" t="str">
        <f>IF(G251="","",G251-G251*COMPASS!$U$9)</f>
        <v/>
      </c>
    </row>
    <row r="252" spans="1:8" ht="15" customHeight="1">
      <c r="A252" s="271" t="s">
        <v>9407</v>
      </c>
      <c r="B252" s="348" t="s">
        <v>216</v>
      </c>
      <c r="C252" s="289">
        <v>760248901</v>
      </c>
      <c r="D252" s="360" t="s">
        <v>9367</v>
      </c>
      <c r="E252" s="470">
        <v>1</v>
      </c>
      <c r="F252" s="590"/>
      <c r="G252" s="1396">
        <v>221.97120000000001</v>
      </c>
      <c r="H252" s="205">
        <f>IF(G252="","",G252-G252*COMPASS!$U$9)</f>
        <v>221.97120000000001</v>
      </c>
    </row>
    <row r="253" spans="1:8" ht="15" customHeight="1">
      <c r="A253" s="271" t="s">
        <v>9408</v>
      </c>
      <c r="B253" s="348" t="s">
        <v>216</v>
      </c>
      <c r="C253" s="289">
        <v>760248902</v>
      </c>
      <c r="D253" s="360" t="s">
        <v>9368</v>
      </c>
      <c r="E253" s="470">
        <v>1</v>
      </c>
      <c r="F253" s="590"/>
      <c r="G253" s="1396">
        <v>235.75200000000001</v>
      </c>
      <c r="H253" s="205">
        <f>IF(G253="","",G253-G253*COMPASS!$U$9)</f>
        <v>235.75200000000001</v>
      </c>
    </row>
    <row r="254" spans="1:8" ht="15" customHeight="1">
      <c r="A254" s="271" t="s">
        <v>9409</v>
      </c>
      <c r="B254" s="348" t="s">
        <v>216</v>
      </c>
      <c r="C254" s="289">
        <v>760248903</v>
      </c>
      <c r="D254" s="360" t="s">
        <v>9369</v>
      </c>
      <c r="E254" s="470">
        <v>1</v>
      </c>
      <c r="F254" s="590"/>
      <c r="G254" s="1396">
        <v>249.67800000000003</v>
      </c>
      <c r="H254" s="205">
        <f>IF(G254="","",G254-G254*COMPASS!$U$9)</f>
        <v>249.67800000000003</v>
      </c>
    </row>
    <row r="255" spans="1:8" ht="15" customHeight="1">
      <c r="A255" s="484" t="s">
        <v>7498</v>
      </c>
      <c r="B255" s="484"/>
      <c r="C255" s="484"/>
      <c r="D255" s="484"/>
      <c r="E255" s="484"/>
      <c r="F255" s="484"/>
      <c r="G255" s="1393"/>
      <c r="H255" s="205" t="str">
        <f>IF(G255="","",G255-G255*COMPASS!$U$9)</f>
        <v/>
      </c>
    </row>
    <row r="256" spans="1:8" ht="15" customHeight="1">
      <c r="A256" s="271" t="s">
        <v>2006</v>
      </c>
      <c r="B256" s="348" t="s">
        <v>462</v>
      </c>
      <c r="C256" s="289" t="s">
        <v>7272</v>
      </c>
      <c r="D256" s="289" t="s">
        <v>9380</v>
      </c>
      <c r="E256" s="471">
        <v>1</v>
      </c>
      <c r="F256" s="589"/>
      <c r="G256" s="1396">
        <v>34.663200000000003</v>
      </c>
      <c r="H256" s="205">
        <f>IF(G256="","",G256-G256*COMPASS!$U$9)</f>
        <v>34.663200000000003</v>
      </c>
    </row>
    <row r="257" spans="1:8" ht="15" customHeight="1">
      <c r="A257" s="271" t="s">
        <v>2007</v>
      </c>
      <c r="B257" s="348" t="s">
        <v>462</v>
      </c>
      <c r="C257" s="289" t="s">
        <v>7273</v>
      </c>
      <c r="D257" s="289" t="s">
        <v>9381</v>
      </c>
      <c r="E257" s="471">
        <v>1</v>
      </c>
      <c r="F257" s="589"/>
      <c r="G257" s="1396">
        <v>37.369199999999999</v>
      </c>
      <c r="H257" s="205">
        <f>IF(G257="","",G257-G257*COMPASS!$U$9)</f>
        <v>37.369199999999999</v>
      </c>
    </row>
    <row r="258" spans="1:8" ht="15" customHeight="1">
      <c r="A258" s="271" t="s">
        <v>2008</v>
      </c>
      <c r="B258" s="348" t="s">
        <v>462</v>
      </c>
      <c r="C258" s="289" t="s">
        <v>7274</v>
      </c>
      <c r="D258" s="289" t="s">
        <v>9382</v>
      </c>
      <c r="E258" s="471">
        <v>1</v>
      </c>
      <c r="F258" s="589"/>
      <c r="G258" s="1396">
        <v>40.075200000000002</v>
      </c>
      <c r="H258" s="205">
        <f>IF(G258="","",G258-G258*COMPASS!$U$9)</f>
        <v>40.075200000000002</v>
      </c>
    </row>
    <row r="259" spans="1:8" ht="15" customHeight="1">
      <c r="A259" s="271" t="s">
        <v>2009</v>
      </c>
      <c r="B259" s="348" t="s">
        <v>216</v>
      </c>
      <c r="C259" s="289" t="s">
        <v>7275</v>
      </c>
      <c r="D259" s="289" t="s">
        <v>9383</v>
      </c>
      <c r="E259" s="471">
        <v>1</v>
      </c>
      <c r="F259" s="589"/>
      <c r="G259" s="1396">
        <v>45.487200000000001</v>
      </c>
      <c r="H259" s="205">
        <f>IF(G259="","",G259-G259*COMPASS!$U$9)</f>
        <v>45.487200000000001</v>
      </c>
    </row>
    <row r="260" spans="1:8" ht="15" customHeight="1">
      <c r="A260" s="271" t="s">
        <v>2010</v>
      </c>
      <c r="B260" s="348" t="s">
        <v>216</v>
      </c>
      <c r="C260" s="289" t="s">
        <v>157</v>
      </c>
      <c r="D260" s="289" t="s">
        <v>9384</v>
      </c>
      <c r="E260" s="471">
        <v>1</v>
      </c>
      <c r="F260" s="589"/>
      <c r="G260" s="1396">
        <v>59.017200000000003</v>
      </c>
      <c r="H260" s="205">
        <f>IF(G260="","",G260-G260*COMPASS!$U$9)</f>
        <v>59.017200000000003</v>
      </c>
    </row>
    <row r="261" spans="1:8" ht="15" customHeight="1">
      <c r="A261" s="271" t="s">
        <v>293</v>
      </c>
      <c r="B261" s="348" t="s">
        <v>216</v>
      </c>
      <c r="C261" s="289" t="s">
        <v>7276</v>
      </c>
      <c r="D261" s="289" t="s">
        <v>9385</v>
      </c>
      <c r="E261" s="471">
        <v>1</v>
      </c>
      <c r="F261" s="589"/>
      <c r="G261" s="1396">
        <v>40.352400000000003</v>
      </c>
      <c r="H261" s="205">
        <f>IF(G261="","",G261-G261*COMPASS!$U$9)</f>
        <v>40.352400000000003</v>
      </c>
    </row>
    <row r="262" spans="1:8" ht="15" customHeight="1">
      <c r="A262" s="271" t="s">
        <v>226</v>
      </c>
      <c r="B262" s="348" t="s">
        <v>462</v>
      </c>
      <c r="C262" s="289" t="s">
        <v>7277</v>
      </c>
      <c r="D262" s="289" t="s">
        <v>9386</v>
      </c>
      <c r="E262" s="471">
        <v>1</v>
      </c>
      <c r="F262" s="589"/>
      <c r="G262" s="1396">
        <v>40.999200000000002</v>
      </c>
      <c r="H262" s="205">
        <f>IF(G262="","",G262-G262*COMPASS!$U$9)</f>
        <v>40.999200000000002</v>
      </c>
    </row>
    <row r="263" spans="1:8" ht="15" customHeight="1">
      <c r="A263" s="271" t="s">
        <v>398</v>
      </c>
      <c r="B263" s="348" t="s">
        <v>462</v>
      </c>
      <c r="C263" s="289" t="s">
        <v>7278</v>
      </c>
      <c r="D263" s="289" t="s">
        <v>9387</v>
      </c>
      <c r="E263" s="471">
        <v>1</v>
      </c>
      <c r="F263" s="589"/>
      <c r="G263" s="1396">
        <v>41.646000000000001</v>
      </c>
      <c r="H263" s="205">
        <f>IF(G263="","",G263-G263*COMPASS!$U$9)</f>
        <v>41.646000000000001</v>
      </c>
    </row>
    <row r="264" spans="1:8" ht="15" customHeight="1">
      <c r="A264" s="271" t="s">
        <v>468</v>
      </c>
      <c r="B264" s="348" t="s">
        <v>216</v>
      </c>
      <c r="C264" s="289" t="s">
        <v>7279</v>
      </c>
      <c r="D264" s="289" t="s">
        <v>9388</v>
      </c>
      <c r="E264" s="471">
        <v>1</v>
      </c>
      <c r="F264" s="589"/>
      <c r="G264" s="1396">
        <v>42.939600000000006</v>
      </c>
      <c r="H264" s="205">
        <f>IF(G264="","",G264-G264*COMPASS!$U$9)</f>
        <v>42.939600000000006</v>
      </c>
    </row>
    <row r="265" spans="1:8" ht="15" customHeight="1">
      <c r="A265" s="271" t="s">
        <v>469</v>
      </c>
      <c r="B265" s="348" t="s">
        <v>216</v>
      </c>
      <c r="C265" s="289" t="s">
        <v>457</v>
      </c>
      <c r="D265" s="289" t="s">
        <v>9389</v>
      </c>
      <c r="E265" s="471">
        <v>1</v>
      </c>
      <c r="F265" s="589"/>
      <c r="G265" s="1396">
        <v>46.186800000000005</v>
      </c>
      <c r="H265" s="205">
        <f>IF(G265="","",G265-G265*COMPASS!$U$9)</f>
        <v>46.186800000000005</v>
      </c>
    </row>
    <row r="266" spans="1:8" ht="15" customHeight="1">
      <c r="A266" s="484" t="s">
        <v>7499</v>
      </c>
      <c r="B266" s="484"/>
      <c r="C266" s="484"/>
      <c r="D266" s="484"/>
      <c r="E266" s="484"/>
      <c r="F266" s="484"/>
      <c r="G266" s="1393"/>
      <c r="H266" s="350" t="str">
        <f>IF(G266="","",G266-G266*COMPASS!$U$9)</f>
        <v/>
      </c>
    </row>
    <row r="267" spans="1:8" ht="15" customHeight="1">
      <c r="A267" s="325" t="s">
        <v>7500</v>
      </c>
      <c r="B267" s="349" t="s">
        <v>462</v>
      </c>
      <c r="C267" s="289" t="s">
        <v>3361</v>
      </c>
      <c r="D267" s="289" t="s">
        <v>7501</v>
      </c>
      <c r="E267" s="470">
        <v>1</v>
      </c>
      <c r="F267" s="590"/>
      <c r="G267" s="1394">
        <v>49.790399999999998</v>
      </c>
      <c r="H267" s="205">
        <f>IF(G267="","",G267-G267*COMPASS!$U$9)</f>
        <v>49.790399999999998</v>
      </c>
    </row>
    <row r="268" spans="1:8" ht="15" customHeight="1">
      <c r="A268" s="325" t="s">
        <v>7502</v>
      </c>
      <c r="B268" s="349" t="s">
        <v>462</v>
      </c>
      <c r="C268" s="289" t="s">
        <v>3362</v>
      </c>
      <c r="D268" s="289" t="s">
        <v>7503</v>
      </c>
      <c r="E268" s="470">
        <v>1</v>
      </c>
      <c r="F268" s="590"/>
      <c r="G268" s="1394">
        <v>51.189600000000006</v>
      </c>
      <c r="H268" s="205">
        <f>IF(G268="","",G268-G268*COMPASS!$U$9)</f>
        <v>51.189600000000006</v>
      </c>
    </row>
    <row r="269" spans="1:8" ht="15" customHeight="1">
      <c r="A269" s="325" t="s">
        <v>7504</v>
      </c>
      <c r="B269" s="349" t="s">
        <v>462</v>
      </c>
      <c r="C269" s="289" t="s">
        <v>3363</v>
      </c>
      <c r="D269" s="289" t="s">
        <v>7505</v>
      </c>
      <c r="E269" s="470">
        <v>1</v>
      </c>
      <c r="F269" s="590"/>
      <c r="G269" s="1394">
        <v>52.628399999999999</v>
      </c>
      <c r="H269" s="205">
        <f>IF(G269="","",G269-G269*COMPASS!$U$9)</f>
        <v>52.628399999999999</v>
      </c>
    </row>
    <row r="270" spans="1:8" ht="15" customHeight="1">
      <c r="A270" s="325" t="s">
        <v>7506</v>
      </c>
      <c r="B270" s="349" t="s">
        <v>216</v>
      </c>
      <c r="C270" s="289" t="s">
        <v>3364</v>
      </c>
      <c r="D270" s="289" t="s">
        <v>7507</v>
      </c>
      <c r="E270" s="470">
        <v>1</v>
      </c>
      <c r="F270" s="590"/>
      <c r="G270" s="1394">
        <v>54.740400000000001</v>
      </c>
      <c r="H270" s="205">
        <f>IF(G270="","",G270-G270*COMPASS!$U$9)</f>
        <v>54.740400000000001</v>
      </c>
    </row>
    <row r="271" spans="1:8" ht="15" customHeight="1">
      <c r="A271" s="325" t="s">
        <v>7508</v>
      </c>
      <c r="B271" s="349" t="s">
        <v>216</v>
      </c>
      <c r="C271" s="289" t="s">
        <v>3365</v>
      </c>
      <c r="D271" s="289" t="s">
        <v>7509</v>
      </c>
      <c r="E271" s="470">
        <v>1</v>
      </c>
      <c r="F271" s="590"/>
      <c r="G271" s="1394">
        <v>58.885200000000005</v>
      </c>
      <c r="H271" s="205">
        <f>IF(G271="","",G271-G271*COMPASS!$U$9)</f>
        <v>58.885200000000005</v>
      </c>
    </row>
    <row r="272" spans="1:8" ht="15" customHeight="1">
      <c r="A272" s="325" t="s">
        <v>7510</v>
      </c>
      <c r="B272" s="349" t="s">
        <v>216</v>
      </c>
      <c r="C272" s="289" t="s">
        <v>3366</v>
      </c>
      <c r="D272" s="289" t="s">
        <v>7511</v>
      </c>
      <c r="E272" s="470">
        <v>1</v>
      </c>
      <c r="F272" s="590"/>
      <c r="G272" s="1394">
        <v>51.757200000000005</v>
      </c>
      <c r="H272" s="205">
        <f>IF(G272="","",G272-G272*COMPASS!$U$9)</f>
        <v>51.757200000000005</v>
      </c>
    </row>
    <row r="273" spans="1:8" ht="15" customHeight="1">
      <c r="A273" s="325" t="s">
        <v>7512</v>
      </c>
      <c r="B273" s="349" t="s">
        <v>216</v>
      </c>
      <c r="C273" s="289" t="s">
        <v>3367</v>
      </c>
      <c r="D273" s="289" t="s">
        <v>7513</v>
      </c>
      <c r="E273" s="470">
        <v>1</v>
      </c>
      <c r="F273" s="590"/>
      <c r="G273" s="1394">
        <v>53.195999999999998</v>
      </c>
      <c r="H273" s="205">
        <f>IF(G273="","",G273-G273*COMPASS!$U$9)</f>
        <v>53.195999999999998</v>
      </c>
    </row>
    <row r="274" spans="1:8" ht="15" customHeight="1">
      <c r="A274" s="325" t="s">
        <v>7514</v>
      </c>
      <c r="B274" s="349" t="s">
        <v>462</v>
      </c>
      <c r="C274" s="289" t="s">
        <v>3368</v>
      </c>
      <c r="D274" s="289" t="s">
        <v>7515</v>
      </c>
      <c r="E274" s="470">
        <v>1</v>
      </c>
      <c r="F274" s="590"/>
      <c r="G274" s="1394">
        <v>54.555599999999998</v>
      </c>
      <c r="H274" s="205">
        <f>IF(G274="","",G274-G274*COMPASS!$U$9)</f>
        <v>54.555599999999998</v>
      </c>
    </row>
    <row r="275" spans="1:8" ht="15" customHeight="1">
      <c r="A275" s="325" t="s">
        <v>7516</v>
      </c>
      <c r="B275" s="349" t="s">
        <v>216</v>
      </c>
      <c r="C275" s="289" t="s">
        <v>3369</v>
      </c>
      <c r="D275" s="289" t="s">
        <v>7517</v>
      </c>
      <c r="E275" s="470">
        <v>1</v>
      </c>
      <c r="F275" s="590"/>
      <c r="G275" s="1394">
        <v>56.654400000000003</v>
      </c>
      <c r="H275" s="205">
        <f>IF(G275="","",G275-G275*COMPASS!$U$9)</f>
        <v>56.654400000000003</v>
      </c>
    </row>
    <row r="276" spans="1:8" ht="15" customHeight="1">
      <c r="A276" s="325" t="s">
        <v>7518</v>
      </c>
      <c r="B276" s="349" t="s">
        <v>216</v>
      </c>
      <c r="C276" s="289" t="s">
        <v>3370</v>
      </c>
      <c r="D276" s="289" t="s">
        <v>7519</v>
      </c>
      <c r="E276" s="470">
        <v>1</v>
      </c>
      <c r="F276" s="590"/>
      <c r="G276" s="1394">
        <v>60.970799999999997</v>
      </c>
      <c r="H276" s="205">
        <f>IF(G276="","",G276-G276*COMPASS!$U$9)</f>
        <v>60.970799999999997</v>
      </c>
    </row>
    <row r="277" spans="1:8" ht="15" customHeight="1">
      <c r="A277" s="325" t="s">
        <v>7520</v>
      </c>
      <c r="B277" s="349" t="s">
        <v>216</v>
      </c>
      <c r="C277" s="289" t="s">
        <v>3371</v>
      </c>
      <c r="D277" s="289" t="s">
        <v>7521</v>
      </c>
      <c r="E277" s="470">
        <v>1</v>
      </c>
      <c r="F277" s="590"/>
      <c r="G277" s="1394">
        <v>53.750399999999999</v>
      </c>
      <c r="H277" s="205">
        <f>IF(G277="","",G277-G277*COMPASS!$U$9)</f>
        <v>53.750399999999999</v>
      </c>
    </row>
    <row r="278" spans="1:8" ht="15" customHeight="1">
      <c r="A278" s="325" t="s">
        <v>7522</v>
      </c>
      <c r="B278" s="349" t="s">
        <v>216</v>
      </c>
      <c r="C278" s="289" t="s">
        <v>3372</v>
      </c>
      <c r="D278" s="289" t="s">
        <v>7523</v>
      </c>
      <c r="E278" s="470">
        <v>1</v>
      </c>
      <c r="F278" s="590"/>
      <c r="G278" s="1394">
        <v>55.149600000000007</v>
      </c>
      <c r="H278" s="205">
        <f>IF(G278="","",G278-G278*COMPASS!$U$9)</f>
        <v>55.149600000000007</v>
      </c>
    </row>
    <row r="279" spans="1:8" ht="15" customHeight="1">
      <c r="A279" s="325" t="s">
        <v>7524</v>
      </c>
      <c r="B279" s="349" t="s">
        <v>216</v>
      </c>
      <c r="C279" s="289" t="s">
        <v>3373</v>
      </c>
      <c r="D279" s="289" t="s">
        <v>7525</v>
      </c>
      <c r="E279" s="470">
        <v>1</v>
      </c>
      <c r="F279" s="590"/>
      <c r="G279" s="1394">
        <v>56.548800000000007</v>
      </c>
      <c r="H279" s="205">
        <f>IF(G279="","",G279-G279*COMPASS!$U$9)</f>
        <v>56.548800000000007</v>
      </c>
    </row>
    <row r="280" spans="1:8" ht="15" customHeight="1">
      <c r="A280" s="325" t="s">
        <v>7526</v>
      </c>
      <c r="B280" s="349" t="s">
        <v>216</v>
      </c>
      <c r="C280" s="289" t="s">
        <v>3374</v>
      </c>
      <c r="D280" s="289" t="s">
        <v>7527</v>
      </c>
      <c r="E280" s="470">
        <v>1</v>
      </c>
      <c r="F280" s="590"/>
      <c r="G280" s="1394">
        <v>58.647600000000004</v>
      </c>
      <c r="H280" s="205">
        <f>IF(G280="","",G280-G280*COMPASS!$U$9)</f>
        <v>58.647600000000004</v>
      </c>
    </row>
    <row r="281" spans="1:8" ht="15" customHeight="1">
      <c r="A281" s="325" t="s">
        <v>7528</v>
      </c>
      <c r="B281" s="349" t="s">
        <v>216</v>
      </c>
      <c r="C281" s="289" t="s">
        <v>3375</v>
      </c>
      <c r="D281" s="289" t="s">
        <v>7529</v>
      </c>
      <c r="E281" s="470">
        <v>1</v>
      </c>
      <c r="F281" s="590"/>
      <c r="G281" s="1394">
        <v>62.845200000000006</v>
      </c>
      <c r="H281" s="205">
        <f>IF(G281="","",G281-G281*COMPASS!$U$9)</f>
        <v>62.845200000000006</v>
      </c>
    </row>
    <row r="282" spans="1:8" ht="15" customHeight="1">
      <c r="A282" s="325" t="s">
        <v>15625</v>
      </c>
      <c r="B282" s="349" t="s">
        <v>462</v>
      </c>
      <c r="C282" s="289" t="s">
        <v>15626</v>
      </c>
      <c r="D282" s="289" t="s">
        <v>15627</v>
      </c>
      <c r="E282" s="470">
        <v>1</v>
      </c>
      <c r="F282" s="589"/>
      <c r="G282" s="1396">
        <v>9.4700000000000006</v>
      </c>
      <c r="H282" s="205">
        <f>IF(G282="","",G282-G282*COMPASS!$U$9)</f>
        <v>9.4700000000000006</v>
      </c>
    </row>
    <row r="283" spans="1:8" ht="15" customHeight="1">
      <c r="A283" s="325" t="s">
        <v>15628</v>
      </c>
      <c r="B283" s="349" t="s">
        <v>462</v>
      </c>
      <c r="C283" s="289" t="s">
        <v>15629</v>
      </c>
      <c r="D283" s="289" t="s">
        <v>15630</v>
      </c>
      <c r="E283" s="470">
        <v>1</v>
      </c>
      <c r="F283" s="589"/>
      <c r="G283" s="1396">
        <v>10.47</v>
      </c>
      <c r="H283" s="205">
        <f>IF(G283="","",G283-G283*COMPASS!$U$9)</f>
        <v>10.47</v>
      </c>
    </row>
    <row r="284" spans="1:8" ht="15" customHeight="1">
      <c r="A284" s="325" t="s">
        <v>15631</v>
      </c>
      <c r="B284" s="1397" t="s">
        <v>216</v>
      </c>
      <c r="C284" s="289" t="s">
        <v>15632</v>
      </c>
      <c r="D284" s="289" t="s">
        <v>15633</v>
      </c>
      <c r="E284" s="470">
        <v>1</v>
      </c>
      <c r="F284" s="589"/>
      <c r="G284" s="1396">
        <v>11.48</v>
      </c>
      <c r="H284" s="205">
        <f>IF(G284="","",G284-G284*COMPASS!$U$9)</f>
        <v>11.48</v>
      </c>
    </row>
    <row r="285" spans="1:8" ht="15" customHeight="1">
      <c r="A285" s="484" t="s">
        <v>7530</v>
      </c>
      <c r="B285" s="484"/>
      <c r="C285" s="484"/>
      <c r="D285" s="484"/>
      <c r="E285" s="484"/>
      <c r="F285" s="484"/>
      <c r="G285" s="1393"/>
      <c r="H285" s="205" t="str">
        <f>IF(G285="","",G285-G285*COMPASS!$U$9)</f>
        <v/>
      </c>
    </row>
    <row r="286" spans="1:8" ht="15" customHeight="1">
      <c r="A286" s="325" t="s">
        <v>7531</v>
      </c>
      <c r="B286" s="349" t="s">
        <v>216</v>
      </c>
      <c r="C286" s="289" t="s">
        <v>3377</v>
      </c>
      <c r="D286" s="289" t="s">
        <v>7532</v>
      </c>
      <c r="E286" s="470">
        <v>1</v>
      </c>
      <c r="F286" s="590"/>
      <c r="G286" s="1396">
        <v>51.92880000000001</v>
      </c>
      <c r="H286" s="205">
        <f>IF(G286="","",G286-G286*COMPASS!$U$9)</f>
        <v>51.92880000000001</v>
      </c>
    </row>
    <row r="287" spans="1:8" ht="15" customHeight="1">
      <c r="A287" s="325" t="s">
        <v>7533</v>
      </c>
      <c r="B287" s="349" t="s">
        <v>462</v>
      </c>
      <c r="C287" s="289" t="s">
        <v>3378</v>
      </c>
      <c r="D287" s="289" t="s">
        <v>7534</v>
      </c>
      <c r="E287" s="470">
        <v>1</v>
      </c>
      <c r="F287" s="590"/>
      <c r="G287" s="1396">
        <v>54.753599999999999</v>
      </c>
      <c r="H287" s="205">
        <f>IF(G287="","",G287-G287*COMPASS!$U$9)</f>
        <v>54.753599999999999</v>
      </c>
    </row>
    <row r="288" spans="1:8" ht="15" customHeight="1">
      <c r="A288" s="325" t="s">
        <v>7535</v>
      </c>
      <c r="B288" s="349" t="s">
        <v>462</v>
      </c>
      <c r="C288" s="289" t="s">
        <v>3379</v>
      </c>
      <c r="D288" s="289" t="s">
        <v>7536</v>
      </c>
      <c r="E288" s="470">
        <v>1</v>
      </c>
      <c r="F288" s="590"/>
      <c r="G288" s="1396">
        <v>57.565200000000004</v>
      </c>
      <c r="H288" s="205">
        <f>IF(G288="","",G288-G288*COMPASS!$U$9)</f>
        <v>57.565200000000004</v>
      </c>
    </row>
    <row r="289" spans="1:8" ht="15" customHeight="1">
      <c r="A289" s="325" t="s">
        <v>7537</v>
      </c>
      <c r="B289" s="1397" t="s">
        <v>216</v>
      </c>
      <c r="C289" s="289" t="s">
        <v>3380</v>
      </c>
      <c r="D289" s="289" t="s">
        <v>7538</v>
      </c>
      <c r="E289" s="470">
        <v>1</v>
      </c>
      <c r="F289" s="590"/>
      <c r="G289" s="1396">
        <v>61.815600000000003</v>
      </c>
      <c r="H289" s="205">
        <f>IF(G289="","",G289-G289*COMPASS!$U$9)</f>
        <v>61.815600000000003</v>
      </c>
    </row>
    <row r="290" spans="1:8" ht="15" customHeight="1">
      <c r="A290" s="325" t="s">
        <v>7539</v>
      </c>
      <c r="B290" s="349" t="s">
        <v>216</v>
      </c>
      <c r="C290" s="289" t="s">
        <v>3381</v>
      </c>
      <c r="D290" s="289" t="s">
        <v>7540</v>
      </c>
      <c r="E290" s="470">
        <v>1</v>
      </c>
      <c r="F290" s="590"/>
      <c r="G290" s="1396">
        <v>70.290000000000006</v>
      </c>
      <c r="H290" s="205">
        <f>IF(G290="","",G290-G290*COMPASS!$U$9)</f>
        <v>70.290000000000006</v>
      </c>
    </row>
    <row r="291" spans="1:8" ht="15" customHeight="1">
      <c r="A291" s="325" t="s">
        <v>7541</v>
      </c>
      <c r="B291" s="349" t="s">
        <v>216</v>
      </c>
      <c r="C291" s="289" t="s">
        <v>3382</v>
      </c>
      <c r="D291" s="289" t="s">
        <v>7542</v>
      </c>
      <c r="E291" s="470">
        <v>1</v>
      </c>
      <c r="F291" s="590"/>
      <c r="G291" s="1396">
        <v>56.509200000000007</v>
      </c>
      <c r="H291" s="205">
        <f>IF(G291="","",G291-G291*COMPASS!$U$9)</f>
        <v>56.509200000000007</v>
      </c>
    </row>
    <row r="292" spans="1:8" ht="15" customHeight="1">
      <c r="A292" s="325" t="s">
        <v>7543</v>
      </c>
      <c r="B292" s="349" t="s">
        <v>216</v>
      </c>
      <c r="C292" s="289" t="s">
        <v>3383</v>
      </c>
      <c r="D292" s="289" t="s">
        <v>7544</v>
      </c>
      <c r="E292" s="470">
        <v>1</v>
      </c>
      <c r="F292" s="590"/>
      <c r="G292" s="1396">
        <v>59.347200000000001</v>
      </c>
      <c r="H292" s="205">
        <f>IF(G292="","",G292-G292*COMPASS!$U$9)</f>
        <v>59.347200000000001</v>
      </c>
    </row>
    <row r="293" spans="1:8" ht="15" customHeight="1">
      <c r="A293" s="325" t="s">
        <v>7545</v>
      </c>
      <c r="B293" s="349" t="s">
        <v>216</v>
      </c>
      <c r="C293" s="289" t="s">
        <v>3384</v>
      </c>
      <c r="D293" s="289" t="s">
        <v>7546</v>
      </c>
      <c r="E293" s="470">
        <v>1</v>
      </c>
      <c r="F293" s="590"/>
      <c r="G293" s="1396">
        <v>62.158800000000006</v>
      </c>
      <c r="H293" s="205">
        <f>IF(G293="","",G293-G293*COMPASS!$U$9)</f>
        <v>62.158800000000006</v>
      </c>
    </row>
    <row r="294" spans="1:8" ht="15" customHeight="1">
      <c r="A294" s="325" t="s">
        <v>7547</v>
      </c>
      <c r="B294" s="349" t="s">
        <v>216</v>
      </c>
      <c r="C294" s="289" t="s">
        <v>3385</v>
      </c>
      <c r="D294" s="289" t="s">
        <v>7548</v>
      </c>
      <c r="E294" s="470">
        <v>1</v>
      </c>
      <c r="F294" s="590"/>
      <c r="G294" s="1396">
        <v>66.396000000000001</v>
      </c>
      <c r="H294" s="205">
        <f>IF(G294="","",G294-G294*COMPASS!$U$9)</f>
        <v>66.396000000000001</v>
      </c>
    </row>
    <row r="295" spans="1:8" ht="15" customHeight="1">
      <c r="A295" s="325" t="s">
        <v>7549</v>
      </c>
      <c r="B295" s="349" t="s">
        <v>216</v>
      </c>
      <c r="C295" s="289" t="s">
        <v>3386</v>
      </c>
      <c r="D295" s="289" t="s">
        <v>7550</v>
      </c>
      <c r="E295" s="470">
        <v>1</v>
      </c>
      <c r="F295" s="590"/>
      <c r="G295" s="1396">
        <v>74.870400000000004</v>
      </c>
      <c r="H295" s="205">
        <f>IF(G295="","",G295-G295*COMPASS!$U$9)</f>
        <v>74.870400000000004</v>
      </c>
    </row>
    <row r="296" spans="1:8" ht="15" customHeight="1">
      <c r="A296" s="325" t="s">
        <v>7551</v>
      </c>
      <c r="B296" s="349" t="s">
        <v>216</v>
      </c>
      <c r="C296" s="289" t="s">
        <v>3387</v>
      </c>
      <c r="D296" s="289" t="s">
        <v>7552</v>
      </c>
      <c r="E296" s="470">
        <v>1</v>
      </c>
      <c r="F296" s="590"/>
      <c r="G296" s="1396">
        <v>61.102800000000002</v>
      </c>
      <c r="H296" s="205">
        <f>IF(G296="","",G296-G296*COMPASS!$U$9)</f>
        <v>61.102800000000002</v>
      </c>
    </row>
    <row r="297" spans="1:8" ht="15" customHeight="1">
      <c r="A297" s="325" t="s">
        <v>7553</v>
      </c>
      <c r="B297" s="349" t="s">
        <v>216</v>
      </c>
      <c r="C297" s="289" t="s">
        <v>3388</v>
      </c>
      <c r="D297" s="289" t="s">
        <v>7554</v>
      </c>
      <c r="E297" s="470">
        <v>1</v>
      </c>
      <c r="F297" s="590"/>
      <c r="G297" s="1396">
        <v>63.927600000000005</v>
      </c>
      <c r="H297" s="205">
        <f>IF(G297="","",G297-G297*COMPASS!$U$9)</f>
        <v>63.927600000000005</v>
      </c>
    </row>
    <row r="298" spans="1:8" ht="15" customHeight="1">
      <c r="A298" s="325" t="s">
        <v>7555</v>
      </c>
      <c r="B298" s="349" t="s">
        <v>216</v>
      </c>
      <c r="C298" s="289" t="s">
        <v>3389</v>
      </c>
      <c r="D298" s="289" t="s">
        <v>7556</v>
      </c>
      <c r="E298" s="470">
        <v>1</v>
      </c>
      <c r="F298" s="590"/>
      <c r="G298" s="1396">
        <v>66.752400000000009</v>
      </c>
      <c r="H298" s="205">
        <f>IF(G298="","",G298-G298*COMPASS!$U$9)</f>
        <v>66.752400000000009</v>
      </c>
    </row>
    <row r="299" spans="1:8" ht="15" customHeight="1">
      <c r="A299" s="325" t="s">
        <v>7557</v>
      </c>
      <c r="B299" s="349" t="s">
        <v>216</v>
      </c>
      <c r="C299" s="289" t="s">
        <v>3390</v>
      </c>
      <c r="D299" s="289" t="s">
        <v>7558</v>
      </c>
      <c r="E299" s="470">
        <v>1</v>
      </c>
      <c r="F299" s="590"/>
      <c r="G299" s="1396">
        <v>70.98960000000001</v>
      </c>
      <c r="H299" s="205">
        <f>IF(G299="","",G299-G299*COMPASS!$U$9)</f>
        <v>70.98960000000001</v>
      </c>
    </row>
    <row r="300" spans="1:8" ht="15" customHeight="1">
      <c r="A300" s="325" t="s">
        <v>7559</v>
      </c>
      <c r="B300" s="349" t="s">
        <v>216</v>
      </c>
      <c r="C300" s="289" t="s">
        <v>3391</v>
      </c>
      <c r="D300" s="289" t="s">
        <v>7560</v>
      </c>
      <c r="E300" s="470">
        <v>1</v>
      </c>
      <c r="F300" s="590"/>
      <c r="G300" s="1396">
        <v>79.464000000000013</v>
      </c>
      <c r="H300" s="205">
        <f>IF(G300="","",G300-G300*COMPASS!$U$9)</f>
        <v>79.464000000000013</v>
      </c>
    </row>
    <row r="301" spans="1:8" ht="15" customHeight="1">
      <c r="A301" s="484" t="s">
        <v>671</v>
      </c>
      <c r="B301" s="484"/>
      <c r="C301" s="484"/>
      <c r="D301" s="484"/>
      <c r="E301" s="484"/>
      <c r="F301" s="484"/>
      <c r="G301" s="1393"/>
      <c r="H301" s="205" t="str">
        <f>IF(G301="","",G301-G301*COMPASS!$U$9)</f>
        <v/>
      </c>
    </row>
    <row r="302" spans="1:8" ht="15" customHeight="1">
      <c r="A302" s="271" t="s">
        <v>53</v>
      </c>
      <c r="B302" s="348" t="s">
        <v>462</v>
      </c>
      <c r="C302" s="295" t="s">
        <v>7280</v>
      </c>
      <c r="D302" s="327" t="s">
        <v>9390</v>
      </c>
      <c r="E302" s="470">
        <v>2</v>
      </c>
      <c r="F302" s="589"/>
      <c r="G302" s="1396">
        <v>6.7320000000000002</v>
      </c>
      <c r="H302" s="205">
        <f>IF(G302="","",G302-G302*COMPASS!$U$9)</f>
        <v>6.7320000000000002</v>
      </c>
    </row>
    <row r="303" spans="1:8" ht="0.6" customHeight="1">
      <c r="A303" s="271" t="s">
        <v>3251</v>
      </c>
      <c r="B303" s="348" t="s">
        <v>4423</v>
      </c>
      <c r="C303" s="295" t="s">
        <v>7281</v>
      </c>
      <c r="D303" s="327" t="s">
        <v>9391</v>
      </c>
      <c r="E303" s="470">
        <v>2</v>
      </c>
      <c r="F303" s="591"/>
      <c r="G303" s="1396">
        <v>11.668800000000001</v>
      </c>
      <c r="H303" s="205">
        <f>IF(G303="","",G303-G303*COMPASS!$U$9)</f>
        <v>11.668800000000001</v>
      </c>
    </row>
    <row r="304" spans="1:8" ht="15" customHeight="1">
      <c r="A304" s="271" t="s">
        <v>3252</v>
      </c>
      <c r="B304" s="348" t="s">
        <v>462</v>
      </c>
      <c r="C304" s="295" t="s">
        <v>7282</v>
      </c>
      <c r="D304" s="327" t="s">
        <v>9392</v>
      </c>
      <c r="E304" s="470">
        <v>2</v>
      </c>
      <c r="F304" s="589"/>
      <c r="G304" s="1396">
        <v>12.117599999999999</v>
      </c>
      <c r="H304" s="205">
        <f>IF(G304="","",G304-G304*COMPASS!$U$9)</f>
        <v>12.117599999999999</v>
      </c>
    </row>
    <row r="305" spans="1:8" ht="15" customHeight="1">
      <c r="A305" s="271" t="s">
        <v>52</v>
      </c>
      <c r="B305" s="348" t="s">
        <v>462</v>
      </c>
      <c r="C305" s="295" t="s">
        <v>7283</v>
      </c>
      <c r="D305" s="327" t="s">
        <v>9393</v>
      </c>
      <c r="E305" s="470">
        <v>2</v>
      </c>
      <c r="F305" s="589"/>
      <c r="G305" s="1396">
        <v>6.7320000000000002</v>
      </c>
      <c r="H305" s="205">
        <f>IF(G305="","",G305-G305*COMPASS!$U$9)</f>
        <v>6.7320000000000002</v>
      </c>
    </row>
    <row r="306" spans="1:8" ht="15" customHeight="1">
      <c r="A306" s="271" t="s">
        <v>51</v>
      </c>
      <c r="B306" s="348" t="s">
        <v>462</v>
      </c>
      <c r="C306" s="295" t="s">
        <v>7284</v>
      </c>
      <c r="D306" s="327" t="s">
        <v>9394</v>
      </c>
      <c r="E306" s="470">
        <v>2</v>
      </c>
      <c r="F306" s="589"/>
      <c r="G306" s="1396">
        <v>11.510400000000001</v>
      </c>
      <c r="H306" s="205">
        <f>IF(G306="","",G306-G306*COMPASS!$U$9)</f>
        <v>11.510400000000001</v>
      </c>
    </row>
    <row r="307" spans="1:8" ht="15" customHeight="1">
      <c r="A307" s="271" t="s">
        <v>15634</v>
      </c>
      <c r="B307" s="348" t="s">
        <v>462</v>
      </c>
      <c r="C307" s="295" t="s">
        <v>15635</v>
      </c>
      <c r="D307" s="327" t="s">
        <v>15636</v>
      </c>
      <c r="E307" s="470">
        <v>2</v>
      </c>
      <c r="F307" s="589"/>
      <c r="G307" s="1396">
        <v>3.68</v>
      </c>
      <c r="H307" s="205">
        <f>IF(G307="","",G307-G307*COMPASS!$U$9)</f>
        <v>3.68</v>
      </c>
    </row>
    <row r="308" spans="1:8" ht="15" customHeight="1">
      <c r="A308" s="271" t="s">
        <v>16343</v>
      </c>
      <c r="B308" s="348" t="s">
        <v>462</v>
      </c>
      <c r="C308" s="295">
        <v>760246159</v>
      </c>
      <c r="D308" s="327" t="s">
        <v>16344</v>
      </c>
      <c r="E308" s="470">
        <v>1</v>
      </c>
      <c r="F308" s="589"/>
      <c r="G308" s="1396">
        <v>28.312000000000001</v>
      </c>
      <c r="H308" s="205">
        <f>IF(G308="","",G308-G308*COMPASS!$U$9)</f>
        <v>28.312000000000001</v>
      </c>
    </row>
    <row r="309" spans="1:8" ht="15" customHeight="1">
      <c r="A309" s="325" t="s">
        <v>7561</v>
      </c>
      <c r="B309" s="349" t="s">
        <v>462</v>
      </c>
      <c r="C309" s="289" t="s">
        <v>3392</v>
      </c>
      <c r="D309" s="289" t="s">
        <v>9395</v>
      </c>
      <c r="E309" s="470">
        <v>2</v>
      </c>
      <c r="F309" s="589"/>
      <c r="G309" s="1394">
        <v>13.714800000000002</v>
      </c>
      <c r="H309" s="205">
        <f>IF(G309="","",G309-G309*COMPASS!$U$9)</f>
        <v>13.714800000000002</v>
      </c>
    </row>
    <row r="310" spans="1:8" ht="15" customHeight="1">
      <c r="A310" s="325" t="s">
        <v>7562</v>
      </c>
      <c r="B310" s="1397" t="s">
        <v>216</v>
      </c>
      <c r="C310" s="289" t="s">
        <v>3393</v>
      </c>
      <c r="D310" s="289" t="s">
        <v>9396</v>
      </c>
      <c r="E310" s="470">
        <v>2</v>
      </c>
      <c r="F310" s="590"/>
      <c r="G310" s="1394">
        <v>14.691600000000001</v>
      </c>
      <c r="H310" s="205">
        <f>IF(G310="","",G310-G310*COMPASS!$U$9)</f>
        <v>14.691600000000001</v>
      </c>
    </row>
    <row r="311" spans="1:8" ht="15" customHeight="1">
      <c r="A311" s="325" t="s">
        <v>8152</v>
      </c>
      <c r="B311" s="349" t="s">
        <v>462</v>
      </c>
      <c r="C311" s="289" t="s">
        <v>8153</v>
      </c>
      <c r="D311" s="289" t="s">
        <v>9397</v>
      </c>
      <c r="E311" s="470">
        <v>2</v>
      </c>
      <c r="F311" s="590"/>
      <c r="G311" s="1394">
        <v>14.031600000000001</v>
      </c>
      <c r="H311" s="205">
        <f>IF(G311="","",G311-G311*COMPASS!$U$9)</f>
        <v>14.031600000000001</v>
      </c>
    </row>
    <row r="312" spans="1:8" ht="15" customHeight="1">
      <c r="A312" s="325" t="s">
        <v>9614</v>
      </c>
      <c r="B312" s="349" t="s">
        <v>216</v>
      </c>
      <c r="C312" s="289" t="s">
        <v>9398</v>
      </c>
      <c r="D312" s="289" t="s">
        <v>9615</v>
      </c>
      <c r="E312" s="470">
        <v>2</v>
      </c>
      <c r="F312" s="590"/>
      <c r="G312" s="1394">
        <v>15.021600000000001</v>
      </c>
      <c r="H312" s="205">
        <f>IF(G312="","",G312-G312*COMPASS!$U$9)</f>
        <v>15.021600000000001</v>
      </c>
    </row>
    <row r="313" spans="1:8" ht="15" customHeight="1">
      <c r="A313" s="325" t="s">
        <v>16345</v>
      </c>
      <c r="B313" s="349" t="s">
        <v>462</v>
      </c>
      <c r="C313" s="289">
        <v>760249511</v>
      </c>
      <c r="D313" s="289" t="s">
        <v>16346</v>
      </c>
      <c r="E313" s="470">
        <v>1</v>
      </c>
      <c r="F313" s="590"/>
      <c r="G313" s="1396">
        <v>39.335999999999999</v>
      </c>
      <c r="H313" s="205">
        <f>IF(G313="","",G313-G313*COMPASS!$U$9)</f>
        <v>39.335999999999999</v>
      </c>
    </row>
    <row r="314" spans="1:8" ht="15" customHeight="1">
      <c r="A314" s="325" t="s">
        <v>7563</v>
      </c>
      <c r="B314" s="349" t="s">
        <v>462</v>
      </c>
      <c r="C314" s="289" t="s">
        <v>3395</v>
      </c>
      <c r="D314" s="289" t="s">
        <v>9399</v>
      </c>
      <c r="E314" s="470">
        <v>2</v>
      </c>
      <c r="F314" s="590"/>
      <c r="G314" s="1396">
        <v>15.4176</v>
      </c>
      <c r="H314" s="205">
        <f>IF(G314="","",G314-G314*COMPASS!$U$9)</f>
        <v>15.4176</v>
      </c>
    </row>
    <row r="315" spans="1:8" ht="15" customHeight="1">
      <c r="A315" s="325" t="s">
        <v>10123</v>
      </c>
      <c r="B315" s="349" t="s">
        <v>216</v>
      </c>
      <c r="C315" s="289" t="s">
        <v>10124</v>
      </c>
      <c r="D315" s="289" t="s">
        <v>10125</v>
      </c>
      <c r="E315" s="470">
        <v>2</v>
      </c>
      <c r="F315" s="590"/>
      <c r="G315" s="1396">
        <v>16.816800000000001</v>
      </c>
      <c r="H315" s="205">
        <f>IF(G315="","",G315-G315*COMPASS!$U$9)</f>
        <v>16.816800000000001</v>
      </c>
    </row>
    <row r="316" spans="1:8" ht="15" customHeight="1">
      <c r="A316" s="325" t="s">
        <v>7564</v>
      </c>
      <c r="B316" s="349" t="s">
        <v>462</v>
      </c>
      <c r="C316" s="289" t="s">
        <v>3396</v>
      </c>
      <c r="D316" s="289" t="s">
        <v>9400</v>
      </c>
      <c r="E316" s="470">
        <v>2</v>
      </c>
      <c r="F316" s="590"/>
      <c r="G316" s="1396">
        <v>17.714400000000001</v>
      </c>
      <c r="H316" s="205">
        <f>IF(G316="","",G316-G316*COMPASS!$U$9)</f>
        <v>17.714400000000001</v>
      </c>
    </row>
    <row r="317" spans="1:8" ht="15" customHeight="1">
      <c r="A317" s="325" t="s">
        <v>8155</v>
      </c>
      <c r="B317" s="349" t="s">
        <v>462</v>
      </c>
      <c r="C317" s="289" t="s">
        <v>8156</v>
      </c>
      <c r="D317" s="289" t="s">
        <v>9401</v>
      </c>
      <c r="E317" s="470">
        <v>2</v>
      </c>
      <c r="F317" s="590"/>
      <c r="G317" s="1396">
        <v>16.143600000000003</v>
      </c>
      <c r="H317" s="205">
        <f>IF(G317="","",G317-G317*COMPASS!$U$9)</f>
        <v>16.143600000000003</v>
      </c>
    </row>
    <row r="318" spans="1:8" ht="15" customHeight="1">
      <c r="A318" s="325" t="s">
        <v>9402</v>
      </c>
      <c r="B318" s="349" t="s">
        <v>216</v>
      </c>
      <c r="C318" s="289" t="s">
        <v>9403</v>
      </c>
      <c r="D318" s="289" t="s">
        <v>9404</v>
      </c>
      <c r="E318" s="470">
        <v>2</v>
      </c>
      <c r="F318" s="590"/>
      <c r="G318" s="1396">
        <v>18.4404</v>
      </c>
      <c r="H318" s="205">
        <f>IF(G318="","",G318-G318*COMPASS!$U$9)</f>
        <v>18.4404</v>
      </c>
    </row>
    <row r="319" spans="1:8" ht="15" customHeight="1">
      <c r="A319" s="484" t="s">
        <v>4334</v>
      </c>
      <c r="B319" s="484"/>
      <c r="C319" s="484"/>
      <c r="D319" s="484"/>
      <c r="E319" s="484"/>
      <c r="F319" s="484"/>
      <c r="G319" s="1393"/>
      <c r="H319" s="205" t="str">
        <f>IF(G319="","",G319-G319*COMPASS!$U$9)</f>
        <v/>
      </c>
    </row>
    <row r="320" spans="1:8" ht="15" customHeight="1">
      <c r="A320" s="271" t="s">
        <v>4335</v>
      </c>
      <c r="B320" s="348" t="s">
        <v>216</v>
      </c>
      <c r="C320" s="289" t="s">
        <v>4336</v>
      </c>
      <c r="D320" s="272" t="s">
        <v>7466</v>
      </c>
      <c r="E320" s="471">
        <v>1</v>
      </c>
      <c r="F320" s="589"/>
      <c r="G320" s="1396">
        <v>2010.4259999999999</v>
      </c>
      <c r="H320" s="205">
        <f>IF(G320="","",G320-G320*COMPASS!$U$9)</f>
        <v>2010.4259999999999</v>
      </c>
    </row>
    <row r="321" spans="1:8" ht="15" customHeight="1">
      <c r="A321" s="271" t="s">
        <v>4337</v>
      </c>
      <c r="B321" s="348" t="s">
        <v>216</v>
      </c>
      <c r="C321" s="289" t="s">
        <v>4338</v>
      </c>
      <c r="D321" s="272" t="s">
        <v>7467</v>
      </c>
      <c r="E321" s="471">
        <v>1</v>
      </c>
      <c r="F321" s="589"/>
      <c r="G321" s="1396">
        <v>2010.4259999999999</v>
      </c>
      <c r="H321" s="205">
        <f>IF(G321="","",G321-G321*COMPASS!$U$9)</f>
        <v>2010.4259999999999</v>
      </c>
    </row>
    <row r="322" spans="1:8" ht="15" customHeight="1">
      <c r="A322" s="271" t="s">
        <v>4339</v>
      </c>
      <c r="B322" s="348" t="s">
        <v>216</v>
      </c>
      <c r="C322" s="289" t="s">
        <v>4340</v>
      </c>
      <c r="D322" s="272" t="s">
        <v>7468</v>
      </c>
      <c r="E322" s="471">
        <v>1</v>
      </c>
      <c r="F322" s="589"/>
      <c r="G322" s="1396">
        <v>5.1744000000000003</v>
      </c>
      <c r="H322" s="205">
        <f>IF(G322="","",G322-G322*COMPASS!$U$9)</f>
        <v>5.1744000000000003</v>
      </c>
    </row>
    <row r="323" spans="1:8" ht="15" customHeight="1">
      <c r="A323" s="271" t="s">
        <v>4341</v>
      </c>
      <c r="B323" s="348" t="s">
        <v>216</v>
      </c>
      <c r="C323" s="289" t="s">
        <v>4342</v>
      </c>
      <c r="D323" s="272" t="s">
        <v>7469</v>
      </c>
      <c r="E323" s="471">
        <v>1</v>
      </c>
      <c r="F323" s="589"/>
      <c r="G323" s="1396">
        <v>4.0259999999999998</v>
      </c>
      <c r="H323" s="205">
        <f>IF(G323="","",G323-G323*COMPASS!$U$9)</f>
        <v>4.0259999999999998</v>
      </c>
    </row>
    <row r="324" spans="1:8" ht="15" customHeight="1">
      <c r="A324" s="271" t="s">
        <v>4343</v>
      </c>
      <c r="B324" s="348" t="s">
        <v>216</v>
      </c>
      <c r="C324" s="289" t="s">
        <v>4344</v>
      </c>
      <c r="D324" s="272" t="s">
        <v>7470</v>
      </c>
      <c r="E324" s="471">
        <v>1</v>
      </c>
      <c r="F324" s="589"/>
      <c r="G324" s="1396">
        <v>4.1052</v>
      </c>
      <c r="H324" s="205">
        <f>IF(G324="","",G324-G324*COMPASS!$U$9)</f>
        <v>4.1052</v>
      </c>
    </row>
    <row r="325" spans="1:8" ht="15" customHeight="1">
      <c r="A325" s="271" t="s">
        <v>4345</v>
      </c>
      <c r="B325" s="348" t="s">
        <v>216</v>
      </c>
      <c r="C325" s="289" t="s">
        <v>4346</v>
      </c>
      <c r="D325" s="272" t="s">
        <v>7471</v>
      </c>
      <c r="E325" s="471">
        <v>1</v>
      </c>
      <c r="F325" s="589"/>
      <c r="G325" s="1396">
        <v>3.3000000000000003</v>
      </c>
      <c r="H325" s="205">
        <f>IF(G325="","",G325-G325*COMPASS!$U$9)</f>
        <v>3.3000000000000003</v>
      </c>
    </row>
    <row r="326" spans="1:8" ht="15" customHeight="1">
      <c r="A326" s="484" t="s">
        <v>6014</v>
      </c>
      <c r="B326" s="484"/>
      <c r="C326" s="484"/>
      <c r="D326" s="484"/>
      <c r="E326" s="484"/>
      <c r="F326" s="484"/>
      <c r="G326" s="1393"/>
      <c r="H326" s="205" t="str">
        <f>IF(G326="","",G326-G326*COMPASS!$U$9)</f>
        <v/>
      </c>
    </row>
    <row r="327" spans="1:8" ht="15" customHeight="1">
      <c r="A327" s="271" t="s">
        <v>558</v>
      </c>
      <c r="B327" s="348" t="s">
        <v>216</v>
      </c>
      <c r="C327" s="289" t="s">
        <v>559</v>
      </c>
      <c r="D327" s="272" t="s">
        <v>7472</v>
      </c>
      <c r="E327" s="471">
        <v>1</v>
      </c>
      <c r="F327" s="589"/>
      <c r="G327" s="1396">
        <v>118.32480000000001</v>
      </c>
      <c r="H327" s="205">
        <f>IF(G327="","",G327-G327*COMPASS!$U$9)</f>
        <v>118.32480000000001</v>
      </c>
    </row>
    <row r="328" spans="1:8" ht="15" customHeight="1">
      <c r="A328" s="271" t="s">
        <v>4421</v>
      </c>
      <c r="B328" s="348" t="s">
        <v>216</v>
      </c>
      <c r="C328" s="289" t="s">
        <v>4422</v>
      </c>
      <c r="D328" s="272" t="s">
        <v>7473</v>
      </c>
      <c r="E328" s="471">
        <v>1</v>
      </c>
      <c r="F328" s="589"/>
      <c r="G328" s="1396">
        <v>56.839200000000005</v>
      </c>
      <c r="H328" s="205">
        <f>IF(G328="","",G328-G328*COMPASS!$U$9)</f>
        <v>56.839200000000005</v>
      </c>
    </row>
    <row r="329" spans="1:8" ht="15" customHeight="1">
      <c r="A329" s="271" t="s">
        <v>554</v>
      </c>
      <c r="B329" s="348" t="s">
        <v>216</v>
      </c>
      <c r="C329" s="289" t="s">
        <v>7285</v>
      </c>
      <c r="D329" s="289" t="s">
        <v>7474</v>
      </c>
      <c r="E329" s="471">
        <v>1</v>
      </c>
      <c r="F329" s="589"/>
      <c r="G329" s="1396">
        <v>707.67840000000001</v>
      </c>
      <c r="H329" s="205">
        <f>IF(G329="","",G329-G329*COMPASS!$U$9)</f>
        <v>707.67840000000001</v>
      </c>
    </row>
    <row r="330" spans="1:8" ht="15" customHeight="1">
      <c r="A330" s="325" t="s">
        <v>6615</v>
      </c>
      <c r="B330" s="349" t="s">
        <v>216</v>
      </c>
      <c r="C330" s="289" t="s">
        <v>6613</v>
      </c>
      <c r="D330" s="289" t="s">
        <v>7475</v>
      </c>
      <c r="E330" s="471">
        <v>1</v>
      </c>
      <c r="F330" s="589"/>
      <c r="G330" s="1396">
        <v>1166.7348</v>
      </c>
      <c r="H330" s="205">
        <f>IF(G330="","",G330-G330*COMPASS!$U$9)</f>
        <v>1166.7348</v>
      </c>
    </row>
    <row r="331" spans="1:8" ht="15" customHeight="1">
      <c r="A331" s="271" t="s">
        <v>482</v>
      </c>
      <c r="B331" s="348" t="s">
        <v>216</v>
      </c>
      <c r="C331" s="289" t="s">
        <v>7286</v>
      </c>
      <c r="D331" s="272" t="s">
        <v>15637</v>
      </c>
      <c r="E331" s="471">
        <v>1</v>
      </c>
      <c r="F331" s="589"/>
      <c r="G331" s="1396">
        <v>34.148400000000002</v>
      </c>
      <c r="H331" s="205">
        <f>IF(G331="","",G331-G331*COMPASS!$U$9)</f>
        <v>34.148400000000002</v>
      </c>
    </row>
    <row r="332" spans="1:8" ht="15" customHeight="1">
      <c r="A332" s="271" t="s">
        <v>483</v>
      </c>
      <c r="B332" s="348" t="s">
        <v>216</v>
      </c>
      <c r="C332" s="289" t="s">
        <v>7287</v>
      </c>
      <c r="D332" s="272" t="s">
        <v>15638</v>
      </c>
      <c r="E332" s="471">
        <v>1</v>
      </c>
      <c r="F332" s="589"/>
      <c r="G332" s="1396">
        <v>39.204000000000001</v>
      </c>
      <c r="H332" s="205">
        <f>IF(G332="","",G332-G332*COMPASS!$U$9)</f>
        <v>39.204000000000001</v>
      </c>
    </row>
    <row r="333" spans="1:8" ht="15" customHeight="1">
      <c r="A333" s="271" t="s">
        <v>385</v>
      </c>
      <c r="B333" s="348" t="s">
        <v>216</v>
      </c>
      <c r="C333" s="289" t="s">
        <v>7288</v>
      </c>
      <c r="D333" s="272" t="s">
        <v>15639</v>
      </c>
      <c r="E333" s="471">
        <v>1</v>
      </c>
      <c r="F333" s="589"/>
      <c r="G333" s="1396">
        <v>39.204000000000001</v>
      </c>
      <c r="H333" s="205">
        <f>IF(G333="","",G333-G333*COMPASS!$U$9)</f>
        <v>39.204000000000001</v>
      </c>
    </row>
    <row r="334" spans="1:8" ht="15" customHeight="1">
      <c r="A334" s="271" t="s">
        <v>104</v>
      </c>
      <c r="B334" s="348" t="s">
        <v>216</v>
      </c>
      <c r="C334" s="289" t="s">
        <v>105</v>
      </c>
      <c r="D334" s="272" t="s">
        <v>15640</v>
      </c>
      <c r="E334" s="471">
        <v>1</v>
      </c>
      <c r="F334" s="589"/>
      <c r="G334" s="1396">
        <v>39.204000000000001</v>
      </c>
      <c r="H334" s="205">
        <f>IF(G334="","",G334-G334*COMPASS!$U$9)</f>
        <v>39.204000000000001</v>
      </c>
    </row>
    <row r="335" spans="1:8" ht="15" customHeight="1">
      <c r="A335" s="271" t="s">
        <v>7289</v>
      </c>
      <c r="B335" s="348" t="s">
        <v>462</v>
      </c>
      <c r="C335" s="289" t="s">
        <v>7290</v>
      </c>
      <c r="D335" s="272" t="s">
        <v>7340</v>
      </c>
      <c r="E335" s="471">
        <v>1</v>
      </c>
      <c r="F335" s="589"/>
      <c r="G335" s="1396">
        <v>204.49439999999998</v>
      </c>
      <c r="H335" s="205">
        <f>IF(G335="","",G335-G335*COMPASS!$U$9)</f>
        <v>204.49439999999998</v>
      </c>
    </row>
    <row r="336" spans="1:8" ht="15" customHeight="1">
      <c r="A336" s="271" t="s">
        <v>7341</v>
      </c>
      <c r="B336" s="348" t="s">
        <v>216</v>
      </c>
      <c r="C336" s="289" t="s">
        <v>7342</v>
      </c>
      <c r="D336" s="272" t="s">
        <v>7343</v>
      </c>
      <c r="E336" s="471">
        <v>1</v>
      </c>
      <c r="F336" s="589"/>
      <c r="G336" s="1396">
        <v>95.924400000000006</v>
      </c>
      <c r="H336" s="205">
        <f>IF(G336="","",G336-G336*COMPASS!$U$9)</f>
        <v>95.924400000000006</v>
      </c>
    </row>
    <row r="337" spans="1:8" ht="15" customHeight="1">
      <c r="A337" s="271" t="s">
        <v>11</v>
      </c>
      <c r="B337" s="348" t="s">
        <v>216</v>
      </c>
      <c r="C337" s="289" t="s">
        <v>7291</v>
      </c>
      <c r="D337" s="272" t="s">
        <v>7476</v>
      </c>
      <c r="E337" s="471">
        <v>1</v>
      </c>
      <c r="F337" s="589"/>
      <c r="G337" s="1396">
        <v>4.5804000000000009</v>
      </c>
      <c r="H337" s="205">
        <f>IF(G337="","",G337-G337*COMPASS!$U$9)</f>
        <v>4.5804000000000009</v>
      </c>
    </row>
    <row r="338" spans="1:8">
      <c r="A338" s="484" t="s">
        <v>7421</v>
      </c>
      <c r="B338" s="484"/>
      <c r="C338" s="484"/>
      <c r="D338" s="484"/>
      <c r="E338" s="484"/>
      <c r="F338" s="484"/>
      <c r="G338" s="1393"/>
      <c r="H338" s="205" t="str">
        <f>IF(G338="","",G338-G338*COMPASS!$U$9)</f>
        <v/>
      </c>
    </row>
    <row r="339" spans="1:8" ht="15.6">
      <c r="A339" s="271" t="s">
        <v>8259</v>
      </c>
      <c r="B339" s="348" t="s">
        <v>216</v>
      </c>
      <c r="C339" s="289">
        <v>760248874</v>
      </c>
      <c r="D339" s="289" t="s">
        <v>15641</v>
      </c>
      <c r="E339" s="470">
        <v>500</v>
      </c>
      <c r="F339" s="589"/>
      <c r="G339" s="1396">
        <v>7.4224681967213124</v>
      </c>
      <c r="H339" s="205">
        <f>IF(G339="","",G339-G339*COMPASS!$U$9)</f>
        <v>7.4224681967213124</v>
      </c>
    </row>
    <row r="340" spans="1:8" ht="15.6">
      <c r="A340" s="271" t="s">
        <v>7344</v>
      </c>
      <c r="B340" s="348" t="s">
        <v>216</v>
      </c>
      <c r="C340" s="289" t="s">
        <v>7345</v>
      </c>
      <c r="D340" s="289" t="s">
        <v>9405</v>
      </c>
      <c r="E340" s="470">
        <v>1</v>
      </c>
      <c r="F340" s="589"/>
      <c r="G340" s="1396">
        <v>3.8747808000000004</v>
      </c>
      <c r="H340" s="205">
        <f>IF(G340="","",G340-G340*COMPASS!$U$9)</f>
        <v>3.8747808000000004</v>
      </c>
    </row>
    <row r="341" spans="1:8" ht="15.6">
      <c r="A341" s="271" t="s">
        <v>5686</v>
      </c>
      <c r="B341" s="348" t="s">
        <v>216</v>
      </c>
      <c r="C341" s="289" t="s">
        <v>5687</v>
      </c>
      <c r="D341" s="289" t="s">
        <v>9406</v>
      </c>
      <c r="E341" s="471">
        <v>2000</v>
      </c>
      <c r="F341" s="589"/>
      <c r="G341" s="1396">
        <v>17.936067600000001</v>
      </c>
      <c r="H341" s="205">
        <f>IF(G341="","",G341-G341*COMPASS!$U$9)</f>
        <v>17.936067600000001</v>
      </c>
    </row>
  </sheetData>
  <sheetProtection algorithmName="SHA-512" hashValue="0fKQnizs5zZ5iO/7wpfirhkPblXVrMrXVitDxgcutSmtTLWIOF8O0XlM8sMCSFJUzyZ2igXO/DLkRn5l+Yy2EA==" saltValue="sveWqTlWcxtqk4XAQhWnmQ==" spinCount="100000" sheet="1" objects="1" scenarios="1"/>
  <autoFilter ref="F1:F337" xr:uid="{00000000-0001-0000-0300-000000000000}"/>
  <mergeCells count="1">
    <mergeCell ref="D1:G1"/>
  </mergeCells>
  <phoneticPr fontId="20" type="noConversion"/>
  <hyperlinks>
    <hyperlink ref="H2" location="Indice" display="Indice" xr:uid="{00000000-0004-0000-0300-000000000000}"/>
    <hyperlink ref="D1" r:id="rId1" xr:uid="{4C93F857-1D23-4EAD-9881-CBABDEC352D7}"/>
  </hyperlinks>
  <pageMargins left="0.19685039370078741" right="0.15748031496062992"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theme="9" tint="-0.249977111117893"/>
  </sheetPr>
  <dimension ref="A1:ACB263"/>
  <sheetViews>
    <sheetView workbookViewId="0">
      <pane ySplit="4" topLeftCell="A5" activePane="bottomLeft" state="frozen"/>
      <selection activeCell="V11" sqref="V11"/>
      <selection pane="bottomLeft" activeCell="G263" sqref="A1:G263"/>
    </sheetView>
  </sheetViews>
  <sheetFormatPr defaultRowHeight="13.2"/>
  <cols>
    <col min="1" max="1" width="23.44140625" style="32" customWidth="1"/>
    <col min="2" max="2" width="3.44140625" style="77" bestFit="1" customWidth="1"/>
    <col min="3" max="3" width="13.44140625" style="33" customWidth="1"/>
    <col min="4" max="4" width="41.5546875" style="31" customWidth="1"/>
    <col min="5" max="5" width="6" style="282" bestFit="1" customWidth="1"/>
    <col min="6" max="6" width="5.44140625" style="475" bestFit="1" customWidth="1"/>
    <col min="7" max="7" width="9.5546875" style="165" bestFit="1" customWidth="1"/>
    <col min="8" max="8" width="10.44140625" style="158" bestFit="1" customWidth="1"/>
    <col min="9" max="756" width="20" style="1" bestFit="1" customWidth="1"/>
  </cols>
  <sheetData>
    <row r="1" spans="1:756" s="32" customFormat="1" ht="13.5" customHeight="1">
      <c r="A1" s="36" t="str">
        <f>'LS CABLE'!A1</f>
        <v>Listino Luglio26</v>
      </c>
      <c r="B1" s="117"/>
      <c r="C1" s="37"/>
      <c r="D1" s="1402" t="s">
        <v>11476</v>
      </c>
      <c r="E1" s="1403"/>
      <c r="F1" s="1403"/>
      <c r="G1" s="1403"/>
      <c r="H1" s="153"/>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row>
    <row r="2" spans="1:756" s="32" customFormat="1" ht="13.5" customHeight="1" thickBot="1">
      <c r="A2" s="38"/>
      <c r="B2" s="118"/>
      <c r="C2" s="39"/>
      <c r="D2" s="29"/>
      <c r="E2" s="279"/>
      <c r="F2" s="472"/>
      <c r="G2" s="138"/>
      <c r="H2" s="154" t="s">
        <v>190</v>
      </c>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row>
    <row r="3" spans="1:756" s="32" customFormat="1" ht="24" customHeight="1">
      <c r="A3" s="27" t="s">
        <v>3336</v>
      </c>
      <c r="B3" s="16"/>
      <c r="C3" s="134"/>
      <c r="D3" s="166"/>
      <c r="E3" s="280"/>
      <c r="F3" s="473"/>
      <c r="G3" s="164"/>
      <c r="H3" s="15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row>
    <row r="4" spans="1:756" s="45" customFormat="1" ht="12.75" customHeight="1">
      <c r="A4" s="120" t="str">
        <f>'LS CABLE'!A4</f>
        <v>Cod. Compass</v>
      </c>
      <c r="B4" s="123"/>
      <c r="C4" s="141" t="s">
        <v>217</v>
      </c>
      <c r="D4" s="167" t="s">
        <v>219</v>
      </c>
      <c r="E4" s="281" t="s">
        <v>485</v>
      </c>
      <c r="F4" s="474"/>
      <c r="G4" s="206" t="s">
        <v>189</v>
      </c>
      <c r="H4" s="204" t="s">
        <v>486</v>
      </c>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c r="IW4" s="26"/>
      <c r="IX4" s="26"/>
      <c r="IY4" s="26"/>
      <c r="IZ4" s="26"/>
      <c r="JA4" s="26"/>
      <c r="JB4" s="26"/>
      <c r="JC4" s="26"/>
      <c r="JD4" s="26"/>
      <c r="JE4" s="26"/>
      <c r="JF4" s="26"/>
      <c r="JG4" s="26"/>
      <c r="JH4" s="26"/>
      <c r="JI4" s="26"/>
      <c r="JJ4" s="26"/>
      <c r="JK4" s="26"/>
      <c r="JL4" s="26"/>
      <c r="JM4" s="26"/>
      <c r="JN4" s="26"/>
      <c r="JO4" s="26"/>
      <c r="JP4" s="26"/>
      <c r="JQ4" s="26"/>
      <c r="JR4" s="26"/>
      <c r="JS4" s="26"/>
      <c r="JT4" s="26"/>
      <c r="JU4" s="26"/>
      <c r="JV4" s="26"/>
      <c r="JW4" s="26"/>
      <c r="JX4" s="26"/>
      <c r="JY4" s="26"/>
      <c r="JZ4" s="26"/>
      <c r="KA4" s="26"/>
      <c r="KB4" s="26"/>
      <c r="KC4" s="26"/>
      <c r="KD4" s="26"/>
      <c r="KE4" s="26"/>
      <c r="KF4" s="26"/>
      <c r="KG4" s="26"/>
      <c r="KH4" s="26"/>
      <c r="KI4" s="26"/>
      <c r="KJ4" s="26"/>
      <c r="KK4" s="26"/>
      <c r="KL4" s="26"/>
      <c r="KM4" s="26"/>
      <c r="KN4" s="26"/>
      <c r="KO4" s="26"/>
      <c r="KP4" s="26"/>
      <c r="KQ4" s="26"/>
      <c r="KR4" s="26"/>
      <c r="KS4" s="26"/>
      <c r="KT4" s="26"/>
      <c r="KU4" s="26"/>
      <c r="KV4" s="26"/>
      <c r="KW4" s="26"/>
      <c r="KX4" s="26"/>
      <c r="KY4" s="26"/>
      <c r="KZ4" s="26"/>
      <c r="LA4" s="26"/>
      <c r="LB4" s="26"/>
      <c r="LC4" s="26"/>
      <c r="LD4" s="26"/>
      <c r="LE4" s="26"/>
      <c r="LF4" s="26"/>
      <c r="LG4" s="26"/>
      <c r="LH4" s="26"/>
      <c r="LI4" s="26"/>
      <c r="LJ4" s="26"/>
      <c r="LK4" s="26"/>
      <c r="LL4" s="26"/>
      <c r="LM4" s="26"/>
      <c r="LN4" s="26"/>
      <c r="LO4" s="26"/>
      <c r="LP4" s="26"/>
      <c r="LQ4" s="26"/>
      <c r="LR4" s="26"/>
      <c r="LS4" s="26"/>
      <c r="LT4" s="26"/>
      <c r="LU4" s="26"/>
      <c r="LV4" s="26"/>
      <c r="LW4" s="26"/>
      <c r="LX4" s="26"/>
      <c r="LY4" s="26"/>
      <c r="LZ4" s="26"/>
      <c r="MA4" s="26"/>
      <c r="MB4" s="26"/>
      <c r="MC4" s="26"/>
      <c r="MD4" s="26"/>
      <c r="ME4" s="26"/>
      <c r="MF4" s="26"/>
      <c r="MG4" s="26"/>
      <c r="MH4" s="26"/>
      <c r="MI4" s="26"/>
      <c r="MJ4" s="26"/>
      <c r="MK4" s="26"/>
      <c r="ML4" s="26"/>
      <c r="MM4" s="26"/>
      <c r="MN4" s="26"/>
      <c r="MO4" s="26"/>
      <c r="MP4" s="26"/>
      <c r="MQ4" s="26"/>
      <c r="MR4" s="26"/>
      <c r="MS4" s="26"/>
      <c r="MT4" s="26"/>
      <c r="MU4" s="26"/>
      <c r="MV4" s="26"/>
      <c r="MW4" s="26"/>
      <c r="MX4" s="26"/>
      <c r="MY4" s="26"/>
      <c r="MZ4" s="26"/>
      <c r="NA4" s="26"/>
      <c r="NB4" s="26"/>
      <c r="NC4" s="26"/>
      <c r="ND4" s="26"/>
      <c r="NE4" s="26"/>
      <c r="NF4" s="26"/>
      <c r="NG4" s="26"/>
      <c r="NH4" s="26"/>
      <c r="NI4" s="26"/>
      <c r="NJ4" s="26"/>
      <c r="NK4" s="26"/>
      <c r="NL4" s="26"/>
      <c r="NM4" s="26"/>
      <c r="NN4" s="26"/>
      <c r="NO4" s="26"/>
      <c r="NP4" s="26"/>
      <c r="NQ4" s="26"/>
      <c r="NR4" s="26"/>
      <c r="NS4" s="26"/>
      <c r="NT4" s="26"/>
      <c r="NU4" s="26"/>
      <c r="NV4" s="26"/>
      <c r="NW4" s="26"/>
      <c r="NX4" s="26"/>
      <c r="NY4" s="26"/>
      <c r="NZ4" s="26"/>
      <c r="OA4" s="26"/>
      <c r="OB4" s="26"/>
      <c r="OC4" s="26"/>
      <c r="OD4" s="26"/>
      <c r="OE4" s="26"/>
      <c r="OF4" s="26"/>
      <c r="OG4" s="26"/>
      <c r="OH4" s="26"/>
      <c r="OI4" s="26"/>
      <c r="OJ4" s="26"/>
      <c r="OK4" s="26"/>
      <c r="OL4" s="26"/>
      <c r="OM4" s="26"/>
      <c r="ON4" s="26"/>
      <c r="OO4" s="26"/>
      <c r="OP4" s="26"/>
      <c r="OQ4" s="26"/>
      <c r="OR4" s="26"/>
      <c r="OS4" s="26"/>
      <c r="OT4" s="26"/>
      <c r="OU4" s="26"/>
      <c r="OV4" s="26"/>
      <c r="OW4" s="26"/>
      <c r="OX4" s="26"/>
      <c r="OY4" s="26"/>
      <c r="OZ4" s="26"/>
      <c r="PA4" s="26"/>
      <c r="PB4" s="26"/>
      <c r="PC4" s="26"/>
      <c r="PD4" s="26"/>
      <c r="PE4" s="26"/>
      <c r="PF4" s="26"/>
      <c r="PG4" s="26"/>
      <c r="PH4" s="26"/>
      <c r="PI4" s="26"/>
      <c r="PJ4" s="26"/>
      <c r="PK4" s="26"/>
      <c r="PL4" s="26"/>
      <c r="PM4" s="26"/>
      <c r="PN4" s="26"/>
      <c r="PO4" s="26"/>
      <c r="PP4" s="26"/>
      <c r="PQ4" s="26"/>
      <c r="PR4" s="26"/>
      <c r="PS4" s="26"/>
      <c r="PT4" s="26"/>
      <c r="PU4" s="26"/>
      <c r="PV4" s="26"/>
      <c r="PW4" s="26"/>
      <c r="PX4" s="26"/>
      <c r="PY4" s="26"/>
      <c r="PZ4" s="26"/>
      <c r="QA4" s="26"/>
      <c r="QB4" s="26"/>
      <c r="QC4" s="26"/>
      <c r="QD4" s="26"/>
      <c r="QE4" s="26"/>
      <c r="QF4" s="26"/>
      <c r="QG4" s="26"/>
      <c r="QH4" s="26"/>
      <c r="QI4" s="26"/>
      <c r="QJ4" s="26"/>
      <c r="QK4" s="26"/>
      <c r="QL4" s="26"/>
      <c r="QM4" s="26"/>
      <c r="QN4" s="26"/>
      <c r="QO4" s="26"/>
      <c r="QP4" s="26"/>
      <c r="QQ4" s="26"/>
      <c r="QR4" s="26"/>
      <c r="QS4" s="26"/>
      <c r="QT4" s="26"/>
      <c r="QU4" s="26"/>
      <c r="QV4" s="26"/>
      <c r="QW4" s="26"/>
      <c r="QX4" s="26"/>
      <c r="QY4" s="26"/>
      <c r="QZ4" s="26"/>
      <c r="RA4" s="26"/>
      <c r="RB4" s="26"/>
      <c r="RC4" s="26"/>
      <c r="RD4" s="26"/>
      <c r="RE4" s="26"/>
      <c r="RF4" s="26"/>
      <c r="RG4" s="26"/>
      <c r="RH4" s="26"/>
      <c r="RI4" s="26"/>
      <c r="RJ4" s="26"/>
      <c r="RK4" s="26"/>
      <c r="RL4" s="26"/>
      <c r="RM4" s="26"/>
      <c r="RN4" s="26"/>
      <c r="RO4" s="26"/>
      <c r="RP4" s="26"/>
      <c r="RQ4" s="26"/>
      <c r="RR4" s="26"/>
      <c r="RS4" s="26"/>
      <c r="RT4" s="26"/>
      <c r="RU4" s="26"/>
      <c r="RV4" s="26"/>
      <c r="RW4" s="26"/>
      <c r="RX4" s="26"/>
      <c r="RY4" s="26"/>
      <c r="RZ4" s="26"/>
      <c r="SA4" s="26"/>
      <c r="SB4" s="26"/>
      <c r="SC4" s="26"/>
      <c r="SD4" s="26"/>
      <c r="SE4" s="26"/>
      <c r="SF4" s="26"/>
      <c r="SG4" s="26"/>
      <c r="SH4" s="26"/>
      <c r="SI4" s="26"/>
      <c r="SJ4" s="26"/>
      <c r="SK4" s="26"/>
      <c r="SL4" s="26"/>
      <c r="SM4" s="26"/>
      <c r="SN4" s="26"/>
      <c r="SO4" s="26"/>
      <c r="SP4" s="26"/>
      <c r="SQ4" s="26"/>
      <c r="SR4" s="26"/>
      <c r="SS4" s="26"/>
      <c r="ST4" s="26"/>
      <c r="SU4" s="26"/>
      <c r="SV4" s="26"/>
      <c r="SW4" s="26"/>
      <c r="SX4" s="26"/>
      <c r="SY4" s="26"/>
      <c r="SZ4" s="26"/>
      <c r="TA4" s="26"/>
      <c r="TB4" s="26"/>
      <c r="TC4" s="26"/>
      <c r="TD4" s="26"/>
      <c r="TE4" s="26"/>
      <c r="TF4" s="26"/>
      <c r="TG4" s="26"/>
      <c r="TH4" s="26"/>
      <c r="TI4" s="26"/>
      <c r="TJ4" s="26"/>
      <c r="TK4" s="26"/>
      <c r="TL4" s="26"/>
      <c r="TM4" s="26"/>
      <c r="TN4" s="26"/>
      <c r="TO4" s="26"/>
      <c r="TP4" s="26"/>
      <c r="TQ4" s="26"/>
      <c r="TR4" s="26"/>
      <c r="TS4" s="26"/>
      <c r="TT4" s="26"/>
      <c r="TU4" s="26"/>
      <c r="TV4" s="26"/>
      <c r="TW4" s="26"/>
      <c r="TX4" s="26"/>
      <c r="TY4" s="26"/>
      <c r="TZ4" s="26"/>
      <c r="UA4" s="26"/>
      <c r="UB4" s="26"/>
      <c r="UC4" s="26"/>
      <c r="UD4" s="26"/>
      <c r="UE4" s="26"/>
      <c r="UF4" s="26"/>
      <c r="UG4" s="26"/>
      <c r="UH4" s="26"/>
      <c r="UI4" s="26"/>
      <c r="UJ4" s="26"/>
      <c r="UK4" s="26"/>
      <c r="UL4" s="26"/>
      <c r="UM4" s="26"/>
      <c r="UN4" s="26"/>
      <c r="UO4" s="26"/>
      <c r="UP4" s="26"/>
      <c r="UQ4" s="26"/>
      <c r="UR4" s="26"/>
      <c r="US4" s="26"/>
      <c r="UT4" s="26"/>
      <c r="UU4" s="26"/>
      <c r="UV4" s="26"/>
      <c r="UW4" s="26"/>
      <c r="UX4" s="26"/>
      <c r="UY4" s="26"/>
      <c r="UZ4" s="26"/>
      <c r="VA4" s="26"/>
      <c r="VB4" s="26"/>
      <c r="VC4" s="26"/>
      <c r="VD4" s="26"/>
      <c r="VE4" s="26"/>
      <c r="VF4" s="26"/>
      <c r="VG4" s="26"/>
      <c r="VH4" s="26"/>
      <c r="VI4" s="26"/>
      <c r="VJ4" s="26"/>
      <c r="VK4" s="26"/>
      <c r="VL4" s="26"/>
      <c r="VM4" s="26"/>
      <c r="VN4" s="26"/>
      <c r="VO4" s="26"/>
      <c r="VP4" s="26"/>
      <c r="VQ4" s="26"/>
      <c r="VR4" s="26"/>
      <c r="VS4" s="26"/>
      <c r="VT4" s="26"/>
      <c r="VU4" s="26"/>
      <c r="VV4" s="26"/>
      <c r="VW4" s="26"/>
      <c r="VX4" s="26"/>
      <c r="VY4" s="26"/>
      <c r="VZ4" s="26"/>
      <c r="WA4" s="26"/>
      <c r="WB4" s="26"/>
      <c r="WC4" s="26"/>
      <c r="WD4" s="26"/>
      <c r="WE4" s="26"/>
      <c r="WF4" s="26"/>
      <c r="WG4" s="26"/>
      <c r="WH4" s="26"/>
      <c r="WI4" s="26"/>
      <c r="WJ4" s="26"/>
      <c r="WK4" s="26"/>
      <c r="WL4" s="26"/>
      <c r="WM4" s="26"/>
      <c r="WN4" s="26"/>
      <c r="WO4" s="26"/>
      <c r="WP4" s="26"/>
      <c r="WQ4" s="26"/>
      <c r="WR4" s="26"/>
      <c r="WS4" s="26"/>
      <c r="WT4" s="26"/>
      <c r="WU4" s="26"/>
      <c r="WV4" s="26"/>
      <c r="WW4" s="26"/>
      <c r="WX4" s="26"/>
      <c r="WY4" s="26"/>
      <c r="WZ4" s="26"/>
      <c r="XA4" s="26"/>
      <c r="XB4" s="26"/>
      <c r="XC4" s="26"/>
      <c r="XD4" s="26"/>
      <c r="XE4" s="26"/>
      <c r="XF4" s="26"/>
      <c r="XG4" s="26"/>
      <c r="XH4" s="26"/>
      <c r="XI4" s="26"/>
      <c r="XJ4" s="26"/>
      <c r="XK4" s="26"/>
      <c r="XL4" s="26"/>
      <c r="XM4" s="26"/>
      <c r="XN4" s="26"/>
      <c r="XO4" s="26"/>
      <c r="XP4" s="26"/>
      <c r="XQ4" s="26"/>
      <c r="XR4" s="26"/>
      <c r="XS4" s="26"/>
      <c r="XT4" s="26"/>
      <c r="XU4" s="26"/>
      <c r="XV4" s="26"/>
      <c r="XW4" s="26"/>
      <c r="XX4" s="26"/>
      <c r="XY4" s="26"/>
      <c r="XZ4" s="26"/>
      <c r="YA4" s="26"/>
      <c r="YB4" s="26"/>
      <c r="YC4" s="26"/>
      <c r="YD4" s="26"/>
      <c r="YE4" s="26"/>
      <c r="YF4" s="26"/>
      <c r="YG4" s="26"/>
      <c r="YH4" s="26"/>
      <c r="YI4" s="26"/>
      <c r="YJ4" s="26"/>
      <c r="YK4" s="26"/>
      <c r="YL4" s="26"/>
      <c r="YM4" s="26"/>
      <c r="YN4" s="26"/>
      <c r="YO4" s="26"/>
      <c r="YP4" s="26"/>
      <c r="YQ4" s="26"/>
      <c r="YR4" s="26"/>
      <c r="YS4" s="26"/>
      <c r="YT4" s="26"/>
      <c r="YU4" s="26"/>
      <c r="YV4" s="26"/>
      <c r="YW4" s="26"/>
      <c r="YX4" s="26"/>
      <c r="YY4" s="26"/>
      <c r="YZ4" s="26"/>
      <c r="ZA4" s="26"/>
      <c r="ZB4" s="26"/>
      <c r="ZC4" s="26"/>
      <c r="ZD4" s="26"/>
      <c r="ZE4" s="26"/>
      <c r="ZF4" s="26"/>
      <c r="ZG4" s="26"/>
      <c r="ZH4" s="26"/>
      <c r="ZI4" s="26"/>
      <c r="ZJ4" s="26"/>
      <c r="ZK4" s="26"/>
      <c r="ZL4" s="26"/>
      <c r="ZM4" s="26"/>
      <c r="ZN4" s="26"/>
      <c r="ZO4" s="26"/>
      <c r="ZP4" s="26"/>
      <c r="ZQ4" s="26"/>
      <c r="ZR4" s="26"/>
      <c r="ZS4" s="26"/>
      <c r="ZT4" s="26"/>
      <c r="ZU4" s="26"/>
      <c r="ZV4" s="26"/>
      <c r="ZW4" s="26"/>
      <c r="ZX4" s="26"/>
      <c r="ZY4" s="26"/>
      <c r="ZZ4" s="26"/>
      <c r="AAA4" s="26"/>
      <c r="AAB4" s="26"/>
      <c r="AAC4" s="26"/>
      <c r="AAD4" s="26"/>
      <c r="AAE4" s="26"/>
      <c r="AAF4" s="26"/>
      <c r="AAG4" s="26"/>
      <c r="AAH4" s="26"/>
      <c r="AAI4" s="26"/>
      <c r="AAJ4" s="26"/>
      <c r="AAK4" s="26"/>
      <c r="AAL4" s="26"/>
      <c r="AAM4" s="26"/>
      <c r="AAN4" s="26"/>
      <c r="AAO4" s="26"/>
      <c r="AAP4" s="26"/>
      <c r="AAQ4" s="26"/>
      <c r="AAR4" s="26"/>
      <c r="AAS4" s="26"/>
      <c r="AAT4" s="26"/>
      <c r="AAU4" s="26"/>
      <c r="AAV4" s="26"/>
      <c r="AAW4" s="26"/>
      <c r="AAX4" s="26"/>
      <c r="AAY4" s="26"/>
      <c r="AAZ4" s="26"/>
      <c r="ABA4" s="26"/>
      <c r="ABB4" s="26"/>
      <c r="ABC4" s="26"/>
      <c r="ABD4" s="26"/>
      <c r="ABE4" s="26"/>
      <c r="ABF4" s="26"/>
      <c r="ABG4" s="26"/>
      <c r="ABH4" s="26"/>
      <c r="ABI4" s="26"/>
      <c r="ABJ4" s="26"/>
      <c r="ABK4" s="26"/>
      <c r="ABL4" s="26"/>
      <c r="ABM4" s="26"/>
      <c r="ABN4" s="26"/>
      <c r="ABO4" s="26"/>
      <c r="ABP4" s="26"/>
      <c r="ABQ4" s="26"/>
      <c r="ABR4" s="26"/>
      <c r="ABS4" s="26"/>
      <c r="ABT4" s="26"/>
      <c r="ABU4" s="26"/>
      <c r="ABV4" s="26"/>
      <c r="ABW4" s="26"/>
      <c r="ABX4" s="26"/>
      <c r="ABY4" s="26"/>
      <c r="ABZ4" s="26"/>
      <c r="ACA4" s="26"/>
      <c r="ACB4" s="26"/>
    </row>
    <row r="5" spans="1:756" ht="15.6" customHeight="1">
      <c r="A5" s="743" t="s">
        <v>659</v>
      </c>
      <c r="B5" s="744"/>
      <c r="C5" s="749"/>
      <c r="D5" s="741"/>
      <c r="E5" s="746"/>
      <c r="F5" s="746"/>
      <c r="G5" s="745"/>
      <c r="H5" s="745"/>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row>
    <row r="6" spans="1:756" ht="15.6" customHeight="1">
      <c r="A6" s="735" t="s">
        <v>3337</v>
      </c>
      <c r="B6" s="742" t="s">
        <v>216</v>
      </c>
      <c r="C6" s="740">
        <v>108258427</v>
      </c>
      <c r="D6" s="740" t="s">
        <v>7984</v>
      </c>
      <c r="E6" s="762">
        <v>25</v>
      </c>
      <c r="F6" s="763"/>
      <c r="G6" s="716">
        <v>6.1349999999999998</v>
      </c>
      <c r="H6" s="205">
        <f>IF(G6="","",G6-G6*COMPASS!$U$33)</f>
        <v>6.1349999999999998</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row>
    <row r="7" spans="1:756" ht="15.6" customHeight="1">
      <c r="A7" s="735" t="s">
        <v>3402</v>
      </c>
      <c r="B7" s="742" t="s">
        <v>462</v>
      </c>
      <c r="C7" s="740">
        <v>108168469</v>
      </c>
      <c r="D7" s="740" t="s">
        <v>7434</v>
      </c>
      <c r="E7" s="762">
        <v>1</v>
      </c>
      <c r="F7" s="763"/>
      <c r="G7" s="716">
        <v>6.1349999999999998</v>
      </c>
      <c r="H7" s="205">
        <f>IF(G7="","",G7-G7*COMPASS!$U$33)</f>
        <v>6.1349999999999998</v>
      </c>
    </row>
    <row r="8" spans="1:756" ht="15.6" customHeight="1">
      <c r="A8" s="735" t="s">
        <v>4271</v>
      </c>
      <c r="B8" s="742" t="s">
        <v>566</v>
      </c>
      <c r="C8" s="740">
        <v>108168501</v>
      </c>
      <c r="D8" s="740" t="s">
        <v>7435</v>
      </c>
      <c r="E8" s="762">
        <v>25</v>
      </c>
      <c r="F8" s="763"/>
      <c r="G8" s="716">
        <v>3.1349999999999998</v>
      </c>
      <c r="H8" s="205">
        <f>IF(G8="","",G8-G8*COMPASS!$U$33)</f>
        <v>3.1349999999999998</v>
      </c>
    </row>
    <row r="9" spans="1:756" ht="15.6" customHeight="1">
      <c r="A9" s="735" t="s">
        <v>3403</v>
      </c>
      <c r="B9" s="742" t="s">
        <v>216</v>
      </c>
      <c r="C9" s="740">
        <v>108168543</v>
      </c>
      <c r="D9" s="740" t="s">
        <v>7436</v>
      </c>
      <c r="E9" s="762">
        <v>25</v>
      </c>
      <c r="F9" s="763"/>
      <c r="G9" s="716">
        <v>6.1349999999999998</v>
      </c>
      <c r="H9" s="205">
        <f>IF(G9="","",G9-G9*COMPASS!$U$33)</f>
        <v>6.1349999999999998</v>
      </c>
    </row>
    <row r="10" spans="1:756" ht="15.6" customHeight="1">
      <c r="A10" s="735" t="s">
        <v>3404</v>
      </c>
      <c r="B10" s="742" t="s">
        <v>566</v>
      </c>
      <c r="C10" s="740">
        <v>108168477</v>
      </c>
      <c r="D10" s="740" t="s">
        <v>7437</v>
      </c>
      <c r="E10" s="762">
        <v>1</v>
      </c>
      <c r="F10" s="763"/>
      <c r="G10" s="716">
        <v>2.64</v>
      </c>
      <c r="H10" s="205">
        <f>IF(G10="","",G10-G10*COMPASS!$U$33)</f>
        <v>2.64</v>
      </c>
    </row>
    <row r="11" spans="1:756" ht="15.6" customHeight="1">
      <c r="A11" s="735" t="s">
        <v>4180</v>
      </c>
      <c r="B11" s="742" t="s">
        <v>566</v>
      </c>
      <c r="C11" s="740">
        <v>108168519</v>
      </c>
      <c r="D11" s="740" t="s">
        <v>7438</v>
      </c>
      <c r="E11" s="762">
        <v>25</v>
      </c>
      <c r="F11" s="763"/>
      <c r="G11" s="716">
        <v>3.1349999999999998</v>
      </c>
      <c r="H11" s="205">
        <f>IF(G11="","",G11-G11*COMPASS!$U$33)</f>
        <v>3.1349999999999998</v>
      </c>
    </row>
    <row r="12" spans="1:756" ht="15.6" customHeight="1">
      <c r="A12" s="735" t="s">
        <v>3405</v>
      </c>
      <c r="B12" s="742" t="s">
        <v>566</v>
      </c>
      <c r="C12" s="740">
        <v>108168550</v>
      </c>
      <c r="D12" s="740" t="s">
        <v>7439</v>
      </c>
      <c r="E12" s="762">
        <v>25</v>
      </c>
      <c r="F12" s="763"/>
      <c r="G12" s="716">
        <v>3.3899999999999997</v>
      </c>
      <c r="H12" s="205">
        <f>IF(G12="","",G12-G12*COMPASS!$U$33)</f>
        <v>3.3899999999999997</v>
      </c>
    </row>
    <row r="13" spans="1:756" ht="15.6" customHeight="1">
      <c r="A13" s="735" t="s">
        <v>3406</v>
      </c>
      <c r="B13" s="742" t="s">
        <v>462</v>
      </c>
      <c r="C13" s="740">
        <v>107067928</v>
      </c>
      <c r="D13" s="740" t="s">
        <v>9623</v>
      </c>
      <c r="E13" s="762">
        <v>100</v>
      </c>
      <c r="F13" s="763"/>
      <c r="G13" s="716">
        <v>0.64500000000000002</v>
      </c>
      <c r="H13" s="205">
        <f>IF(G13="","",G13-G13*COMPASS!$U$33)</f>
        <v>0.64500000000000002</v>
      </c>
    </row>
    <row r="14" spans="1:756" ht="15.6" customHeight="1">
      <c r="A14" s="735" t="s">
        <v>3407</v>
      </c>
      <c r="B14" s="742" t="s">
        <v>216</v>
      </c>
      <c r="C14" s="740">
        <v>107067860</v>
      </c>
      <c r="D14" s="740" t="s">
        <v>9624</v>
      </c>
      <c r="E14" s="762">
        <v>100</v>
      </c>
      <c r="F14" s="763"/>
      <c r="G14" s="716">
        <v>0.64500000000000002</v>
      </c>
      <c r="H14" s="205">
        <f>IF(G14="","",G14-G14*COMPASS!$U$33)</f>
        <v>0.64500000000000002</v>
      </c>
    </row>
    <row r="15" spans="1:756" ht="15.6" customHeight="1">
      <c r="A15" s="735" t="s">
        <v>3408</v>
      </c>
      <c r="B15" s="742" t="s">
        <v>216</v>
      </c>
      <c r="C15" s="740">
        <v>107065583</v>
      </c>
      <c r="D15" s="740" t="s">
        <v>8147</v>
      </c>
      <c r="E15" s="762">
        <v>100</v>
      </c>
      <c r="F15" s="1370"/>
      <c r="G15" s="716">
        <v>0.64500000000000002</v>
      </c>
      <c r="H15" s="205">
        <f>IF(G15="","",G15-G15*COMPASS!$U$33)</f>
        <v>0.64500000000000002</v>
      </c>
    </row>
    <row r="16" spans="1:756" ht="15.6" customHeight="1">
      <c r="A16" s="743" t="s">
        <v>6780</v>
      </c>
      <c r="B16" s="750"/>
      <c r="C16" s="748"/>
      <c r="D16" s="747"/>
      <c r="E16" s="751"/>
      <c r="F16" s="751"/>
      <c r="G16" s="752"/>
      <c r="H16" s="205" t="str">
        <f>IF(G16="","",G16-G16*COMPASS!$U$33)</f>
        <v/>
      </c>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row>
    <row r="17" spans="1:756" ht="15.6" customHeight="1">
      <c r="A17" s="735" t="s">
        <v>4168</v>
      </c>
      <c r="B17" s="742" t="s">
        <v>462</v>
      </c>
      <c r="C17" s="740">
        <v>760157719</v>
      </c>
      <c r="D17" s="740" t="s">
        <v>7440</v>
      </c>
      <c r="E17" s="762">
        <v>1</v>
      </c>
      <c r="F17" s="763"/>
      <c r="G17" s="716">
        <v>7.7850000000000001</v>
      </c>
      <c r="H17" s="205">
        <f>IF(G17="","",G17-G17*COMPASS!$U$33)</f>
        <v>7.7850000000000001</v>
      </c>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row>
    <row r="18" spans="1:756" ht="15.6" customHeight="1">
      <c r="A18" s="735" t="s">
        <v>4169</v>
      </c>
      <c r="B18" s="742" t="s">
        <v>462</v>
      </c>
      <c r="C18" s="740">
        <v>760157727</v>
      </c>
      <c r="D18" s="740" t="s">
        <v>7441</v>
      </c>
      <c r="E18" s="762">
        <v>1</v>
      </c>
      <c r="F18" s="763"/>
      <c r="G18" s="716">
        <v>7.7850000000000001</v>
      </c>
      <c r="H18" s="205">
        <f>IF(G18="","",G18-G18*COMPASS!$U$33)</f>
        <v>7.7850000000000001</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row>
    <row r="19" spans="1:756" ht="15.6" customHeight="1">
      <c r="A19" s="735" t="s">
        <v>4170</v>
      </c>
      <c r="B19" s="742" t="s">
        <v>462</v>
      </c>
      <c r="C19" s="740">
        <v>760157701</v>
      </c>
      <c r="D19" s="740" t="s">
        <v>7442</v>
      </c>
      <c r="E19" s="762">
        <v>1</v>
      </c>
      <c r="F19" s="763"/>
      <c r="G19" s="716">
        <v>2.91</v>
      </c>
      <c r="H19" s="205">
        <f>IF(G19="","",G19-G19*COMPASS!$U$33)</f>
        <v>2.91</v>
      </c>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row>
    <row r="20" spans="1:756" ht="15.6" customHeight="1">
      <c r="A20" s="735" t="s">
        <v>6781</v>
      </c>
      <c r="B20" s="742" t="s">
        <v>216</v>
      </c>
      <c r="C20" s="740" t="s">
        <v>7985</v>
      </c>
      <c r="D20" s="740" t="s">
        <v>7443</v>
      </c>
      <c r="E20" s="762">
        <v>10</v>
      </c>
      <c r="F20" s="756"/>
      <c r="G20" s="440">
        <v>5.4</v>
      </c>
      <c r="H20" s="205">
        <f>IF(G20="","",G20-G20*COMPASS!$U$33)</f>
        <v>5.4</v>
      </c>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row>
    <row r="21" spans="1:756" ht="15.6" customHeight="1">
      <c r="A21" s="735" t="s">
        <v>6782</v>
      </c>
      <c r="B21" s="742" t="s">
        <v>216</v>
      </c>
      <c r="C21" s="740" t="s">
        <v>7986</v>
      </c>
      <c r="D21" s="740" t="s">
        <v>7444</v>
      </c>
      <c r="E21" s="762">
        <v>10</v>
      </c>
      <c r="F21" s="756"/>
      <c r="G21" s="440">
        <v>5.94</v>
      </c>
      <c r="H21" s="205">
        <f>IF(G21="","",G21-G21*COMPASS!$U$33)</f>
        <v>5.94</v>
      </c>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row>
    <row r="22" spans="1:756" ht="15.6" customHeight="1">
      <c r="A22" s="735" t="s">
        <v>6783</v>
      </c>
      <c r="B22" s="742" t="s">
        <v>216</v>
      </c>
      <c r="C22" s="740" t="s">
        <v>7987</v>
      </c>
      <c r="D22" s="740" t="s">
        <v>7445</v>
      </c>
      <c r="E22" s="762">
        <v>10</v>
      </c>
      <c r="F22" s="756"/>
      <c r="G22" s="440">
        <v>5.94</v>
      </c>
      <c r="H22" s="205">
        <f>IF(G22="","",G22-G22*COMPASS!$U$33)</f>
        <v>5.94</v>
      </c>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row>
    <row r="23" spans="1:756">
      <c r="A23" s="735" t="s">
        <v>6784</v>
      </c>
      <c r="B23" s="742" t="s">
        <v>216</v>
      </c>
      <c r="C23" s="740" t="s">
        <v>7988</v>
      </c>
      <c r="D23" s="740" t="s">
        <v>7446</v>
      </c>
      <c r="E23" s="762">
        <v>10</v>
      </c>
      <c r="F23" s="756"/>
      <c r="G23" s="440">
        <v>3.67</v>
      </c>
      <c r="H23" s="205">
        <f>IF(G23="","",G23-G23*COMPASS!$U$33)</f>
        <v>3.67</v>
      </c>
    </row>
    <row r="24" spans="1:756">
      <c r="A24" s="735" t="s">
        <v>6785</v>
      </c>
      <c r="B24" s="742" t="s">
        <v>216</v>
      </c>
      <c r="C24" s="740" t="s">
        <v>7989</v>
      </c>
      <c r="D24" s="740" t="s">
        <v>7447</v>
      </c>
      <c r="E24" s="762">
        <v>10</v>
      </c>
      <c r="F24" s="756"/>
      <c r="G24" s="440">
        <v>3.67</v>
      </c>
      <c r="H24" s="205">
        <f>IF(G24="","",G24-G24*COMPASS!$U$33)</f>
        <v>3.67</v>
      </c>
    </row>
    <row r="25" spans="1:756">
      <c r="A25" s="735" t="s">
        <v>6786</v>
      </c>
      <c r="B25" s="742" t="s">
        <v>216</v>
      </c>
      <c r="C25" s="740" t="s">
        <v>7990</v>
      </c>
      <c r="D25" s="740" t="s">
        <v>7448</v>
      </c>
      <c r="E25" s="762">
        <v>10</v>
      </c>
      <c r="F25" s="756"/>
      <c r="G25" s="440">
        <v>5.83</v>
      </c>
      <c r="H25" s="205">
        <f>IF(G25="","",G25-G25*COMPASS!$U$33)</f>
        <v>5.83</v>
      </c>
    </row>
    <row r="26" spans="1:756">
      <c r="A26" s="735" t="s">
        <v>6787</v>
      </c>
      <c r="B26" s="742" t="s">
        <v>216</v>
      </c>
      <c r="C26" s="740" t="s">
        <v>7991</v>
      </c>
      <c r="D26" s="740" t="s">
        <v>7449</v>
      </c>
      <c r="E26" s="762">
        <v>10</v>
      </c>
      <c r="F26" s="756"/>
      <c r="G26" s="440">
        <v>3.89</v>
      </c>
      <c r="H26" s="205">
        <f>IF(G26="","",G26-G26*COMPASS!$U$33)</f>
        <v>3.89</v>
      </c>
    </row>
    <row r="27" spans="1:756">
      <c r="A27" s="735" t="s">
        <v>6788</v>
      </c>
      <c r="B27" s="742" t="s">
        <v>216</v>
      </c>
      <c r="C27" s="740" t="s">
        <v>7992</v>
      </c>
      <c r="D27" s="740" t="s">
        <v>7450</v>
      </c>
      <c r="E27" s="762">
        <v>10</v>
      </c>
      <c r="F27" s="756"/>
      <c r="G27" s="440">
        <v>3.67</v>
      </c>
      <c r="H27" s="205">
        <f>IF(G27="","",G27-G27*COMPASS!$U$33)</f>
        <v>3.67</v>
      </c>
    </row>
    <row r="28" spans="1:756">
      <c r="A28" s="735" t="s">
        <v>6789</v>
      </c>
      <c r="B28" s="742" t="s">
        <v>216</v>
      </c>
      <c r="C28" s="740" t="s">
        <v>7993</v>
      </c>
      <c r="D28" s="740" t="s">
        <v>7451</v>
      </c>
      <c r="E28" s="762">
        <v>10</v>
      </c>
      <c r="F28" s="756"/>
      <c r="G28" s="440">
        <v>3.78</v>
      </c>
      <c r="H28" s="205">
        <f>IF(G28="","",G28-G28*COMPASS!$U$33)</f>
        <v>3.78</v>
      </c>
    </row>
    <row r="29" spans="1:756">
      <c r="A29" s="735" t="s">
        <v>6790</v>
      </c>
      <c r="B29" s="742" t="s">
        <v>216</v>
      </c>
      <c r="C29" s="740" t="s">
        <v>7994</v>
      </c>
      <c r="D29" s="740" t="s">
        <v>7452</v>
      </c>
      <c r="E29" s="762">
        <v>10</v>
      </c>
      <c r="F29" s="756"/>
      <c r="G29" s="440">
        <v>3.78</v>
      </c>
      <c r="H29" s="205">
        <f>IF(G29="","",G29-G29*COMPASS!$U$33)</f>
        <v>3.78</v>
      </c>
    </row>
    <row r="30" spans="1:756">
      <c r="A30" s="735" t="s">
        <v>6791</v>
      </c>
      <c r="B30" s="742" t="s">
        <v>216</v>
      </c>
      <c r="C30" s="740" t="s">
        <v>7995</v>
      </c>
      <c r="D30" s="740" t="s">
        <v>7453</v>
      </c>
      <c r="E30" s="762">
        <v>10</v>
      </c>
      <c r="F30" s="756"/>
      <c r="G30" s="440">
        <v>3.78</v>
      </c>
      <c r="H30" s="205">
        <f>IF(G30="","",G30-G30*COMPASS!$U$33)</f>
        <v>3.78</v>
      </c>
    </row>
    <row r="31" spans="1:756">
      <c r="A31" s="735" t="s">
        <v>6792</v>
      </c>
      <c r="B31" s="742" t="s">
        <v>216</v>
      </c>
      <c r="C31" s="740" t="s">
        <v>7996</v>
      </c>
      <c r="D31" s="740" t="s">
        <v>7454</v>
      </c>
      <c r="E31" s="762">
        <v>10</v>
      </c>
      <c r="F31" s="756"/>
      <c r="G31" s="440">
        <v>3.78</v>
      </c>
      <c r="H31" s="205">
        <f>IF(G31="","",G31-G31*COMPASS!$U$33)</f>
        <v>3.78</v>
      </c>
    </row>
    <row r="32" spans="1:756">
      <c r="A32" s="735" t="s">
        <v>6793</v>
      </c>
      <c r="B32" s="742" t="s">
        <v>216</v>
      </c>
      <c r="C32" s="740" t="s">
        <v>7997</v>
      </c>
      <c r="D32" s="740" t="s">
        <v>7455</v>
      </c>
      <c r="E32" s="762">
        <v>10</v>
      </c>
      <c r="F32" s="756"/>
      <c r="G32" s="440">
        <v>4.0999999999999996</v>
      </c>
      <c r="H32" s="205">
        <f>IF(G32="","",G32-G32*COMPASS!$U$33)</f>
        <v>4.0999999999999996</v>
      </c>
    </row>
    <row r="33" spans="1:8">
      <c r="A33" s="735" t="s">
        <v>6794</v>
      </c>
      <c r="B33" s="742" t="s">
        <v>216</v>
      </c>
      <c r="C33" s="740" t="s">
        <v>7998</v>
      </c>
      <c r="D33" s="740" t="s">
        <v>7456</v>
      </c>
      <c r="E33" s="762">
        <v>10</v>
      </c>
      <c r="F33" s="756"/>
      <c r="G33" s="440">
        <v>3.35</v>
      </c>
      <c r="H33" s="205">
        <f>IF(G33="","",G33-G33*COMPASS!$U$33)</f>
        <v>3.35</v>
      </c>
    </row>
    <row r="34" spans="1:8">
      <c r="A34" s="735" t="s">
        <v>6795</v>
      </c>
      <c r="B34" s="742" t="s">
        <v>216</v>
      </c>
      <c r="C34" s="740" t="s">
        <v>7999</v>
      </c>
      <c r="D34" s="740" t="s">
        <v>7457</v>
      </c>
      <c r="E34" s="762">
        <v>10</v>
      </c>
      <c r="F34" s="756"/>
      <c r="G34" s="440">
        <v>5.94</v>
      </c>
      <c r="H34" s="205">
        <f>IF(G34="","",G34-G34*COMPASS!$U$33)</f>
        <v>5.94</v>
      </c>
    </row>
    <row r="35" spans="1:8">
      <c r="A35" s="735" t="s">
        <v>6796</v>
      </c>
      <c r="B35" s="742" t="s">
        <v>216</v>
      </c>
      <c r="C35" s="740" t="s">
        <v>8000</v>
      </c>
      <c r="D35" s="740" t="s">
        <v>7458</v>
      </c>
      <c r="E35" s="762">
        <v>10</v>
      </c>
      <c r="F35" s="756"/>
      <c r="G35" s="440">
        <v>5.78</v>
      </c>
      <c r="H35" s="205">
        <f>IF(G35="","",G35-G35*COMPASS!$U$33)</f>
        <v>5.78</v>
      </c>
    </row>
    <row r="36" spans="1:8">
      <c r="A36" s="735" t="s">
        <v>6797</v>
      </c>
      <c r="B36" s="742" t="s">
        <v>216</v>
      </c>
      <c r="C36" s="740" t="s">
        <v>8001</v>
      </c>
      <c r="D36" s="740" t="s">
        <v>7459</v>
      </c>
      <c r="E36" s="762">
        <v>10</v>
      </c>
      <c r="F36" s="756"/>
      <c r="G36" s="440">
        <v>6.48</v>
      </c>
      <c r="H36" s="205">
        <f>IF(G36="","",G36-G36*COMPASS!$U$33)</f>
        <v>6.48</v>
      </c>
    </row>
    <row r="37" spans="1:8">
      <c r="A37" s="743" t="s">
        <v>275</v>
      </c>
      <c r="B37" s="750"/>
      <c r="C37" s="748"/>
      <c r="D37" s="747"/>
      <c r="E37" s="751"/>
      <c r="F37" s="751"/>
      <c r="G37" s="752"/>
      <c r="H37" s="205" t="str">
        <f>IF(G37="","",G37-G37*COMPASS!$U$33)</f>
        <v/>
      </c>
    </row>
    <row r="38" spans="1:8">
      <c r="A38" s="735" t="s">
        <v>6621</v>
      </c>
      <c r="B38" s="742" t="s">
        <v>216</v>
      </c>
      <c r="C38" s="740">
        <v>106658156</v>
      </c>
      <c r="D38" s="740" t="s">
        <v>7565</v>
      </c>
      <c r="E38" s="762">
        <v>5</v>
      </c>
      <c r="F38" s="763"/>
      <c r="G38" s="716">
        <v>43.244999999999997</v>
      </c>
      <c r="H38" s="205">
        <f>IF(G38="","",G38-G38*COMPASS!$U$33)</f>
        <v>43.244999999999997</v>
      </c>
    </row>
    <row r="39" spans="1:8">
      <c r="A39" s="735" t="s">
        <v>5761</v>
      </c>
      <c r="B39" s="742" t="s">
        <v>216</v>
      </c>
      <c r="C39" s="740">
        <v>700016488</v>
      </c>
      <c r="D39" s="740" t="s">
        <v>7958</v>
      </c>
      <c r="E39" s="762">
        <v>1</v>
      </c>
      <c r="F39" s="763"/>
      <c r="G39" s="716">
        <v>99</v>
      </c>
      <c r="H39" s="205">
        <f>IF(G39="","",G39-G39*COMPASS!$U$33)</f>
        <v>99</v>
      </c>
    </row>
    <row r="40" spans="1:8">
      <c r="A40" s="735" t="s">
        <v>7959</v>
      </c>
      <c r="B40" s="742" t="s">
        <v>566</v>
      </c>
      <c r="C40" s="740">
        <v>107984049</v>
      </c>
      <c r="D40" s="740" t="s">
        <v>7960</v>
      </c>
      <c r="E40" s="762">
        <v>1</v>
      </c>
      <c r="F40" s="763"/>
      <c r="G40" s="716">
        <v>6.8049999999999997</v>
      </c>
      <c r="H40" s="205">
        <f>IF(G40="","",G40-G40*COMPASS!$U$33)</f>
        <v>6.8049999999999997</v>
      </c>
    </row>
    <row r="41" spans="1:8">
      <c r="A41" s="735" t="s">
        <v>7961</v>
      </c>
      <c r="B41" s="742" t="s">
        <v>216</v>
      </c>
      <c r="C41" s="740">
        <v>107952442</v>
      </c>
      <c r="D41" s="740" t="s">
        <v>7962</v>
      </c>
      <c r="E41" s="762">
        <v>25</v>
      </c>
      <c r="F41" s="763"/>
      <c r="G41" s="716">
        <v>12.524999999999999</v>
      </c>
      <c r="H41" s="205">
        <f>IF(G41="","",G41-G41*COMPASS!$U$33)</f>
        <v>12.524999999999999</v>
      </c>
    </row>
    <row r="42" spans="1:8">
      <c r="A42" s="735" t="s">
        <v>7963</v>
      </c>
      <c r="B42" s="742" t="s">
        <v>216</v>
      </c>
      <c r="C42" s="740">
        <v>107431546</v>
      </c>
      <c r="D42" s="740" t="s">
        <v>7964</v>
      </c>
      <c r="E42" s="762">
        <v>20</v>
      </c>
      <c r="F42" s="763"/>
      <c r="G42" s="716">
        <v>25.755000000000003</v>
      </c>
      <c r="H42" s="205">
        <f>IF(G42="","",G42-G42*COMPASS!$U$33)</f>
        <v>25.755000000000003</v>
      </c>
    </row>
    <row r="43" spans="1:8">
      <c r="A43" s="735" t="s">
        <v>5762</v>
      </c>
      <c r="B43" s="742" t="s">
        <v>566</v>
      </c>
      <c r="C43" s="740">
        <v>107984015</v>
      </c>
      <c r="D43" s="740" t="s">
        <v>7460</v>
      </c>
      <c r="E43" s="762">
        <v>1</v>
      </c>
      <c r="F43" s="763"/>
      <c r="G43" s="716">
        <v>6.1529999999999996</v>
      </c>
      <c r="H43" s="205">
        <f>IF(G43="","",G43-G43*COMPASS!$U$33)</f>
        <v>6.1529999999999996</v>
      </c>
    </row>
    <row r="44" spans="1:8">
      <c r="A44" s="735" t="s">
        <v>5763</v>
      </c>
      <c r="B44" s="742" t="s">
        <v>216</v>
      </c>
      <c r="C44" s="740">
        <v>107952459</v>
      </c>
      <c r="D44" s="740" t="s">
        <v>7461</v>
      </c>
      <c r="E44" s="762">
        <v>25</v>
      </c>
      <c r="F44" s="763"/>
      <c r="G44" s="716">
        <v>12.51</v>
      </c>
      <c r="H44" s="205">
        <f>IF(G44="","",G44-G44*COMPASS!$U$33)</f>
        <v>12.51</v>
      </c>
    </row>
    <row r="45" spans="1:8">
      <c r="A45" s="735" t="s">
        <v>7738</v>
      </c>
      <c r="B45" s="742" t="s">
        <v>216</v>
      </c>
      <c r="C45" s="740">
        <v>107431538</v>
      </c>
      <c r="D45" s="740" t="s">
        <v>7723</v>
      </c>
      <c r="E45" s="762">
        <v>20</v>
      </c>
      <c r="F45" s="763"/>
      <c r="G45" s="716">
        <v>25.755000000000003</v>
      </c>
      <c r="H45" s="205">
        <f>IF(G45="","",G45-G45*COMPASS!$U$33)</f>
        <v>25.755000000000003</v>
      </c>
    </row>
    <row r="46" spans="1:8">
      <c r="A46" s="743" t="s">
        <v>3338</v>
      </c>
      <c r="B46" s="750"/>
      <c r="C46" s="748"/>
      <c r="D46" s="747"/>
      <c r="E46" s="751"/>
      <c r="F46" s="751"/>
      <c r="G46" s="752"/>
      <c r="H46" s="205" t="str">
        <f>IF(G46="","",G46-G46*COMPASS!$U$33)</f>
        <v/>
      </c>
    </row>
    <row r="47" spans="1:8">
      <c r="A47" s="743" t="s">
        <v>3339</v>
      </c>
      <c r="B47" s="750"/>
      <c r="C47" s="748"/>
      <c r="D47" s="747"/>
      <c r="E47" s="751"/>
      <c r="F47" s="751"/>
      <c r="G47" s="752"/>
      <c r="H47" s="205" t="str">
        <f>IF(G47="","",G47-G47*COMPASS!$U$33)</f>
        <v/>
      </c>
    </row>
    <row r="48" spans="1:8">
      <c r="A48" s="735" t="s">
        <v>5767</v>
      </c>
      <c r="B48" s="742" t="s">
        <v>462</v>
      </c>
      <c r="C48" s="740">
        <v>760240767</v>
      </c>
      <c r="D48" s="740" t="s">
        <v>5677</v>
      </c>
      <c r="E48" s="762">
        <v>305</v>
      </c>
      <c r="F48" s="763"/>
      <c r="G48" s="716">
        <v>3.6948196721311475</v>
      </c>
      <c r="H48" s="205">
        <f>IF(G48="","",G48-G48*COMPASS!$U$33)</f>
        <v>3.6948196721311475</v>
      </c>
    </row>
    <row r="49" spans="1:8">
      <c r="A49" s="735" t="s">
        <v>5768</v>
      </c>
      <c r="B49" s="742" t="s">
        <v>216</v>
      </c>
      <c r="C49" s="740">
        <v>760107318</v>
      </c>
      <c r="D49" s="740" t="s">
        <v>4424</v>
      </c>
      <c r="E49" s="762">
        <v>4880</v>
      </c>
      <c r="F49" s="763"/>
      <c r="G49" s="716">
        <v>3.0788852459016391</v>
      </c>
      <c r="H49" s="205">
        <f>IF(G49="","",G49-G49*COMPASS!$U$33)</f>
        <v>3.0788852459016391</v>
      </c>
    </row>
    <row r="50" spans="1:8">
      <c r="A50" s="735" t="s">
        <v>5769</v>
      </c>
      <c r="B50" s="742" t="s">
        <v>216</v>
      </c>
      <c r="C50" s="740">
        <v>760106054</v>
      </c>
      <c r="D50" s="740" t="s">
        <v>5678</v>
      </c>
      <c r="E50" s="762">
        <v>7320</v>
      </c>
      <c r="F50" s="763"/>
      <c r="G50" s="716">
        <v>3.1712459016393444</v>
      </c>
      <c r="H50" s="205">
        <f>IF(G50="","",G50-G50*COMPASS!$U$33)</f>
        <v>3.1712459016393444</v>
      </c>
    </row>
    <row r="51" spans="1:8">
      <c r="A51" s="743" t="s">
        <v>3340</v>
      </c>
      <c r="B51" s="750"/>
      <c r="C51" s="748"/>
      <c r="D51" s="747"/>
      <c r="E51" s="751"/>
      <c r="F51" s="751"/>
      <c r="G51" s="752"/>
      <c r="H51" s="205" t="str">
        <f>IF(G51="","",G51-G51*COMPASS!$U$33)</f>
        <v/>
      </c>
    </row>
    <row r="52" spans="1:8">
      <c r="A52" s="735" t="s">
        <v>5770</v>
      </c>
      <c r="B52" s="742" t="s">
        <v>462</v>
      </c>
      <c r="C52" s="740">
        <v>760152587</v>
      </c>
      <c r="D52" s="740" t="s">
        <v>6714</v>
      </c>
      <c r="E52" s="762">
        <v>1</v>
      </c>
      <c r="F52" s="763"/>
      <c r="G52" s="716">
        <v>976.51499999999999</v>
      </c>
      <c r="H52" s="205">
        <f>IF(G52="","",G52-G52*COMPASS!$U$33)</f>
        <v>976.51499999999999</v>
      </c>
    </row>
    <row r="53" spans="1:8">
      <c r="A53" s="735" t="s">
        <v>5771</v>
      </c>
      <c r="B53" s="742" t="s">
        <v>216</v>
      </c>
      <c r="C53" s="740">
        <v>760152595</v>
      </c>
      <c r="D53" s="740" t="s">
        <v>6715</v>
      </c>
      <c r="E53" s="762">
        <v>1</v>
      </c>
      <c r="F53" s="763"/>
      <c r="G53" s="716">
        <v>1850.25</v>
      </c>
      <c r="H53" s="205">
        <f>IF(G53="","",G53-G53*COMPASS!$U$33)</f>
        <v>1850.25</v>
      </c>
    </row>
    <row r="54" spans="1:8">
      <c r="A54" s="735" t="s">
        <v>5772</v>
      </c>
      <c r="B54" s="742" t="s">
        <v>216</v>
      </c>
      <c r="C54" s="740">
        <v>760151324</v>
      </c>
      <c r="D54" s="740" t="s">
        <v>6716</v>
      </c>
      <c r="E54" s="762">
        <v>1</v>
      </c>
      <c r="F54" s="763"/>
      <c r="G54" s="716">
        <v>1000.8150000000001</v>
      </c>
      <c r="H54" s="205">
        <f>IF(G54="","",G54-G54*COMPASS!$U$33)</f>
        <v>1000.8150000000001</v>
      </c>
    </row>
    <row r="55" spans="1:8">
      <c r="A55" s="735" t="s">
        <v>5773</v>
      </c>
      <c r="B55" s="742" t="s">
        <v>216</v>
      </c>
      <c r="C55" s="740">
        <v>760151779</v>
      </c>
      <c r="D55" s="740" t="s">
        <v>6717</v>
      </c>
      <c r="E55" s="762">
        <v>1</v>
      </c>
      <c r="F55" s="763"/>
      <c r="G55" s="716">
        <v>1781.1150000000002</v>
      </c>
      <c r="H55" s="205">
        <f>IF(G55="","",G55-G55*COMPASS!$U$33)</f>
        <v>1781.1150000000002</v>
      </c>
    </row>
    <row r="56" spans="1:8">
      <c r="A56" s="735" t="s">
        <v>8135</v>
      </c>
      <c r="B56" s="742" t="s">
        <v>216</v>
      </c>
      <c r="C56" s="740">
        <v>760102251</v>
      </c>
      <c r="D56" s="740" t="s">
        <v>8131</v>
      </c>
      <c r="E56" s="762">
        <v>1</v>
      </c>
      <c r="F56" s="763"/>
      <c r="G56" s="716">
        <v>962.67</v>
      </c>
      <c r="H56" s="205">
        <f>IF(G56="","",G56-G56*COMPASS!$U$33)</f>
        <v>962.67</v>
      </c>
    </row>
    <row r="57" spans="1:8">
      <c r="A57" s="735" t="s">
        <v>5774</v>
      </c>
      <c r="B57" s="742" t="s">
        <v>216</v>
      </c>
      <c r="C57" s="740">
        <v>760151183</v>
      </c>
      <c r="D57" s="740" t="s">
        <v>4425</v>
      </c>
      <c r="E57" s="762">
        <v>1</v>
      </c>
      <c r="F57" s="763"/>
      <c r="G57" s="716">
        <v>203.715</v>
      </c>
      <c r="H57" s="205">
        <f>IF(G57="","",G57-G57*COMPASS!$U$33)</f>
        <v>203.715</v>
      </c>
    </row>
    <row r="58" spans="1:8">
      <c r="A58" s="743" t="s">
        <v>3341</v>
      </c>
      <c r="B58" s="750"/>
      <c r="C58" s="748"/>
      <c r="D58" s="747"/>
      <c r="E58" s="751"/>
      <c r="F58" s="751"/>
      <c r="G58" s="752"/>
      <c r="H58" s="205" t="str">
        <f>IF(G58="","",G58-G58*COMPASS!$U$33)</f>
        <v/>
      </c>
    </row>
    <row r="59" spans="1:8">
      <c r="A59" s="735" t="s">
        <v>5775</v>
      </c>
      <c r="B59" s="742" t="s">
        <v>462</v>
      </c>
      <c r="C59" s="740">
        <v>760092361</v>
      </c>
      <c r="D59" s="740" t="s">
        <v>4426</v>
      </c>
      <c r="E59" s="762">
        <v>1</v>
      </c>
      <c r="F59" s="763"/>
      <c r="G59" s="716">
        <v>31.454999999999998</v>
      </c>
      <c r="H59" s="205">
        <f>IF(G59="","",G59-G59*COMPASS!$U$33)</f>
        <v>31.454999999999998</v>
      </c>
    </row>
    <row r="60" spans="1:8">
      <c r="A60" s="735" t="s">
        <v>5776</v>
      </c>
      <c r="B60" s="742" t="s">
        <v>462</v>
      </c>
      <c r="C60" s="740">
        <v>760092429</v>
      </c>
      <c r="D60" s="740" t="s">
        <v>4427</v>
      </c>
      <c r="E60" s="762">
        <v>1</v>
      </c>
      <c r="F60" s="763"/>
      <c r="G60" s="716">
        <v>31.454999999999998</v>
      </c>
      <c r="H60" s="205">
        <f>IF(G60="","",G60-G60*COMPASS!$U$33)</f>
        <v>31.454999999999998</v>
      </c>
    </row>
    <row r="61" spans="1:8">
      <c r="A61" s="735" t="s">
        <v>5777</v>
      </c>
      <c r="B61" s="742" t="s">
        <v>216</v>
      </c>
      <c r="C61" s="740">
        <v>760092411</v>
      </c>
      <c r="D61" s="740" t="s">
        <v>4428</v>
      </c>
      <c r="E61" s="762">
        <v>10</v>
      </c>
      <c r="F61" s="763"/>
      <c r="G61" s="716">
        <v>31.454999999999998</v>
      </c>
      <c r="H61" s="205">
        <f>IF(G61="","",G61-G61*COMPASS!$U$33)</f>
        <v>31.454999999999998</v>
      </c>
    </row>
    <row r="62" spans="1:8">
      <c r="A62" s="735" t="s">
        <v>5778</v>
      </c>
      <c r="B62" s="742" t="s">
        <v>216</v>
      </c>
      <c r="C62" s="740">
        <v>760092445</v>
      </c>
      <c r="D62" s="740" t="s">
        <v>4429</v>
      </c>
      <c r="E62" s="762">
        <v>25</v>
      </c>
      <c r="F62" s="763"/>
      <c r="G62" s="716">
        <v>31.454999999999998</v>
      </c>
      <c r="H62" s="205">
        <f>IF(G62="","",G62-G62*COMPASS!$U$33)</f>
        <v>31.454999999999998</v>
      </c>
    </row>
    <row r="63" spans="1:8">
      <c r="A63" s="735" t="s">
        <v>5779</v>
      </c>
      <c r="B63" s="742" t="s">
        <v>216</v>
      </c>
      <c r="C63" s="740">
        <v>760092403</v>
      </c>
      <c r="D63" s="740" t="s">
        <v>4430</v>
      </c>
      <c r="E63" s="762">
        <v>25</v>
      </c>
      <c r="F63" s="763"/>
      <c r="G63" s="716">
        <v>31.454999999999998</v>
      </c>
      <c r="H63" s="205">
        <f>IF(G63="","",G63-G63*COMPASS!$U$33)</f>
        <v>31.454999999999998</v>
      </c>
    </row>
    <row r="64" spans="1:8">
      <c r="A64" s="735" t="s">
        <v>5780</v>
      </c>
      <c r="B64" s="742" t="s">
        <v>216</v>
      </c>
      <c r="C64" s="740">
        <v>760092452</v>
      </c>
      <c r="D64" s="740" t="s">
        <v>4431</v>
      </c>
      <c r="E64" s="762">
        <v>25</v>
      </c>
      <c r="F64" s="763"/>
      <c r="G64" s="716">
        <v>31.454999999999998</v>
      </c>
      <c r="H64" s="205">
        <f>IF(G64="","",G64-G64*COMPASS!$U$33)</f>
        <v>31.454999999999998</v>
      </c>
    </row>
    <row r="65" spans="1:8">
      <c r="A65" s="735" t="s">
        <v>5781</v>
      </c>
      <c r="B65" s="742" t="s">
        <v>216</v>
      </c>
      <c r="C65" s="740">
        <v>760092387</v>
      </c>
      <c r="D65" s="740" t="s">
        <v>4432</v>
      </c>
      <c r="E65" s="762">
        <v>25</v>
      </c>
      <c r="F65" s="763"/>
      <c r="G65" s="716">
        <v>31.454999999999998</v>
      </c>
      <c r="H65" s="205">
        <f>IF(G65="","",G65-G65*COMPASS!$U$33)</f>
        <v>31.454999999999998</v>
      </c>
    </row>
    <row r="66" spans="1:8">
      <c r="A66" s="735" t="s">
        <v>8157</v>
      </c>
      <c r="B66" s="742" t="s">
        <v>216</v>
      </c>
      <c r="C66" s="740">
        <v>760092437</v>
      </c>
      <c r="D66" s="740" t="s">
        <v>8148</v>
      </c>
      <c r="E66" s="762">
        <v>25</v>
      </c>
      <c r="F66" s="763"/>
      <c r="G66" s="716">
        <v>31.454999999999998</v>
      </c>
      <c r="H66" s="205">
        <f>IF(G66="","",G66-G66*COMPASS!$U$33)</f>
        <v>31.454999999999998</v>
      </c>
    </row>
    <row r="67" spans="1:8">
      <c r="A67" s="743" t="s">
        <v>3342</v>
      </c>
      <c r="B67" s="750"/>
      <c r="C67" s="748"/>
      <c r="D67" s="747"/>
      <c r="E67" s="751"/>
      <c r="F67" s="751"/>
      <c r="G67" s="752"/>
      <c r="H67" s="205" t="str">
        <f>IF(G67="","",G67-G67*COMPASS!$U$33)</f>
        <v/>
      </c>
    </row>
    <row r="68" spans="1:8">
      <c r="A68" s="735" t="s">
        <v>5782</v>
      </c>
      <c r="B68" s="742" t="s">
        <v>216</v>
      </c>
      <c r="C68" s="740" t="s">
        <v>3343</v>
      </c>
      <c r="D68" s="740" t="s">
        <v>4433</v>
      </c>
      <c r="E68" s="762">
        <v>1</v>
      </c>
      <c r="F68" s="763"/>
      <c r="G68" s="716">
        <v>18.330000000000002</v>
      </c>
      <c r="H68" s="205">
        <f>IF(G68="","",G68-G68*COMPASS!$U$33)</f>
        <v>18.330000000000002</v>
      </c>
    </row>
    <row r="69" spans="1:8">
      <c r="A69" s="735" t="s">
        <v>5783</v>
      </c>
      <c r="B69" s="742" t="s">
        <v>462</v>
      </c>
      <c r="C69" s="740" t="s">
        <v>3344</v>
      </c>
      <c r="D69" s="740" t="s">
        <v>4434</v>
      </c>
      <c r="E69" s="762">
        <v>1</v>
      </c>
      <c r="F69" s="763"/>
      <c r="G69" s="716">
        <v>21</v>
      </c>
      <c r="H69" s="205">
        <f>IF(G69="","",G69-G69*COMPASS!$U$33)</f>
        <v>21</v>
      </c>
    </row>
    <row r="70" spans="1:8">
      <c r="A70" s="735" t="s">
        <v>5784</v>
      </c>
      <c r="B70" s="742" t="s">
        <v>462</v>
      </c>
      <c r="C70" s="740" t="s">
        <v>3345</v>
      </c>
      <c r="D70" s="740" t="s">
        <v>4435</v>
      </c>
      <c r="E70" s="762">
        <v>1</v>
      </c>
      <c r="F70" s="763"/>
      <c r="G70" s="716">
        <v>23.669999999999998</v>
      </c>
      <c r="H70" s="205">
        <f>IF(G70="","",G70-G70*COMPASS!$U$33)</f>
        <v>23.669999999999998</v>
      </c>
    </row>
    <row r="71" spans="1:8">
      <c r="A71" s="735" t="s">
        <v>5785</v>
      </c>
      <c r="B71" s="742" t="s">
        <v>462</v>
      </c>
      <c r="C71" s="740" t="s">
        <v>3346</v>
      </c>
      <c r="D71" s="740" t="s">
        <v>4436</v>
      </c>
      <c r="E71" s="762">
        <v>1</v>
      </c>
      <c r="F71" s="763"/>
      <c r="G71" s="716">
        <v>27.674999999999997</v>
      </c>
      <c r="H71" s="205">
        <f>IF(G71="","",G71-G71*COMPASS!$U$33)</f>
        <v>27.674999999999997</v>
      </c>
    </row>
    <row r="72" spans="1:8">
      <c r="A72" s="735" t="s">
        <v>5786</v>
      </c>
      <c r="B72" s="742" t="s">
        <v>462</v>
      </c>
      <c r="C72" s="740" t="s">
        <v>4272</v>
      </c>
      <c r="D72" s="740" t="s">
        <v>4437</v>
      </c>
      <c r="E72" s="762">
        <v>1</v>
      </c>
      <c r="F72" s="763"/>
      <c r="G72" s="716">
        <v>35.685000000000002</v>
      </c>
      <c r="H72" s="205">
        <f>IF(G72="","",G72-G72*COMPASS!$U$33)</f>
        <v>35.685000000000002</v>
      </c>
    </row>
    <row r="73" spans="1:8">
      <c r="A73" s="735" t="s">
        <v>5787</v>
      </c>
      <c r="B73" s="742" t="s">
        <v>216</v>
      </c>
      <c r="C73" s="740" t="s">
        <v>3347</v>
      </c>
      <c r="D73" s="740" t="s">
        <v>4438</v>
      </c>
      <c r="E73" s="762">
        <v>1</v>
      </c>
      <c r="F73" s="763"/>
      <c r="G73" s="716">
        <v>41.025000000000006</v>
      </c>
      <c r="H73" s="205">
        <f>IF(G73="","",G73-G73*COMPASS!$U$33)</f>
        <v>41.025000000000006</v>
      </c>
    </row>
    <row r="74" spans="1:8">
      <c r="A74" s="735" t="s">
        <v>5788</v>
      </c>
      <c r="B74" s="742" t="s">
        <v>216</v>
      </c>
      <c r="C74" s="740" t="s">
        <v>4273</v>
      </c>
      <c r="D74" s="740" t="s">
        <v>4439</v>
      </c>
      <c r="E74" s="762">
        <v>1</v>
      </c>
      <c r="F74" s="763"/>
      <c r="G74" s="716">
        <v>18.330000000000002</v>
      </c>
      <c r="H74" s="205">
        <f>IF(G74="","",G74-G74*COMPASS!$U$33)</f>
        <v>18.330000000000002</v>
      </c>
    </row>
    <row r="75" spans="1:8">
      <c r="A75" s="735" t="s">
        <v>5789</v>
      </c>
      <c r="B75" s="742" t="s">
        <v>216</v>
      </c>
      <c r="C75" s="740" t="s">
        <v>4172</v>
      </c>
      <c r="D75" s="740" t="s">
        <v>4440</v>
      </c>
      <c r="E75" s="762">
        <v>1</v>
      </c>
      <c r="F75" s="763"/>
      <c r="G75" s="716">
        <v>21</v>
      </c>
      <c r="H75" s="205">
        <f>IF(G75="","",G75-G75*COMPASS!$U$33)</f>
        <v>21</v>
      </c>
    </row>
    <row r="76" spans="1:8">
      <c r="A76" s="735" t="s">
        <v>5790</v>
      </c>
      <c r="B76" s="742" t="s">
        <v>216</v>
      </c>
      <c r="C76" s="740" t="s">
        <v>4173</v>
      </c>
      <c r="D76" s="740" t="s">
        <v>4441</v>
      </c>
      <c r="E76" s="762">
        <v>1</v>
      </c>
      <c r="F76" s="763"/>
      <c r="G76" s="716">
        <v>23.669999999999998</v>
      </c>
      <c r="H76" s="205">
        <f>IF(G76="","",G76-G76*COMPASS!$U$33)</f>
        <v>23.669999999999998</v>
      </c>
    </row>
    <row r="77" spans="1:8">
      <c r="A77" s="735" t="s">
        <v>5791</v>
      </c>
      <c r="B77" s="742" t="s">
        <v>216</v>
      </c>
      <c r="C77" s="740" t="s">
        <v>4174</v>
      </c>
      <c r="D77" s="740" t="s">
        <v>4442</v>
      </c>
      <c r="E77" s="762">
        <v>1</v>
      </c>
      <c r="F77" s="763"/>
      <c r="G77" s="716">
        <v>27.674999999999997</v>
      </c>
      <c r="H77" s="205">
        <f>IF(G77="","",G77-G77*COMPASS!$U$33)</f>
        <v>27.674999999999997</v>
      </c>
    </row>
    <row r="78" spans="1:8">
      <c r="A78" s="735" t="s">
        <v>5792</v>
      </c>
      <c r="B78" s="742" t="s">
        <v>216</v>
      </c>
      <c r="C78" s="740" t="s">
        <v>4274</v>
      </c>
      <c r="D78" s="740" t="s">
        <v>4443</v>
      </c>
      <c r="E78" s="762">
        <v>1</v>
      </c>
      <c r="F78" s="763"/>
      <c r="G78" s="716">
        <v>35.685000000000002</v>
      </c>
      <c r="H78" s="205">
        <f>IF(G78="","",G78-G78*COMPASS!$U$33)</f>
        <v>35.685000000000002</v>
      </c>
    </row>
    <row r="79" spans="1:8">
      <c r="A79" s="735" t="s">
        <v>5793</v>
      </c>
      <c r="B79" s="742" t="s">
        <v>216</v>
      </c>
      <c r="C79" s="740" t="s">
        <v>4175</v>
      </c>
      <c r="D79" s="740" t="s">
        <v>4444</v>
      </c>
      <c r="E79" s="762">
        <v>1</v>
      </c>
      <c r="F79" s="763"/>
      <c r="G79" s="716">
        <v>41.025000000000006</v>
      </c>
      <c r="H79" s="205">
        <f>IF(G79="","",G79-G79*COMPASS!$U$33)</f>
        <v>41.025000000000006</v>
      </c>
    </row>
    <row r="80" spans="1:8">
      <c r="A80" s="743" t="s">
        <v>4275</v>
      </c>
      <c r="B80" s="750"/>
      <c r="C80" s="748"/>
      <c r="D80" s="747"/>
      <c r="E80" s="751"/>
      <c r="F80" s="751"/>
      <c r="G80" s="752"/>
      <c r="H80" s="205" t="str">
        <f>IF(G80="","",G80-G80*COMPASS!$U$33)</f>
        <v/>
      </c>
    </row>
    <row r="81" spans="1:8">
      <c r="A81" s="743" t="s">
        <v>10133</v>
      </c>
      <c r="B81" s="750"/>
      <c r="C81" s="748"/>
      <c r="D81" s="747"/>
      <c r="E81" s="751"/>
      <c r="F81" s="751"/>
      <c r="G81" s="752"/>
      <c r="H81" s="205" t="str">
        <f>IF(G81="","",G81-G81*COMPASS!$U$33)</f>
        <v/>
      </c>
    </row>
    <row r="82" spans="1:8">
      <c r="A82" s="735" t="s">
        <v>5794</v>
      </c>
      <c r="B82" s="742" t="s">
        <v>216</v>
      </c>
      <c r="C82" s="740">
        <v>760237886</v>
      </c>
      <c r="D82" s="740" t="s">
        <v>5764</v>
      </c>
      <c r="E82" s="762">
        <v>8235</v>
      </c>
      <c r="F82" s="763"/>
      <c r="G82" s="716">
        <v>3.8899180327868859</v>
      </c>
      <c r="H82" s="205">
        <f>IF(G82="","",G82-G82*COMPASS!$U$33)</f>
        <v>3.8899180327868859</v>
      </c>
    </row>
    <row r="83" spans="1:8">
      <c r="A83" s="735" t="s">
        <v>5795</v>
      </c>
      <c r="B83" s="1371" t="s">
        <v>566</v>
      </c>
      <c r="C83" s="740">
        <v>760237885</v>
      </c>
      <c r="D83" s="740" t="s">
        <v>5765</v>
      </c>
      <c r="E83" s="762">
        <v>8235</v>
      </c>
      <c r="F83" s="763"/>
      <c r="G83" s="716">
        <v>3.3583770491803278</v>
      </c>
      <c r="H83" s="205">
        <f>IF(G83="","",G83-G83*COMPASS!$U$33)</f>
        <v>3.3583770491803278</v>
      </c>
    </row>
    <row r="84" spans="1:8">
      <c r="A84" s="735" t="s">
        <v>5796</v>
      </c>
      <c r="B84" s="742" t="s">
        <v>216</v>
      </c>
      <c r="C84" s="740">
        <v>760081323</v>
      </c>
      <c r="D84" s="740" t="s">
        <v>5766</v>
      </c>
      <c r="E84" s="762">
        <v>8235</v>
      </c>
      <c r="F84" s="763"/>
      <c r="G84" s="716">
        <v>3.2416721311475412</v>
      </c>
      <c r="H84" s="205">
        <f>IF(G84="","",G84-G84*COMPASS!$U$33)</f>
        <v>3.2416721311475412</v>
      </c>
    </row>
    <row r="85" spans="1:8">
      <c r="A85" s="735" t="s">
        <v>5797</v>
      </c>
      <c r="B85" s="742" t="s">
        <v>216</v>
      </c>
      <c r="C85" s="740">
        <v>760178129</v>
      </c>
      <c r="D85" s="740" t="s">
        <v>4445</v>
      </c>
      <c r="E85" s="762">
        <v>9150</v>
      </c>
      <c r="F85" s="763"/>
      <c r="G85" s="716">
        <v>5.8495573770491802</v>
      </c>
      <c r="H85" s="205">
        <f>IF(G85="","",G85-G85*COMPASS!$U$33)</f>
        <v>5.8495573770491802</v>
      </c>
    </row>
    <row r="86" spans="1:8">
      <c r="A86" s="743" t="s">
        <v>4276</v>
      </c>
      <c r="B86" s="750"/>
      <c r="C86" s="748"/>
      <c r="D86" s="747"/>
      <c r="E86" s="751"/>
      <c r="F86" s="751"/>
      <c r="G86" s="752"/>
      <c r="H86" s="205" t="str">
        <f>IF(G86="","",G86-G86*COMPASS!$U$33)</f>
        <v/>
      </c>
    </row>
    <row r="87" spans="1:8">
      <c r="A87" s="735" t="s">
        <v>5798</v>
      </c>
      <c r="B87" s="742" t="s">
        <v>462</v>
      </c>
      <c r="C87" s="740">
        <v>760152801</v>
      </c>
      <c r="D87" s="740" t="s">
        <v>4661</v>
      </c>
      <c r="E87" s="762">
        <v>1</v>
      </c>
      <c r="F87" s="763"/>
      <c r="G87" s="716">
        <v>33.855000000000004</v>
      </c>
      <c r="H87" s="205">
        <f>IF(G87="","",G87-G87*COMPASS!$U$33)</f>
        <v>33.855000000000004</v>
      </c>
    </row>
    <row r="88" spans="1:8">
      <c r="A88" s="735" t="s">
        <v>5799</v>
      </c>
      <c r="B88" s="742" t="s">
        <v>462</v>
      </c>
      <c r="C88" s="740">
        <v>760152827</v>
      </c>
      <c r="D88" s="740" t="s">
        <v>7566</v>
      </c>
      <c r="E88" s="762">
        <v>1</v>
      </c>
      <c r="F88" s="763"/>
      <c r="G88" s="716">
        <v>31.695</v>
      </c>
      <c r="H88" s="205">
        <f>IF(G88="","",G88-G88*COMPASS!$U$33)</f>
        <v>31.695</v>
      </c>
    </row>
    <row r="89" spans="1:8">
      <c r="A89" s="743" t="s">
        <v>4277</v>
      </c>
      <c r="B89" s="750"/>
      <c r="C89" s="748"/>
      <c r="D89" s="747"/>
      <c r="E89" s="751"/>
      <c r="F89" s="751"/>
      <c r="G89" s="752"/>
      <c r="H89" s="205" t="str">
        <f>IF(G89="","",G89-G89*COMPASS!$U$33)</f>
        <v/>
      </c>
    </row>
    <row r="90" spans="1:8">
      <c r="A90" s="735" t="s">
        <v>5800</v>
      </c>
      <c r="B90" s="742" t="s">
        <v>462</v>
      </c>
      <c r="C90" s="740">
        <v>760150144</v>
      </c>
      <c r="D90" s="740" t="s">
        <v>6718</v>
      </c>
      <c r="E90" s="762">
        <v>1</v>
      </c>
      <c r="F90" s="763"/>
      <c r="G90" s="716">
        <v>181.26</v>
      </c>
      <c r="H90" s="205">
        <f>IF(G90="","",G90-G90*COMPASS!$U$33)</f>
        <v>181.26</v>
      </c>
    </row>
    <row r="91" spans="1:8">
      <c r="A91" s="735" t="s">
        <v>5801</v>
      </c>
      <c r="B91" s="742" t="s">
        <v>216</v>
      </c>
      <c r="C91" s="740">
        <v>760151498</v>
      </c>
      <c r="D91" s="740" t="s">
        <v>6719</v>
      </c>
      <c r="E91" s="762">
        <v>1</v>
      </c>
      <c r="F91" s="763"/>
      <c r="G91" s="716">
        <v>362.52</v>
      </c>
      <c r="H91" s="205">
        <f>IF(G91="","",G91-G91*COMPASS!$U$33)</f>
        <v>362.52</v>
      </c>
    </row>
    <row r="92" spans="1:8">
      <c r="A92" s="743" t="s">
        <v>3342</v>
      </c>
      <c r="B92" s="750"/>
      <c r="C92" s="748"/>
      <c r="D92" s="747"/>
      <c r="E92" s="751"/>
      <c r="F92" s="751"/>
      <c r="G92" s="752"/>
      <c r="H92" s="205" t="str">
        <f>IF(G92="","",G92-G92*COMPASS!$U$33)</f>
        <v/>
      </c>
    </row>
    <row r="93" spans="1:8">
      <c r="A93" s="735" t="s">
        <v>5802</v>
      </c>
      <c r="B93" s="742" t="s">
        <v>216</v>
      </c>
      <c r="C93" s="740" t="s">
        <v>4662</v>
      </c>
      <c r="D93" s="740" t="s">
        <v>4663</v>
      </c>
      <c r="E93" s="762">
        <v>1</v>
      </c>
      <c r="F93" s="763"/>
      <c r="G93" s="716">
        <v>26.355</v>
      </c>
      <c r="H93" s="205">
        <f>IF(G93="","",G93-G93*COMPASS!$U$33)</f>
        <v>26.355</v>
      </c>
    </row>
    <row r="94" spans="1:8">
      <c r="A94" s="735" t="s">
        <v>5803</v>
      </c>
      <c r="B94" s="742" t="s">
        <v>216</v>
      </c>
      <c r="C94" s="740" t="s">
        <v>4664</v>
      </c>
      <c r="D94" s="740" t="s">
        <v>4665</v>
      </c>
      <c r="E94" s="762">
        <v>1</v>
      </c>
      <c r="F94" s="763"/>
      <c r="G94" s="716">
        <v>29.414999999999999</v>
      </c>
      <c r="H94" s="205">
        <f>IF(G94="","",G94-G94*COMPASS!$U$33)</f>
        <v>29.414999999999999</v>
      </c>
    </row>
    <row r="95" spans="1:8">
      <c r="A95" s="735" t="s">
        <v>5804</v>
      </c>
      <c r="B95" s="742" t="s">
        <v>216</v>
      </c>
      <c r="C95" s="740" t="s">
        <v>4666</v>
      </c>
      <c r="D95" s="740" t="s">
        <v>4667</v>
      </c>
      <c r="E95" s="762">
        <v>1</v>
      </c>
      <c r="F95" s="763"/>
      <c r="G95" s="716">
        <v>32.474999999999994</v>
      </c>
      <c r="H95" s="205">
        <f>IF(G95="","",G95-G95*COMPASS!$U$33)</f>
        <v>32.474999999999994</v>
      </c>
    </row>
    <row r="96" spans="1:8">
      <c r="A96" s="735" t="s">
        <v>5805</v>
      </c>
      <c r="B96" s="742" t="s">
        <v>216</v>
      </c>
      <c r="C96" s="740" t="s">
        <v>4668</v>
      </c>
      <c r="D96" s="740" t="s">
        <v>4669</v>
      </c>
      <c r="E96" s="762">
        <v>1</v>
      </c>
      <c r="F96" s="763"/>
      <c r="G96" s="716">
        <v>37.064999999999998</v>
      </c>
      <c r="H96" s="205">
        <f>IF(G96="","",G96-G96*COMPASS!$U$33)</f>
        <v>37.064999999999998</v>
      </c>
    </row>
    <row r="97" spans="1:8">
      <c r="A97" s="735" t="s">
        <v>5806</v>
      </c>
      <c r="B97" s="742" t="s">
        <v>216</v>
      </c>
      <c r="C97" s="740" t="s">
        <v>4670</v>
      </c>
      <c r="D97" s="740" t="s">
        <v>4671</v>
      </c>
      <c r="E97" s="762">
        <v>1</v>
      </c>
      <c r="F97" s="763"/>
      <c r="G97" s="716">
        <v>46.244999999999997</v>
      </c>
      <c r="H97" s="205">
        <f>IF(G97="","",G97-G97*COMPASS!$U$33)</f>
        <v>46.244999999999997</v>
      </c>
    </row>
    <row r="98" spans="1:8">
      <c r="A98" s="735" t="s">
        <v>5807</v>
      </c>
      <c r="B98" s="742" t="s">
        <v>216</v>
      </c>
      <c r="C98" s="740" t="s">
        <v>4672</v>
      </c>
      <c r="D98" s="740" t="s">
        <v>4673</v>
      </c>
      <c r="E98" s="762">
        <v>1</v>
      </c>
      <c r="F98" s="763"/>
      <c r="G98" s="716">
        <v>52.364999999999995</v>
      </c>
      <c r="H98" s="205">
        <f>IF(G98="","",G98-G98*COMPASS!$U$33)</f>
        <v>52.364999999999995</v>
      </c>
    </row>
    <row r="99" spans="1:8">
      <c r="A99" s="735" t="s">
        <v>5808</v>
      </c>
      <c r="B99" s="742" t="s">
        <v>216</v>
      </c>
      <c r="C99" s="740" t="s">
        <v>4674</v>
      </c>
      <c r="D99" s="740" t="s">
        <v>4675</v>
      </c>
      <c r="E99" s="762">
        <v>1</v>
      </c>
      <c r="F99" s="763"/>
      <c r="G99" s="716">
        <v>26.355</v>
      </c>
      <c r="H99" s="205">
        <f>IF(G99="","",G99-G99*COMPASS!$U$33)</f>
        <v>26.355</v>
      </c>
    </row>
    <row r="100" spans="1:8">
      <c r="A100" s="735" t="s">
        <v>5809</v>
      </c>
      <c r="B100" s="742" t="s">
        <v>216</v>
      </c>
      <c r="C100" s="740" t="s">
        <v>4676</v>
      </c>
      <c r="D100" s="740" t="s">
        <v>4677</v>
      </c>
      <c r="E100" s="762">
        <v>1</v>
      </c>
      <c r="F100" s="763"/>
      <c r="G100" s="716">
        <v>29.414999999999999</v>
      </c>
      <c r="H100" s="205">
        <f>IF(G100="","",G100-G100*COMPASS!$U$33)</f>
        <v>29.414999999999999</v>
      </c>
    </row>
    <row r="101" spans="1:8">
      <c r="A101" s="735" t="s">
        <v>5810</v>
      </c>
      <c r="B101" s="742" t="s">
        <v>216</v>
      </c>
      <c r="C101" s="740" t="s">
        <v>4678</v>
      </c>
      <c r="D101" s="740" t="s">
        <v>4679</v>
      </c>
      <c r="E101" s="762">
        <v>1</v>
      </c>
      <c r="F101" s="763"/>
      <c r="G101" s="716">
        <v>32.474999999999994</v>
      </c>
      <c r="H101" s="205">
        <f>IF(G101="","",G101-G101*COMPASS!$U$33)</f>
        <v>32.474999999999994</v>
      </c>
    </row>
    <row r="102" spans="1:8">
      <c r="A102" s="735" t="s">
        <v>5811</v>
      </c>
      <c r="B102" s="742" t="s">
        <v>216</v>
      </c>
      <c r="C102" s="740" t="s">
        <v>4680</v>
      </c>
      <c r="D102" s="740" t="s">
        <v>4681</v>
      </c>
      <c r="E102" s="762">
        <v>1</v>
      </c>
      <c r="F102" s="763"/>
      <c r="G102" s="716">
        <v>37.064999999999998</v>
      </c>
      <c r="H102" s="205">
        <f>IF(G102="","",G102-G102*COMPASS!$U$33)</f>
        <v>37.064999999999998</v>
      </c>
    </row>
    <row r="103" spans="1:8">
      <c r="A103" s="735" t="s">
        <v>5812</v>
      </c>
      <c r="B103" s="742" t="s">
        <v>216</v>
      </c>
      <c r="C103" s="740" t="s">
        <v>4682</v>
      </c>
      <c r="D103" s="740" t="s">
        <v>4683</v>
      </c>
      <c r="E103" s="762">
        <v>1</v>
      </c>
      <c r="F103" s="763"/>
      <c r="G103" s="716">
        <v>46.244999999999997</v>
      </c>
      <c r="H103" s="205">
        <f>IF(G103="","",G103-G103*COMPASS!$U$33)</f>
        <v>46.244999999999997</v>
      </c>
    </row>
    <row r="104" spans="1:8">
      <c r="A104" s="735" t="s">
        <v>5813</v>
      </c>
      <c r="B104" s="742" t="s">
        <v>216</v>
      </c>
      <c r="C104" s="740" t="s">
        <v>4684</v>
      </c>
      <c r="D104" s="740" t="s">
        <v>4685</v>
      </c>
      <c r="E104" s="762">
        <v>1</v>
      </c>
      <c r="F104" s="763"/>
      <c r="G104" s="716">
        <v>52.364999999999995</v>
      </c>
      <c r="H104" s="205">
        <f>IF(G104="","",G104-G104*COMPASS!$U$33)</f>
        <v>52.364999999999995</v>
      </c>
    </row>
    <row r="105" spans="1:8">
      <c r="A105" s="743" t="s">
        <v>3348</v>
      </c>
      <c r="B105" s="750"/>
      <c r="C105" s="748"/>
      <c r="D105" s="747"/>
      <c r="E105" s="751"/>
      <c r="F105" s="751"/>
      <c r="G105" s="752"/>
      <c r="H105" s="205" t="str">
        <f>IF(G105="","",G105-G105*COMPASS!$U$33)</f>
        <v/>
      </c>
    </row>
    <row r="106" spans="1:8">
      <c r="A106" s="743" t="s">
        <v>3349</v>
      </c>
      <c r="B106" s="750"/>
      <c r="C106" s="748"/>
      <c r="D106" s="747"/>
      <c r="E106" s="751"/>
      <c r="F106" s="751"/>
      <c r="G106" s="752"/>
      <c r="H106" s="205" t="str">
        <f>IF(G106="","",G106-G106*COMPASS!$U$33)</f>
        <v/>
      </c>
    </row>
    <row r="107" spans="1:8">
      <c r="A107" s="735" t="s">
        <v>5814</v>
      </c>
      <c r="B107" s="742" t="s">
        <v>216</v>
      </c>
      <c r="C107" s="740">
        <v>760237883</v>
      </c>
      <c r="D107" s="740" t="s">
        <v>6630</v>
      </c>
      <c r="E107" s="762">
        <v>8235</v>
      </c>
      <c r="F107" s="763"/>
      <c r="G107" s="716">
        <v>3.124180327868852</v>
      </c>
      <c r="H107" s="205">
        <f>IF(G107="","",G107-G107*COMPASS!$U$33)</f>
        <v>3.124180327868852</v>
      </c>
    </row>
    <row r="108" spans="1:8">
      <c r="A108" s="735" t="s">
        <v>6633</v>
      </c>
      <c r="B108" s="742" t="s">
        <v>216</v>
      </c>
      <c r="C108" s="740">
        <v>760241923</v>
      </c>
      <c r="D108" s="740" t="s">
        <v>6631</v>
      </c>
      <c r="E108" s="762">
        <v>10980</v>
      </c>
      <c r="F108" s="763"/>
      <c r="G108" s="716">
        <v>3.0332459016393445</v>
      </c>
      <c r="H108" s="205">
        <f>IF(G108="","",G108-G108*COMPASS!$U$33)</f>
        <v>3.0332459016393445</v>
      </c>
    </row>
    <row r="109" spans="1:8">
      <c r="A109" s="735" t="s">
        <v>5815</v>
      </c>
      <c r="B109" s="1371" t="s">
        <v>566</v>
      </c>
      <c r="C109" s="740">
        <v>760237882</v>
      </c>
      <c r="D109" s="740" t="s">
        <v>6632</v>
      </c>
      <c r="E109" s="762">
        <v>305</v>
      </c>
      <c r="F109" s="763"/>
      <c r="G109" s="716">
        <v>2.6812622950819671</v>
      </c>
      <c r="H109" s="205">
        <f>IF(G109="","",G109-G109*COMPASS!$U$33)</f>
        <v>2.6812622950819671</v>
      </c>
    </row>
    <row r="110" spans="1:8">
      <c r="A110" s="735" t="s">
        <v>5816</v>
      </c>
      <c r="B110" s="742" t="s">
        <v>462</v>
      </c>
      <c r="C110" s="740">
        <v>700216450</v>
      </c>
      <c r="D110" s="740" t="s">
        <v>4446</v>
      </c>
      <c r="E110" s="762">
        <v>305</v>
      </c>
      <c r="F110" s="763"/>
      <c r="G110" s="716">
        <v>2.5277704918032784</v>
      </c>
      <c r="H110" s="205">
        <f>IF(G110="","",G110-G110*COMPASS!$U$33)</f>
        <v>2.5277704918032784</v>
      </c>
    </row>
    <row r="111" spans="1:8">
      <c r="A111" s="735" t="s">
        <v>5817</v>
      </c>
      <c r="B111" s="742" t="s">
        <v>216</v>
      </c>
      <c r="C111" s="740">
        <v>760008888</v>
      </c>
      <c r="D111" s="740" t="s">
        <v>4447</v>
      </c>
      <c r="E111" s="762">
        <v>305</v>
      </c>
      <c r="F111" s="763"/>
      <c r="G111" s="716">
        <v>3.3896065573770491</v>
      </c>
      <c r="H111" s="205">
        <f>IF(G111="","",G111-G111*COMPASS!$U$33)</f>
        <v>3.3896065573770491</v>
      </c>
    </row>
    <row r="112" spans="1:8">
      <c r="A112" s="743" t="s">
        <v>3350</v>
      </c>
      <c r="B112" s="750"/>
      <c r="C112" s="748"/>
      <c r="D112" s="747"/>
      <c r="E112" s="751"/>
      <c r="F112" s="751"/>
      <c r="G112" s="752"/>
      <c r="H112" s="205" t="str">
        <f>IF(G112="","",G112-G112*COMPASS!$U$33)</f>
        <v/>
      </c>
    </row>
    <row r="113" spans="1:8">
      <c r="A113" s="735" t="s">
        <v>5818</v>
      </c>
      <c r="B113" s="742" t="s">
        <v>462</v>
      </c>
      <c r="C113" s="740">
        <v>760152561</v>
      </c>
      <c r="D113" s="740" t="s">
        <v>10134</v>
      </c>
      <c r="E113" s="762">
        <v>1</v>
      </c>
      <c r="F113" s="763"/>
      <c r="G113" s="716">
        <v>791.61</v>
      </c>
      <c r="H113" s="205">
        <f>IF(G113="","",G113-G113*COMPASS!$U$33)</f>
        <v>791.61</v>
      </c>
    </row>
    <row r="114" spans="1:8">
      <c r="A114" s="735" t="s">
        <v>5819</v>
      </c>
      <c r="B114" s="742" t="s">
        <v>216</v>
      </c>
      <c r="C114" s="740">
        <v>760152579</v>
      </c>
      <c r="D114" s="740" t="s">
        <v>10135</v>
      </c>
      <c r="E114" s="762">
        <v>1</v>
      </c>
      <c r="F114" s="763"/>
      <c r="G114" s="716">
        <v>1427.0550000000001</v>
      </c>
      <c r="H114" s="205">
        <f>IF(G114="","",G114-G114*COMPASS!$U$33)</f>
        <v>1427.0550000000001</v>
      </c>
    </row>
    <row r="115" spans="1:8">
      <c r="A115" s="735" t="s">
        <v>5820</v>
      </c>
      <c r="B115" s="742" t="s">
        <v>216</v>
      </c>
      <c r="C115" s="740">
        <v>760151308</v>
      </c>
      <c r="D115" s="740" t="s">
        <v>10136</v>
      </c>
      <c r="E115" s="762">
        <v>1</v>
      </c>
      <c r="F115" s="763"/>
      <c r="G115" s="716">
        <v>806.47499999999991</v>
      </c>
      <c r="H115" s="205">
        <f>IF(G115="","",G115-G115*COMPASS!$U$33)</f>
        <v>806.47499999999991</v>
      </c>
    </row>
    <row r="116" spans="1:8">
      <c r="A116" s="735" t="s">
        <v>5821</v>
      </c>
      <c r="B116" s="742" t="s">
        <v>216</v>
      </c>
      <c r="C116" s="740">
        <v>760151753</v>
      </c>
      <c r="D116" s="740" t="s">
        <v>10137</v>
      </c>
      <c r="E116" s="762">
        <v>1</v>
      </c>
      <c r="F116" s="763"/>
      <c r="G116" s="716">
        <v>1441.4250000000002</v>
      </c>
      <c r="H116" s="205">
        <f>IF(G116="","",G116-G116*COMPASS!$U$33)</f>
        <v>1441.4250000000002</v>
      </c>
    </row>
    <row r="117" spans="1:8">
      <c r="A117" s="735" t="s">
        <v>5822</v>
      </c>
      <c r="B117" s="742" t="s">
        <v>216</v>
      </c>
      <c r="C117" s="740">
        <v>760151167</v>
      </c>
      <c r="D117" s="740" t="s">
        <v>10138</v>
      </c>
      <c r="E117" s="762">
        <v>1</v>
      </c>
      <c r="F117" s="763"/>
      <c r="G117" s="716">
        <v>154.935</v>
      </c>
      <c r="H117" s="205">
        <f>IF(G117="","",G117-G117*COMPASS!$U$33)</f>
        <v>154.935</v>
      </c>
    </row>
    <row r="118" spans="1:8">
      <c r="A118" s="743" t="s">
        <v>3351</v>
      </c>
      <c r="B118" s="750"/>
      <c r="C118" s="748"/>
      <c r="D118" s="747"/>
      <c r="E118" s="751"/>
      <c r="F118" s="751"/>
      <c r="G118" s="752"/>
      <c r="H118" s="205" t="str">
        <f>IF(G118="","",G118-G118*COMPASS!$U$33)</f>
        <v/>
      </c>
    </row>
    <row r="119" spans="1:8">
      <c r="A119" s="735" t="s">
        <v>5823</v>
      </c>
      <c r="B119" s="742" t="s">
        <v>462</v>
      </c>
      <c r="C119" s="740">
        <v>700206725</v>
      </c>
      <c r="D119" s="740" t="s">
        <v>4448</v>
      </c>
      <c r="E119" s="762">
        <v>1</v>
      </c>
      <c r="F119" s="763"/>
      <c r="G119" s="716">
        <v>22.68</v>
      </c>
      <c r="H119" s="205">
        <f>IF(G119="","",G119-G119*COMPASS!$U$33)</f>
        <v>22.68</v>
      </c>
    </row>
    <row r="120" spans="1:8">
      <c r="A120" s="735" t="s">
        <v>5824</v>
      </c>
      <c r="B120" s="742" t="s">
        <v>462</v>
      </c>
      <c r="C120" s="740">
        <v>700206667</v>
      </c>
      <c r="D120" s="740" t="s">
        <v>4449</v>
      </c>
      <c r="E120" s="762">
        <v>1</v>
      </c>
      <c r="F120" s="763"/>
      <c r="G120" s="716">
        <v>22.68</v>
      </c>
      <c r="H120" s="205">
        <f>IF(G120="","",G120-G120*COMPASS!$U$33)</f>
        <v>22.68</v>
      </c>
    </row>
    <row r="121" spans="1:8">
      <c r="A121" s="735" t="s">
        <v>5825</v>
      </c>
      <c r="B121" s="742" t="s">
        <v>462</v>
      </c>
      <c r="C121" s="740">
        <v>700206717</v>
      </c>
      <c r="D121" s="740" t="s">
        <v>4450</v>
      </c>
      <c r="E121" s="762">
        <v>1</v>
      </c>
      <c r="F121" s="763"/>
      <c r="G121" s="716">
        <v>22.68</v>
      </c>
      <c r="H121" s="205">
        <f>IF(G121="","",G121-G121*COMPASS!$U$33)</f>
        <v>22.68</v>
      </c>
    </row>
    <row r="122" spans="1:8">
      <c r="A122" s="735" t="s">
        <v>5826</v>
      </c>
      <c r="B122" s="742" t="s">
        <v>216</v>
      </c>
      <c r="C122" s="740">
        <v>700206741</v>
      </c>
      <c r="D122" s="740" t="s">
        <v>4451</v>
      </c>
      <c r="E122" s="762">
        <v>25</v>
      </c>
      <c r="F122" s="763"/>
      <c r="G122" s="716">
        <v>22.68</v>
      </c>
      <c r="H122" s="205">
        <f>IF(G122="","",G122-G122*COMPASS!$U$33)</f>
        <v>22.68</v>
      </c>
    </row>
    <row r="123" spans="1:8">
      <c r="A123" s="735" t="s">
        <v>5827</v>
      </c>
      <c r="B123" s="742" t="s">
        <v>216</v>
      </c>
      <c r="C123" s="740">
        <v>700206709</v>
      </c>
      <c r="D123" s="740" t="s">
        <v>4452</v>
      </c>
      <c r="E123" s="762">
        <v>25</v>
      </c>
      <c r="F123" s="763"/>
      <c r="G123" s="716">
        <v>22.68</v>
      </c>
      <c r="H123" s="205">
        <f>IF(G123="","",G123-G123*COMPASS!$U$33)</f>
        <v>22.68</v>
      </c>
    </row>
    <row r="124" spans="1:8">
      <c r="A124" s="735" t="s">
        <v>5828</v>
      </c>
      <c r="B124" s="742" t="s">
        <v>216</v>
      </c>
      <c r="C124" s="740">
        <v>700206758</v>
      </c>
      <c r="D124" s="740" t="s">
        <v>4453</v>
      </c>
      <c r="E124" s="762">
        <v>25</v>
      </c>
      <c r="F124" s="763"/>
      <c r="G124" s="716">
        <v>22.68</v>
      </c>
      <c r="H124" s="205">
        <f>IF(G124="","",G124-G124*COMPASS!$U$33)</f>
        <v>22.68</v>
      </c>
    </row>
    <row r="125" spans="1:8">
      <c r="A125" s="735" t="s">
        <v>5829</v>
      </c>
      <c r="B125" s="742" t="s">
        <v>216</v>
      </c>
      <c r="C125" s="740">
        <v>700206691</v>
      </c>
      <c r="D125" s="740" t="s">
        <v>4454</v>
      </c>
      <c r="E125" s="762">
        <v>25</v>
      </c>
      <c r="F125" s="763"/>
      <c r="G125" s="716">
        <v>22.68</v>
      </c>
      <c r="H125" s="205">
        <f>IF(G125="","",G125-G125*COMPASS!$U$33)</f>
        <v>22.68</v>
      </c>
    </row>
    <row r="126" spans="1:8">
      <c r="A126" s="743" t="s">
        <v>3352</v>
      </c>
      <c r="B126" s="750"/>
      <c r="C126" s="748"/>
      <c r="D126" s="747"/>
      <c r="E126" s="751"/>
      <c r="F126" s="751"/>
      <c r="G126" s="752"/>
      <c r="H126" s="205" t="str">
        <f>IF(G126="","",G126-G126*COMPASS!$U$33)</f>
        <v/>
      </c>
    </row>
    <row r="127" spans="1:8">
      <c r="A127" s="735" t="s">
        <v>5830</v>
      </c>
      <c r="B127" s="742" t="s">
        <v>462</v>
      </c>
      <c r="C127" s="740" t="s">
        <v>3353</v>
      </c>
      <c r="D127" s="740" t="s">
        <v>4455</v>
      </c>
      <c r="E127" s="762">
        <v>1</v>
      </c>
      <c r="F127" s="763"/>
      <c r="G127" s="716">
        <v>15.149999999999999</v>
      </c>
      <c r="H127" s="205">
        <f>IF(G127="","",G127-G127*COMPASS!$U$33)</f>
        <v>15.149999999999999</v>
      </c>
    </row>
    <row r="128" spans="1:8">
      <c r="A128" s="735" t="s">
        <v>5831</v>
      </c>
      <c r="B128" s="742" t="s">
        <v>462</v>
      </c>
      <c r="C128" s="740" t="s">
        <v>3424</v>
      </c>
      <c r="D128" s="740" t="s">
        <v>4456</v>
      </c>
      <c r="E128" s="762">
        <v>1</v>
      </c>
      <c r="F128" s="763"/>
      <c r="G128" s="716">
        <v>17.16</v>
      </c>
      <c r="H128" s="205">
        <f>IF(G128="","",G128-G128*COMPASS!$U$33)</f>
        <v>17.16</v>
      </c>
    </row>
    <row r="129" spans="1:8">
      <c r="A129" s="735" t="s">
        <v>5832</v>
      </c>
      <c r="B129" s="742" t="s">
        <v>462</v>
      </c>
      <c r="C129" s="740" t="s">
        <v>3425</v>
      </c>
      <c r="D129" s="740" t="s">
        <v>4457</v>
      </c>
      <c r="E129" s="762">
        <v>1</v>
      </c>
      <c r="F129" s="763"/>
      <c r="G129" s="716">
        <v>19.169999999999998</v>
      </c>
      <c r="H129" s="205">
        <f>IF(G129="","",G129-G129*COMPASS!$U$33)</f>
        <v>19.169999999999998</v>
      </c>
    </row>
    <row r="130" spans="1:8">
      <c r="A130" s="735" t="s">
        <v>5833</v>
      </c>
      <c r="B130" s="742" t="s">
        <v>462</v>
      </c>
      <c r="C130" s="740" t="s">
        <v>3426</v>
      </c>
      <c r="D130" s="740" t="s">
        <v>4458</v>
      </c>
      <c r="E130" s="762">
        <v>1</v>
      </c>
      <c r="F130" s="763"/>
      <c r="G130" s="716">
        <v>22.184999999999999</v>
      </c>
      <c r="H130" s="205">
        <f>IF(G130="","",G130-G130*COMPASS!$U$33)</f>
        <v>22.184999999999999</v>
      </c>
    </row>
    <row r="131" spans="1:8">
      <c r="A131" s="735" t="s">
        <v>5834</v>
      </c>
      <c r="B131" s="742" t="s">
        <v>216</v>
      </c>
      <c r="C131" s="740" t="s">
        <v>4278</v>
      </c>
      <c r="D131" s="740" t="s">
        <v>4459</v>
      </c>
      <c r="E131" s="762">
        <v>1</v>
      </c>
      <c r="F131" s="763"/>
      <c r="G131" s="716">
        <v>28.214999999999996</v>
      </c>
      <c r="H131" s="205">
        <f>IF(G131="","",G131-G131*COMPASS!$U$33)</f>
        <v>28.214999999999996</v>
      </c>
    </row>
    <row r="132" spans="1:8">
      <c r="A132" s="735" t="s">
        <v>5835</v>
      </c>
      <c r="B132" s="742" t="s">
        <v>216</v>
      </c>
      <c r="C132" s="740" t="s">
        <v>3427</v>
      </c>
      <c r="D132" s="740" t="s">
        <v>4460</v>
      </c>
      <c r="E132" s="762">
        <v>1</v>
      </c>
      <c r="F132" s="763"/>
      <c r="G132" s="716">
        <v>32.234999999999999</v>
      </c>
      <c r="H132" s="205">
        <f>IF(G132="","",G132-G132*COMPASS!$U$33)</f>
        <v>32.234999999999999</v>
      </c>
    </row>
    <row r="133" spans="1:8">
      <c r="A133" s="735" t="s">
        <v>5836</v>
      </c>
      <c r="B133" s="742" t="s">
        <v>462</v>
      </c>
      <c r="C133" s="740" t="s">
        <v>4176</v>
      </c>
      <c r="D133" s="740" t="s">
        <v>4461</v>
      </c>
      <c r="E133" s="762">
        <v>1</v>
      </c>
      <c r="F133" s="763"/>
      <c r="G133" s="716">
        <v>15.149999999999999</v>
      </c>
      <c r="H133" s="205">
        <f>IF(G133="","",G133-G133*COMPASS!$U$33)</f>
        <v>15.149999999999999</v>
      </c>
    </row>
    <row r="134" spans="1:8">
      <c r="A134" s="735" t="s">
        <v>5837</v>
      </c>
      <c r="B134" s="742" t="s">
        <v>462</v>
      </c>
      <c r="C134" s="740" t="s">
        <v>4177</v>
      </c>
      <c r="D134" s="740" t="s">
        <v>4462</v>
      </c>
      <c r="E134" s="762">
        <v>1</v>
      </c>
      <c r="F134" s="763"/>
      <c r="G134" s="716">
        <v>17.16</v>
      </c>
      <c r="H134" s="205">
        <f>IF(G134="","",G134-G134*COMPASS!$U$33)</f>
        <v>17.16</v>
      </c>
    </row>
    <row r="135" spans="1:8">
      <c r="A135" s="735" t="s">
        <v>5838</v>
      </c>
      <c r="B135" s="742" t="s">
        <v>462</v>
      </c>
      <c r="C135" s="740" t="s">
        <v>4178</v>
      </c>
      <c r="D135" s="740" t="s">
        <v>4463</v>
      </c>
      <c r="E135" s="762">
        <v>1</v>
      </c>
      <c r="F135" s="763"/>
      <c r="G135" s="716">
        <v>19.169999999999998</v>
      </c>
      <c r="H135" s="205">
        <f>IF(G135="","",G135-G135*COMPASS!$U$33)</f>
        <v>19.169999999999998</v>
      </c>
    </row>
    <row r="136" spans="1:8">
      <c r="A136" s="735" t="s">
        <v>5839</v>
      </c>
      <c r="B136" s="742" t="s">
        <v>462</v>
      </c>
      <c r="C136" s="740" t="s">
        <v>4179</v>
      </c>
      <c r="D136" s="740" t="s">
        <v>4464</v>
      </c>
      <c r="E136" s="762">
        <v>1</v>
      </c>
      <c r="F136" s="763"/>
      <c r="G136" s="716">
        <v>22.184999999999999</v>
      </c>
      <c r="H136" s="205">
        <f>IF(G136="","",G136-G136*COMPASS!$U$33)</f>
        <v>22.184999999999999</v>
      </c>
    </row>
    <row r="137" spans="1:8">
      <c r="A137" s="735" t="s">
        <v>8149</v>
      </c>
      <c r="B137" s="742" t="s">
        <v>216</v>
      </c>
      <c r="C137" s="740" t="s">
        <v>8150</v>
      </c>
      <c r="D137" s="740" t="s">
        <v>8151</v>
      </c>
      <c r="E137" s="762">
        <v>1</v>
      </c>
      <c r="F137" s="763"/>
      <c r="G137" s="716">
        <v>27.21</v>
      </c>
      <c r="H137" s="205">
        <f>IF(G137="","",G137-G137*COMPASS!$U$33)</f>
        <v>27.21</v>
      </c>
    </row>
    <row r="138" spans="1:8">
      <c r="A138" s="735" t="s">
        <v>5840</v>
      </c>
      <c r="B138" s="742" t="s">
        <v>462</v>
      </c>
      <c r="C138" s="740" t="s">
        <v>4279</v>
      </c>
      <c r="D138" s="740" t="s">
        <v>4465</v>
      </c>
      <c r="E138" s="762">
        <v>1</v>
      </c>
      <c r="F138" s="763"/>
      <c r="G138" s="716">
        <v>28.214999999999996</v>
      </c>
      <c r="H138" s="205">
        <f>IF(G138="","",G138-G138*COMPASS!$U$33)</f>
        <v>28.214999999999996</v>
      </c>
    </row>
    <row r="139" spans="1:8">
      <c r="A139" s="735" t="s">
        <v>6720</v>
      </c>
      <c r="B139" s="742" t="s">
        <v>216</v>
      </c>
      <c r="C139" s="740" t="s">
        <v>6721</v>
      </c>
      <c r="D139" s="740" t="s">
        <v>4466</v>
      </c>
      <c r="E139" s="762">
        <v>1</v>
      </c>
      <c r="F139" s="763"/>
      <c r="G139" s="716">
        <v>32.234999999999999</v>
      </c>
      <c r="H139" s="205">
        <f>IF(G139="","",G139-G139*COMPASS!$U$33)</f>
        <v>32.234999999999999</v>
      </c>
    </row>
    <row r="140" spans="1:8">
      <c r="A140" s="743" t="s">
        <v>6722</v>
      </c>
      <c r="B140" s="750"/>
      <c r="C140" s="748"/>
      <c r="D140" s="747"/>
      <c r="E140" s="751"/>
      <c r="F140" s="751"/>
      <c r="G140" s="1055"/>
      <c r="H140" s="205" t="str">
        <f>IF(G140="","",G140-G140*COMPASS!$U$33)</f>
        <v/>
      </c>
    </row>
    <row r="141" spans="1:8">
      <c r="A141" s="753" t="s">
        <v>7724</v>
      </c>
      <c r="B141" s="742" t="s">
        <v>216</v>
      </c>
      <c r="C141" s="740" t="s">
        <v>10139</v>
      </c>
      <c r="D141" s="740" t="s">
        <v>7965</v>
      </c>
      <c r="E141" s="762">
        <v>1</v>
      </c>
      <c r="F141" s="754"/>
      <c r="G141" s="716">
        <v>35.22</v>
      </c>
      <c r="H141" s="205">
        <f>IF(G141="","",G141-G141*COMPASS!$U$33)</f>
        <v>35.22</v>
      </c>
    </row>
    <row r="142" spans="1:8">
      <c r="A142" s="753" t="s">
        <v>7725</v>
      </c>
      <c r="B142" s="742" t="s">
        <v>216</v>
      </c>
      <c r="C142" s="740" t="s">
        <v>10140</v>
      </c>
      <c r="D142" s="740" t="s">
        <v>7966</v>
      </c>
      <c r="E142" s="762">
        <v>1</v>
      </c>
      <c r="F142" s="754"/>
      <c r="G142" s="716">
        <v>37.994999999999997</v>
      </c>
      <c r="H142" s="205">
        <f>IF(G142="","",G142-G142*COMPASS!$U$33)</f>
        <v>37.994999999999997</v>
      </c>
    </row>
    <row r="143" spans="1:8">
      <c r="A143" s="743" t="s">
        <v>8132</v>
      </c>
      <c r="B143" s="750"/>
      <c r="C143" s="748"/>
      <c r="D143" s="747"/>
      <c r="E143" s="751"/>
      <c r="F143" s="751"/>
      <c r="G143" s="752"/>
      <c r="H143" s="205" t="str">
        <f>IF(G143="","",G143-G143*COMPASS!$U$33)</f>
        <v/>
      </c>
    </row>
    <row r="144" spans="1:8">
      <c r="A144" s="735" t="s">
        <v>5841</v>
      </c>
      <c r="B144" s="742" t="s">
        <v>462</v>
      </c>
      <c r="C144" s="740">
        <v>760184507</v>
      </c>
      <c r="D144" s="740" t="s">
        <v>9742</v>
      </c>
      <c r="E144" s="762">
        <v>1</v>
      </c>
      <c r="F144" s="763"/>
      <c r="G144" s="716">
        <v>67.14</v>
      </c>
      <c r="H144" s="205">
        <f>IF(G144="","",G144-G144*COMPASS!$U$33)</f>
        <v>67.14</v>
      </c>
    </row>
    <row r="145" spans="1:8">
      <c r="A145" s="735" t="s">
        <v>8136</v>
      </c>
      <c r="B145" s="742" t="s">
        <v>216</v>
      </c>
      <c r="C145" s="740">
        <v>760207274</v>
      </c>
      <c r="D145" s="740" t="s">
        <v>9743</v>
      </c>
      <c r="E145" s="762">
        <v>1</v>
      </c>
      <c r="F145" s="763"/>
      <c r="G145" s="716">
        <v>60.614999999999995</v>
      </c>
      <c r="H145" s="205">
        <f>IF(G145="","",G145-G145*COMPASS!$U$33)</f>
        <v>60.614999999999995</v>
      </c>
    </row>
    <row r="146" spans="1:8">
      <c r="A146" s="743" t="s">
        <v>3355</v>
      </c>
      <c r="B146" s="750"/>
      <c r="C146" s="748"/>
      <c r="D146" s="747"/>
      <c r="E146" s="751"/>
      <c r="F146" s="751"/>
      <c r="G146" s="752"/>
      <c r="H146" s="205" t="str">
        <f>IF(G146="","",G146-G146*COMPASS!$U$33)</f>
        <v/>
      </c>
    </row>
    <row r="147" spans="1:8">
      <c r="A147" s="735" t="s">
        <v>5842</v>
      </c>
      <c r="B147" s="742" t="s">
        <v>462</v>
      </c>
      <c r="C147" s="740">
        <v>760187187</v>
      </c>
      <c r="D147" s="740" t="s">
        <v>4467</v>
      </c>
      <c r="E147" s="762">
        <v>1</v>
      </c>
      <c r="F147" s="763"/>
      <c r="G147" s="716">
        <v>160.68</v>
      </c>
      <c r="H147" s="205">
        <f>IF(G147="","",G147-G147*COMPASS!$U$33)</f>
        <v>160.68</v>
      </c>
    </row>
    <row r="148" spans="1:8">
      <c r="A148" s="735" t="s">
        <v>5843</v>
      </c>
      <c r="B148" s="742" t="s">
        <v>216</v>
      </c>
      <c r="C148" s="740">
        <v>760187195</v>
      </c>
      <c r="D148" s="740" t="s">
        <v>4468</v>
      </c>
      <c r="E148" s="762">
        <v>1</v>
      </c>
      <c r="F148" s="763"/>
      <c r="G148" s="716">
        <v>280.23</v>
      </c>
      <c r="H148" s="205">
        <f>IF(G148="","",G148-G148*COMPASS!$U$33)</f>
        <v>280.23</v>
      </c>
    </row>
    <row r="149" spans="1:8">
      <c r="A149" s="735" t="s">
        <v>5844</v>
      </c>
      <c r="B149" s="742" t="s">
        <v>216</v>
      </c>
      <c r="C149" s="740">
        <v>760187203</v>
      </c>
      <c r="D149" s="740" t="s">
        <v>4469</v>
      </c>
      <c r="E149" s="762">
        <v>1</v>
      </c>
      <c r="F149" s="763"/>
      <c r="G149" s="716">
        <v>189.63</v>
      </c>
      <c r="H149" s="205">
        <f>IF(G149="","",G149-G149*COMPASS!$U$33)</f>
        <v>189.63</v>
      </c>
    </row>
    <row r="150" spans="1:8">
      <c r="A150" s="735" t="s">
        <v>5845</v>
      </c>
      <c r="B150" s="742" t="s">
        <v>216</v>
      </c>
      <c r="C150" s="740">
        <v>760187211</v>
      </c>
      <c r="D150" s="740" t="s">
        <v>4470</v>
      </c>
      <c r="E150" s="762">
        <v>1</v>
      </c>
      <c r="F150" s="763"/>
      <c r="G150" s="716">
        <v>330.76499999999999</v>
      </c>
      <c r="H150" s="205">
        <f>IF(G150="","",G150-G150*COMPASS!$U$33)</f>
        <v>330.76499999999999</v>
      </c>
    </row>
    <row r="151" spans="1:8">
      <c r="A151" s="735" t="s">
        <v>5846</v>
      </c>
      <c r="B151" s="742" t="s">
        <v>216</v>
      </c>
      <c r="C151" s="740">
        <v>760187179</v>
      </c>
      <c r="D151" s="740" t="s">
        <v>6616</v>
      </c>
      <c r="E151" s="762">
        <v>1</v>
      </c>
      <c r="F151" s="763"/>
      <c r="G151" s="716">
        <v>53.88</v>
      </c>
      <c r="H151" s="205">
        <f>IF(G151="","",G151-G151*COMPASS!$U$33)</f>
        <v>53.88</v>
      </c>
    </row>
    <row r="152" spans="1:8">
      <c r="A152" s="743" t="s">
        <v>3356</v>
      </c>
      <c r="B152" s="750"/>
      <c r="C152" s="748"/>
      <c r="D152" s="747"/>
      <c r="E152" s="751"/>
      <c r="F152" s="751"/>
      <c r="G152" s="752"/>
      <c r="H152" s="205" t="str">
        <f>IF(G152="","",G152-G152*COMPASS!$U$33)</f>
        <v/>
      </c>
    </row>
    <row r="153" spans="1:8">
      <c r="A153" s="743" t="s">
        <v>3357</v>
      </c>
      <c r="B153" s="750"/>
      <c r="C153" s="748"/>
      <c r="D153" s="747"/>
      <c r="E153" s="751"/>
      <c r="F153" s="751"/>
      <c r="G153" s="752"/>
      <c r="H153" s="205" t="str">
        <f>IF(G153="","",G153-G153*COMPASS!$U$33)</f>
        <v/>
      </c>
    </row>
    <row r="154" spans="1:8">
      <c r="A154" s="735" t="s">
        <v>6730</v>
      </c>
      <c r="B154" s="1371" t="s">
        <v>566</v>
      </c>
      <c r="C154" s="740">
        <v>760241762</v>
      </c>
      <c r="D154" s="740" t="s">
        <v>6731</v>
      </c>
      <c r="E154" s="762">
        <v>1</v>
      </c>
      <c r="F154" s="763"/>
      <c r="G154" s="716">
        <v>10.016999999999999</v>
      </c>
      <c r="H154" s="205">
        <f>IF(G154="","",G154-G154*COMPASS!$U$33)</f>
        <v>10.016999999999999</v>
      </c>
    </row>
    <row r="155" spans="1:8">
      <c r="A155" s="743" t="s">
        <v>3358</v>
      </c>
      <c r="B155" s="750"/>
      <c r="C155" s="748"/>
      <c r="D155" s="747"/>
      <c r="E155" s="751"/>
      <c r="F155" s="751"/>
      <c r="G155" s="752"/>
      <c r="H155" s="205" t="str">
        <f>IF(G155="","",G155-G155*COMPASS!$U$33)</f>
        <v/>
      </c>
    </row>
    <row r="156" spans="1:8">
      <c r="A156" s="735" t="s">
        <v>5847</v>
      </c>
      <c r="B156" s="1371" t="s">
        <v>566</v>
      </c>
      <c r="C156" s="740">
        <v>760091835</v>
      </c>
      <c r="D156" s="740" t="s">
        <v>6617</v>
      </c>
      <c r="E156" s="762">
        <v>1</v>
      </c>
      <c r="F156" s="763"/>
      <c r="G156" s="716">
        <v>7.6920000000000002</v>
      </c>
      <c r="H156" s="205">
        <f>IF(G156="","",G156-G156*COMPASS!$U$33)</f>
        <v>7.6920000000000002</v>
      </c>
    </row>
    <row r="157" spans="1:8">
      <c r="A157" s="743" t="s">
        <v>4363</v>
      </c>
      <c r="B157" s="750"/>
      <c r="C157" s="748"/>
      <c r="D157" s="747"/>
      <c r="E157" s="751"/>
      <c r="F157" s="751"/>
      <c r="G157" s="752"/>
      <c r="H157" s="205" t="str">
        <f>IF(G157="","",G157-G157*COMPASS!$U$33)</f>
        <v/>
      </c>
    </row>
    <row r="158" spans="1:8">
      <c r="A158" s="735" t="s">
        <v>5848</v>
      </c>
      <c r="B158" s="1371" t="s">
        <v>566</v>
      </c>
      <c r="C158" s="740">
        <v>760154963</v>
      </c>
      <c r="D158" s="740" t="s">
        <v>6618</v>
      </c>
      <c r="E158" s="762">
        <v>500</v>
      </c>
      <c r="F158" s="763"/>
      <c r="G158" s="716">
        <v>9.4499999999999993</v>
      </c>
      <c r="H158" s="205">
        <f>IF(G158="","",G158-G158*COMPASS!$U$33)</f>
        <v>9.4499999999999993</v>
      </c>
    </row>
    <row r="159" spans="1:8">
      <c r="A159" s="735" t="s">
        <v>5849</v>
      </c>
      <c r="B159" s="1371" t="s">
        <v>566</v>
      </c>
      <c r="C159" s="740">
        <v>760154971</v>
      </c>
      <c r="D159" s="740" t="s">
        <v>6619</v>
      </c>
      <c r="E159" s="762">
        <v>499.87200000000001</v>
      </c>
      <c r="F159" s="763"/>
      <c r="G159" s="716">
        <v>10.237</v>
      </c>
      <c r="H159" s="205">
        <f>IF(G159="","",G159-G159*COMPASS!$U$33)</f>
        <v>10.237</v>
      </c>
    </row>
    <row r="160" spans="1:8">
      <c r="A160" s="735" t="s">
        <v>5850</v>
      </c>
      <c r="B160" s="1371" t="s">
        <v>566</v>
      </c>
      <c r="C160" s="740">
        <v>760154997</v>
      </c>
      <c r="D160" s="740" t="s">
        <v>6620</v>
      </c>
      <c r="E160" s="762">
        <v>500</v>
      </c>
      <c r="F160" s="763"/>
      <c r="G160" s="716">
        <v>12.195</v>
      </c>
      <c r="H160" s="205">
        <f>IF(G160="","",G160-G160*COMPASS!$U$33)</f>
        <v>12.195</v>
      </c>
    </row>
    <row r="161" spans="1:8">
      <c r="A161" s="743" t="s">
        <v>8252</v>
      </c>
      <c r="B161" s="750"/>
      <c r="C161" s="748"/>
      <c r="D161" s="747"/>
      <c r="E161" s="751"/>
      <c r="F161" s="751"/>
      <c r="G161" s="752"/>
      <c r="H161" s="205" t="str">
        <f>IF(G161="","",G161-G161*COMPASS!$U$33)</f>
        <v/>
      </c>
    </row>
    <row r="162" spans="1:8">
      <c r="A162" s="743" t="s">
        <v>3359</v>
      </c>
      <c r="B162" s="750"/>
      <c r="C162" s="748"/>
      <c r="D162" s="747"/>
      <c r="E162" s="751"/>
      <c r="F162" s="751"/>
      <c r="G162" s="752"/>
      <c r="H162" s="205" t="str">
        <f>IF(G162="","",G162-G162*COMPASS!$U$33)</f>
        <v/>
      </c>
    </row>
    <row r="163" spans="1:8">
      <c r="A163" s="735" t="s">
        <v>5851</v>
      </c>
      <c r="B163" s="742" t="s">
        <v>462</v>
      </c>
      <c r="C163" s="740">
        <v>760193771</v>
      </c>
      <c r="D163" s="740" t="s">
        <v>7726</v>
      </c>
      <c r="E163" s="762">
        <v>1</v>
      </c>
      <c r="F163" s="763"/>
      <c r="G163" s="716">
        <v>450.07500000000005</v>
      </c>
      <c r="H163" s="205">
        <f>IF(G163="","",G163-G163*COMPASS!$U$33)</f>
        <v>450.07500000000005</v>
      </c>
    </row>
    <row r="164" spans="1:8">
      <c r="A164" s="735" t="s">
        <v>5852</v>
      </c>
      <c r="B164" s="1371" t="s">
        <v>566</v>
      </c>
      <c r="C164" s="740">
        <v>760193839</v>
      </c>
      <c r="D164" s="740" t="s">
        <v>7727</v>
      </c>
      <c r="E164" s="762">
        <v>1</v>
      </c>
      <c r="F164" s="763"/>
      <c r="G164" s="716">
        <v>195.38399999999999</v>
      </c>
      <c r="H164" s="205">
        <f>IF(G164="","",G164-G164*COMPASS!$U$33)</f>
        <v>195.38399999999999</v>
      </c>
    </row>
    <row r="165" spans="1:8">
      <c r="A165" s="735" t="s">
        <v>5853</v>
      </c>
      <c r="B165" s="1371" t="s">
        <v>566</v>
      </c>
      <c r="C165" s="740">
        <v>760193821</v>
      </c>
      <c r="D165" s="740" t="s">
        <v>7728</v>
      </c>
      <c r="E165" s="762">
        <v>1</v>
      </c>
      <c r="F165" s="763"/>
      <c r="G165" s="716">
        <v>186.40700000000001</v>
      </c>
      <c r="H165" s="205">
        <f>IF(G165="","",G165-G165*COMPASS!$U$33)</f>
        <v>186.40700000000001</v>
      </c>
    </row>
    <row r="166" spans="1:8">
      <c r="A166" s="735" t="s">
        <v>5854</v>
      </c>
      <c r="B166" s="1371" t="s">
        <v>566</v>
      </c>
      <c r="C166" s="740">
        <v>760033860</v>
      </c>
      <c r="D166" s="740" t="s">
        <v>10141</v>
      </c>
      <c r="E166" s="762">
        <v>1</v>
      </c>
      <c r="F166" s="764"/>
      <c r="G166" s="716">
        <v>24.370999999999999</v>
      </c>
      <c r="H166" s="205">
        <f>IF(G166="","",G166-G166*COMPASS!$U$33)</f>
        <v>24.370999999999999</v>
      </c>
    </row>
    <row r="167" spans="1:8">
      <c r="A167" s="735" t="s">
        <v>5855</v>
      </c>
      <c r="B167" s="742" t="s">
        <v>216</v>
      </c>
      <c r="C167" s="740">
        <v>760227306</v>
      </c>
      <c r="D167" s="740" t="s">
        <v>10142</v>
      </c>
      <c r="E167" s="762">
        <v>1</v>
      </c>
      <c r="F167" s="763"/>
      <c r="G167" s="716">
        <v>1494.99</v>
      </c>
      <c r="H167" s="205">
        <f>IF(G167="","",G167-G167*COMPASS!$U$33)</f>
        <v>1494.99</v>
      </c>
    </row>
    <row r="168" spans="1:8">
      <c r="A168" s="735" t="s">
        <v>5856</v>
      </c>
      <c r="B168" s="742" t="s">
        <v>216</v>
      </c>
      <c r="C168" s="740">
        <v>760193755</v>
      </c>
      <c r="D168" s="740" t="s">
        <v>7729</v>
      </c>
      <c r="E168" s="762">
        <v>1</v>
      </c>
      <c r="F168" s="763"/>
      <c r="G168" s="716">
        <v>359.565</v>
      </c>
      <c r="H168" s="205">
        <f>IF(G168="","",G168-G168*COMPASS!$U$33)</f>
        <v>359.565</v>
      </c>
    </row>
    <row r="169" spans="1:8">
      <c r="A169" s="743" t="s">
        <v>3397</v>
      </c>
      <c r="B169" s="750"/>
      <c r="C169" s="748"/>
      <c r="D169" s="747"/>
      <c r="E169" s="751"/>
      <c r="F169" s="751"/>
      <c r="G169" s="752"/>
      <c r="H169" s="205" t="str">
        <f>IF(G169="","",G169-G169*COMPASS!$U$33)</f>
        <v/>
      </c>
    </row>
    <row r="170" spans="1:8">
      <c r="A170" s="735" t="s">
        <v>5861</v>
      </c>
      <c r="B170" s="742" t="s">
        <v>462</v>
      </c>
      <c r="C170" s="740">
        <v>760039867</v>
      </c>
      <c r="D170" s="740" t="s">
        <v>7408</v>
      </c>
      <c r="E170" s="762">
        <v>1</v>
      </c>
      <c r="F170" s="763"/>
      <c r="G170" s="716">
        <v>44.88</v>
      </c>
      <c r="H170" s="205">
        <f>IF(G170="","",G170-G170*COMPASS!$U$33)</f>
        <v>44.88</v>
      </c>
    </row>
    <row r="171" spans="1:8">
      <c r="A171" s="735" t="s">
        <v>5862</v>
      </c>
      <c r="B171" s="742" t="s">
        <v>216</v>
      </c>
      <c r="C171" s="740">
        <v>760031856</v>
      </c>
      <c r="D171" s="740" t="s">
        <v>7409</v>
      </c>
      <c r="E171" s="762">
        <v>10</v>
      </c>
      <c r="F171" s="763"/>
      <c r="G171" s="716">
        <v>61.784999999999997</v>
      </c>
      <c r="H171" s="205">
        <f>IF(G171="","",G171-G171*COMPASS!$U$33)</f>
        <v>61.784999999999997</v>
      </c>
    </row>
    <row r="172" spans="1:8">
      <c r="A172" s="735" t="s">
        <v>5863</v>
      </c>
      <c r="B172" s="742" t="s">
        <v>216</v>
      </c>
      <c r="C172" s="740">
        <v>760057075</v>
      </c>
      <c r="D172" s="740" t="s">
        <v>7410</v>
      </c>
      <c r="E172" s="762">
        <v>1</v>
      </c>
      <c r="F172" s="763"/>
      <c r="G172" s="716">
        <v>101.92500000000001</v>
      </c>
      <c r="H172" s="205">
        <f>IF(G172="","",G172-G172*COMPASS!$U$33)</f>
        <v>101.92500000000001</v>
      </c>
    </row>
    <row r="173" spans="1:8">
      <c r="A173" s="735" t="s">
        <v>5864</v>
      </c>
      <c r="B173" s="742" t="s">
        <v>216</v>
      </c>
      <c r="C173" s="740">
        <v>760031054</v>
      </c>
      <c r="D173" s="740" t="s">
        <v>7411</v>
      </c>
      <c r="E173" s="762">
        <v>1</v>
      </c>
      <c r="F173" s="763"/>
      <c r="G173" s="716">
        <v>120.55500000000001</v>
      </c>
      <c r="H173" s="205">
        <f>IF(G173="","",G173-G173*COMPASS!$U$33)</f>
        <v>120.55500000000001</v>
      </c>
    </row>
    <row r="174" spans="1:8">
      <c r="A174" s="735" t="s">
        <v>5865</v>
      </c>
      <c r="B174" s="742" t="s">
        <v>462</v>
      </c>
      <c r="C174" s="740">
        <v>760148502</v>
      </c>
      <c r="D174" s="740" t="s">
        <v>7412</v>
      </c>
      <c r="E174" s="762">
        <v>1</v>
      </c>
      <c r="F174" s="763"/>
      <c r="G174" s="716">
        <v>81.644999999999996</v>
      </c>
      <c r="H174" s="205">
        <f>IF(G174="","",G174-G174*COMPASS!$U$33)</f>
        <v>81.644999999999996</v>
      </c>
    </row>
    <row r="175" spans="1:8">
      <c r="A175" s="743" t="s">
        <v>8747</v>
      </c>
      <c r="B175" s="750"/>
      <c r="C175" s="748"/>
      <c r="D175" s="747"/>
      <c r="E175" s="751"/>
      <c r="F175" s="751"/>
      <c r="G175" s="752"/>
      <c r="H175" s="205" t="str">
        <f>IF(G175="","",G175-G175*COMPASS!$U$33)</f>
        <v/>
      </c>
    </row>
    <row r="176" spans="1:8">
      <c r="A176" s="735" t="s">
        <v>6809</v>
      </c>
      <c r="B176" s="742" t="s">
        <v>462</v>
      </c>
      <c r="C176" s="740">
        <v>760230938</v>
      </c>
      <c r="D176" s="740" t="s">
        <v>7567</v>
      </c>
      <c r="E176" s="762">
        <v>1</v>
      </c>
      <c r="F176" s="763"/>
      <c r="G176" s="716">
        <v>135.89999999999998</v>
      </c>
      <c r="H176" s="205">
        <f>IF(G176="","",G176-G176*COMPASS!$U$33)</f>
        <v>135.89999999999998</v>
      </c>
    </row>
    <row r="177" spans="1:8">
      <c r="A177" s="735" t="s">
        <v>6808</v>
      </c>
      <c r="B177" s="742" t="s">
        <v>462</v>
      </c>
      <c r="C177" s="740">
        <v>760216754</v>
      </c>
      <c r="D177" s="740" t="s">
        <v>7568</v>
      </c>
      <c r="E177" s="762">
        <v>1</v>
      </c>
      <c r="F177" s="763"/>
      <c r="G177" s="716">
        <v>286.54500000000002</v>
      </c>
      <c r="H177" s="205">
        <f>IF(G177="","",G177-G177*COMPASS!$U$33)</f>
        <v>286.54500000000002</v>
      </c>
    </row>
    <row r="178" spans="1:8">
      <c r="A178" s="735" t="s">
        <v>6807</v>
      </c>
      <c r="B178" s="742" t="s">
        <v>462</v>
      </c>
      <c r="C178" s="740">
        <v>760230946</v>
      </c>
      <c r="D178" s="740" t="s">
        <v>7569</v>
      </c>
      <c r="E178" s="762">
        <v>1</v>
      </c>
      <c r="F178" s="763"/>
      <c r="G178" s="716">
        <v>135.89999999999998</v>
      </c>
      <c r="H178" s="205">
        <f>IF(G178="","",G178-G178*COMPASS!$U$33)</f>
        <v>135.89999999999998</v>
      </c>
    </row>
    <row r="179" spans="1:8">
      <c r="A179" s="735" t="s">
        <v>6806</v>
      </c>
      <c r="B179" s="742" t="s">
        <v>462</v>
      </c>
      <c r="C179" s="740">
        <v>760216762</v>
      </c>
      <c r="D179" s="740" t="s">
        <v>7570</v>
      </c>
      <c r="E179" s="762">
        <v>1</v>
      </c>
      <c r="F179" s="763"/>
      <c r="G179" s="716">
        <v>286.54500000000002</v>
      </c>
      <c r="H179" s="205">
        <f>IF(G179="","",G179-G179*COMPASS!$U$33)</f>
        <v>286.54500000000002</v>
      </c>
    </row>
    <row r="180" spans="1:8">
      <c r="A180" s="735" t="s">
        <v>5867</v>
      </c>
      <c r="B180" s="1371" t="s">
        <v>566</v>
      </c>
      <c r="C180" s="740">
        <v>760115907</v>
      </c>
      <c r="D180" s="740" t="s">
        <v>7571</v>
      </c>
      <c r="E180" s="762">
        <v>1</v>
      </c>
      <c r="F180" s="763"/>
      <c r="G180" s="716">
        <v>227.22</v>
      </c>
      <c r="H180" s="205">
        <f>IF(G180="","",G180-G180*COMPASS!$U$33)</f>
        <v>227.22</v>
      </c>
    </row>
    <row r="181" spans="1:8">
      <c r="A181" s="735" t="s">
        <v>8748</v>
      </c>
      <c r="B181" s="742" t="s">
        <v>216</v>
      </c>
      <c r="C181" s="740">
        <v>760134551</v>
      </c>
      <c r="D181" s="740" t="s">
        <v>8749</v>
      </c>
      <c r="E181" s="762">
        <v>1</v>
      </c>
      <c r="F181" s="763"/>
      <c r="G181" s="716">
        <v>135.89999999999998</v>
      </c>
      <c r="H181" s="205">
        <f>IF(G181="","",G181-G181*COMPASS!$U$33)</f>
        <v>135.89999999999998</v>
      </c>
    </row>
    <row r="182" spans="1:8">
      <c r="A182" s="735" t="s">
        <v>8750</v>
      </c>
      <c r="B182" s="742" t="s">
        <v>216</v>
      </c>
      <c r="C182" s="740">
        <v>760135087</v>
      </c>
      <c r="D182" s="740" t="s">
        <v>8751</v>
      </c>
      <c r="E182" s="762">
        <v>1</v>
      </c>
      <c r="F182" s="763"/>
      <c r="G182" s="716">
        <v>135.89999999999998</v>
      </c>
      <c r="H182" s="205">
        <f>IF(G182="","",G182-G182*COMPASS!$U$33)</f>
        <v>135.89999999999998</v>
      </c>
    </row>
    <row r="183" spans="1:8">
      <c r="A183" s="735" t="s">
        <v>5866</v>
      </c>
      <c r="B183" s="742" t="s">
        <v>462</v>
      </c>
      <c r="C183" s="740">
        <v>760109462</v>
      </c>
      <c r="D183" s="740" t="s">
        <v>8049</v>
      </c>
      <c r="E183" s="762">
        <v>1</v>
      </c>
      <c r="F183" s="763"/>
      <c r="G183" s="716">
        <v>31.634999999999998</v>
      </c>
      <c r="H183" s="205">
        <f>IF(G183="","",G183-G183*COMPASS!$U$33)</f>
        <v>31.634999999999998</v>
      </c>
    </row>
    <row r="184" spans="1:8">
      <c r="A184" s="743" t="s">
        <v>8752</v>
      </c>
      <c r="B184" s="750"/>
      <c r="C184" s="748"/>
      <c r="D184" s="747"/>
      <c r="E184" s="751"/>
      <c r="F184" s="751"/>
      <c r="G184" s="752"/>
      <c r="H184" s="205" t="str">
        <f>IF(G184="","",G184-G184*COMPASS!$U$33)</f>
        <v/>
      </c>
    </row>
    <row r="185" spans="1:8">
      <c r="A185" s="735" t="s">
        <v>10143</v>
      </c>
      <c r="B185" s="742" t="s">
        <v>216</v>
      </c>
      <c r="C185" s="740">
        <v>760245496</v>
      </c>
      <c r="D185" s="740" t="s">
        <v>10144</v>
      </c>
      <c r="E185" s="762">
        <v>1</v>
      </c>
      <c r="F185" s="763"/>
      <c r="G185" s="716">
        <v>390.45000000000005</v>
      </c>
      <c r="H185" s="205">
        <f>IF(G185="","",G185-G185*COMPASS!$U$33)</f>
        <v>390.45000000000005</v>
      </c>
    </row>
    <row r="186" spans="1:8">
      <c r="A186" s="735" t="s">
        <v>10145</v>
      </c>
      <c r="B186" s="742" t="s">
        <v>216</v>
      </c>
      <c r="C186" s="740">
        <v>760245495</v>
      </c>
      <c r="D186" s="740" t="s">
        <v>10146</v>
      </c>
      <c r="E186" s="762">
        <v>1</v>
      </c>
      <c r="F186" s="763"/>
      <c r="G186" s="716">
        <v>390.45000000000005</v>
      </c>
      <c r="H186" s="205">
        <f>IF(G186="","",G186-G186*COMPASS!$U$33)</f>
        <v>390.45000000000005</v>
      </c>
    </row>
    <row r="187" spans="1:8">
      <c r="A187" s="735" t="s">
        <v>10147</v>
      </c>
      <c r="B187" s="742" t="s">
        <v>216</v>
      </c>
      <c r="C187" s="740">
        <v>760245494</v>
      </c>
      <c r="D187" s="740" t="s">
        <v>10148</v>
      </c>
      <c r="E187" s="762">
        <v>1</v>
      </c>
      <c r="F187" s="763"/>
      <c r="G187" s="716">
        <v>522.07500000000005</v>
      </c>
      <c r="H187" s="205">
        <f>IF(G187="","",G187-G187*COMPASS!$U$33)</f>
        <v>522.07500000000005</v>
      </c>
    </row>
    <row r="188" spans="1:8">
      <c r="A188" s="743" t="s">
        <v>8753</v>
      </c>
      <c r="B188" s="750"/>
      <c r="C188" s="748"/>
      <c r="D188" s="747"/>
      <c r="E188" s="751"/>
      <c r="F188" s="751"/>
      <c r="G188" s="752"/>
      <c r="H188" s="205" t="str">
        <f>IF(G188="","",G188-G188*COMPASS!$U$33)</f>
        <v/>
      </c>
    </row>
    <row r="189" spans="1:8">
      <c r="A189" s="735" t="s">
        <v>8453</v>
      </c>
      <c r="B189" s="742" t="s">
        <v>462</v>
      </c>
      <c r="C189" s="740">
        <v>760242975</v>
      </c>
      <c r="D189" s="740" t="s">
        <v>8454</v>
      </c>
      <c r="E189" s="762">
        <v>1</v>
      </c>
      <c r="F189" s="763"/>
      <c r="G189" s="716">
        <v>119.47500000000001</v>
      </c>
      <c r="H189" s="205">
        <f>IF(G189="","",G189-G189*COMPASS!$U$33)</f>
        <v>119.47500000000001</v>
      </c>
    </row>
    <row r="190" spans="1:8">
      <c r="A190" s="735" t="s">
        <v>8455</v>
      </c>
      <c r="B190" s="742" t="s">
        <v>216</v>
      </c>
      <c r="C190" s="740">
        <v>760242979</v>
      </c>
      <c r="D190" s="740" t="s">
        <v>8456</v>
      </c>
      <c r="E190" s="762">
        <v>1</v>
      </c>
      <c r="F190" s="763"/>
      <c r="G190" s="716">
        <v>257.73</v>
      </c>
      <c r="H190" s="205">
        <f>IF(G190="","",G190-G190*COMPASS!$U$33)</f>
        <v>257.73</v>
      </c>
    </row>
    <row r="191" spans="1:8">
      <c r="A191" s="735" t="s">
        <v>8457</v>
      </c>
      <c r="B191" s="742" t="s">
        <v>216</v>
      </c>
      <c r="C191" s="740">
        <v>760242976</v>
      </c>
      <c r="D191" s="740" t="s">
        <v>8458</v>
      </c>
      <c r="E191" s="762">
        <v>1</v>
      </c>
      <c r="F191" s="763"/>
      <c r="G191" s="716">
        <v>119.47500000000001</v>
      </c>
      <c r="H191" s="205">
        <f>IF(G191="","",G191-G191*COMPASS!$U$33)</f>
        <v>119.47500000000001</v>
      </c>
    </row>
    <row r="192" spans="1:8">
      <c r="A192" s="735" t="s">
        <v>8459</v>
      </c>
      <c r="B192" s="742" t="s">
        <v>462</v>
      </c>
      <c r="C192" s="740">
        <v>760242980</v>
      </c>
      <c r="D192" s="740" t="s">
        <v>8460</v>
      </c>
      <c r="E192" s="762">
        <v>1</v>
      </c>
      <c r="F192" s="763"/>
      <c r="G192" s="716">
        <v>257.73</v>
      </c>
      <c r="H192" s="205">
        <f>IF(G192="","",G192-G192*COMPASS!$U$33)</f>
        <v>257.73</v>
      </c>
    </row>
    <row r="193" spans="1:8">
      <c r="A193" s="735" t="s">
        <v>8461</v>
      </c>
      <c r="B193" s="742" t="s">
        <v>216</v>
      </c>
      <c r="C193" s="740">
        <v>760242978</v>
      </c>
      <c r="D193" s="740" t="s">
        <v>8462</v>
      </c>
      <c r="E193" s="762">
        <v>1</v>
      </c>
      <c r="F193" s="763"/>
      <c r="G193" s="716">
        <v>119.47500000000001</v>
      </c>
      <c r="H193" s="205">
        <f>IF(G193="","",G193-G193*COMPASS!$U$33)</f>
        <v>119.47500000000001</v>
      </c>
    </row>
    <row r="194" spans="1:8">
      <c r="A194" s="735" t="s">
        <v>8463</v>
      </c>
      <c r="B194" s="742" t="s">
        <v>216</v>
      </c>
      <c r="C194" s="740">
        <v>760242982</v>
      </c>
      <c r="D194" s="740" t="s">
        <v>8464</v>
      </c>
      <c r="E194" s="762">
        <v>1</v>
      </c>
      <c r="F194" s="763"/>
      <c r="G194" s="716">
        <v>257.73</v>
      </c>
      <c r="H194" s="205">
        <f>IF(G194="","",G194-G194*COMPASS!$U$33)</f>
        <v>257.73</v>
      </c>
    </row>
    <row r="195" spans="1:8">
      <c r="A195" s="743" t="s">
        <v>3360</v>
      </c>
      <c r="B195" s="750"/>
      <c r="C195" s="748"/>
      <c r="D195" s="747"/>
      <c r="E195" s="751"/>
      <c r="F195" s="751"/>
      <c r="G195" s="752"/>
      <c r="H195" s="205" t="str">
        <f>IF(G195="","",G195-G195*COMPASS!$U$33)</f>
        <v/>
      </c>
    </row>
    <row r="196" spans="1:8">
      <c r="A196" s="735" t="s">
        <v>5868</v>
      </c>
      <c r="B196" s="742" t="s">
        <v>462</v>
      </c>
      <c r="C196" s="740">
        <v>700002215</v>
      </c>
      <c r="D196" s="740" t="s">
        <v>7413</v>
      </c>
      <c r="E196" s="762">
        <v>1</v>
      </c>
      <c r="F196" s="763"/>
      <c r="G196" s="716">
        <v>20.085000000000001</v>
      </c>
      <c r="H196" s="205">
        <f>IF(G196="","",G196-G196*COMPASS!$U$33)</f>
        <v>20.085000000000001</v>
      </c>
    </row>
    <row r="197" spans="1:8">
      <c r="A197" s="735" t="s">
        <v>5869</v>
      </c>
      <c r="B197" s="742" t="s">
        <v>216</v>
      </c>
      <c r="C197" s="740">
        <v>700004815</v>
      </c>
      <c r="D197" s="740" t="s">
        <v>7414</v>
      </c>
      <c r="E197" s="762">
        <v>25</v>
      </c>
      <c r="F197" s="763"/>
      <c r="G197" s="716">
        <v>11.82</v>
      </c>
      <c r="H197" s="205">
        <f>IF(G197="","",G197-G197*COMPASS!$U$33)</f>
        <v>11.82</v>
      </c>
    </row>
    <row r="198" spans="1:8">
      <c r="A198" s="735" t="s">
        <v>5870</v>
      </c>
      <c r="B198" s="1371" t="s">
        <v>566</v>
      </c>
      <c r="C198" s="740">
        <v>108622895</v>
      </c>
      <c r="D198" s="740" t="s">
        <v>7415</v>
      </c>
      <c r="E198" s="762">
        <v>500</v>
      </c>
      <c r="F198" s="763"/>
      <c r="G198" s="716">
        <v>7.8659999999999997</v>
      </c>
      <c r="H198" s="205">
        <f>IF(G198="","",G198-G198*COMPASS!$U$33)</f>
        <v>7.8659999999999997</v>
      </c>
    </row>
    <row r="199" spans="1:8">
      <c r="A199" s="743" t="s">
        <v>7572</v>
      </c>
      <c r="B199" s="750"/>
      <c r="C199" s="748"/>
      <c r="D199" s="747"/>
      <c r="E199" s="751"/>
      <c r="F199" s="751"/>
      <c r="G199" s="752"/>
      <c r="H199" s="205" t="str">
        <f>IF(G199="","",G199-G199*COMPASS!$U$33)</f>
        <v/>
      </c>
    </row>
    <row r="200" spans="1:8">
      <c r="A200" s="735" t="s">
        <v>10149</v>
      </c>
      <c r="B200" s="742" t="s">
        <v>216</v>
      </c>
      <c r="C200" s="740" t="s">
        <v>3363</v>
      </c>
      <c r="D200" s="740" t="s">
        <v>10150</v>
      </c>
      <c r="E200" s="765">
        <v>1</v>
      </c>
      <c r="F200" s="766"/>
      <c r="G200" s="716">
        <v>62.91</v>
      </c>
      <c r="H200" s="205">
        <f>IF(G200="","",G200-G200*COMPASS!$U$33)</f>
        <v>62.91</v>
      </c>
    </row>
    <row r="201" spans="1:8">
      <c r="A201" s="735" t="s">
        <v>10151</v>
      </c>
      <c r="B201" s="742" t="s">
        <v>216</v>
      </c>
      <c r="C201" s="740" t="s">
        <v>3365</v>
      </c>
      <c r="D201" s="740" t="s">
        <v>10152</v>
      </c>
      <c r="E201" s="765">
        <v>1</v>
      </c>
      <c r="F201" s="766"/>
      <c r="G201" s="716">
        <v>66.914999999999992</v>
      </c>
      <c r="H201" s="205">
        <f>IF(G201="","",G201-G201*COMPASS!$U$33)</f>
        <v>66.914999999999992</v>
      </c>
    </row>
    <row r="202" spans="1:8">
      <c r="A202" s="743" t="s">
        <v>3376</v>
      </c>
      <c r="B202" s="750"/>
      <c r="C202" s="748"/>
      <c r="D202" s="747"/>
      <c r="E202" s="751"/>
      <c r="F202" s="751"/>
      <c r="G202" s="752"/>
      <c r="H202" s="205" t="str">
        <f>IF(G202="","",G202-G202*COMPASS!$U$33)</f>
        <v/>
      </c>
    </row>
    <row r="203" spans="1:8">
      <c r="A203" s="735" t="s">
        <v>7730</v>
      </c>
      <c r="B203" s="742" t="s">
        <v>216</v>
      </c>
      <c r="C203" s="740" t="s">
        <v>3379</v>
      </c>
      <c r="D203" s="740" t="s">
        <v>7731</v>
      </c>
      <c r="E203" s="762">
        <v>1</v>
      </c>
      <c r="F203" s="763"/>
      <c r="G203" s="716">
        <v>65.414999999999992</v>
      </c>
      <c r="H203" s="205">
        <f>IF(G203="","",G203-G203*COMPASS!$U$33)</f>
        <v>65.414999999999992</v>
      </c>
    </row>
    <row r="204" spans="1:8">
      <c r="A204" s="735" t="s">
        <v>7732</v>
      </c>
      <c r="B204" s="742" t="s">
        <v>216</v>
      </c>
      <c r="C204" s="740" t="s">
        <v>3380</v>
      </c>
      <c r="D204" s="740" t="s">
        <v>7733</v>
      </c>
      <c r="E204" s="762">
        <v>1</v>
      </c>
      <c r="F204" s="764"/>
      <c r="G204" s="716">
        <v>70.245000000000005</v>
      </c>
      <c r="H204" s="205">
        <f>IF(G204="","",G204-G204*COMPASS!$U$33)</f>
        <v>70.245000000000005</v>
      </c>
    </row>
    <row r="205" spans="1:8">
      <c r="A205" s="735" t="s">
        <v>7734</v>
      </c>
      <c r="B205" s="742" t="s">
        <v>216</v>
      </c>
      <c r="C205" s="740" t="s">
        <v>3381</v>
      </c>
      <c r="D205" s="740" t="s">
        <v>7735</v>
      </c>
      <c r="E205" s="762">
        <v>1</v>
      </c>
      <c r="F205" s="763"/>
      <c r="G205" s="716">
        <v>79.875</v>
      </c>
      <c r="H205" s="205">
        <f>IF(G205="","",G205-G205*COMPASS!$U$33)</f>
        <v>79.875</v>
      </c>
    </row>
    <row r="206" spans="1:8">
      <c r="A206" s="735" t="s">
        <v>7736</v>
      </c>
      <c r="B206" s="742" t="s">
        <v>216</v>
      </c>
      <c r="C206" s="740" t="s">
        <v>3384</v>
      </c>
      <c r="D206" s="740" t="s">
        <v>7737</v>
      </c>
      <c r="E206" s="762">
        <v>1</v>
      </c>
      <c r="F206" s="763"/>
      <c r="G206" s="716">
        <v>70.635000000000005</v>
      </c>
      <c r="H206" s="205">
        <f>IF(G206="","",G206-G206*COMPASS!$U$33)</f>
        <v>70.635000000000005</v>
      </c>
    </row>
    <row r="207" spans="1:8">
      <c r="A207" s="743" t="s">
        <v>7573</v>
      </c>
      <c r="B207" s="966"/>
      <c r="C207" s="967"/>
      <c r="D207" s="967"/>
      <c r="E207" s="968"/>
      <c r="F207" s="968"/>
      <c r="G207" s="752"/>
      <c r="H207" s="205" t="str">
        <f>IF(G207="","",G207-G207*COMPASS!$U$33)</f>
        <v/>
      </c>
    </row>
    <row r="208" spans="1:8">
      <c r="A208" s="735" t="s">
        <v>4280</v>
      </c>
      <c r="B208" s="742" t="s">
        <v>216</v>
      </c>
      <c r="C208" s="740" t="s">
        <v>3392</v>
      </c>
      <c r="D208" s="740" t="s">
        <v>7574</v>
      </c>
      <c r="E208" s="761">
        <v>2</v>
      </c>
      <c r="F208" s="755"/>
      <c r="G208" s="716">
        <v>15.585000000000001</v>
      </c>
      <c r="H208" s="205">
        <f>IF(G208="","",G208-G208*COMPASS!$U$33)</f>
        <v>15.585000000000001</v>
      </c>
    </row>
    <row r="209" spans="1:8">
      <c r="A209" s="735" t="s">
        <v>11678</v>
      </c>
      <c r="B209" s="742" t="s">
        <v>216</v>
      </c>
      <c r="C209" s="740" t="s">
        <v>11679</v>
      </c>
      <c r="D209" s="740" t="s">
        <v>11680</v>
      </c>
      <c r="E209" s="761">
        <v>2</v>
      </c>
      <c r="F209" s="755"/>
      <c r="G209" s="716">
        <v>18.18</v>
      </c>
      <c r="H209" s="205">
        <f>IF(G209="","",G209-G209*COMPASS!$U$33)</f>
        <v>18.18</v>
      </c>
    </row>
    <row r="210" spans="1:8">
      <c r="A210" s="743" t="s">
        <v>3394</v>
      </c>
      <c r="B210" s="966"/>
      <c r="C210" s="967"/>
      <c r="D210" s="967"/>
      <c r="E210" s="968"/>
      <c r="F210" s="968"/>
      <c r="G210" s="752"/>
      <c r="H210" s="205" t="str">
        <f>IF(G210="","",G210-G210*COMPASS!$U$33)</f>
        <v/>
      </c>
    </row>
    <row r="211" spans="1:8">
      <c r="A211" s="735" t="s">
        <v>4281</v>
      </c>
      <c r="B211" s="742" t="s">
        <v>216</v>
      </c>
      <c r="C211" s="740" t="s">
        <v>3396</v>
      </c>
      <c r="D211" s="740" t="s">
        <v>8154</v>
      </c>
      <c r="E211" s="761">
        <v>2</v>
      </c>
      <c r="F211" s="754"/>
      <c r="G211" s="716">
        <v>20.13</v>
      </c>
      <c r="H211" s="205">
        <f>IF(G211="","",G211-G211*COMPASS!$U$33)</f>
        <v>20.13</v>
      </c>
    </row>
    <row r="212" spans="1:8">
      <c r="A212" s="743" t="s">
        <v>10153</v>
      </c>
      <c r="B212" s="966"/>
      <c r="C212" s="967"/>
      <c r="D212" s="967" t="s">
        <v>17868</v>
      </c>
      <c r="E212" s="968"/>
      <c r="F212" s="968"/>
      <c r="G212" s="752"/>
      <c r="H212" s="205" t="str">
        <f>IF(G212="","",G212-G212*COMPASS!$U$33)</f>
        <v/>
      </c>
    </row>
    <row r="213" spans="1:8">
      <c r="A213" s="735" t="s">
        <v>10154</v>
      </c>
      <c r="B213" s="742" t="s">
        <v>216</v>
      </c>
      <c r="C213" s="740">
        <v>760242498</v>
      </c>
      <c r="D213" s="740" t="s">
        <v>10155</v>
      </c>
      <c r="E213" s="762">
        <v>1</v>
      </c>
      <c r="F213" s="754"/>
      <c r="G213" s="716">
        <v>881.04</v>
      </c>
      <c r="H213" s="205">
        <f>IF(G213="","",G213-G213*COMPASS!$U$33)</f>
        <v>881.04</v>
      </c>
    </row>
    <row r="214" spans="1:8">
      <c r="A214" s="735" t="s">
        <v>10156</v>
      </c>
      <c r="B214" s="742" t="s">
        <v>216</v>
      </c>
      <c r="C214" s="740">
        <v>760242499</v>
      </c>
      <c r="D214" s="740" t="s">
        <v>10157</v>
      </c>
      <c r="E214" s="762">
        <v>1</v>
      </c>
      <c r="F214" s="754"/>
      <c r="G214" s="716">
        <v>881.04</v>
      </c>
      <c r="H214" s="205">
        <f>IF(G214="","",G214-G214*COMPASS!$U$33)</f>
        <v>881.04</v>
      </c>
    </row>
    <row r="215" spans="1:8">
      <c r="A215" s="735" t="s">
        <v>10158</v>
      </c>
      <c r="B215" s="742" t="s">
        <v>216</v>
      </c>
      <c r="C215" s="740">
        <v>760242493</v>
      </c>
      <c r="D215" s="740" t="s">
        <v>10159</v>
      </c>
      <c r="E215" s="762">
        <v>1</v>
      </c>
      <c r="F215" s="754"/>
      <c r="G215" s="716">
        <v>823.30500000000006</v>
      </c>
      <c r="H215" s="205">
        <f>IF(G215="","",G215-G215*COMPASS!$U$33)</f>
        <v>823.30500000000006</v>
      </c>
    </row>
    <row r="216" spans="1:8">
      <c r="A216" s="735" t="s">
        <v>10160</v>
      </c>
      <c r="B216" s="742" t="s">
        <v>216</v>
      </c>
      <c r="C216" s="740">
        <v>760242494</v>
      </c>
      <c r="D216" s="740" t="s">
        <v>10161</v>
      </c>
      <c r="E216" s="762">
        <v>1</v>
      </c>
      <c r="F216" s="754"/>
      <c r="G216" s="716">
        <v>823.30500000000006</v>
      </c>
      <c r="H216" s="205">
        <f>IF(G216="","",G216-G216*COMPASS!$U$33)</f>
        <v>823.30500000000006</v>
      </c>
    </row>
    <row r="217" spans="1:8">
      <c r="A217" s="735" t="s">
        <v>10162</v>
      </c>
      <c r="B217" s="742" t="s">
        <v>216</v>
      </c>
      <c r="C217" s="740">
        <v>760242496</v>
      </c>
      <c r="D217" s="740" t="s">
        <v>10163</v>
      </c>
      <c r="E217" s="762">
        <v>1</v>
      </c>
      <c r="F217" s="754"/>
      <c r="G217" s="716">
        <v>1393.1100000000001</v>
      </c>
      <c r="H217" s="205">
        <f>IF(G217="","",G217-G217*COMPASS!$U$33)</f>
        <v>1393.1100000000001</v>
      </c>
    </row>
    <row r="218" spans="1:8">
      <c r="A218" s="735" t="s">
        <v>10164</v>
      </c>
      <c r="B218" s="742" t="s">
        <v>216</v>
      </c>
      <c r="C218" s="740">
        <v>760242500</v>
      </c>
      <c r="D218" s="740" t="s">
        <v>10165</v>
      </c>
      <c r="E218" s="762">
        <v>1</v>
      </c>
      <c r="F218" s="754"/>
      <c r="G218" s="716">
        <v>1490.97</v>
      </c>
      <c r="H218" s="205">
        <f>IF(G218="","",G218-G218*COMPASS!$U$33)</f>
        <v>1490.97</v>
      </c>
    </row>
    <row r="219" spans="1:8">
      <c r="A219" s="735" t="s">
        <v>10166</v>
      </c>
      <c r="B219" s="742" t="s">
        <v>216</v>
      </c>
      <c r="C219" s="740">
        <v>760242501</v>
      </c>
      <c r="D219" s="740" t="s">
        <v>10167</v>
      </c>
      <c r="E219" s="762">
        <v>1</v>
      </c>
      <c r="F219" s="754"/>
      <c r="G219" s="716">
        <v>1490.97</v>
      </c>
      <c r="H219" s="205">
        <f>IF(G219="","",G219-G219*COMPASS!$U$33)</f>
        <v>1490.97</v>
      </c>
    </row>
    <row r="220" spans="1:8">
      <c r="A220" s="743" t="s">
        <v>4171</v>
      </c>
      <c r="B220" s="966"/>
      <c r="C220" s="967"/>
      <c r="D220" s="967"/>
      <c r="E220" s="968"/>
      <c r="F220" s="968"/>
      <c r="G220" s="752"/>
      <c r="H220" s="205" t="str">
        <f>IF(G220="","",G220-G220*COMPASS!$U$33)</f>
        <v/>
      </c>
    </row>
    <row r="221" spans="1:8">
      <c r="A221" s="735" t="s">
        <v>5871</v>
      </c>
      <c r="B221" s="1371" t="s">
        <v>566</v>
      </c>
      <c r="C221" s="740">
        <v>760161380</v>
      </c>
      <c r="D221" s="740" t="s">
        <v>6732</v>
      </c>
      <c r="E221" s="762">
        <v>1</v>
      </c>
      <c r="F221" s="763"/>
      <c r="G221" s="716">
        <v>2799.3</v>
      </c>
      <c r="H221" s="205">
        <f>IF(G221="","",G221-G221*COMPASS!$U$33)</f>
        <v>2799.3</v>
      </c>
    </row>
    <row r="222" spans="1:8">
      <c r="A222" s="743" t="s">
        <v>3398</v>
      </c>
      <c r="B222" s="966"/>
      <c r="C222" s="967"/>
      <c r="D222" s="967"/>
      <c r="E222" s="968"/>
      <c r="F222" s="968"/>
      <c r="G222" s="752"/>
      <c r="H222" s="205" t="str">
        <f>IF(G222="","",G222-G222*COMPASS!$U$33)</f>
        <v/>
      </c>
    </row>
    <row r="223" spans="1:8">
      <c r="A223" s="735" t="s">
        <v>5872</v>
      </c>
      <c r="B223" s="742" t="s">
        <v>216</v>
      </c>
      <c r="C223" s="740">
        <v>760201137</v>
      </c>
      <c r="D223" s="740" t="s">
        <v>4475</v>
      </c>
      <c r="E223" s="762">
        <v>1</v>
      </c>
      <c r="F223" s="763"/>
      <c r="G223" s="716">
        <v>806.87999999999988</v>
      </c>
      <c r="H223" s="205">
        <f>IF(G223="","",G223-G223*COMPASS!$U$33)</f>
        <v>806.87999999999988</v>
      </c>
    </row>
    <row r="224" spans="1:8">
      <c r="A224" s="735" t="s">
        <v>5873</v>
      </c>
      <c r="B224" s="742" t="s">
        <v>216</v>
      </c>
      <c r="C224" s="740">
        <v>760201111</v>
      </c>
      <c r="D224" s="740" t="s">
        <v>4476</v>
      </c>
      <c r="E224" s="762">
        <v>1</v>
      </c>
      <c r="F224" s="763"/>
      <c r="G224" s="716">
        <v>1613.73</v>
      </c>
      <c r="H224" s="205">
        <f>IF(G224="","",G224-G224*COMPASS!$U$33)</f>
        <v>1613.73</v>
      </c>
    </row>
    <row r="225" spans="1:8">
      <c r="A225" s="735" t="s">
        <v>5874</v>
      </c>
      <c r="B225" s="742" t="s">
        <v>216</v>
      </c>
      <c r="C225" s="740">
        <v>760201145</v>
      </c>
      <c r="D225" s="740" t="s">
        <v>4477</v>
      </c>
      <c r="E225" s="762">
        <v>1</v>
      </c>
      <c r="F225" s="763"/>
      <c r="G225" s="716">
        <v>1103.385</v>
      </c>
      <c r="H225" s="205">
        <f>IF(G225="","",G225-G225*COMPASS!$U$33)</f>
        <v>1103.385</v>
      </c>
    </row>
    <row r="226" spans="1:8">
      <c r="A226" s="735" t="s">
        <v>5875</v>
      </c>
      <c r="B226" s="742" t="s">
        <v>216</v>
      </c>
      <c r="C226" s="740">
        <v>760201129</v>
      </c>
      <c r="D226" s="740" t="s">
        <v>4478</v>
      </c>
      <c r="E226" s="762">
        <v>1</v>
      </c>
      <c r="F226" s="763"/>
      <c r="G226" s="716">
        <v>2097.54</v>
      </c>
      <c r="H226" s="205">
        <f>IF(G226="","",G226-G226*COMPASS!$U$33)</f>
        <v>2097.54</v>
      </c>
    </row>
    <row r="227" spans="1:8">
      <c r="A227" s="735" t="s">
        <v>5876</v>
      </c>
      <c r="B227" s="742" t="s">
        <v>216</v>
      </c>
      <c r="C227" s="740">
        <v>760202556</v>
      </c>
      <c r="D227" s="740" t="s">
        <v>4479</v>
      </c>
      <c r="E227" s="762">
        <v>1</v>
      </c>
      <c r="F227" s="763"/>
      <c r="G227" s="716">
        <v>1107.21</v>
      </c>
      <c r="H227" s="205">
        <f>IF(G227="","",G227-G227*COMPASS!$U$33)</f>
        <v>1107.21</v>
      </c>
    </row>
    <row r="228" spans="1:8">
      <c r="A228" s="735" t="s">
        <v>5877</v>
      </c>
      <c r="B228" s="742" t="s">
        <v>216</v>
      </c>
      <c r="C228" s="740">
        <v>760202572</v>
      </c>
      <c r="D228" s="740" t="s">
        <v>4480</v>
      </c>
      <c r="E228" s="762">
        <v>1</v>
      </c>
      <c r="F228" s="763"/>
      <c r="G228" s="716">
        <v>2214.42</v>
      </c>
      <c r="H228" s="205">
        <f>IF(G228="","",G228-G228*COMPASS!$U$33)</f>
        <v>2214.42</v>
      </c>
    </row>
    <row r="229" spans="1:8">
      <c r="A229" s="735" t="s">
        <v>5878</v>
      </c>
      <c r="B229" s="742" t="s">
        <v>216</v>
      </c>
      <c r="C229" s="740">
        <v>760201178</v>
      </c>
      <c r="D229" s="740" t="s">
        <v>10168</v>
      </c>
      <c r="E229" s="762">
        <v>1</v>
      </c>
      <c r="F229" s="763"/>
      <c r="G229" s="716">
        <v>1311.7649999999999</v>
      </c>
      <c r="H229" s="205">
        <f>IF(G229="","",G229-G229*COMPASS!$U$33)</f>
        <v>1311.7649999999999</v>
      </c>
    </row>
    <row r="230" spans="1:8">
      <c r="A230" s="735" t="s">
        <v>5879</v>
      </c>
      <c r="B230" s="742" t="s">
        <v>216</v>
      </c>
      <c r="C230" s="740">
        <v>760201186</v>
      </c>
      <c r="D230" s="740" t="s">
        <v>10169</v>
      </c>
      <c r="E230" s="762">
        <v>1</v>
      </c>
      <c r="F230" s="763"/>
      <c r="G230" s="716">
        <v>2623.5299999999997</v>
      </c>
      <c r="H230" s="205">
        <f>IF(G230="","",G230-G230*COMPASS!$U$33)</f>
        <v>2623.5299999999997</v>
      </c>
    </row>
    <row r="231" spans="1:8">
      <c r="A231" s="735" t="s">
        <v>5880</v>
      </c>
      <c r="B231" s="742" t="s">
        <v>216</v>
      </c>
      <c r="C231" s="740">
        <v>760198747</v>
      </c>
      <c r="D231" s="740" t="s">
        <v>8754</v>
      </c>
      <c r="E231" s="762">
        <v>1</v>
      </c>
      <c r="F231" s="763"/>
      <c r="G231" s="716">
        <v>1580.67</v>
      </c>
      <c r="H231" s="205">
        <f>IF(G231="","",G231-G231*COMPASS!$U$33)</f>
        <v>1580.67</v>
      </c>
    </row>
    <row r="232" spans="1:8">
      <c r="A232" s="735" t="s">
        <v>5881</v>
      </c>
      <c r="B232" s="742" t="s">
        <v>216</v>
      </c>
      <c r="C232" s="740">
        <v>760198754</v>
      </c>
      <c r="D232" s="740" t="s">
        <v>8133</v>
      </c>
      <c r="E232" s="762">
        <v>1</v>
      </c>
      <c r="F232" s="763"/>
      <c r="G232" s="716">
        <v>1580.67</v>
      </c>
      <c r="H232" s="205">
        <f>IF(G232="","",G232-G232*COMPASS!$U$33)</f>
        <v>1580.67</v>
      </c>
    </row>
    <row r="233" spans="1:8">
      <c r="A233" s="735" t="s">
        <v>5882</v>
      </c>
      <c r="B233" s="742" t="s">
        <v>216</v>
      </c>
      <c r="C233" s="740">
        <v>760198762</v>
      </c>
      <c r="D233" s="740" t="s">
        <v>8134</v>
      </c>
      <c r="E233" s="762">
        <v>1</v>
      </c>
      <c r="F233" s="763"/>
      <c r="G233" s="716">
        <v>2634.7350000000001</v>
      </c>
      <c r="H233" s="205">
        <f>IF(G233="","",G233-G233*COMPASS!$U$33)</f>
        <v>2634.7350000000001</v>
      </c>
    </row>
    <row r="234" spans="1:8">
      <c r="A234" s="735" t="s">
        <v>5883</v>
      </c>
      <c r="B234" s="742" t="s">
        <v>216</v>
      </c>
      <c r="C234" s="740">
        <v>760201244</v>
      </c>
      <c r="D234" s="740" t="s">
        <v>10170</v>
      </c>
      <c r="E234" s="762">
        <v>1</v>
      </c>
      <c r="F234" s="763"/>
      <c r="G234" s="716">
        <v>879.93000000000006</v>
      </c>
      <c r="H234" s="205">
        <f>IF(G234="","",G234-G234*COMPASS!$U$33)</f>
        <v>879.93000000000006</v>
      </c>
    </row>
    <row r="235" spans="1:8">
      <c r="A235" s="735" t="s">
        <v>5884</v>
      </c>
      <c r="B235" s="742" t="s">
        <v>216</v>
      </c>
      <c r="C235" s="740">
        <v>760201210</v>
      </c>
      <c r="D235" s="740" t="s">
        <v>10171</v>
      </c>
      <c r="E235" s="762">
        <v>1</v>
      </c>
      <c r="F235" s="763"/>
      <c r="G235" s="716">
        <v>1761.4649999999999</v>
      </c>
      <c r="H235" s="205">
        <f>IF(G235="","",G235-G235*COMPASS!$U$33)</f>
        <v>1761.4649999999999</v>
      </c>
    </row>
    <row r="236" spans="1:8">
      <c r="A236" s="735" t="s">
        <v>5885</v>
      </c>
      <c r="B236" s="742" t="s">
        <v>216</v>
      </c>
      <c r="C236" s="740">
        <v>760201269</v>
      </c>
      <c r="D236" s="740" t="s">
        <v>10172</v>
      </c>
      <c r="E236" s="762">
        <v>1</v>
      </c>
      <c r="F236" s="763"/>
      <c r="G236" s="716">
        <v>1144.5450000000001</v>
      </c>
      <c r="H236" s="205">
        <f>IF(G236="","",G236-G236*COMPASS!$U$33)</f>
        <v>1144.5450000000001</v>
      </c>
    </row>
    <row r="237" spans="1:8">
      <c r="A237" s="735" t="s">
        <v>5886</v>
      </c>
      <c r="B237" s="742" t="s">
        <v>216</v>
      </c>
      <c r="C237" s="740">
        <v>760201236</v>
      </c>
      <c r="D237" s="740" t="s">
        <v>10173</v>
      </c>
      <c r="E237" s="762">
        <v>1</v>
      </c>
      <c r="F237" s="763"/>
      <c r="G237" s="716">
        <v>2290.7250000000004</v>
      </c>
      <c r="H237" s="205">
        <f>IF(G237="","",G237-G237*COMPASS!$U$33)</f>
        <v>2290.7250000000004</v>
      </c>
    </row>
    <row r="238" spans="1:8">
      <c r="A238" s="735" t="s">
        <v>5887</v>
      </c>
      <c r="B238" s="742" t="s">
        <v>216</v>
      </c>
      <c r="C238" s="740">
        <v>760201152</v>
      </c>
      <c r="D238" s="740" t="s">
        <v>10174</v>
      </c>
      <c r="E238" s="762">
        <v>1</v>
      </c>
      <c r="F238" s="763"/>
      <c r="G238" s="716">
        <v>370.14</v>
      </c>
      <c r="H238" s="205">
        <f>IF(G238="","",G238-G238*COMPASS!$U$33)</f>
        <v>370.14</v>
      </c>
    </row>
    <row r="239" spans="1:8">
      <c r="A239" s="735" t="s">
        <v>5888</v>
      </c>
      <c r="B239" s="742" t="s">
        <v>216</v>
      </c>
      <c r="C239" s="740">
        <v>760201160</v>
      </c>
      <c r="D239" s="740" t="s">
        <v>10175</v>
      </c>
      <c r="E239" s="762">
        <v>1</v>
      </c>
      <c r="F239" s="763"/>
      <c r="G239" s="716">
        <v>691.60500000000002</v>
      </c>
      <c r="H239" s="205">
        <f>IF(G239="","",G239-G239*COMPASS!$U$33)</f>
        <v>691.60500000000002</v>
      </c>
    </row>
    <row r="240" spans="1:8">
      <c r="A240" s="735" t="s">
        <v>5889</v>
      </c>
      <c r="B240" s="742" t="s">
        <v>216</v>
      </c>
      <c r="C240" s="740">
        <v>760073866</v>
      </c>
      <c r="D240" s="740" t="s">
        <v>10176</v>
      </c>
      <c r="E240" s="762">
        <v>1</v>
      </c>
      <c r="F240" s="763"/>
      <c r="G240" s="716">
        <v>486.31499999999994</v>
      </c>
      <c r="H240" s="205">
        <f>IF(G240="","",G240-G240*COMPASS!$U$33)</f>
        <v>486.31499999999994</v>
      </c>
    </row>
    <row r="241" spans="1:8">
      <c r="A241" s="735" t="s">
        <v>5890</v>
      </c>
      <c r="B241" s="742" t="s">
        <v>216</v>
      </c>
      <c r="C241" s="740">
        <v>760201194</v>
      </c>
      <c r="D241" s="740" t="s">
        <v>10177</v>
      </c>
      <c r="E241" s="762">
        <v>1</v>
      </c>
      <c r="F241" s="763"/>
      <c r="G241" s="716">
        <v>464.31000000000006</v>
      </c>
      <c r="H241" s="205">
        <f>IF(G241="","",G241-G241*COMPASS!$U$33)</f>
        <v>464.31000000000006</v>
      </c>
    </row>
    <row r="242" spans="1:8">
      <c r="A242" s="735" t="s">
        <v>5891</v>
      </c>
      <c r="B242" s="742" t="s">
        <v>216</v>
      </c>
      <c r="C242" s="740">
        <v>760201202</v>
      </c>
      <c r="D242" s="740" t="s">
        <v>10178</v>
      </c>
      <c r="E242" s="762">
        <v>1</v>
      </c>
      <c r="F242" s="763"/>
      <c r="G242" s="716">
        <v>922.125</v>
      </c>
      <c r="H242" s="205">
        <f>IF(G242="","",G242-G242*COMPASS!$U$33)</f>
        <v>922.125</v>
      </c>
    </row>
    <row r="243" spans="1:8">
      <c r="A243" s="743" t="s">
        <v>3399</v>
      </c>
      <c r="B243" s="1103"/>
      <c r="C243" s="1104"/>
      <c r="D243" s="1104"/>
      <c r="E243" s="743"/>
      <c r="F243" s="743"/>
      <c r="G243" s="752"/>
      <c r="H243" s="205" t="str">
        <f>IF(G243="","",G243-G243*COMPASS!$U$33)</f>
        <v/>
      </c>
    </row>
    <row r="244" spans="1:8">
      <c r="A244" s="735" t="s">
        <v>5892</v>
      </c>
      <c r="B244" s="742" t="s">
        <v>216</v>
      </c>
      <c r="C244" s="740">
        <v>760193789</v>
      </c>
      <c r="D244" s="740" t="s">
        <v>6810</v>
      </c>
      <c r="E244" s="762">
        <v>1</v>
      </c>
      <c r="F244" s="763"/>
      <c r="G244" s="716">
        <v>1310.7149999999999</v>
      </c>
      <c r="H244" s="205">
        <f>IF(G244="","",G244-G244*COMPASS!$U$33)</f>
        <v>1310.7149999999999</v>
      </c>
    </row>
    <row r="245" spans="1:8">
      <c r="A245" s="735" t="s">
        <v>5893</v>
      </c>
      <c r="B245" s="742" t="s">
        <v>216</v>
      </c>
      <c r="C245" s="740">
        <v>760193797</v>
      </c>
      <c r="D245" s="740" t="s">
        <v>6811</v>
      </c>
      <c r="E245" s="762">
        <v>1</v>
      </c>
      <c r="F245" s="763"/>
      <c r="G245" s="716">
        <v>1386.6</v>
      </c>
      <c r="H245" s="205">
        <f>IF(G245="","",G245-G245*COMPASS!$U$33)</f>
        <v>1386.6</v>
      </c>
    </row>
    <row r="246" spans="1:8">
      <c r="A246" s="735" t="s">
        <v>5894</v>
      </c>
      <c r="B246" s="742" t="s">
        <v>216</v>
      </c>
      <c r="C246" s="740">
        <v>760105148</v>
      </c>
      <c r="D246" s="740" t="s">
        <v>8050</v>
      </c>
      <c r="E246" s="762">
        <v>1</v>
      </c>
      <c r="F246" s="763"/>
      <c r="G246" s="716">
        <v>2078.5349999999999</v>
      </c>
      <c r="H246" s="205">
        <f>IF(G246="","",G246-G246*COMPASS!$U$33)</f>
        <v>2078.5349999999999</v>
      </c>
    </row>
    <row r="247" spans="1:8">
      <c r="A247" s="735" t="s">
        <v>5895</v>
      </c>
      <c r="B247" s="742" t="s">
        <v>216</v>
      </c>
      <c r="C247" s="740">
        <v>760168443</v>
      </c>
      <c r="D247" s="740" t="s">
        <v>8051</v>
      </c>
      <c r="E247" s="762">
        <v>1</v>
      </c>
      <c r="F247" s="763"/>
      <c r="G247" s="716">
        <v>4532.82</v>
      </c>
      <c r="H247" s="205">
        <f>IF(G247="","",G247-G247*COMPASS!$U$33)</f>
        <v>4532.82</v>
      </c>
    </row>
    <row r="248" spans="1:8">
      <c r="A248" s="735" t="s">
        <v>5896</v>
      </c>
      <c r="B248" s="742" t="s">
        <v>216</v>
      </c>
      <c r="C248" s="740">
        <v>760168419</v>
      </c>
      <c r="D248" s="740" t="s">
        <v>6812</v>
      </c>
      <c r="E248" s="762">
        <v>1</v>
      </c>
      <c r="F248" s="763"/>
      <c r="G248" s="716">
        <v>1927.56</v>
      </c>
      <c r="H248" s="205">
        <f>IF(G248="","",G248-G248*COMPASS!$U$33)</f>
        <v>1927.56</v>
      </c>
    </row>
    <row r="249" spans="1:8">
      <c r="A249" s="735" t="s">
        <v>5897</v>
      </c>
      <c r="B249" s="742" t="s">
        <v>216</v>
      </c>
      <c r="C249" s="740">
        <v>760188326</v>
      </c>
      <c r="D249" s="740" t="s">
        <v>6813</v>
      </c>
      <c r="E249" s="762">
        <v>1</v>
      </c>
      <c r="F249" s="763"/>
      <c r="G249" s="716">
        <v>8994.09</v>
      </c>
      <c r="H249" s="205">
        <f>IF(G249="","",G249-G249*COMPASS!$U$33)</f>
        <v>8994.09</v>
      </c>
    </row>
    <row r="250" spans="1:8">
      <c r="A250" s="735" t="s">
        <v>5898</v>
      </c>
      <c r="B250" s="742" t="s">
        <v>216</v>
      </c>
      <c r="C250" s="740">
        <v>760168435</v>
      </c>
      <c r="D250" s="740" t="s">
        <v>6814</v>
      </c>
      <c r="E250" s="762">
        <v>1</v>
      </c>
      <c r="F250" s="763"/>
      <c r="G250" s="716">
        <v>7113.0300000000007</v>
      </c>
      <c r="H250" s="205">
        <f>IF(G250="","",G250-G250*COMPASS!$U$33)</f>
        <v>7113.0300000000007</v>
      </c>
    </row>
    <row r="251" spans="1:8">
      <c r="A251" s="735" t="s">
        <v>5899</v>
      </c>
      <c r="B251" s="742" t="s">
        <v>216</v>
      </c>
      <c r="C251" s="740">
        <v>760188375</v>
      </c>
      <c r="D251" s="740" t="s">
        <v>6815</v>
      </c>
      <c r="E251" s="762">
        <v>1</v>
      </c>
      <c r="F251" s="763"/>
      <c r="G251" s="716">
        <v>3604.7999999999997</v>
      </c>
      <c r="H251" s="205">
        <f>IF(G251="","",G251-G251*COMPASS!$U$33)</f>
        <v>3604.7999999999997</v>
      </c>
    </row>
    <row r="252" spans="1:8">
      <c r="A252" s="735" t="s">
        <v>5900</v>
      </c>
      <c r="B252" s="742" t="s">
        <v>216</v>
      </c>
      <c r="C252" s="740">
        <v>760188391</v>
      </c>
      <c r="D252" s="740" t="s">
        <v>6816</v>
      </c>
      <c r="E252" s="762">
        <v>1</v>
      </c>
      <c r="F252" s="763"/>
      <c r="G252" s="716">
        <v>17737.875</v>
      </c>
      <c r="H252" s="205">
        <f>IF(G252="","",G252-G252*COMPASS!$U$33)</f>
        <v>17737.875</v>
      </c>
    </row>
    <row r="253" spans="1:8">
      <c r="A253" s="735" t="s">
        <v>5901</v>
      </c>
      <c r="B253" s="742" t="s">
        <v>216</v>
      </c>
      <c r="C253" s="740">
        <v>760188383</v>
      </c>
      <c r="D253" s="740" t="s">
        <v>6817</v>
      </c>
      <c r="E253" s="762">
        <v>1</v>
      </c>
      <c r="F253" s="763"/>
      <c r="G253" s="716">
        <v>13975.425000000001</v>
      </c>
      <c r="H253" s="205">
        <f>IF(G253="","",G253-G253*COMPASS!$U$33)</f>
        <v>13975.425000000001</v>
      </c>
    </row>
    <row r="254" spans="1:8">
      <c r="A254" s="735" t="s">
        <v>5857</v>
      </c>
      <c r="B254" s="742" t="s">
        <v>216</v>
      </c>
      <c r="C254" s="740">
        <v>760217414</v>
      </c>
      <c r="D254" s="740" t="s">
        <v>4471</v>
      </c>
      <c r="E254" s="762">
        <v>1</v>
      </c>
      <c r="F254" s="763"/>
      <c r="G254" s="716">
        <v>7073.7000000000007</v>
      </c>
      <c r="H254" s="205">
        <f>IF(G254="","",G254-G254*COMPASS!$U$33)</f>
        <v>7073.7000000000007</v>
      </c>
    </row>
    <row r="255" spans="1:8">
      <c r="A255" s="735" t="s">
        <v>5858</v>
      </c>
      <c r="B255" s="742" t="s">
        <v>216</v>
      </c>
      <c r="C255" s="740">
        <v>760217422</v>
      </c>
      <c r="D255" s="740" t="s">
        <v>4472</v>
      </c>
      <c r="E255" s="762">
        <v>1</v>
      </c>
      <c r="F255" s="763"/>
      <c r="G255" s="716">
        <v>8876.3850000000002</v>
      </c>
      <c r="H255" s="205">
        <f>IF(G255="","",G255-G255*COMPASS!$U$33)</f>
        <v>8876.3850000000002</v>
      </c>
    </row>
    <row r="256" spans="1:8">
      <c r="A256" s="735" t="s">
        <v>5859</v>
      </c>
      <c r="B256" s="742" t="s">
        <v>216</v>
      </c>
      <c r="C256" s="740">
        <v>760217448</v>
      </c>
      <c r="D256" s="740" t="s">
        <v>4473</v>
      </c>
      <c r="E256" s="762">
        <v>1</v>
      </c>
      <c r="F256" s="763"/>
      <c r="G256" s="716">
        <v>14436.449999999999</v>
      </c>
      <c r="H256" s="205">
        <f>IF(G256="","",G256-G256*COMPASS!$U$33)</f>
        <v>14436.449999999999</v>
      </c>
    </row>
    <row r="257" spans="1:8">
      <c r="A257" s="735" t="s">
        <v>5860</v>
      </c>
      <c r="B257" s="742" t="s">
        <v>216</v>
      </c>
      <c r="C257" s="740">
        <v>760217455</v>
      </c>
      <c r="D257" s="740" t="s">
        <v>4474</v>
      </c>
      <c r="E257" s="762">
        <v>1</v>
      </c>
      <c r="F257" s="763"/>
      <c r="G257" s="716">
        <v>18041.834999999999</v>
      </c>
      <c r="H257" s="205">
        <f>IF(G257="","",G257-G257*COMPASS!$U$33)</f>
        <v>18041.834999999999</v>
      </c>
    </row>
    <row r="258" spans="1:8">
      <c r="A258" s="743" t="s">
        <v>3400</v>
      </c>
      <c r="B258" s="1103"/>
      <c r="C258" s="1104"/>
      <c r="D258" s="1104"/>
      <c r="E258" s="743"/>
      <c r="F258" s="743"/>
      <c r="G258" s="752"/>
      <c r="H258" s="205" t="str">
        <f>IF(G258="","",G258-G258*COMPASS!$U$33)</f>
        <v/>
      </c>
    </row>
    <row r="259" spans="1:8">
      <c r="A259" s="735" t="s">
        <v>5902</v>
      </c>
      <c r="B259" s="742" t="s">
        <v>216</v>
      </c>
      <c r="C259" s="740">
        <v>760072942</v>
      </c>
      <c r="D259" s="740" t="s">
        <v>7416</v>
      </c>
      <c r="E259" s="762">
        <v>1</v>
      </c>
      <c r="F259" s="763"/>
      <c r="G259" s="716">
        <v>113.26500000000001</v>
      </c>
      <c r="H259" s="205">
        <f>IF(G259="","",G259-G259*COMPASS!$U$33)</f>
        <v>113.26500000000001</v>
      </c>
    </row>
    <row r="260" spans="1:8">
      <c r="A260" s="735" t="s">
        <v>5903</v>
      </c>
      <c r="B260" s="742" t="s">
        <v>216</v>
      </c>
      <c r="C260" s="740">
        <v>760072959</v>
      </c>
      <c r="D260" s="740" t="s">
        <v>7417</v>
      </c>
      <c r="E260" s="762">
        <v>1</v>
      </c>
      <c r="F260" s="763"/>
      <c r="G260" s="716">
        <v>127.41</v>
      </c>
      <c r="H260" s="205">
        <f>IF(G260="","",G260-G260*COMPASS!$U$33)</f>
        <v>127.41</v>
      </c>
    </row>
    <row r="261" spans="1:8">
      <c r="A261" s="735" t="s">
        <v>5904</v>
      </c>
      <c r="B261" s="742" t="s">
        <v>216</v>
      </c>
      <c r="C261" s="740">
        <v>760072967</v>
      </c>
      <c r="D261" s="740" t="s">
        <v>7418</v>
      </c>
      <c r="E261" s="762">
        <v>1</v>
      </c>
      <c r="F261" s="763"/>
      <c r="G261" s="716">
        <v>170.43</v>
      </c>
      <c r="H261" s="205">
        <f>IF(G261="","",G261-G261*COMPASS!$U$33)</f>
        <v>170.43</v>
      </c>
    </row>
    <row r="262" spans="1:8">
      <c r="A262" s="735" t="s">
        <v>5905</v>
      </c>
      <c r="B262" s="742" t="s">
        <v>462</v>
      </c>
      <c r="C262" s="740">
        <v>760038240</v>
      </c>
      <c r="D262" s="740" t="s">
        <v>7419</v>
      </c>
      <c r="E262" s="762">
        <v>1</v>
      </c>
      <c r="F262" s="763"/>
      <c r="G262" s="716">
        <v>38.835000000000001</v>
      </c>
      <c r="H262" s="205">
        <f>IF(G262="","",G262-G262*COMPASS!$U$33)</f>
        <v>38.835000000000001</v>
      </c>
    </row>
    <row r="263" spans="1:8">
      <c r="A263" s="735" t="s">
        <v>5906</v>
      </c>
      <c r="B263" s="742" t="s">
        <v>216</v>
      </c>
      <c r="C263" s="740">
        <v>760038257</v>
      </c>
      <c r="D263" s="740" t="s">
        <v>7420</v>
      </c>
      <c r="E263" s="762">
        <v>1</v>
      </c>
      <c r="F263" s="763"/>
      <c r="G263" s="716">
        <v>43.53</v>
      </c>
      <c r="H263" s="205">
        <f>IF(G263="","",G263-G263*COMPASS!$U$33)</f>
        <v>43.53</v>
      </c>
    </row>
  </sheetData>
  <sheetProtection algorithmName="SHA-512" hashValue="b5ETo5JMoxRxy9svN2L/JNVVCQU4/9wQxrHqSMev5jmsV5367rg8Xlelz4zaAONk1R18e3TrSOqPB8DMZSkS5g==" saltValue="PaI+L3j1hTFb1PAGxGrSPQ==" spinCount="100000" sheet="1" objects="1" scenarios="1"/>
  <mergeCells count="1">
    <mergeCell ref="D1:G1"/>
  </mergeCells>
  <hyperlinks>
    <hyperlink ref="H2" location="Indice" display="Indice" xr:uid="{00000000-0004-0000-0400-000000000000}"/>
    <hyperlink ref="D1" r:id="rId1" xr:uid="{00000000-0004-0000-0400-000001000000}"/>
  </hyperlinks>
  <pageMargins left="0.19" right="0.17" top="0.28000000000000003" bottom="0.46" header="0.31496062992125984" footer="0.2"/>
  <pageSetup paperSize="9" orientation="portrait" r:id="rId2"/>
  <headerFooter>
    <oddFooter>&amp;C&amp;"Wingdings,Normale"&amp;8J&amp;"Arial,Normale" Prodotto gestito sempre a stock &amp;"Wingdings,Normale") &amp;"Arial,Normale"Prodotto gestito di cui verificare la disponibilità &amp;"Wingdings,Normale"L&amp;"Arial,Normale" Prodotto in obsolescenza&amp;R&amp;P/&amp;N</oddFooter>
  </headerFooter>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11">
    <tabColor indexed="44"/>
  </sheetPr>
  <dimension ref="A1:J455"/>
  <sheetViews>
    <sheetView zoomScaleNormal="100" workbookViewId="0">
      <pane ySplit="4" topLeftCell="A5" activePane="bottomLeft" state="frozen"/>
      <selection activeCell="X55" sqref="X55"/>
      <selection pane="bottomLeft" activeCell="G455" sqref="A1:G455"/>
    </sheetView>
  </sheetViews>
  <sheetFormatPr defaultColWidth="9.44140625" defaultRowHeight="13.2"/>
  <cols>
    <col min="1" max="1" width="22" style="32" customWidth="1"/>
    <col min="2" max="2" width="3.5546875" style="77" bestFit="1" customWidth="1"/>
    <col min="3" max="3" width="12.44140625" style="33" customWidth="1"/>
    <col min="4" max="4" width="41.88671875" style="31" customWidth="1"/>
    <col min="5" max="5" width="4.5546875" style="129" customWidth="1"/>
    <col min="6" max="6" width="5.44140625" style="310" customWidth="1"/>
    <col min="7" max="7" width="9.5546875" style="595" customWidth="1"/>
    <col min="8" max="8" width="10.44140625" style="158" bestFit="1" customWidth="1"/>
    <col min="9" max="9" width="20" style="32" bestFit="1" customWidth="1"/>
    <col min="10" max="10" width="10" style="35" bestFit="1" customWidth="1"/>
    <col min="11" max="12" width="9.44140625" style="32"/>
    <col min="13" max="13" width="13.44140625" style="32" customWidth="1"/>
    <col min="14" max="16384" width="9.44140625" style="32"/>
  </cols>
  <sheetData>
    <row r="1" spans="1:10">
      <c r="A1" s="36" t="str">
        <f>'LS CABLE'!A1</f>
        <v>Listino Luglio26</v>
      </c>
      <c r="B1" s="117"/>
      <c r="C1" s="37"/>
      <c r="D1" s="1402" t="s">
        <v>11476</v>
      </c>
      <c r="E1" s="1403"/>
      <c r="F1" s="1403"/>
      <c r="G1" s="1403"/>
      <c r="H1" s="153"/>
    </row>
    <row r="2" spans="1:10" ht="13.8" thickBot="1">
      <c r="A2" s="38"/>
      <c r="B2" s="118"/>
      <c r="C2" s="39"/>
      <c r="D2" s="29"/>
      <c r="E2" s="68"/>
      <c r="F2" s="283"/>
      <c r="G2" s="593"/>
      <c r="H2" s="154" t="s">
        <v>190</v>
      </c>
    </row>
    <row r="3" spans="1:10" ht="25.2">
      <c r="A3" s="27" t="s">
        <v>1364</v>
      </c>
      <c r="B3" s="16"/>
      <c r="C3" s="119"/>
      <c r="D3" s="28"/>
      <c r="E3" s="48"/>
      <c r="F3" s="309"/>
      <c r="G3" s="594"/>
      <c r="H3" s="155"/>
    </row>
    <row r="4" spans="1:10" s="63" customFormat="1">
      <c r="A4" s="51" t="str">
        <f>'LS CABLE'!A4</f>
        <v>Cod. Compass</v>
      </c>
      <c r="B4" s="123"/>
      <c r="C4" s="51" t="s">
        <v>217</v>
      </c>
      <c r="D4" s="130" t="s">
        <v>219</v>
      </c>
      <c r="E4" s="120" t="s">
        <v>485</v>
      </c>
      <c r="F4" s="308"/>
      <c r="G4" s="206" t="s">
        <v>189</v>
      </c>
      <c r="H4" s="204" t="s">
        <v>486</v>
      </c>
      <c r="J4" s="71"/>
    </row>
    <row r="5" spans="1:10" ht="25.35" customHeight="1">
      <c r="A5" s="523" t="s">
        <v>7935</v>
      </c>
      <c r="B5" s="524"/>
      <c r="C5" s="336"/>
      <c r="D5" s="525"/>
      <c r="E5" s="526"/>
      <c r="F5" s="527"/>
      <c r="G5" s="526"/>
      <c r="H5" s="592" t="str">
        <f>IF(G5="","",G5-G5*COMPASS!$U$21)</f>
        <v/>
      </c>
    </row>
    <row r="6" spans="1:10" ht="16.350000000000001" customHeight="1">
      <c r="A6" s="523" t="s">
        <v>7935</v>
      </c>
      <c r="B6" s="524"/>
      <c r="C6" s="336"/>
      <c r="D6" s="525"/>
      <c r="E6" s="526"/>
      <c r="F6" s="526"/>
      <c r="G6" s="526"/>
      <c r="H6" s="592" t="str">
        <f>IF(G6="","",G6-G6*COMPASS!$U$21)</f>
        <v/>
      </c>
    </row>
    <row r="7" spans="1:10" ht="16.350000000000001" customHeight="1">
      <c r="A7" s="518" t="s">
        <v>11654</v>
      </c>
      <c r="B7" s="361"/>
      <c r="C7" s="335"/>
      <c r="D7" s="519"/>
      <c r="E7" s="1072"/>
      <c r="F7" s="519"/>
      <c r="G7" s="519"/>
      <c r="H7" s="592" t="str">
        <f>IF(G7="","",G7-G7*COMPASS!$U$21)</f>
        <v/>
      </c>
    </row>
    <row r="8" spans="1:10" ht="16.350000000000001" customHeight="1">
      <c r="A8" s="514" t="s">
        <v>11655</v>
      </c>
      <c r="B8" s="515"/>
      <c r="C8" s="516"/>
      <c r="D8" s="517"/>
      <c r="E8" s="517"/>
      <c r="F8" s="517"/>
      <c r="G8" s="517"/>
      <c r="H8" s="592" t="str">
        <f>IF(G8="","",G8-G8*COMPASS!$U$21)</f>
        <v/>
      </c>
      <c r="I8" s="278"/>
    </row>
    <row r="9" spans="1:10" ht="16.350000000000001" customHeight="1">
      <c r="A9" s="325" t="s">
        <v>4355</v>
      </c>
      <c r="B9" s="348" t="s">
        <v>216</v>
      </c>
      <c r="C9" s="272" t="s">
        <v>4347</v>
      </c>
      <c r="D9" s="289" t="s">
        <v>4807</v>
      </c>
      <c r="E9" s="362">
        <v>4270</v>
      </c>
      <c r="F9" s="1391"/>
      <c r="G9" s="440">
        <v>2.1215081967213112</v>
      </c>
      <c r="H9" s="592">
        <f>IF(G9="","",G9-G9*COMPASS!$U$21)</f>
        <v>2.1215081967213112</v>
      </c>
      <c r="I9" s="278"/>
    </row>
    <row r="10" spans="1:10" ht="16.350000000000001" customHeight="1">
      <c r="A10" s="325" t="s">
        <v>4356</v>
      </c>
      <c r="B10" s="348" t="s">
        <v>566</v>
      </c>
      <c r="C10" s="272" t="s">
        <v>4348</v>
      </c>
      <c r="D10" s="289" t="s">
        <v>4808</v>
      </c>
      <c r="E10" s="362">
        <v>305</v>
      </c>
      <c r="F10" s="1391" t="s">
        <v>7623</v>
      </c>
      <c r="G10" s="440">
        <v>0.7387281</v>
      </c>
      <c r="H10" s="592">
        <f>IF(G10="","",G10-G10*COMPASS!$U$21)</f>
        <v>0.7387281</v>
      </c>
      <c r="I10" s="278"/>
    </row>
    <row r="11" spans="1:10" ht="16.350000000000001" customHeight="1">
      <c r="A11" s="325" t="s">
        <v>8218</v>
      </c>
      <c r="B11" s="348" t="s">
        <v>216</v>
      </c>
      <c r="C11" s="272" t="s">
        <v>8219</v>
      </c>
      <c r="D11" s="289" t="s">
        <v>4808</v>
      </c>
      <c r="E11" s="362">
        <v>10980</v>
      </c>
      <c r="F11" s="1391"/>
      <c r="G11" s="440">
        <v>2.084295081967213</v>
      </c>
      <c r="H11" s="592">
        <f>IF(G11="","",G11-G11*COMPASS!$U$21)</f>
        <v>2.084295081967213</v>
      </c>
      <c r="I11" s="278"/>
    </row>
    <row r="12" spans="1:10" ht="16.350000000000001" customHeight="1">
      <c r="A12" s="325" t="s">
        <v>7936</v>
      </c>
      <c r="B12" s="348" t="s">
        <v>462</v>
      </c>
      <c r="C12" s="272" t="s">
        <v>7937</v>
      </c>
      <c r="D12" s="289" t="s">
        <v>7938</v>
      </c>
      <c r="E12" s="362">
        <v>305</v>
      </c>
      <c r="F12" s="1391"/>
      <c r="G12" s="440">
        <v>2.4340983606557378</v>
      </c>
      <c r="H12" s="592">
        <f>IF(G12="","",G12-G12*COMPASS!$U$21)</f>
        <v>2.4340983606557378</v>
      </c>
      <c r="I12" s="278"/>
    </row>
    <row r="13" spans="1:10" ht="16.350000000000001" customHeight="1">
      <c r="A13" s="325" t="s">
        <v>8220</v>
      </c>
      <c r="B13" s="348" t="s">
        <v>216</v>
      </c>
      <c r="C13" s="272" t="s">
        <v>8221</v>
      </c>
      <c r="D13" s="289" t="s">
        <v>8222</v>
      </c>
      <c r="E13" s="362">
        <v>12000</v>
      </c>
      <c r="F13" s="1391"/>
      <c r="G13" s="440">
        <v>2.4488000000000003</v>
      </c>
      <c r="H13" s="592">
        <f>IF(G13="","",G13-G13*COMPASS!$U$21)</f>
        <v>2.4488000000000003</v>
      </c>
      <c r="I13" s="278"/>
    </row>
    <row r="14" spans="1:10" ht="16.350000000000001" customHeight="1">
      <c r="A14" s="325" t="s">
        <v>11656</v>
      </c>
      <c r="B14" s="348" t="s">
        <v>216</v>
      </c>
      <c r="C14" s="272" t="s">
        <v>11657</v>
      </c>
      <c r="D14" s="289" t="s">
        <v>4809</v>
      </c>
      <c r="E14" s="362">
        <v>7320</v>
      </c>
      <c r="F14" s="1391"/>
      <c r="G14" s="440">
        <v>1.8362950819672132</v>
      </c>
      <c r="H14" s="592">
        <f>IF(G14="","",G14-G14*COMPASS!$U$21)</f>
        <v>1.8362950819672132</v>
      </c>
      <c r="I14" s="278"/>
    </row>
    <row r="15" spans="1:10" ht="16.350000000000001" customHeight="1">
      <c r="A15" s="512" t="s">
        <v>8185</v>
      </c>
      <c r="B15" s="348" t="s">
        <v>216</v>
      </c>
      <c r="C15" s="513" t="s">
        <v>8186</v>
      </c>
      <c r="D15" s="513" t="s">
        <v>8187</v>
      </c>
      <c r="E15" s="362">
        <v>7320</v>
      </c>
      <c r="F15" s="1391"/>
      <c r="G15" s="440">
        <v>1.8362950819672132</v>
      </c>
      <c r="H15" s="592">
        <f>IF(G15="","",G15-G15*COMPASS!$U$21)</f>
        <v>1.8362950819672132</v>
      </c>
      <c r="I15" s="278"/>
    </row>
    <row r="16" spans="1:10" ht="16.350000000000001" customHeight="1">
      <c r="A16" s="325" t="s">
        <v>4357</v>
      </c>
      <c r="B16" s="348" t="s">
        <v>216</v>
      </c>
      <c r="C16" s="272" t="s">
        <v>4349</v>
      </c>
      <c r="D16" s="289" t="s">
        <v>4810</v>
      </c>
      <c r="E16" s="362">
        <v>5490</v>
      </c>
      <c r="F16" s="1391"/>
      <c r="G16" s="440">
        <v>2.8112786885245904</v>
      </c>
      <c r="H16" s="592">
        <f>IF(G16="","",G16-G16*COMPASS!$U$21)</f>
        <v>2.8112786885245904</v>
      </c>
      <c r="I16" s="278"/>
    </row>
    <row r="17" spans="1:9" ht="16.350000000000001" customHeight="1">
      <c r="A17" s="325" t="s">
        <v>7355</v>
      </c>
      <c r="B17" s="348" t="s">
        <v>216</v>
      </c>
      <c r="C17" s="272" t="s">
        <v>7356</v>
      </c>
      <c r="D17" s="289" t="s">
        <v>7357</v>
      </c>
      <c r="E17" s="362">
        <v>9150</v>
      </c>
      <c r="F17" s="1391"/>
      <c r="G17" s="440">
        <v>1.240327868852459</v>
      </c>
      <c r="H17" s="592">
        <f>IF(G17="","",G17-G17*COMPASS!$U$21)</f>
        <v>1.240327868852459</v>
      </c>
      <c r="I17" s="278"/>
    </row>
    <row r="18" spans="1:9" ht="16.350000000000001" customHeight="1">
      <c r="A18" s="514" t="s">
        <v>4811</v>
      </c>
      <c r="B18" s="515"/>
      <c r="C18" s="516"/>
      <c r="D18" s="517"/>
      <c r="E18" s="517"/>
      <c r="F18" s="517"/>
      <c r="G18" s="517"/>
      <c r="H18" s="592" t="str">
        <f>IF(G18="","",G18-G18*COMPASS!$U$21)</f>
        <v/>
      </c>
      <c r="I18" s="278"/>
    </row>
    <row r="19" spans="1:9" ht="16.350000000000001" customHeight="1">
      <c r="A19" s="325" t="s">
        <v>1407</v>
      </c>
      <c r="B19" s="348" t="s">
        <v>462</v>
      </c>
      <c r="C19" s="272" t="s">
        <v>1408</v>
      </c>
      <c r="D19" s="289" t="s">
        <v>9313</v>
      </c>
      <c r="E19" s="362">
        <v>1</v>
      </c>
      <c r="F19" s="1391"/>
      <c r="G19" s="440">
        <v>16.93</v>
      </c>
      <c r="H19" s="592">
        <f>IF(G19="","",G19-G19*COMPASS!$U$21)</f>
        <v>16.93</v>
      </c>
      <c r="I19" s="278"/>
    </row>
    <row r="20" spans="1:9" ht="16.350000000000001" customHeight="1">
      <c r="A20" s="325" t="s">
        <v>9586</v>
      </c>
      <c r="B20" s="348" t="s">
        <v>462</v>
      </c>
      <c r="C20" s="289" t="s">
        <v>9587</v>
      </c>
      <c r="D20" s="289" t="s">
        <v>9588</v>
      </c>
      <c r="E20" s="362">
        <v>1</v>
      </c>
      <c r="F20" s="1391"/>
      <c r="G20" s="440">
        <v>16.93</v>
      </c>
      <c r="H20" s="592">
        <f>IF(G20="","",G20-G20*COMPASS!$U$21)</f>
        <v>16.93</v>
      </c>
      <c r="I20" s="278"/>
    </row>
    <row r="21" spans="1:9" ht="16.350000000000001" customHeight="1">
      <c r="A21" s="325" t="s">
        <v>1409</v>
      </c>
      <c r="B21" s="348" t="s">
        <v>462</v>
      </c>
      <c r="C21" s="272" t="s">
        <v>1410</v>
      </c>
      <c r="D21" s="289" t="s">
        <v>9314</v>
      </c>
      <c r="E21" s="362">
        <v>1</v>
      </c>
      <c r="F21" s="1391"/>
      <c r="G21" s="440">
        <v>16.93</v>
      </c>
      <c r="H21" s="592">
        <f>IF(G21="","",G21-G21*COMPASS!$U$21)</f>
        <v>16.93</v>
      </c>
      <c r="I21" s="278"/>
    </row>
    <row r="22" spans="1:9" ht="16.350000000000001" customHeight="1">
      <c r="A22" s="325" t="s">
        <v>7310</v>
      </c>
      <c r="B22" s="348" t="s">
        <v>216</v>
      </c>
      <c r="C22" s="272" t="s">
        <v>7311</v>
      </c>
      <c r="D22" s="289" t="s">
        <v>9315</v>
      </c>
      <c r="E22" s="362">
        <v>1</v>
      </c>
      <c r="F22" s="1391"/>
      <c r="G22" s="440">
        <v>16.93</v>
      </c>
      <c r="H22" s="592">
        <f>IF(G22="","",G22-G22*COMPASS!$U$21)</f>
        <v>16.93</v>
      </c>
      <c r="I22" s="278"/>
    </row>
    <row r="23" spans="1:9" ht="16.350000000000001" customHeight="1">
      <c r="A23" s="325" t="s">
        <v>9316</v>
      </c>
      <c r="B23" s="348" t="s">
        <v>216</v>
      </c>
      <c r="C23" s="272" t="s">
        <v>9317</v>
      </c>
      <c r="D23" s="289" t="s">
        <v>9318</v>
      </c>
      <c r="E23" s="362" t="s">
        <v>17887</v>
      </c>
      <c r="F23" s="1391"/>
      <c r="G23" s="440">
        <v>16.93</v>
      </c>
      <c r="H23" s="592">
        <f>IF(G23="","",G23-G23*COMPASS!$U$21)</f>
        <v>16.93</v>
      </c>
      <c r="I23" s="278"/>
    </row>
    <row r="24" spans="1:9" ht="16.350000000000001" customHeight="1">
      <c r="A24" s="325" t="s">
        <v>9319</v>
      </c>
      <c r="B24" s="348" t="s">
        <v>216</v>
      </c>
      <c r="C24" s="272" t="s">
        <v>9320</v>
      </c>
      <c r="D24" s="289" t="s">
        <v>9321</v>
      </c>
      <c r="E24" s="362" t="s">
        <v>17888</v>
      </c>
      <c r="F24" s="1391"/>
      <c r="G24" s="440">
        <v>16.93</v>
      </c>
      <c r="H24" s="592">
        <f>IF(G24="","",G24-G24*COMPASS!$U$21)</f>
        <v>16.93</v>
      </c>
      <c r="I24" s="278"/>
    </row>
    <row r="25" spans="1:9" ht="16.350000000000001" customHeight="1">
      <c r="A25" s="325" t="s">
        <v>4686</v>
      </c>
      <c r="B25" s="348" t="s">
        <v>216</v>
      </c>
      <c r="C25" s="272" t="s">
        <v>4687</v>
      </c>
      <c r="D25" s="289" t="s">
        <v>4812</v>
      </c>
      <c r="E25" s="362" t="s">
        <v>17889</v>
      </c>
      <c r="F25" s="1391"/>
      <c r="G25" s="440">
        <v>18.63</v>
      </c>
      <c r="H25" s="592">
        <f>IF(G25="","",G25-G25*COMPASS!$U$21)</f>
        <v>18.63</v>
      </c>
      <c r="I25" s="278"/>
    </row>
    <row r="26" spans="1:9" ht="16.350000000000001" customHeight="1">
      <c r="A26" s="325" t="s">
        <v>4688</v>
      </c>
      <c r="B26" s="348" t="s">
        <v>216</v>
      </c>
      <c r="C26" s="272" t="s">
        <v>4689</v>
      </c>
      <c r="D26" s="289" t="s">
        <v>4813</v>
      </c>
      <c r="E26" s="362" t="s">
        <v>17889</v>
      </c>
      <c r="F26" s="1391"/>
      <c r="G26" s="440">
        <v>18.63</v>
      </c>
      <c r="H26" s="592">
        <f>IF(G26="","",G26-G26*COMPASS!$U$21)</f>
        <v>18.63</v>
      </c>
      <c r="I26" s="278"/>
    </row>
    <row r="27" spans="1:9" ht="16.350000000000001" customHeight="1">
      <c r="A27" s="325" t="s">
        <v>1411</v>
      </c>
      <c r="B27" s="348" t="s">
        <v>462</v>
      </c>
      <c r="C27" s="272" t="s">
        <v>1412</v>
      </c>
      <c r="D27" s="289" t="s">
        <v>4814</v>
      </c>
      <c r="E27" s="362">
        <v>1</v>
      </c>
      <c r="F27" s="1391"/>
      <c r="G27" s="440">
        <v>20.329999999999998</v>
      </c>
      <c r="H27" s="592">
        <f>IF(G27="","",G27-G27*COMPASS!$U$21)</f>
        <v>20.329999999999998</v>
      </c>
      <c r="I27" s="278"/>
    </row>
    <row r="28" spans="1:9" ht="16.350000000000001" customHeight="1">
      <c r="A28" s="325" t="s">
        <v>14943</v>
      </c>
      <c r="B28" s="348" t="s">
        <v>216</v>
      </c>
      <c r="C28" s="272" t="s">
        <v>14944</v>
      </c>
      <c r="D28" s="289" t="s">
        <v>14945</v>
      </c>
      <c r="E28" s="376" t="s">
        <v>17890</v>
      </c>
      <c r="F28" s="1231"/>
      <c r="G28" s="440">
        <v>19.3</v>
      </c>
      <c r="H28" s="592">
        <f>IF(G28="","",G28-G28*COMPASS!$U$21)</f>
        <v>19.3</v>
      </c>
      <c r="I28" s="278"/>
    </row>
    <row r="29" spans="1:9" ht="16.350000000000001" customHeight="1">
      <c r="A29" s="325" t="s">
        <v>8052</v>
      </c>
      <c r="B29" s="349" t="s">
        <v>216</v>
      </c>
      <c r="C29" s="289" t="s">
        <v>8053</v>
      </c>
      <c r="D29" s="289" t="s">
        <v>8054</v>
      </c>
      <c r="E29" s="376" t="s">
        <v>17888</v>
      </c>
      <c r="F29" s="1391"/>
      <c r="G29" s="440">
        <v>20.28</v>
      </c>
      <c r="H29" s="592">
        <f>IF(G29="","",G29-G29*COMPASS!$U$21)</f>
        <v>20.28</v>
      </c>
      <c r="I29" s="278"/>
    </row>
    <row r="30" spans="1:9" ht="16.350000000000001" customHeight="1">
      <c r="A30" s="514" t="s">
        <v>4815</v>
      </c>
      <c r="B30" s="515"/>
      <c r="C30" s="516"/>
      <c r="D30" s="517"/>
      <c r="E30" s="833"/>
      <c r="F30" s="517"/>
      <c r="G30" s="517"/>
      <c r="H30" s="592" t="str">
        <f>IF(G30="","",G30-G30*COMPASS!$U$21)</f>
        <v/>
      </c>
      <c r="I30" s="278"/>
    </row>
    <row r="31" spans="1:9" ht="16.350000000000001" customHeight="1">
      <c r="A31" s="325" t="s">
        <v>1413</v>
      </c>
      <c r="B31" s="348" t="s">
        <v>216</v>
      </c>
      <c r="C31" s="272" t="s">
        <v>1414</v>
      </c>
      <c r="D31" s="289" t="s">
        <v>4816</v>
      </c>
      <c r="E31" s="376" t="s">
        <v>17891</v>
      </c>
      <c r="F31" s="1391"/>
      <c r="G31" s="440">
        <v>509.58</v>
      </c>
      <c r="H31" s="592">
        <f>IF(G31="","",G31-G31*COMPASS!$U$21)</f>
        <v>509.58</v>
      </c>
      <c r="I31" s="278"/>
    </row>
    <row r="32" spans="1:9" ht="16.350000000000001" customHeight="1">
      <c r="A32" s="325" t="s">
        <v>5005</v>
      </c>
      <c r="B32" s="348" t="s">
        <v>216</v>
      </c>
      <c r="C32" s="318" t="s">
        <v>4817</v>
      </c>
      <c r="D32" s="289" t="s">
        <v>4818</v>
      </c>
      <c r="E32" s="376" t="s">
        <v>17891</v>
      </c>
      <c r="F32" s="1391"/>
      <c r="G32" s="440">
        <v>591.53</v>
      </c>
      <c r="H32" s="592">
        <f>IF(G32="","",G32-G32*COMPASS!$U$21)</f>
        <v>591.53</v>
      </c>
      <c r="I32" s="278"/>
    </row>
    <row r="33" spans="1:9" ht="16.350000000000001" customHeight="1">
      <c r="A33" s="514" t="s">
        <v>4519</v>
      </c>
      <c r="B33" s="515"/>
      <c r="C33" s="516"/>
      <c r="D33" s="517"/>
      <c r="E33" s="517"/>
      <c r="F33" s="517"/>
      <c r="G33" s="517"/>
      <c r="H33" s="592" t="str">
        <f>IF(G33="","",G33-G33*COMPASS!$U$21)</f>
        <v/>
      </c>
      <c r="I33" s="278"/>
    </row>
    <row r="34" spans="1:9" ht="16.350000000000001" customHeight="1">
      <c r="A34" s="325" t="s">
        <v>4690</v>
      </c>
      <c r="B34" s="348" t="s">
        <v>216</v>
      </c>
      <c r="C34" s="272" t="s">
        <v>4691</v>
      </c>
      <c r="D34" s="289" t="s">
        <v>4520</v>
      </c>
      <c r="E34" s="376" t="s">
        <v>17889</v>
      </c>
      <c r="F34" s="1391"/>
      <c r="G34" s="440">
        <v>14.33</v>
      </c>
      <c r="H34" s="592">
        <f>IF(G34="","",G34-G34*COMPASS!$U$21)</f>
        <v>14.33</v>
      </c>
      <c r="I34" s="278"/>
    </row>
    <row r="35" spans="1:9" ht="16.350000000000001" customHeight="1">
      <c r="A35" s="325" t="s">
        <v>4692</v>
      </c>
      <c r="B35" s="348" t="s">
        <v>216</v>
      </c>
      <c r="C35" s="272" t="s">
        <v>4693</v>
      </c>
      <c r="D35" s="289" t="s">
        <v>4521</v>
      </c>
      <c r="E35" s="376" t="s">
        <v>17889</v>
      </c>
      <c r="F35" s="1391"/>
      <c r="G35" s="440">
        <v>16.5</v>
      </c>
      <c r="H35" s="592">
        <f>IF(G35="","",G35-G35*COMPASS!$U$21)</f>
        <v>16.5</v>
      </c>
      <c r="I35" s="278"/>
    </row>
    <row r="36" spans="1:9" ht="16.350000000000001" customHeight="1">
      <c r="A36" s="325" t="s">
        <v>4694</v>
      </c>
      <c r="B36" s="348" t="s">
        <v>216</v>
      </c>
      <c r="C36" s="272" t="s">
        <v>4695</v>
      </c>
      <c r="D36" s="289" t="s">
        <v>4522</v>
      </c>
      <c r="E36" s="376" t="s">
        <v>17889</v>
      </c>
      <c r="F36" s="1391"/>
      <c r="G36" s="440">
        <v>18.68</v>
      </c>
      <c r="H36" s="592">
        <f>IF(G36="","",G36-G36*COMPASS!$U$21)</f>
        <v>18.68</v>
      </c>
      <c r="I36" s="278"/>
    </row>
    <row r="37" spans="1:9" ht="16.350000000000001" customHeight="1">
      <c r="A37" s="325" t="s">
        <v>4696</v>
      </c>
      <c r="B37" s="348" t="s">
        <v>216</v>
      </c>
      <c r="C37" s="272" t="s">
        <v>4697</v>
      </c>
      <c r="D37" s="289" t="s">
        <v>4523</v>
      </c>
      <c r="E37" s="376" t="s">
        <v>17889</v>
      </c>
      <c r="F37" s="1391"/>
      <c r="G37" s="440">
        <v>22.99</v>
      </c>
      <c r="H37" s="592">
        <f>IF(G37="","",G37-G37*COMPASS!$U$21)</f>
        <v>22.99</v>
      </c>
      <c r="I37" s="278"/>
    </row>
    <row r="38" spans="1:9" ht="16.350000000000001" customHeight="1">
      <c r="A38" s="325" t="s">
        <v>4698</v>
      </c>
      <c r="B38" s="348" t="s">
        <v>216</v>
      </c>
      <c r="C38" s="272" t="s">
        <v>4699</v>
      </c>
      <c r="D38" s="289" t="s">
        <v>4524</v>
      </c>
      <c r="E38" s="376" t="s">
        <v>17889</v>
      </c>
      <c r="F38" s="1391"/>
      <c r="G38" s="440">
        <v>33.81</v>
      </c>
      <c r="H38" s="592">
        <f>IF(G38="","",G38-G38*COMPASS!$U$21)</f>
        <v>33.81</v>
      </c>
      <c r="I38" s="278"/>
    </row>
    <row r="39" spans="1:9" ht="16.350000000000001" customHeight="1">
      <c r="A39" s="514" t="s">
        <v>4700</v>
      </c>
      <c r="B39" s="515"/>
      <c r="C39" s="516"/>
      <c r="D39" s="517"/>
      <c r="E39" s="517"/>
      <c r="F39" s="517"/>
      <c r="G39" s="517"/>
      <c r="H39" s="592" t="str">
        <f>IF(G39="","",G39-G39*COMPASS!$U$21)</f>
        <v/>
      </c>
      <c r="I39" s="278"/>
    </row>
    <row r="40" spans="1:9" ht="16.350000000000001" customHeight="1">
      <c r="A40" s="325" t="s">
        <v>9322</v>
      </c>
      <c r="B40" s="348" t="s">
        <v>216</v>
      </c>
      <c r="C40" s="272" t="s">
        <v>9323</v>
      </c>
      <c r="D40" s="289" t="s">
        <v>9324</v>
      </c>
      <c r="E40" s="376" t="s">
        <v>17889</v>
      </c>
      <c r="F40" s="1391"/>
      <c r="G40" s="440">
        <v>13.96</v>
      </c>
      <c r="H40" s="592">
        <f>IF(G40="","",G40-G40*COMPASS!$U$21)</f>
        <v>13.96</v>
      </c>
      <c r="I40" s="278"/>
    </row>
    <row r="41" spans="1:9" ht="16.350000000000001" customHeight="1">
      <c r="A41" s="325" t="s">
        <v>4701</v>
      </c>
      <c r="B41" s="348" t="s">
        <v>462</v>
      </c>
      <c r="C41" s="272" t="s">
        <v>4702</v>
      </c>
      <c r="D41" s="289" t="s">
        <v>4703</v>
      </c>
      <c r="E41" s="362">
        <v>1</v>
      </c>
      <c r="F41" s="1391"/>
      <c r="G41" s="440">
        <v>15.12</v>
      </c>
      <c r="H41" s="592">
        <f>IF(G41="","",G41-G41*COMPASS!$U$21)</f>
        <v>15.12</v>
      </c>
      <c r="I41" s="278"/>
    </row>
    <row r="42" spans="1:9" ht="16.350000000000001" customHeight="1">
      <c r="A42" s="325" t="s">
        <v>4704</v>
      </c>
      <c r="B42" s="348" t="s">
        <v>462</v>
      </c>
      <c r="C42" s="272" t="s">
        <v>4705</v>
      </c>
      <c r="D42" s="289" t="s">
        <v>4706</v>
      </c>
      <c r="E42" s="362">
        <v>1</v>
      </c>
      <c r="F42" s="1391"/>
      <c r="G42" s="440">
        <v>16.25</v>
      </c>
      <c r="H42" s="592">
        <f>IF(G42="","",G42-G42*COMPASS!$U$21)</f>
        <v>16.25</v>
      </c>
      <c r="I42" s="278"/>
    </row>
    <row r="43" spans="1:9" ht="16.350000000000001" customHeight="1">
      <c r="A43" s="325" t="s">
        <v>4707</v>
      </c>
      <c r="B43" s="348" t="s">
        <v>462</v>
      </c>
      <c r="C43" s="272" t="s">
        <v>4708</v>
      </c>
      <c r="D43" s="289" t="s">
        <v>4709</v>
      </c>
      <c r="E43" s="362">
        <v>1</v>
      </c>
      <c r="F43" s="1391"/>
      <c r="G43" s="440">
        <v>17.38</v>
      </c>
      <c r="H43" s="592">
        <f>IF(G43="","",G43-G43*COMPASS!$U$21)</f>
        <v>17.38</v>
      </c>
      <c r="I43" s="278"/>
    </row>
    <row r="44" spans="1:9" ht="16.350000000000001" customHeight="1">
      <c r="A44" s="325" t="s">
        <v>4710</v>
      </c>
      <c r="B44" s="348" t="s">
        <v>462</v>
      </c>
      <c r="C44" s="272" t="s">
        <v>4711</v>
      </c>
      <c r="D44" s="289" t="s">
        <v>4712</v>
      </c>
      <c r="E44" s="362">
        <v>1</v>
      </c>
      <c r="F44" s="1391"/>
      <c r="G44" s="440">
        <v>19.68</v>
      </c>
      <c r="H44" s="592">
        <f>IF(G44="","",G44-G44*COMPASS!$U$21)</f>
        <v>19.68</v>
      </c>
      <c r="I44" s="278"/>
    </row>
    <row r="45" spans="1:9" ht="16.350000000000001" customHeight="1">
      <c r="A45" s="325" t="s">
        <v>4713</v>
      </c>
      <c r="B45" s="348" t="s">
        <v>216</v>
      </c>
      <c r="C45" s="272" t="s">
        <v>4714</v>
      </c>
      <c r="D45" s="289" t="s">
        <v>4715</v>
      </c>
      <c r="E45" s="376" t="s">
        <v>17889</v>
      </c>
      <c r="F45" s="1391"/>
      <c r="G45" s="440">
        <v>21.95</v>
      </c>
      <c r="H45" s="592">
        <f>IF(G45="","",G45-G45*COMPASS!$U$21)</f>
        <v>21.95</v>
      </c>
      <c r="I45" s="278"/>
    </row>
    <row r="46" spans="1:9" ht="16.350000000000001" customHeight="1">
      <c r="A46" s="325" t="s">
        <v>4716</v>
      </c>
      <c r="B46" s="348" t="s">
        <v>216</v>
      </c>
      <c r="C46" s="272" t="s">
        <v>4717</v>
      </c>
      <c r="D46" s="289" t="s">
        <v>4718</v>
      </c>
      <c r="E46" s="376" t="s">
        <v>17889</v>
      </c>
      <c r="F46" s="1391"/>
      <c r="G46" s="440">
        <v>24.23</v>
      </c>
      <c r="H46" s="592">
        <f>IF(G46="","",G46-G46*COMPASS!$U$21)</f>
        <v>24.23</v>
      </c>
      <c r="I46" s="278"/>
    </row>
    <row r="47" spans="1:9" ht="16.350000000000001" customHeight="1">
      <c r="A47" s="325" t="s">
        <v>9325</v>
      </c>
      <c r="B47" s="348" t="s">
        <v>216</v>
      </c>
      <c r="C47" s="272" t="s">
        <v>9326</v>
      </c>
      <c r="D47" s="289" t="s">
        <v>9327</v>
      </c>
      <c r="E47" s="376" t="s">
        <v>17889</v>
      </c>
      <c r="F47" s="1391"/>
      <c r="G47" s="440">
        <v>15.12</v>
      </c>
      <c r="H47" s="592">
        <f>IF(G47="","",G47-G47*COMPASS!$U$21)</f>
        <v>15.12</v>
      </c>
      <c r="I47" s="278"/>
    </row>
    <row r="48" spans="1:9" ht="16.350000000000001" customHeight="1">
      <c r="A48" s="325" t="s">
        <v>9328</v>
      </c>
      <c r="B48" s="348" t="s">
        <v>216</v>
      </c>
      <c r="C48" s="272" t="s">
        <v>9329</v>
      </c>
      <c r="D48" s="289" t="s">
        <v>9330</v>
      </c>
      <c r="E48" s="376" t="s">
        <v>17889</v>
      </c>
      <c r="F48" s="1391"/>
      <c r="G48" s="440">
        <v>17.38</v>
      </c>
      <c r="H48" s="592">
        <f>IF(G48="","",G48-G48*COMPASS!$U$21)</f>
        <v>17.38</v>
      </c>
      <c r="I48" s="278"/>
    </row>
    <row r="49" spans="1:9" ht="16.350000000000001" customHeight="1">
      <c r="A49" s="325" t="s">
        <v>9331</v>
      </c>
      <c r="B49" s="348" t="s">
        <v>216</v>
      </c>
      <c r="C49" s="272" t="s">
        <v>9332</v>
      </c>
      <c r="D49" s="289" t="s">
        <v>9333</v>
      </c>
      <c r="E49" s="376" t="s">
        <v>17889</v>
      </c>
      <c r="F49" s="1391"/>
      <c r="G49" s="440">
        <v>19.68</v>
      </c>
      <c r="H49" s="592">
        <f>IF(G49="","",G49-G49*COMPASS!$U$21)</f>
        <v>19.68</v>
      </c>
      <c r="I49" s="278"/>
    </row>
    <row r="50" spans="1:9" ht="16.350000000000001" customHeight="1">
      <c r="A50" s="325" t="s">
        <v>9334</v>
      </c>
      <c r="B50" s="348" t="s">
        <v>216</v>
      </c>
      <c r="C50" s="272" t="s">
        <v>9335</v>
      </c>
      <c r="D50" s="289" t="s">
        <v>9336</v>
      </c>
      <c r="E50" s="376" t="s">
        <v>17889</v>
      </c>
      <c r="F50" s="1391"/>
      <c r="G50" s="440">
        <v>24.23</v>
      </c>
      <c r="H50" s="592">
        <f>IF(G50="","",G50-G50*COMPASS!$U$21)</f>
        <v>24.23</v>
      </c>
      <c r="I50" s="278"/>
    </row>
    <row r="51" spans="1:9" ht="16.350000000000001" customHeight="1">
      <c r="A51" s="325" t="s">
        <v>4719</v>
      </c>
      <c r="B51" s="348" t="s">
        <v>216</v>
      </c>
      <c r="C51" s="272" t="s">
        <v>4720</v>
      </c>
      <c r="D51" s="289" t="s">
        <v>4721</v>
      </c>
      <c r="E51" s="376" t="s">
        <v>17889</v>
      </c>
      <c r="F51" s="1391"/>
      <c r="G51" s="440">
        <v>15.12</v>
      </c>
      <c r="H51" s="592">
        <f>IF(G51="","",G51-G51*COMPASS!$U$21)</f>
        <v>15.12</v>
      </c>
      <c r="I51" s="278"/>
    </row>
    <row r="52" spans="1:9" ht="16.350000000000001" customHeight="1">
      <c r="A52" s="325" t="s">
        <v>4722</v>
      </c>
      <c r="B52" s="348" t="s">
        <v>216</v>
      </c>
      <c r="C52" s="272" t="s">
        <v>4723</v>
      </c>
      <c r="D52" s="289" t="s">
        <v>4724</v>
      </c>
      <c r="E52" s="376" t="s">
        <v>17889</v>
      </c>
      <c r="F52" s="1391"/>
      <c r="G52" s="440">
        <v>17.38</v>
      </c>
      <c r="H52" s="592">
        <f>IF(G52="","",G52-G52*COMPASS!$U$21)</f>
        <v>17.38</v>
      </c>
      <c r="I52" s="278"/>
    </row>
    <row r="53" spans="1:9" ht="16.350000000000001" customHeight="1">
      <c r="A53" s="325" t="s">
        <v>4725</v>
      </c>
      <c r="B53" s="348" t="s">
        <v>216</v>
      </c>
      <c r="C53" s="272" t="s">
        <v>4726</v>
      </c>
      <c r="D53" s="289" t="s">
        <v>4727</v>
      </c>
      <c r="E53" s="376" t="s">
        <v>17889</v>
      </c>
      <c r="F53" s="1391"/>
      <c r="G53" s="440">
        <v>19.68</v>
      </c>
      <c r="H53" s="592">
        <f>IF(G53="","",G53-G53*COMPASS!$U$21)</f>
        <v>19.68</v>
      </c>
      <c r="I53" s="278"/>
    </row>
    <row r="54" spans="1:9" ht="16.350000000000001" customHeight="1">
      <c r="A54" s="325" t="s">
        <v>4728</v>
      </c>
      <c r="B54" s="348" t="s">
        <v>216</v>
      </c>
      <c r="C54" s="272" t="s">
        <v>4729</v>
      </c>
      <c r="D54" s="289" t="s">
        <v>4730</v>
      </c>
      <c r="E54" s="376" t="s">
        <v>17889</v>
      </c>
      <c r="F54" s="1391"/>
      <c r="G54" s="440">
        <v>24.23</v>
      </c>
      <c r="H54" s="592">
        <f>IF(G54="","",G54-G54*COMPASS!$U$21)</f>
        <v>24.23</v>
      </c>
      <c r="I54" s="278"/>
    </row>
    <row r="55" spans="1:9" ht="16.350000000000001" customHeight="1">
      <c r="A55" s="325" t="s">
        <v>4731</v>
      </c>
      <c r="B55" s="348" t="s">
        <v>216</v>
      </c>
      <c r="C55" s="272" t="s">
        <v>4732</v>
      </c>
      <c r="D55" s="289" t="s">
        <v>4733</v>
      </c>
      <c r="E55" s="376" t="s">
        <v>17889</v>
      </c>
      <c r="F55" s="1391"/>
      <c r="G55" s="440">
        <v>15.12</v>
      </c>
      <c r="H55" s="592">
        <f>IF(G55="","",G55-G55*COMPASS!$U$21)</f>
        <v>15.12</v>
      </c>
      <c r="I55" s="278"/>
    </row>
    <row r="56" spans="1:9" ht="16.350000000000001" customHeight="1">
      <c r="A56" s="325" t="s">
        <v>4734</v>
      </c>
      <c r="B56" s="348" t="s">
        <v>216</v>
      </c>
      <c r="C56" s="272" t="s">
        <v>4735</v>
      </c>
      <c r="D56" s="289" t="s">
        <v>4736</v>
      </c>
      <c r="E56" s="376" t="s">
        <v>17889</v>
      </c>
      <c r="F56" s="1391"/>
      <c r="G56" s="440">
        <v>17.38</v>
      </c>
      <c r="H56" s="592">
        <f>IF(G56="","",G56-G56*COMPASS!$U$21)</f>
        <v>17.38</v>
      </c>
      <c r="I56" s="278"/>
    </row>
    <row r="57" spans="1:9" ht="16.350000000000001" customHeight="1">
      <c r="A57" s="325" t="s">
        <v>4737</v>
      </c>
      <c r="B57" s="348" t="s">
        <v>216</v>
      </c>
      <c r="C57" s="272" t="s">
        <v>4738</v>
      </c>
      <c r="D57" s="289" t="s">
        <v>4739</v>
      </c>
      <c r="E57" s="376" t="s">
        <v>17889</v>
      </c>
      <c r="F57" s="1391"/>
      <c r="G57" s="440">
        <v>19.68</v>
      </c>
      <c r="H57" s="592">
        <f>IF(G57="","",G57-G57*COMPASS!$U$21)</f>
        <v>19.68</v>
      </c>
      <c r="I57" s="278"/>
    </row>
    <row r="58" spans="1:9" ht="16.350000000000001" customHeight="1">
      <c r="A58" s="325" t="s">
        <v>4740</v>
      </c>
      <c r="B58" s="348" t="s">
        <v>216</v>
      </c>
      <c r="C58" s="272" t="s">
        <v>4741</v>
      </c>
      <c r="D58" s="289" t="s">
        <v>4742</v>
      </c>
      <c r="E58" s="376" t="s">
        <v>17889</v>
      </c>
      <c r="F58" s="1391"/>
      <c r="G58" s="440">
        <v>24.23</v>
      </c>
      <c r="H58" s="592">
        <f>IF(G58="","",G58-G58*COMPASS!$U$21)</f>
        <v>24.23</v>
      </c>
      <c r="I58" s="278"/>
    </row>
    <row r="59" spans="1:9" ht="16.350000000000001" customHeight="1">
      <c r="A59" s="325" t="s">
        <v>4743</v>
      </c>
      <c r="B59" s="348" t="s">
        <v>216</v>
      </c>
      <c r="C59" s="272" t="s">
        <v>4744</v>
      </c>
      <c r="D59" s="289" t="s">
        <v>4745</v>
      </c>
      <c r="E59" s="376" t="s">
        <v>17889</v>
      </c>
      <c r="F59" s="1391"/>
      <c r="G59" s="440">
        <v>15.12</v>
      </c>
      <c r="H59" s="592">
        <f>IF(G59="","",G59-G59*COMPASS!$U$21)</f>
        <v>15.12</v>
      </c>
      <c r="I59" s="278"/>
    </row>
    <row r="60" spans="1:9" ht="16.350000000000001" customHeight="1">
      <c r="A60" s="325" t="s">
        <v>4746</v>
      </c>
      <c r="B60" s="348" t="s">
        <v>216</v>
      </c>
      <c r="C60" s="272" t="s">
        <v>4747</v>
      </c>
      <c r="D60" s="289" t="s">
        <v>4748</v>
      </c>
      <c r="E60" s="376" t="s">
        <v>17889</v>
      </c>
      <c r="F60" s="1391"/>
      <c r="G60" s="440">
        <v>17.38</v>
      </c>
      <c r="H60" s="592">
        <f>IF(G60="","",G60-G60*COMPASS!$U$21)</f>
        <v>17.38</v>
      </c>
      <c r="I60" s="278"/>
    </row>
    <row r="61" spans="1:9" ht="16.350000000000001" customHeight="1">
      <c r="A61" s="325" t="s">
        <v>4749</v>
      </c>
      <c r="B61" s="348" t="s">
        <v>216</v>
      </c>
      <c r="C61" s="272" t="s">
        <v>4750</v>
      </c>
      <c r="D61" s="289" t="s">
        <v>4751</v>
      </c>
      <c r="E61" s="376" t="s">
        <v>17889</v>
      </c>
      <c r="F61" s="1391"/>
      <c r="G61" s="440">
        <v>19.68</v>
      </c>
      <c r="H61" s="592">
        <f>IF(G61="","",G61-G61*COMPASS!$U$21)</f>
        <v>19.68</v>
      </c>
      <c r="I61" s="278"/>
    </row>
    <row r="62" spans="1:9" ht="16.350000000000001" customHeight="1">
      <c r="A62" s="325" t="s">
        <v>4752</v>
      </c>
      <c r="B62" s="348" t="s">
        <v>216</v>
      </c>
      <c r="C62" s="272" t="s">
        <v>4753</v>
      </c>
      <c r="D62" s="289" t="s">
        <v>4754</v>
      </c>
      <c r="E62" s="376" t="s">
        <v>17889</v>
      </c>
      <c r="F62" s="1391"/>
      <c r="G62" s="440">
        <v>24.23</v>
      </c>
      <c r="H62" s="592">
        <f>IF(G62="","",G62-G62*COMPASS!$U$21)</f>
        <v>24.23</v>
      </c>
      <c r="I62" s="278"/>
    </row>
    <row r="63" spans="1:9" ht="16.350000000000001" customHeight="1">
      <c r="A63" s="325" t="s">
        <v>4755</v>
      </c>
      <c r="B63" s="348" t="s">
        <v>216</v>
      </c>
      <c r="C63" s="272" t="s">
        <v>4756</v>
      </c>
      <c r="D63" s="289" t="s">
        <v>4757</v>
      </c>
      <c r="E63" s="376" t="s">
        <v>17889</v>
      </c>
      <c r="F63" s="1391"/>
      <c r="G63" s="440">
        <v>15.12</v>
      </c>
      <c r="H63" s="592">
        <f>IF(G63="","",G63-G63*COMPASS!$U$21)</f>
        <v>15.12</v>
      </c>
      <c r="I63" s="278"/>
    </row>
    <row r="64" spans="1:9" ht="16.350000000000001" customHeight="1">
      <c r="A64" s="325" t="s">
        <v>4758</v>
      </c>
      <c r="B64" s="348" t="s">
        <v>216</v>
      </c>
      <c r="C64" s="272" t="s">
        <v>4759</v>
      </c>
      <c r="D64" s="289" t="s">
        <v>4760</v>
      </c>
      <c r="E64" s="376" t="s">
        <v>17889</v>
      </c>
      <c r="F64" s="1391"/>
      <c r="G64" s="440">
        <v>17.38</v>
      </c>
      <c r="H64" s="592">
        <f>IF(G64="","",G64-G64*COMPASS!$U$21)</f>
        <v>17.38</v>
      </c>
      <c r="I64" s="278"/>
    </row>
    <row r="65" spans="1:9" ht="16.350000000000001" customHeight="1">
      <c r="A65" s="325" t="s">
        <v>4761</v>
      </c>
      <c r="B65" s="348" t="s">
        <v>216</v>
      </c>
      <c r="C65" s="272" t="s">
        <v>4762</v>
      </c>
      <c r="D65" s="289" t="s">
        <v>4763</v>
      </c>
      <c r="E65" s="376" t="s">
        <v>17889</v>
      </c>
      <c r="F65" s="1391"/>
      <c r="G65" s="440">
        <v>19.68</v>
      </c>
      <c r="H65" s="592">
        <f>IF(G65="","",G65-G65*COMPASS!$U$21)</f>
        <v>19.68</v>
      </c>
      <c r="I65" s="278"/>
    </row>
    <row r="66" spans="1:9" ht="16.350000000000001" customHeight="1">
      <c r="A66" s="325" t="s">
        <v>4764</v>
      </c>
      <c r="B66" s="348" t="s">
        <v>216</v>
      </c>
      <c r="C66" s="272" t="s">
        <v>4765</v>
      </c>
      <c r="D66" s="289" t="s">
        <v>4766</v>
      </c>
      <c r="E66" s="376" t="s">
        <v>17889</v>
      </c>
      <c r="F66" s="1391"/>
      <c r="G66" s="440">
        <v>24.23</v>
      </c>
      <c r="H66" s="592">
        <f>IF(G66="","",G66-G66*COMPASS!$U$21)</f>
        <v>24.23</v>
      </c>
      <c r="I66" s="278"/>
    </row>
    <row r="67" spans="1:9" ht="16.350000000000001" customHeight="1">
      <c r="A67" s="518" t="s">
        <v>15859</v>
      </c>
      <c r="B67" s="361"/>
      <c r="C67" s="335"/>
      <c r="D67" s="519"/>
      <c r="E67" s="519"/>
      <c r="F67" s="519"/>
      <c r="G67" s="519"/>
      <c r="H67" s="592" t="str">
        <f>IF(G67="","",G67-G67*COMPASS!$U$21)</f>
        <v/>
      </c>
      <c r="I67" s="278"/>
    </row>
    <row r="68" spans="1:9" ht="16.350000000000001" customHeight="1">
      <c r="A68" s="514" t="s">
        <v>6703</v>
      </c>
      <c r="B68" s="515"/>
      <c r="C68" s="516"/>
      <c r="D68" s="517"/>
      <c r="E68" s="517"/>
      <c r="F68" s="517"/>
      <c r="G68" s="517"/>
      <c r="H68" s="592" t="str">
        <f>IF(G68="","",G68-G68*COMPASS!$U$21)</f>
        <v/>
      </c>
      <c r="I68" s="278"/>
    </row>
    <row r="69" spans="1:9" ht="16.350000000000001" customHeight="1">
      <c r="A69" s="325" t="s">
        <v>6704</v>
      </c>
      <c r="B69" s="349" t="s">
        <v>4423</v>
      </c>
      <c r="C69" s="318" t="s">
        <v>6705</v>
      </c>
      <c r="D69" s="289" t="s">
        <v>6706</v>
      </c>
      <c r="E69" s="376" t="s">
        <v>17888</v>
      </c>
      <c r="F69" s="1391"/>
      <c r="G69" s="440">
        <v>25.31</v>
      </c>
      <c r="H69" s="592">
        <f>IF(G69="","",G69-G69*COMPASS!$U$21)</f>
        <v>25.31</v>
      </c>
      <c r="I69" s="278"/>
    </row>
    <row r="70" spans="1:9" ht="16.350000000000001" customHeight="1">
      <c r="A70" s="325" t="s">
        <v>7697</v>
      </c>
      <c r="B70" s="349" t="s">
        <v>4423</v>
      </c>
      <c r="C70" s="318" t="s">
        <v>7695</v>
      </c>
      <c r="D70" s="295" t="s">
        <v>6707</v>
      </c>
      <c r="E70" s="362">
        <v>1</v>
      </c>
      <c r="F70" s="1391"/>
      <c r="G70" s="440">
        <v>133.25</v>
      </c>
      <c r="H70" s="592">
        <f>IF(G70="","",G70-G70*COMPASS!$U$21)</f>
        <v>133.25</v>
      </c>
      <c r="I70" s="278"/>
    </row>
    <row r="71" spans="1:9" ht="16.350000000000001" customHeight="1">
      <c r="A71" s="325" t="s">
        <v>17892</v>
      </c>
      <c r="B71" s="349" t="s">
        <v>4423</v>
      </c>
      <c r="C71" s="318" t="s">
        <v>17893</v>
      </c>
      <c r="D71" s="295" t="s">
        <v>17894</v>
      </c>
      <c r="E71" s="376" t="s">
        <v>17895</v>
      </c>
      <c r="F71" s="1391"/>
      <c r="G71" s="440">
        <v>235.31</v>
      </c>
      <c r="H71" s="592">
        <f>IF(G71="","",G71-G71*COMPASS!$U$21)</f>
        <v>235.31</v>
      </c>
      <c r="I71" s="278"/>
    </row>
    <row r="72" spans="1:9" ht="16.350000000000001" customHeight="1">
      <c r="A72" s="325" t="s">
        <v>15860</v>
      </c>
      <c r="B72" s="349" t="s">
        <v>216</v>
      </c>
      <c r="C72" s="318" t="s">
        <v>15861</v>
      </c>
      <c r="D72" s="295" t="s">
        <v>15862</v>
      </c>
      <c r="E72" s="376" t="s">
        <v>17889</v>
      </c>
      <c r="F72" s="1391"/>
      <c r="G72" s="440">
        <v>99.09</v>
      </c>
      <c r="H72" s="592">
        <f>IF(G72="","",G72-G72*COMPASS!$U$21)</f>
        <v>99.09</v>
      </c>
      <c r="I72" s="278"/>
    </row>
    <row r="73" spans="1:9" ht="16.350000000000001" customHeight="1">
      <c r="A73" s="325" t="s">
        <v>15863</v>
      </c>
      <c r="B73" s="349" t="s">
        <v>216</v>
      </c>
      <c r="C73" s="318" t="s">
        <v>15864</v>
      </c>
      <c r="D73" s="295" t="s">
        <v>15865</v>
      </c>
      <c r="E73" s="376" t="s">
        <v>17888</v>
      </c>
      <c r="F73" s="1391"/>
      <c r="G73" s="440">
        <v>14.1</v>
      </c>
      <c r="H73" s="592">
        <f>IF(G73="","",G73-G73*COMPASS!$U$21)</f>
        <v>14.1</v>
      </c>
      <c r="I73" s="278"/>
    </row>
    <row r="74" spans="1:9" ht="16.350000000000001" customHeight="1">
      <c r="A74" s="325" t="s">
        <v>15866</v>
      </c>
      <c r="B74" s="349" t="s">
        <v>216</v>
      </c>
      <c r="C74" s="318" t="s">
        <v>15867</v>
      </c>
      <c r="D74" s="295" t="s">
        <v>6706</v>
      </c>
      <c r="E74" s="376" t="s">
        <v>17888</v>
      </c>
      <c r="F74" s="1391"/>
      <c r="G74" s="440">
        <v>20.14</v>
      </c>
      <c r="H74" s="592">
        <f>IF(G74="","",G74-G74*COMPASS!$U$21)</f>
        <v>20.14</v>
      </c>
      <c r="I74" s="278"/>
    </row>
    <row r="75" spans="1:9" ht="16.350000000000001" customHeight="1">
      <c r="A75" s="325" t="s">
        <v>1432</v>
      </c>
      <c r="B75" s="349" t="s">
        <v>216</v>
      </c>
      <c r="C75" s="318" t="s">
        <v>1415</v>
      </c>
      <c r="D75" s="295" t="s">
        <v>8226</v>
      </c>
      <c r="E75" s="376" t="s">
        <v>17889</v>
      </c>
      <c r="F75" s="1391"/>
      <c r="G75" s="440">
        <v>24.98</v>
      </c>
      <c r="H75" s="592">
        <f>IF(G75="","",G75-G75*COMPASS!$U$21)</f>
        <v>24.98</v>
      </c>
      <c r="I75" s="278"/>
    </row>
    <row r="76" spans="1:9" ht="16.350000000000001" customHeight="1">
      <c r="A76" s="325" t="s">
        <v>1433</v>
      </c>
      <c r="B76" s="349" t="s">
        <v>216</v>
      </c>
      <c r="C76" s="318" t="s">
        <v>1416</v>
      </c>
      <c r="D76" s="295" t="s">
        <v>8227</v>
      </c>
      <c r="E76" s="376" t="s">
        <v>17889</v>
      </c>
      <c r="F76" s="1391"/>
      <c r="G76" s="440">
        <v>28.75</v>
      </c>
      <c r="H76" s="592">
        <f>IF(G76="","",G76-G76*COMPASS!$U$21)</f>
        <v>28.75</v>
      </c>
      <c r="I76" s="278"/>
    </row>
    <row r="77" spans="1:9" ht="16.350000000000001" customHeight="1">
      <c r="A77" s="325" t="s">
        <v>1434</v>
      </c>
      <c r="B77" s="349" t="s">
        <v>216</v>
      </c>
      <c r="C77" s="318" t="s">
        <v>1417</v>
      </c>
      <c r="D77" s="295" t="s">
        <v>8228</v>
      </c>
      <c r="E77" s="376" t="s">
        <v>17889</v>
      </c>
      <c r="F77" s="1391"/>
      <c r="G77" s="440">
        <v>32.53</v>
      </c>
      <c r="H77" s="592">
        <f>IF(G77="","",G77-G77*COMPASS!$U$21)</f>
        <v>32.53</v>
      </c>
      <c r="I77" s="278"/>
    </row>
    <row r="78" spans="1:9" ht="16.350000000000001" customHeight="1">
      <c r="A78" s="325" t="s">
        <v>1435</v>
      </c>
      <c r="B78" s="349" t="s">
        <v>216</v>
      </c>
      <c r="C78" s="318" t="s">
        <v>1418</v>
      </c>
      <c r="D78" s="295" t="s">
        <v>8229</v>
      </c>
      <c r="E78" s="376" t="s">
        <v>17889</v>
      </c>
      <c r="F78" s="1391"/>
      <c r="G78" s="440">
        <v>40.06</v>
      </c>
      <c r="H78" s="592">
        <f>IF(G78="","",G78-G78*COMPASS!$U$21)</f>
        <v>40.06</v>
      </c>
      <c r="I78" s="278"/>
    </row>
    <row r="79" spans="1:9" ht="16.350000000000001" customHeight="1">
      <c r="A79" s="518" t="s">
        <v>4525</v>
      </c>
      <c r="B79" s="335"/>
      <c r="C79" s="335"/>
      <c r="D79" s="519"/>
      <c r="E79" s="519"/>
      <c r="F79" s="519"/>
      <c r="G79" s="519"/>
      <c r="H79" s="592" t="str">
        <f>IF(G79="","",G79-G79*COMPASS!$U$21)</f>
        <v/>
      </c>
      <c r="I79" s="278"/>
    </row>
    <row r="80" spans="1:9" ht="16.350000000000001" customHeight="1">
      <c r="A80" s="514" t="s">
        <v>4526</v>
      </c>
      <c r="B80" s="516"/>
      <c r="C80" s="516"/>
      <c r="D80" s="517"/>
      <c r="E80" s="517"/>
      <c r="F80" s="517"/>
      <c r="G80" s="517"/>
      <c r="H80" s="592" t="str">
        <f>IF(G80="","",G80-G80*COMPASS!$U$21)</f>
        <v/>
      </c>
      <c r="I80" s="278"/>
    </row>
    <row r="81" spans="1:9" ht="16.350000000000001" customHeight="1">
      <c r="A81" s="319" t="s">
        <v>8230</v>
      </c>
      <c r="B81" s="348" t="s">
        <v>4423</v>
      </c>
      <c r="C81" s="272" t="s">
        <v>8231</v>
      </c>
      <c r="D81" s="289" t="s">
        <v>8232</v>
      </c>
      <c r="E81" s="362">
        <v>14640</v>
      </c>
      <c r="F81" s="1391"/>
      <c r="G81" s="440">
        <v>4.596295081967213</v>
      </c>
      <c r="H81" s="592">
        <f>IF(G81="","",G81-G81*COMPASS!$U$21)</f>
        <v>4.596295081967213</v>
      </c>
      <c r="I81" s="278"/>
    </row>
    <row r="82" spans="1:9" ht="16.350000000000001" customHeight="1">
      <c r="A82" s="319" t="s">
        <v>8233</v>
      </c>
      <c r="B82" s="348" t="s">
        <v>4423</v>
      </c>
      <c r="C82" s="272" t="s">
        <v>8234</v>
      </c>
      <c r="D82" s="289" t="s">
        <v>8235</v>
      </c>
      <c r="E82" s="362">
        <v>7320</v>
      </c>
      <c r="F82" s="1391"/>
      <c r="G82" s="440">
        <v>3.7071475409836068</v>
      </c>
      <c r="H82" s="592">
        <f>IF(G82="","",G82-G82*COMPASS!$U$21)</f>
        <v>3.7071475409836068</v>
      </c>
      <c r="I82" s="278"/>
    </row>
    <row r="83" spans="1:9" ht="16.350000000000001" customHeight="1">
      <c r="A83" s="325" t="s">
        <v>15868</v>
      </c>
      <c r="B83" s="349" t="s">
        <v>462</v>
      </c>
      <c r="C83" s="272" t="s">
        <v>15869</v>
      </c>
      <c r="D83" s="289" t="s">
        <v>8235</v>
      </c>
      <c r="E83" s="362">
        <v>305</v>
      </c>
      <c r="F83" s="1391"/>
      <c r="G83" s="440">
        <v>3.7071475409836068</v>
      </c>
      <c r="H83" s="592">
        <f>IF(G83="","",G83-G83*COMPASS!$U$21)</f>
        <v>3.7071475409836068</v>
      </c>
      <c r="I83" s="278"/>
    </row>
    <row r="84" spans="1:9" ht="16.350000000000001" customHeight="1">
      <c r="A84" s="325" t="s">
        <v>5006</v>
      </c>
      <c r="B84" s="348" t="s">
        <v>216</v>
      </c>
      <c r="C84" s="272" t="s">
        <v>4819</v>
      </c>
      <c r="D84" s="289" t="s">
        <v>5729</v>
      </c>
      <c r="E84" s="362">
        <v>7320</v>
      </c>
      <c r="F84" s="1391"/>
      <c r="G84" s="440">
        <v>3.3587540983606559</v>
      </c>
      <c r="H84" s="592">
        <f>IF(G84="","",G84-G84*COMPASS!$U$21)</f>
        <v>3.3587540983606559</v>
      </c>
      <c r="I84" s="278"/>
    </row>
    <row r="85" spans="1:9" ht="16.350000000000001" customHeight="1">
      <c r="A85" s="325" t="s">
        <v>9720</v>
      </c>
      <c r="B85" s="348" t="s">
        <v>216</v>
      </c>
      <c r="C85" s="272" t="s">
        <v>9721</v>
      </c>
      <c r="D85" s="289" t="s">
        <v>14946</v>
      </c>
      <c r="E85" s="362">
        <v>7320</v>
      </c>
      <c r="F85" s="1232"/>
      <c r="G85" s="440">
        <v>3.3587540983606559</v>
      </c>
      <c r="H85" s="592">
        <f>IF(G85="","",G85-G85*COMPASS!$U$21)</f>
        <v>3.3587540983606559</v>
      </c>
      <c r="I85" s="278"/>
    </row>
    <row r="86" spans="1:9" ht="16.350000000000001" customHeight="1">
      <c r="A86" s="325" t="s">
        <v>6708</v>
      </c>
      <c r="B86" s="349" t="s">
        <v>462</v>
      </c>
      <c r="C86" s="289" t="s">
        <v>6709</v>
      </c>
      <c r="D86" s="289" t="s">
        <v>4820</v>
      </c>
      <c r="E86" s="362">
        <v>500</v>
      </c>
      <c r="F86" s="1391"/>
      <c r="G86" s="440">
        <v>3.69922</v>
      </c>
      <c r="H86" s="592">
        <f>IF(G86="","",G86-G86*COMPASS!$U$21)</f>
        <v>3.69922</v>
      </c>
      <c r="I86" s="278"/>
    </row>
    <row r="87" spans="1:9" ht="16.350000000000001" customHeight="1">
      <c r="A87" s="325" t="s">
        <v>8223</v>
      </c>
      <c r="B87" s="348" t="s">
        <v>216</v>
      </c>
      <c r="C87" s="272" t="s">
        <v>8224</v>
      </c>
      <c r="D87" s="289" t="s">
        <v>8225</v>
      </c>
      <c r="E87" s="362">
        <v>6000</v>
      </c>
      <c r="F87" s="1391"/>
      <c r="G87" s="440">
        <v>3.1686199999999998</v>
      </c>
      <c r="H87" s="592">
        <f>IF(G87="","",G87-G87*COMPASS!$U$21)</f>
        <v>3.1686199999999998</v>
      </c>
      <c r="I87" s="278"/>
    </row>
    <row r="88" spans="1:9" ht="16.350000000000001" customHeight="1">
      <c r="A88" s="325" t="s">
        <v>7312</v>
      </c>
      <c r="B88" s="349" t="s">
        <v>216</v>
      </c>
      <c r="C88" s="289" t="s">
        <v>7313</v>
      </c>
      <c r="D88" s="289" t="s">
        <v>7314</v>
      </c>
      <c r="E88" s="362">
        <v>5490</v>
      </c>
      <c r="F88" s="1391"/>
      <c r="G88" s="440">
        <v>2.3361311475409834</v>
      </c>
      <c r="H88" s="592">
        <f>IF(G88="","",G88-G88*COMPASS!$U$21)</f>
        <v>2.3361311475409834</v>
      </c>
      <c r="I88" s="278"/>
    </row>
    <row r="89" spans="1:9" ht="16.350000000000001" customHeight="1">
      <c r="A89" s="325" t="s">
        <v>6710</v>
      </c>
      <c r="B89" s="348" t="s">
        <v>216</v>
      </c>
      <c r="C89" s="272" t="s">
        <v>6711</v>
      </c>
      <c r="D89" s="289" t="s">
        <v>6712</v>
      </c>
      <c r="E89" s="362">
        <v>9000</v>
      </c>
      <c r="F89" s="1391"/>
      <c r="G89" s="440">
        <v>4.8767800000000001</v>
      </c>
      <c r="H89" s="592">
        <f>IF(G89="","",G89-G89*COMPASS!$U$21)</f>
        <v>4.8767800000000001</v>
      </c>
      <c r="I89" s="278"/>
    </row>
    <row r="90" spans="1:9" ht="16.350000000000001" customHeight="1">
      <c r="A90" s="325" t="s">
        <v>4767</v>
      </c>
      <c r="B90" s="348" t="s">
        <v>216</v>
      </c>
      <c r="C90" s="272" t="s">
        <v>4768</v>
      </c>
      <c r="D90" s="289" t="s">
        <v>8188</v>
      </c>
      <c r="E90" s="362">
        <v>9000</v>
      </c>
      <c r="F90" s="1391"/>
      <c r="G90" s="440">
        <v>4.0902799999999999</v>
      </c>
      <c r="H90" s="592">
        <f>IF(G90="","",G90-G90*COMPASS!$U$21)</f>
        <v>4.0902799999999999</v>
      </c>
      <c r="I90" s="278"/>
    </row>
    <row r="91" spans="1:9" ht="16.350000000000001" customHeight="1">
      <c r="A91" s="325" t="s">
        <v>6605</v>
      </c>
      <c r="B91" s="348" t="s">
        <v>216</v>
      </c>
      <c r="C91" s="272" t="s">
        <v>6595</v>
      </c>
      <c r="D91" s="289" t="s">
        <v>4821</v>
      </c>
      <c r="E91" s="362">
        <v>9000</v>
      </c>
      <c r="F91" s="1391"/>
      <c r="G91" s="440">
        <v>3.1896999999999998</v>
      </c>
      <c r="H91" s="592">
        <f>IF(G91="","",G91-G91*COMPASS!$U$21)</f>
        <v>3.1896999999999998</v>
      </c>
      <c r="I91" s="278"/>
    </row>
    <row r="92" spans="1:9" ht="16.350000000000001" customHeight="1">
      <c r="A92" s="319" t="s">
        <v>8236</v>
      </c>
      <c r="B92" s="348" t="s">
        <v>216</v>
      </c>
      <c r="C92" s="272" t="s">
        <v>8237</v>
      </c>
      <c r="D92" s="289" t="s">
        <v>8238</v>
      </c>
      <c r="E92" s="362">
        <v>9000</v>
      </c>
      <c r="F92" s="1391"/>
      <c r="G92" s="440">
        <v>2.762</v>
      </c>
      <c r="H92" s="592">
        <f>IF(G92="","",G92-G92*COMPASS!$U$21)</f>
        <v>2.762</v>
      </c>
      <c r="I92" s="278"/>
    </row>
    <row r="93" spans="1:9" ht="16.350000000000001" customHeight="1">
      <c r="A93" s="514" t="s">
        <v>4822</v>
      </c>
      <c r="B93" s="515"/>
      <c r="C93" s="516"/>
      <c r="D93" s="517"/>
      <c r="E93" s="517"/>
      <c r="F93" s="517"/>
      <c r="G93" s="517"/>
      <c r="H93" s="592" t="str">
        <f>IF(G93="","",G93-G93*COMPASS!$U$21)</f>
        <v/>
      </c>
      <c r="I93" s="278"/>
    </row>
    <row r="94" spans="1:9" ht="16.350000000000001" customHeight="1">
      <c r="A94" s="325" t="s">
        <v>1420</v>
      </c>
      <c r="B94" s="348" t="s">
        <v>462</v>
      </c>
      <c r="C94" s="272" t="s">
        <v>1421</v>
      </c>
      <c r="D94" s="289" t="s">
        <v>9337</v>
      </c>
      <c r="E94" s="362">
        <v>1</v>
      </c>
      <c r="F94" s="1391"/>
      <c r="G94" s="440">
        <v>23.95</v>
      </c>
      <c r="H94" s="592">
        <f>IF(G94="","",G94-G94*COMPASS!$U$21)</f>
        <v>23.95</v>
      </c>
      <c r="I94" s="278"/>
    </row>
    <row r="95" spans="1:9" ht="16.350000000000001" customHeight="1">
      <c r="A95" s="325" t="s">
        <v>1422</v>
      </c>
      <c r="B95" s="348" t="s">
        <v>462</v>
      </c>
      <c r="C95" s="272" t="s">
        <v>1423</v>
      </c>
      <c r="D95" s="289" t="s">
        <v>9338</v>
      </c>
      <c r="E95" s="362">
        <v>1</v>
      </c>
      <c r="F95" s="1391"/>
      <c r="G95" s="440">
        <v>23.95</v>
      </c>
      <c r="H95" s="592">
        <f>IF(G95="","",G95-G95*COMPASS!$U$21)</f>
        <v>23.95</v>
      </c>
      <c r="I95" s="278"/>
    </row>
    <row r="96" spans="1:9" ht="16.350000000000001" customHeight="1">
      <c r="A96" s="325" t="s">
        <v>7315</v>
      </c>
      <c r="B96" s="348" t="s">
        <v>216</v>
      </c>
      <c r="C96" s="272" t="s">
        <v>7316</v>
      </c>
      <c r="D96" s="289" t="s">
        <v>9339</v>
      </c>
      <c r="E96" s="362">
        <v>10</v>
      </c>
      <c r="F96" s="1391"/>
      <c r="G96" s="440">
        <v>23.95</v>
      </c>
      <c r="H96" s="592">
        <f>IF(G96="","",G96-G96*COMPASS!$U$21)</f>
        <v>23.95</v>
      </c>
      <c r="I96" s="278"/>
    </row>
    <row r="97" spans="1:9" ht="16.350000000000001" customHeight="1">
      <c r="A97" s="325" t="s">
        <v>9340</v>
      </c>
      <c r="B97" s="348" t="s">
        <v>216</v>
      </c>
      <c r="C97" s="272" t="s">
        <v>9341</v>
      </c>
      <c r="D97" s="289" t="s">
        <v>9342</v>
      </c>
      <c r="E97" s="362" t="s">
        <v>17889</v>
      </c>
      <c r="F97" s="1391"/>
      <c r="G97" s="440">
        <v>23.95</v>
      </c>
      <c r="H97" s="592">
        <f>IF(G97="","",G97-G97*COMPASS!$U$21)</f>
        <v>23.95</v>
      </c>
      <c r="I97" s="278"/>
    </row>
    <row r="98" spans="1:9" ht="16.350000000000001" customHeight="1">
      <c r="A98" s="325" t="s">
        <v>4769</v>
      </c>
      <c r="B98" s="348" t="s">
        <v>216</v>
      </c>
      <c r="C98" s="272" t="s">
        <v>4770</v>
      </c>
      <c r="D98" s="289" t="s">
        <v>9343</v>
      </c>
      <c r="E98" s="362" t="s">
        <v>17889</v>
      </c>
      <c r="F98" s="1391"/>
      <c r="G98" s="440">
        <v>26.36</v>
      </c>
      <c r="H98" s="592">
        <f>IF(G98="","",G98-G98*COMPASS!$U$21)</f>
        <v>26.36</v>
      </c>
      <c r="I98" s="278"/>
    </row>
    <row r="99" spans="1:9" ht="16.350000000000001" customHeight="1">
      <c r="A99" s="325" t="s">
        <v>4771</v>
      </c>
      <c r="B99" s="348" t="s">
        <v>216</v>
      </c>
      <c r="C99" s="272" t="s">
        <v>4772</v>
      </c>
      <c r="D99" s="289" t="s">
        <v>9344</v>
      </c>
      <c r="E99" s="362" t="s">
        <v>17889</v>
      </c>
      <c r="F99" s="1391"/>
      <c r="G99" s="440">
        <v>26.36</v>
      </c>
      <c r="H99" s="592">
        <f>IF(G99="","",G99-G99*COMPASS!$U$21)</f>
        <v>26.36</v>
      </c>
      <c r="I99" s="278"/>
    </row>
    <row r="100" spans="1:9" ht="16.350000000000001" customHeight="1">
      <c r="A100" s="325" t="s">
        <v>1424</v>
      </c>
      <c r="B100" s="348" t="s">
        <v>462</v>
      </c>
      <c r="C100" s="272" t="s">
        <v>1425</v>
      </c>
      <c r="D100" s="289" t="s">
        <v>4823</v>
      </c>
      <c r="E100" s="362">
        <v>1</v>
      </c>
      <c r="F100" s="1391"/>
      <c r="G100" s="440">
        <v>28.73</v>
      </c>
      <c r="H100" s="592">
        <f>IF(G100="","",G100-G100*COMPASS!$U$21)</f>
        <v>28.73</v>
      </c>
      <c r="I100" s="278"/>
    </row>
    <row r="101" spans="1:9" ht="16.350000000000001" customHeight="1">
      <c r="A101" s="514" t="s">
        <v>4824</v>
      </c>
      <c r="B101" s="515"/>
      <c r="C101" s="516"/>
      <c r="D101" s="517"/>
      <c r="E101" s="517"/>
      <c r="F101" s="517"/>
      <c r="G101" s="517"/>
      <c r="H101" s="592" t="str">
        <f>IF(G101="","",G101-G101*COMPASS!$U$21)</f>
        <v/>
      </c>
      <c r="I101" s="278"/>
    </row>
    <row r="102" spans="1:9" ht="16.350000000000001" customHeight="1">
      <c r="A102" s="325" t="s">
        <v>4527</v>
      </c>
      <c r="B102" s="348" t="s">
        <v>216</v>
      </c>
      <c r="C102" s="272" t="s">
        <v>4528</v>
      </c>
      <c r="D102" s="289" t="s">
        <v>4825</v>
      </c>
      <c r="E102" s="376" t="s">
        <v>17891</v>
      </c>
      <c r="F102" s="1391"/>
      <c r="G102" s="440">
        <v>661.43</v>
      </c>
      <c r="H102" s="592">
        <f>IF(G102="","",G102-G102*COMPASS!$U$21)</f>
        <v>661.43</v>
      </c>
      <c r="I102" s="278"/>
    </row>
    <row r="103" spans="1:9" ht="16.350000000000001" customHeight="1">
      <c r="A103" s="325" t="s">
        <v>1426</v>
      </c>
      <c r="B103" s="348" t="s">
        <v>216</v>
      </c>
      <c r="C103" s="272" t="s">
        <v>1427</v>
      </c>
      <c r="D103" s="289" t="s">
        <v>4826</v>
      </c>
      <c r="E103" s="376" t="s">
        <v>17891</v>
      </c>
      <c r="F103" s="1391"/>
      <c r="G103" s="440">
        <v>826.82</v>
      </c>
      <c r="H103" s="592">
        <f>IF(G103="","",G103-G103*COMPASS!$U$21)</f>
        <v>826.82</v>
      </c>
      <c r="I103" s="278"/>
    </row>
    <row r="104" spans="1:9" ht="16.350000000000001" customHeight="1">
      <c r="A104" s="514" t="s">
        <v>4529</v>
      </c>
      <c r="B104" s="515"/>
      <c r="C104" s="404"/>
      <c r="D104" s="517"/>
      <c r="E104" s="517"/>
      <c r="F104" s="517"/>
      <c r="G104" s="517"/>
      <c r="H104" s="592" t="str">
        <f>IF(G104="","",G104-G104*COMPASS!$U$21)</f>
        <v/>
      </c>
      <c r="I104" s="278"/>
    </row>
    <row r="105" spans="1:9" ht="16.350000000000001" customHeight="1">
      <c r="A105" s="325" t="s">
        <v>4777</v>
      </c>
      <c r="B105" s="356" t="s">
        <v>216</v>
      </c>
      <c r="C105" s="318" t="s">
        <v>4778</v>
      </c>
      <c r="D105" s="289" t="s">
        <v>4827</v>
      </c>
      <c r="E105" s="376" t="s">
        <v>17889</v>
      </c>
      <c r="F105" s="1391"/>
      <c r="G105" s="440">
        <v>14.06</v>
      </c>
      <c r="H105" s="592">
        <f>IF(G105="","",G105-G105*COMPASS!$U$21)</f>
        <v>14.06</v>
      </c>
      <c r="I105" s="278"/>
    </row>
    <row r="106" spans="1:9" ht="16.350000000000001" customHeight="1">
      <c r="A106" s="325" t="s">
        <v>4779</v>
      </c>
      <c r="B106" s="356" t="s">
        <v>216</v>
      </c>
      <c r="C106" s="318" t="s">
        <v>4780</v>
      </c>
      <c r="D106" s="289" t="s">
        <v>4828</v>
      </c>
      <c r="E106" s="376" t="s">
        <v>17889</v>
      </c>
      <c r="F106" s="1391"/>
      <c r="G106" s="440">
        <v>16.61</v>
      </c>
      <c r="H106" s="592">
        <f>IF(G106="","",G106-G106*COMPASS!$U$21)</f>
        <v>16.61</v>
      </c>
      <c r="I106" s="278"/>
    </row>
    <row r="107" spans="1:9" ht="16.350000000000001" customHeight="1">
      <c r="A107" s="325" t="s">
        <v>4781</v>
      </c>
      <c r="B107" s="356" t="s">
        <v>216</v>
      </c>
      <c r="C107" s="318" t="s">
        <v>4782</v>
      </c>
      <c r="D107" s="289" t="s">
        <v>4829</v>
      </c>
      <c r="E107" s="376" t="s">
        <v>17889</v>
      </c>
      <c r="F107" s="1391"/>
      <c r="G107" s="440">
        <v>19.190000000000001</v>
      </c>
      <c r="H107" s="592">
        <f>IF(G107="","",G107-G107*COMPASS!$U$21)</f>
        <v>19.190000000000001</v>
      </c>
      <c r="I107" s="278"/>
    </row>
    <row r="108" spans="1:9" ht="16.350000000000001" customHeight="1">
      <c r="A108" s="325" t="s">
        <v>4783</v>
      </c>
      <c r="B108" s="356" t="s">
        <v>216</v>
      </c>
      <c r="C108" s="318" t="s">
        <v>4784</v>
      </c>
      <c r="D108" s="289" t="s">
        <v>4830</v>
      </c>
      <c r="E108" s="376" t="s">
        <v>17889</v>
      </c>
      <c r="F108" s="1391"/>
      <c r="G108" s="440">
        <v>24.33</v>
      </c>
      <c r="H108" s="592">
        <f>IF(G108="","",G108-G108*COMPASS!$U$21)</f>
        <v>24.33</v>
      </c>
      <c r="I108" s="278"/>
    </row>
    <row r="109" spans="1:9" ht="16.350000000000001" customHeight="1">
      <c r="A109" s="325" t="s">
        <v>4785</v>
      </c>
      <c r="B109" s="356" t="s">
        <v>216</v>
      </c>
      <c r="C109" s="318" t="s">
        <v>4786</v>
      </c>
      <c r="D109" s="289" t="s">
        <v>4831</v>
      </c>
      <c r="E109" s="376" t="s">
        <v>17889</v>
      </c>
      <c r="F109" s="1391"/>
      <c r="G109" s="440">
        <v>37.15</v>
      </c>
      <c r="H109" s="592">
        <f>IF(G109="","",G109-G109*COMPASS!$U$21)</f>
        <v>37.15</v>
      </c>
      <c r="I109" s="278"/>
    </row>
    <row r="110" spans="1:9" ht="16.350000000000001" customHeight="1">
      <c r="A110" s="325" t="s">
        <v>1428</v>
      </c>
      <c r="B110" s="348" t="s">
        <v>4423</v>
      </c>
      <c r="C110" s="272" t="s">
        <v>1429</v>
      </c>
      <c r="D110" s="289" t="s">
        <v>4832</v>
      </c>
      <c r="E110" s="362">
        <v>5</v>
      </c>
      <c r="F110" s="1391" t="s">
        <v>7623</v>
      </c>
      <c r="G110" s="440">
        <v>7.2393749999999999</v>
      </c>
      <c r="H110" s="592">
        <f>IF(G110="","",G110-G110*COMPASS!$U$21)</f>
        <v>7.2393749999999999</v>
      </c>
      <c r="I110" s="278"/>
    </row>
    <row r="111" spans="1:9" ht="16.350000000000001" customHeight="1">
      <c r="A111" s="325" t="s">
        <v>1430</v>
      </c>
      <c r="B111" s="348" t="s">
        <v>4423</v>
      </c>
      <c r="C111" s="272" t="s">
        <v>1431</v>
      </c>
      <c r="D111" s="289" t="s">
        <v>4833</v>
      </c>
      <c r="E111" s="362">
        <v>5</v>
      </c>
      <c r="F111" s="1391" t="s">
        <v>7623</v>
      </c>
      <c r="G111" s="440">
        <v>9.021374999999999</v>
      </c>
      <c r="H111" s="592">
        <f>IF(G111="","",G111-G111*COMPASS!$U$21)</f>
        <v>9.021374999999999</v>
      </c>
      <c r="I111" s="278"/>
    </row>
    <row r="112" spans="1:9" ht="16.350000000000001" customHeight="1">
      <c r="A112" s="325" t="s">
        <v>9589</v>
      </c>
      <c r="B112" s="349" t="s">
        <v>216</v>
      </c>
      <c r="C112" s="295" t="s">
        <v>9590</v>
      </c>
      <c r="D112" s="289" t="s">
        <v>9591</v>
      </c>
      <c r="E112" s="376" t="s">
        <v>17889</v>
      </c>
      <c r="F112" s="1391"/>
      <c r="G112" s="440">
        <v>20.82</v>
      </c>
      <c r="H112" s="592">
        <f>IF(G112="","",G112-G112*COMPASS!$U$21)</f>
        <v>20.82</v>
      </c>
      <c r="I112" s="278"/>
    </row>
    <row r="113" spans="1:9" ht="16.350000000000001" customHeight="1">
      <c r="A113" s="325" t="s">
        <v>9592</v>
      </c>
      <c r="B113" s="349" t="s">
        <v>216</v>
      </c>
      <c r="C113" s="295" t="s">
        <v>9593</v>
      </c>
      <c r="D113" s="289" t="s">
        <v>9594</v>
      </c>
      <c r="E113" s="376" t="s">
        <v>17889</v>
      </c>
      <c r="F113" s="1391"/>
      <c r="G113" s="440">
        <v>23.96</v>
      </c>
      <c r="H113" s="592">
        <f>IF(G113="","",G113-G113*COMPASS!$U$21)</f>
        <v>23.96</v>
      </c>
      <c r="I113" s="278"/>
    </row>
    <row r="114" spans="1:9" ht="16.350000000000001" customHeight="1">
      <c r="A114" s="325" t="s">
        <v>9595</v>
      </c>
      <c r="B114" s="349" t="s">
        <v>216</v>
      </c>
      <c r="C114" s="295" t="s">
        <v>9596</v>
      </c>
      <c r="D114" s="289" t="s">
        <v>9597</v>
      </c>
      <c r="E114" s="376" t="s">
        <v>17889</v>
      </c>
      <c r="F114" s="1391"/>
      <c r="G114" s="440">
        <v>27.1</v>
      </c>
      <c r="H114" s="592">
        <f>IF(G114="","",G114-G114*COMPASS!$U$21)</f>
        <v>27.1</v>
      </c>
      <c r="I114" s="278"/>
    </row>
    <row r="115" spans="1:9" ht="16.350000000000001" customHeight="1">
      <c r="A115" s="325" t="s">
        <v>9598</v>
      </c>
      <c r="B115" s="349" t="s">
        <v>216</v>
      </c>
      <c r="C115" s="295" t="s">
        <v>9599</v>
      </c>
      <c r="D115" s="289" t="s">
        <v>9600</v>
      </c>
      <c r="E115" s="376" t="s">
        <v>17889</v>
      </c>
      <c r="F115" s="1391"/>
      <c r="G115" s="440">
        <v>33.39</v>
      </c>
      <c r="H115" s="592">
        <f>IF(G115="","",G115-G115*COMPASS!$U$21)</f>
        <v>33.39</v>
      </c>
      <c r="I115" s="278"/>
    </row>
    <row r="116" spans="1:9" ht="16.350000000000001" customHeight="1">
      <c r="A116" s="514" t="s">
        <v>9601</v>
      </c>
      <c r="B116" s="515"/>
      <c r="C116" s="516"/>
      <c r="D116" s="517"/>
      <c r="E116" s="517"/>
      <c r="F116" s="517"/>
      <c r="G116" s="517"/>
      <c r="H116" s="592" t="str">
        <f>IF(G116="","",G116-G116*COMPASS!$U$21)</f>
        <v/>
      </c>
      <c r="I116" s="278"/>
    </row>
    <row r="117" spans="1:9" ht="16.350000000000001" customHeight="1">
      <c r="A117" s="325" t="s">
        <v>7939</v>
      </c>
      <c r="B117" s="349" t="s">
        <v>462</v>
      </c>
      <c r="C117" s="289" t="s">
        <v>7940</v>
      </c>
      <c r="D117" s="289" t="s">
        <v>9602</v>
      </c>
      <c r="E117" s="362">
        <v>1</v>
      </c>
      <c r="F117" s="1391"/>
      <c r="G117" s="440">
        <v>20.39</v>
      </c>
      <c r="H117" s="592">
        <f>IF(G117="","",G117-G117*COMPASS!$U$21)</f>
        <v>20.39</v>
      </c>
      <c r="I117" s="278"/>
    </row>
    <row r="118" spans="1:9" ht="16.350000000000001" customHeight="1">
      <c r="A118" s="325" t="s">
        <v>9345</v>
      </c>
      <c r="B118" s="349" t="s">
        <v>462</v>
      </c>
      <c r="C118" s="289" t="s">
        <v>9346</v>
      </c>
      <c r="D118" s="289" t="s">
        <v>9603</v>
      </c>
      <c r="E118" s="362">
        <v>1</v>
      </c>
      <c r="F118" s="1391"/>
      <c r="G118" s="440">
        <v>21.93</v>
      </c>
      <c r="H118" s="592">
        <f>IF(G118="","",G118-G118*COMPASS!$U$21)</f>
        <v>21.93</v>
      </c>
      <c r="I118" s="278"/>
    </row>
    <row r="119" spans="1:9" ht="16.350000000000001" customHeight="1">
      <c r="A119" s="325" t="s">
        <v>7941</v>
      </c>
      <c r="B119" s="349" t="s">
        <v>462</v>
      </c>
      <c r="C119" s="289" t="s">
        <v>7942</v>
      </c>
      <c r="D119" s="289" t="s">
        <v>9604</v>
      </c>
      <c r="E119" s="362">
        <v>1</v>
      </c>
      <c r="F119" s="1391"/>
      <c r="G119" s="440">
        <v>23.47</v>
      </c>
      <c r="H119" s="592">
        <f>IF(G119="","",G119-G119*COMPASS!$U$21)</f>
        <v>23.47</v>
      </c>
      <c r="I119" s="278"/>
    </row>
    <row r="120" spans="1:9" ht="16.350000000000001" customHeight="1">
      <c r="A120" s="325" t="s">
        <v>7943</v>
      </c>
      <c r="B120" s="349" t="s">
        <v>462</v>
      </c>
      <c r="C120" s="289" t="s">
        <v>7944</v>
      </c>
      <c r="D120" s="289" t="s">
        <v>9605</v>
      </c>
      <c r="E120" s="362">
        <v>1</v>
      </c>
      <c r="F120" s="1391"/>
      <c r="G120" s="440">
        <v>26.55</v>
      </c>
      <c r="H120" s="592">
        <f>IF(G120="","",G120-G120*COMPASS!$U$21)</f>
        <v>26.55</v>
      </c>
      <c r="I120" s="278"/>
    </row>
    <row r="121" spans="1:9" ht="16.350000000000001" customHeight="1">
      <c r="A121" s="325" t="s">
        <v>7945</v>
      </c>
      <c r="B121" s="349" t="s">
        <v>216</v>
      </c>
      <c r="C121" s="289" t="s">
        <v>7946</v>
      </c>
      <c r="D121" s="289" t="s">
        <v>9606</v>
      </c>
      <c r="E121" s="362" t="s">
        <v>17889</v>
      </c>
      <c r="F121" s="1391"/>
      <c r="G121" s="440">
        <v>32.71</v>
      </c>
      <c r="H121" s="592">
        <f>IF(G121="","",G121-G121*COMPASS!$U$21)</f>
        <v>32.71</v>
      </c>
      <c r="I121" s="278"/>
    </row>
    <row r="122" spans="1:9" ht="16.350000000000001" customHeight="1">
      <c r="A122" s="325" t="s">
        <v>4787</v>
      </c>
      <c r="B122" s="348" t="s">
        <v>216</v>
      </c>
      <c r="C122" s="272" t="s">
        <v>4788</v>
      </c>
      <c r="D122" s="289" t="s">
        <v>4834</v>
      </c>
      <c r="E122" s="376" t="s">
        <v>17889</v>
      </c>
      <c r="F122" s="1391"/>
      <c r="G122" s="440">
        <v>24.49</v>
      </c>
      <c r="H122" s="592">
        <f>IF(G122="","",G122-G122*COMPASS!$U$21)</f>
        <v>24.49</v>
      </c>
      <c r="I122" s="278"/>
    </row>
    <row r="123" spans="1:9" ht="16.350000000000001" customHeight="1">
      <c r="A123" s="325" t="s">
        <v>4789</v>
      </c>
      <c r="B123" s="348" t="s">
        <v>216</v>
      </c>
      <c r="C123" s="272" t="s">
        <v>4790</v>
      </c>
      <c r="D123" s="289" t="s">
        <v>4835</v>
      </c>
      <c r="E123" s="376" t="s">
        <v>17889</v>
      </c>
      <c r="F123" s="1391"/>
      <c r="G123" s="440">
        <v>28.16</v>
      </c>
      <c r="H123" s="592">
        <f>IF(G123="","",G123-G123*COMPASS!$U$21)</f>
        <v>28.16</v>
      </c>
      <c r="I123" s="278"/>
    </row>
    <row r="124" spans="1:9" ht="16.350000000000001" customHeight="1">
      <c r="A124" s="325" t="s">
        <v>4791</v>
      </c>
      <c r="B124" s="348" t="s">
        <v>216</v>
      </c>
      <c r="C124" s="272" t="s">
        <v>4792</v>
      </c>
      <c r="D124" s="289" t="s">
        <v>4836</v>
      </c>
      <c r="E124" s="376" t="s">
        <v>17889</v>
      </c>
      <c r="F124" s="1391"/>
      <c r="G124" s="440">
        <v>31.87</v>
      </c>
      <c r="H124" s="592">
        <f>IF(G124="","",G124-G124*COMPASS!$U$21)</f>
        <v>31.87</v>
      </c>
      <c r="I124" s="278"/>
    </row>
    <row r="125" spans="1:9" ht="16.350000000000001" customHeight="1">
      <c r="A125" s="325" t="s">
        <v>4793</v>
      </c>
      <c r="B125" s="348" t="s">
        <v>216</v>
      </c>
      <c r="C125" s="272" t="s">
        <v>4794</v>
      </c>
      <c r="D125" s="289" t="s">
        <v>4837</v>
      </c>
      <c r="E125" s="376" t="s">
        <v>17889</v>
      </c>
      <c r="F125" s="1391"/>
      <c r="G125" s="440">
        <v>39.270000000000003</v>
      </c>
      <c r="H125" s="592">
        <f>IF(G125="","",G125-G125*COMPASS!$U$21)</f>
        <v>39.270000000000003</v>
      </c>
      <c r="I125" s="278"/>
    </row>
    <row r="126" spans="1:9" ht="16.350000000000001" customHeight="1">
      <c r="A126" s="514" t="s">
        <v>4530</v>
      </c>
      <c r="B126" s="515"/>
      <c r="C126" s="516"/>
      <c r="D126" s="517"/>
      <c r="E126" s="517"/>
      <c r="F126" s="517"/>
      <c r="G126" s="517"/>
      <c r="H126" s="592" t="str">
        <f>IF(G126="","",G126-G126*COMPASS!$U$21)</f>
        <v/>
      </c>
      <c r="I126" s="278"/>
    </row>
    <row r="127" spans="1:9" ht="16.350000000000001" customHeight="1">
      <c r="A127" s="325" t="s">
        <v>1432</v>
      </c>
      <c r="B127" s="348" t="s">
        <v>216</v>
      </c>
      <c r="C127" s="272" t="s">
        <v>1415</v>
      </c>
      <c r="D127" s="289" t="s">
        <v>9722</v>
      </c>
      <c r="E127" s="376" t="s">
        <v>17889</v>
      </c>
      <c r="F127" s="1391"/>
      <c r="G127" s="440">
        <v>24.98</v>
      </c>
      <c r="H127" s="592">
        <f>IF(G127="","",G127-G127*COMPASS!$U$21)</f>
        <v>24.98</v>
      </c>
      <c r="I127" s="278"/>
    </row>
    <row r="128" spans="1:9" ht="16.350000000000001" customHeight="1">
      <c r="A128" s="325" t="s">
        <v>1433</v>
      </c>
      <c r="B128" s="348" t="s">
        <v>216</v>
      </c>
      <c r="C128" s="272" t="s">
        <v>1416</v>
      </c>
      <c r="D128" s="289" t="s">
        <v>9723</v>
      </c>
      <c r="E128" s="376" t="s">
        <v>17889</v>
      </c>
      <c r="F128" s="1391"/>
      <c r="G128" s="440">
        <v>28.75</v>
      </c>
      <c r="H128" s="592">
        <f>IF(G128="","",G128-G128*COMPASS!$U$21)</f>
        <v>28.75</v>
      </c>
      <c r="I128" s="278"/>
    </row>
    <row r="129" spans="1:9" ht="16.350000000000001" customHeight="1">
      <c r="A129" s="325" t="s">
        <v>1434</v>
      </c>
      <c r="B129" s="348" t="s">
        <v>216</v>
      </c>
      <c r="C129" s="272" t="s">
        <v>1417</v>
      </c>
      <c r="D129" s="289" t="s">
        <v>9724</v>
      </c>
      <c r="E129" s="376" t="s">
        <v>17889</v>
      </c>
      <c r="F129" s="1391"/>
      <c r="G129" s="440">
        <v>32.53</v>
      </c>
      <c r="H129" s="592">
        <f>IF(G129="","",G129-G129*COMPASS!$U$21)</f>
        <v>32.53</v>
      </c>
      <c r="I129" s="278"/>
    </row>
    <row r="130" spans="1:9" ht="16.350000000000001" customHeight="1">
      <c r="A130" s="325" t="s">
        <v>1435</v>
      </c>
      <c r="B130" s="348" t="s">
        <v>216</v>
      </c>
      <c r="C130" s="272" t="s">
        <v>1418</v>
      </c>
      <c r="D130" s="289" t="s">
        <v>9725</v>
      </c>
      <c r="E130" s="376" t="s">
        <v>17889</v>
      </c>
      <c r="F130" s="1391"/>
      <c r="G130" s="440">
        <v>40.06</v>
      </c>
      <c r="H130" s="592">
        <f>IF(G130="","",G130-G130*COMPASS!$U$21)</f>
        <v>40.06</v>
      </c>
      <c r="I130" s="278"/>
    </row>
    <row r="131" spans="1:9" ht="16.350000000000001" customHeight="1">
      <c r="A131" s="325" t="s">
        <v>1436</v>
      </c>
      <c r="B131" s="348" t="s">
        <v>216</v>
      </c>
      <c r="C131" s="272" t="s">
        <v>1419</v>
      </c>
      <c r="D131" s="289" t="s">
        <v>9726</v>
      </c>
      <c r="E131" s="376" t="s">
        <v>17889</v>
      </c>
      <c r="F131" s="1391"/>
      <c r="G131" s="440">
        <v>58.9</v>
      </c>
      <c r="H131" s="592">
        <f>IF(G131="","",G131-G131*COMPASS!$U$21)</f>
        <v>58.9</v>
      </c>
      <c r="I131" s="278"/>
    </row>
    <row r="132" spans="1:9" ht="16.350000000000001" customHeight="1">
      <c r="A132" s="518" t="s">
        <v>4531</v>
      </c>
      <c r="B132" s="361"/>
      <c r="C132" s="335"/>
      <c r="D132" s="519"/>
      <c r="E132" s="519"/>
      <c r="F132" s="519"/>
      <c r="G132" s="519"/>
      <c r="H132" s="592" t="str">
        <f>IF(G132="","",G132-G132*COMPASS!$U$21)</f>
        <v/>
      </c>
      <c r="I132" s="278"/>
    </row>
    <row r="133" spans="1:9" ht="16.350000000000001" customHeight="1">
      <c r="A133" s="514" t="s">
        <v>4532</v>
      </c>
      <c r="B133" s="516"/>
      <c r="C133" s="516"/>
      <c r="D133" s="517"/>
      <c r="E133" s="517"/>
      <c r="F133" s="517"/>
      <c r="G133" s="517"/>
      <c r="H133" s="592" t="str">
        <f>IF(G133="","",G133-G133*COMPASS!$U$21)</f>
        <v/>
      </c>
      <c r="I133" s="278"/>
    </row>
    <row r="134" spans="1:9" ht="16.350000000000001" customHeight="1">
      <c r="A134" s="325" t="s">
        <v>1388</v>
      </c>
      <c r="B134" s="348" t="s">
        <v>462</v>
      </c>
      <c r="C134" s="272" t="s">
        <v>1389</v>
      </c>
      <c r="D134" s="289" t="s">
        <v>6743</v>
      </c>
      <c r="E134" s="362">
        <v>1</v>
      </c>
      <c r="F134" s="1391"/>
      <c r="G134" s="440">
        <v>75.25</v>
      </c>
      <c r="H134" s="592">
        <f>IF(G134="","",G134-G134*COMPASS!$U$21)</f>
        <v>75.25</v>
      </c>
      <c r="I134" s="278"/>
    </row>
    <row r="135" spans="1:9" ht="16.350000000000001" customHeight="1">
      <c r="A135" s="325" t="s">
        <v>1390</v>
      </c>
      <c r="B135" s="348" t="s">
        <v>216</v>
      </c>
      <c r="C135" s="272" t="s">
        <v>1391</v>
      </c>
      <c r="D135" s="289" t="s">
        <v>6744</v>
      </c>
      <c r="E135" s="376" t="s">
        <v>17889</v>
      </c>
      <c r="F135" s="1391"/>
      <c r="G135" s="440">
        <v>80.099999999999994</v>
      </c>
      <c r="H135" s="592">
        <f>IF(G135="","",G135-G135*COMPASS!$U$21)</f>
        <v>80.099999999999994</v>
      </c>
      <c r="I135" s="278"/>
    </row>
    <row r="136" spans="1:9" ht="16.350000000000001" customHeight="1">
      <c r="A136" s="325" t="s">
        <v>1392</v>
      </c>
      <c r="B136" s="348" t="s">
        <v>216</v>
      </c>
      <c r="C136" s="272" t="s">
        <v>1393</v>
      </c>
      <c r="D136" s="289" t="s">
        <v>8239</v>
      </c>
      <c r="E136" s="376" t="s">
        <v>17889</v>
      </c>
      <c r="F136" s="1391"/>
      <c r="G136" s="440">
        <v>148.91</v>
      </c>
      <c r="H136" s="592">
        <f>IF(G136="","",G136-G136*COMPASS!$U$21)</f>
        <v>148.91</v>
      </c>
      <c r="I136" s="278"/>
    </row>
    <row r="137" spans="1:9" ht="16.350000000000001" customHeight="1">
      <c r="A137" s="325" t="s">
        <v>8189</v>
      </c>
      <c r="B137" s="348" t="s">
        <v>216</v>
      </c>
      <c r="C137" s="318" t="s">
        <v>8190</v>
      </c>
      <c r="D137" s="289" t="s">
        <v>8191</v>
      </c>
      <c r="E137" s="376" t="s">
        <v>17889</v>
      </c>
      <c r="F137" s="1391"/>
      <c r="G137" s="440">
        <v>314.23</v>
      </c>
      <c r="H137" s="592">
        <f>IF(G137="","",G137-G137*COMPASS!$U$21)</f>
        <v>314.23</v>
      </c>
      <c r="I137" s="278"/>
    </row>
    <row r="138" spans="1:9" ht="16.350000000000001" customHeight="1">
      <c r="A138" s="325" t="s">
        <v>9607</v>
      </c>
      <c r="B138" s="349" t="s">
        <v>216</v>
      </c>
      <c r="C138" s="295" t="s">
        <v>9608</v>
      </c>
      <c r="D138" s="289" t="s">
        <v>9609</v>
      </c>
      <c r="E138" s="376" t="s">
        <v>17889</v>
      </c>
      <c r="F138" s="1391"/>
      <c r="G138" s="440">
        <v>223.5</v>
      </c>
      <c r="H138" s="592">
        <f>IF(G138="","",G138-G138*COMPASS!$U$21)</f>
        <v>223.5</v>
      </c>
      <c r="I138" s="278"/>
    </row>
    <row r="139" spans="1:9" ht="16.350000000000001" customHeight="1">
      <c r="A139" s="486" t="s">
        <v>11658</v>
      </c>
      <c r="B139" s="349" t="s">
        <v>216</v>
      </c>
      <c r="C139" s="295" t="s">
        <v>11659</v>
      </c>
      <c r="D139" s="295" t="s">
        <v>11660</v>
      </c>
      <c r="E139" s="376" t="s">
        <v>17889</v>
      </c>
      <c r="F139" s="1231"/>
      <c r="G139" s="440">
        <v>223.5</v>
      </c>
      <c r="H139" s="592">
        <f>IF(G139="","",G139-G139*COMPASS!$U$21)</f>
        <v>223.5</v>
      </c>
      <c r="I139" s="278"/>
    </row>
    <row r="140" spans="1:9" ht="16.350000000000001" customHeight="1">
      <c r="A140" s="486" t="s">
        <v>15870</v>
      </c>
      <c r="B140" s="349" t="s">
        <v>216</v>
      </c>
      <c r="C140" s="295" t="s">
        <v>15871</v>
      </c>
      <c r="D140" s="295" t="s">
        <v>15872</v>
      </c>
      <c r="E140" s="376" t="s">
        <v>17889</v>
      </c>
      <c r="F140" s="1231"/>
      <c r="G140" s="440">
        <v>223.5</v>
      </c>
      <c r="H140" s="592">
        <f>IF(G140="","",G140-G140*COMPASS!$U$21)</f>
        <v>223.5</v>
      </c>
      <c r="I140" s="278"/>
    </row>
    <row r="141" spans="1:9" ht="16.350000000000001" customHeight="1">
      <c r="A141" s="514" t="s">
        <v>4533</v>
      </c>
      <c r="B141" s="516"/>
      <c r="C141" s="516"/>
      <c r="D141" s="517"/>
      <c r="E141" s="517"/>
      <c r="F141" s="517"/>
      <c r="G141" s="517"/>
      <c r="H141" s="592" t="str">
        <f>IF(G141="","",G141-G141*COMPASS!$U$21)</f>
        <v/>
      </c>
      <c r="I141" s="278"/>
    </row>
    <row r="142" spans="1:9" ht="16.350000000000001" customHeight="1">
      <c r="A142" s="325" t="s">
        <v>1394</v>
      </c>
      <c r="B142" s="348" t="s">
        <v>462</v>
      </c>
      <c r="C142" s="272" t="s">
        <v>1395</v>
      </c>
      <c r="D142" s="289" t="s">
        <v>6745</v>
      </c>
      <c r="E142" s="362">
        <v>1</v>
      </c>
      <c r="F142" s="1391"/>
      <c r="G142" s="440">
        <v>116.58</v>
      </c>
      <c r="H142" s="592">
        <f>IF(G142="","",G142-G142*COMPASS!$U$21)</f>
        <v>116.58</v>
      </c>
      <c r="I142" s="278"/>
    </row>
    <row r="143" spans="1:9" ht="15.6">
      <c r="A143" s="325" t="s">
        <v>1396</v>
      </c>
      <c r="B143" s="348" t="s">
        <v>216</v>
      </c>
      <c r="C143" s="272" t="s">
        <v>1397</v>
      </c>
      <c r="D143" s="289" t="s">
        <v>6746</v>
      </c>
      <c r="E143" s="362" t="s">
        <v>17889</v>
      </c>
      <c r="F143" s="1391"/>
      <c r="G143" s="440">
        <v>213.49</v>
      </c>
      <c r="H143" s="592">
        <f>IF(G143="","",G143-G143*COMPASS!$U$21)</f>
        <v>213.49</v>
      </c>
    </row>
    <row r="144" spans="1:9" ht="15.6">
      <c r="A144" s="325" t="s">
        <v>1398</v>
      </c>
      <c r="B144" s="348" t="s">
        <v>462</v>
      </c>
      <c r="C144" s="272" t="s">
        <v>1399</v>
      </c>
      <c r="D144" s="289" t="s">
        <v>6747</v>
      </c>
      <c r="E144" s="362">
        <v>1</v>
      </c>
      <c r="F144" s="1391"/>
      <c r="G144" s="440">
        <v>187.45</v>
      </c>
      <c r="H144" s="592">
        <f>IF(G144="","",G144-G144*COMPASS!$U$21)</f>
        <v>187.45</v>
      </c>
    </row>
    <row r="145" spans="1:8">
      <c r="A145" s="325" t="s">
        <v>5007</v>
      </c>
      <c r="B145" s="348" t="s">
        <v>216</v>
      </c>
      <c r="C145" s="318" t="s">
        <v>4838</v>
      </c>
      <c r="D145" s="289" t="s">
        <v>4839</v>
      </c>
      <c r="E145" s="376" t="s">
        <v>17889</v>
      </c>
      <c r="F145" s="1391"/>
      <c r="G145" s="440">
        <v>208.45</v>
      </c>
      <c r="H145" s="592">
        <f>IF(G145="","",G145-G145*COMPASS!$U$21)</f>
        <v>208.45</v>
      </c>
    </row>
    <row r="146" spans="1:8">
      <c r="A146" s="514" t="s">
        <v>4534</v>
      </c>
      <c r="B146" s="515"/>
      <c r="C146" s="516"/>
      <c r="D146" s="520"/>
      <c r="E146" s="521"/>
      <c r="F146" s="517"/>
      <c r="G146" s="517"/>
      <c r="H146" s="592" t="str">
        <f>IF(G146="","",G146-G146*COMPASS!$U$21)</f>
        <v/>
      </c>
    </row>
    <row r="147" spans="1:8">
      <c r="A147" s="325" t="s">
        <v>1985</v>
      </c>
      <c r="B147" s="348" t="s">
        <v>216</v>
      </c>
      <c r="C147" s="272" t="s">
        <v>1552</v>
      </c>
      <c r="D147" s="289" t="s">
        <v>8055</v>
      </c>
      <c r="E147" s="362">
        <v>100</v>
      </c>
      <c r="F147" s="1391"/>
      <c r="G147" s="440">
        <v>3.78</v>
      </c>
      <c r="H147" s="592">
        <f>IF(G147="","",G147-G147*COMPASS!$U$21)</f>
        <v>3.78</v>
      </c>
    </row>
    <row r="148" spans="1:8">
      <c r="A148" s="325" t="s">
        <v>1986</v>
      </c>
      <c r="B148" s="348" t="s">
        <v>216</v>
      </c>
      <c r="C148" s="272" t="s">
        <v>1553</v>
      </c>
      <c r="D148" s="289" t="s">
        <v>8056</v>
      </c>
      <c r="E148" s="362">
        <v>100</v>
      </c>
      <c r="F148" s="1391"/>
      <c r="G148" s="440">
        <v>3.78</v>
      </c>
      <c r="H148" s="592">
        <f>IF(G148="","",G148-G148*COMPASS!$U$21)</f>
        <v>3.78</v>
      </c>
    </row>
    <row r="149" spans="1:8">
      <c r="A149" s="325" t="s">
        <v>1987</v>
      </c>
      <c r="B149" s="348" t="s">
        <v>216</v>
      </c>
      <c r="C149" s="272" t="s">
        <v>1554</v>
      </c>
      <c r="D149" s="289" t="s">
        <v>8057</v>
      </c>
      <c r="E149" s="362">
        <v>100</v>
      </c>
      <c r="F149" s="1391"/>
      <c r="G149" s="440">
        <v>3.78</v>
      </c>
      <c r="H149" s="592">
        <f>IF(G149="","",G149-G149*COMPASS!$U$21)</f>
        <v>3.78</v>
      </c>
    </row>
    <row r="150" spans="1:8">
      <c r="A150" s="325" t="s">
        <v>1988</v>
      </c>
      <c r="B150" s="348" t="s">
        <v>216</v>
      </c>
      <c r="C150" s="272" t="s">
        <v>1555</v>
      </c>
      <c r="D150" s="289" t="s">
        <v>8058</v>
      </c>
      <c r="E150" s="362">
        <v>100</v>
      </c>
      <c r="F150" s="1391"/>
      <c r="G150" s="440">
        <v>3.78</v>
      </c>
      <c r="H150" s="592">
        <f>IF(G150="","",G150-G150*COMPASS!$U$21)</f>
        <v>3.78</v>
      </c>
    </row>
    <row r="151" spans="1:8">
      <c r="A151" s="325" t="s">
        <v>8192</v>
      </c>
      <c r="B151" s="348" t="s">
        <v>216</v>
      </c>
      <c r="C151" s="272" t="s">
        <v>8240</v>
      </c>
      <c r="D151" s="289" t="s">
        <v>8059</v>
      </c>
      <c r="E151" s="362">
        <v>100</v>
      </c>
      <c r="F151" s="1391"/>
      <c r="G151" s="440">
        <v>4.96</v>
      </c>
      <c r="H151" s="592">
        <f>IF(G151="","",G151-G151*COMPASS!$U$21)</f>
        <v>4.96</v>
      </c>
    </row>
    <row r="152" spans="1:8">
      <c r="A152" s="325" t="s">
        <v>8193</v>
      </c>
      <c r="B152" s="348" t="s">
        <v>216</v>
      </c>
      <c r="C152" s="272" t="s">
        <v>8241</v>
      </c>
      <c r="D152" s="289" t="s">
        <v>8060</v>
      </c>
      <c r="E152" s="362">
        <v>100</v>
      </c>
      <c r="F152" s="1391"/>
      <c r="G152" s="440">
        <v>4.75</v>
      </c>
      <c r="H152" s="592">
        <f>IF(G152="","",G152-G152*COMPASS!$U$21)</f>
        <v>4.75</v>
      </c>
    </row>
    <row r="153" spans="1:8">
      <c r="A153" s="325" t="s">
        <v>8194</v>
      </c>
      <c r="B153" s="348" t="s">
        <v>216</v>
      </c>
      <c r="C153" s="272" t="s">
        <v>8242</v>
      </c>
      <c r="D153" s="289" t="s">
        <v>8061</v>
      </c>
      <c r="E153" s="362">
        <v>100</v>
      </c>
      <c r="F153" s="1391"/>
      <c r="G153" s="440">
        <v>4.75</v>
      </c>
      <c r="H153" s="592">
        <f>IF(G153="","",G153-G153*COMPASS!$U$21)</f>
        <v>4.75</v>
      </c>
    </row>
    <row r="154" spans="1:8">
      <c r="A154" s="325" t="s">
        <v>1989</v>
      </c>
      <c r="B154" s="348" t="s">
        <v>216</v>
      </c>
      <c r="C154" s="272" t="s">
        <v>1556</v>
      </c>
      <c r="D154" s="289" t="s">
        <v>8062</v>
      </c>
      <c r="E154" s="362">
        <v>100</v>
      </c>
      <c r="F154" s="1391"/>
      <c r="G154" s="440">
        <v>5.6</v>
      </c>
      <c r="H154" s="592">
        <f>IF(G154="","",G154-G154*COMPASS!$U$21)</f>
        <v>5.6</v>
      </c>
    </row>
    <row r="155" spans="1:8">
      <c r="A155" s="325" t="s">
        <v>1990</v>
      </c>
      <c r="B155" s="348" t="s">
        <v>216</v>
      </c>
      <c r="C155" s="272" t="s">
        <v>1557</v>
      </c>
      <c r="D155" s="289" t="s">
        <v>8063</v>
      </c>
      <c r="E155" s="362">
        <v>100</v>
      </c>
      <c r="F155" s="1391"/>
      <c r="G155" s="440">
        <v>6.15</v>
      </c>
      <c r="H155" s="592">
        <f>IF(G155="","",G155-G155*COMPASS!$U$21)</f>
        <v>6.15</v>
      </c>
    </row>
    <row r="156" spans="1:8">
      <c r="A156" s="325" t="s">
        <v>1991</v>
      </c>
      <c r="B156" s="348" t="s">
        <v>216</v>
      </c>
      <c r="C156" s="272" t="s">
        <v>1558</v>
      </c>
      <c r="D156" s="289" t="s">
        <v>8064</v>
      </c>
      <c r="E156" s="362">
        <v>100</v>
      </c>
      <c r="F156" s="1391"/>
      <c r="G156" s="440">
        <v>6.15</v>
      </c>
      <c r="H156" s="592">
        <f>IF(G156="","",G156-G156*COMPASS!$U$21)</f>
        <v>6.15</v>
      </c>
    </row>
    <row r="157" spans="1:8">
      <c r="A157" s="325" t="s">
        <v>1992</v>
      </c>
      <c r="B157" s="348" t="s">
        <v>216</v>
      </c>
      <c r="C157" s="272" t="s">
        <v>1559</v>
      </c>
      <c r="D157" s="289" t="s">
        <v>8065</v>
      </c>
      <c r="E157" s="362">
        <v>100</v>
      </c>
      <c r="F157" s="1391"/>
      <c r="G157" s="440">
        <v>3.88</v>
      </c>
      <c r="H157" s="592">
        <f>IF(G157="","",G157-G157*COMPASS!$U$21)</f>
        <v>3.88</v>
      </c>
    </row>
    <row r="158" spans="1:8">
      <c r="A158" s="325" t="s">
        <v>1993</v>
      </c>
      <c r="B158" s="348" t="s">
        <v>462</v>
      </c>
      <c r="C158" s="272" t="s">
        <v>1560</v>
      </c>
      <c r="D158" s="289" t="s">
        <v>8066</v>
      </c>
      <c r="E158" s="362">
        <v>10</v>
      </c>
      <c r="F158" s="1391"/>
      <c r="G158" s="440">
        <v>3.88</v>
      </c>
      <c r="H158" s="592">
        <f>IF(G158="","",G158-G158*COMPASS!$U$21)</f>
        <v>3.88</v>
      </c>
    </row>
    <row r="159" spans="1:8">
      <c r="A159" s="325" t="s">
        <v>1994</v>
      </c>
      <c r="B159" s="348" t="s">
        <v>216</v>
      </c>
      <c r="C159" s="272" t="s">
        <v>1561</v>
      </c>
      <c r="D159" s="289" t="s">
        <v>8067</v>
      </c>
      <c r="E159" s="362">
        <v>100</v>
      </c>
      <c r="F159" s="1391"/>
      <c r="G159" s="440">
        <v>4.0999999999999996</v>
      </c>
      <c r="H159" s="592">
        <f>IF(G159="","",G159-G159*COMPASS!$U$21)</f>
        <v>4.0999999999999996</v>
      </c>
    </row>
    <row r="160" spans="1:8">
      <c r="A160" s="325" t="s">
        <v>1995</v>
      </c>
      <c r="B160" s="348" t="s">
        <v>216</v>
      </c>
      <c r="C160" s="272" t="s">
        <v>1562</v>
      </c>
      <c r="D160" s="289" t="s">
        <v>8068</v>
      </c>
      <c r="E160" s="362">
        <v>100</v>
      </c>
      <c r="F160" s="1391"/>
      <c r="G160" s="440">
        <v>6</v>
      </c>
      <c r="H160" s="592">
        <f>IF(G160="","",G160-G160*COMPASS!$U$21)</f>
        <v>6</v>
      </c>
    </row>
    <row r="161" spans="1:9">
      <c r="A161" s="325" t="s">
        <v>1996</v>
      </c>
      <c r="B161" s="348" t="s">
        <v>216</v>
      </c>
      <c r="C161" s="272" t="s">
        <v>1563</v>
      </c>
      <c r="D161" s="289" t="s">
        <v>8069</v>
      </c>
      <c r="E161" s="362">
        <v>100</v>
      </c>
      <c r="F161" s="1391"/>
      <c r="G161" s="440">
        <v>3.88</v>
      </c>
      <c r="H161" s="592">
        <f>IF(G161="","",G161-G161*COMPASS!$U$21)</f>
        <v>3.88</v>
      </c>
    </row>
    <row r="162" spans="1:9">
      <c r="A162" s="325" t="s">
        <v>1997</v>
      </c>
      <c r="B162" s="348" t="s">
        <v>216</v>
      </c>
      <c r="C162" s="272" t="s">
        <v>1564</v>
      </c>
      <c r="D162" s="289" t="s">
        <v>8070</v>
      </c>
      <c r="E162" s="362">
        <v>100</v>
      </c>
      <c r="F162" s="1391"/>
      <c r="G162" s="440">
        <v>3.88</v>
      </c>
      <c r="H162" s="592">
        <f>IF(G162="","",G162-G162*COMPASS!$U$21)</f>
        <v>3.88</v>
      </c>
    </row>
    <row r="163" spans="1:9">
      <c r="A163" s="325" t="s">
        <v>1998</v>
      </c>
      <c r="B163" s="348" t="s">
        <v>462</v>
      </c>
      <c r="C163" s="272" t="s">
        <v>1565</v>
      </c>
      <c r="D163" s="289" t="s">
        <v>8071</v>
      </c>
      <c r="E163" s="362">
        <v>10</v>
      </c>
      <c r="F163" s="1391"/>
      <c r="G163" s="440">
        <v>3.88</v>
      </c>
      <c r="H163" s="592">
        <f>IF(G163="","",G163-G163*COMPASS!$U$21)</f>
        <v>3.88</v>
      </c>
    </row>
    <row r="164" spans="1:9">
      <c r="A164" s="325" t="s">
        <v>14947</v>
      </c>
      <c r="B164" s="348" t="s">
        <v>216</v>
      </c>
      <c r="C164" s="272" t="s">
        <v>14948</v>
      </c>
      <c r="D164" s="289" t="s">
        <v>14949</v>
      </c>
      <c r="E164" s="362">
        <v>100</v>
      </c>
      <c r="F164" s="1391"/>
      <c r="G164" s="440">
        <v>3.8</v>
      </c>
      <c r="H164" s="592">
        <f>IF(G164="","",G164-G164*COMPASS!$U$21)</f>
        <v>3.8</v>
      </c>
    </row>
    <row r="165" spans="1:9">
      <c r="A165" s="325" t="s">
        <v>1999</v>
      </c>
      <c r="B165" s="348" t="s">
        <v>216</v>
      </c>
      <c r="C165" s="272" t="s">
        <v>1566</v>
      </c>
      <c r="D165" s="289" t="s">
        <v>8072</v>
      </c>
      <c r="E165" s="362">
        <v>100</v>
      </c>
      <c r="F165" s="1391"/>
      <c r="G165" s="440">
        <v>3.88</v>
      </c>
      <c r="H165" s="592">
        <f>IF(G165="","",G165-G165*COMPASS!$U$21)</f>
        <v>3.88</v>
      </c>
    </row>
    <row r="166" spans="1:9">
      <c r="A166" s="325" t="s">
        <v>2000</v>
      </c>
      <c r="B166" s="348" t="s">
        <v>216</v>
      </c>
      <c r="C166" s="272" t="s">
        <v>1567</v>
      </c>
      <c r="D166" s="289" t="s">
        <v>8073</v>
      </c>
      <c r="E166" s="362">
        <v>100</v>
      </c>
      <c r="F166" s="1391"/>
      <c r="G166" s="440">
        <v>3.88</v>
      </c>
      <c r="H166" s="592">
        <f>IF(G166="","",G166-G166*COMPASS!$U$21)</f>
        <v>3.88</v>
      </c>
    </row>
    <row r="167" spans="1:9">
      <c r="A167" s="325" t="s">
        <v>2001</v>
      </c>
      <c r="B167" s="348" t="s">
        <v>216</v>
      </c>
      <c r="C167" s="272" t="s">
        <v>1568</v>
      </c>
      <c r="D167" s="289" t="s">
        <v>8074</v>
      </c>
      <c r="E167" s="362">
        <v>100</v>
      </c>
      <c r="F167" s="1391"/>
      <c r="G167" s="440">
        <v>4.32</v>
      </c>
      <c r="H167" s="592">
        <f>IF(G167="","",G167-G167*COMPASS!$U$21)</f>
        <v>4.32</v>
      </c>
    </row>
    <row r="168" spans="1:9" ht="16.350000000000001" customHeight="1">
      <c r="A168" s="325" t="s">
        <v>8075</v>
      </c>
      <c r="B168" s="348" t="s">
        <v>216</v>
      </c>
      <c r="C168" s="272" t="s">
        <v>8076</v>
      </c>
      <c r="D168" s="289" t="s">
        <v>8077</v>
      </c>
      <c r="E168" s="362">
        <v>100</v>
      </c>
      <c r="F168" s="1391"/>
      <c r="G168" s="440">
        <v>5.4</v>
      </c>
      <c r="H168" s="592">
        <f>IF(G168="","",G168-G168*COMPASS!$U$21)</f>
        <v>5.4</v>
      </c>
      <c r="I168" s="278"/>
    </row>
    <row r="169" spans="1:9" ht="16.350000000000001" customHeight="1">
      <c r="A169" s="325" t="s">
        <v>2002</v>
      </c>
      <c r="B169" s="348" t="s">
        <v>216</v>
      </c>
      <c r="C169" s="272" t="s">
        <v>1569</v>
      </c>
      <c r="D169" s="289" t="s">
        <v>8078</v>
      </c>
      <c r="E169" s="362">
        <v>100</v>
      </c>
      <c r="F169" s="1391"/>
      <c r="G169" s="440">
        <v>4</v>
      </c>
      <c r="H169" s="592">
        <f>IF(G169="","",G169-G169*COMPASS!$U$21)</f>
        <v>4</v>
      </c>
      <c r="I169" s="278"/>
    </row>
    <row r="170" spans="1:9" ht="16.350000000000001" customHeight="1">
      <c r="A170" s="325" t="s">
        <v>2003</v>
      </c>
      <c r="B170" s="348" t="s">
        <v>462</v>
      </c>
      <c r="C170" s="272" t="s">
        <v>1570</v>
      </c>
      <c r="D170" s="289" t="s">
        <v>8079</v>
      </c>
      <c r="E170" s="362">
        <v>10</v>
      </c>
      <c r="F170" s="1391"/>
      <c r="G170" s="440">
        <v>4</v>
      </c>
      <c r="H170" s="592">
        <f>IF(G170="","",G170-G170*COMPASS!$U$21)</f>
        <v>4</v>
      </c>
      <c r="I170" s="278"/>
    </row>
    <row r="171" spans="1:9" ht="16.350000000000001" customHeight="1">
      <c r="A171" s="325" t="s">
        <v>2004</v>
      </c>
      <c r="B171" s="348" t="s">
        <v>216</v>
      </c>
      <c r="C171" s="272" t="s">
        <v>1571</v>
      </c>
      <c r="D171" s="289" t="s">
        <v>8080</v>
      </c>
      <c r="E171" s="362">
        <v>100</v>
      </c>
      <c r="F171" s="1391"/>
      <c r="G171" s="440">
        <v>5.94</v>
      </c>
      <c r="H171" s="592">
        <f>IF(G171="","",G171-G171*COMPASS!$U$21)</f>
        <v>5.94</v>
      </c>
      <c r="I171" s="278"/>
    </row>
    <row r="172" spans="1:9" ht="16.350000000000001" customHeight="1">
      <c r="A172" s="325" t="s">
        <v>2005</v>
      </c>
      <c r="B172" s="348" t="s">
        <v>216</v>
      </c>
      <c r="C172" s="272" t="s">
        <v>1572</v>
      </c>
      <c r="D172" s="289" t="s">
        <v>8081</v>
      </c>
      <c r="E172" s="362">
        <v>100</v>
      </c>
      <c r="F172" s="1391"/>
      <c r="G172" s="440">
        <v>6.48</v>
      </c>
      <c r="H172" s="592">
        <f>IF(G172="","",G172-G172*COMPASS!$U$21)</f>
        <v>6.48</v>
      </c>
      <c r="I172" s="278"/>
    </row>
    <row r="173" spans="1:9" ht="16.350000000000001" customHeight="1">
      <c r="A173" s="325" t="s">
        <v>12479</v>
      </c>
      <c r="B173" s="348" t="s">
        <v>566</v>
      </c>
      <c r="C173" s="272" t="s">
        <v>12480</v>
      </c>
      <c r="D173" s="289" t="s">
        <v>12481</v>
      </c>
      <c r="E173" s="362">
        <v>10</v>
      </c>
      <c r="F173" s="1391"/>
      <c r="G173" s="440">
        <v>1.2028500000000002</v>
      </c>
      <c r="H173" s="592">
        <f>IF(G173="","",G173-G173*COMPASS!$U$21)</f>
        <v>1.2028500000000002</v>
      </c>
      <c r="I173" s="278"/>
    </row>
    <row r="174" spans="1:9" ht="16.350000000000001" customHeight="1">
      <c r="A174" s="514" t="s">
        <v>4535</v>
      </c>
      <c r="B174" s="516"/>
      <c r="C174" s="516"/>
      <c r="D174" s="520"/>
      <c r="E174" s="517"/>
      <c r="F174" s="517"/>
      <c r="G174" s="517"/>
      <c r="H174" s="592" t="str">
        <f>IF(G174="","",G174-G174*COMPASS!$U$21)</f>
        <v/>
      </c>
      <c r="I174" s="278"/>
    </row>
    <row r="175" spans="1:9" ht="16.350000000000001" customHeight="1">
      <c r="A175" s="325" t="s">
        <v>1437</v>
      </c>
      <c r="B175" s="348" t="s">
        <v>462</v>
      </c>
      <c r="C175" s="272" t="s">
        <v>1438</v>
      </c>
      <c r="D175" s="289" t="s">
        <v>4536</v>
      </c>
      <c r="E175" s="362">
        <v>1</v>
      </c>
      <c r="F175" s="1391"/>
      <c r="G175" s="440">
        <v>4.9400000000000004</v>
      </c>
      <c r="H175" s="592">
        <f>IF(G175="","",G175-G175*COMPASS!$U$21)</f>
        <v>4.9400000000000004</v>
      </c>
      <c r="I175" s="278"/>
    </row>
    <row r="176" spans="1:9" ht="16.350000000000001" customHeight="1">
      <c r="A176" s="325" t="s">
        <v>9274</v>
      </c>
      <c r="B176" s="349" t="s">
        <v>216</v>
      </c>
      <c r="C176" s="289" t="s">
        <v>9275</v>
      </c>
      <c r="D176" s="289" t="s">
        <v>9276</v>
      </c>
      <c r="E176" s="362" t="s">
        <v>17889</v>
      </c>
      <c r="F176" s="1391"/>
      <c r="G176" s="440">
        <v>3.91</v>
      </c>
      <c r="H176" s="592">
        <f>IF(G176="","",G176-G176*COMPASS!$U$21)</f>
        <v>3.91</v>
      </c>
      <c r="I176" s="278"/>
    </row>
    <row r="177" spans="1:9" ht="16.350000000000001" customHeight="1">
      <c r="A177" s="325" t="s">
        <v>6748</v>
      </c>
      <c r="B177" s="348" t="s">
        <v>566</v>
      </c>
      <c r="C177" s="272" t="s">
        <v>6749</v>
      </c>
      <c r="D177" s="289" t="s">
        <v>6750</v>
      </c>
      <c r="E177" s="362">
        <v>1</v>
      </c>
      <c r="F177" s="1391"/>
      <c r="G177" s="440">
        <v>3.0071250000000003</v>
      </c>
      <c r="H177" s="592">
        <f>IF(G177="","",G177-G177*COMPASS!$U$21)</f>
        <v>3.0071250000000003</v>
      </c>
      <c r="I177" s="278"/>
    </row>
    <row r="178" spans="1:9" ht="16.350000000000001" customHeight="1">
      <c r="A178" s="325" t="s">
        <v>4537</v>
      </c>
      <c r="B178" s="348" t="s">
        <v>462</v>
      </c>
      <c r="C178" s="272" t="s">
        <v>4538</v>
      </c>
      <c r="D178" s="289" t="s">
        <v>4539</v>
      </c>
      <c r="E178" s="362">
        <v>5</v>
      </c>
      <c r="F178" s="1391"/>
      <c r="G178" s="440">
        <v>6.2</v>
      </c>
      <c r="H178" s="592">
        <f>IF(G178="","",G178-G178*COMPASS!$U$21)</f>
        <v>6.2</v>
      </c>
      <c r="I178" s="278"/>
    </row>
    <row r="179" spans="1:9" ht="16.350000000000001" customHeight="1">
      <c r="A179" s="325" t="s">
        <v>4540</v>
      </c>
      <c r="B179" s="348" t="s">
        <v>216</v>
      </c>
      <c r="C179" s="272" t="s">
        <v>4541</v>
      </c>
      <c r="D179" s="289" t="s">
        <v>4542</v>
      </c>
      <c r="E179" s="362" t="s">
        <v>17889</v>
      </c>
      <c r="F179" s="1391"/>
      <c r="G179" s="440">
        <v>53.72</v>
      </c>
      <c r="H179" s="592">
        <f>IF(G179="","",G179-G179*COMPASS!$U$21)</f>
        <v>53.72</v>
      </c>
      <c r="I179" s="278"/>
    </row>
    <row r="180" spans="1:9" ht="16.350000000000001" customHeight="1">
      <c r="A180" s="325" t="s">
        <v>1439</v>
      </c>
      <c r="B180" s="348" t="s">
        <v>462</v>
      </c>
      <c r="C180" s="272" t="s">
        <v>1440</v>
      </c>
      <c r="D180" s="289" t="s">
        <v>14950</v>
      </c>
      <c r="E180" s="362">
        <v>10</v>
      </c>
      <c r="F180" s="1391"/>
      <c r="G180" s="440">
        <v>0.59</v>
      </c>
      <c r="H180" s="592">
        <f>IF(G180="","",G180-G180*COMPASS!$U$21)</f>
        <v>0.59</v>
      </c>
      <c r="I180" s="278"/>
    </row>
    <row r="181" spans="1:9" ht="16.350000000000001" customHeight="1">
      <c r="A181" s="325" t="s">
        <v>1405</v>
      </c>
      <c r="B181" s="348" t="s">
        <v>462</v>
      </c>
      <c r="C181" s="272" t="s">
        <v>1406</v>
      </c>
      <c r="D181" s="289" t="s">
        <v>14951</v>
      </c>
      <c r="E181" s="362">
        <v>10</v>
      </c>
      <c r="F181" s="1391"/>
      <c r="G181" s="440">
        <v>0.54</v>
      </c>
      <c r="H181" s="592">
        <f>IF(G181="","",G181-G181*COMPASS!$U$21)</f>
        <v>0.54</v>
      </c>
      <c r="I181" s="278"/>
    </row>
    <row r="182" spans="1:9" ht="16.350000000000001" customHeight="1">
      <c r="A182" s="325" t="s">
        <v>14952</v>
      </c>
      <c r="B182" s="348" t="s">
        <v>216</v>
      </c>
      <c r="C182" s="272" t="s">
        <v>14953</v>
      </c>
      <c r="D182" s="295" t="s">
        <v>14950</v>
      </c>
      <c r="E182" s="376" t="s">
        <v>17887</v>
      </c>
      <c r="F182" s="1391"/>
      <c r="G182" s="440">
        <v>0.54</v>
      </c>
      <c r="H182" s="592">
        <f>IF(G182="","",G182-G182*COMPASS!$U$21)</f>
        <v>0.54</v>
      </c>
      <c r="I182" s="278"/>
    </row>
    <row r="183" spans="1:9" ht="16.350000000000001" customHeight="1">
      <c r="A183" s="325" t="s">
        <v>8405</v>
      </c>
      <c r="B183" s="348" t="s">
        <v>216</v>
      </c>
      <c r="C183" s="318" t="s">
        <v>8406</v>
      </c>
      <c r="D183" s="295" t="s">
        <v>14954</v>
      </c>
      <c r="E183" s="376" t="s">
        <v>17887</v>
      </c>
      <c r="F183" s="1391"/>
      <c r="G183" s="440">
        <v>0.59</v>
      </c>
      <c r="H183" s="592">
        <f>IF(G183="","",G183-G183*COMPASS!$U$21)</f>
        <v>0.59</v>
      </c>
      <c r="I183" s="278"/>
    </row>
    <row r="184" spans="1:9" ht="16.350000000000001" customHeight="1">
      <c r="A184" s="514" t="s">
        <v>4544</v>
      </c>
      <c r="B184" s="515"/>
      <c r="C184" s="516"/>
      <c r="D184" s="520"/>
      <c r="E184" s="517"/>
      <c r="F184" s="517"/>
      <c r="G184" s="517"/>
      <c r="H184" s="592" t="str">
        <f>IF(G184="","",G184-G184*COMPASS!$U$21)</f>
        <v/>
      </c>
      <c r="I184" s="278"/>
    </row>
    <row r="185" spans="1:9" ht="16.350000000000001" customHeight="1">
      <c r="A185" s="325" t="s">
        <v>1441</v>
      </c>
      <c r="B185" s="348" t="s">
        <v>216</v>
      </c>
      <c r="C185" s="272" t="s">
        <v>1442</v>
      </c>
      <c r="D185" s="289" t="s">
        <v>9347</v>
      </c>
      <c r="E185" s="376" t="s">
        <v>17889</v>
      </c>
      <c r="F185" s="1391"/>
      <c r="G185" s="440">
        <v>6.35</v>
      </c>
      <c r="H185" s="592">
        <f>IF(G185="","",G185-G185*COMPASS!$U$21)</f>
        <v>6.35</v>
      </c>
      <c r="I185" s="278"/>
    </row>
    <row r="186" spans="1:9" ht="16.350000000000001" customHeight="1">
      <c r="A186" s="325" t="s">
        <v>11505</v>
      </c>
      <c r="B186" s="348" t="s">
        <v>216</v>
      </c>
      <c r="C186" s="272" t="s">
        <v>11506</v>
      </c>
      <c r="D186" s="289" t="s">
        <v>11507</v>
      </c>
      <c r="E186" s="376" t="s">
        <v>17889</v>
      </c>
      <c r="F186" s="1232"/>
      <c r="G186" s="440">
        <v>6.35</v>
      </c>
      <c r="H186" s="592">
        <f>IF(G186="","",G186-G186*COMPASS!$U$21)</f>
        <v>6.35</v>
      </c>
      <c r="I186" s="278"/>
    </row>
    <row r="187" spans="1:9" ht="16.350000000000001" customHeight="1">
      <c r="A187" s="325" t="s">
        <v>1443</v>
      </c>
      <c r="B187" s="348" t="s">
        <v>216</v>
      </c>
      <c r="C187" s="272" t="s">
        <v>1444</v>
      </c>
      <c r="D187" s="289" t="s">
        <v>4545</v>
      </c>
      <c r="E187" s="376" t="s">
        <v>17889</v>
      </c>
      <c r="F187" s="1391"/>
      <c r="G187" s="440">
        <v>10.15</v>
      </c>
      <c r="H187" s="592">
        <f>IF(G187="","",G187-G187*COMPASS!$U$21)</f>
        <v>10.15</v>
      </c>
      <c r="I187" s="278"/>
    </row>
    <row r="188" spans="1:9" ht="16.350000000000001" customHeight="1">
      <c r="A188" s="325" t="s">
        <v>1445</v>
      </c>
      <c r="B188" s="348" t="s">
        <v>216</v>
      </c>
      <c r="C188" s="272" t="s">
        <v>1446</v>
      </c>
      <c r="D188" s="289" t="s">
        <v>4546</v>
      </c>
      <c r="E188" s="376" t="s">
        <v>17889</v>
      </c>
      <c r="F188" s="1391"/>
      <c r="G188" s="440">
        <v>13.19</v>
      </c>
      <c r="H188" s="592">
        <f>IF(G188="","",G188-G188*COMPASS!$U$21)</f>
        <v>13.19</v>
      </c>
      <c r="I188" s="278"/>
    </row>
    <row r="189" spans="1:9" ht="16.350000000000001" customHeight="1">
      <c r="A189" s="325" t="s">
        <v>9348</v>
      </c>
      <c r="B189" s="348" t="s">
        <v>216</v>
      </c>
      <c r="C189" s="272" t="s">
        <v>9349</v>
      </c>
      <c r="D189" s="289" t="s">
        <v>9350</v>
      </c>
      <c r="E189" s="376" t="s">
        <v>17889</v>
      </c>
      <c r="F189" s="1391"/>
      <c r="G189" s="440">
        <v>7.87</v>
      </c>
      <c r="H189" s="592">
        <f>IF(G189="","",G189-G189*COMPASS!$U$21)</f>
        <v>7.87</v>
      </c>
      <c r="I189" s="278"/>
    </row>
    <row r="190" spans="1:9" ht="16.350000000000001" customHeight="1">
      <c r="A190" s="325" t="s">
        <v>10179</v>
      </c>
      <c r="B190" s="348" t="s">
        <v>216</v>
      </c>
      <c r="C190" s="272" t="s">
        <v>10180</v>
      </c>
      <c r="D190" s="289" t="s">
        <v>10181</v>
      </c>
      <c r="E190" s="376" t="s">
        <v>17889</v>
      </c>
      <c r="F190" s="1391"/>
      <c r="G190" s="440">
        <v>9.67</v>
      </c>
      <c r="H190" s="592">
        <f>IF(G190="","",G190-G190*COMPASS!$U$21)</f>
        <v>9.67</v>
      </c>
      <c r="I190" s="278"/>
    </row>
    <row r="191" spans="1:9" ht="16.350000000000001" customHeight="1">
      <c r="A191" s="325" t="s">
        <v>4795</v>
      </c>
      <c r="B191" s="348" t="s">
        <v>216</v>
      </c>
      <c r="C191" s="272" t="s">
        <v>4796</v>
      </c>
      <c r="D191" s="289" t="s">
        <v>4547</v>
      </c>
      <c r="E191" s="376" t="s">
        <v>17889</v>
      </c>
      <c r="F191" s="1391"/>
      <c r="G191" s="440">
        <v>25.4</v>
      </c>
      <c r="H191" s="592">
        <f>IF(G191="","",G191-G191*COMPASS!$U$21)</f>
        <v>25.4</v>
      </c>
      <c r="I191" s="278"/>
    </row>
    <row r="192" spans="1:9" ht="16.350000000000001" customHeight="1">
      <c r="A192" s="325" t="s">
        <v>7317</v>
      </c>
      <c r="B192" s="348" t="s">
        <v>462</v>
      </c>
      <c r="C192" s="318" t="s">
        <v>7318</v>
      </c>
      <c r="D192" s="289" t="s">
        <v>7319</v>
      </c>
      <c r="E192" s="362">
        <v>1</v>
      </c>
      <c r="F192" s="1391"/>
      <c r="G192" s="440">
        <v>40.630000000000003</v>
      </c>
      <c r="H192" s="592">
        <f>IF(G192="","",G192-G192*COMPASS!$U$21)</f>
        <v>40.630000000000003</v>
      </c>
      <c r="I192" s="278"/>
    </row>
    <row r="193" spans="1:9" ht="16.350000000000001" customHeight="1">
      <c r="A193" s="325" t="s">
        <v>9351</v>
      </c>
      <c r="B193" s="348" t="s">
        <v>216</v>
      </c>
      <c r="C193" s="318" t="s">
        <v>9352</v>
      </c>
      <c r="D193" s="289" t="s">
        <v>9353</v>
      </c>
      <c r="E193" s="376" t="s">
        <v>17889</v>
      </c>
      <c r="F193" s="1391"/>
      <c r="G193" s="440">
        <v>40.630000000000003</v>
      </c>
      <c r="H193" s="592">
        <f>IF(G193="","",G193-G193*COMPASS!$U$21)</f>
        <v>40.630000000000003</v>
      </c>
      <c r="I193" s="278"/>
    </row>
    <row r="194" spans="1:9" ht="16.350000000000001" customHeight="1">
      <c r="A194" s="325" t="s">
        <v>7598</v>
      </c>
      <c r="B194" s="348" t="s">
        <v>216</v>
      </c>
      <c r="C194" s="318" t="s">
        <v>7599</v>
      </c>
      <c r="D194" s="289" t="s">
        <v>7600</v>
      </c>
      <c r="E194" s="376" t="s">
        <v>17889</v>
      </c>
      <c r="F194" s="1391"/>
      <c r="G194" s="440">
        <v>45.21</v>
      </c>
      <c r="H194" s="592">
        <f>IF(G194="","",G194-G194*COMPASS!$U$21)</f>
        <v>45.21</v>
      </c>
      <c r="I194" s="278"/>
    </row>
    <row r="195" spans="1:9" ht="16.350000000000001" customHeight="1">
      <c r="A195" s="325" t="s">
        <v>9354</v>
      </c>
      <c r="B195" s="348" t="s">
        <v>216</v>
      </c>
      <c r="C195" s="318" t="s">
        <v>9355</v>
      </c>
      <c r="D195" s="295" t="s">
        <v>9727</v>
      </c>
      <c r="E195" s="376" t="s">
        <v>17889</v>
      </c>
      <c r="F195" s="1391"/>
      <c r="G195" s="440">
        <v>45.21</v>
      </c>
      <c r="H195" s="592">
        <f>IF(G195="","",G195-G195*COMPASS!$U$21)</f>
        <v>45.21</v>
      </c>
      <c r="I195" s="278"/>
    </row>
    <row r="196" spans="1:9" ht="16.350000000000001" customHeight="1">
      <c r="A196" s="325" t="s">
        <v>15873</v>
      </c>
      <c r="B196" s="348" t="s">
        <v>216</v>
      </c>
      <c r="C196" s="272" t="s">
        <v>15874</v>
      </c>
      <c r="D196" s="289" t="s">
        <v>15875</v>
      </c>
      <c r="E196" s="376" t="s">
        <v>17889</v>
      </c>
      <c r="F196" s="1232"/>
      <c r="G196" s="440">
        <v>45.21</v>
      </c>
      <c r="H196" s="592">
        <f>IF(G196="","",G196-G196*COMPASS!$U$21)</f>
        <v>45.21</v>
      </c>
      <c r="I196" s="278"/>
    </row>
    <row r="197" spans="1:9" ht="16.350000000000001" customHeight="1">
      <c r="A197" s="514" t="s">
        <v>4548</v>
      </c>
      <c r="B197" s="515"/>
      <c r="C197" s="516"/>
      <c r="D197" s="517"/>
      <c r="E197" s="517"/>
      <c r="F197" s="517"/>
      <c r="G197" s="517"/>
      <c r="H197" s="592" t="str">
        <f>IF(G197="","",G197-G197*COMPASS!$U$21)</f>
        <v/>
      </c>
      <c r="I197" s="278"/>
    </row>
    <row r="198" spans="1:9" ht="16.350000000000001" customHeight="1">
      <c r="A198" s="325" t="s">
        <v>4549</v>
      </c>
      <c r="B198" s="348" t="s">
        <v>216</v>
      </c>
      <c r="C198" s="318" t="s">
        <v>4550</v>
      </c>
      <c r="D198" s="289" t="s">
        <v>11508</v>
      </c>
      <c r="E198" s="362">
        <v>5</v>
      </c>
      <c r="F198" s="1391"/>
      <c r="G198" s="440">
        <v>11.42</v>
      </c>
      <c r="H198" s="592">
        <f>IF(G198="","",G198-G198*COMPASS!$U$21)</f>
        <v>11.42</v>
      </c>
      <c r="I198" s="278"/>
    </row>
    <row r="199" spans="1:9" ht="16.350000000000001" customHeight="1">
      <c r="A199" s="325" t="s">
        <v>4797</v>
      </c>
      <c r="B199" s="348" t="s">
        <v>216</v>
      </c>
      <c r="C199" s="318" t="s">
        <v>4798</v>
      </c>
      <c r="D199" s="289" t="s">
        <v>11509</v>
      </c>
      <c r="E199" s="362">
        <v>5</v>
      </c>
      <c r="F199" s="1391"/>
      <c r="G199" s="440">
        <v>11.42</v>
      </c>
      <c r="H199" s="592">
        <f>IF(G199="","",G199-G199*COMPASS!$U$21)</f>
        <v>11.42</v>
      </c>
      <c r="I199" s="278"/>
    </row>
    <row r="200" spans="1:9" ht="16.350000000000001" customHeight="1">
      <c r="A200" s="523" t="s">
        <v>4551</v>
      </c>
      <c r="B200" s="524"/>
      <c r="C200" s="336"/>
      <c r="D200" s="525"/>
      <c r="E200" s="526"/>
      <c r="F200" s="526"/>
      <c r="G200" s="526"/>
      <c r="H200" s="592" t="str">
        <f>IF(G200="","",G200-G200*COMPASS!$U$21)</f>
        <v/>
      </c>
      <c r="I200" s="278"/>
    </row>
    <row r="201" spans="1:9" ht="16.350000000000001" customHeight="1">
      <c r="A201" s="518" t="s">
        <v>4840</v>
      </c>
      <c r="B201" s="361"/>
      <c r="C201" s="335"/>
      <c r="D201" s="519"/>
      <c r="E201" s="519"/>
      <c r="F201" s="519"/>
      <c r="G201" s="519"/>
      <c r="H201" s="592" t="str">
        <f>IF(G201="","",G201-G201*COMPASS!$U$21)</f>
        <v/>
      </c>
      <c r="I201" s="278"/>
    </row>
    <row r="202" spans="1:9" ht="16.350000000000001" customHeight="1">
      <c r="A202" s="514" t="s">
        <v>4552</v>
      </c>
      <c r="B202" s="515"/>
      <c r="C202" s="516"/>
      <c r="D202" s="517"/>
      <c r="E202" s="517"/>
      <c r="F202" s="517"/>
      <c r="G202" s="517"/>
      <c r="H202" s="592" t="str">
        <f>IF(G202="","",G202-G202*COMPASS!$U$21)</f>
        <v/>
      </c>
      <c r="I202" s="278"/>
    </row>
    <row r="203" spans="1:9" ht="16.350000000000001" customHeight="1">
      <c r="A203" s="325" t="s">
        <v>1447</v>
      </c>
      <c r="B203" s="348" t="s">
        <v>216</v>
      </c>
      <c r="C203" s="272" t="s">
        <v>1448</v>
      </c>
      <c r="D203" s="289" t="s">
        <v>9728</v>
      </c>
      <c r="E203" s="362">
        <v>305</v>
      </c>
      <c r="F203" s="1391"/>
      <c r="G203" s="440">
        <v>1.3988196721311474</v>
      </c>
      <c r="H203" s="592">
        <f>IF(G203="","",G203-G203*COMPASS!$U$21)</f>
        <v>1.3988196721311474</v>
      </c>
      <c r="I203" s="278"/>
    </row>
    <row r="204" spans="1:9" ht="16.350000000000001" customHeight="1">
      <c r="A204" s="514" t="s">
        <v>4841</v>
      </c>
      <c r="B204" s="515"/>
      <c r="C204" s="516"/>
      <c r="D204" s="517"/>
      <c r="E204" s="517"/>
      <c r="F204" s="517"/>
      <c r="G204" s="517"/>
      <c r="H204" s="592" t="str">
        <f>IF(G204="","",G204-G204*COMPASS!$U$21)</f>
        <v/>
      </c>
      <c r="I204" s="278"/>
    </row>
    <row r="205" spans="1:9" ht="16.350000000000001" customHeight="1">
      <c r="A205" s="325" t="s">
        <v>1449</v>
      </c>
      <c r="B205" s="348" t="s">
        <v>216</v>
      </c>
      <c r="C205" s="272" t="s">
        <v>1450</v>
      </c>
      <c r="D205" s="289" t="s">
        <v>4799</v>
      </c>
      <c r="E205" s="362">
        <v>1</v>
      </c>
      <c r="F205" s="1391"/>
      <c r="G205" s="440">
        <v>9.18</v>
      </c>
      <c r="H205" s="592">
        <f>IF(G205="","",G205-G205*COMPASS!$U$21)</f>
        <v>9.18</v>
      </c>
      <c r="I205" s="278"/>
    </row>
    <row r="206" spans="1:9" ht="16.350000000000001" customHeight="1">
      <c r="A206" s="325" t="s">
        <v>1451</v>
      </c>
      <c r="B206" s="348" t="s">
        <v>216</v>
      </c>
      <c r="C206" s="272" t="s">
        <v>1452</v>
      </c>
      <c r="D206" s="289" t="s">
        <v>4800</v>
      </c>
      <c r="E206" s="362">
        <v>1</v>
      </c>
      <c r="F206" s="1391"/>
      <c r="G206" s="440">
        <v>9.18</v>
      </c>
      <c r="H206" s="592">
        <f>IF(G206="","",G206-G206*COMPASS!$U$21)</f>
        <v>9.18</v>
      </c>
      <c r="I206" s="278"/>
    </row>
    <row r="207" spans="1:9" ht="16.350000000000001" customHeight="1">
      <c r="A207" s="514" t="s">
        <v>4842</v>
      </c>
      <c r="B207" s="515"/>
      <c r="C207" s="516"/>
      <c r="D207" s="517"/>
      <c r="E207" s="517"/>
      <c r="F207" s="517"/>
      <c r="G207" s="517"/>
      <c r="H207" s="592" t="str">
        <f>IF(G207="","",G207-G207*COMPASS!$U$21)</f>
        <v/>
      </c>
      <c r="I207" s="278"/>
    </row>
    <row r="208" spans="1:9" ht="16.350000000000001" customHeight="1">
      <c r="A208" s="325" t="s">
        <v>1453</v>
      </c>
      <c r="B208" s="348" t="s">
        <v>216</v>
      </c>
      <c r="C208" s="272" t="s">
        <v>1454</v>
      </c>
      <c r="D208" s="289" t="s">
        <v>4843</v>
      </c>
      <c r="E208" s="362">
        <v>1</v>
      </c>
      <c r="F208" s="1391"/>
      <c r="G208" s="440">
        <v>216.08</v>
      </c>
      <c r="H208" s="592">
        <f>IF(G208="","",G208-G208*COMPASS!$U$21)</f>
        <v>216.08</v>
      </c>
      <c r="I208" s="278"/>
    </row>
    <row r="209" spans="1:9" ht="16.350000000000001" customHeight="1">
      <c r="A209" s="514" t="s">
        <v>4553</v>
      </c>
      <c r="B209" s="515"/>
      <c r="C209" s="516"/>
      <c r="D209" s="517"/>
      <c r="E209" s="517"/>
      <c r="F209" s="517"/>
      <c r="G209" s="517"/>
      <c r="H209" s="592" t="str">
        <f>IF(G209="","",G209-G209*COMPASS!$U$21)</f>
        <v/>
      </c>
      <c r="I209" s="278"/>
    </row>
    <row r="210" spans="1:9" ht="16.350000000000001" customHeight="1">
      <c r="A210" s="325" t="s">
        <v>1455</v>
      </c>
      <c r="B210" s="348" t="s">
        <v>216</v>
      </c>
      <c r="C210" s="272" t="s">
        <v>1456</v>
      </c>
      <c r="D210" s="289" t="s">
        <v>4844</v>
      </c>
      <c r="E210" s="362">
        <v>1</v>
      </c>
      <c r="F210" s="1391"/>
      <c r="G210" s="440">
        <v>8.26</v>
      </c>
      <c r="H210" s="592">
        <f>IF(G210="","",G210-G210*COMPASS!$U$21)</f>
        <v>8.26</v>
      </c>
      <c r="I210" s="278"/>
    </row>
    <row r="211" spans="1:9" ht="16.350000000000001" customHeight="1">
      <c r="A211" s="325" t="s">
        <v>1457</v>
      </c>
      <c r="B211" s="348" t="s">
        <v>216</v>
      </c>
      <c r="C211" s="272" t="s">
        <v>1458</v>
      </c>
      <c r="D211" s="289" t="s">
        <v>4845</v>
      </c>
      <c r="E211" s="362">
        <v>1</v>
      </c>
      <c r="F211" s="1391"/>
      <c r="G211" s="440">
        <v>9.52</v>
      </c>
      <c r="H211" s="592">
        <f>IF(G211="","",G211-G211*COMPASS!$U$21)</f>
        <v>9.52</v>
      </c>
      <c r="I211" s="278"/>
    </row>
    <row r="212" spans="1:9" ht="16.350000000000001" customHeight="1">
      <c r="A212" s="325" t="s">
        <v>1459</v>
      </c>
      <c r="B212" s="348" t="s">
        <v>216</v>
      </c>
      <c r="C212" s="272" t="s">
        <v>1460</v>
      </c>
      <c r="D212" s="289" t="s">
        <v>4846</v>
      </c>
      <c r="E212" s="362">
        <v>1</v>
      </c>
      <c r="F212" s="1391"/>
      <c r="G212" s="440">
        <v>10.75</v>
      </c>
      <c r="H212" s="592">
        <f>IF(G212="","",G212-G212*COMPASS!$U$21)</f>
        <v>10.75</v>
      </c>
      <c r="I212" s="278"/>
    </row>
    <row r="213" spans="1:9" ht="16.350000000000001" customHeight="1">
      <c r="A213" s="325" t="s">
        <v>1461</v>
      </c>
      <c r="B213" s="348" t="s">
        <v>216</v>
      </c>
      <c r="C213" s="272" t="s">
        <v>1462</v>
      </c>
      <c r="D213" s="289" t="s">
        <v>4847</v>
      </c>
      <c r="E213" s="362">
        <v>1</v>
      </c>
      <c r="F213" s="1391"/>
      <c r="G213" s="440">
        <v>13.25</v>
      </c>
      <c r="H213" s="592">
        <f>IF(G213="","",G213-G213*COMPASS!$U$21)</f>
        <v>13.25</v>
      </c>
      <c r="I213" s="278"/>
    </row>
    <row r="214" spans="1:9" ht="16.350000000000001" customHeight="1">
      <c r="A214" s="518" t="s">
        <v>4848</v>
      </c>
      <c r="B214" s="361"/>
      <c r="C214" s="335"/>
      <c r="D214" s="519"/>
      <c r="E214" s="519"/>
      <c r="F214" s="519"/>
      <c r="G214" s="519"/>
      <c r="H214" s="592" t="str">
        <f>IF(G214="","",G214-G214*COMPASS!$U$21)</f>
        <v/>
      </c>
      <c r="I214" s="278"/>
    </row>
    <row r="215" spans="1:9" ht="16.350000000000001" customHeight="1">
      <c r="A215" s="514" t="s">
        <v>4554</v>
      </c>
      <c r="B215" s="515"/>
      <c r="C215" s="516"/>
      <c r="D215" s="517"/>
      <c r="E215" s="517"/>
      <c r="F215" s="517"/>
      <c r="G215" s="517"/>
      <c r="H215" s="592" t="str">
        <f>IF(G215="","",G215-G215*COMPASS!$U$21)</f>
        <v/>
      </c>
      <c r="I215" s="278"/>
    </row>
    <row r="216" spans="1:9" ht="16.350000000000001" customHeight="1">
      <c r="A216" s="325" t="s">
        <v>8195</v>
      </c>
      <c r="B216" s="348" t="s">
        <v>462</v>
      </c>
      <c r="C216" s="272" t="s">
        <v>8196</v>
      </c>
      <c r="D216" s="289" t="s">
        <v>4849</v>
      </c>
      <c r="E216" s="362">
        <v>305</v>
      </c>
      <c r="F216" s="1391"/>
      <c r="G216" s="440">
        <v>1.9428524590163936</v>
      </c>
      <c r="H216" s="592">
        <f>IF(G216="","",G216-G216*COMPASS!$U$21)</f>
        <v>1.9428524590163936</v>
      </c>
      <c r="I216" s="278"/>
    </row>
    <row r="217" spans="1:9" ht="16.350000000000001" customHeight="1">
      <c r="A217" s="325" t="s">
        <v>8197</v>
      </c>
      <c r="B217" s="348" t="s">
        <v>216</v>
      </c>
      <c r="C217" s="272" t="s">
        <v>8198</v>
      </c>
      <c r="D217" s="289" t="s">
        <v>6596</v>
      </c>
      <c r="E217" s="376">
        <v>10980</v>
      </c>
      <c r="F217" s="1391"/>
      <c r="G217" s="440">
        <v>1.9428524590163936</v>
      </c>
      <c r="H217" s="592">
        <f>IF(G217="","",G217-G217*COMPASS!$U$21)</f>
        <v>1.9428524590163936</v>
      </c>
      <c r="I217" s="278"/>
    </row>
    <row r="218" spans="1:9" ht="16.350000000000001" customHeight="1">
      <c r="A218" s="319" t="s">
        <v>7698</v>
      </c>
      <c r="B218" s="348" t="s">
        <v>216</v>
      </c>
      <c r="C218" s="318" t="s">
        <v>7696</v>
      </c>
      <c r="D218" s="289" t="s">
        <v>4850</v>
      </c>
      <c r="E218" s="376">
        <v>6100</v>
      </c>
      <c r="F218" s="1391"/>
      <c r="G218" s="440">
        <v>1.8489508196721309</v>
      </c>
      <c r="H218" s="592">
        <f>IF(G218="","",G218-G218*COMPASS!$U$21)</f>
        <v>1.8489508196721309</v>
      </c>
      <c r="I218" s="278"/>
    </row>
    <row r="219" spans="1:9" ht="16.350000000000001" customHeight="1">
      <c r="A219" s="514" t="s">
        <v>4851</v>
      </c>
      <c r="B219" s="515"/>
      <c r="C219" s="516"/>
      <c r="D219" s="517"/>
      <c r="E219" s="517"/>
      <c r="F219" s="517"/>
      <c r="G219" s="517"/>
      <c r="H219" s="592" t="str">
        <f>IF(G219="","",G219-G219*COMPASS!$U$21)</f>
        <v/>
      </c>
      <c r="I219" s="278"/>
    </row>
    <row r="220" spans="1:9" ht="16.350000000000001" customHeight="1">
      <c r="A220" s="325" t="s">
        <v>1463</v>
      </c>
      <c r="B220" s="348" t="s">
        <v>4423</v>
      </c>
      <c r="C220" s="272" t="s">
        <v>1464</v>
      </c>
      <c r="D220" s="289" t="s">
        <v>4801</v>
      </c>
      <c r="E220" s="362">
        <v>10</v>
      </c>
      <c r="F220" s="1391"/>
      <c r="G220" s="440">
        <v>13.02</v>
      </c>
      <c r="H220" s="592">
        <f>IF(G220="","",G220-G220*COMPASS!$U$21)</f>
        <v>13.02</v>
      </c>
      <c r="I220" s="278"/>
    </row>
    <row r="221" spans="1:9" ht="16.350000000000001" customHeight="1">
      <c r="A221" s="325" t="s">
        <v>9356</v>
      </c>
      <c r="B221" s="348" t="s">
        <v>4423</v>
      </c>
      <c r="C221" s="318" t="s">
        <v>9357</v>
      </c>
      <c r="D221" s="289" t="s">
        <v>9358</v>
      </c>
      <c r="E221" s="362">
        <v>10</v>
      </c>
      <c r="F221" s="1391"/>
      <c r="G221" s="440">
        <v>13.02</v>
      </c>
      <c r="H221" s="592">
        <f>IF(G221="","",G221-G221*COMPASS!$U$21)</f>
        <v>13.02</v>
      </c>
      <c r="I221" s="278"/>
    </row>
    <row r="222" spans="1:9" ht="16.350000000000001" customHeight="1">
      <c r="A222" s="325" t="s">
        <v>11806</v>
      </c>
      <c r="B222" s="348" t="s">
        <v>462</v>
      </c>
      <c r="C222" s="272" t="s">
        <v>11807</v>
      </c>
      <c r="D222" s="289" t="s">
        <v>11808</v>
      </c>
      <c r="E222" s="362">
        <v>1</v>
      </c>
      <c r="F222" s="1232"/>
      <c r="G222" s="440">
        <v>10.68</v>
      </c>
      <c r="H222" s="592">
        <f>IF(G222="","",G222-G222*COMPASS!$U$21)</f>
        <v>10.68</v>
      </c>
      <c r="I222" s="278"/>
    </row>
    <row r="223" spans="1:9" ht="16.350000000000001" customHeight="1">
      <c r="A223" s="325" t="s">
        <v>11809</v>
      </c>
      <c r="B223" s="348" t="s">
        <v>462</v>
      </c>
      <c r="C223" s="272" t="s">
        <v>11810</v>
      </c>
      <c r="D223" s="289" t="s">
        <v>11811</v>
      </c>
      <c r="E223" s="362">
        <v>1</v>
      </c>
      <c r="F223" s="1232"/>
      <c r="G223" s="440">
        <v>10.68</v>
      </c>
      <c r="H223" s="592">
        <f>IF(G223="","",G223-G223*COMPASS!$U$21)</f>
        <v>10.68</v>
      </c>
      <c r="I223" s="278"/>
    </row>
    <row r="224" spans="1:9" ht="16.350000000000001" customHeight="1">
      <c r="A224" s="514" t="s">
        <v>4852</v>
      </c>
      <c r="B224" s="515"/>
      <c r="C224" s="516"/>
      <c r="D224" s="517"/>
      <c r="E224" s="517"/>
      <c r="F224" s="517"/>
      <c r="G224" s="517"/>
      <c r="H224" s="592" t="str">
        <f>IF(G224="","",G224-G224*COMPASS!$U$21)</f>
        <v/>
      </c>
      <c r="I224" s="278"/>
    </row>
    <row r="225" spans="1:9" ht="16.350000000000001" customHeight="1">
      <c r="A225" s="325" t="s">
        <v>1465</v>
      </c>
      <c r="B225" s="348" t="s">
        <v>216</v>
      </c>
      <c r="C225" s="272" t="s">
        <v>1466</v>
      </c>
      <c r="D225" s="289" t="s">
        <v>4853</v>
      </c>
      <c r="E225" s="376" t="s">
        <v>17891</v>
      </c>
      <c r="F225" s="1391"/>
      <c r="G225" s="440">
        <v>300.2</v>
      </c>
      <c r="H225" s="592">
        <f>IF(G225="","",G225-G225*COMPASS!$U$21)</f>
        <v>300.2</v>
      </c>
      <c r="I225" s="278"/>
    </row>
    <row r="226" spans="1:9" ht="16.350000000000001" customHeight="1">
      <c r="A226" s="514" t="s">
        <v>4555</v>
      </c>
      <c r="B226" s="515"/>
      <c r="C226" s="516"/>
      <c r="D226" s="517"/>
      <c r="E226" s="517"/>
      <c r="F226" s="517"/>
      <c r="G226" s="517"/>
      <c r="H226" s="592" t="str">
        <f>IF(G226="","",G226-G226*COMPASS!$U$21)</f>
        <v/>
      </c>
      <c r="I226" s="278"/>
    </row>
    <row r="227" spans="1:9" ht="16.350000000000001" customHeight="1">
      <c r="A227" s="325" t="s">
        <v>1467</v>
      </c>
      <c r="B227" s="348" t="s">
        <v>216</v>
      </c>
      <c r="C227" s="272" t="s">
        <v>1468</v>
      </c>
      <c r="D227" s="289" t="s">
        <v>4854</v>
      </c>
      <c r="E227" s="362">
        <v>1</v>
      </c>
      <c r="F227" s="1391"/>
      <c r="G227" s="440">
        <v>12.34</v>
      </c>
      <c r="H227" s="592">
        <f>IF(G227="","",G227-G227*COMPASS!$U$21)</f>
        <v>12.34</v>
      </c>
      <c r="I227" s="278"/>
    </row>
    <row r="228" spans="1:9" ht="16.350000000000001" customHeight="1">
      <c r="A228" s="325" t="s">
        <v>1469</v>
      </c>
      <c r="B228" s="348" t="s">
        <v>216</v>
      </c>
      <c r="C228" s="272" t="s">
        <v>1470</v>
      </c>
      <c r="D228" s="289" t="s">
        <v>4855</v>
      </c>
      <c r="E228" s="362">
        <v>1</v>
      </c>
      <c r="F228" s="1391"/>
      <c r="G228" s="440">
        <v>14.18</v>
      </c>
      <c r="H228" s="592">
        <f>IF(G228="","",G228-G228*COMPASS!$U$21)</f>
        <v>14.18</v>
      </c>
      <c r="I228" s="278"/>
    </row>
    <row r="229" spans="1:9" ht="16.350000000000001" customHeight="1">
      <c r="A229" s="325" t="s">
        <v>1471</v>
      </c>
      <c r="B229" s="348" t="s">
        <v>216</v>
      </c>
      <c r="C229" s="272" t="s">
        <v>1472</v>
      </c>
      <c r="D229" s="289" t="s">
        <v>4856</v>
      </c>
      <c r="E229" s="362">
        <v>1</v>
      </c>
      <c r="F229" s="1391"/>
      <c r="G229" s="440">
        <v>16.05</v>
      </c>
      <c r="H229" s="592">
        <f>IF(G229="","",G229-G229*COMPASS!$U$21)</f>
        <v>16.05</v>
      </c>
      <c r="I229" s="278"/>
    </row>
    <row r="230" spans="1:9" ht="16.350000000000001" customHeight="1">
      <c r="A230" s="325" t="s">
        <v>8082</v>
      </c>
      <c r="B230" s="348" t="s">
        <v>216</v>
      </c>
      <c r="C230" s="272" t="s">
        <v>8083</v>
      </c>
      <c r="D230" s="289" t="s">
        <v>8084</v>
      </c>
      <c r="E230" s="376" t="s">
        <v>17889</v>
      </c>
      <c r="F230" s="1391"/>
      <c r="G230" s="440">
        <v>19.79</v>
      </c>
      <c r="H230" s="592">
        <f>IF(G230="","",G230-G230*COMPASS!$U$21)</f>
        <v>19.79</v>
      </c>
      <c r="I230" s="278"/>
    </row>
    <row r="231" spans="1:9" ht="16.350000000000001" customHeight="1">
      <c r="A231" s="518" t="s">
        <v>5730</v>
      </c>
      <c r="B231" s="361"/>
      <c r="C231" s="335"/>
      <c r="D231" s="519"/>
      <c r="E231" s="519"/>
      <c r="F231" s="519"/>
      <c r="G231" s="519"/>
      <c r="H231" s="592" t="str">
        <f>IF(G231="","",G231-G231*COMPASS!$U$21)</f>
        <v/>
      </c>
      <c r="I231" s="278"/>
    </row>
    <row r="232" spans="1:9" ht="16.350000000000001" customHeight="1">
      <c r="A232" s="514" t="s">
        <v>5731</v>
      </c>
      <c r="B232" s="515"/>
      <c r="C232" s="516"/>
      <c r="D232" s="517"/>
      <c r="E232" s="517"/>
      <c r="F232" s="517"/>
      <c r="G232" s="517"/>
      <c r="H232" s="592" t="str">
        <f>IF(G232="","",G232-G232*COMPASS!$U$21)</f>
        <v/>
      </c>
      <c r="I232" s="278"/>
    </row>
    <row r="233" spans="1:9" ht="16.350000000000001" customHeight="1">
      <c r="A233" s="325" t="s">
        <v>5732</v>
      </c>
      <c r="B233" s="348" t="s">
        <v>462</v>
      </c>
      <c r="C233" s="272" t="s">
        <v>5733</v>
      </c>
      <c r="D233" s="289" t="s">
        <v>5734</v>
      </c>
      <c r="E233" s="362">
        <v>305</v>
      </c>
      <c r="F233" s="1391"/>
      <c r="G233" s="440">
        <v>2.8846885245901639</v>
      </c>
      <c r="H233" s="592">
        <f>IF(G233="","",G233-G233*COMPASS!$U$21)</f>
        <v>2.8846885245901639</v>
      </c>
      <c r="I233" s="278"/>
    </row>
    <row r="234" spans="1:9" ht="16.350000000000001" customHeight="1">
      <c r="A234" s="325" t="s">
        <v>7358</v>
      </c>
      <c r="B234" s="348" t="s">
        <v>216</v>
      </c>
      <c r="C234" s="272" t="s">
        <v>7359</v>
      </c>
      <c r="D234" s="289" t="s">
        <v>7360</v>
      </c>
      <c r="E234" s="362">
        <v>7320</v>
      </c>
      <c r="F234" s="1391"/>
      <c r="G234" s="440">
        <v>2.8846885245901639</v>
      </c>
      <c r="H234" s="592">
        <f>IF(G234="","",G234-G234*COMPASS!$U$21)</f>
        <v>2.8846885245901639</v>
      </c>
      <c r="I234" s="278"/>
    </row>
    <row r="235" spans="1:9" ht="16.350000000000001" customHeight="1">
      <c r="A235" s="325" t="s">
        <v>5735</v>
      </c>
      <c r="B235" s="348" t="s">
        <v>566</v>
      </c>
      <c r="C235" s="272" t="s">
        <v>5736</v>
      </c>
      <c r="D235" s="289" t="s">
        <v>5737</v>
      </c>
      <c r="E235" s="362">
        <v>305</v>
      </c>
      <c r="F235" s="1391"/>
      <c r="G235" s="440">
        <v>0.85758750000000006</v>
      </c>
      <c r="H235" s="592">
        <f>IF(G235="","",G235-G235*COMPASS!$U$21)</f>
        <v>0.85758750000000006</v>
      </c>
      <c r="I235" s="278"/>
    </row>
    <row r="236" spans="1:9" ht="16.350000000000001" customHeight="1">
      <c r="A236" s="325" t="s">
        <v>8243</v>
      </c>
      <c r="B236" s="348" t="s">
        <v>216</v>
      </c>
      <c r="C236" s="318" t="s">
        <v>8244</v>
      </c>
      <c r="D236" s="295" t="s">
        <v>8245</v>
      </c>
      <c r="E236" s="362">
        <v>305</v>
      </c>
      <c r="F236" s="1391"/>
      <c r="G236" s="440">
        <v>2.6975737704918035</v>
      </c>
      <c r="H236" s="592">
        <f>IF(G236="","",G236-G236*COMPASS!$U$21)</f>
        <v>2.6975737704918035</v>
      </c>
      <c r="I236" s="278"/>
    </row>
    <row r="237" spans="1:9" ht="16.350000000000001" customHeight="1">
      <c r="A237" s="514" t="s">
        <v>5738</v>
      </c>
      <c r="B237" s="515"/>
      <c r="C237" s="516"/>
      <c r="D237" s="517"/>
      <c r="E237" s="517"/>
      <c r="F237" s="517"/>
      <c r="G237" s="517"/>
      <c r="H237" s="592" t="str">
        <f>IF(G237="","",G237-G237*COMPASS!$U$21)</f>
        <v/>
      </c>
      <c r="I237" s="278"/>
    </row>
    <row r="238" spans="1:9" ht="16.350000000000001" customHeight="1">
      <c r="A238" s="325" t="s">
        <v>5739</v>
      </c>
      <c r="B238" s="348" t="s">
        <v>462</v>
      </c>
      <c r="C238" s="272" t="s">
        <v>5740</v>
      </c>
      <c r="D238" s="289" t="s">
        <v>5741</v>
      </c>
      <c r="E238" s="362">
        <v>1</v>
      </c>
      <c r="F238" s="1391"/>
      <c r="G238" s="440">
        <v>16.78</v>
      </c>
      <c r="H238" s="592">
        <f>IF(G238="","",G238-G238*COMPASS!$U$21)</f>
        <v>16.78</v>
      </c>
      <c r="I238" s="278"/>
    </row>
    <row r="239" spans="1:9" ht="16.350000000000001" customHeight="1">
      <c r="A239" s="325" t="s">
        <v>6637</v>
      </c>
      <c r="B239" s="348" t="s">
        <v>462</v>
      </c>
      <c r="C239" s="272" t="s">
        <v>6638</v>
      </c>
      <c r="D239" s="289" t="s">
        <v>6639</v>
      </c>
      <c r="E239" s="362">
        <v>1</v>
      </c>
      <c r="F239" s="1391"/>
      <c r="G239" s="440">
        <v>16.78</v>
      </c>
      <c r="H239" s="592">
        <f>IF(G239="","",G239-G239*COMPASS!$U$21)</f>
        <v>16.78</v>
      </c>
      <c r="I239" s="278"/>
    </row>
    <row r="240" spans="1:9" ht="16.350000000000001" customHeight="1">
      <c r="A240" s="514" t="s">
        <v>5742</v>
      </c>
      <c r="B240" s="515"/>
      <c r="C240" s="516"/>
      <c r="D240" s="517"/>
      <c r="E240" s="517"/>
      <c r="F240" s="517"/>
      <c r="G240" s="517"/>
      <c r="H240" s="592" t="str">
        <f>IF(G240="","",G240-G240*COMPASS!$U$21)</f>
        <v/>
      </c>
      <c r="I240" s="278"/>
    </row>
    <row r="241" spans="1:9" ht="16.350000000000001" customHeight="1">
      <c r="A241" s="325" t="s">
        <v>5743</v>
      </c>
      <c r="B241" s="348" t="s">
        <v>216</v>
      </c>
      <c r="C241" s="272" t="s">
        <v>5744</v>
      </c>
      <c r="D241" s="289" t="s">
        <v>5745</v>
      </c>
      <c r="E241" s="376">
        <v>1</v>
      </c>
      <c r="F241" s="1391"/>
      <c r="G241" s="440">
        <v>429.56</v>
      </c>
      <c r="H241" s="592">
        <f>IF(G241="","",G241-G241*COMPASS!$U$21)</f>
        <v>429.56</v>
      </c>
      <c r="I241" s="278"/>
    </row>
    <row r="242" spans="1:9" ht="16.350000000000001" customHeight="1">
      <c r="A242" s="325" t="s">
        <v>5746</v>
      </c>
      <c r="B242" s="348" t="s">
        <v>216</v>
      </c>
      <c r="C242" s="272" t="s">
        <v>5747</v>
      </c>
      <c r="D242" s="289" t="s">
        <v>5748</v>
      </c>
      <c r="E242" s="376">
        <v>1</v>
      </c>
      <c r="F242" s="1391"/>
      <c r="G242" s="440">
        <v>876.6</v>
      </c>
      <c r="H242" s="592">
        <f>IF(G242="","",G242-G242*COMPASS!$U$21)</f>
        <v>876.6</v>
      </c>
      <c r="I242" s="278"/>
    </row>
    <row r="243" spans="1:9" ht="16.350000000000001" customHeight="1">
      <c r="A243" s="514" t="s">
        <v>5749</v>
      </c>
      <c r="B243" s="515"/>
      <c r="C243" s="516"/>
      <c r="D243" s="517"/>
      <c r="E243" s="517"/>
      <c r="F243" s="517"/>
      <c r="G243" s="517"/>
      <c r="H243" s="592" t="str">
        <f>IF(G243="","",G243-G243*COMPASS!$U$21)</f>
        <v/>
      </c>
      <c r="I243" s="278"/>
    </row>
    <row r="244" spans="1:9" ht="16.350000000000001" customHeight="1">
      <c r="A244" s="325" t="s">
        <v>5750</v>
      </c>
      <c r="B244" s="348" t="s">
        <v>462</v>
      </c>
      <c r="C244" s="272" t="s">
        <v>5751</v>
      </c>
      <c r="D244" s="289" t="s">
        <v>9729</v>
      </c>
      <c r="E244" s="362">
        <v>1</v>
      </c>
      <c r="F244" s="1391"/>
      <c r="G244" s="440">
        <v>16.649999999999999</v>
      </c>
      <c r="H244" s="592">
        <f>IF(G244="","",G244-G244*COMPASS!$U$21)</f>
        <v>16.649999999999999</v>
      </c>
      <c r="I244" s="278"/>
    </row>
    <row r="245" spans="1:9" ht="16.350000000000001" customHeight="1">
      <c r="A245" s="325" t="s">
        <v>5752</v>
      </c>
      <c r="B245" s="348" t="s">
        <v>462</v>
      </c>
      <c r="C245" s="272" t="s">
        <v>5753</v>
      </c>
      <c r="D245" s="289" t="s">
        <v>9730</v>
      </c>
      <c r="E245" s="362">
        <v>1</v>
      </c>
      <c r="F245" s="1391"/>
      <c r="G245" s="440">
        <v>19.190000000000001</v>
      </c>
      <c r="H245" s="592">
        <f>IF(G245="","",G245-G245*COMPASS!$U$21)</f>
        <v>19.190000000000001</v>
      </c>
      <c r="I245" s="278"/>
    </row>
    <row r="246" spans="1:9" ht="16.350000000000001" customHeight="1">
      <c r="A246" s="325" t="s">
        <v>5754</v>
      </c>
      <c r="B246" s="348" t="s">
        <v>462</v>
      </c>
      <c r="C246" s="272" t="s">
        <v>5755</v>
      </c>
      <c r="D246" s="289" t="s">
        <v>9731</v>
      </c>
      <c r="E246" s="362">
        <v>1</v>
      </c>
      <c r="F246" s="1391"/>
      <c r="G246" s="440">
        <v>21.68</v>
      </c>
      <c r="H246" s="592">
        <f>IF(G246="","",G246-G246*COMPASS!$U$21)</f>
        <v>21.68</v>
      </c>
      <c r="I246" s="278"/>
    </row>
    <row r="247" spans="1:9" ht="16.350000000000001" customHeight="1">
      <c r="A247" s="325" t="s">
        <v>5756</v>
      </c>
      <c r="B247" s="348" t="s">
        <v>462</v>
      </c>
      <c r="C247" s="272" t="s">
        <v>5757</v>
      </c>
      <c r="D247" s="289" t="s">
        <v>9732</v>
      </c>
      <c r="E247" s="362">
        <v>1</v>
      </c>
      <c r="F247" s="1391"/>
      <c r="G247" s="440">
        <v>26.7</v>
      </c>
      <c r="H247" s="592">
        <f>IF(G247="","",G247-G247*COMPASS!$U$21)</f>
        <v>26.7</v>
      </c>
      <c r="I247" s="278"/>
    </row>
    <row r="248" spans="1:9" ht="16.350000000000001" customHeight="1">
      <c r="A248" s="325" t="s">
        <v>6606</v>
      </c>
      <c r="B248" s="348" t="s">
        <v>216</v>
      </c>
      <c r="C248" s="272" t="s">
        <v>6597</v>
      </c>
      <c r="D248" s="289" t="s">
        <v>9733</v>
      </c>
      <c r="E248" s="376" t="s">
        <v>17889</v>
      </c>
      <c r="F248" s="1391"/>
      <c r="G248" s="440">
        <v>16.649999999999999</v>
      </c>
      <c r="H248" s="592">
        <f>IF(G248="","",G248-G248*COMPASS!$U$21)</f>
        <v>16.649999999999999</v>
      </c>
      <c r="I248" s="278"/>
    </row>
    <row r="249" spans="1:9" ht="16.350000000000001" customHeight="1">
      <c r="A249" s="325" t="s">
        <v>6607</v>
      </c>
      <c r="B249" s="348" t="s">
        <v>216</v>
      </c>
      <c r="C249" s="272" t="s">
        <v>6598</v>
      </c>
      <c r="D249" s="289" t="s">
        <v>9734</v>
      </c>
      <c r="E249" s="376" t="s">
        <v>17889</v>
      </c>
      <c r="F249" s="1391"/>
      <c r="G249" s="440">
        <v>19.190000000000001</v>
      </c>
      <c r="H249" s="592">
        <f>IF(G249="","",G249-G249*COMPASS!$U$21)</f>
        <v>19.190000000000001</v>
      </c>
      <c r="I249" s="278"/>
    </row>
    <row r="250" spans="1:9" ht="16.350000000000001" customHeight="1">
      <c r="A250" s="325" t="s">
        <v>6608</v>
      </c>
      <c r="B250" s="348" t="s">
        <v>216</v>
      </c>
      <c r="C250" s="272" t="s">
        <v>6599</v>
      </c>
      <c r="D250" s="289" t="s">
        <v>9735</v>
      </c>
      <c r="E250" s="376" t="s">
        <v>17889</v>
      </c>
      <c r="F250" s="1391"/>
      <c r="G250" s="440">
        <v>21.68</v>
      </c>
      <c r="H250" s="592">
        <f>IF(G250="","",G250-G250*COMPASS!$U$21)</f>
        <v>21.68</v>
      </c>
      <c r="I250" s="278"/>
    </row>
    <row r="251" spans="1:9" ht="16.350000000000001" customHeight="1">
      <c r="A251" s="325" t="s">
        <v>6609</v>
      </c>
      <c r="B251" s="348" t="s">
        <v>216</v>
      </c>
      <c r="C251" s="272" t="s">
        <v>6600</v>
      </c>
      <c r="D251" s="289" t="s">
        <v>9736</v>
      </c>
      <c r="E251" s="376" t="s">
        <v>17889</v>
      </c>
      <c r="F251" s="1391"/>
      <c r="G251" s="440">
        <v>26.7</v>
      </c>
      <c r="H251" s="592">
        <f>IF(G251="","",G251-G251*COMPASS!$U$21)</f>
        <v>26.7</v>
      </c>
      <c r="I251" s="278"/>
    </row>
    <row r="252" spans="1:9" ht="16.350000000000001" customHeight="1">
      <c r="A252" s="518" t="s">
        <v>4556</v>
      </c>
      <c r="B252" s="361"/>
      <c r="C252" s="335"/>
      <c r="D252" s="519"/>
      <c r="E252" s="519"/>
      <c r="F252" s="519"/>
      <c r="G252" s="519"/>
      <c r="H252" s="592" t="str">
        <f>IF(G252="","",G252-G252*COMPASS!$U$21)</f>
        <v/>
      </c>
      <c r="I252" s="278"/>
    </row>
    <row r="253" spans="1:9" ht="16.350000000000001" customHeight="1">
      <c r="A253" s="514" t="s">
        <v>4557</v>
      </c>
      <c r="B253" s="515"/>
      <c r="C253" s="516"/>
      <c r="D253" s="517"/>
      <c r="E253" s="517"/>
      <c r="F253" s="517"/>
      <c r="G253" s="517"/>
      <c r="H253" s="592" t="str">
        <f>IF(G253="","",G253-G253*COMPASS!$U$21)</f>
        <v/>
      </c>
      <c r="I253" s="278"/>
    </row>
    <row r="254" spans="1:9" ht="16.350000000000001" customHeight="1">
      <c r="A254" s="325" t="s">
        <v>1473</v>
      </c>
      <c r="B254" s="348" t="s">
        <v>462</v>
      </c>
      <c r="C254" s="272" t="s">
        <v>1474</v>
      </c>
      <c r="D254" s="289" t="s">
        <v>6601</v>
      </c>
      <c r="E254" s="362">
        <v>1</v>
      </c>
      <c r="F254" s="1391"/>
      <c r="G254" s="440">
        <v>96.18</v>
      </c>
      <c r="H254" s="592">
        <f>IF(G254="","",G254-G254*COMPASS!$U$21)</f>
        <v>96.18</v>
      </c>
      <c r="I254" s="278"/>
    </row>
    <row r="255" spans="1:9" ht="16.350000000000001" customHeight="1">
      <c r="A255" s="325" t="s">
        <v>6836</v>
      </c>
      <c r="B255" s="348" t="s">
        <v>216</v>
      </c>
      <c r="C255" s="272" t="s">
        <v>6837</v>
      </c>
      <c r="D255" s="289" t="s">
        <v>6838</v>
      </c>
      <c r="E255" s="376" t="s">
        <v>17896</v>
      </c>
      <c r="F255" s="1391"/>
      <c r="G255" s="440">
        <v>177.47</v>
      </c>
      <c r="H255" s="592">
        <f>IF(G255="","",G255-G255*COMPASS!$U$21)</f>
        <v>177.47</v>
      </c>
      <c r="I255" s="278"/>
    </row>
    <row r="256" spans="1:9" ht="16.350000000000001" customHeight="1">
      <c r="A256" s="514" t="s">
        <v>4558</v>
      </c>
      <c r="B256" s="515"/>
      <c r="C256" s="516"/>
      <c r="D256" s="517"/>
      <c r="E256" s="517"/>
      <c r="F256" s="517"/>
      <c r="G256" s="517"/>
      <c r="H256" s="592" t="str">
        <f>IF(G256="","",G256-G256*COMPASS!$U$21)</f>
        <v/>
      </c>
      <c r="I256" s="278"/>
    </row>
    <row r="257" spans="1:9" ht="16.350000000000001" customHeight="1">
      <c r="A257" s="325" t="s">
        <v>1477</v>
      </c>
      <c r="B257" s="348" t="s">
        <v>462</v>
      </c>
      <c r="C257" s="272" t="s">
        <v>1478</v>
      </c>
      <c r="D257" s="289" t="s">
        <v>4559</v>
      </c>
      <c r="E257" s="362">
        <v>1</v>
      </c>
      <c r="F257" s="1391"/>
      <c r="G257" s="440">
        <v>6.97</v>
      </c>
      <c r="H257" s="592">
        <f>IF(G257="","",G257-G257*COMPASS!$U$21)</f>
        <v>6.97</v>
      </c>
      <c r="I257" s="278"/>
    </row>
    <row r="258" spans="1:9" ht="16.350000000000001" customHeight="1">
      <c r="A258" s="325" t="s">
        <v>1479</v>
      </c>
      <c r="B258" s="348" t="s">
        <v>462</v>
      </c>
      <c r="C258" s="272" t="s">
        <v>1480</v>
      </c>
      <c r="D258" s="289" t="s">
        <v>4560</v>
      </c>
      <c r="E258" s="362">
        <v>1</v>
      </c>
      <c r="F258" s="1391"/>
      <c r="G258" s="440">
        <v>6.97</v>
      </c>
      <c r="H258" s="592">
        <f>IF(G258="","",G258-G258*COMPASS!$U$21)</f>
        <v>6.97</v>
      </c>
      <c r="I258" s="278"/>
    </row>
    <row r="259" spans="1:9" ht="16.350000000000001" customHeight="1">
      <c r="A259" s="325" t="s">
        <v>7320</v>
      </c>
      <c r="B259" s="348" t="s">
        <v>4423</v>
      </c>
      <c r="C259" s="272" t="s">
        <v>7321</v>
      </c>
      <c r="D259" s="289" t="s">
        <v>7322</v>
      </c>
      <c r="E259" s="362">
        <v>1</v>
      </c>
      <c r="F259" s="1391"/>
      <c r="G259" s="440">
        <v>5.66</v>
      </c>
      <c r="H259" s="592">
        <f>IF(G259="","",G259-G259*COMPASS!$U$21)</f>
        <v>5.66</v>
      </c>
      <c r="I259" s="278"/>
    </row>
    <row r="260" spans="1:9" ht="16.350000000000001" customHeight="1">
      <c r="A260" s="325" t="s">
        <v>7323</v>
      </c>
      <c r="B260" s="348" t="s">
        <v>216</v>
      </c>
      <c r="C260" s="272" t="s">
        <v>7324</v>
      </c>
      <c r="D260" s="289" t="s">
        <v>7325</v>
      </c>
      <c r="E260" s="362">
        <v>10</v>
      </c>
      <c r="F260" s="1391"/>
      <c r="G260" s="440">
        <v>5.66</v>
      </c>
      <c r="H260" s="592">
        <f>IF(G260="","",G260-G260*COMPASS!$U$21)</f>
        <v>5.66</v>
      </c>
      <c r="I260" s="278"/>
    </row>
    <row r="261" spans="1:9" ht="16.350000000000001" customHeight="1">
      <c r="A261" s="325" t="s">
        <v>1482</v>
      </c>
      <c r="B261" s="348" t="s">
        <v>216</v>
      </c>
      <c r="C261" s="272" t="s">
        <v>1483</v>
      </c>
      <c r="D261" s="289" t="s">
        <v>4561</v>
      </c>
      <c r="E261" s="362" t="s">
        <v>17889</v>
      </c>
      <c r="F261" s="1391"/>
      <c r="G261" s="440">
        <v>7.84</v>
      </c>
      <c r="H261" s="592">
        <f>IF(G261="","",G261-G261*COMPASS!$U$21)</f>
        <v>7.84</v>
      </c>
      <c r="I261" s="278"/>
    </row>
    <row r="262" spans="1:9" ht="16.350000000000001" customHeight="1">
      <c r="A262" s="325" t="s">
        <v>1484</v>
      </c>
      <c r="B262" s="348" t="s">
        <v>216</v>
      </c>
      <c r="C262" s="272" t="s">
        <v>1485</v>
      </c>
      <c r="D262" s="289" t="s">
        <v>4562</v>
      </c>
      <c r="E262" s="362" t="s">
        <v>17889</v>
      </c>
      <c r="F262" s="1391"/>
      <c r="G262" s="440">
        <v>14.22</v>
      </c>
      <c r="H262" s="592">
        <f>IF(G262="","",G262-G262*COMPASS!$U$21)</f>
        <v>14.22</v>
      </c>
      <c r="I262" s="278"/>
    </row>
    <row r="263" spans="1:9" ht="16.350000000000001" customHeight="1">
      <c r="A263" s="325" t="s">
        <v>8775</v>
      </c>
      <c r="B263" s="348" t="s">
        <v>216</v>
      </c>
      <c r="C263" s="272" t="s">
        <v>8776</v>
      </c>
      <c r="D263" s="289" t="s">
        <v>8777</v>
      </c>
      <c r="E263" s="362">
        <v>5</v>
      </c>
      <c r="F263" s="1391"/>
      <c r="G263" s="440">
        <v>24.84</v>
      </c>
      <c r="H263" s="592">
        <f>IF(G263="","",G263-G263*COMPASS!$U$21)</f>
        <v>24.84</v>
      </c>
      <c r="I263" s="278"/>
    </row>
    <row r="264" spans="1:9" ht="16.350000000000001" customHeight="1">
      <c r="A264" s="325" t="s">
        <v>1638</v>
      </c>
      <c r="B264" s="348" t="s">
        <v>216</v>
      </c>
      <c r="C264" s="272" t="s">
        <v>1481</v>
      </c>
      <c r="D264" s="289" t="s">
        <v>4563</v>
      </c>
      <c r="E264" s="362" t="s">
        <v>17889</v>
      </c>
      <c r="F264" s="1391"/>
      <c r="G264" s="440">
        <v>0.69</v>
      </c>
      <c r="H264" s="592">
        <f>IF(G264="","",G264-G264*COMPASS!$U$21)</f>
        <v>0.69</v>
      </c>
      <c r="I264" s="278"/>
    </row>
    <row r="265" spans="1:9" ht="16.350000000000001" customHeight="1">
      <c r="A265" s="325" t="s">
        <v>1475</v>
      </c>
      <c r="B265" s="348" t="s">
        <v>216</v>
      </c>
      <c r="C265" s="272" t="s">
        <v>1476</v>
      </c>
      <c r="D265" s="289" t="s">
        <v>5758</v>
      </c>
      <c r="E265" s="362" t="s">
        <v>17889</v>
      </c>
      <c r="F265" s="1391"/>
      <c r="G265" s="440">
        <v>0.69</v>
      </c>
      <c r="H265" s="592">
        <f>IF(G265="","",G265-G265*COMPASS!$U$21)</f>
        <v>0.69</v>
      </c>
      <c r="I265" s="278"/>
    </row>
    <row r="266" spans="1:9" ht="16.350000000000001" customHeight="1">
      <c r="A266" s="514" t="s">
        <v>4564</v>
      </c>
      <c r="B266" s="515"/>
      <c r="C266" s="516"/>
      <c r="D266" s="517"/>
      <c r="E266" s="833"/>
      <c r="F266" s="517"/>
      <c r="G266" s="517"/>
      <c r="H266" s="592" t="str">
        <f>IF(G266="","",G266-G266*COMPASS!$U$21)</f>
        <v/>
      </c>
      <c r="I266" s="278"/>
    </row>
    <row r="267" spans="1:9" ht="16.350000000000001" customHeight="1">
      <c r="A267" s="325" t="s">
        <v>1486</v>
      </c>
      <c r="B267" s="348" t="s">
        <v>216</v>
      </c>
      <c r="C267" s="272" t="s">
        <v>1487</v>
      </c>
      <c r="D267" s="289" t="s">
        <v>4565</v>
      </c>
      <c r="E267" s="362">
        <v>1</v>
      </c>
      <c r="F267" s="1391"/>
      <c r="G267" s="440">
        <v>11.42</v>
      </c>
      <c r="H267" s="592">
        <f>IF(G267="","",G267-G267*COMPASS!$U$21)</f>
        <v>11.42</v>
      </c>
      <c r="I267" s="278"/>
    </row>
    <row r="268" spans="1:9" ht="16.350000000000001" customHeight="1">
      <c r="A268" s="325" t="s">
        <v>1488</v>
      </c>
      <c r="B268" s="348" t="s">
        <v>216</v>
      </c>
      <c r="C268" s="272" t="s">
        <v>1489</v>
      </c>
      <c r="D268" s="289" t="s">
        <v>4566</v>
      </c>
      <c r="E268" s="362">
        <v>1</v>
      </c>
      <c r="F268" s="1391"/>
      <c r="G268" s="440">
        <v>3.17</v>
      </c>
      <c r="H268" s="592">
        <f>IF(G268="","",G268-G268*COMPASS!$U$21)</f>
        <v>3.17</v>
      </c>
      <c r="I268" s="278"/>
    </row>
    <row r="269" spans="1:9" ht="16.350000000000001" customHeight="1">
      <c r="A269" s="523" t="s">
        <v>4567</v>
      </c>
      <c r="B269" s="524"/>
      <c r="C269" s="336"/>
      <c r="D269" s="525"/>
      <c r="E269" s="526"/>
      <c r="F269" s="526"/>
      <c r="G269" s="526"/>
      <c r="H269" s="592" t="str">
        <f>IF(G269="","",G269-G269*COMPASS!$U$21)</f>
        <v/>
      </c>
      <c r="I269" s="278"/>
    </row>
    <row r="270" spans="1:9" ht="16.350000000000001" customHeight="1">
      <c r="A270" s="514" t="s">
        <v>4568</v>
      </c>
      <c r="B270" s="515"/>
      <c r="C270" s="516"/>
      <c r="D270" s="517"/>
      <c r="E270" s="517"/>
      <c r="F270" s="517"/>
      <c r="G270" s="517"/>
      <c r="H270" s="592" t="str">
        <f>IF(G270="","",G270-G270*COMPASS!$U$21)</f>
        <v/>
      </c>
      <c r="I270" s="278"/>
    </row>
    <row r="271" spans="1:9" ht="16.350000000000001" customHeight="1">
      <c r="A271" s="325" t="s">
        <v>4569</v>
      </c>
      <c r="B271" s="348" t="s">
        <v>216</v>
      </c>
      <c r="C271" s="272" t="s">
        <v>4570</v>
      </c>
      <c r="D271" s="289" t="s">
        <v>11812</v>
      </c>
      <c r="E271" s="362">
        <v>5</v>
      </c>
      <c r="F271" s="1391"/>
      <c r="G271" s="440">
        <v>196.9</v>
      </c>
      <c r="H271" s="592">
        <f>IF(G271="","",G271-G271*COMPASS!$U$21)</f>
        <v>196.9</v>
      </c>
      <c r="I271" s="278"/>
    </row>
    <row r="272" spans="1:9" ht="16.350000000000001" customHeight="1">
      <c r="A272" s="325" t="s">
        <v>4571</v>
      </c>
      <c r="B272" s="348" t="s">
        <v>216</v>
      </c>
      <c r="C272" s="272" t="s">
        <v>4572</v>
      </c>
      <c r="D272" s="289" t="s">
        <v>9359</v>
      </c>
      <c r="E272" s="362" t="s">
        <v>17889</v>
      </c>
      <c r="F272" s="1391"/>
      <c r="G272" s="440">
        <v>19.899999999999999</v>
      </c>
      <c r="H272" s="592">
        <f>IF(G272="","",G272-G272*COMPASS!$U$21)</f>
        <v>19.899999999999999</v>
      </c>
      <c r="I272" s="278"/>
    </row>
    <row r="273" spans="1:9" ht="16.350000000000001" customHeight="1">
      <c r="A273" s="325" t="s">
        <v>4773</v>
      </c>
      <c r="B273" s="348" t="s">
        <v>216</v>
      </c>
      <c r="C273" s="272" t="s">
        <v>4774</v>
      </c>
      <c r="D273" s="289" t="s">
        <v>7601</v>
      </c>
      <c r="E273" s="362">
        <v>25</v>
      </c>
      <c r="F273" s="1391"/>
      <c r="G273" s="440">
        <v>23.65</v>
      </c>
      <c r="H273" s="592">
        <f>IF(G273="","",G273-G273*COMPASS!$U$21)</f>
        <v>23.65</v>
      </c>
      <c r="I273" s="278"/>
    </row>
    <row r="274" spans="1:9" ht="16.350000000000001" customHeight="1">
      <c r="A274" s="325" t="s">
        <v>4775</v>
      </c>
      <c r="B274" s="348" t="s">
        <v>216</v>
      </c>
      <c r="C274" s="272" t="s">
        <v>4776</v>
      </c>
      <c r="D274" s="289" t="s">
        <v>7602</v>
      </c>
      <c r="E274" s="376" t="s">
        <v>17889</v>
      </c>
      <c r="F274" s="1391"/>
      <c r="G274" s="440">
        <v>23.65</v>
      </c>
      <c r="H274" s="592">
        <f>IF(G274="","",G274-G274*COMPASS!$U$21)</f>
        <v>23.65</v>
      </c>
      <c r="I274" s="278"/>
    </row>
    <row r="275" spans="1:9" ht="16.350000000000001" customHeight="1">
      <c r="A275" s="325" t="s">
        <v>8085</v>
      </c>
      <c r="B275" s="348" t="s">
        <v>216</v>
      </c>
      <c r="C275" s="318" t="s">
        <v>8086</v>
      </c>
      <c r="D275" s="289" t="s">
        <v>8087</v>
      </c>
      <c r="E275" s="376" t="s">
        <v>17888</v>
      </c>
      <c r="F275" s="1391"/>
      <c r="G275" s="440">
        <v>28.2</v>
      </c>
      <c r="H275" s="592">
        <f>IF(G275="","",G275-G275*COMPASS!$U$21)</f>
        <v>28.2</v>
      </c>
      <c r="I275" s="278"/>
    </row>
    <row r="276" spans="1:9" ht="16.350000000000001" customHeight="1">
      <c r="A276" s="514" t="s">
        <v>4573</v>
      </c>
      <c r="B276" s="515"/>
      <c r="C276" s="516"/>
      <c r="D276" s="517"/>
      <c r="E276" s="517"/>
      <c r="F276" s="517"/>
      <c r="G276" s="517"/>
      <c r="H276" s="592" t="str">
        <f>IF(G276="","",G276-G276*COMPASS!$U$21)</f>
        <v/>
      </c>
      <c r="I276" s="278"/>
    </row>
    <row r="277" spans="1:9" ht="16.350000000000001" customHeight="1">
      <c r="A277" s="325" t="s">
        <v>4574</v>
      </c>
      <c r="B277" s="348" t="s">
        <v>4423</v>
      </c>
      <c r="C277" s="272" t="s">
        <v>4575</v>
      </c>
      <c r="D277" s="289" t="s">
        <v>4576</v>
      </c>
      <c r="E277" s="376" t="s">
        <v>17891</v>
      </c>
      <c r="F277" s="1391"/>
      <c r="G277" s="440">
        <v>216.19</v>
      </c>
      <c r="H277" s="592">
        <f>IF(G277="","",G277-G277*COMPASS!$U$21)</f>
        <v>216.19</v>
      </c>
      <c r="I277" s="278"/>
    </row>
    <row r="278" spans="1:9" ht="16.350000000000001" customHeight="1">
      <c r="A278" s="325" t="s">
        <v>7603</v>
      </c>
      <c r="B278" s="348" t="s">
        <v>462</v>
      </c>
      <c r="C278" s="289" t="s">
        <v>7604</v>
      </c>
      <c r="D278" s="289" t="s">
        <v>7605</v>
      </c>
      <c r="E278" s="362">
        <v>1</v>
      </c>
      <c r="F278" s="1391"/>
      <c r="G278" s="440">
        <v>22.81</v>
      </c>
      <c r="H278" s="592">
        <f>IF(G278="","",G278-G278*COMPASS!$U$21)</f>
        <v>22.81</v>
      </c>
      <c r="I278" s="278"/>
    </row>
    <row r="279" spans="1:9" ht="16.350000000000001" customHeight="1">
      <c r="A279" s="325" t="s">
        <v>8647</v>
      </c>
      <c r="B279" s="348" t="s">
        <v>462</v>
      </c>
      <c r="C279" s="289" t="s">
        <v>8648</v>
      </c>
      <c r="D279" s="289" t="s">
        <v>8649</v>
      </c>
      <c r="E279" s="362">
        <v>1</v>
      </c>
      <c r="F279" s="1391"/>
      <c r="G279" s="440">
        <v>22.81</v>
      </c>
      <c r="H279" s="592">
        <f>IF(G279="","",G279-G279*COMPASS!$U$21)</f>
        <v>22.81</v>
      </c>
      <c r="I279" s="278"/>
    </row>
    <row r="280" spans="1:9" ht="16.350000000000001" customHeight="1">
      <c r="A280" s="325" t="s">
        <v>4577</v>
      </c>
      <c r="B280" s="348" t="s">
        <v>216</v>
      </c>
      <c r="C280" s="272" t="s">
        <v>4578</v>
      </c>
      <c r="D280" s="289" t="s">
        <v>8650</v>
      </c>
      <c r="E280" s="376" t="s">
        <v>17889</v>
      </c>
      <c r="F280" s="1391"/>
      <c r="G280" s="440">
        <v>22.81</v>
      </c>
      <c r="H280" s="592">
        <f>IF(G280="","",G280-G280*COMPASS!$U$21)</f>
        <v>22.81</v>
      </c>
      <c r="I280" s="278"/>
    </row>
    <row r="281" spans="1:9" ht="16.350000000000001" customHeight="1">
      <c r="A281" s="325" t="s">
        <v>7606</v>
      </c>
      <c r="B281" s="348" t="s">
        <v>462</v>
      </c>
      <c r="C281" s="272" t="s">
        <v>7607</v>
      </c>
      <c r="D281" s="289" t="s">
        <v>8778</v>
      </c>
      <c r="E281" s="376" t="s">
        <v>17889</v>
      </c>
      <c r="F281" s="1391"/>
      <c r="G281" s="440">
        <v>13.94</v>
      </c>
      <c r="H281" s="592">
        <f>IF(G281="","",G281-G281*COMPASS!$U$21)</f>
        <v>13.94</v>
      </c>
      <c r="I281" s="278"/>
    </row>
    <row r="282" spans="1:9" ht="16.350000000000001" customHeight="1">
      <c r="A282" s="325" t="s">
        <v>8651</v>
      </c>
      <c r="B282" s="348" t="s">
        <v>462</v>
      </c>
      <c r="C282" s="272" t="s">
        <v>8652</v>
      </c>
      <c r="D282" s="289" t="s">
        <v>8653</v>
      </c>
      <c r="E282" s="376" t="s">
        <v>17889</v>
      </c>
      <c r="F282" s="1391"/>
      <c r="G282" s="440">
        <v>13.94</v>
      </c>
      <c r="H282" s="592">
        <f>IF(G282="","",G282-G282*COMPASS!$U$21)</f>
        <v>13.94</v>
      </c>
      <c r="I282" s="278"/>
    </row>
    <row r="283" spans="1:9" ht="16.350000000000001" customHeight="1">
      <c r="A283" s="325" t="s">
        <v>17897</v>
      </c>
      <c r="B283" s="348" t="s">
        <v>216</v>
      </c>
      <c r="C283" s="272" t="s">
        <v>17898</v>
      </c>
      <c r="D283" s="289" t="s">
        <v>17899</v>
      </c>
      <c r="E283" s="376" t="s">
        <v>17889</v>
      </c>
      <c r="F283" s="1391"/>
      <c r="G283" s="440">
        <v>52.14</v>
      </c>
      <c r="H283" s="592">
        <f>IF(G283="","",G283-G283*COMPASS!$U$21)</f>
        <v>52.14</v>
      </c>
      <c r="I283" s="278"/>
    </row>
    <row r="284" spans="1:9" ht="16.350000000000001" customHeight="1">
      <c r="A284" s="325" t="s">
        <v>1405</v>
      </c>
      <c r="B284" s="348" t="s">
        <v>462</v>
      </c>
      <c r="C284" s="272" t="s">
        <v>1406</v>
      </c>
      <c r="D284" s="289" t="s">
        <v>4543</v>
      </c>
      <c r="E284" s="362">
        <v>10</v>
      </c>
      <c r="F284" s="1391"/>
      <c r="G284" s="440">
        <v>0.54</v>
      </c>
      <c r="H284" s="592">
        <f>IF(G284="","",G284-G284*COMPASS!$U$21)</f>
        <v>0.54</v>
      </c>
      <c r="I284" s="278"/>
    </row>
    <row r="285" spans="1:9" ht="16.350000000000001" customHeight="1">
      <c r="A285" s="325" t="s">
        <v>14955</v>
      </c>
      <c r="B285" s="348" t="s">
        <v>462</v>
      </c>
      <c r="C285" s="272" t="s">
        <v>14956</v>
      </c>
      <c r="D285" s="289" t="s">
        <v>14957</v>
      </c>
      <c r="E285" s="376" t="s">
        <v>17889</v>
      </c>
      <c r="F285" s="1232"/>
      <c r="G285" s="440">
        <v>13.94</v>
      </c>
      <c r="H285" s="592">
        <f>IF(G285="","",G285-G285*COMPASS!$U$21)</f>
        <v>13.94</v>
      </c>
      <c r="I285" s="278"/>
    </row>
    <row r="286" spans="1:9" ht="16.350000000000001" customHeight="1">
      <c r="A286" s="514" t="s">
        <v>10182</v>
      </c>
      <c r="B286" s="515"/>
      <c r="C286" s="516"/>
      <c r="D286" s="517"/>
      <c r="E286" s="517"/>
      <c r="F286" s="517"/>
      <c r="G286" s="517"/>
      <c r="H286" s="592" t="str">
        <f>IF(G286="","",G286-G286*COMPASS!$U$21)</f>
        <v/>
      </c>
      <c r="I286" s="278"/>
    </row>
    <row r="287" spans="1:9" ht="16.350000000000001" customHeight="1">
      <c r="A287" s="325" t="s">
        <v>6640</v>
      </c>
      <c r="B287" s="348" t="s">
        <v>216</v>
      </c>
      <c r="C287" s="318" t="s">
        <v>6641</v>
      </c>
      <c r="D287" s="289" t="s">
        <v>7968</v>
      </c>
      <c r="E287" s="376" t="s">
        <v>17891</v>
      </c>
      <c r="F287" s="1391"/>
      <c r="G287" s="440">
        <v>1798.69</v>
      </c>
      <c r="H287" s="592">
        <f>IF(G287="","",G287-G287*COMPASS!$U$21)</f>
        <v>1798.69</v>
      </c>
      <c r="I287" s="278"/>
    </row>
    <row r="288" spans="1:9" ht="16.350000000000001" customHeight="1">
      <c r="A288" s="529" t="s">
        <v>4857</v>
      </c>
      <c r="B288" s="530"/>
      <c r="C288" s="531"/>
      <c r="D288" s="532"/>
      <c r="E288" s="532"/>
      <c r="F288" s="532"/>
      <c r="G288" s="532"/>
      <c r="H288" s="592" t="str">
        <f>IF(G288="","",G288-G288*COMPASS!$U$21)</f>
        <v/>
      </c>
      <c r="I288" s="278"/>
    </row>
    <row r="289" spans="1:9" ht="16.350000000000001" customHeight="1">
      <c r="A289" s="533" t="s">
        <v>4579</v>
      </c>
      <c r="B289" s="534"/>
      <c r="C289" s="535"/>
      <c r="D289" s="536"/>
      <c r="E289" s="536"/>
      <c r="F289" s="536"/>
      <c r="G289" s="536"/>
      <c r="H289" s="592" t="str">
        <f>IF(G289="","",G289-G289*COMPASS!$U$21)</f>
        <v/>
      </c>
      <c r="I289" s="278"/>
    </row>
    <row r="290" spans="1:9" ht="16.350000000000001" customHeight="1">
      <c r="A290" s="537" t="s">
        <v>4580</v>
      </c>
      <c r="B290" s="538"/>
      <c r="C290" s="539"/>
      <c r="D290" s="540"/>
      <c r="E290" s="540"/>
      <c r="F290" s="540"/>
      <c r="G290" s="540"/>
      <c r="H290" s="592" t="str">
        <f>IF(G290="","",G290-G290*COMPASS!$U$21)</f>
        <v/>
      </c>
      <c r="I290" s="278"/>
    </row>
    <row r="291" spans="1:9" ht="16.350000000000001" customHeight="1">
      <c r="A291" s="325" t="s">
        <v>5008</v>
      </c>
      <c r="B291" s="320" t="s">
        <v>4423</v>
      </c>
      <c r="C291" s="289" t="s">
        <v>4858</v>
      </c>
      <c r="D291" s="289" t="s">
        <v>4859</v>
      </c>
      <c r="E291" s="362">
        <v>1</v>
      </c>
      <c r="F291" s="1391"/>
      <c r="G291" s="440">
        <v>27.88</v>
      </c>
      <c r="H291" s="592">
        <f>IF(G291="","",G291-G291*COMPASS!$U$21)</f>
        <v>27.88</v>
      </c>
      <c r="I291" s="278"/>
    </row>
    <row r="292" spans="1:9" ht="16.350000000000001" customHeight="1">
      <c r="A292" s="537" t="s">
        <v>4581</v>
      </c>
      <c r="B292" s="541"/>
      <c r="C292" s="540"/>
      <c r="D292" s="540"/>
      <c r="E292" s="540"/>
      <c r="F292" s="540"/>
      <c r="G292" s="540"/>
      <c r="H292" s="592" t="str">
        <f>IF(G292="","",G292-G292*COMPASS!$U$21)</f>
        <v/>
      </c>
      <c r="I292" s="278"/>
    </row>
    <row r="293" spans="1:9" ht="16.350000000000001" customHeight="1">
      <c r="A293" s="325" t="s">
        <v>1493</v>
      </c>
      <c r="B293" s="320" t="s">
        <v>566</v>
      </c>
      <c r="C293" s="289" t="s">
        <v>1494</v>
      </c>
      <c r="D293" s="289" t="s">
        <v>4860</v>
      </c>
      <c r="E293" s="362">
        <v>1</v>
      </c>
      <c r="F293" s="1391"/>
      <c r="G293" s="440">
        <v>39.950000000000003</v>
      </c>
      <c r="H293" s="592">
        <f>IF(G293="","",G293-G293*COMPASS!$U$21)</f>
        <v>39.950000000000003</v>
      </c>
      <c r="I293" s="278"/>
    </row>
    <row r="294" spans="1:9" ht="16.350000000000001" customHeight="1">
      <c r="A294" s="325" t="s">
        <v>5009</v>
      </c>
      <c r="B294" s="320" t="s">
        <v>566</v>
      </c>
      <c r="C294" s="289" t="s">
        <v>4861</v>
      </c>
      <c r="D294" s="289" t="s">
        <v>4862</v>
      </c>
      <c r="E294" s="362">
        <v>1</v>
      </c>
      <c r="F294" s="1391"/>
      <c r="G294" s="440">
        <v>27.88</v>
      </c>
      <c r="H294" s="592">
        <f>IF(G294="","",G294-G294*COMPASS!$U$21)</f>
        <v>27.88</v>
      </c>
      <c r="I294" s="278"/>
    </row>
    <row r="295" spans="1:9" ht="16.350000000000001" customHeight="1">
      <c r="A295" s="537" t="s">
        <v>1495</v>
      </c>
      <c r="B295" s="541"/>
      <c r="C295" s="540"/>
      <c r="D295" s="540"/>
      <c r="E295" s="540"/>
      <c r="F295" s="540"/>
      <c r="G295" s="540"/>
      <c r="H295" s="592" t="str">
        <f>IF(G295="","",G295-G295*COMPASS!$U$21)</f>
        <v/>
      </c>
      <c r="I295" s="278"/>
    </row>
    <row r="296" spans="1:9" ht="16.350000000000001" customHeight="1">
      <c r="A296" s="325" t="s">
        <v>5010</v>
      </c>
      <c r="B296" s="320" t="s">
        <v>4423</v>
      </c>
      <c r="C296" s="289" t="s">
        <v>4863</v>
      </c>
      <c r="D296" s="289" t="s">
        <v>4864</v>
      </c>
      <c r="E296" s="362">
        <v>1</v>
      </c>
      <c r="F296" s="1391"/>
      <c r="G296" s="440">
        <v>27.88</v>
      </c>
      <c r="H296" s="592">
        <f>IF(G296="","",G296-G296*COMPASS!$U$21)</f>
        <v>27.88</v>
      </c>
      <c r="I296" s="278"/>
    </row>
    <row r="297" spans="1:9" ht="16.350000000000001" customHeight="1">
      <c r="A297" s="533" t="s">
        <v>4865</v>
      </c>
      <c r="B297" s="534"/>
      <c r="C297" s="535"/>
      <c r="D297" s="536"/>
      <c r="E297" s="536"/>
      <c r="F297" s="536"/>
      <c r="G297" s="536"/>
      <c r="H297" s="592" t="str">
        <f>IF(G297="","",G297-G297*COMPASS!$U$21)</f>
        <v/>
      </c>
      <c r="I297" s="278"/>
    </row>
    <row r="298" spans="1:9" ht="16.350000000000001" customHeight="1">
      <c r="A298" s="537" t="s">
        <v>7608</v>
      </c>
      <c r="B298" s="541"/>
      <c r="C298" s="540"/>
      <c r="D298" s="540"/>
      <c r="E298" s="540"/>
      <c r="F298" s="540"/>
      <c r="G298" s="540"/>
      <c r="H298" s="592" t="str">
        <f>IF(G298="","",G298-G298*COMPASS!$U$21)</f>
        <v/>
      </c>
      <c r="I298" s="278"/>
    </row>
    <row r="299" spans="1:9" ht="16.350000000000001" customHeight="1">
      <c r="A299" s="325" t="s">
        <v>1496</v>
      </c>
      <c r="B299" s="348" t="s">
        <v>462</v>
      </c>
      <c r="C299" s="272" t="s">
        <v>1497</v>
      </c>
      <c r="D299" s="289" t="s">
        <v>4582</v>
      </c>
      <c r="E299" s="376" t="s">
        <v>17891</v>
      </c>
      <c r="F299" s="1391"/>
      <c r="G299" s="440">
        <v>210.71</v>
      </c>
      <c r="H299" s="592">
        <f>IF(G299="","",G299-G299*COMPASS!$U$21)</f>
        <v>210.71</v>
      </c>
      <c r="I299" s="278"/>
    </row>
    <row r="300" spans="1:9" ht="16.350000000000001" customHeight="1">
      <c r="A300" s="325" t="s">
        <v>1498</v>
      </c>
      <c r="B300" s="348" t="s">
        <v>462</v>
      </c>
      <c r="C300" s="272" t="s">
        <v>1499</v>
      </c>
      <c r="D300" s="289" t="s">
        <v>15876</v>
      </c>
      <c r="E300" s="362">
        <v>1</v>
      </c>
      <c r="F300" s="1391"/>
      <c r="G300" s="440">
        <v>50.36</v>
      </c>
      <c r="H300" s="592">
        <f>IF(G300="","",G300-G300*COMPASS!$U$21)</f>
        <v>50.36</v>
      </c>
      <c r="I300" s="278"/>
    </row>
    <row r="301" spans="1:9" ht="16.350000000000001" customHeight="1">
      <c r="A301" s="325" t="s">
        <v>15877</v>
      </c>
      <c r="B301" s="320" t="s">
        <v>216</v>
      </c>
      <c r="C301" s="318" t="s">
        <v>15878</v>
      </c>
      <c r="D301" s="289" t="s">
        <v>15879</v>
      </c>
      <c r="E301" s="376" t="s">
        <v>17891</v>
      </c>
      <c r="F301" s="1391"/>
      <c r="G301" s="440">
        <v>110.29</v>
      </c>
      <c r="H301" s="592">
        <f>IF(G301="","",G301-G301*COMPASS!$U$21)</f>
        <v>110.29</v>
      </c>
      <c r="I301" s="278"/>
    </row>
    <row r="302" spans="1:9" ht="16.350000000000001" customHeight="1">
      <c r="A302" s="325" t="s">
        <v>7609</v>
      </c>
      <c r="B302" s="320" t="s">
        <v>216</v>
      </c>
      <c r="C302" s="318" t="s">
        <v>7610</v>
      </c>
      <c r="D302" s="295" t="s">
        <v>7611</v>
      </c>
      <c r="E302" s="376" t="s">
        <v>17891</v>
      </c>
      <c r="F302" s="1391"/>
      <c r="G302" s="440">
        <v>236.54</v>
      </c>
      <c r="H302" s="592">
        <f>IF(G302="","",G302-G302*COMPASS!$U$21)</f>
        <v>236.54</v>
      </c>
      <c r="I302" s="278"/>
    </row>
    <row r="303" spans="1:9" ht="16.350000000000001" customHeight="1">
      <c r="A303" s="537" t="s">
        <v>7612</v>
      </c>
      <c r="B303" s="541"/>
      <c r="C303" s="540"/>
      <c r="D303" s="540"/>
      <c r="E303" s="540"/>
      <c r="F303" s="542"/>
      <c r="G303" s="542"/>
      <c r="H303" s="592" t="str">
        <f>IF(G303="","",G303-G303*COMPASS!$U$21)</f>
        <v/>
      </c>
      <c r="I303" s="278"/>
    </row>
    <row r="304" spans="1:9" ht="16.350000000000001" customHeight="1">
      <c r="A304" s="325" t="s">
        <v>7613</v>
      </c>
      <c r="B304" s="320" t="s">
        <v>216</v>
      </c>
      <c r="C304" s="318" t="s">
        <v>7614</v>
      </c>
      <c r="D304" s="295" t="s">
        <v>17900</v>
      </c>
      <c r="E304" s="376" t="s">
        <v>17891</v>
      </c>
      <c r="F304" s="1391"/>
      <c r="G304" s="440">
        <v>513.11</v>
      </c>
      <c r="H304" s="592">
        <f>IF(G304="","",G304-G304*COMPASS!$U$21)</f>
        <v>513.11</v>
      </c>
      <c r="I304" s="278"/>
    </row>
    <row r="305" spans="1:9" ht="16.350000000000001" customHeight="1">
      <c r="A305" s="325" t="s">
        <v>7615</v>
      </c>
      <c r="B305" s="320" t="s">
        <v>216</v>
      </c>
      <c r="C305" s="318" t="s">
        <v>7616</v>
      </c>
      <c r="D305" s="295" t="s">
        <v>17901</v>
      </c>
      <c r="E305" s="376" t="s">
        <v>17891</v>
      </c>
      <c r="F305" s="1391"/>
      <c r="G305" s="440">
        <v>578.27</v>
      </c>
      <c r="H305" s="592">
        <f>IF(G305="","",G305-G305*COMPASS!$U$21)</f>
        <v>578.27</v>
      </c>
      <c r="I305" s="278"/>
    </row>
    <row r="306" spans="1:9" ht="16.350000000000001" customHeight="1">
      <c r="A306" s="325" t="s">
        <v>7617</v>
      </c>
      <c r="B306" s="320" t="s">
        <v>216</v>
      </c>
      <c r="C306" s="318" t="s">
        <v>7618</v>
      </c>
      <c r="D306" s="295" t="s">
        <v>7619</v>
      </c>
      <c r="E306" s="376" t="s">
        <v>17891</v>
      </c>
      <c r="F306" s="1391"/>
      <c r="G306" s="440">
        <v>881.82</v>
      </c>
      <c r="H306" s="592">
        <f>IF(G306="","",G306-G306*COMPASS!$U$21)</f>
        <v>881.82</v>
      </c>
      <c r="I306" s="278"/>
    </row>
    <row r="307" spans="1:9" ht="16.350000000000001" customHeight="1">
      <c r="A307" s="325" t="s">
        <v>7620</v>
      </c>
      <c r="B307" s="320" t="s">
        <v>216</v>
      </c>
      <c r="C307" s="318" t="s">
        <v>7621</v>
      </c>
      <c r="D307" s="295" t="s">
        <v>7622</v>
      </c>
      <c r="E307" s="362">
        <v>5</v>
      </c>
      <c r="F307" s="1391"/>
      <c r="G307" s="440">
        <v>108.69</v>
      </c>
      <c r="H307" s="592">
        <f>IF(G307="","",G307-G307*COMPASS!$U$21)</f>
        <v>108.69</v>
      </c>
      <c r="I307" s="278"/>
    </row>
    <row r="308" spans="1:9" ht="16.350000000000001" customHeight="1">
      <c r="A308" s="537" t="s">
        <v>4866</v>
      </c>
      <c r="B308" s="541"/>
      <c r="C308" s="540"/>
      <c r="D308" s="540"/>
      <c r="E308" s="540"/>
      <c r="F308" s="540"/>
      <c r="G308" s="540"/>
      <c r="H308" s="592" t="str">
        <f>IF(G308="","",G308-G308*COMPASS!$U$21)</f>
        <v/>
      </c>
      <c r="I308" s="278"/>
    </row>
    <row r="309" spans="1:9" ht="16.350000000000001" customHeight="1">
      <c r="A309" s="325" t="s">
        <v>1500</v>
      </c>
      <c r="B309" s="348" t="s">
        <v>216</v>
      </c>
      <c r="C309" s="272" t="s">
        <v>1501</v>
      </c>
      <c r="D309" s="289" t="s">
        <v>9737</v>
      </c>
      <c r="E309" s="376" t="s">
        <v>17891</v>
      </c>
      <c r="F309" s="1391"/>
      <c r="G309" s="440">
        <v>123.63</v>
      </c>
      <c r="H309" s="592">
        <f>IF(G309="","",G309-G309*COMPASS!$U$21)</f>
        <v>123.63</v>
      </c>
      <c r="I309" s="278"/>
    </row>
    <row r="310" spans="1:9" ht="16.350000000000001" customHeight="1">
      <c r="A310" s="325" t="s">
        <v>1502</v>
      </c>
      <c r="B310" s="348" t="s">
        <v>216</v>
      </c>
      <c r="C310" s="272" t="s">
        <v>1503</v>
      </c>
      <c r="D310" s="289" t="s">
        <v>4867</v>
      </c>
      <c r="E310" s="376" t="s">
        <v>17896</v>
      </c>
      <c r="F310" s="1391"/>
      <c r="G310" s="440">
        <v>164.8</v>
      </c>
      <c r="H310" s="592">
        <f>IF(G310="","",G310-G310*COMPASS!$U$21)</f>
        <v>164.8</v>
      </c>
      <c r="I310" s="278"/>
    </row>
    <row r="311" spans="1:9" ht="16.350000000000001" customHeight="1">
      <c r="A311" s="325" t="s">
        <v>1504</v>
      </c>
      <c r="B311" s="348" t="s">
        <v>216</v>
      </c>
      <c r="C311" s="272" t="s">
        <v>1505</v>
      </c>
      <c r="D311" s="289" t="s">
        <v>4868</v>
      </c>
      <c r="E311" s="362">
        <v>5</v>
      </c>
      <c r="F311" s="1391"/>
      <c r="G311" s="440">
        <v>247.2</v>
      </c>
      <c r="H311" s="592">
        <f>IF(G311="","",G311-G311*COMPASS!$U$21)</f>
        <v>247.2</v>
      </c>
      <c r="I311" s="278"/>
    </row>
    <row r="312" spans="1:9" ht="16.350000000000001" customHeight="1">
      <c r="A312" s="325" t="s">
        <v>1506</v>
      </c>
      <c r="B312" s="348" t="s">
        <v>216</v>
      </c>
      <c r="C312" s="272" t="s">
        <v>1507</v>
      </c>
      <c r="D312" s="289" t="s">
        <v>4869</v>
      </c>
      <c r="E312" s="376" t="s">
        <v>17891</v>
      </c>
      <c r="F312" s="1391"/>
      <c r="G312" s="440">
        <v>123.63</v>
      </c>
      <c r="H312" s="592">
        <f>IF(G312="","",G312-G312*COMPASS!$U$21)</f>
        <v>123.63</v>
      </c>
      <c r="I312" s="278"/>
    </row>
    <row r="313" spans="1:9" ht="16.350000000000001" customHeight="1">
      <c r="A313" s="325" t="s">
        <v>1508</v>
      </c>
      <c r="B313" s="348" t="s">
        <v>216</v>
      </c>
      <c r="C313" s="272" t="s">
        <v>1509</v>
      </c>
      <c r="D313" s="289" t="s">
        <v>4870</v>
      </c>
      <c r="E313" s="376" t="s">
        <v>17891</v>
      </c>
      <c r="F313" s="1391"/>
      <c r="G313" s="440">
        <v>98.56</v>
      </c>
      <c r="H313" s="592">
        <f>IF(G313="","",G313-G313*COMPASS!$U$21)</f>
        <v>98.56</v>
      </c>
      <c r="I313" s="278"/>
    </row>
    <row r="314" spans="1:9" ht="16.350000000000001" customHeight="1">
      <c r="A314" s="325" t="s">
        <v>1510</v>
      </c>
      <c r="B314" s="348" t="s">
        <v>216</v>
      </c>
      <c r="C314" s="272" t="s">
        <v>1511</v>
      </c>
      <c r="D314" s="289" t="s">
        <v>4871</v>
      </c>
      <c r="E314" s="376" t="s">
        <v>17896</v>
      </c>
      <c r="F314" s="1391"/>
      <c r="G314" s="440">
        <v>128.6</v>
      </c>
      <c r="H314" s="592">
        <f>IF(G314="","",G314-G314*COMPASS!$U$21)</f>
        <v>128.6</v>
      </c>
      <c r="I314" s="278"/>
    </row>
    <row r="315" spans="1:9" ht="16.350000000000001" customHeight="1">
      <c r="A315" s="325" t="s">
        <v>1512</v>
      </c>
      <c r="B315" s="348" t="s">
        <v>216</v>
      </c>
      <c r="C315" s="272" t="s">
        <v>1513</v>
      </c>
      <c r="D315" s="289" t="s">
        <v>4872</v>
      </c>
      <c r="E315" s="362">
        <v>5</v>
      </c>
      <c r="F315" s="1391"/>
      <c r="G315" s="440">
        <v>247.2</v>
      </c>
      <c r="H315" s="592">
        <f>IF(G315="","",G315-G315*COMPASS!$U$21)</f>
        <v>247.2</v>
      </c>
      <c r="I315" s="278"/>
    </row>
    <row r="316" spans="1:9" ht="16.350000000000001" customHeight="1">
      <c r="A316" s="325" t="s">
        <v>1514</v>
      </c>
      <c r="B316" s="348" t="s">
        <v>216</v>
      </c>
      <c r="C316" s="272" t="s">
        <v>1515</v>
      </c>
      <c r="D316" s="289" t="s">
        <v>4873</v>
      </c>
      <c r="E316" s="376" t="s">
        <v>17891</v>
      </c>
      <c r="F316" s="1391"/>
      <c r="G316" s="440">
        <v>96.57</v>
      </c>
      <c r="H316" s="592">
        <f>IF(G316="","",G316-G316*COMPASS!$U$21)</f>
        <v>96.57</v>
      </c>
      <c r="I316" s="278"/>
    </row>
    <row r="317" spans="1:9" ht="16.350000000000001" customHeight="1">
      <c r="A317" s="537" t="s">
        <v>4874</v>
      </c>
      <c r="B317" s="541"/>
      <c r="C317" s="540"/>
      <c r="D317" s="540"/>
      <c r="E317" s="540"/>
      <c r="F317" s="540"/>
      <c r="G317" s="540"/>
      <c r="H317" s="592" t="str">
        <f>IF(G317="","",G317-G317*COMPASS!$U$21)</f>
        <v/>
      </c>
      <c r="I317" s="278"/>
    </row>
    <row r="318" spans="1:9" ht="16.350000000000001" customHeight="1">
      <c r="A318" s="325" t="s">
        <v>1516</v>
      </c>
      <c r="B318" s="348" t="s">
        <v>462</v>
      </c>
      <c r="C318" s="272" t="s">
        <v>1517</v>
      </c>
      <c r="D318" s="289" t="s">
        <v>4875</v>
      </c>
      <c r="E318" s="362">
        <v>1</v>
      </c>
      <c r="F318" s="1391"/>
      <c r="G318" s="440">
        <v>181.09</v>
      </c>
      <c r="H318" s="592">
        <f>IF(G318="","",G318-G318*COMPASS!$U$21)</f>
        <v>181.09</v>
      </c>
      <c r="I318" s="278"/>
    </row>
    <row r="319" spans="1:9" ht="16.350000000000001" customHeight="1">
      <c r="A319" s="325" t="s">
        <v>1518</v>
      </c>
      <c r="B319" s="348" t="s">
        <v>216</v>
      </c>
      <c r="C319" s="272" t="s">
        <v>1519</v>
      </c>
      <c r="D319" s="289" t="s">
        <v>4876</v>
      </c>
      <c r="E319" s="362" t="s">
        <v>17891</v>
      </c>
      <c r="F319" s="1391"/>
      <c r="G319" s="440">
        <v>241.46</v>
      </c>
      <c r="H319" s="592">
        <f>IF(G319="","",G319-G319*COMPASS!$U$21)</f>
        <v>241.46</v>
      </c>
      <c r="I319" s="278"/>
    </row>
    <row r="320" spans="1:9" ht="16.350000000000001" customHeight="1">
      <c r="A320" s="325" t="s">
        <v>1520</v>
      </c>
      <c r="B320" s="348" t="s">
        <v>462</v>
      </c>
      <c r="C320" s="272" t="s">
        <v>1521</v>
      </c>
      <c r="D320" s="289" t="s">
        <v>4877</v>
      </c>
      <c r="E320" s="362">
        <v>1</v>
      </c>
      <c r="F320" s="1391"/>
      <c r="G320" s="440">
        <v>344.12</v>
      </c>
      <c r="H320" s="592">
        <f>IF(G320="","",G320-G320*COMPASS!$U$21)</f>
        <v>344.12</v>
      </c>
      <c r="I320" s="278"/>
    </row>
    <row r="321" spans="1:9" ht="16.350000000000001" customHeight="1">
      <c r="A321" s="325" t="s">
        <v>1522</v>
      </c>
      <c r="B321" s="348" t="s">
        <v>216</v>
      </c>
      <c r="C321" s="272" t="s">
        <v>1523</v>
      </c>
      <c r="D321" s="289" t="s">
        <v>4878</v>
      </c>
      <c r="E321" s="362" t="s">
        <v>17891</v>
      </c>
      <c r="F321" s="1391"/>
      <c r="G321" s="440">
        <v>220.41</v>
      </c>
      <c r="H321" s="592">
        <f>IF(G321="","",G321-G321*COMPASS!$U$21)</f>
        <v>220.41</v>
      </c>
      <c r="I321" s="278"/>
    </row>
    <row r="322" spans="1:9" ht="16.350000000000001" customHeight="1">
      <c r="A322" s="325" t="s">
        <v>1524</v>
      </c>
      <c r="B322" s="348" t="s">
        <v>462</v>
      </c>
      <c r="C322" s="272" t="s">
        <v>1525</v>
      </c>
      <c r="D322" s="289" t="s">
        <v>4879</v>
      </c>
      <c r="E322" s="362">
        <v>1</v>
      </c>
      <c r="F322" s="1391"/>
      <c r="G322" s="440">
        <v>181.09</v>
      </c>
      <c r="H322" s="592">
        <f>IF(G322="","",G322-G322*COMPASS!$U$21)</f>
        <v>181.09</v>
      </c>
      <c r="I322" s="278"/>
    </row>
    <row r="323" spans="1:9" ht="16.350000000000001" customHeight="1">
      <c r="A323" s="325" t="s">
        <v>1526</v>
      </c>
      <c r="B323" s="348" t="s">
        <v>216</v>
      </c>
      <c r="C323" s="272" t="s">
        <v>1527</v>
      </c>
      <c r="D323" s="289" t="s">
        <v>4880</v>
      </c>
      <c r="E323" s="362" t="s">
        <v>17889</v>
      </c>
      <c r="F323" s="1391"/>
      <c r="G323" s="440">
        <v>241.46</v>
      </c>
      <c r="H323" s="592">
        <f>IF(G323="","",G323-G323*COMPASS!$U$21)</f>
        <v>241.46</v>
      </c>
      <c r="I323" s="278"/>
    </row>
    <row r="324" spans="1:9" ht="16.350000000000001" customHeight="1">
      <c r="A324" s="325" t="s">
        <v>1528</v>
      </c>
      <c r="B324" s="348" t="s">
        <v>216</v>
      </c>
      <c r="C324" s="272" t="s">
        <v>1529</v>
      </c>
      <c r="D324" s="289" t="s">
        <v>4881</v>
      </c>
      <c r="E324" s="362" t="s">
        <v>17889</v>
      </c>
      <c r="F324" s="1391"/>
      <c r="G324" s="440">
        <v>344.12</v>
      </c>
      <c r="H324" s="592">
        <f>IF(G324="","",G324-G324*COMPASS!$U$21)</f>
        <v>344.12</v>
      </c>
      <c r="I324" s="278"/>
    </row>
    <row r="325" spans="1:9" ht="16.350000000000001" customHeight="1">
      <c r="A325" s="325" t="s">
        <v>1530</v>
      </c>
      <c r="B325" s="348" t="s">
        <v>216</v>
      </c>
      <c r="C325" s="272" t="s">
        <v>1531</v>
      </c>
      <c r="D325" s="289" t="s">
        <v>4882</v>
      </c>
      <c r="E325" s="362" t="s">
        <v>17891</v>
      </c>
      <c r="F325" s="1391"/>
      <c r="G325" s="440">
        <v>220.41</v>
      </c>
      <c r="H325" s="592">
        <f>IF(G325="","",G325-G325*COMPASS!$U$21)</f>
        <v>220.41</v>
      </c>
      <c r="I325" s="278"/>
    </row>
    <row r="326" spans="1:9" ht="16.350000000000001" customHeight="1">
      <c r="A326" s="325" t="s">
        <v>1532</v>
      </c>
      <c r="B326" s="348" t="s">
        <v>216</v>
      </c>
      <c r="C326" s="272" t="s">
        <v>1533</v>
      </c>
      <c r="D326" s="289" t="s">
        <v>4583</v>
      </c>
      <c r="E326" s="362">
        <v>10</v>
      </c>
      <c r="F326" s="1391"/>
      <c r="G326" s="440">
        <v>16</v>
      </c>
      <c r="H326" s="592">
        <f>IF(G326="","",G326-G326*COMPASS!$U$21)</f>
        <v>16</v>
      </c>
      <c r="I326" s="278"/>
    </row>
    <row r="327" spans="1:9" ht="16.350000000000001" customHeight="1">
      <c r="A327" s="325" t="s">
        <v>1534</v>
      </c>
      <c r="B327" s="348" t="s">
        <v>462</v>
      </c>
      <c r="C327" s="272" t="s">
        <v>1535</v>
      </c>
      <c r="D327" s="289" t="s">
        <v>4584</v>
      </c>
      <c r="E327" s="362">
        <v>1</v>
      </c>
      <c r="F327" s="1391"/>
      <c r="G327" s="440">
        <v>8.4700000000000006</v>
      </c>
      <c r="H327" s="592">
        <f>IF(G327="","",G327-G327*COMPASS!$U$21)</f>
        <v>8.4700000000000006</v>
      </c>
      <c r="I327" s="278"/>
    </row>
    <row r="328" spans="1:9" ht="16.350000000000001" customHeight="1">
      <c r="A328" s="537" t="s">
        <v>4883</v>
      </c>
      <c r="B328" s="541"/>
      <c r="C328" s="540"/>
      <c r="D328" s="540" t="s">
        <v>14958</v>
      </c>
      <c r="E328" s="540"/>
      <c r="F328" s="540"/>
      <c r="G328" s="540"/>
      <c r="H328" s="592" t="str">
        <f>IF(G328="","",G328-G328*COMPASS!$U$21)</f>
        <v/>
      </c>
      <c r="I328" s="278"/>
    </row>
    <row r="329" spans="1:9" ht="16.350000000000001" customHeight="1">
      <c r="A329" s="325" t="s">
        <v>5011</v>
      </c>
      <c r="B329" s="348" t="s">
        <v>216</v>
      </c>
      <c r="C329" s="272" t="s">
        <v>4889</v>
      </c>
      <c r="D329" s="289" t="s">
        <v>4884</v>
      </c>
      <c r="E329" s="376" t="s">
        <v>17891</v>
      </c>
      <c r="F329" s="1391"/>
      <c r="G329" s="440">
        <v>232.88</v>
      </c>
      <c r="H329" s="592">
        <f>IF(G329="","",G329-G329*COMPASS!$U$21)</f>
        <v>232.88</v>
      </c>
      <c r="I329" s="278"/>
    </row>
    <row r="330" spans="1:9" ht="16.350000000000001" customHeight="1">
      <c r="A330" s="325" t="s">
        <v>5012</v>
      </c>
      <c r="B330" s="348" t="s">
        <v>216</v>
      </c>
      <c r="C330" s="272" t="s">
        <v>4890</v>
      </c>
      <c r="D330" s="289" t="s">
        <v>4885</v>
      </c>
      <c r="E330" s="376" t="s">
        <v>17891</v>
      </c>
      <c r="F330" s="1391"/>
      <c r="G330" s="440">
        <v>342.33</v>
      </c>
      <c r="H330" s="592">
        <f>IF(G330="","",G330-G330*COMPASS!$U$21)</f>
        <v>342.33</v>
      </c>
      <c r="I330" s="278"/>
    </row>
    <row r="331" spans="1:9" ht="16.350000000000001" customHeight="1">
      <c r="A331" s="325" t="s">
        <v>5013</v>
      </c>
      <c r="B331" s="348" t="s">
        <v>216</v>
      </c>
      <c r="C331" s="272" t="s">
        <v>4891</v>
      </c>
      <c r="D331" s="289" t="s">
        <v>4886</v>
      </c>
      <c r="E331" s="376" t="s">
        <v>17891</v>
      </c>
      <c r="F331" s="1391"/>
      <c r="G331" s="440">
        <v>499.4</v>
      </c>
      <c r="H331" s="592">
        <f>IF(G331="","",G331-G331*COMPASS!$U$21)</f>
        <v>499.4</v>
      </c>
      <c r="I331" s="278"/>
    </row>
    <row r="332" spans="1:9" ht="16.350000000000001" customHeight="1">
      <c r="A332" s="325" t="s">
        <v>5014</v>
      </c>
      <c r="B332" s="348" t="s">
        <v>462</v>
      </c>
      <c r="C332" s="272" t="s">
        <v>4892</v>
      </c>
      <c r="D332" s="289" t="s">
        <v>4887</v>
      </c>
      <c r="E332" s="376" t="s">
        <v>17891</v>
      </c>
      <c r="F332" s="1391"/>
      <c r="G332" s="440">
        <v>342.33</v>
      </c>
      <c r="H332" s="592">
        <f>IF(G332="","",G332-G332*COMPASS!$U$21)</f>
        <v>342.33</v>
      </c>
      <c r="I332" s="278"/>
    </row>
    <row r="333" spans="1:9" ht="16.350000000000001" customHeight="1">
      <c r="A333" s="325" t="s">
        <v>5015</v>
      </c>
      <c r="B333" s="348" t="s">
        <v>462</v>
      </c>
      <c r="C333" s="272" t="s">
        <v>4893</v>
      </c>
      <c r="D333" s="289" t="s">
        <v>4888</v>
      </c>
      <c r="E333" s="376" t="s">
        <v>17891</v>
      </c>
      <c r="F333" s="1391"/>
      <c r="G333" s="440">
        <v>442.47</v>
      </c>
      <c r="H333" s="592">
        <f>IF(G333="","",G333-G333*COMPASS!$U$21)</f>
        <v>442.47</v>
      </c>
      <c r="I333" s="278"/>
    </row>
    <row r="334" spans="1:9" ht="16.350000000000001" customHeight="1">
      <c r="A334" s="325" t="s">
        <v>1536</v>
      </c>
      <c r="B334" s="348" t="s">
        <v>216</v>
      </c>
      <c r="C334" s="272" t="s">
        <v>1537</v>
      </c>
      <c r="D334" s="289" t="s">
        <v>4894</v>
      </c>
      <c r="E334" s="376" t="s">
        <v>17891</v>
      </c>
      <c r="F334" s="1391"/>
      <c r="G334" s="440">
        <v>232.88</v>
      </c>
      <c r="H334" s="592">
        <f>IF(G334="","",G334-G334*COMPASS!$U$21)</f>
        <v>232.88</v>
      </c>
      <c r="I334" s="278"/>
    </row>
    <row r="335" spans="1:9" ht="16.350000000000001" customHeight="1">
      <c r="A335" s="325" t="s">
        <v>1538</v>
      </c>
      <c r="B335" s="348" t="s">
        <v>216</v>
      </c>
      <c r="C335" s="272" t="s">
        <v>1539</v>
      </c>
      <c r="D335" s="289" t="s">
        <v>14959</v>
      </c>
      <c r="E335" s="376" t="s">
        <v>17891</v>
      </c>
      <c r="F335" s="1391"/>
      <c r="G335" s="440">
        <v>342.33</v>
      </c>
      <c r="H335" s="592">
        <f>IF(G335="","",G335-G335*COMPASS!$U$21)</f>
        <v>342.33</v>
      </c>
      <c r="I335" s="278"/>
    </row>
    <row r="336" spans="1:9" ht="16.350000000000001" customHeight="1">
      <c r="A336" s="325" t="s">
        <v>5016</v>
      </c>
      <c r="B336" s="348" t="s">
        <v>216</v>
      </c>
      <c r="C336" s="272" t="s">
        <v>4895</v>
      </c>
      <c r="D336" s="289" t="s">
        <v>14960</v>
      </c>
      <c r="E336" s="376" t="s">
        <v>17891</v>
      </c>
      <c r="F336" s="1391"/>
      <c r="G336" s="440">
        <v>514.38</v>
      </c>
      <c r="H336" s="592">
        <f>IF(G336="","",G336-G336*COMPASS!$U$21)</f>
        <v>514.38</v>
      </c>
      <c r="I336" s="278"/>
    </row>
    <row r="337" spans="1:9" ht="16.350000000000001" customHeight="1">
      <c r="A337" s="325" t="s">
        <v>4585</v>
      </c>
      <c r="B337" s="348" t="s">
        <v>216</v>
      </c>
      <c r="C337" s="318" t="s">
        <v>4586</v>
      </c>
      <c r="D337" s="289" t="s">
        <v>14961</v>
      </c>
      <c r="E337" s="376" t="s">
        <v>17891</v>
      </c>
      <c r="F337" s="1391"/>
      <c r="G337" s="440">
        <v>342.33</v>
      </c>
      <c r="H337" s="592">
        <f>IF(G337="","",G337-G337*COMPASS!$U$21)</f>
        <v>342.33</v>
      </c>
      <c r="I337" s="278"/>
    </row>
    <row r="338" spans="1:9" ht="16.350000000000001" customHeight="1">
      <c r="A338" s="325" t="s">
        <v>4587</v>
      </c>
      <c r="B338" s="348" t="s">
        <v>216</v>
      </c>
      <c r="C338" s="318" t="s">
        <v>4588</v>
      </c>
      <c r="D338" s="289" t="s">
        <v>14962</v>
      </c>
      <c r="E338" s="376" t="s">
        <v>17891</v>
      </c>
      <c r="F338" s="1391"/>
      <c r="G338" s="440">
        <v>442.47</v>
      </c>
      <c r="H338" s="592">
        <f>IF(G338="","",G338-G338*COMPASS!$U$21)</f>
        <v>442.47</v>
      </c>
      <c r="I338" s="278"/>
    </row>
    <row r="339" spans="1:9" ht="16.350000000000001" customHeight="1">
      <c r="A339" s="325" t="s">
        <v>4802</v>
      </c>
      <c r="B339" s="348" t="s">
        <v>462</v>
      </c>
      <c r="C339" s="318" t="s">
        <v>4803</v>
      </c>
      <c r="D339" s="295" t="s">
        <v>4804</v>
      </c>
      <c r="E339" s="378">
        <v>1</v>
      </c>
      <c r="F339" s="1391"/>
      <c r="G339" s="440">
        <v>10.24</v>
      </c>
      <c r="H339" s="592">
        <f>IF(G339="","",G339-G339*COMPASS!$U$21)</f>
        <v>10.24</v>
      </c>
      <c r="I339" s="278"/>
    </row>
    <row r="340" spans="1:9" ht="16.350000000000001" customHeight="1">
      <c r="A340" s="533" t="s">
        <v>4589</v>
      </c>
      <c r="B340" s="534"/>
      <c r="C340" s="535"/>
      <c r="D340" s="536"/>
      <c r="E340" s="536"/>
      <c r="F340" s="536"/>
      <c r="G340" s="536"/>
      <c r="H340" s="592" t="str">
        <f>IF(G340="","",G340-G340*COMPASS!$U$21)</f>
        <v/>
      </c>
      <c r="I340" s="278"/>
    </row>
    <row r="341" spans="1:9" ht="16.350000000000001" customHeight="1">
      <c r="A341" s="537" t="s">
        <v>4590</v>
      </c>
      <c r="B341" s="541"/>
      <c r="C341" s="540"/>
      <c r="D341" s="540"/>
      <c r="E341" s="540"/>
      <c r="F341" s="540"/>
      <c r="G341" s="540"/>
      <c r="H341" s="592" t="str">
        <f>IF(G341="","",G341-G341*COMPASS!$U$21)</f>
        <v/>
      </c>
      <c r="I341" s="278"/>
    </row>
    <row r="342" spans="1:9" ht="16.350000000000001" customHeight="1">
      <c r="A342" s="325" t="s">
        <v>4896</v>
      </c>
      <c r="B342" s="348" t="s">
        <v>216</v>
      </c>
      <c r="C342" s="318" t="s">
        <v>4591</v>
      </c>
      <c r="D342" s="295" t="s">
        <v>4897</v>
      </c>
      <c r="E342" s="376" t="s">
        <v>17889</v>
      </c>
      <c r="F342" s="1391"/>
      <c r="G342" s="440">
        <v>63.91</v>
      </c>
      <c r="H342" s="592">
        <f>IF(G342="","",G342-G342*COMPASS!$U$21)</f>
        <v>63.91</v>
      </c>
      <c r="I342" s="278"/>
    </row>
    <row r="343" spans="1:9" ht="16.350000000000001" customHeight="1">
      <c r="A343" s="325" t="s">
        <v>4898</v>
      </c>
      <c r="B343" s="348" t="s">
        <v>216</v>
      </c>
      <c r="C343" s="318" t="s">
        <v>4592</v>
      </c>
      <c r="D343" s="295" t="s">
        <v>4899</v>
      </c>
      <c r="E343" s="376" t="s">
        <v>17889</v>
      </c>
      <c r="F343" s="1391"/>
      <c r="G343" s="440">
        <v>64.86</v>
      </c>
      <c r="H343" s="592">
        <f>IF(G343="","",G343-G343*COMPASS!$U$21)</f>
        <v>64.86</v>
      </c>
      <c r="I343" s="278"/>
    </row>
    <row r="344" spans="1:9" ht="16.350000000000001" customHeight="1">
      <c r="A344" s="325" t="s">
        <v>4900</v>
      </c>
      <c r="B344" s="348" t="s">
        <v>216</v>
      </c>
      <c r="C344" s="318" t="s">
        <v>4593</v>
      </c>
      <c r="D344" s="295" t="s">
        <v>4901</v>
      </c>
      <c r="E344" s="376" t="s">
        <v>17889</v>
      </c>
      <c r="F344" s="1391"/>
      <c r="G344" s="440">
        <v>65.790000000000006</v>
      </c>
      <c r="H344" s="592">
        <f>IF(G344="","",G344-G344*COMPASS!$U$21)</f>
        <v>65.790000000000006</v>
      </c>
      <c r="I344" s="278"/>
    </row>
    <row r="345" spans="1:9" ht="16.350000000000001" customHeight="1">
      <c r="A345" s="325" t="s">
        <v>4902</v>
      </c>
      <c r="B345" s="348" t="s">
        <v>216</v>
      </c>
      <c r="C345" s="318" t="s">
        <v>4594</v>
      </c>
      <c r="D345" s="295" t="s">
        <v>4903</v>
      </c>
      <c r="E345" s="376" t="s">
        <v>17889</v>
      </c>
      <c r="F345" s="1391"/>
      <c r="G345" s="440">
        <v>63.91</v>
      </c>
      <c r="H345" s="592">
        <f>IF(G345="","",G345-G345*COMPASS!$U$21)</f>
        <v>63.91</v>
      </c>
      <c r="I345" s="278"/>
    </row>
    <row r="346" spans="1:9" ht="16.350000000000001" customHeight="1">
      <c r="A346" s="325" t="s">
        <v>4904</v>
      </c>
      <c r="B346" s="348" t="s">
        <v>216</v>
      </c>
      <c r="C346" s="318" t="s">
        <v>4595</v>
      </c>
      <c r="D346" s="295" t="s">
        <v>4905</v>
      </c>
      <c r="E346" s="376" t="s">
        <v>17889</v>
      </c>
      <c r="F346" s="1391"/>
      <c r="G346" s="440">
        <v>64.86</v>
      </c>
      <c r="H346" s="592">
        <f>IF(G346="","",G346-G346*COMPASS!$U$21)</f>
        <v>64.86</v>
      </c>
      <c r="I346" s="278"/>
    </row>
    <row r="347" spans="1:9" ht="16.350000000000001" customHeight="1">
      <c r="A347" s="325" t="s">
        <v>4906</v>
      </c>
      <c r="B347" s="348" t="s">
        <v>216</v>
      </c>
      <c r="C347" s="318" t="s">
        <v>4596</v>
      </c>
      <c r="D347" s="295" t="s">
        <v>4907</v>
      </c>
      <c r="E347" s="376" t="s">
        <v>17889</v>
      </c>
      <c r="F347" s="1391"/>
      <c r="G347" s="440">
        <v>65.790000000000006</v>
      </c>
      <c r="H347" s="592">
        <f>IF(G347="","",G347-G347*COMPASS!$U$21)</f>
        <v>65.790000000000006</v>
      </c>
      <c r="I347" s="278"/>
    </row>
    <row r="348" spans="1:9" ht="16.350000000000001" customHeight="1">
      <c r="A348" s="325" t="s">
        <v>4597</v>
      </c>
      <c r="B348" s="348" t="s">
        <v>216</v>
      </c>
      <c r="C348" s="318" t="s">
        <v>4598</v>
      </c>
      <c r="D348" s="295" t="s">
        <v>4908</v>
      </c>
      <c r="E348" s="376" t="s">
        <v>17889</v>
      </c>
      <c r="F348" s="1391"/>
      <c r="G348" s="440">
        <v>63.91</v>
      </c>
      <c r="H348" s="592">
        <f>IF(G348="","",G348-G348*COMPASS!$U$21)</f>
        <v>63.91</v>
      </c>
      <c r="I348" s="278"/>
    </row>
    <row r="349" spans="1:9" ht="16.350000000000001" customHeight="1">
      <c r="A349" s="325" t="s">
        <v>4599</v>
      </c>
      <c r="B349" s="348" t="s">
        <v>216</v>
      </c>
      <c r="C349" s="318" t="s">
        <v>4600</v>
      </c>
      <c r="D349" s="295" t="s">
        <v>4909</v>
      </c>
      <c r="E349" s="376" t="s">
        <v>17889</v>
      </c>
      <c r="F349" s="1391"/>
      <c r="G349" s="440">
        <v>64.86</v>
      </c>
      <c r="H349" s="592">
        <f>IF(G349="","",G349-G349*COMPASS!$U$21)</f>
        <v>64.86</v>
      </c>
      <c r="I349" s="278"/>
    </row>
    <row r="350" spans="1:9" ht="16.350000000000001" customHeight="1">
      <c r="A350" s="325" t="s">
        <v>4601</v>
      </c>
      <c r="B350" s="348" t="s">
        <v>216</v>
      </c>
      <c r="C350" s="318" t="s">
        <v>4602</v>
      </c>
      <c r="D350" s="295" t="s">
        <v>4910</v>
      </c>
      <c r="E350" s="376" t="s">
        <v>17889</v>
      </c>
      <c r="F350" s="1391"/>
      <c r="G350" s="440">
        <v>65.790000000000006</v>
      </c>
      <c r="H350" s="592">
        <f>IF(G350="","",G350-G350*COMPASS!$U$21)</f>
        <v>65.790000000000006</v>
      </c>
      <c r="I350" s="278"/>
    </row>
    <row r="351" spans="1:9" ht="16.350000000000001" customHeight="1">
      <c r="A351" s="537" t="s">
        <v>4603</v>
      </c>
      <c r="B351" s="541"/>
      <c r="C351" s="540"/>
      <c r="D351" s="540"/>
      <c r="E351" s="540"/>
      <c r="F351" s="540"/>
      <c r="G351" s="540"/>
      <c r="H351" s="592" t="str">
        <f>IF(G351="","",G351-G351*COMPASS!$U$21)</f>
        <v/>
      </c>
      <c r="I351" s="278"/>
    </row>
    <row r="352" spans="1:9" ht="16.350000000000001" customHeight="1">
      <c r="A352" s="325" t="s">
        <v>4604</v>
      </c>
      <c r="B352" s="348" t="s">
        <v>216</v>
      </c>
      <c r="C352" s="318" t="s">
        <v>4605</v>
      </c>
      <c r="D352" s="295" t="s">
        <v>4911</v>
      </c>
      <c r="E352" s="376" t="s">
        <v>17889</v>
      </c>
      <c r="F352" s="1391"/>
      <c r="G352" s="440">
        <v>61.81</v>
      </c>
      <c r="H352" s="592">
        <f>IF(G352="","",G352-G352*COMPASS!$U$21)</f>
        <v>61.81</v>
      </c>
      <c r="I352" s="278"/>
    </row>
    <row r="353" spans="1:9" ht="16.350000000000001" customHeight="1">
      <c r="A353" s="325" t="s">
        <v>4606</v>
      </c>
      <c r="B353" s="348" t="s">
        <v>216</v>
      </c>
      <c r="C353" s="318" t="s">
        <v>4607</v>
      </c>
      <c r="D353" s="295" t="s">
        <v>4912</v>
      </c>
      <c r="E353" s="376" t="s">
        <v>17889</v>
      </c>
      <c r="F353" s="1391"/>
      <c r="G353" s="440">
        <v>64.3</v>
      </c>
      <c r="H353" s="592">
        <f>IF(G353="","",G353-G353*COMPASS!$U$21)</f>
        <v>64.3</v>
      </c>
      <c r="I353" s="278"/>
    </row>
    <row r="354" spans="1:9" ht="16.350000000000001" customHeight="1">
      <c r="A354" s="325" t="s">
        <v>4608</v>
      </c>
      <c r="B354" s="348" t="s">
        <v>216</v>
      </c>
      <c r="C354" s="318" t="s">
        <v>4609</v>
      </c>
      <c r="D354" s="295" t="s">
        <v>4913</v>
      </c>
      <c r="E354" s="376" t="s">
        <v>17889</v>
      </c>
      <c r="F354" s="1391"/>
      <c r="G354" s="440">
        <v>66.78</v>
      </c>
      <c r="H354" s="592">
        <f>IF(G354="","",G354-G354*COMPASS!$U$21)</f>
        <v>66.78</v>
      </c>
      <c r="I354" s="278"/>
    </row>
    <row r="355" spans="1:9" ht="16.350000000000001" customHeight="1">
      <c r="A355" s="325" t="s">
        <v>4610</v>
      </c>
      <c r="B355" s="348" t="s">
        <v>216</v>
      </c>
      <c r="C355" s="318" t="s">
        <v>4611</v>
      </c>
      <c r="D355" s="295" t="s">
        <v>4914</v>
      </c>
      <c r="E355" s="376" t="s">
        <v>17889</v>
      </c>
      <c r="F355" s="1391"/>
      <c r="G355" s="440">
        <v>61.81</v>
      </c>
      <c r="H355" s="592">
        <f>IF(G355="","",G355-G355*COMPASS!$U$21)</f>
        <v>61.81</v>
      </c>
      <c r="I355" s="278"/>
    </row>
    <row r="356" spans="1:9" ht="16.350000000000001" customHeight="1">
      <c r="A356" s="325" t="s">
        <v>4612</v>
      </c>
      <c r="B356" s="348" t="s">
        <v>216</v>
      </c>
      <c r="C356" s="318" t="s">
        <v>4613</v>
      </c>
      <c r="D356" s="295" t="s">
        <v>4915</v>
      </c>
      <c r="E356" s="376" t="s">
        <v>17889</v>
      </c>
      <c r="F356" s="1391"/>
      <c r="G356" s="440">
        <v>64.3</v>
      </c>
      <c r="H356" s="592">
        <f>IF(G356="","",G356-G356*COMPASS!$U$21)</f>
        <v>64.3</v>
      </c>
      <c r="I356" s="278"/>
    </row>
    <row r="357" spans="1:9" ht="16.350000000000001" customHeight="1">
      <c r="A357" s="325" t="s">
        <v>4614</v>
      </c>
      <c r="B357" s="348" t="s">
        <v>216</v>
      </c>
      <c r="C357" s="318" t="s">
        <v>4615</v>
      </c>
      <c r="D357" s="295" t="s">
        <v>4916</v>
      </c>
      <c r="E357" s="376" t="s">
        <v>17889</v>
      </c>
      <c r="F357" s="1391"/>
      <c r="G357" s="440">
        <v>66.78</v>
      </c>
      <c r="H357" s="592">
        <f>IF(G357="","",G357-G357*COMPASS!$U$21)</f>
        <v>66.78</v>
      </c>
      <c r="I357" s="278"/>
    </row>
    <row r="358" spans="1:9" ht="16.350000000000001" customHeight="1">
      <c r="A358" s="325" t="s">
        <v>4917</v>
      </c>
      <c r="B358" s="348" t="s">
        <v>216</v>
      </c>
      <c r="C358" s="318" t="s">
        <v>4616</v>
      </c>
      <c r="D358" s="295" t="s">
        <v>4918</v>
      </c>
      <c r="E358" s="376" t="s">
        <v>17889</v>
      </c>
      <c r="F358" s="1391"/>
      <c r="G358" s="440">
        <v>61.81</v>
      </c>
      <c r="H358" s="592">
        <f>IF(G358="","",G358-G358*COMPASS!$U$21)</f>
        <v>61.81</v>
      </c>
      <c r="I358" s="278"/>
    </row>
    <row r="359" spans="1:9" ht="16.350000000000001" customHeight="1">
      <c r="A359" s="325" t="s">
        <v>4919</v>
      </c>
      <c r="B359" s="348" t="s">
        <v>216</v>
      </c>
      <c r="C359" s="318" t="s">
        <v>4617</v>
      </c>
      <c r="D359" s="295" t="s">
        <v>4920</v>
      </c>
      <c r="E359" s="376" t="s">
        <v>17889</v>
      </c>
      <c r="F359" s="1391"/>
      <c r="G359" s="440">
        <v>64.3</v>
      </c>
      <c r="H359" s="592">
        <f>IF(G359="","",G359-G359*COMPASS!$U$21)</f>
        <v>64.3</v>
      </c>
      <c r="I359" s="278"/>
    </row>
    <row r="360" spans="1:9" ht="16.350000000000001" customHeight="1">
      <c r="A360" s="325" t="s">
        <v>4921</v>
      </c>
      <c r="B360" s="348" t="s">
        <v>216</v>
      </c>
      <c r="C360" s="318" t="s">
        <v>4618</v>
      </c>
      <c r="D360" s="295" t="s">
        <v>4922</v>
      </c>
      <c r="E360" s="376" t="s">
        <v>17889</v>
      </c>
      <c r="F360" s="1391"/>
      <c r="G360" s="440">
        <v>66.78</v>
      </c>
      <c r="H360" s="592">
        <f>IF(G360="","",G360-G360*COMPASS!$U$21)</f>
        <v>66.78</v>
      </c>
      <c r="I360" s="278"/>
    </row>
    <row r="361" spans="1:9" ht="16.350000000000001" customHeight="1">
      <c r="A361" s="537" t="s">
        <v>4619</v>
      </c>
      <c r="B361" s="541"/>
      <c r="C361" s="540"/>
      <c r="D361" s="540"/>
      <c r="E361" s="540"/>
      <c r="F361" s="540"/>
      <c r="G361" s="540"/>
      <c r="H361" s="592" t="str">
        <f>IF(G361="","",G361-G361*COMPASS!$U$21)</f>
        <v/>
      </c>
      <c r="I361" s="278"/>
    </row>
    <row r="362" spans="1:9" ht="16.350000000000001" customHeight="1">
      <c r="A362" s="325" t="s">
        <v>4620</v>
      </c>
      <c r="B362" s="348" t="s">
        <v>216</v>
      </c>
      <c r="C362" s="318" t="s">
        <v>4621</v>
      </c>
      <c r="D362" s="295" t="s">
        <v>4923</v>
      </c>
      <c r="E362" s="376" t="s">
        <v>17889</v>
      </c>
      <c r="F362" s="1391"/>
      <c r="G362" s="440">
        <v>58.97</v>
      </c>
      <c r="H362" s="592">
        <f>IF(G362="","",G362-G362*COMPASS!$U$21)</f>
        <v>58.97</v>
      </c>
      <c r="I362" s="278"/>
    </row>
    <row r="363" spans="1:9" ht="16.350000000000001" customHeight="1">
      <c r="A363" s="325" t="s">
        <v>4622</v>
      </c>
      <c r="B363" s="348" t="s">
        <v>216</v>
      </c>
      <c r="C363" s="318" t="s">
        <v>4623</v>
      </c>
      <c r="D363" s="295" t="s">
        <v>4924</v>
      </c>
      <c r="E363" s="376" t="s">
        <v>17889</v>
      </c>
      <c r="F363" s="1391"/>
      <c r="G363" s="440">
        <v>62.46</v>
      </c>
      <c r="H363" s="592">
        <f>IF(G363="","",G363-G363*COMPASS!$U$21)</f>
        <v>62.46</v>
      </c>
      <c r="I363" s="278"/>
    </row>
    <row r="364" spans="1:9" ht="16.350000000000001" customHeight="1">
      <c r="A364" s="325" t="s">
        <v>4624</v>
      </c>
      <c r="B364" s="348" t="s">
        <v>216</v>
      </c>
      <c r="C364" s="318" t="s">
        <v>4625</v>
      </c>
      <c r="D364" s="295" t="s">
        <v>4925</v>
      </c>
      <c r="E364" s="376" t="s">
        <v>17889</v>
      </c>
      <c r="F364" s="1391"/>
      <c r="G364" s="440">
        <v>65.959999999999994</v>
      </c>
      <c r="H364" s="592">
        <f>IF(G364="","",G364-G364*COMPASS!$U$21)</f>
        <v>65.959999999999994</v>
      </c>
      <c r="I364" s="278"/>
    </row>
    <row r="365" spans="1:9" ht="16.350000000000001" customHeight="1">
      <c r="A365" s="325" t="s">
        <v>4626</v>
      </c>
      <c r="B365" s="348" t="s">
        <v>216</v>
      </c>
      <c r="C365" s="318" t="s">
        <v>4627</v>
      </c>
      <c r="D365" s="295" t="s">
        <v>4926</v>
      </c>
      <c r="E365" s="376" t="s">
        <v>17889</v>
      </c>
      <c r="F365" s="1391"/>
      <c r="G365" s="440">
        <v>58.97</v>
      </c>
      <c r="H365" s="592">
        <f>IF(G365="","",G365-G365*COMPASS!$U$21)</f>
        <v>58.97</v>
      </c>
      <c r="I365" s="278"/>
    </row>
    <row r="366" spans="1:9" ht="16.350000000000001" customHeight="1">
      <c r="A366" s="325" t="s">
        <v>4628</v>
      </c>
      <c r="B366" s="348" t="s">
        <v>216</v>
      </c>
      <c r="C366" s="318" t="s">
        <v>4629</v>
      </c>
      <c r="D366" s="295" t="s">
        <v>4927</v>
      </c>
      <c r="E366" s="376" t="s">
        <v>17889</v>
      </c>
      <c r="F366" s="1391"/>
      <c r="G366" s="440">
        <v>62.46</v>
      </c>
      <c r="H366" s="592">
        <f>IF(G366="","",G366-G366*COMPASS!$U$21)</f>
        <v>62.46</v>
      </c>
      <c r="I366" s="278"/>
    </row>
    <row r="367" spans="1:9" ht="16.350000000000001" customHeight="1">
      <c r="A367" s="325" t="s">
        <v>4630</v>
      </c>
      <c r="B367" s="348" t="s">
        <v>216</v>
      </c>
      <c r="C367" s="318" t="s">
        <v>4631</v>
      </c>
      <c r="D367" s="295" t="s">
        <v>4928</v>
      </c>
      <c r="E367" s="376" t="s">
        <v>17889</v>
      </c>
      <c r="F367" s="1391"/>
      <c r="G367" s="440">
        <v>65.959999999999994</v>
      </c>
      <c r="H367" s="592">
        <f>IF(G367="","",G367-G367*COMPASS!$U$21)</f>
        <v>65.959999999999994</v>
      </c>
      <c r="I367" s="278"/>
    </row>
    <row r="368" spans="1:9" ht="16.350000000000001" customHeight="1">
      <c r="A368" s="325" t="s">
        <v>6697</v>
      </c>
      <c r="B368" s="348" t="s">
        <v>216</v>
      </c>
      <c r="C368" s="318" t="s">
        <v>4632</v>
      </c>
      <c r="D368" s="295" t="s">
        <v>4929</v>
      </c>
      <c r="E368" s="376" t="s">
        <v>17889</v>
      </c>
      <c r="F368" s="1391"/>
      <c r="G368" s="440">
        <v>58.97</v>
      </c>
      <c r="H368" s="592">
        <f>IF(G368="","",G368-G368*COMPASS!$U$21)</f>
        <v>58.97</v>
      </c>
      <c r="I368" s="278"/>
    </row>
    <row r="369" spans="1:9" ht="16.350000000000001" customHeight="1">
      <c r="A369" s="325" t="s">
        <v>6698</v>
      </c>
      <c r="B369" s="348" t="s">
        <v>216</v>
      </c>
      <c r="C369" s="318" t="s">
        <v>4633</v>
      </c>
      <c r="D369" s="295" t="s">
        <v>4930</v>
      </c>
      <c r="E369" s="376" t="s">
        <v>17889</v>
      </c>
      <c r="F369" s="1391"/>
      <c r="G369" s="440">
        <v>62.46</v>
      </c>
      <c r="H369" s="592">
        <f>IF(G369="","",G369-G369*COMPASS!$U$21)</f>
        <v>62.46</v>
      </c>
      <c r="I369" s="278"/>
    </row>
    <row r="370" spans="1:9" ht="16.350000000000001" customHeight="1">
      <c r="A370" s="325" t="s">
        <v>6699</v>
      </c>
      <c r="B370" s="348" t="s">
        <v>216</v>
      </c>
      <c r="C370" s="318" t="s">
        <v>4634</v>
      </c>
      <c r="D370" s="295" t="s">
        <v>4931</v>
      </c>
      <c r="E370" s="376" t="s">
        <v>17889</v>
      </c>
      <c r="F370" s="1391"/>
      <c r="G370" s="440">
        <v>65.959999999999994</v>
      </c>
      <c r="H370" s="592">
        <f>IF(G370="","",G370-G370*COMPASS!$U$21)</f>
        <v>65.959999999999994</v>
      </c>
      <c r="I370" s="278"/>
    </row>
    <row r="371" spans="1:9" ht="16.350000000000001" customHeight="1">
      <c r="A371" s="533" t="s">
        <v>4635</v>
      </c>
      <c r="B371" s="534"/>
      <c r="C371" s="535"/>
      <c r="D371" s="536"/>
      <c r="E371" s="536"/>
      <c r="F371" s="536"/>
      <c r="G371" s="536"/>
      <c r="H371" s="592" t="str">
        <f>IF(G371="","",G371-G371*COMPASS!$U$21)</f>
        <v/>
      </c>
      <c r="I371" s="278"/>
    </row>
    <row r="372" spans="1:9" ht="16.350000000000001" customHeight="1">
      <c r="A372" s="325" t="s">
        <v>4636</v>
      </c>
      <c r="B372" s="348" t="s">
        <v>216</v>
      </c>
      <c r="C372" s="318" t="s">
        <v>4637</v>
      </c>
      <c r="D372" s="295" t="s">
        <v>4932</v>
      </c>
      <c r="E372" s="376" t="s">
        <v>17889</v>
      </c>
      <c r="F372" s="1391"/>
      <c r="G372" s="440">
        <v>17.350000000000001</v>
      </c>
      <c r="H372" s="592">
        <f>IF(G372="","",G372-G372*COMPASS!$U$21)</f>
        <v>17.350000000000001</v>
      </c>
      <c r="I372" s="278"/>
    </row>
    <row r="373" spans="1:9" ht="16.350000000000001" customHeight="1">
      <c r="A373" s="325" t="s">
        <v>4638</v>
      </c>
      <c r="B373" s="348" t="s">
        <v>216</v>
      </c>
      <c r="C373" s="318" t="s">
        <v>4639</v>
      </c>
      <c r="D373" s="295" t="s">
        <v>4933</v>
      </c>
      <c r="E373" s="376" t="s">
        <v>17889</v>
      </c>
      <c r="F373" s="1391"/>
      <c r="G373" s="440">
        <v>17.350000000000001</v>
      </c>
      <c r="H373" s="592">
        <f>IF(G373="","",G373-G373*COMPASS!$U$21)</f>
        <v>17.350000000000001</v>
      </c>
      <c r="I373" s="278"/>
    </row>
    <row r="374" spans="1:9" ht="16.350000000000001" customHeight="1">
      <c r="A374" s="325" t="s">
        <v>4640</v>
      </c>
      <c r="B374" s="348" t="s">
        <v>216</v>
      </c>
      <c r="C374" s="318" t="s">
        <v>4641</v>
      </c>
      <c r="D374" s="295" t="s">
        <v>4934</v>
      </c>
      <c r="E374" s="376" t="s">
        <v>17889</v>
      </c>
      <c r="F374" s="1391"/>
      <c r="G374" s="440">
        <v>15.89</v>
      </c>
      <c r="H374" s="592">
        <f>IF(G374="","",G374-G374*COMPASS!$U$21)</f>
        <v>15.89</v>
      </c>
      <c r="I374" s="278"/>
    </row>
    <row r="375" spans="1:9" ht="16.350000000000001" customHeight="1">
      <c r="A375" s="325" t="s">
        <v>8246</v>
      </c>
      <c r="B375" s="348" t="s">
        <v>216</v>
      </c>
      <c r="C375" s="295" t="s">
        <v>8247</v>
      </c>
      <c r="D375" s="295" t="s">
        <v>8248</v>
      </c>
      <c r="E375" s="376" t="s">
        <v>17889</v>
      </c>
      <c r="F375" s="1391"/>
      <c r="G375" s="440">
        <v>16.809999999999999</v>
      </c>
      <c r="H375" s="592">
        <f>IF(G375="","",G375-G375*COMPASS!$U$21)</f>
        <v>16.809999999999999</v>
      </c>
      <c r="I375" s="278"/>
    </row>
    <row r="376" spans="1:9" ht="16.350000000000001" customHeight="1">
      <c r="A376" s="325" t="s">
        <v>4642</v>
      </c>
      <c r="B376" s="348" t="s">
        <v>216</v>
      </c>
      <c r="C376" s="318" t="s">
        <v>4643</v>
      </c>
      <c r="D376" s="295" t="s">
        <v>4935</v>
      </c>
      <c r="E376" s="376" t="s">
        <v>17889</v>
      </c>
      <c r="F376" s="1391"/>
      <c r="G376" s="440">
        <v>15.89</v>
      </c>
      <c r="H376" s="592">
        <f>IF(G376="","",G376-G376*COMPASS!$U$21)</f>
        <v>15.89</v>
      </c>
      <c r="I376" s="278"/>
    </row>
    <row r="377" spans="1:9" ht="16.350000000000001" customHeight="1">
      <c r="A377" s="325" t="s">
        <v>4644</v>
      </c>
      <c r="B377" s="348" t="s">
        <v>216</v>
      </c>
      <c r="C377" s="318" t="s">
        <v>4645</v>
      </c>
      <c r="D377" s="295" t="s">
        <v>4936</v>
      </c>
      <c r="E377" s="376" t="s">
        <v>17889</v>
      </c>
      <c r="F377" s="1391"/>
      <c r="G377" s="440">
        <v>16.489999999999998</v>
      </c>
      <c r="H377" s="592">
        <f>IF(G377="","",G377-G377*COMPASS!$U$21)</f>
        <v>16.489999999999998</v>
      </c>
      <c r="I377" s="278"/>
    </row>
    <row r="378" spans="1:9" ht="16.350000000000001" customHeight="1">
      <c r="A378" s="325" t="s">
        <v>4646</v>
      </c>
      <c r="B378" s="348" t="s">
        <v>216</v>
      </c>
      <c r="C378" s="318" t="s">
        <v>4647</v>
      </c>
      <c r="D378" s="295" t="s">
        <v>4937</v>
      </c>
      <c r="E378" s="376" t="s">
        <v>17889</v>
      </c>
      <c r="F378" s="1391"/>
      <c r="G378" s="440">
        <v>16.489999999999998</v>
      </c>
      <c r="H378" s="592">
        <f>IF(G378="","",G378-G378*COMPASS!$U$21)</f>
        <v>16.489999999999998</v>
      </c>
      <c r="I378" s="278"/>
    </row>
    <row r="379" spans="1:9" ht="16.350000000000001" customHeight="1">
      <c r="A379" s="533" t="s">
        <v>4648</v>
      </c>
      <c r="B379" s="534"/>
      <c r="C379" s="535"/>
      <c r="D379" s="536"/>
      <c r="E379" s="536"/>
      <c r="F379" s="536"/>
      <c r="G379" s="536"/>
      <c r="H379" s="592" t="str">
        <f>IF(G379="","",G379-G379*COMPASS!$U$21)</f>
        <v/>
      </c>
      <c r="I379" s="278"/>
    </row>
    <row r="380" spans="1:9" ht="16.350000000000001" customHeight="1">
      <c r="A380" s="325" t="s">
        <v>5017</v>
      </c>
      <c r="B380" s="348" t="s">
        <v>216</v>
      </c>
      <c r="C380" s="272" t="s">
        <v>4938</v>
      </c>
      <c r="D380" s="289" t="s">
        <v>8779</v>
      </c>
      <c r="E380" s="376" t="s">
        <v>17902</v>
      </c>
      <c r="F380" s="1391"/>
      <c r="G380" s="440">
        <v>9.7899999999999991</v>
      </c>
      <c r="H380" s="592">
        <f>IF(G380="","",G380-G380*COMPASS!$U$21)</f>
        <v>9.7899999999999991</v>
      </c>
      <c r="I380" s="278"/>
    </row>
    <row r="381" spans="1:9" ht="16.350000000000001" customHeight="1">
      <c r="A381" s="325" t="s">
        <v>5018</v>
      </c>
      <c r="B381" s="348" t="s">
        <v>216</v>
      </c>
      <c r="C381" s="272" t="s">
        <v>4939</v>
      </c>
      <c r="D381" s="289" t="s">
        <v>8780</v>
      </c>
      <c r="E381" s="376" t="s">
        <v>17902</v>
      </c>
      <c r="F381" s="1391"/>
      <c r="G381" s="440">
        <v>10.54</v>
      </c>
      <c r="H381" s="592">
        <f>IF(G381="","",G381-G381*COMPASS!$U$21)</f>
        <v>10.54</v>
      </c>
      <c r="I381" s="278"/>
    </row>
    <row r="382" spans="1:9" ht="16.350000000000001" customHeight="1">
      <c r="A382" s="325" t="s">
        <v>5019</v>
      </c>
      <c r="B382" s="348" t="s">
        <v>462</v>
      </c>
      <c r="C382" s="272" t="s">
        <v>4940</v>
      </c>
      <c r="D382" s="289" t="s">
        <v>17903</v>
      </c>
      <c r="E382" s="362">
        <v>1</v>
      </c>
      <c r="F382" s="1391"/>
      <c r="G382" s="440">
        <v>7.23</v>
      </c>
      <c r="H382" s="592">
        <f>IF(G382="","",G382-G382*COMPASS!$U$21)</f>
        <v>7.23</v>
      </c>
      <c r="I382" s="278"/>
    </row>
    <row r="383" spans="1:9" ht="16.350000000000001" customHeight="1">
      <c r="A383" s="325" t="s">
        <v>5020</v>
      </c>
      <c r="B383" s="348" t="s">
        <v>216</v>
      </c>
      <c r="C383" s="272" t="s">
        <v>4941</v>
      </c>
      <c r="D383" s="289" t="s">
        <v>8781</v>
      </c>
      <c r="E383" s="376" t="s">
        <v>17904</v>
      </c>
      <c r="F383" s="1391"/>
      <c r="G383" s="440">
        <v>7.98</v>
      </c>
      <c r="H383" s="592">
        <f>IF(G383="","",G383-G383*COMPASS!$U$21)</f>
        <v>7.98</v>
      </c>
      <c r="I383" s="278"/>
    </row>
    <row r="384" spans="1:9" ht="16.350000000000001" customHeight="1">
      <c r="A384" s="325" t="s">
        <v>4361</v>
      </c>
      <c r="B384" s="348" t="s">
        <v>216</v>
      </c>
      <c r="C384" s="272" t="s">
        <v>4353</v>
      </c>
      <c r="D384" s="289" t="s">
        <v>8782</v>
      </c>
      <c r="E384" s="376" t="s">
        <v>17904</v>
      </c>
      <c r="F384" s="1391"/>
      <c r="G384" s="440">
        <v>2.2400000000000002</v>
      </c>
      <c r="H384" s="592">
        <f>IF(G384="","",G384-G384*COMPASS!$U$21)</f>
        <v>2.2400000000000002</v>
      </c>
      <c r="I384" s="278"/>
    </row>
    <row r="385" spans="1:9" ht="16.350000000000001" customHeight="1">
      <c r="A385" s="325" t="s">
        <v>4362</v>
      </c>
      <c r="B385" s="348" t="s">
        <v>216</v>
      </c>
      <c r="C385" s="272" t="s">
        <v>4354</v>
      </c>
      <c r="D385" s="289" t="s">
        <v>8783</v>
      </c>
      <c r="E385" s="376" t="s">
        <v>17904</v>
      </c>
      <c r="F385" s="1391"/>
      <c r="G385" s="440">
        <v>3.74</v>
      </c>
      <c r="H385" s="592">
        <f>IF(G385="","",G385-G385*COMPASS!$U$21)</f>
        <v>3.74</v>
      </c>
      <c r="I385" s="278"/>
    </row>
    <row r="386" spans="1:9" ht="16.350000000000001" customHeight="1">
      <c r="A386" s="325" t="s">
        <v>5021</v>
      </c>
      <c r="B386" s="348" t="s">
        <v>216</v>
      </c>
      <c r="C386" s="272" t="s">
        <v>4942</v>
      </c>
      <c r="D386" s="289" t="s">
        <v>17905</v>
      </c>
      <c r="E386" s="376" t="s">
        <v>17902</v>
      </c>
      <c r="F386" s="1391"/>
      <c r="G386" s="440">
        <v>11.69</v>
      </c>
      <c r="H386" s="592">
        <f>IF(G386="","",G386-G386*COMPASS!$U$21)</f>
        <v>11.69</v>
      </c>
      <c r="I386" s="278"/>
    </row>
    <row r="387" spans="1:9" ht="16.350000000000001" customHeight="1">
      <c r="A387" s="325" t="s">
        <v>5022</v>
      </c>
      <c r="B387" s="348" t="s">
        <v>216</v>
      </c>
      <c r="C387" s="272" t="s">
        <v>4943</v>
      </c>
      <c r="D387" s="289" t="s">
        <v>17906</v>
      </c>
      <c r="E387" s="376" t="s">
        <v>17902</v>
      </c>
      <c r="F387" s="1391"/>
      <c r="G387" s="440">
        <v>16.87</v>
      </c>
      <c r="H387" s="592">
        <f>IF(G387="","",G387-G387*COMPASS!$U$21)</f>
        <v>16.87</v>
      </c>
      <c r="I387" s="278"/>
    </row>
    <row r="388" spans="1:9" ht="16.350000000000001" customHeight="1">
      <c r="A388" s="325" t="s">
        <v>4358</v>
      </c>
      <c r="B388" s="348" t="s">
        <v>216</v>
      </c>
      <c r="C388" s="272" t="s">
        <v>4350</v>
      </c>
      <c r="D388" s="289" t="s">
        <v>8784</v>
      </c>
      <c r="E388" s="376" t="s">
        <v>17904</v>
      </c>
      <c r="F388" s="1391"/>
      <c r="G388" s="440">
        <v>6.71</v>
      </c>
      <c r="H388" s="592">
        <f>IF(G388="","",G388-G388*COMPASS!$U$21)</f>
        <v>6.71</v>
      </c>
      <c r="I388" s="278"/>
    </row>
    <row r="389" spans="1:9" ht="16.350000000000001" customHeight="1">
      <c r="A389" s="325" t="s">
        <v>5023</v>
      </c>
      <c r="B389" s="348" t="s">
        <v>216</v>
      </c>
      <c r="C389" s="272" t="s">
        <v>4944</v>
      </c>
      <c r="D389" s="289" t="s">
        <v>8785</v>
      </c>
      <c r="E389" s="376" t="s">
        <v>17902</v>
      </c>
      <c r="F389" s="1391"/>
      <c r="G389" s="440">
        <v>11.9</v>
      </c>
      <c r="H389" s="592">
        <f>IF(G389="","",G389-G389*COMPASS!$U$21)</f>
        <v>11.9</v>
      </c>
      <c r="I389" s="278"/>
    </row>
    <row r="390" spans="1:9" ht="16.350000000000001" customHeight="1">
      <c r="A390" s="325" t="s">
        <v>7361</v>
      </c>
      <c r="B390" s="348" t="s">
        <v>462</v>
      </c>
      <c r="C390" s="272" t="s">
        <v>7362</v>
      </c>
      <c r="D390" s="289" t="s">
        <v>17907</v>
      </c>
      <c r="E390" s="362">
        <v>1</v>
      </c>
      <c r="F390" s="1391"/>
      <c r="G390" s="440">
        <v>16.399999999999999</v>
      </c>
      <c r="H390" s="592">
        <f>IF(G390="","",G390-G390*COMPASS!$U$21)</f>
        <v>16.399999999999999</v>
      </c>
      <c r="I390" s="278"/>
    </row>
    <row r="391" spans="1:9" ht="16.350000000000001" customHeight="1">
      <c r="A391" s="325" t="s">
        <v>8786</v>
      </c>
      <c r="B391" s="348" t="s">
        <v>216</v>
      </c>
      <c r="C391" s="272" t="s">
        <v>8787</v>
      </c>
      <c r="D391" s="289" t="s">
        <v>17908</v>
      </c>
      <c r="E391" s="376" t="s">
        <v>17904</v>
      </c>
      <c r="F391" s="1391"/>
      <c r="G391" s="440">
        <v>26.3</v>
      </c>
      <c r="H391" s="592">
        <f>IF(G391="","",G391-G391*COMPASS!$U$21)</f>
        <v>26.3</v>
      </c>
      <c r="I391" s="278"/>
    </row>
    <row r="392" spans="1:9" ht="16.350000000000001" customHeight="1">
      <c r="A392" s="325" t="s">
        <v>4359</v>
      </c>
      <c r="B392" s="348" t="s">
        <v>216</v>
      </c>
      <c r="C392" s="272" t="s">
        <v>4351</v>
      </c>
      <c r="D392" s="289" t="s">
        <v>8788</v>
      </c>
      <c r="E392" s="376" t="s">
        <v>17904</v>
      </c>
      <c r="F392" s="1391"/>
      <c r="G392" s="440">
        <v>11.41666</v>
      </c>
      <c r="H392" s="592">
        <f>IF(G392="","",G392-G392*COMPASS!$U$21)</f>
        <v>11.41666</v>
      </c>
      <c r="I392" s="278"/>
    </row>
    <row r="393" spans="1:9" ht="16.350000000000001" customHeight="1">
      <c r="A393" s="325" t="s">
        <v>4360</v>
      </c>
      <c r="B393" s="348" t="s">
        <v>216</v>
      </c>
      <c r="C393" s="272" t="s">
        <v>4352</v>
      </c>
      <c r="D393" s="289" t="s">
        <v>8789</v>
      </c>
      <c r="E393" s="376" t="s">
        <v>17902</v>
      </c>
      <c r="F393" s="1391"/>
      <c r="G393" s="440">
        <v>21.325740000000003</v>
      </c>
      <c r="H393" s="592">
        <f>IF(G393="","",G393-G393*COMPASS!$U$21)</f>
        <v>21.325740000000003</v>
      </c>
      <c r="I393" s="278"/>
    </row>
    <row r="394" spans="1:9" ht="16.350000000000001" customHeight="1">
      <c r="A394" s="529" t="s">
        <v>4805</v>
      </c>
      <c r="B394" s="530"/>
      <c r="C394" s="531"/>
      <c r="D394" s="532"/>
      <c r="E394" s="532"/>
      <c r="F394" s="532"/>
      <c r="G394" s="532"/>
      <c r="H394" s="592" t="str">
        <f>IF(G394="","",G394-G394*COMPASS!$U$21)</f>
        <v/>
      </c>
      <c r="I394" s="278"/>
    </row>
    <row r="395" spans="1:9" ht="16.350000000000001" customHeight="1">
      <c r="A395" s="533" t="s">
        <v>4945</v>
      </c>
      <c r="B395" s="534"/>
      <c r="C395" s="535"/>
      <c r="D395" s="536"/>
      <c r="E395" s="536"/>
      <c r="F395" s="536"/>
      <c r="G395" s="536"/>
      <c r="H395" s="592" t="str">
        <f>IF(G395="","",G395-G395*COMPASS!$U$21)</f>
        <v/>
      </c>
      <c r="I395" s="278"/>
    </row>
    <row r="396" spans="1:9" ht="16.350000000000001" customHeight="1">
      <c r="A396" s="537" t="s">
        <v>4946</v>
      </c>
      <c r="B396" s="541"/>
      <c r="C396" s="540"/>
      <c r="D396" s="540"/>
      <c r="E396" s="540"/>
      <c r="F396" s="540"/>
      <c r="G396" s="540"/>
      <c r="H396" s="592" t="str">
        <f>IF(G396="","",G396-G396*COMPASS!$U$21)</f>
        <v/>
      </c>
      <c r="I396" s="278"/>
    </row>
    <row r="397" spans="1:9" ht="16.350000000000001" customHeight="1">
      <c r="A397" s="319" t="s">
        <v>6751</v>
      </c>
      <c r="B397" s="348" t="s">
        <v>216</v>
      </c>
      <c r="C397" s="318" t="s">
        <v>4947</v>
      </c>
      <c r="D397" s="295" t="s">
        <v>4948</v>
      </c>
      <c r="E397" s="376" t="s">
        <v>17891</v>
      </c>
      <c r="F397" s="1391"/>
      <c r="G397" s="440">
        <v>34.04</v>
      </c>
      <c r="H397" s="592">
        <f>IF(G397="","",G397-G397*COMPASS!$U$21)</f>
        <v>34.04</v>
      </c>
      <c r="I397" s="278"/>
    </row>
    <row r="398" spans="1:9" ht="16.350000000000001" customHeight="1">
      <c r="A398" s="319" t="s">
        <v>6752</v>
      </c>
      <c r="B398" s="348" t="s">
        <v>216</v>
      </c>
      <c r="C398" s="318" t="s">
        <v>4949</v>
      </c>
      <c r="D398" s="295" t="s">
        <v>4950</v>
      </c>
      <c r="E398" s="376" t="s">
        <v>17891</v>
      </c>
      <c r="F398" s="1391"/>
      <c r="G398" s="440">
        <v>35.56</v>
      </c>
      <c r="H398" s="592">
        <f>IF(G398="","",G398-G398*COMPASS!$U$21)</f>
        <v>35.56</v>
      </c>
      <c r="I398" s="278"/>
    </row>
    <row r="399" spans="1:9" ht="16.350000000000001" customHeight="1">
      <c r="A399" s="319" t="s">
        <v>6753</v>
      </c>
      <c r="B399" s="348" t="s">
        <v>216</v>
      </c>
      <c r="C399" s="318" t="s">
        <v>4951</v>
      </c>
      <c r="D399" s="295" t="s">
        <v>4952</v>
      </c>
      <c r="E399" s="376" t="s">
        <v>17891</v>
      </c>
      <c r="F399" s="1391"/>
      <c r="G399" s="440">
        <v>37.07</v>
      </c>
      <c r="H399" s="592">
        <f>IF(G399="","",G399-G399*COMPASS!$U$21)</f>
        <v>37.07</v>
      </c>
      <c r="I399" s="278"/>
    </row>
    <row r="400" spans="1:9" ht="16.350000000000001" customHeight="1">
      <c r="A400" s="319" t="s">
        <v>6754</v>
      </c>
      <c r="B400" s="348" t="s">
        <v>216</v>
      </c>
      <c r="C400" s="318" t="s">
        <v>4953</v>
      </c>
      <c r="D400" s="295" t="s">
        <v>4954</v>
      </c>
      <c r="E400" s="376" t="s">
        <v>17891</v>
      </c>
      <c r="F400" s="1391"/>
      <c r="G400" s="440">
        <v>32.29</v>
      </c>
      <c r="H400" s="592">
        <f>IF(G400="","",G400-G400*COMPASS!$U$21)</f>
        <v>32.29</v>
      </c>
      <c r="I400" s="278"/>
    </row>
    <row r="401" spans="1:9" ht="16.350000000000001" customHeight="1">
      <c r="A401" s="319" t="s">
        <v>6755</v>
      </c>
      <c r="B401" s="348" t="s">
        <v>216</v>
      </c>
      <c r="C401" s="318" t="s">
        <v>4955</v>
      </c>
      <c r="D401" s="295" t="s">
        <v>4956</v>
      </c>
      <c r="E401" s="376" t="s">
        <v>17891</v>
      </c>
      <c r="F401" s="1391"/>
      <c r="G401" s="440">
        <v>34.44</v>
      </c>
      <c r="H401" s="592">
        <f>IF(G401="","",G401-G401*COMPASS!$U$21)</f>
        <v>34.44</v>
      </c>
      <c r="I401" s="278"/>
    </row>
    <row r="402" spans="1:9" ht="16.350000000000001" customHeight="1">
      <c r="A402" s="319" t="s">
        <v>6756</v>
      </c>
      <c r="B402" s="348" t="s">
        <v>216</v>
      </c>
      <c r="C402" s="318" t="s">
        <v>4957</v>
      </c>
      <c r="D402" s="295" t="s">
        <v>4958</v>
      </c>
      <c r="E402" s="376" t="s">
        <v>17891</v>
      </c>
      <c r="F402" s="1391"/>
      <c r="G402" s="440">
        <v>36.659999999999997</v>
      </c>
      <c r="H402" s="592">
        <f>IF(G402="","",G402-G402*COMPASS!$U$21)</f>
        <v>36.659999999999997</v>
      </c>
      <c r="I402" s="278"/>
    </row>
    <row r="403" spans="1:9" ht="16.350000000000001" customHeight="1">
      <c r="A403" s="319" t="s">
        <v>6757</v>
      </c>
      <c r="B403" s="348" t="s">
        <v>216</v>
      </c>
      <c r="C403" s="318" t="s">
        <v>4959</v>
      </c>
      <c r="D403" s="295" t="s">
        <v>4960</v>
      </c>
      <c r="E403" s="376" t="s">
        <v>17889</v>
      </c>
      <c r="F403" s="1391"/>
      <c r="G403" s="440">
        <v>32.32</v>
      </c>
      <c r="H403" s="592">
        <f>IF(G403="","",G403-G403*COMPASS!$U$21)</f>
        <v>32.32</v>
      </c>
      <c r="I403" s="278"/>
    </row>
    <row r="404" spans="1:9" ht="16.350000000000001" customHeight="1">
      <c r="A404" s="319" t="s">
        <v>6758</v>
      </c>
      <c r="B404" s="348" t="s">
        <v>216</v>
      </c>
      <c r="C404" s="318" t="s">
        <v>4961</v>
      </c>
      <c r="D404" s="295" t="s">
        <v>4962</v>
      </c>
      <c r="E404" s="376" t="s">
        <v>17889</v>
      </c>
      <c r="F404" s="1391"/>
      <c r="G404" s="440">
        <v>35.81</v>
      </c>
      <c r="H404" s="592">
        <f>IF(G404="","",G404-G404*COMPASS!$U$21)</f>
        <v>35.81</v>
      </c>
      <c r="I404" s="278"/>
    </row>
    <row r="405" spans="1:9" ht="16.350000000000001" customHeight="1">
      <c r="A405" s="319" t="s">
        <v>6759</v>
      </c>
      <c r="B405" s="348" t="s">
        <v>216</v>
      </c>
      <c r="C405" s="318" t="s">
        <v>4963</v>
      </c>
      <c r="D405" s="295" t="s">
        <v>4964</v>
      </c>
      <c r="E405" s="376" t="s">
        <v>17889</v>
      </c>
      <c r="F405" s="1391"/>
      <c r="G405" s="440">
        <v>39.299999999999997</v>
      </c>
      <c r="H405" s="592">
        <f>IF(G405="","",G405-G405*COMPASS!$U$21)</f>
        <v>39.299999999999997</v>
      </c>
      <c r="I405" s="278"/>
    </row>
    <row r="406" spans="1:9" ht="16.350000000000001" customHeight="1">
      <c r="A406" s="537" t="s">
        <v>4965</v>
      </c>
      <c r="B406" s="541"/>
      <c r="C406" s="540"/>
      <c r="D406" s="540"/>
      <c r="E406" s="540"/>
      <c r="F406" s="540"/>
      <c r="G406" s="540"/>
      <c r="H406" s="592" t="str">
        <f>IF(G406="","",G406-G406*COMPASS!$U$21)</f>
        <v/>
      </c>
      <c r="I406" s="278"/>
    </row>
    <row r="407" spans="1:9" ht="16.350000000000001" customHeight="1">
      <c r="A407" s="319" t="s">
        <v>6760</v>
      </c>
      <c r="B407" s="348" t="s">
        <v>216</v>
      </c>
      <c r="C407" s="318" t="s">
        <v>4966</v>
      </c>
      <c r="D407" s="295" t="s">
        <v>4967</v>
      </c>
      <c r="E407" s="376" t="s">
        <v>17889</v>
      </c>
      <c r="F407" s="1391"/>
      <c r="G407" s="440">
        <v>29.45</v>
      </c>
      <c r="H407" s="592">
        <f>IF(G407="","",G407-G407*COMPASS!$U$21)</f>
        <v>29.45</v>
      </c>
      <c r="I407" s="278"/>
    </row>
    <row r="408" spans="1:9" ht="16.350000000000001" customHeight="1">
      <c r="A408" s="319" t="s">
        <v>6761</v>
      </c>
      <c r="B408" s="348" t="s">
        <v>216</v>
      </c>
      <c r="C408" s="318" t="s">
        <v>4968</v>
      </c>
      <c r="D408" s="295" t="s">
        <v>4969</v>
      </c>
      <c r="E408" s="376" t="s">
        <v>17889</v>
      </c>
      <c r="F408" s="1391"/>
      <c r="G408" s="440">
        <v>31.76</v>
      </c>
      <c r="H408" s="592">
        <f>IF(G408="","",G408-G408*COMPASS!$U$21)</f>
        <v>31.76</v>
      </c>
      <c r="I408" s="278"/>
    </row>
    <row r="409" spans="1:9" ht="16.350000000000001" customHeight="1">
      <c r="A409" s="319" t="s">
        <v>6762</v>
      </c>
      <c r="B409" s="348" t="s">
        <v>216</v>
      </c>
      <c r="C409" s="318" t="s">
        <v>4970</v>
      </c>
      <c r="D409" s="295" t="s">
        <v>4971</v>
      </c>
      <c r="E409" s="376" t="s">
        <v>17889</v>
      </c>
      <c r="F409" s="1391"/>
      <c r="G409" s="440">
        <v>34.090000000000003</v>
      </c>
      <c r="H409" s="592">
        <f>IF(G409="","",G409-G409*COMPASS!$U$21)</f>
        <v>34.090000000000003</v>
      </c>
      <c r="I409" s="278"/>
    </row>
    <row r="410" spans="1:9" ht="16.350000000000001" customHeight="1">
      <c r="A410" s="319" t="s">
        <v>6763</v>
      </c>
      <c r="B410" s="348" t="s">
        <v>216</v>
      </c>
      <c r="C410" s="318" t="s">
        <v>4972</v>
      </c>
      <c r="D410" s="295" t="s">
        <v>4973</v>
      </c>
      <c r="E410" s="376" t="s">
        <v>17889</v>
      </c>
      <c r="F410" s="1391"/>
      <c r="G410" s="440">
        <v>31.68</v>
      </c>
      <c r="H410" s="592">
        <f>IF(G410="","",G410-G410*COMPASS!$U$21)</f>
        <v>31.68</v>
      </c>
      <c r="I410" s="278"/>
    </row>
    <row r="411" spans="1:9" ht="16.350000000000001" customHeight="1">
      <c r="A411" s="319" t="s">
        <v>6764</v>
      </c>
      <c r="B411" s="348" t="s">
        <v>216</v>
      </c>
      <c r="C411" s="318" t="s">
        <v>4974</v>
      </c>
      <c r="D411" s="295" t="s">
        <v>4975</v>
      </c>
      <c r="E411" s="376" t="s">
        <v>17889</v>
      </c>
      <c r="F411" s="1391"/>
      <c r="G411" s="440">
        <v>34</v>
      </c>
      <c r="H411" s="592">
        <f>IF(G411="","",G411-G411*COMPASS!$U$21)</f>
        <v>34</v>
      </c>
      <c r="I411" s="278"/>
    </row>
    <row r="412" spans="1:9" ht="16.350000000000001" customHeight="1">
      <c r="A412" s="319" t="s">
        <v>6765</v>
      </c>
      <c r="B412" s="348" t="s">
        <v>216</v>
      </c>
      <c r="C412" s="318" t="s">
        <v>4976</v>
      </c>
      <c r="D412" s="295" t="s">
        <v>4977</v>
      </c>
      <c r="E412" s="376" t="s">
        <v>17889</v>
      </c>
      <c r="F412" s="1391"/>
      <c r="G412" s="440">
        <v>36.340000000000003</v>
      </c>
      <c r="H412" s="592">
        <f>IF(G412="","",G412-G412*COMPASS!$U$21)</f>
        <v>36.340000000000003</v>
      </c>
      <c r="I412" s="278"/>
    </row>
    <row r="413" spans="1:9" ht="16.350000000000001" customHeight="1">
      <c r="A413" s="319" t="s">
        <v>6766</v>
      </c>
      <c r="B413" s="348" t="s">
        <v>216</v>
      </c>
      <c r="C413" s="318" t="s">
        <v>4978</v>
      </c>
      <c r="D413" s="295" t="s">
        <v>4979</v>
      </c>
      <c r="E413" s="376" t="s">
        <v>17889</v>
      </c>
      <c r="F413" s="1391"/>
      <c r="G413" s="440">
        <v>30.92</v>
      </c>
      <c r="H413" s="592">
        <f>IF(G413="","",G413-G413*COMPASS!$U$21)</f>
        <v>30.92</v>
      </c>
      <c r="I413" s="278"/>
    </row>
    <row r="414" spans="1:9" ht="16.350000000000001" customHeight="1">
      <c r="A414" s="319" t="s">
        <v>6767</v>
      </c>
      <c r="B414" s="348" t="s">
        <v>216</v>
      </c>
      <c r="C414" s="318" t="s">
        <v>4980</v>
      </c>
      <c r="D414" s="295" t="s">
        <v>4981</v>
      </c>
      <c r="E414" s="376" t="s">
        <v>17889</v>
      </c>
      <c r="F414" s="1391"/>
      <c r="G414" s="440">
        <v>33.82</v>
      </c>
      <c r="H414" s="592">
        <f>IF(G414="","",G414-G414*COMPASS!$U$21)</f>
        <v>33.82</v>
      </c>
      <c r="I414" s="278"/>
    </row>
    <row r="415" spans="1:9" ht="16.350000000000001" customHeight="1">
      <c r="A415" s="319" t="s">
        <v>6768</v>
      </c>
      <c r="B415" s="348" t="s">
        <v>216</v>
      </c>
      <c r="C415" s="318" t="s">
        <v>4982</v>
      </c>
      <c r="D415" s="295" t="s">
        <v>4983</v>
      </c>
      <c r="E415" s="376" t="s">
        <v>17889</v>
      </c>
      <c r="F415" s="1391"/>
      <c r="G415" s="440">
        <v>36.700000000000003</v>
      </c>
      <c r="H415" s="592">
        <f>IF(G415="","",G415-G415*COMPASS!$U$21)</f>
        <v>36.700000000000003</v>
      </c>
      <c r="I415" s="278"/>
    </row>
    <row r="416" spans="1:9" ht="16.350000000000001" customHeight="1">
      <c r="A416" s="537" t="s">
        <v>4984</v>
      </c>
      <c r="B416" s="541"/>
      <c r="C416" s="540"/>
      <c r="D416" s="540"/>
      <c r="E416" s="540"/>
      <c r="F416" s="540"/>
      <c r="G416" s="540"/>
      <c r="H416" s="592" t="str">
        <f>IF(G416="","",G416-G416*COMPASS!$U$21)</f>
        <v/>
      </c>
      <c r="I416" s="278"/>
    </row>
    <row r="417" spans="1:9" ht="16.350000000000001" customHeight="1">
      <c r="A417" s="319" t="s">
        <v>6769</v>
      </c>
      <c r="B417" s="348" t="s">
        <v>462</v>
      </c>
      <c r="C417" s="318" t="s">
        <v>4985</v>
      </c>
      <c r="D417" s="295" t="s">
        <v>4986</v>
      </c>
      <c r="E417" s="362">
        <v>1</v>
      </c>
      <c r="F417" s="1391"/>
      <c r="G417" s="440">
        <v>31.56</v>
      </c>
      <c r="H417" s="592">
        <f>IF(G417="","",G417-G417*COMPASS!$U$21)</f>
        <v>31.56</v>
      </c>
      <c r="I417" s="278"/>
    </row>
    <row r="418" spans="1:9" ht="16.350000000000001" customHeight="1">
      <c r="A418" s="319" t="s">
        <v>6770</v>
      </c>
      <c r="B418" s="348" t="s">
        <v>462</v>
      </c>
      <c r="C418" s="318" t="s">
        <v>4987</v>
      </c>
      <c r="D418" s="295" t="s">
        <v>4988</v>
      </c>
      <c r="E418" s="362">
        <v>1</v>
      </c>
      <c r="F418" s="1391"/>
      <c r="G418" s="440">
        <v>34.049999999999997</v>
      </c>
      <c r="H418" s="592">
        <f>IF(G418="","",G418-G418*COMPASS!$U$21)</f>
        <v>34.049999999999997</v>
      </c>
      <c r="I418" s="278"/>
    </row>
    <row r="419" spans="1:9" ht="16.350000000000001" customHeight="1">
      <c r="A419" s="319" t="s">
        <v>6771</v>
      </c>
      <c r="B419" s="348" t="s">
        <v>462</v>
      </c>
      <c r="C419" s="318" t="s">
        <v>4989</v>
      </c>
      <c r="D419" s="295" t="s">
        <v>4990</v>
      </c>
      <c r="E419" s="362">
        <v>1</v>
      </c>
      <c r="F419" s="1391"/>
      <c r="G419" s="440">
        <v>36.54</v>
      </c>
      <c r="H419" s="592">
        <f>IF(G419="","",G419-G419*COMPASS!$U$21)</f>
        <v>36.54</v>
      </c>
      <c r="I419" s="278"/>
    </row>
    <row r="420" spans="1:9" ht="16.350000000000001" customHeight="1">
      <c r="A420" s="533" t="s">
        <v>4991</v>
      </c>
      <c r="B420" s="534"/>
      <c r="C420" s="535"/>
      <c r="D420" s="536"/>
      <c r="E420" s="536"/>
      <c r="F420" s="536"/>
      <c r="G420" s="536"/>
      <c r="H420" s="592" t="str">
        <f>IF(G420="","",G420-G420*COMPASS!$U$21)</f>
        <v/>
      </c>
      <c r="I420" s="278"/>
    </row>
    <row r="421" spans="1:9" ht="16.350000000000001" customHeight="1">
      <c r="A421" s="319" t="s">
        <v>6772</v>
      </c>
      <c r="B421" s="348" t="s">
        <v>462</v>
      </c>
      <c r="C421" s="318" t="s">
        <v>4992</v>
      </c>
      <c r="D421" s="295" t="s">
        <v>4993</v>
      </c>
      <c r="E421" s="362">
        <v>1</v>
      </c>
      <c r="F421" s="1391"/>
      <c r="G421" s="440">
        <v>10.08</v>
      </c>
      <c r="H421" s="592">
        <f>IF(G421="","",G421-G421*COMPASS!$U$21)</f>
        <v>10.08</v>
      </c>
      <c r="I421" s="278"/>
    </row>
    <row r="422" spans="1:9" ht="16.350000000000001" customHeight="1">
      <c r="A422" s="319" t="s">
        <v>6773</v>
      </c>
      <c r="B422" s="348" t="s">
        <v>216</v>
      </c>
      <c r="C422" s="318" t="s">
        <v>4994</v>
      </c>
      <c r="D422" s="295" t="s">
        <v>4995</v>
      </c>
      <c r="E422" s="362" t="s">
        <v>17891</v>
      </c>
      <c r="F422" s="1391"/>
      <c r="G422" s="440">
        <v>7.83</v>
      </c>
      <c r="H422" s="592">
        <f>IF(G422="","",G422-G422*COMPASS!$U$21)</f>
        <v>7.83</v>
      </c>
      <c r="I422" s="278"/>
    </row>
    <row r="423" spans="1:9" ht="16.350000000000001" customHeight="1">
      <c r="A423" s="319" t="s">
        <v>6774</v>
      </c>
      <c r="B423" s="348" t="s">
        <v>216</v>
      </c>
      <c r="C423" s="318" t="s">
        <v>4996</v>
      </c>
      <c r="D423" s="295" t="s">
        <v>4997</v>
      </c>
      <c r="E423" s="362">
        <v>1</v>
      </c>
      <c r="F423" s="1391"/>
      <c r="G423" s="440">
        <v>9.3800000000000008</v>
      </c>
      <c r="H423" s="592">
        <f>IF(G423="","",G423-G423*COMPASS!$U$21)</f>
        <v>9.3800000000000008</v>
      </c>
      <c r="I423" s="278"/>
    </row>
    <row r="424" spans="1:9" ht="16.350000000000001" customHeight="1">
      <c r="A424" s="319" t="s">
        <v>6775</v>
      </c>
      <c r="B424" s="348" t="s">
        <v>216</v>
      </c>
      <c r="C424" s="318" t="s">
        <v>4998</v>
      </c>
      <c r="D424" s="295" t="s">
        <v>4999</v>
      </c>
      <c r="E424" s="362" t="s">
        <v>17889</v>
      </c>
      <c r="F424" s="1391"/>
      <c r="G424" s="440">
        <v>8.69</v>
      </c>
      <c r="H424" s="592">
        <f>IF(G424="","",G424-G424*COMPASS!$U$21)</f>
        <v>8.69</v>
      </c>
      <c r="I424" s="278"/>
    </row>
    <row r="425" spans="1:9" ht="16.350000000000001" customHeight="1">
      <c r="A425" s="319" t="s">
        <v>6776</v>
      </c>
      <c r="B425" s="348" t="s">
        <v>462</v>
      </c>
      <c r="C425" s="318" t="s">
        <v>5000</v>
      </c>
      <c r="D425" s="295" t="s">
        <v>5001</v>
      </c>
      <c r="E425" s="362">
        <v>1</v>
      </c>
      <c r="F425" s="1391"/>
      <c r="G425" s="440">
        <v>9.3699999999999992</v>
      </c>
      <c r="H425" s="592">
        <f>IF(G425="","",G425-G425*COMPASS!$U$21)</f>
        <v>9.3699999999999992</v>
      </c>
      <c r="I425" s="278"/>
    </row>
    <row r="426" spans="1:9" ht="16.350000000000001" customHeight="1">
      <c r="A426" s="533" t="s">
        <v>5002</v>
      </c>
      <c r="B426" s="534"/>
      <c r="C426" s="535"/>
      <c r="D426" s="536"/>
      <c r="E426" s="536"/>
      <c r="F426" s="536"/>
      <c r="G426" s="536"/>
      <c r="H426" s="592" t="str">
        <f>IF(G426="","",G426-G426*COMPASS!$U$21)</f>
        <v/>
      </c>
      <c r="I426" s="278"/>
    </row>
    <row r="427" spans="1:9" ht="16.350000000000001" customHeight="1">
      <c r="A427" s="325" t="s">
        <v>5024</v>
      </c>
      <c r="B427" s="348" t="s">
        <v>216</v>
      </c>
      <c r="C427" s="318" t="s">
        <v>5003</v>
      </c>
      <c r="D427" s="295" t="s">
        <v>8249</v>
      </c>
      <c r="E427" s="376" t="s">
        <v>17889</v>
      </c>
      <c r="F427" s="1391"/>
      <c r="G427" s="440">
        <v>12.24</v>
      </c>
      <c r="H427" s="592">
        <f>IF(G427="","",G427-G427*COMPASS!$U$21)</f>
        <v>12.24</v>
      </c>
      <c r="I427" s="278"/>
    </row>
    <row r="428" spans="1:9" ht="16.350000000000001" customHeight="1">
      <c r="A428" s="325" t="s">
        <v>8407</v>
      </c>
      <c r="B428" s="348" t="s">
        <v>216</v>
      </c>
      <c r="C428" s="318" t="s">
        <v>8408</v>
      </c>
      <c r="D428" s="295" t="s">
        <v>8250</v>
      </c>
      <c r="E428" s="376" t="s">
        <v>17889</v>
      </c>
      <c r="F428" s="1391"/>
      <c r="G428" s="440">
        <v>20.86</v>
      </c>
      <c r="H428" s="592">
        <f>IF(G428="","",G428-G428*COMPASS!$U$21)</f>
        <v>20.86</v>
      </c>
      <c r="I428" s="278"/>
    </row>
    <row r="429" spans="1:9" ht="16.350000000000001" customHeight="1">
      <c r="A429" s="325" t="s">
        <v>5025</v>
      </c>
      <c r="B429" s="348" t="s">
        <v>216</v>
      </c>
      <c r="C429" s="318" t="s">
        <v>5004</v>
      </c>
      <c r="D429" s="295" t="s">
        <v>8251</v>
      </c>
      <c r="E429" s="376" t="s">
        <v>17889</v>
      </c>
      <c r="F429" s="1391"/>
      <c r="G429" s="440">
        <v>20.86</v>
      </c>
      <c r="H429" s="592">
        <f>IF(G429="","",G429-G429*COMPASS!$U$21)</f>
        <v>20.86</v>
      </c>
      <c r="I429" s="278"/>
    </row>
    <row r="430" spans="1:9" ht="16.350000000000001" customHeight="1">
      <c r="A430" s="543" t="s">
        <v>275</v>
      </c>
      <c r="B430" s="544"/>
      <c r="C430" s="544"/>
      <c r="D430" s="545"/>
      <c r="E430" s="545"/>
      <c r="F430" s="545"/>
      <c r="G430" s="545"/>
      <c r="H430" s="592" t="str">
        <f>IF(G430="","",G430-G430*COMPASS!$U$21)</f>
        <v/>
      </c>
      <c r="I430" s="278"/>
    </row>
    <row r="431" spans="1:9" ht="16.350000000000001" customHeight="1">
      <c r="A431" s="546" t="s">
        <v>1542</v>
      </c>
      <c r="B431" s="546"/>
      <c r="C431" s="547"/>
      <c r="D431" s="548"/>
      <c r="E431" s="549"/>
      <c r="F431" s="550"/>
      <c r="G431" s="550"/>
      <c r="H431" s="592" t="str">
        <f>IF(G431="","",G431-G431*COMPASS!$U$21)</f>
        <v/>
      </c>
      <c r="I431" s="278"/>
    </row>
    <row r="432" spans="1:9" ht="16.350000000000001" customHeight="1">
      <c r="A432" s="325" t="s">
        <v>6611</v>
      </c>
      <c r="B432" s="348" t="s">
        <v>216</v>
      </c>
      <c r="C432" s="289" t="s">
        <v>6603</v>
      </c>
      <c r="D432" s="289" t="s">
        <v>6604</v>
      </c>
      <c r="E432" s="376" t="s">
        <v>17891</v>
      </c>
      <c r="F432" s="1391"/>
      <c r="G432" s="440">
        <v>538.80999999999995</v>
      </c>
      <c r="H432" s="592">
        <f>IF(G432="","",G432-G432*COMPASS!$U$21)</f>
        <v>538.80999999999995</v>
      </c>
      <c r="I432" s="278"/>
    </row>
    <row r="433" spans="1:9" ht="16.350000000000001" customHeight="1">
      <c r="A433" s="325" t="s">
        <v>1545</v>
      </c>
      <c r="B433" s="348" t="s">
        <v>216</v>
      </c>
      <c r="C433" s="272" t="s">
        <v>1546</v>
      </c>
      <c r="D433" s="289" t="s">
        <v>9739</v>
      </c>
      <c r="E433" s="376" t="s">
        <v>17891</v>
      </c>
      <c r="F433" s="1391"/>
      <c r="G433" s="440">
        <v>129.41999999999999</v>
      </c>
      <c r="H433" s="592">
        <f>IF(G433="","",G433-G433*COMPASS!$U$21)</f>
        <v>129.41999999999999</v>
      </c>
      <c r="I433" s="278"/>
    </row>
    <row r="434" spans="1:9" ht="16.350000000000001" customHeight="1">
      <c r="A434" s="325" t="s">
        <v>1543</v>
      </c>
      <c r="B434" s="348" t="s">
        <v>462</v>
      </c>
      <c r="C434" s="272" t="s">
        <v>1544</v>
      </c>
      <c r="D434" s="289" t="s">
        <v>9738</v>
      </c>
      <c r="E434" s="376" t="s">
        <v>17891</v>
      </c>
      <c r="F434" s="1391"/>
      <c r="G434" s="440">
        <v>86.4</v>
      </c>
      <c r="H434" s="592">
        <f>IF(G434="","",G434-G434*COMPASS!$U$21)</f>
        <v>86.4</v>
      </c>
      <c r="I434" s="278"/>
    </row>
    <row r="435" spans="1:9" ht="16.350000000000001" customHeight="1">
      <c r="A435" s="325" t="s">
        <v>6610</v>
      </c>
      <c r="B435" s="348" t="s">
        <v>216</v>
      </c>
      <c r="C435" s="289" t="s">
        <v>6602</v>
      </c>
      <c r="D435" s="289" t="s">
        <v>8199</v>
      </c>
      <c r="E435" s="376" t="s">
        <v>17891</v>
      </c>
      <c r="F435" s="1391"/>
      <c r="G435" s="440">
        <v>361.47</v>
      </c>
      <c r="H435" s="592">
        <f>IF(G435="","",G435-G435*COMPASS!$U$21)</f>
        <v>361.47</v>
      </c>
      <c r="I435" s="278"/>
    </row>
    <row r="436" spans="1:9" ht="16.350000000000001" customHeight="1">
      <c r="A436" s="546" t="s">
        <v>1547</v>
      </c>
      <c r="B436" s="546"/>
      <c r="C436" s="547"/>
      <c r="D436" s="548"/>
      <c r="E436" s="549"/>
      <c r="F436" s="550"/>
      <c r="G436" s="550"/>
      <c r="H436" s="592" t="str">
        <f>IF(G436="","",G436-G436*COMPASS!$U$21)</f>
        <v/>
      </c>
      <c r="I436" s="278"/>
    </row>
    <row r="437" spans="1:9" ht="16.350000000000001" customHeight="1">
      <c r="A437" s="325" t="s">
        <v>6713</v>
      </c>
      <c r="B437" s="348" t="s">
        <v>216</v>
      </c>
      <c r="C437" s="272" t="s">
        <v>1548</v>
      </c>
      <c r="D437" s="289" t="s">
        <v>9740</v>
      </c>
      <c r="E437" s="376" t="s">
        <v>17891</v>
      </c>
      <c r="F437" s="1391"/>
      <c r="G437" s="440">
        <v>72.540000000000006</v>
      </c>
      <c r="H437" s="592">
        <f>IF(G437="","",G437-G437*COMPASS!$U$21)</f>
        <v>72.540000000000006</v>
      </c>
      <c r="I437" s="278"/>
    </row>
    <row r="438" spans="1:9" ht="16.350000000000001" customHeight="1">
      <c r="A438" s="325" t="s">
        <v>1549</v>
      </c>
      <c r="B438" s="348" t="s">
        <v>216</v>
      </c>
      <c r="C438" s="272" t="s">
        <v>1550</v>
      </c>
      <c r="D438" s="289" t="s">
        <v>9741</v>
      </c>
      <c r="E438" s="376" t="s">
        <v>17891</v>
      </c>
      <c r="F438" s="1391"/>
      <c r="G438" s="440">
        <v>111.01</v>
      </c>
      <c r="H438" s="592">
        <f>IF(G438="","",G438-G438*COMPASS!$U$21)</f>
        <v>111.01</v>
      </c>
      <c r="I438" s="278"/>
    </row>
    <row r="439" spans="1:9" ht="16.350000000000001" customHeight="1">
      <c r="A439" s="546" t="s">
        <v>1400</v>
      </c>
      <c r="B439" s="546"/>
      <c r="C439" s="547"/>
      <c r="D439" s="548"/>
      <c r="E439" s="549"/>
      <c r="F439" s="550"/>
      <c r="G439" s="550"/>
      <c r="H439" s="592" t="str">
        <f>IF(G439="","",G439-G439*COMPASS!$U$21)</f>
        <v/>
      </c>
      <c r="I439" s="278"/>
    </row>
    <row r="440" spans="1:9" ht="16.350000000000001" customHeight="1">
      <c r="A440" s="325" t="s">
        <v>1401</v>
      </c>
      <c r="B440" s="348" t="s">
        <v>216</v>
      </c>
      <c r="C440" s="272" t="s">
        <v>1402</v>
      </c>
      <c r="D440" s="289" t="s">
        <v>5759</v>
      </c>
      <c r="E440" s="376" t="s">
        <v>17889</v>
      </c>
      <c r="F440" s="1391"/>
      <c r="G440" s="440">
        <v>48.32</v>
      </c>
      <c r="H440" s="592">
        <f>IF(G440="","",G440-G440*COMPASS!$U$21)</f>
        <v>48.32</v>
      </c>
      <c r="I440" s="278"/>
    </row>
    <row r="441" spans="1:9" ht="16.350000000000001" customHeight="1">
      <c r="A441" s="325" t="s">
        <v>1403</v>
      </c>
      <c r="B441" s="348" t="s">
        <v>462</v>
      </c>
      <c r="C441" s="272" t="s">
        <v>1404</v>
      </c>
      <c r="D441" s="289" t="s">
        <v>5760</v>
      </c>
      <c r="E441" s="376" t="s">
        <v>17896</v>
      </c>
      <c r="F441" s="1391"/>
      <c r="G441" s="440">
        <v>21.32</v>
      </c>
      <c r="H441" s="592">
        <f>IF(G441="","",G441-G441*COMPASS!$U$21)</f>
        <v>21.32</v>
      </c>
      <c r="I441" s="278"/>
    </row>
    <row r="442" spans="1:9" ht="16.350000000000001" customHeight="1">
      <c r="A442" s="546" t="s">
        <v>1551</v>
      </c>
      <c r="B442" s="546"/>
      <c r="C442" s="547"/>
      <c r="D442" s="548"/>
      <c r="E442" s="549"/>
      <c r="F442" s="550"/>
      <c r="G442" s="550"/>
      <c r="H442" s="592" t="str">
        <f>IF(G442="","",G442-G442*COMPASS!$U$21)</f>
        <v/>
      </c>
      <c r="I442" s="278"/>
    </row>
    <row r="443" spans="1:9" ht="16.350000000000001" customHeight="1">
      <c r="A443" s="325" t="s">
        <v>14963</v>
      </c>
      <c r="B443" s="348" t="s">
        <v>216</v>
      </c>
      <c r="C443" s="272" t="s">
        <v>14964</v>
      </c>
      <c r="D443" s="289" t="s">
        <v>14965</v>
      </c>
      <c r="E443" s="376" t="s">
        <v>17891</v>
      </c>
      <c r="F443" s="1232"/>
      <c r="G443" s="440">
        <v>468.87</v>
      </c>
      <c r="H443" s="592">
        <f>IF(G443="","",G443-G443*COMPASS!$U$21)</f>
        <v>468.87</v>
      </c>
      <c r="I443" s="278"/>
    </row>
    <row r="444" spans="1:9" ht="16.350000000000001" customHeight="1">
      <c r="A444" s="325" t="s">
        <v>11813</v>
      </c>
      <c r="B444" s="348" t="s">
        <v>462</v>
      </c>
      <c r="C444" s="272" t="s">
        <v>11814</v>
      </c>
      <c r="D444" s="289" t="s">
        <v>11815</v>
      </c>
      <c r="E444" s="376" t="s">
        <v>17891</v>
      </c>
      <c r="F444" s="1232"/>
      <c r="G444" s="440">
        <v>746.73</v>
      </c>
      <c r="H444" s="592">
        <f>IF(G444="","",G444-G444*COMPASS!$U$21)</f>
        <v>746.73</v>
      </c>
      <c r="I444" s="278"/>
    </row>
    <row r="445" spans="1:9" ht="16.350000000000001" customHeight="1">
      <c r="A445" s="546" t="s">
        <v>1490</v>
      </c>
      <c r="B445" s="546"/>
      <c r="C445" s="547"/>
      <c r="D445" s="548"/>
      <c r="E445" s="549"/>
      <c r="F445" s="550"/>
      <c r="G445" s="550"/>
      <c r="H445" s="592" t="str">
        <f>IF(G445="","",G445-G445*COMPASS!$U$21)</f>
        <v/>
      </c>
      <c r="I445" s="278"/>
    </row>
    <row r="446" spans="1:9" ht="16.350000000000001" customHeight="1">
      <c r="A446" s="325" t="s">
        <v>14966</v>
      </c>
      <c r="B446" s="348" t="s">
        <v>216</v>
      </c>
      <c r="C446" s="272" t="s">
        <v>14967</v>
      </c>
      <c r="D446" s="289" t="s">
        <v>14968</v>
      </c>
      <c r="E446" s="376" t="s">
        <v>17891</v>
      </c>
      <c r="F446" s="1232"/>
      <c r="G446" s="440">
        <v>87.3</v>
      </c>
      <c r="H446" s="592">
        <f>IF(G446="","",G446-G446*COMPASS!$U$21)</f>
        <v>87.3</v>
      </c>
      <c r="I446" s="278"/>
    </row>
    <row r="447" spans="1:9" ht="16.350000000000001" customHeight="1">
      <c r="A447" s="325" t="s">
        <v>14969</v>
      </c>
      <c r="B447" s="348" t="s">
        <v>216</v>
      </c>
      <c r="C447" s="272" t="s">
        <v>14970</v>
      </c>
      <c r="D447" s="289" t="s">
        <v>14971</v>
      </c>
      <c r="E447" s="376" t="s">
        <v>17891</v>
      </c>
      <c r="F447" s="1232"/>
      <c r="G447" s="440">
        <v>92.4</v>
      </c>
      <c r="H447" s="592">
        <f>IF(G447="","",G447-G447*COMPASS!$U$21)</f>
        <v>92.4</v>
      </c>
      <c r="I447" s="278"/>
    </row>
    <row r="448" spans="1:9" ht="16.350000000000001" customHeight="1">
      <c r="A448" s="325" t="s">
        <v>14972</v>
      </c>
      <c r="B448" s="348" t="s">
        <v>216</v>
      </c>
      <c r="C448" s="272" t="s">
        <v>14973</v>
      </c>
      <c r="D448" s="289" t="s">
        <v>14974</v>
      </c>
      <c r="E448" s="376" t="s">
        <v>17891</v>
      </c>
      <c r="F448" s="1392"/>
      <c r="G448" s="440">
        <v>109.13</v>
      </c>
      <c r="H448" s="592">
        <f>IF(G448="","",G448-G448*COMPASS!$U$21)</f>
        <v>109.13</v>
      </c>
      <c r="I448" s="278"/>
    </row>
    <row r="449" spans="1:9" ht="16.350000000000001" customHeight="1">
      <c r="A449" s="325" t="s">
        <v>14975</v>
      </c>
      <c r="B449" s="348" t="s">
        <v>216</v>
      </c>
      <c r="C449" s="272" t="s">
        <v>14976</v>
      </c>
      <c r="D449" s="289" t="s">
        <v>14977</v>
      </c>
      <c r="E449" s="376" t="s">
        <v>17891</v>
      </c>
      <c r="F449" s="1392"/>
      <c r="G449" s="440">
        <v>135.52000000000001</v>
      </c>
      <c r="H449" s="592">
        <f>IF(G449="","",G449-G449*COMPASS!$U$21)</f>
        <v>135.52000000000001</v>
      </c>
      <c r="I449" s="278"/>
    </row>
    <row r="450" spans="1:9" ht="16.350000000000001" customHeight="1">
      <c r="A450" s="325" t="s">
        <v>11816</v>
      </c>
      <c r="B450" s="348" t="s">
        <v>216</v>
      </c>
      <c r="C450" s="272" t="s">
        <v>11817</v>
      </c>
      <c r="D450" s="289" t="s">
        <v>11818</v>
      </c>
      <c r="E450" s="376" t="s">
        <v>17891</v>
      </c>
      <c r="F450" s="1232"/>
      <c r="G450" s="440">
        <v>77.650000000000006</v>
      </c>
      <c r="H450" s="592">
        <f>IF(G450="","",G450-G450*COMPASS!$U$21)</f>
        <v>77.650000000000006</v>
      </c>
      <c r="I450" s="278"/>
    </row>
    <row r="451" spans="1:9" ht="16.350000000000001" customHeight="1">
      <c r="A451" s="325" t="s">
        <v>17909</v>
      </c>
      <c r="B451" s="348" t="s">
        <v>216</v>
      </c>
      <c r="C451" s="272" t="s">
        <v>17910</v>
      </c>
      <c r="D451" s="289" t="s">
        <v>17911</v>
      </c>
      <c r="E451" s="376">
        <v>1</v>
      </c>
      <c r="F451" s="1232"/>
      <c r="G451" s="440">
        <v>47.01</v>
      </c>
      <c r="H451" s="592">
        <f>IF(G451="","",G451-G451*COMPASS!$U$21)</f>
        <v>47.01</v>
      </c>
      <c r="I451" s="278"/>
    </row>
    <row r="452" spans="1:9" ht="16.350000000000001" customHeight="1">
      <c r="A452" s="325" t="s">
        <v>17912</v>
      </c>
      <c r="B452" s="348" t="s">
        <v>216</v>
      </c>
      <c r="C452" s="272" t="s">
        <v>17913</v>
      </c>
      <c r="D452" s="289" t="s">
        <v>17914</v>
      </c>
      <c r="E452" s="376">
        <v>1</v>
      </c>
      <c r="F452" s="1232"/>
      <c r="G452" s="440">
        <v>44.55</v>
      </c>
      <c r="H452" s="592">
        <f>IF(G452="","",G452-G452*COMPASS!$U$21)</f>
        <v>44.55</v>
      </c>
      <c r="I452" s="278"/>
    </row>
    <row r="453" spans="1:9" ht="16.350000000000001" customHeight="1">
      <c r="A453" s="325" t="s">
        <v>1491</v>
      </c>
      <c r="B453" s="348" t="s">
        <v>462</v>
      </c>
      <c r="C453" s="272" t="s">
        <v>1492</v>
      </c>
      <c r="D453" s="289" t="s">
        <v>4649</v>
      </c>
      <c r="E453" s="362">
        <v>5</v>
      </c>
      <c r="F453" s="1231"/>
      <c r="G453" s="440">
        <v>92.3</v>
      </c>
      <c r="H453" s="592">
        <f>IF(G453="","",G453-G453*COMPASS!$U$21)</f>
        <v>92.3</v>
      </c>
      <c r="I453" s="278"/>
    </row>
    <row r="454" spans="1:9" ht="16.350000000000001" customHeight="1">
      <c r="A454" s="325" t="s">
        <v>11819</v>
      </c>
      <c r="B454" s="348" t="s">
        <v>462</v>
      </c>
      <c r="C454" s="272" t="s">
        <v>11820</v>
      </c>
      <c r="D454" s="289" t="s">
        <v>11821</v>
      </c>
      <c r="E454" s="376" t="s">
        <v>17891</v>
      </c>
      <c r="F454" s="1232"/>
      <c r="G454" s="440">
        <v>63.95</v>
      </c>
      <c r="H454" s="592">
        <f>IF(G454="","",G454-G454*COMPASS!$U$21)</f>
        <v>63.95</v>
      </c>
      <c r="I454" s="278"/>
    </row>
    <row r="455" spans="1:9" ht="16.350000000000001" customHeight="1">
      <c r="A455" s="325" t="s">
        <v>14978</v>
      </c>
      <c r="B455" s="348" t="s">
        <v>462</v>
      </c>
      <c r="C455" s="272" t="s">
        <v>14979</v>
      </c>
      <c r="D455" s="289" t="s">
        <v>14980</v>
      </c>
      <c r="E455" s="376" t="s">
        <v>17891</v>
      </c>
      <c r="F455" s="1232"/>
      <c r="G455" s="440">
        <v>43.26</v>
      </c>
      <c r="H455" s="592">
        <f>IF(G455="","",G455-G455*COMPASS!$U$21)</f>
        <v>43.26</v>
      </c>
      <c r="I455" s="278"/>
    </row>
  </sheetData>
  <sheetProtection algorithmName="SHA-512" hashValue="q/7Sb038lutf7lsitr/S48QnQ/7xJxr6MyvBZzqwyRUnSKq7lH+DjCvwG8oMNiWhMSRRhfuvJD1cr56i8mRmWA==" saltValue="I2fWyRq69dUes0lpnL/zmg==" spinCount="100000" sheet="1" objects="1" scenarios="1"/>
  <mergeCells count="1">
    <mergeCell ref="D1:G1"/>
  </mergeCells>
  <phoneticPr fontId="20" type="noConversion"/>
  <hyperlinks>
    <hyperlink ref="H2" location="Indice" display="Indice" xr:uid="{00000000-0004-0000-0500-000000000000}"/>
    <hyperlink ref="D1" r:id="rId1" xr:uid="{00000000-0004-0000-0500-000001000000}"/>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72710" r:id="rId5">
          <objectPr defaultSize="0" autoPict="0" r:id="rId6">
            <anchor moveWithCells="1">
              <from>
                <xdr:col>5</xdr:col>
                <xdr:colOff>30480</xdr:colOff>
                <xdr:row>4</xdr:row>
                <xdr:rowOff>30480</xdr:rowOff>
              </from>
              <to>
                <xdr:col>5</xdr:col>
                <xdr:colOff>335280</xdr:colOff>
                <xdr:row>4</xdr:row>
                <xdr:rowOff>304800</xdr:rowOff>
              </to>
            </anchor>
          </objectPr>
        </oleObject>
      </mc:Choice>
      <mc:Fallback>
        <oleObject progId="PI3.Image" shapeId="72710" r:id="rId5"/>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6">
    <tabColor rgb="FF92D050"/>
  </sheetPr>
  <dimension ref="A1:H333"/>
  <sheetViews>
    <sheetView zoomScaleNormal="100" workbookViewId="0">
      <pane ySplit="4" topLeftCell="A5" activePane="bottomLeft" state="frozen"/>
      <selection pane="bottomLeft" activeCell="G333" sqref="A1:G333"/>
    </sheetView>
  </sheetViews>
  <sheetFormatPr defaultColWidth="20.5546875" defaultRowHeight="13.2"/>
  <cols>
    <col min="1" max="1" width="21.5546875" style="270" customWidth="1"/>
    <col min="2" max="2" width="3.5546875" style="77" bestFit="1" customWidth="1"/>
    <col min="3" max="3" width="15.44140625" style="78" bestFit="1" customWidth="1"/>
    <col min="4" max="4" width="40.44140625" style="131" customWidth="1"/>
    <col min="5" max="5" width="5" style="74" bestFit="1" customWidth="1"/>
    <col min="6" max="6" width="5.5546875" style="313" customWidth="1"/>
    <col min="7" max="7" width="8.44140625" style="498" bestFit="1" customWidth="1"/>
    <col min="8" max="8" width="10.44140625" style="302" bestFit="1" customWidth="1"/>
    <col min="9" max="16384" width="20.5546875" style="32"/>
  </cols>
  <sheetData>
    <row r="1" spans="1:8">
      <c r="A1" s="36" t="str">
        <f>'LS CABLE'!A1</f>
        <v>Listino Luglio26</v>
      </c>
      <c r="B1" s="117"/>
      <c r="C1" s="75"/>
      <c r="D1" s="1428" t="s">
        <v>11476</v>
      </c>
      <c r="E1" s="1403"/>
      <c r="F1" s="1403"/>
      <c r="G1" s="1403"/>
      <c r="H1" s="815"/>
    </row>
    <row r="2" spans="1:8">
      <c r="A2" s="36"/>
      <c r="B2" s="117"/>
      <c r="C2" s="75"/>
      <c r="D2" s="816"/>
      <c r="E2" s="387"/>
      <c r="F2" s="817"/>
      <c r="G2" s="818"/>
      <c r="H2" s="819" t="s">
        <v>190</v>
      </c>
    </row>
    <row r="3" spans="1:8" ht="25.2">
      <c r="A3" s="22" t="s">
        <v>10191</v>
      </c>
      <c r="B3" s="821"/>
      <c r="C3" s="822"/>
      <c r="D3" s="57"/>
      <c r="E3" s="823"/>
      <c r="F3" s="824"/>
      <c r="G3" s="825"/>
      <c r="H3" s="826"/>
    </row>
    <row r="4" spans="1:8" s="63" customFormat="1">
      <c r="A4" s="827" t="str">
        <f>'LS CABLE'!A4</f>
        <v>Cod. Compass</v>
      </c>
      <c r="B4" s="828"/>
      <c r="C4" s="829" t="s">
        <v>217</v>
      </c>
      <c r="D4" s="830" t="s">
        <v>219</v>
      </c>
      <c r="E4" s="503" t="s">
        <v>485</v>
      </c>
      <c r="F4" s="824"/>
      <c r="G4" s="831" t="s">
        <v>189</v>
      </c>
      <c r="H4" s="832" t="s">
        <v>486</v>
      </c>
    </row>
    <row r="5" spans="1:8" ht="26.25" customHeight="1">
      <c r="A5" s="768" t="s">
        <v>11536</v>
      </c>
      <c r="B5" s="769"/>
      <c r="C5" s="770"/>
      <c r="D5" s="771"/>
      <c r="E5" s="772"/>
      <c r="F5" s="773"/>
      <c r="G5" s="773"/>
      <c r="H5" s="820"/>
    </row>
    <row r="6" spans="1:8" ht="14.85" customHeight="1">
      <c r="A6" s="774" t="s">
        <v>11537</v>
      </c>
      <c r="B6" s="775"/>
      <c r="C6" s="774"/>
      <c r="D6" s="776"/>
      <c r="E6" s="777"/>
      <c r="F6" s="778"/>
      <c r="G6" s="778"/>
      <c r="H6" s="157" t="str">
        <f>IF(G6="","",G6-G6*COMPASS!$U$31)</f>
        <v/>
      </c>
    </row>
    <row r="7" spans="1:8" ht="14.85" customHeight="1">
      <c r="A7" s="325" t="s">
        <v>7978</v>
      </c>
      <c r="B7" s="349" t="s">
        <v>216</v>
      </c>
      <c r="C7" s="289" t="s">
        <v>7979</v>
      </c>
      <c r="D7" s="289" t="s">
        <v>9889</v>
      </c>
      <c r="E7" s="362">
        <v>8</v>
      </c>
      <c r="F7" s="357"/>
      <c r="G7" s="440">
        <v>3.9597030000000006</v>
      </c>
      <c r="H7" s="157">
        <f>IF(G7="","",G7-G7*COMPASS!$U$31)</f>
        <v>3.9597030000000006</v>
      </c>
    </row>
    <row r="8" spans="1:8" ht="14.85" customHeight="1">
      <c r="A8" s="325" t="s">
        <v>7980</v>
      </c>
      <c r="B8" s="349" t="s">
        <v>216</v>
      </c>
      <c r="C8" s="289" t="s">
        <v>7981</v>
      </c>
      <c r="D8" s="289" t="s">
        <v>9890</v>
      </c>
      <c r="E8" s="362">
        <v>8</v>
      </c>
      <c r="F8" s="357"/>
      <c r="G8" s="440">
        <v>4.0996924999999997</v>
      </c>
      <c r="H8" s="157">
        <f>IF(G8="","",G8-G8*COMPASS!$U$31)</f>
        <v>4.0996924999999997</v>
      </c>
    </row>
    <row r="9" spans="1:8" ht="14.85" customHeight="1">
      <c r="A9" s="768" t="s">
        <v>9891</v>
      </c>
      <c r="B9" s="769"/>
      <c r="C9" s="770"/>
      <c r="D9" s="771"/>
      <c r="E9" s="772"/>
      <c r="F9" s="773"/>
      <c r="G9" s="773"/>
      <c r="H9" s="157" t="str">
        <f>IF(G9="","",G9-G9*COMPASS!$U$31)</f>
        <v/>
      </c>
    </row>
    <row r="10" spans="1:8" ht="14.85" customHeight="1">
      <c r="A10" s="774" t="s">
        <v>9892</v>
      </c>
      <c r="B10" s="775"/>
      <c r="C10" s="774"/>
      <c r="D10" s="776"/>
      <c r="E10" s="777"/>
      <c r="F10" s="778"/>
      <c r="G10" s="778"/>
      <c r="H10" s="157" t="str">
        <f>IF(G10="","",G10-G10*COMPASS!$U$31)</f>
        <v/>
      </c>
    </row>
    <row r="11" spans="1:8" ht="14.85" customHeight="1">
      <c r="A11" s="325" t="s">
        <v>8755</v>
      </c>
      <c r="B11" s="349" t="s">
        <v>216</v>
      </c>
      <c r="C11" s="289" t="s">
        <v>8756</v>
      </c>
      <c r="D11" s="289" t="s">
        <v>9896</v>
      </c>
      <c r="E11" s="362">
        <v>480</v>
      </c>
      <c r="F11" s="522"/>
      <c r="G11" s="440">
        <v>4.0596955000000001</v>
      </c>
      <c r="H11" s="157">
        <f>IF(G11="","",G11-G11*COMPASS!$U$31)</f>
        <v>4.0596955000000001</v>
      </c>
    </row>
    <row r="12" spans="1:8" ht="14.85" customHeight="1">
      <c r="A12" s="325" t="s">
        <v>6688</v>
      </c>
      <c r="B12" s="349" t="s">
        <v>462</v>
      </c>
      <c r="C12" s="289" t="s">
        <v>7373</v>
      </c>
      <c r="D12" s="289" t="s">
        <v>9893</v>
      </c>
      <c r="E12" s="376">
        <v>8</v>
      </c>
      <c r="F12" s="1099"/>
      <c r="G12" s="440">
        <v>4.1596880000000001</v>
      </c>
      <c r="H12" s="157">
        <f>IF(G12="","",G12-G12*COMPASS!$U$31)</f>
        <v>4.1596880000000001</v>
      </c>
    </row>
    <row r="13" spans="1:8" ht="14.85" customHeight="1">
      <c r="A13" s="325" t="s">
        <v>6689</v>
      </c>
      <c r="B13" s="349" t="s">
        <v>462</v>
      </c>
      <c r="C13" s="289" t="s">
        <v>7374</v>
      </c>
      <c r="D13" s="289" t="s">
        <v>9894</v>
      </c>
      <c r="E13" s="376">
        <v>8</v>
      </c>
      <c r="F13" s="1099"/>
      <c r="G13" s="440">
        <v>4.1596880000000001</v>
      </c>
      <c r="H13" s="157">
        <f>IF(G13="","",G13-G13*COMPASS!$U$31)</f>
        <v>4.1596880000000001</v>
      </c>
    </row>
    <row r="14" spans="1:8" ht="14.85" customHeight="1">
      <c r="A14" s="319" t="s">
        <v>6690</v>
      </c>
      <c r="B14" s="349" t="s">
        <v>216</v>
      </c>
      <c r="C14" s="295" t="s">
        <v>7375</v>
      </c>
      <c r="D14" s="289" t="s">
        <v>9895</v>
      </c>
      <c r="E14" s="376">
        <v>8</v>
      </c>
      <c r="F14" s="1100"/>
      <c r="G14" s="440">
        <v>5.3995950000000015</v>
      </c>
      <c r="H14" s="157">
        <f>IF(G14="","",G14-G14*COMPASS!$U$31)</f>
        <v>5.3995950000000015</v>
      </c>
    </row>
    <row r="15" spans="1:8" ht="14.85" customHeight="1">
      <c r="A15" s="774" t="s">
        <v>9625</v>
      </c>
      <c r="B15" s="775"/>
      <c r="C15" s="774"/>
      <c r="D15" s="776"/>
      <c r="E15" s="777"/>
      <c r="F15" s="778"/>
      <c r="G15" s="778"/>
      <c r="H15" s="157" t="str">
        <f>IF(G15="","",G15-G15*COMPASS!$U$31)</f>
        <v/>
      </c>
    </row>
    <row r="16" spans="1:8" ht="14.85" customHeight="1">
      <c r="A16" s="325" t="s">
        <v>7967</v>
      </c>
      <c r="B16" s="349" t="s">
        <v>462</v>
      </c>
      <c r="C16" s="289" t="s">
        <v>7377</v>
      </c>
      <c r="D16" s="289" t="s">
        <v>9897</v>
      </c>
      <c r="E16" s="362">
        <v>305</v>
      </c>
      <c r="F16" s="357"/>
      <c r="G16" s="440">
        <v>0.98170636649999998</v>
      </c>
      <c r="H16" s="157">
        <f>IF(G16="","",G16-G16*COMPASS!$U$31)</f>
        <v>0.98170636649999998</v>
      </c>
    </row>
    <row r="17" spans="1:8" ht="14.85" customHeight="1">
      <c r="A17" s="325" t="s">
        <v>8430</v>
      </c>
      <c r="B17" s="349" t="s">
        <v>216</v>
      </c>
      <c r="C17" s="289" t="s">
        <v>8431</v>
      </c>
      <c r="D17" s="289" t="s">
        <v>9898</v>
      </c>
      <c r="E17" s="362">
        <v>500</v>
      </c>
      <c r="F17" s="357"/>
      <c r="G17" s="440">
        <v>0.9817263650000001</v>
      </c>
      <c r="H17" s="157">
        <f>IF(G17="","",G17-G17*COMPASS!$U$31)</f>
        <v>0.9817263650000001</v>
      </c>
    </row>
    <row r="18" spans="1:8" ht="14.85" customHeight="1">
      <c r="A18" s="325" t="s">
        <v>9626</v>
      </c>
      <c r="B18" s="349" t="s">
        <v>216</v>
      </c>
      <c r="C18" s="289" t="s">
        <v>9627</v>
      </c>
      <c r="D18" s="289" t="s">
        <v>9899</v>
      </c>
      <c r="E18" s="362">
        <v>15000</v>
      </c>
      <c r="F18" s="357"/>
      <c r="G18" s="440">
        <v>0.98170636649999998</v>
      </c>
      <c r="H18" s="157">
        <f>IF(G18="","",G18-G18*COMPASS!$U$31)</f>
        <v>0.98170636649999998</v>
      </c>
    </row>
    <row r="19" spans="1:8" ht="14.85" customHeight="1">
      <c r="A19" s="774" t="s">
        <v>8757</v>
      </c>
      <c r="B19" s="775"/>
      <c r="C19" s="774"/>
      <c r="D19" s="776"/>
      <c r="E19" s="777"/>
      <c r="F19" s="778"/>
      <c r="G19" s="778"/>
      <c r="H19" s="157" t="str">
        <f>IF(G19="","",G19-G19*COMPASS!$U$31)</f>
        <v/>
      </c>
    </row>
    <row r="20" spans="1:8" ht="14.85" customHeight="1">
      <c r="A20" s="325" t="s">
        <v>8758</v>
      </c>
      <c r="B20" s="349" t="s">
        <v>216</v>
      </c>
      <c r="C20" s="289" t="s">
        <v>8759</v>
      </c>
      <c r="D20" s="289" t="s">
        <v>9900</v>
      </c>
      <c r="E20" s="362">
        <v>1</v>
      </c>
      <c r="F20" s="357"/>
      <c r="G20" s="440">
        <v>4.3796715000000006</v>
      </c>
      <c r="H20" s="157">
        <f>IF(G20="","",G20-G20*COMPASS!$U$31)</f>
        <v>4.3796715000000006</v>
      </c>
    </row>
    <row r="21" spans="1:8" ht="14.85" customHeight="1">
      <c r="A21" s="325" t="s">
        <v>8760</v>
      </c>
      <c r="B21" s="349" t="s">
        <v>216</v>
      </c>
      <c r="C21" s="289" t="s">
        <v>8761</v>
      </c>
      <c r="D21" s="289" t="s">
        <v>9901</v>
      </c>
      <c r="E21" s="362">
        <v>1</v>
      </c>
      <c r="F21" s="357"/>
      <c r="G21" s="440">
        <v>5.8995575000000002</v>
      </c>
      <c r="H21" s="157">
        <f>IF(G21="","",G21-G21*COMPASS!$U$31)</f>
        <v>5.8995575000000002</v>
      </c>
    </row>
    <row r="22" spans="1:8" ht="14.85" customHeight="1">
      <c r="A22" s="325" t="s">
        <v>8762</v>
      </c>
      <c r="B22" s="349" t="s">
        <v>216</v>
      </c>
      <c r="C22" s="289" t="s">
        <v>8763</v>
      </c>
      <c r="D22" s="289" t="s">
        <v>9902</v>
      </c>
      <c r="E22" s="362">
        <v>1</v>
      </c>
      <c r="F22" s="357"/>
      <c r="G22" s="440">
        <v>7.4394420000000014</v>
      </c>
      <c r="H22" s="157">
        <f>IF(G22="","",G22-G22*COMPASS!$U$31)</f>
        <v>7.4394420000000014</v>
      </c>
    </row>
    <row r="23" spans="1:8" ht="14.85" customHeight="1">
      <c r="A23" s="325" t="s">
        <v>8764</v>
      </c>
      <c r="B23" s="349" t="s">
        <v>216</v>
      </c>
      <c r="C23" s="289" t="s">
        <v>8765</v>
      </c>
      <c r="D23" s="289" t="s">
        <v>9903</v>
      </c>
      <c r="E23" s="362">
        <v>1</v>
      </c>
      <c r="F23" s="357"/>
      <c r="G23" s="440">
        <v>10.479214000000001</v>
      </c>
      <c r="H23" s="157">
        <f>IF(G23="","",G23-G23*COMPASS!$U$31)</f>
        <v>10.479214000000001</v>
      </c>
    </row>
    <row r="24" spans="1:8" ht="14.85" customHeight="1">
      <c r="A24" s="325" t="s">
        <v>6693</v>
      </c>
      <c r="B24" s="349" t="s">
        <v>566</v>
      </c>
      <c r="C24" s="289" t="s">
        <v>7379</v>
      </c>
      <c r="D24" s="289" t="s">
        <v>9904</v>
      </c>
      <c r="E24" s="362">
        <v>1</v>
      </c>
      <c r="F24" s="1012" t="s">
        <v>7623</v>
      </c>
      <c r="G24" s="440">
        <v>3.024</v>
      </c>
      <c r="H24" s="157">
        <f>IF(G24="","",G24-G24*COMPASS!$U$31)</f>
        <v>3.024</v>
      </c>
    </row>
    <row r="25" spans="1:8" ht="14.85" customHeight="1">
      <c r="A25" s="325" t="s">
        <v>6694</v>
      </c>
      <c r="B25" s="349" t="s">
        <v>566</v>
      </c>
      <c r="C25" s="289" t="s">
        <v>7380</v>
      </c>
      <c r="D25" s="289" t="s">
        <v>9905</v>
      </c>
      <c r="E25" s="362">
        <v>1</v>
      </c>
      <c r="F25" s="1012" t="s">
        <v>7623</v>
      </c>
      <c r="G25" s="440">
        <v>4.5</v>
      </c>
      <c r="H25" s="157">
        <f>IF(G25="","",G25-G25*COMPASS!$U$31)</f>
        <v>4.5</v>
      </c>
    </row>
    <row r="26" spans="1:8" ht="14.85" customHeight="1">
      <c r="A26" s="768" t="s">
        <v>10183</v>
      </c>
      <c r="B26" s="769"/>
      <c r="C26" s="770"/>
      <c r="D26" s="771"/>
      <c r="E26" s="772"/>
      <c r="F26" s="773"/>
      <c r="G26" s="773"/>
      <c r="H26" s="157" t="str">
        <f>IF(G26="","",G26-G26*COMPASS!$U$31)</f>
        <v/>
      </c>
    </row>
    <row r="27" spans="1:8" ht="14.85" customHeight="1">
      <c r="A27" s="774" t="s">
        <v>9906</v>
      </c>
      <c r="B27" s="775"/>
      <c r="C27" s="774"/>
      <c r="D27" s="776"/>
      <c r="E27" s="777"/>
      <c r="F27" s="778"/>
      <c r="G27" s="778"/>
      <c r="H27" s="157" t="str">
        <f>IF(G27="","",G27-G27*COMPASS!$U$31)</f>
        <v/>
      </c>
    </row>
    <row r="28" spans="1:8" ht="14.85" customHeight="1">
      <c r="A28" s="325" t="s">
        <v>6691</v>
      </c>
      <c r="B28" s="349" t="s">
        <v>462</v>
      </c>
      <c r="C28" s="289" t="s">
        <v>7376</v>
      </c>
      <c r="D28" s="289" t="s">
        <v>9907</v>
      </c>
      <c r="E28" s="376">
        <v>8</v>
      </c>
      <c r="F28" s="357"/>
      <c r="G28" s="440">
        <v>8.8993324999999999</v>
      </c>
      <c r="H28" s="157">
        <f>IF(G28="","",G28-G28*COMPASS!$U$31)</f>
        <v>8.8993324999999999</v>
      </c>
    </row>
    <row r="29" spans="1:8" ht="14.85" customHeight="1">
      <c r="A29" s="325" t="s">
        <v>7982</v>
      </c>
      <c r="B29" s="349" t="s">
        <v>462</v>
      </c>
      <c r="C29" s="289" t="s">
        <v>7983</v>
      </c>
      <c r="D29" s="289" t="s">
        <v>9908</v>
      </c>
      <c r="E29" s="377">
        <v>8</v>
      </c>
      <c r="F29" s="357"/>
      <c r="G29" s="440">
        <v>8.8993324999999999</v>
      </c>
      <c r="H29" s="157">
        <f>IF(G29="","",G29-G29*COMPASS!$U$31)</f>
        <v>8.8993324999999999</v>
      </c>
    </row>
    <row r="30" spans="1:8" ht="14.85" customHeight="1">
      <c r="A30" s="325" t="s">
        <v>16864</v>
      </c>
      <c r="B30" s="349" t="s">
        <v>216</v>
      </c>
      <c r="C30" s="272" t="s">
        <v>16865</v>
      </c>
      <c r="D30" s="289" t="s">
        <v>16866</v>
      </c>
      <c r="E30" s="362">
        <v>24</v>
      </c>
      <c r="F30" s="357"/>
      <c r="G30" s="440">
        <v>7.0394720000000008</v>
      </c>
      <c r="H30" s="157">
        <f>IF(G30="","",G30-G30*COMPASS!$U$31)</f>
        <v>7.0394720000000008</v>
      </c>
    </row>
    <row r="31" spans="1:8" ht="14.85" customHeight="1">
      <c r="A31" s="774" t="s">
        <v>9628</v>
      </c>
      <c r="B31" s="775"/>
      <c r="C31" s="774"/>
      <c r="D31" s="776"/>
      <c r="E31" s="777"/>
      <c r="F31" s="778"/>
      <c r="G31" s="778"/>
      <c r="H31" s="157" t="str">
        <f>IF(G31="","",G31-G31*COMPASS!$U$31)</f>
        <v/>
      </c>
    </row>
    <row r="32" spans="1:8" ht="14.85" customHeight="1">
      <c r="A32" s="325" t="s">
        <v>6692</v>
      </c>
      <c r="B32" s="349" t="s">
        <v>462</v>
      </c>
      <c r="C32" s="289" t="s">
        <v>7378</v>
      </c>
      <c r="D32" s="289" t="s">
        <v>9909</v>
      </c>
      <c r="E32" s="362">
        <v>500</v>
      </c>
      <c r="F32" s="357"/>
      <c r="G32" s="440">
        <v>1.2097892590000001</v>
      </c>
      <c r="H32" s="157">
        <f>IF(G32="","",G32-G32*COMPASS!$U$31)</f>
        <v>1.2097892590000001</v>
      </c>
    </row>
    <row r="33" spans="1:8" ht="14.85" customHeight="1">
      <c r="A33" s="325" t="s">
        <v>8645</v>
      </c>
      <c r="B33" s="349" t="s">
        <v>216</v>
      </c>
      <c r="C33" s="295" t="s">
        <v>8646</v>
      </c>
      <c r="D33" s="289" t="s">
        <v>9910</v>
      </c>
      <c r="E33" s="362">
        <v>30000</v>
      </c>
      <c r="F33" s="357"/>
      <c r="G33" s="440">
        <v>1.112436561</v>
      </c>
      <c r="H33" s="157">
        <f>IF(G33="","",G33-G33*COMPASS!$U$31)</f>
        <v>1.112436561</v>
      </c>
    </row>
    <row r="34" spans="1:8" ht="14.85" customHeight="1">
      <c r="A34" s="774" t="s">
        <v>8766</v>
      </c>
      <c r="B34" s="775"/>
      <c r="C34" s="774"/>
      <c r="D34" s="776"/>
      <c r="E34" s="777"/>
      <c r="F34" s="778"/>
      <c r="G34" s="778"/>
      <c r="H34" s="157" t="str">
        <f>IF(G34="","",G34-G34*COMPASS!$U$31)</f>
        <v/>
      </c>
    </row>
    <row r="35" spans="1:8" ht="14.85" customHeight="1">
      <c r="A35" s="319" t="s">
        <v>8767</v>
      </c>
      <c r="B35" s="349" t="s">
        <v>216</v>
      </c>
      <c r="C35" s="295" t="s">
        <v>8768</v>
      </c>
      <c r="D35" s="289" t="s">
        <v>9911</v>
      </c>
      <c r="E35" s="362">
        <v>1</v>
      </c>
      <c r="F35" s="357"/>
      <c r="G35" s="440">
        <v>6.3595230000000003</v>
      </c>
      <c r="H35" s="157">
        <f>IF(G35="","",G35-G35*COMPASS!$U$31)</f>
        <v>6.3595230000000003</v>
      </c>
    </row>
    <row r="36" spans="1:8" ht="14.85" customHeight="1">
      <c r="A36" s="319" t="s">
        <v>8769</v>
      </c>
      <c r="B36" s="349" t="s">
        <v>216</v>
      </c>
      <c r="C36" s="295" t="s">
        <v>8770</v>
      </c>
      <c r="D36" s="289" t="s">
        <v>9912</v>
      </c>
      <c r="E36" s="362">
        <v>1</v>
      </c>
      <c r="F36" s="357"/>
      <c r="G36" s="440">
        <v>8.4393670000000007</v>
      </c>
      <c r="H36" s="157">
        <f>IF(G36="","",G36-G36*COMPASS!$U$31)</f>
        <v>8.4393670000000007</v>
      </c>
    </row>
    <row r="37" spans="1:8" ht="14.85" customHeight="1">
      <c r="A37" s="319" t="s">
        <v>8771</v>
      </c>
      <c r="B37" s="349" t="s">
        <v>216</v>
      </c>
      <c r="C37" s="295" t="s">
        <v>8772</v>
      </c>
      <c r="D37" s="289" t="s">
        <v>9913</v>
      </c>
      <c r="E37" s="362">
        <v>1</v>
      </c>
      <c r="F37" s="357"/>
      <c r="G37" s="440">
        <v>10.499212500000001</v>
      </c>
      <c r="H37" s="157">
        <f>IF(G37="","",G37-G37*COMPASS!$U$31)</f>
        <v>10.499212500000001</v>
      </c>
    </row>
    <row r="38" spans="1:8" ht="14.85" customHeight="1">
      <c r="A38" s="319" t="s">
        <v>8773</v>
      </c>
      <c r="B38" s="349" t="s">
        <v>216</v>
      </c>
      <c r="C38" s="295" t="s">
        <v>8774</v>
      </c>
      <c r="D38" s="289" t="s">
        <v>9914</v>
      </c>
      <c r="E38" s="362">
        <v>1</v>
      </c>
      <c r="F38" s="357"/>
      <c r="G38" s="440">
        <v>14.6189035</v>
      </c>
      <c r="H38" s="157">
        <f>IF(G38="","",G38-G38*COMPASS!$U$31)</f>
        <v>14.6189035</v>
      </c>
    </row>
    <row r="39" spans="1:8" ht="14.85" customHeight="1">
      <c r="A39" s="325" t="s">
        <v>6695</v>
      </c>
      <c r="B39" s="349" t="s">
        <v>566</v>
      </c>
      <c r="C39" s="289" t="s">
        <v>7381</v>
      </c>
      <c r="D39" s="289" t="s">
        <v>9915</v>
      </c>
      <c r="E39" s="362">
        <v>1</v>
      </c>
      <c r="F39" s="1012" t="s">
        <v>7623</v>
      </c>
      <c r="G39" s="440">
        <v>4.2300000000000004</v>
      </c>
      <c r="H39" s="157">
        <f>IF(G39="","",G39-G39*COMPASS!$U$31)</f>
        <v>4.2300000000000004</v>
      </c>
    </row>
    <row r="40" spans="1:8" ht="14.85" customHeight="1">
      <c r="A40" s="325" t="s">
        <v>6696</v>
      </c>
      <c r="B40" s="349" t="s">
        <v>566</v>
      </c>
      <c r="C40" s="289" t="s">
        <v>7382</v>
      </c>
      <c r="D40" s="289" t="s">
        <v>9916</v>
      </c>
      <c r="E40" s="362">
        <v>1</v>
      </c>
      <c r="F40" s="1012" t="s">
        <v>7623</v>
      </c>
      <c r="G40" s="440">
        <v>5.4</v>
      </c>
      <c r="H40" s="157">
        <f>IF(G40="","",G40-G40*COMPASS!$U$31)</f>
        <v>5.4</v>
      </c>
    </row>
    <row r="41" spans="1:8" ht="14.85" customHeight="1">
      <c r="A41" s="768" t="s">
        <v>9917</v>
      </c>
      <c r="B41" s="769"/>
      <c r="C41" s="770"/>
      <c r="D41" s="771"/>
      <c r="E41" s="772"/>
      <c r="F41" s="773"/>
      <c r="G41" s="773"/>
      <c r="H41" s="157" t="str">
        <f>IF(G41="","",G41-G41*COMPASS!$U$31)</f>
        <v/>
      </c>
    </row>
    <row r="42" spans="1:8" ht="14.85" customHeight="1">
      <c r="A42" s="774" t="s">
        <v>9918</v>
      </c>
      <c r="B42" s="775"/>
      <c r="C42" s="774"/>
      <c r="D42" s="776"/>
      <c r="E42" s="777"/>
      <c r="F42" s="778"/>
      <c r="G42" s="778"/>
      <c r="H42" s="157" t="str">
        <f>IF(G42="","",G42-G42*COMPASS!$U$31)</f>
        <v/>
      </c>
    </row>
    <row r="43" spans="1:8" ht="14.85" customHeight="1">
      <c r="A43" s="325" t="s">
        <v>7397</v>
      </c>
      <c r="B43" s="349" t="s">
        <v>216</v>
      </c>
      <c r="C43" s="289" t="s">
        <v>7398</v>
      </c>
      <c r="D43" s="289" t="s">
        <v>9919</v>
      </c>
      <c r="E43" s="378">
        <v>8</v>
      </c>
      <c r="F43" s="357"/>
      <c r="G43" s="440">
        <v>6.9794765000000014</v>
      </c>
      <c r="H43" s="157">
        <f>IF(G43="","",G43-G43*COMPASS!$U$31)</f>
        <v>6.9794765000000014</v>
      </c>
    </row>
    <row r="44" spans="1:8" ht="14.85" customHeight="1">
      <c r="A44" s="325" t="s">
        <v>7583</v>
      </c>
      <c r="B44" s="349" t="s">
        <v>462</v>
      </c>
      <c r="C44" s="289" t="s">
        <v>7584</v>
      </c>
      <c r="D44" s="289" t="s">
        <v>9920</v>
      </c>
      <c r="E44" s="378">
        <v>8</v>
      </c>
      <c r="F44" s="779"/>
      <c r="G44" s="440">
        <v>5.2196085000000005</v>
      </c>
      <c r="H44" s="157">
        <f>IF(G44="","",G44-G44*COMPASS!$U$31)</f>
        <v>5.2196085000000005</v>
      </c>
    </row>
    <row r="45" spans="1:8" ht="14.85" customHeight="1">
      <c r="A45" s="325" t="s">
        <v>16867</v>
      </c>
      <c r="B45" s="349" t="s">
        <v>216</v>
      </c>
      <c r="C45" s="289" t="s">
        <v>16868</v>
      </c>
      <c r="D45" s="1082" t="s">
        <v>16869</v>
      </c>
      <c r="E45" s="362">
        <v>24</v>
      </c>
      <c r="F45" s="1159"/>
      <c r="G45" s="440">
        <v>5.6995725000000004</v>
      </c>
      <c r="H45" s="157">
        <f>IF(G45="","",G45-G45*COMPASS!$U$31)</f>
        <v>5.6995725000000004</v>
      </c>
    </row>
    <row r="46" spans="1:8" ht="14.85" customHeight="1">
      <c r="A46" s="774" t="s">
        <v>9921</v>
      </c>
      <c r="B46" s="775"/>
      <c r="C46" s="774"/>
      <c r="D46" s="776"/>
      <c r="E46" s="777"/>
      <c r="F46" s="778"/>
      <c r="G46" s="778"/>
      <c r="H46" s="157" t="str">
        <f>IF(G46="","",G46-G46*COMPASS!$U$31)</f>
        <v/>
      </c>
    </row>
    <row r="47" spans="1:8" ht="14.85" customHeight="1">
      <c r="A47" s="325" t="s">
        <v>7701</v>
      </c>
      <c r="B47" s="349" t="s">
        <v>216</v>
      </c>
      <c r="C47" s="295" t="s">
        <v>7699</v>
      </c>
      <c r="D47" s="289" t="s">
        <v>11538</v>
      </c>
      <c r="E47" s="362">
        <v>500</v>
      </c>
      <c r="F47" s="357"/>
      <c r="G47" s="440">
        <v>1.1288753279999999</v>
      </c>
      <c r="H47" s="157">
        <f>IF(G47="","",G47-G47*COMPASS!$U$31)</f>
        <v>1.1288753279999999</v>
      </c>
    </row>
    <row r="48" spans="1:8" ht="14.85" customHeight="1">
      <c r="A48" s="325" t="s">
        <v>9758</v>
      </c>
      <c r="B48" s="349" t="s">
        <v>216</v>
      </c>
      <c r="C48" s="295" t="s">
        <v>9759</v>
      </c>
      <c r="D48" s="295" t="s">
        <v>9922</v>
      </c>
      <c r="E48" s="362">
        <v>500</v>
      </c>
      <c r="F48" s="357"/>
      <c r="G48" s="440">
        <v>1.1980701380000001</v>
      </c>
      <c r="H48" s="157">
        <f>IF(G48="","",G48-G48*COMPASS!$U$31)</f>
        <v>1.1980701380000001</v>
      </c>
    </row>
    <row r="49" spans="1:8" ht="14.85" customHeight="1">
      <c r="A49" s="271" t="s">
        <v>4313</v>
      </c>
      <c r="B49" s="349" t="s">
        <v>216</v>
      </c>
      <c r="C49" s="272" t="s">
        <v>11661</v>
      </c>
      <c r="D49" s="289" t="s">
        <v>9923</v>
      </c>
      <c r="E49" s="362">
        <v>1000</v>
      </c>
      <c r="F49" s="357"/>
      <c r="G49" s="440">
        <v>1.3525985475</v>
      </c>
      <c r="H49" s="157">
        <f>IF(G49="","",G49-G49*COMPASS!$U$31)</f>
        <v>1.3525985475</v>
      </c>
    </row>
    <row r="50" spans="1:8" ht="14.85" customHeight="1">
      <c r="A50" s="325" t="s">
        <v>9639</v>
      </c>
      <c r="B50" s="349" t="s">
        <v>216</v>
      </c>
      <c r="C50" s="289" t="s">
        <v>11662</v>
      </c>
      <c r="D50" s="289" t="s">
        <v>9924</v>
      </c>
      <c r="E50" s="362">
        <v>30000</v>
      </c>
      <c r="F50" s="357"/>
      <c r="G50" s="440">
        <v>1.2251481070000001</v>
      </c>
      <c r="H50" s="157">
        <f>IF(G50="","",G50-G50*COMPASS!$U$31)</f>
        <v>1.2251481070000001</v>
      </c>
    </row>
    <row r="51" spans="1:8" ht="14.85" customHeight="1">
      <c r="A51" s="271" t="s">
        <v>2807</v>
      </c>
      <c r="B51" s="349" t="s">
        <v>216</v>
      </c>
      <c r="C51" s="272" t="s">
        <v>2651</v>
      </c>
      <c r="D51" s="289" t="s">
        <v>9925</v>
      </c>
      <c r="E51" s="362">
        <v>1000</v>
      </c>
      <c r="F51" s="357"/>
      <c r="G51" s="440">
        <v>1.1512736480000001</v>
      </c>
      <c r="H51" s="157">
        <f>IF(G51="","",G51-G51*COMPASS!$U$31)</f>
        <v>1.1512736480000001</v>
      </c>
    </row>
    <row r="52" spans="1:8" ht="14.85" customHeight="1">
      <c r="A52" s="271" t="s">
        <v>2809</v>
      </c>
      <c r="B52" s="349" t="s">
        <v>216</v>
      </c>
      <c r="C52" s="289" t="s">
        <v>2653</v>
      </c>
      <c r="D52" s="289" t="s">
        <v>9926</v>
      </c>
      <c r="E52" s="362">
        <v>10000</v>
      </c>
      <c r="F52" s="357"/>
      <c r="G52" s="440">
        <v>1.1512736480000001</v>
      </c>
      <c r="H52" s="157">
        <f>IF(G52="","",G52-G52*COMPASS!$U$31)</f>
        <v>1.1512736480000001</v>
      </c>
    </row>
    <row r="53" spans="1:8" ht="14.85" customHeight="1">
      <c r="A53" s="774" t="s">
        <v>9927</v>
      </c>
      <c r="B53" s="775"/>
      <c r="C53" s="774"/>
      <c r="D53" s="776"/>
      <c r="E53" s="777"/>
      <c r="F53" s="778"/>
      <c r="G53" s="778"/>
      <c r="H53" s="157" t="str">
        <f>IF(G53="","",G53-G53*COMPASS!$U$31)</f>
        <v/>
      </c>
    </row>
    <row r="54" spans="1:8" ht="14.85" customHeight="1">
      <c r="A54" s="325" t="s">
        <v>9629</v>
      </c>
      <c r="B54" s="349" t="s">
        <v>216</v>
      </c>
      <c r="C54" s="289" t="s">
        <v>9630</v>
      </c>
      <c r="D54" s="289" t="s">
        <v>9928</v>
      </c>
      <c r="E54" s="362">
        <v>1</v>
      </c>
      <c r="F54" s="357"/>
      <c r="G54" s="440">
        <v>7.5594329999999994</v>
      </c>
      <c r="H54" s="157">
        <f>IF(G54="","",G54-G54*COMPASS!$U$31)</f>
        <v>7.5594329999999994</v>
      </c>
    </row>
    <row r="55" spans="1:8" ht="14.85" customHeight="1">
      <c r="A55" s="325" t="s">
        <v>9631</v>
      </c>
      <c r="B55" s="349" t="s">
        <v>216</v>
      </c>
      <c r="C55" s="289" t="s">
        <v>9632</v>
      </c>
      <c r="D55" s="289" t="s">
        <v>9929</v>
      </c>
      <c r="E55" s="362">
        <v>1</v>
      </c>
      <c r="F55" s="357"/>
      <c r="G55" s="440">
        <v>9.4592905000000016</v>
      </c>
      <c r="H55" s="157">
        <f>IF(G55="","",G55-G55*COMPASS!$U$31)</f>
        <v>9.4592905000000016</v>
      </c>
    </row>
    <row r="56" spans="1:8" ht="14.85" customHeight="1">
      <c r="A56" s="325" t="s">
        <v>9633</v>
      </c>
      <c r="B56" s="349" t="s">
        <v>216</v>
      </c>
      <c r="C56" s="289" t="s">
        <v>9634</v>
      </c>
      <c r="D56" s="289" t="s">
        <v>9930</v>
      </c>
      <c r="E56" s="362">
        <v>1</v>
      </c>
      <c r="F56" s="357"/>
      <c r="G56" s="440">
        <v>11.359148000000001</v>
      </c>
      <c r="H56" s="157">
        <f>IF(G56="","",G56-G56*COMPASS!$U$31)</f>
        <v>11.359148000000001</v>
      </c>
    </row>
    <row r="57" spans="1:8" ht="14.85" customHeight="1">
      <c r="A57" s="325" t="s">
        <v>9635</v>
      </c>
      <c r="B57" s="349" t="s">
        <v>216</v>
      </c>
      <c r="C57" s="289" t="s">
        <v>9636</v>
      </c>
      <c r="D57" s="289" t="s">
        <v>9931</v>
      </c>
      <c r="E57" s="362">
        <v>1</v>
      </c>
      <c r="F57" s="357"/>
      <c r="G57" s="440">
        <v>15.178861500000002</v>
      </c>
      <c r="H57" s="157">
        <f>IF(G57="","",G57-G57*COMPASS!$U$31)</f>
        <v>15.178861500000002</v>
      </c>
    </row>
    <row r="58" spans="1:8" ht="14.85" customHeight="1">
      <c r="A58" s="271" t="s">
        <v>2811</v>
      </c>
      <c r="B58" s="349" t="s">
        <v>566</v>
      </c>
      <c r="C58" s="272" t="s">
        <v>2661</v>
      </c>
      <c r="D58" s="289" t="s">
        <v>9932</v>
      </c>
      <c r="E58" s="362">
        <v>1</v>
      </c>
      <c r="F58" s="1013" t="s">
        <v>7623</v>
      </c>
      <c r="G58" s="440">
        <v>4.2480000000000002</v>
      </c>
      <c r="H58" s="157">
        <f>IF(G58="","",G58-G58*COMPASS!$U$31)</f>
        <v>4.2480000000000002</v>
      </c>
    </row>
    <row r="59" spans="1:8" ht="14.85" customHeight="1">
      <c r="A59" s="271" t="s">
        <v>2812</v>
      </c>
      <c r="B59" s="349" t="s">
        <v>566</v>
      </c>
      <c r="C59" s="272" t="s">
        <v>2662</v>
      </c>
      <c r="D59" s="289" t="s">
        <v>9933</v>
      </c>
      <c r="E59" s="362">
        <v>1</v>
      </c>
      <c r="F59" s="1013" t="s">
        <v>7623</v>
      </c>
      <c r="G59" s="440">
        <v>4.8960000000000008</v>
      </c>
      <c r="H59" s="157">
        <f>IF(G59="","",G59-G59*COMPASS!$U$31)</f>
        <v>4.8960000000000008</v>
      </c>
    </row>
    <row r="60" spans="1:8" ht="14.85" customHeight="1">
      <c r="A60" s="768" t="s">
        <v>9934</v>
      </c>
      <c r="B60" s="769"/>
      <c r="C60" s="770"/>
      <c r="D60" s="771"/>
      <c r="E60" s="772"/>
      <c r="F60" s="773"/>
      <c r="G60" s="773"/>
      <c r="H60" s="157" t="str">
        <f>IF(G60="","",G60-G60*COMPASS!$U$31)</f>
        <v/>
      </c>
    </row>
    <row r="61" spans="1:8" ht="14.85" customHeight="1">
      <c r="A61" s="774" t="s">
        <v>9935</v>
      </c>
      <c r="B61" s="775"/>
      <c r="C61" s="774"/>
      <c r="D61" s="776"/>
      <c r="E61" s="777"/>
      <c r="F61" s="778"/>
      <c r="G61" s="778"/>
      <c r="H61" s="157" t="str">
        <f>IF(G61="","",G61-G61*COMPASS!$U$31)</f>
        <v/>
      </c>
    </row>
    <row r="62" spans="1:8" ht="14.85" customHeight="1">
      <c r="A62" s="325" t="s">
        <v>2815</v>
      </c>
      <c r="B62" s="349" t="s">
        <v>462</v>
      </c>
      <c r="C62" s="272" t="s">
        <v>2667</v>
      </c>
      <c r="D62" s="289" t="s">
        <v>9936</v>
      </c>
      <c r="E62" s="362">
        <v>24</v>
      </c>
      <c r="F62" s="357"/>
      <c r="G62" s="440">
        <v>6.0395469999999998</v>
      </c>
      <c r="H62" s="157">
        <f>IF(G62="","",G62-G62*COMPASS!$U$31)</f>
        <v>6.0395469999999998</v>
      </c>
    </row>
    <row r="63" spans="1:8" ht="14.85" customHeight="1">
      <c r="A63" s="325" t="s">
        <v>7585</v>
      </c>
      <c r="B63" s="349" t="s">
        <v>216</v>
      </c>
      <c r="C63" s="289" t="s">
        <v>7586</v>
      </c>
      <c r="D63" s="289" t="s">
        <v>9938</v>
      </c>
      <c r="E63" s="362">
        <v>8</v>
      </c>
      <c r="F63" s="357"/>
      <c r="G63" s="440">
        <v>5.6195785000000003</v>
      </c>
      <c r="H63" s="157">
        <f>IF(G63="","",G63-G63*COMPASS!$U$31)</f>
        <v>5.6195785000000003</v>
      </c>
    </row>
    <row r="64" spans="1:8" ht="14.85" customHeight="1">
      <c r="A64" s="325" t="s">
        <v>7399</v>
      </c>
      <c r="B64" s="349" t="s">
        <v>462</v>
      </c>
      <c r="C64" s="295" t="s">
        <v>7400</v>
      </c>
      <c r="D64" s="289" t="s">
        <v>9937</v>
      </c>
      <c r="E64" s="378">
        <v>8</v>
      </c>
      <c r="F64" s="779"/>
      <c r="G64" s="440">
        <v>11.479139</v>
      </c>
      <c r="H64" s="157">
        <f>IF(G64="","",G64-G64*COMPASS!$U$31)</f>
        <v>11.479139</v>
      </c>
    </row>
    <row r="65" spans="1:8" ht="14.85" customHeight="1">
      <c r="A65" s="325" t="s">
        <v>2828</v>
      </c>
      <c r="B65" s="349" t="s">
        <v>4423</v>
      </c>
      <c r="C65" s="272" t="s">
        <v>2796</v>
      </c>
      <c r="D65" s="289" t="s">
        <v>9939</v>
      </c>
      <c r="E65" s="362">
        <v>1</v>
      </c>
      <c r="F65" s="1013" t="s">
        <v>7623</v>
      </c>
      <c r="G65" s="440">
        <v>3.9060000000000001</v>
      </c>
      <c r="H65" s="157">
        <f>IF(G65="","",G65-G65*COMPASS!$U$31)</f>
        <v>3.9060000000000001</v>
      </c>
    </row>
    <row r="66" spans="1:8" ht="14.85" customHeight="1">
      <c r="A66" s="325" t="s">
        <v>16870</v>
      </c>
      <c r="B66" s="349" t="s">
        <v>216</v>
      </c>
      <c r="C66" s="272" t="s">
        <v>16871</v>
      </c>
      <c r="D66" s="289" t="s">
        <v>16872</v>
      </c>
      <c r="E66" s="362">
        <v>24</v>
      </c>
      <c r="F66" s="1083"/>
      <c r="G66" s="440">
        <v>8.2793789999999987</v>
      </c>
      <c r="H66" s="157">
        <f>IF(G66="","",G66-G66*COMPASS!$U$31)</f>
        <v>8.2793789999999987</v>
      </c>
    </row>
    <row r="67" spans="1:8" ht="14.85" customHeight="1">
      <c r="A67" s="774" t="s">
        <v>9940</v>
      </c>
      <c r="B67" s="775"/>
      <c r="C67" s="774"/>
      <c r="D67" s="776"/>
      <c r="E67" s="777"/>
      <c r="F67" s="778"/>
      <c r="G67" s="778"/>
      <c r="H67" s="157" t="str">
        <f>IF(G67="","",G67-G67*COMPASS!$U$31)</f>
        <v/>
      </c>
    </row>
    <row r="68" spans="1:8" ht="14.85" customHeight="1">
      <c r="A68" s="271" t="s">
        <v>2808</v>
      </c>
      <c r="B68" s="349" t="s">
        <v>216</v>
      </c>
      <c r="C68" s="272" t="s">
        <v>2652</v>
      </c>
      <c r="D68" s="289" t="s">
        <v>9949</v>
      </c>
      <c r="E68" s="362">
        <v>500</v>
      </c>
      <c r="F68" s="357"/>
      <c r="G68" s="440">
        <v>1.1983501170000002</v>
      </c>
      <c r="H68" s="157">
        <f>IF(G68="","",G68-G68*COMPASS!$U$31)</f>
        <v>1.1983501170000002</v>
      </c>
    </row>
    <row r="69" spans="1:8" ht="14.85" customHeight="1">
      <c r="A69" s="271" t="s">
        <v>4316</v>
      </c>
      <c r="B69" s="349" t="s">
        <v>216</v>
      </c>
      <c r="C69" s="272" t="s">
        <v>11663</v>
      </c>
      <c r="D69" s="289" t="s">
        <v>9948</v>
      </c>
      <c r="E69" s="362">
        <v>15000</v>
      </c>
      <c r="F69" s="357"/>
      <c r="G69" s="440">
        <v>1.3965752490000003</v>
      </c>
      <c r="H69" s="157">
        <f>IF(G69="","",G69-G69*COMPASS!$U$31)</f>
        <v>1.3965752490000003</v>
      </c>
    </row>
    <row r="70" spans="1:8" ht="14.85" customHeight="1">
      <c r="A70" s="271" t="s">
        <v>2810</v>
      </c>
      <c r="B70" s="349" t="s">
        <v>216</v>
      </c>
      <c r="C70" s="272" t="s">
        <v>2654</v>
      </c>
      <c r="D70" s="289" t="s">
        <v>9946</v>
      </c>
      <c r="E70" s="362">
        <v>500</v>
      </c>
      <c r="F70" s="357"/>
      <c r="G70" s="440" t="s">
        <v>3301</v>
      </c>
      <c r="H70" s="157" t="e">
        <f>IF(G70="","",G70-G70*COMPASS!$U$31)</f>
        <v>#VALUE!</v>
      </c>
    </row>
    <row r="71" spans="1:8" ht="14.85" customHeight="1">
      <c r="A71" s="271" t="s">
        <v>2806</v>
      </c>
      <c r="B71" s="349" t="s">
        <v>216</v>
      </c>
      <c r="C71" s="272" t="s">
        <v>2649</v>
      </c>
      <c r="D71" s="289" t="s">
        <v>9945</v>
      </c>
      <c r="E71" s="362">
        <v>1000</v>
      </c>
      <c r="F71" s="357"/>
      <c r="G71" s="440">
        <v>1.7232307480000002</v>
      </c>
      <c r="H71" s="157">
        <f>IF(G71="","",G71-G71*COMPASS!$U$31)</f>
        <v>1.7232307480000002</v>
      </c>
    </row>
    <row r="72" spans="1:8" ht="14.85" customHeight="1">
      <c r="A72" s="271" t="s">
        <v>7649</v>
      </c>
      <c r="B72" s="349" t="s">
        <v>216</v>
      </c>
      <c r="C72" s="272" t="s">
        <v>7650</v>
      </c>
      <c r="D72" s="289" t="s">
        <v>9944</v>
      </c>
      <c r="E72" s="362">
        <v>500</v>
      </c>
      <c r="F72" s="357"/>
      <c r="G72" s="440">
        <v>1.9382546200000004</v>
      </c>
      <c r="H72" s="157">
        <f>IF(G72="","",G72-G72*COMPASS!$U$31)</f>
        <v>1.9382546200000004</v>
      </c>
    </row>
    <row r="73" spans="1:8" ht="14.85" customHeight="1">
      <c r="A73" s="271" t="s">
        <v>4314</v>
      </c>
      <c r="B73" s="349" t="s">
        <v>216</v>
      </c>
      <c r="C73" s="272" t="s">
        <v>4315</v>
      </c>
      <c r="D73" s="289" t="s">
        <v>9943</v>
      </c>
      <c r="E73" s="362">
        <v>1000</v>
      </c>
      <c r="F73" s="357"/>
      <c r="G73" s="440" t="s">
        <v>3301</v>
      </c>
      <c r="H73" s="157" t="e">
        <f>IF(G73="","",G73-G73*COMPASS!$U$31)</f>
        <v>#VALUE!</v>
      </c>
    </row>
    <row r="74" spans="1:8" ht="14.85" customHeight="1">
      <c r="A74" s="271" t="s">
        <v>2805</v>
      </c>
      <c r="B74" s="349" t="s">
        <v>216</v>
      </c>
      <c r="C74" s="272" t="s">
        <v>2650</v>
      </c>
      <c r="D74" s="289" t="s">
        <v>9947</v>
      </c>
      <c r="E74" s="377">
        <v>1000</v>
      </c>
      <c r="F74" s="357"/>
      <c r="G74" s="440">
        <v>1.5313251420000003</v>
      </c>
      <c r="H74" s="157">
        <f>IF(G74="","",G74-G74*COMPASS!$U$31)</f>
        <v>1.5313251420000003</v>
      </c>
    </row>
    <row r="75" spans="1:8" ht="14.85" customHeight="1">
      <c r="A75" s="325" t="s">
        <v>9423</v>
      </c>
      <c r="B75" s="349" t="s">
        <v>216</v>
      </c>
      <c r="C75" s="289" t="s">
        <v>9424</v>
      </c>
      <c r="D75" s="289" t="s">
        <v>9941</v>
      </c>
      <c r="E75" s="362">
        <v>500</v>
      </c>
      <c r="F75" s="357"/>
      <c r="G75" s="440">
        <v>1.3009424219999999</v>
      </c>
      <c r="H75" s="157">
        <f>IF(G75="","",G75-G75*COMPASS!$U$31)</f>
        <v>1.3009424219999999</v>
      </c>
    </row>
    <row r="76" spans="1:8" ht="14.85" customHeight="1">
      <c r="A76" s="271" t="s">
        <v>9637</v>
      </c>
      <c r="B76" s="349" t="s">
        <v>216</v>
      </c>
      <c r="C76" s="272" t="s">
        <v>9638</v>
      </c>
      <c r="D76" s="289" t="s">
        <v>9942</v>
      </c>
      <c r="E76" s="362">
        <v>500</v>
      </c>
      <c r="F76" s="357"/>
      <c r="G76" s="440">
        <v>1.268464858</v>
      </c>
      <c r="H76" s="157">
        <f>IF(G76="","",G76-G76*COMPASS!$U$31)</f>
        <v>1.268464858</v>
      </c>
    </row>
    <row r="77" spans="1:8" ht="14.85" customHeight="1">
      <c r="A77" s="774" t="s">
        <v>9950</v>
      </c>
      <c r="B77" s="775"/>
      <c r="C77" s="774"/>
      <c r="D77" s="776"/>
      <c r="E77" s="777"/>
      <c r="F77" s="778"/>
      <c r="G77" s="778"/>
      <c r="H77" s="157" t="str">
        <f>IF(G77="","",G77-G77*COMPASS!$U$31)</f>
        <v/>
      </c>
    </row>
    <row r="78" spans="1:8" ht="14.85" customHeight="1">
      <c r="A78" s="271" t="s">
        <v>2813</v>
      </c>
      <c r="B78" s="349" t="s">
        <v>216</v>
      </c>
      <c r="C78" s="272" t="s">
        <v>2665</v>
      </c>
      <c r="D78" s="289" t="s">
        <v>9951</v>
      </c>
      <c r="E78" s="362">
        <v>1</v>
      </c>
      <c r="F78" s="357"/>
      <c r="G78" s="440">
        <v>9.4992875000000012</v>
      </c>
      <c r="H78" s="157">
        <f>IF(G78="","",G78-G78*COMPASS!$U$31)</f>
        <v>9.4992875000000012</v>
      </c>
    </row>
    <row r="79" spans="1:8" ht="14.85" customHeight="1">
      <c r="A79" s="271" t="s">
        <v>2797</v>
      </c>
      <c r="B79" s="349" t="s">
        <v>216</v>
      </c>
      <c r="C79" s="272" t="s">
        <v>2657</v>
      </c>
      <c r="D79" s="289" t="s">
        <v>9952</v>
      </c>
      <c r="E79" s="362">
        <v>1</v>
      </c>
      <c r="F79" s="357"/>
      <c r="G79" s="440">
        <v>10.6991975</v>
      </c>
      <c r="H79" s="157">
        <f>IF(G79="","",G79-G79*COMPASS!$U$31)</f>
        <v>10.6991975</v>
      </c>
    </row>
    <row r="80" spans="1:8" ht="14.85" customHeight="1">
      <c r="A80" s="271" t="s">
        <v>2798</v>
      </c>
      <c r="B80" s="349" t="s">
        <v>216</v>
      </c>
      <c r="C80" s="272" t="s">
        <v>2658</v>
      </c>
      <c r="D80" s="289" t="s">
        <v>9953</v>
      </c>
      <c r="E80" s="362">
        <v>1</v>
      </c>
      <c r="F80" s="357"/>
      <c r="G80" s="440">
        <v>13.0990175</v>
      </c>
      <c r="H80" s="157">
        <f>IF(G80="","",G80-G80*COMPASS!$U$31)</f>
        <v>13.0990175</v>
      </c>
    </row>
    <row r="81" spans="1:8" ht="14.85" customHeight="1">
      <c r="A81" s="271" t="s">
        <v>2799</v>
      </c>
      <c r="B81" s="349" t="s">
        <v>216</v>
      </c>
      <c r="C81" s="272" t="s">
        <v>2659</v>
      </c>
      <c r="D81" s="289" t="s">
        <v>9954</v>
      </c>
      <c r="E81" s="362">
        <v>1</v>
      </c>
      <c r="F81" s="357"/>
      <c r="G81" s="440">
        <v>15.4988375</v>
      </c>
      <c r="H81" s="157">
        <f>IF(G81="","",G81-G81*COMPASS!$U$31)</f>
        <v>15.4988375</v>
      </c>
    </row>
    <row r="82" spans="1:8" ht="14.85" customHeight="1">
      <c r="A82" s="271" t="s">
        <v>2800</v>
      </c>
      <c r="B82" s="349" t="s">
        <v>216</v>
      </c>
      <c r="C82" s="272" t="s">
        <v>2660</v>
      </c>
      <c r="D82" s="289" t="s">
        <v>9955</v>
      </c>
      <c r="E82" s="362">
        <v>1</v>
      </c>
      <c r="F82" s="357"/>
      <c r="G82" s="440">
        <v>20.578456499999998</v>
      </c>
      <c r="H82" s="157">
        <f>IF(G82="","",G82-G82*COMPASS!$U$31)</f>
        <v>20.578456499999998</v>
      </c>
    </row>
    <row r="83" spans="1:8" ht="14.85" customHeight="1">
      <c r="A83" s="271" t="s">
        <v>2814</v>
      </c>
      <c r="B83" s="349" t="s">
        <v>216</v>
      </c>
      <c r="C83" s="272" t="s">
        <v>2666</v>
      </c>
      <c r="D83" s="289" t="s">
        <v>9956</v>
      </c>
      <c r="E83" s="362">
        <v>1</v>
      </c>
      <c r="F83" s="357"/>
      <c r="G83" s="440">
        <v>9.4992875000000012</v>
      </c>
      <c r="H83" s="157">
        <f>IF(G83="","",G83-G83*COMPASS!$U$31)</f>
        <v>9.4992875000000012</v>
      </c>
    </row>
    <row r="84" spans="1:8" ht="14.85" customHeight="1">
      <c r="A84" s="271" t="s">
        <v>2801</v>
      </c>
      <c r="B84" s="349" t="s">
        <v>216</v>
      </c>
      <c r="C84" s="272" t="s">
        <v>2663</v>
      </c>
      <c r="D84" s="289" t="s">
        <v>9957</v>
      </c>
      <c r="E84" s="362">
        <v>1</v>
      </c>
      <c r="F84" s="357"/>
      <c r="G84" s="440">
        <v>10.6991975</v>
      </c>
      <c r="H84" s="157">
        <f>IF(G84="","",G84-G84*COMPASS!$U$31)</f>
        <v>10.6991975</v>
      </c>
    </row>
    <row r="85" spans="1:8" ht="14.85" customHeight="1">
      <c r="A85" s="271" t="s">
        <v>2802</v>
      </c>
      <c r="B85" s="349" t="s">
        <v>216</v>
      </c>
      <c r="C85" s="272" t="s">
        <v>2655</v>
      </c>
      <c r="D85" s="289" t="s">
        <v>9958</v>
      </c>
      <c r="E85" s="362">
        <v>1</v>
      </c>
      <c r="F85" s="357"/>
      <c r="G85" s="440">
        <v>13.0990175</v>
      </c>
      <c r="H85" s="157">
        <f>IF(G85="","",G85-G85*COMPASS!$U$31)</f>
        <v>13.0990175</v>
      </c>
    </row>
    <row r="86" spans="1:8" ht="14.85" customHeight="1">
      <c r="A86" s="271" t="s">
        <v>2803</v>
      </c>
      <c r="B86" s="349" t="s">
        <v>216</v>
      </c>
      <c r="C86" s="272" t="s">
        <v>2656</v>
      </c>
      <c r="D86" s="289" t="s">
        <v>9959</v>
      </c>
      <c r="E86" s="362">
        <v>1</v>
      </c>
      <c r="F86" s="357"/>
      <c r="G86" s="440">
        <v>15.4988375</v>
      </c>
      <c r="H86" s="157">
        <f>IF(G86="","",G86-G86*COMPASS!$U$31)</f>
        <v>15.4988375</v>
      </c>
    </row>
    <row r="87" spans="1:8" ht="14.85" customHeight="1">
      <c r="A87" s="271" t="s">
        <v>2804</v>
      </c>
      <c r="B87" s="349" t="s">
        <v>216</v>
      </c>
      <c r="C87" s="272" t="s">
        <v>2664</v>
      </c>
      <c r="D87" s="289" t="s">
        <v>9960</v>
      </c>
      <c r="E87" s="362">
        <v>1</v>
      </c>
      <c r="F87" s="357"/>
      <c r="G87" s="440">
        <v>20.578456499999998</v>
      </c>
      <c r="H87" s="157">
        <f>IF(G87="","",G87-G87*COMPASS!$U$31)</f>
        <v>20.578456499999998</v>
      </c>
    </row>
    <row r="88" spans="1:8" ht="14.85" customHeight="1">
      <c r="A88" s="774" t="s">
        <v>9961</v>
      </c>
      <c r="B88" s="775"/>
      <c r="C88" s="774"/>
      <c r="D88" s="776"/>
      <c r="E88" s="777"/>
      <c r="F88" s="778"/>
      <c r="G88" s="778"/>
      <c r="H88" s="157" t="str">
        <f>IF(G88="","",G88-G88*COMPASS!$U$31)</f>
        <v/>
      </c>
    </row>
    <row r="89" spans="1:8" ht="14.85" customHeight="1">
      <c r="A89" s="319" t="s">
        <v>14931</v>
      </c>
      <c r="B89" s="418" t="s">
        <v>216</v>
      </c>
      <c r="C89" s="318" t="s">
        <v>14932</v>
      </c>
      <c r="D89" s="295" t="s">
        <v>14933</v>
      </c>
      <c r="E89" s="362">
        <v>1</v>
      </c>
      <c r="F89" s="357"/>
      <c r="G89" s="440">
        <v>59.955503000000007</v>
      </c>
      <c r="H89" s="157">
        <f>IF(G89="","",G89-G89*COMPASS!$U$31)</f>
        <v>59.955503000000007</v>
      </c>
    </row>
    <row r="90" spans="1:8" ht="14.85" customHeight="1">
      <c r="A90" s="319" t="s">
        <v>11789</v>
      </c>
      <c r="B90" s="418" t="s">
        <v>216</v>
      </c>
      <c r="C90" s="289" t="s">
        <v>11790</v>
      </c>
      <c r="D90" s="295" t="s">
        <v>11791</v>
      </c>
      <c r="E90" s="362">
        <v>1</v>
      </c>
      <c r="F90" s="357"/>
      <c r="G90" s="440">
        <v>41.416893500000008</v>
      </c>
      <c r="H90" s="157">
        <f>IF(G90="","",G90-G90*COMPASS!$U$31)</f>
        <v>41.416893500000008</v>
      </c>
    </row>
    <row r="91" spans="1:8" ht="14.85" customHeight="1">
      <c r="A91" s="319" t="s">
        <v>11786</v>
      </c>
      <c r="B91" s="418" t="s">
        <v>462</v>
      </c>
      <c r="C91" s="272" t="s">
        <v>11787</v>
      </c>
      <c r="D91" s="295" t="s">
        <v>11788</v>
      </c>
      <c r="E91" s="362">
        <v>1</v>
      </c>
      <c r="F91" s="357"/>
      <c r="G91" s="440">
        <v>41.416893500000008</v>
      </c>
      <c r="H91" s="157">
        <f>IF(G91="","",G91-G91*COMPASS!$U$31)</f>
        <v>41.416893500000008</v>
      </c>
    </row>
    <row r="92" spans="1:8" ht="14.85" customHeight="1">
      <c r="A92" s="774" t="s">
        <v>9962</v>
      </c>
      <c r="B92" s="775"/>
      <c r="C92" s="774"/>
      <c r="D92" s="776"/>
      <c r="E92" s="777"/>
      <c r="F92" s="778"/>
      <c r="G92" s="778"/>
      <c r="H92" s="157" t="str">
        <f>IF(G92="","",G92-G92*COMPASS!$U$31)</f>
        <v/>
      </c>
    </row>
    <row r="93" spans="1:8" ht="14.85" customHeight="1">
      <c r="A93" s="325" t="s">
        <v>6687</v>
      </c>
      <c r="B93" s="349" t="s">
        <v>216</v>
      </c>
      <c r="C93" s="289" t="s">
        <v>7372</v>
      </c>
      <c r="D93" s="289" t="s">
        <v>9963</v>
      </c>
      <c r="E93" s="362">
        <v>1</v>
      </c>
      <c r="F93" s="357"/>
      <c r="G93" s="440">
        <v>55.495837500000007</v>
      </c>
      <c r="H93" s="157">
        <f>IF(G93="","",G93-G93*COMPASS!$U$31)</f>
        <v>55.495837500000007</v>
      </c>
    </row>
    <row r="94" spans="1:8" ht="14.85" customHeight="1">
      <c r="A94" s="325" t="s">
        <v>11664</v>
      </c>
      <c r="B94" s="349" t="s">
        <v>462</v>
      </c>
      <c r="C94" s="289" t="s">
        <v>11665</v>
      </c>
      <c r="D94" s="289" t="s">
        <v>9964</v>
      </c>
      <c r="E94" s="362">
        <v>1</v>
      </c>
      <c r="F94" s="357"/>
      <c r="G94" s="440">
        <v>41.416893500000008</v>
      </c>
      <c r="H94" s="157">
        <f>IF(G94="","",G94-G94*COMPASS!$U$31)</f>
        <v>41.416893500000008</v>
      </c>
    </row>
    <row r="95" spans="1:8" ht="14.85" customHeight="1">
      <c r="A95" s="325" t="s">
        <v>16873</v>
      </c>
      <c r="B95" s="418" t="s">
        <v>216</v>
      </c>
      <c r="C95" s="289" t="s">
        <v>16874</v>
      </c>
      <c r="D95" s="289" t="s">
        <v>16875</v>
      </c>
      <c r="E95" s="362">
        <v>1</v>
      </c>
      <c r="F95" s="357"/>
      <c r="G95" s="440">
        <v>47.176461500000002</v>
      </c>
      <c r="H95" s="157">
        <f>IF(G95="","",G95-G95*COMPASS!$U$31)</f>
        <v>47.176461500000002</v>
      </c>
    </row>
    <row r="96" spans="1:8" ht="14.85" customHeight="1">
      <c r="A96" s="325" t="s">
        <v>8145</v>
      </c>
      <c r="B96" s="349" t="s">
        <v>462</v>
      </c>
      <c r="C96" s="289" t="s">
        <v>8146</v>
      </c>
      <c r="D96" s="289" t="s">
        <v>9965</v>
      </c>
      <c r="E96" s="362">
        <v>1</v>
      </c>
      <c r="F96" s="357"/>
      <c r="G96" s="440">
        <v>52.936029500000004</v>
      </c>
      <c r="H96" s="157">
        <f>IF(G96="","",G96-G96*COMPASS!$U$31)</f>
        <v>52.936029500000004</v>
      </c>
    </row>
    <row r="97" spans="1:8" ht="14.85" customHeight="1">
      <c r="A97" s="774" t="s">
        <v>9966</v>
      </c>
      <c r="B97" s="775"/>
      <c r="C97" s="774"/>
      <c r="D97" s="776"/>
      <c r="E97" s="777"/>
      <c r="F97" s="778"/>
      <c r="G97" s="778"/>
      <c r="H97" s="157" t="str">
        <f>IF(G97="","",G97-G97*COMPASS!$U$31)</f>
        <v/>
      </c>
    </row>
    <row r="98" spans="1:8" ht="14.85" customHeight="1">
      <c r="A98" s="271" t="s">
        <v>15426</v>
      </c>
      <c r="B98" s="349" t="s">
        <v>216</v>
      </c>
      <c r="C98" s="272" t="s">
        <v>15427</v>
      </c>
      <c r="D98" s="289" t="s">
        <v>15428</v>
      </c>
      <c r="E98" s="362">
        <v>3000</v>
      </c>
      <c r="F98" s="357"/>
      <c r="G98" s="440">
        <v>4.0342174109999993</v>
      </c>
      <c r="H98" s="157">
        <f>IF(G98="","",G98-G98*COMPASS!$U$31)</f>
        <v>4.0342174109999993</v>
      </c>
    </row>
    <row r="99" spans="1:8" ht="14.85" customHeight="1">
      <c r="A99" s="271" t="s">
        <v>15429</v>
      </c>
      <c r="B99" s="349" t="s">
        <v>216</v>
      </c>
      <c r="C99" s="272" t="s">
        <v>15430</v>
      </c>
      <c r="D99" s="289" t="s">
        <v>15431</v>
      </c>
      <c r="E99" s="362">
        <v>500</v>
      </c>
      <c r="F99" s="357"/>
      <c r="G99" s="440">
        <v>3.7157612970000002</v>
      </c>
      <c r="H99" s="157">
        <f>IF(G99="","",G99-G99*COMPASS!$U$31)</f>
        <v>3.7157612970000002</v>
      </c>
    </row>
    <row r="100" spans="1:8" ht="14.85" customHeight="1">
      <c r="A100" s="768" t="s">
        <v>7305</v>
      </c>
      <c r="B100" s="769"/>
      <c r="C100" s="770"/>
      <c r="D100" s="771"/>
      <c r="E100" s="772"/>
      <c r="F100" s="773"/>
      <c r="G100" s="773"/>
      <c r="H100" s="157" t="str">
        <f>IF(G100="","",G100-G100*COMPASS!$U$31)</f>
        <v/>
      </c>
    </row>
    <row r="101" spans="1:8" ht="14.85" customHeight="1">
      <c r="A101" s="325" t="s">
        <v>2725</v>
      </c>
      <c r="B101" s="349" t="s">
        <v>216</v>
      </c>
      <c r="C101" s="272" t="s">
        <v>2647</v>
      </c>
      <c r="D101" s="289" t="s">
        <v>5907</v>
      </c>
      <c r="E101" s="362">
        <v>1</v>
      </c>
      <c r="F101" s="357"/>
      <c r="G101" s="440">
        <v>272.47956250000004</v>
      </c>
      <c r="H101" s="157">
        <f>IF(G101="","",G101-G101*COMPASS!$U$31)</f>
        <v>272.47956250000004</v>
      </c>
    </row>
    <row r="102" spans="1:8" ht="14.85" customHeight="1">
      <c r="A102" s="325" t="s">
        <v>2726</v>
      </c>
      <c r="B102" s="349" t="s">
        <v>216</v>
      </c>
      <c r="C102" s="272" t="s">
        <v>2648</v>
      </c>
      <c r="D102" s="289" t="s">
        <v>4516</v>
      </c>
      <c r="E102" s="362">
        <v>1</v>
      </c>
      <c r="F102" s="357"/>
      <c r="G102" s="440">
        <v>325.55558150000002</v>
      </c>
      <c r="H102" s="157">
        <f>IF(G102="","",G102-G102*COMPASS!$U$31)</f>
        <v>325.55558150000002</v>
      </c>
    </row>
    <row r="103" spans="1:8" ht="14.85" customHeight="1">
      <c r="A103" s="325" t="s">
        <v>2728</v>
      </c>
      <c r="B103" s="348" t="s">
        <v>4423</v>
      </c>
      <c r="C103" s="272" t="s">
        <v>2669</v>
      </c>
      <c r="D103" s="289" t="s">
        <v>5908</v>
      </c>
      <c r="E103" s="376">
        <v>1</v>
      </c>
      <c r="F103" s="357"/>
      <c r="G103" s="440" t="s">
        <v>3301</v>
      </c>
      <c r="H103" s="157" t="e">
        <f>IF(G103="","",G103-G103*COMPASS!$U$31)</f>
        <v>#VALUE!</v>
      </c>
    </row>
    <row r="104" spans="1:8" ht="14.85" customHeight="1">
      <c r="A104" s="780" t="s">
        <v>5909</v>
      </c>
      <c r="B104" s="781"/>
      <c r="C104" s="782"/>
      <c r="D104" s="783"/>
      <c r="E104" s="784"/>
      <c r="F104" s="785"/>
      <c r="G104" s="785"/>
      <c r="H104" s="157" t="str">
        <f>IF(G104="","",G104-G104*COMPASS!$U$31)</f>
        <v/>
      </c>
    </row>
    <row r="105" spans="1:8" ht="14.85" customHeight="1">
      <c r="A105" s="786" t="s">
        <v>6645</v>
      </c>
      <c r="B105" s="787"/>
      <c r="C105" s="788"/>
      <c r="D105" s="789"/>
      <c r="E105" s="790"/>
      <c r="F105" s="791"/>
      <c r="G105" s="791"/>
      <c r="H105" s="157" t="str">
        <f>IF(G105="","",G105-G105*COMPASS!$U$31)</f>
        <v/>
      </c>
    </row>
    <row r="106" spans="1:8" ht="14.85" customHeight="1">
      <c r="A106" s="325" t="s">
        <v>7363</v>
      </c>
      <c r="B106" s="349" t="s">
        <v>216</v>
      </c>
      <c r="C106" s="289" t="s">
        <v>15432</v>
      </c>
      <c r="D106" s="289" t="s">
        <v>7364</v>
      </c>
      <c r="E106" s="362">
        <v>1</v>
      </c>
      <c r="F106" s="357"/>
      <c r="G106" s="440">
        <v>35.177361500000004</v>
      </c>
      <c r="H106" s="157">
        <f>IF(G106="","",G106-G106*COMPASS!$U$31)</f>
        <v>35.177361500000004</v>
      </c>
    </row>
    <row r="107" spans="1:8" ht="14.85" customHeight="1">
      <c r="A107" s="325" t="s">
        <v>7365</v>
      </c>
      <c r="B107" s="349" t="s">
        <v>216</v>
      </c>
      <c r="C107" s="289" t="s">
        <v>14934</v>
      </c>
      <c r="D107" s="289" t="s">
        <v>7366</v>
      </c>
      <c r="E107" s="362">
        <v>1</v>
      </c>
      <c r="F107" s="357"/>
      <c r="G107" s="440">
        <v>9.3592980000000008</v>
      </c>
      <c r="H107" s="157">
        <f>IF(G107="","",G107-G107*COMPASS!$U$31)</f>
        <v>9.3592980000000008</v>
      </c>
    </row>
    <row r="108" spans="1:8" ht="14.85" customHeight="1">
      <c r="A108" s="325" t="s">
        <v>6658</v>
      </c>
      <c r="B108" s="349" t="s">
        <v>216</v>
      </c>
      <c r="C108" s="289" t="s">
        <v>6659</v>
      </c>
      <c r="D108" s="289" t="s">
        <v>9973</v>
      </c>
      <c r="E108" s="362">
        <v>1</v>
      </c>
      <c r="F108" s="357"/>
      <c r="G108" s="440">
        <v>132.81003849999999</v>
      </c>
      <c r="H108" s="157">
        <f>IF(G108="","",G108-G108*COMPASS!$U$31)</f>
        <v>132.81003849999999</v>
      </c>
    </row>
    <row r="109" spans="1:8" ht="14.85" customHeight="1">
      <c r="A109" s="325" t="s">
        <v>6664</v>
      </c>
      <c r="B109" s="349" t="s">
        <v>216</v>
      </c>
      <c r="C109" s="289" t="s">
        <v>6665</v>
      </c>
      <c r="D109" s="289" t="s">
        <v>9976</v>
      </c>
      <c r="E109" s="362">
        <v>1</v>
      </c>
      <c r="F109" s="357"/>
      <c r="G109" s="440">
        <v>194.08544250000003</v>
      </c>
      <c r="H109" s="157">
        <f>IF(G109="","",G109-G109*COMPASS!$U$31)</f>
        <v>194.08544250000003</v>
      </c>
    </row>
    <row r="110" spans="1:8" ht="14.85" customHeight="1">
      <c r="A110" s="325" t="s">
        <v>6646</v>
      </c>
      <c r="B110" s="349" t="s">
        <v>216</v>
      </c>
      <c r="C110" s="289" t="s">
        <v>6647</v>
      </c>
      <c r="D110" s="289" t="s">
        <v>9967</v>
      </c>
      <c r="E110" s="362">
        <v>1</v>
      </c>
      <c r="F110" s="357"/>
      <c r="G110" s="440">
        <v>132.29007750000002</v>
      </c>
      <c r="H110" s="157">
        <f>IF(G110="","",G110-G110*COMPASS!$U$31)</f>
        <v>132.29007750000002</v>
      </c>
    </row>
    <row r="111" spans="1:8" ht="14.85" customHeight="1">
      <c r="A111" s="325" t="s">
        <v>6652</v>
      </c>
      <c r="B111" s="349" t="s">
        <v>216</v>
      </c>
      <c r="C111" s="289" t="s">
        <v>6653</v>
      </c>
      <c r="D111" s="289" t="s">
        <v>9970</v>
      </c>
      <c r="E111" s="362">
        <v>1</v>
      </c>
      <c r="F111" s="357"/>
      <c r="G111" s="440">
        <v>192.30557600000003</v>
      </c>
      <c r="H111" s="157">
        <f>IF(G111="","",G111-G111*COMPASS!$U$31)</f>
        <v>192.30557600000003</v>
      </c>
    </row>
    <row r="112" spans="1:8" ht="14.85" customHeight="1">
      <c r="A112" s="325" t="s">
        <v>6660</v>
      </c>
      <c r="B112" s="349" t="s">
        <v>462</v>
      </c>
      <c r="C112" s="289" t="s">
        <v>6661</v>
      </c>
      <c r="D112" s="289" t="s">
        <v>9974</v>
      </c>
      <c r="E112" s="362">
        <v>1</v>
      </c>
      <c r="F112" s="357"/>
      <c r="G112" s="440">
        <v>163.44774050000001</v>
      </c>
      <c r="H112" s="157">
        <f>IF(G112="","",G112-G112*COMPASS!$U$31)</f>
        <v>163.44774050000001</v>
      </c>
    </row>
    <row r="113" spans="1:8" ht="14.85" customHeight="1">
      <c r="A113" s="325" t="s">
        <v>6666</v>
      </c>
      <c r="B113" s="349" t="s">
        <v>216</v>
      </c>
      <c r="C113" s="289" t="s">
        <v>6667</v>
      </c>
      <c r="D113" s="289" t="s">
        <v>9977</v>
      </c>
      <c r="E113" s="362">
        <v>1</v>
      </c>
      <c r="F113" s="357"/>
      <c r="G113" s="440">
        <v>286.0385455</v>
      </c>
      <c r="H113" s="157">
        <f>IF(G113="","",G113-G113*COMPASS!$U$31)</f>
        <v>286.0385455</v>
      </c>
    </row>
    <row r="114" spans="1:8" ht="14.85" customHeight="1">
      <c r="A114" s="325" t="s">
        <v>6648</v>
      </c>
      <c r="B114" s="349" t="s">
        <v>216</v>
      </c>
      <c r="C114" s="289" t="s">
        <v>6649</v>
      </c>
      <c r="D114" s="289" t="s">
        <v>9968</v>
      </c>
      <c r="E114" s="362">
        <v>1</v>
      </c>
      <c r="F114" s="357"/>
      <c r="G114" s="440">
        <v>162.18783499999998</v>
      </c>
      <c r="H114" s="157">
        <f>IF(G114="","",G114-G114*COMPASS!$U$31)</f>
        <v>162.18783499999998</v>
      </c>
    </row>
    <row r="115" spans="1:8" ht="14.85" customHeight="1">
      <c r="A115" s="363" t="s">
        <v>6654</v>
      </c>
      <c r="B115" s="418" t="s">
        <v>216</v>
      </c>
      <c r="C115" s="327" t="s">
        <v>6655</v>
      </c>
      <c r="D115" s="289" t="s">
        <v>9971</v>
      </c>
      <c r="E115" s="362">
        <v>1</v>
      </c>
      <c r="F115" s="357"/>
      <c r="G115" s="440">
        <v>282.45881400000002</v>
      </c>
      <c r="H115" s="157">
        <f>IF(G115="","",G115-G115*COMPASS!$U$31)</f>
        <v>282.45881400000002</v>
      </c>
    </row>
    <row r="116" spans="1:8" ht="14.85" customHeight="1">
      <c r="A116" s="325" t="s">
        <v>6662</v>
      </c>
      <c r="B116" s="349" t="s">
        <v>216</v>
      </c>
      <c r="C116" s="289" t="s">
        <v>6663</v>
      </c>
      <c r="D116" s="289" t="s">
        <v>9975</v>
      </c>
      <c r="E116" s="362">
        <v>1</v>
      </c>
      <c r="F116" s="357"/>
      <c r="G116" s="440">
        <v>224.72314450000005</v>
      </c>
      <c r="H116" s="157">
        <f>IF(G116="","",G116-G116*COMPASS!$U$31)</f>
        <v>224.72314450000005</v>
      </c>
    </row>
    <row r="117" spans="1:8" ht="14.85" customHeight="1">
      <c r="A117" s="325" t="s">
        <v>6668</v>
      </c>
      <c r="B117" s="349" t="s">
        <v>216</v>
      </c>
      <c r="C117" s="289" t="s">
        <v>6669</v>
      </c>
      <c r="D117" s="289" t="s">
        <v>9978</v>
      </c>
      <c r="E117" s="362">
        <v>1</v>
      </c>
      <c r="F117" s="357"/>
      <c r="G117" s="440">
        <v>469.90475450000008</v>
      </c>
      <c r="H117" s="157">
        <f>IF(G117="","",G117-G117*COMPASS!$U$31)</f>
        <v>469.90475450000008</v>
      </c>
    </row>
    <row r="118" spans="1:8" ht="14.85" customHeight="1">
      <c r="A118" s="325" t="s">
        <v>6650</v>
      </c>
      <c r="B118" s="349" t="s">
        <v>216</v>
      </c>
      <c r="C118" s="295" t="s">
        <v>6651</v>
      </c>
      <c r="D118" s="295" t="s">
        <v>9969</v>
      </c>
      <c r="E118" s="362">
        <v>1</v>
      </c>
      <c r="F118" s="357"/>
      <c r="G118" s="440">
        <v>222.183335</v>
      </c>
      <c r="H118" s="157">
        <f>IF(G118="","",G118-G118*COMPASS!$U$31)</f>
        <v>222.183335</v>
      </c>
    </row>
    <row r="119" spans="1:8" ht="14.85" customHeight="1">
      <c r="A119" s="325" t="s">
        <v>6656</v>
      </c>
      <c r="B119" s="349" t="s">
        <v>216</v>
      </c>
      <c r="C119" s="295" t="s">
        <v>6657</v>
      </c>
      <c r="D119" s="295" t="s">
        <v>9972</v>
      </c>
      <c r="E119" s="362">
        <v>1</v>
      </c>
      <c r="F119" s="357"/>
      <c r="G119" s="440">
        <v>462.525308</v>
      </c>
      <c r="H119" s="157">
        <f>IF(G119="","",G119-G119*COMPASS!$U$31)</f>
        <v>462.525308</v>
      </c>
    </row>
    <row r="120" spans="1:8" ht="14.85" customHeight="1">
      <c r="A120" s="325" t="s">
        <v>7651</v>
      </c>
      <c r="B120" s="349" t="s">
        <v>216</v>
      </c>
      <c r="C120" s="295" t="s">
        <v>14938</v>
      </c>
      <c r="D120" s="295" t="s">
        <v>7652</v>
      </c>
      <c r="E120" s="362">
        <v>1</v>
      </c>
      <c r="F120" s="357"/>
      <c r="G120" s="440">
        <v>19.058570499999998</v>
      </c>
      <c r="H120" s="157">
        <f>IF(G120="","",G120-G120*COMPASS!$U$31)</f>
        <v>19.058570499999998</v>
      </c>
    </row>
    <row r="121" spans="1:8" ht="14.85" customHeight="1">
      <c r="A121" s="325" t="s">
        <v>7367</v>
      </c>
      <c r="B121" s="349" t="s">
        <v>216</v>
      </c>
      <c r="C121" s="295" t="s">
        <v>14936</v>
      </c>
      <c r="D121" s="295" t="s">
        <v>7575</v>
      </c>
      <c r="E121" s="362">
        <v>1</v>
      </c>
      <c r="F121" s="357"/>
      <c r="G121" s="440">
        <v>20.0184985</v>
      </c>
      <c r="H121" s="157">
        <f>IF(G121="","",G121-G121*COMPASS!$U$31)</f>
        <v>20.0184985</v>
      </c>
    </row>
    <row r="122" spans="1:8" ht="14.85" customHeight="1">
      <c r="A122" s="325" t="s">
        <v>7368</v>
      </c>
      <c r="B122" s="349" t="s">
        <v>216</v>
      </c>
      <c r="C122" s="295" t="s">
        <v>14937</v>
      </c>
      <c r="D122" s="295" t="s">
        <v>7369</v>
      </c>
      <c r="E122" s="362">
        <v>1</v>
      </c>
      <c r="F122" s="357"/>
      <c r="G122" s="440">
        <v>63.935204499999998</v>
      </c>
      <c r="H122" s="157">
        <f>IF(G122="","",G122-G122*COMPASS!$U$31)</f>
        <v>63.935204499999998</v>
      </c>
    </row>
    <row r="123" spans="1:8" ht="14.85" customHeight="1">
      <c r="A123" s="319" t="s">
        <v>7370</v>
      </c>
      <c r="B123" s="418" t="s">
        <v>216</v>
      </c>
      <c r="C123" s="295" t="s">
        <v>14935</v>
      </c>
      <c r="D123" s="295" t="s">
        <v>9760</v>
      </c>
      <c r="E123" s="362">
        <v>1</v>
      </c>
      <c r="F123" s="357"/>
      <c r="G123" s="440">
        <v>11.319151000000002</v>
      </c>
      <c r="H123" s="157">
        <f>IF(G123="","",G123-G123*COMPASS!$U$31)</f>
        <v>11.319151000000002</v>
      </c>
    </row>
    <row r="124" spans="1:8" ht="14.85" customHeight="1">
      <c r="A124" s="786" t="s">
        <v>6670</v>
      </c>
      <c r="B124" s="787"/>
      <c r="C124" s="788"/>
      <c r="D124" s="789"/>
      <c r="E124" s="790"/>
      <c r="F124" s="791"/>
      <c r="G124" s="791"/>
      <c r="H124" s="157" t="str">
        <f>IF(G124="","",G124-G124*COMPASS!$U$31)</f>
        <v/>
      </c>
    </row>
    <row r="125" spans="1:8" ht="14.85" customHeight="1">
      <c r="A125" s="325" t="s">
        <v>6671</v>
      </c>
      <c r="B125" s="418" t="s">
        <v>216</v>
      </c>
      <c r="C125" s="289" t="s">
        <v>6672</v>
      </c>
      <c r="D125" s="289" t="s">
        <v>9979</v>
      </c>
      <c r="E125" s="362">
        <v>1</v>
      </c>
      <c r="F125" s="792"/>
      <c r="G125" s="440">
        <v>130.89018250000001</v>
      </c>
      <c r="H125" s="157">
        <f>IF(G125="","",G125-G125*COMPASS!$U$31)</f>
        <v>130.89018250000001</v>
      </c>
    </row>
    <row r="126" spans="1:8" ht="14.85" customHeight="1">
      <c r="A126" s="325" t="s">
        <v>6675</v>
      </c>
      <c r="B126" s="349" t="s">
        <v>216</v>
      </c>
      <c r="C126" s="289" t="s">
        <v>6676</v>
      </c>
      <c r="D126" s="289" t="s">
        <v>9981</v>
      </c>
      <c r="E126" s="362">
        <v>1</v>
      </c>
      <c r="F126" s="357"/>
      <c r="G126" s="440">
        <v>184.8861325</v>
      </c>
      <c r="H126" s="157">
        <f>IF(G126="","",G126-G126*COMPASS!$U$31)</f>
        <v>184.8861325</v>
      </c>
    </row>
    <row r="127" spans="1:8" ht="14.85" customHeight="1">
      <c r="A127" s="325" t="s">
        <v>6679</v>
      </c>
      <c r="B127" s="349" t="s">
        <v>216</v>
      </c>
      <c r="C127" s="289" t="s">
        <v>16154</v>
      </c>
      <c r="D127" s="289" t="s">
        <v>9983</v>
      </c>
      <c r="E127" s="362">
        <v>1</v>
      </c>
      <c r="F127" s="357"/>
      <c r="G127" s="440">
        <v>130.25023049999999</v>
      </c>
      <c r="H127" s="157">
        <f>IF(G127="","",G127-G127*COMPASS!$U$31)</f>
        <v>130.25023049999999</v>
      </c>
    </row>
    <row r="128" spans="1:8" ht="14.85" customHeight="1">
      <c r="A128" s="325" t="s">
        <v>6682</v>
      </c>
      <c r="B128" s="349" t="s">
        <v>216</v>
      </c>
      <c r="C128" s="289" t="s">
        <v>6683</v>
      </c>
      <c r="D128" s="289" t="s">
        <v>9985</v>
      </c>
      <c r="E128" s="362">
        <v>1</v>
      </c>
      <c r="F128" s="357"/>
      <c r="G128" s="440">
        <v>186.68599749999998</v>
      </c>
      <c r="H128" s="157">
        <f>IF(G128="","",G128-G128*COMPASS!$U$31)</f>
        <v>186.68599749999998</v>
      </c>
    </row>
    <row r="129" spans="1:8" ht="14.85" customHeight="1">
      <c r="A129" s="325" t="s">
        <v>6673</v>
      </c>
      <c r="B129" s="349" t="s">
        <v>216</v>
      </c>
      <c r="C129" s="272" t="s">
        <v>6674</v>
      </c>
      <c r="D129" s="289" t="s">
        <v>9980</v>
      </c>
      <c r="E129" s="362">
        <v>1</v>
      </c>
      <c r="F129" s="357"/>
      <c r="G129" s="440">
        <v>157.34819800000002</v>
      </c>
      <c r="H129" s="157">
        <f>IF(G129="","",G129-G129*COMPASS!$U$31)</f>
        <v>157.34819800000002</v>
      </c>
    </row>
    <row r="130" spans="1:8" ht="14.85" customHeight="1">
      <c r="A130" s="325" t="s">
        <v>6677</v>
      </c>
      <c r="B130" s="349" t="s">
        <v>216</v>
      </c>
      <c r="C130" s="289" t="s">
        <v>6678</v>
      </c>
      <c r="D130" s="289" t="s">
        <v>9982</v>
      </c>
      <c r="E130" s="362">
        <v>1</v>
      </c>
      <c r="F130" s="357"/>
      <c r="G130" s="440">
        <v>267.63992550000006</v>
      </c>
      <c r="H130" s="157">
        <f>IF(G130="","",G130-G130*COMPASS!$U$31)</f>
        <v>267.63992550000006</v>
      </c>
    </row>
    <row r="131" spans="1:8" ht="14.85" customHeight="1">
      <c r="A131" s="325" t="s">
        <v>6680</v>
      </c>
      <c r="B131" s="349" t="s">
        <v>216</v>
      </c>
      <c r="C131" s="289" t="s">
        <v>6681</v>
      </c>
      <c r="D131" s="289" t="s">
        <v>9984</v>
      </c>
      <c r="E131" s="362">
        <v>1</v>
      </c>
      <c r="F131" s="357"/>
      <c r="G131" s="440">
        <v>158.60810350000003</v>
      </c>
      <c r="H131" s="157">
        <f>IF(G131="","",G131-G131*COMPASS!$U$31)</f>
        <v>158.60810350000003</v>
      </c>
    </row>
    <row r="132" spans="1:8" ht="14.85" customHeight="1">
      <c r="A132" s="325" t="s">
        <v>6684</v>
      </c>
      <c r="B132" s="349" t="s">
        <v>216</v>
      </c>
      <c r="C132" s="289" t="s">
        <v>6685</v>
      </c>
      <c r="D132" s="289" t="s">
        <v>9986</v>
      </c>
      <c r="E132" s="362">
        <v>1</v>
      </c>
      <c r="F132" s="357"/>
      <c r="G132" s="440">
        <v>271.21965699999998</v>
      </c>
      <c r="H132" s="157">
        <f>IF(G132="","",G132-G132*COMPASS!$U$31)</f>
        <v>271.21965699999998</v>
      </c>
    </row>
    <row r="133" spans="1:8" ht="14.85" customHeight="1">
      <c r="A133" s="786" t="s">
        <v>5910</v>
      </c>
      <c r="B133" s="787"/>
      <c r="C133" s="788"/>
      <c r="D133" s="789"/>
      <c r="E133" s="790"/>
      <c r="F133" s="791"/>
      <c r="G133" s="791"/>
      <c r="H133" s="157" t="str">
        <f>IF(G133="","",G133-G133*COMPASS!$U$31)</f>
        <v/>
      </c>
    </row>
    <row r="134" spans="1:8" ht="14.85" customHeight="1">
      <c r="A134" s="325" t="s">
        <v>2781</v>
      </c>
      <c r="B134" s="349" t="s">
        <v>216</v>
      </c>
      <c r="C134" s="272" t="s">
        <v>2723</v>
      </c>
      <c r="D134" s="289" t="s">
        <v>5914</v>
      </c>
      <c r="E134" s="362">
        <v>1</v>
      </c>
      <c r="F134" s="357"/>
      <c r="G134" s="440">
        <v>109.711771</v>
      </c>
      <c r="H134" s="157">
        <f>IF(G134="","",G134-G134*COMPASS!$U$31)</f>
        <v>109.711771</v>
      </c>
    </row>
    <row r="135" spans="1:8" ht="14.85" customHeight="1">
      <c r="A135" s="325" t="s">
        <v>2770</v>
      </c>
      <c r="B135" s="349" t="s">
        <v>216</v>
      </c>
      <c r="C135" s="272" t="s">
        <v>2712</v>
      </c>
      <c r="D135" s="289" t="s">
        <v>12572</v>
      </c>
      <c r="E135" s="362">
        <v>10</v>
      </c>
      <c r="F135" s="357"/>
      <c r="G135" s="440">
        <v>17.458690500000003</v>
      </c>
      <c r="H135" s="157">
        <f>IF(G135="","",G135-G135*COMPASS!$U$31)</f>
        <v>17.458690500000003</v>
      </c>
    </row>
    <row r="136" spans="1:8" ht="14.85" customHeight="1">
      <c r="A136" s="325" t="s">
        <v>2768</v>
      </c>
      <c r="B136" s="349" t="s">
        <v>216</v>
      </c>
      <c r="C136" s="272" t="s">
        <v>2710</v>
      </c>
      <c r="D136" s="289" t="s">
        <v>12573</v>
      </c>
      <c r="E136" s="362">
        <v>10</v>
      </c>
      <c r="F136" s="357"/>
      <c r="G136" s="440">
        <v>19.938504500000001</v>
      </c>
      <c r="H136" s="157">
        <f>IF(G136="","",G136-G136*COMPASS!$U$31)</f>
        <v>19.938504500000001</v>
      </c>
    </row>
    <row r="137" spans="1:8" ht="14.85" customHeight="1">
      <c r="A137" s="325" t="s">
        <v>2769</v>
      </c>
      <c r="B137" s="349" t="s">
        <v>216</v>
      </c>
      <c r="C137" s="272" t="s">
        <v>2711</v>
      </c>
      <c r="D137" s="289" t="s">
        <v>5913</v>
      </c>
      <c r="E137" s="362">
        <v>1</v>
      </c>
      <c r="F137" s="793"/>
      <c r="G137" s="440">
        <v>6.8594855000000008</v>
      </c>
      <c r="H137" s="157">
        <f>IF(G137="","",G137-G137*COMPASS!$U$31)</f>
        <v>6.8594855000000008</v>
      </c>
    </row>
    <row r="138" spans="1:8" ht="14.85" customHeight="1">
      <c r="A138" s="1079" t="s">
        <v>15433</v>
      </c>
      <c r="B138" s="1080" t="s">
        <v>216</v>
      </c>
      <c r="C138" s="1081" t="s">
        <v>15434</v>
      </c>
      <c r="D138" s="1082" t="s">
        <v>15435</v>
      </c>
      <c r="E138" s="362">
        <v>10</v>
      </c>
      <c r="F138" s="1083"/>
      <c r="G138" s="440">
        <v>21.458390500000004</v>
      </c>
      <c r="H138" s="157">
        <f>IF(G138="","",G138-G138*COMPASS!$U$31)</f>
        <v>21.458390500000004</v>
      </c>
    </row>
    <row r="139" spans="1:8" ht="14.85" customHeight="1">
      <c r="A139" s="325" t="s">
        <v>7383</v>
      </c>
      <c r="B139" s="349" t="s">
        <v>216</v>
      </c>
      <c r="C139" s="272" t="s">
        <v>7371</v>
      </c>
      <c r="D139" s="289" t="s">
        <v>9993</v>
      </c>
      <c r="E139" s="362">
        <v>1</v>
      </c>
      <c r="F139" s="793"/>
      <c r="G139" s="440">
        <v>36.017298500000003</v>
      </c>
      <c r="H139" s="157">
        <f>IF(G139="","",G139-G139*COMPASS!$U$31)</f>
        <v>36.017298500000003</v>
      </c>
    </row>
    <row r="140" spans="1:8" ht="14.85" customHeight="1">
      <c r="A140" s="325" t="s">
        <v>2782</v>
      </c>
      <c r="B140" s="349" t="s">
        <v>216</v>
      </c>
      <c r="C140" s="272" t="s">
        <v>2724</v>
      </c>
      <c r="D140" s="289" t="s">
        <v>9994</v>
      </c>
      <c r="E140" s="362">
        <v>1</v>
      </c>
      <c r="F140" s="793"/>
      <c r="G140" s="440">
        <v>35.817313499999997</v>
      </c>
      <c r="H140" s="157">
        <f>IF(G140="","",G140-G140*COMPASS!$U$31)</f>
        <v>35.817313499999997</v>
      </c>
    </row>
    <row r="141" spans="1:8" ht="14.85" customHeight="1">
      <c r="A141" s="325" t="s">
        <v>5727</v>
      </c>
      <c r="B141" s="349" t="s">
        <v>216</v>
      </c>
      <c r="C141" s="289" t="s">
        <v>5728</v>
      </c>
      <c r="D141" s="289" t="s">
        <v>11539</v>
      </c>
      <c r="E141" s="362">
        <v>1</v>
      </c>
      <c r="F141" s="357"/>
      <c r="G141" s="440">
        <v>17.358698</v>
      </c>
      <c r="H141" s="157">
        <f>IF(G141="","",G141-G141*COMPASS!$U$31)</f>
        <v>17.358698</v>
      </c>
    </row>
    <row r="142" spans="1:8" ht="14.85" customHeight="1">
      <c r="A142" s="325" t="s">
        <v>2772</v>
      </c>
      <c r="B142" s="349" t="s">
        <v>462</v>
      </c>
      <c r="C142" s="272" t="s">
        <v>2714</v>
      </c>
      <c r="D142" s="289" t="s">
        <v>9987</v>
      </c>
      <c r="E142" s="362">
        <v>1</v>
      </c>
      <c r="F142" s="357"/>
      <c r="G142" s="440">
        <v>230.16273649999999</v>
      </c>
      <c r="H142" s="157">
        <f>IF(G142="","",G142-G142*COMPASS!$U$31)</f>
        <v>230.16273649999999</v>
      </c>
    </row>
    <row r="143" spans="1:8" ht="14.85" customHeight="1">
      <c r="A143" s="319" t="s">
        <v>2775</v>
      </c>
      <c r="B143" s="349" t="s">
        <v>216</v>
      </c>
      <c r="C143" s="318" t="s">
        <v>2717</v>
      </c>
      <c r="D143" s="295" t="s">
        <v>9990</v>
      </c>
      <c r="E143" s="362">
        <v>1</v>
      </c>
      <c r="F143" s="357"/>
      <c r="G143" s="440">
        <v>90.513210999999998</v>
      </c>
      <c r="H143" s="157">
        <f>IF(G143="","",G143-G143*COMPASS!$U$31)</f>
        <v>90.513210999999998</v>
      </c>
    </row>
    <row r="144" spans="1:8" ht="14.85" customHeight="1">
      <c r="A144" s="325" t="s">
        <v>2779</v>
      </c>
      <c r="B144" s="349" t="s">
        <v>462</v>
      </c>
      <c r="C144" s="272" t="s">
        <v>2721</v>
      </c>
      <c r="D144" s="289" t="s">
        <v>9988</v>
      </c>
      <c r="E144" s="362">
        <v>1</v>
      </c>
      <c r="F144" s="357"/>
      <c r="G144" s="440">
        <v>120.91093100000001</v>
      </c>
      <c r="H144" s="157">
        <f>IF(G144="","",G144-G144*COMPASS!$U$31)</f>
        <v>120.91093100000001</v>
      </c>
    </row>
    <row r="145" spans="1:8" ht="14.85" customHeight="1">
      <c r="A145" s="325" t="s">
        <v>2773</v>
      </c>
      <c r="B145" s="349" t="s">
        <v>216</v>
      </c>
      <c r="C145" s="272" t="s">
        <v>2715</v>
      </c>
      <c r="D145" s="289" t="s">
        <v>9989</v>
      </c>
      <c r="E145" s="362">
        <v>1</v>
      </c>
      <c r="F145" s="357"/>
      <c r="G145" s="440">
        <v>99.472539000000012</v>
      </c>
      <c r="H145" s="157">
        <f>IF(G145="","",G145-G145*COMPASS!$U$31)</f>
        <v>99.472539000000012</v>
      </c>
    </row>
    <row r="146" spans="1:8" ht="14.85" customHeight="1">
      <c r="A146" s="325" t="s">
        <v>5911</v>
      </c>
      <c r="B146" s="349" t="s">
        <v>216</v>
      </c>
      <c r="C146" s="272" t="s">
        <v>5912</v>
      </c>
      <c r="D146" s="289" t="s">
        <v>9991</v>
      </c>
      <c r="E146" s="362">
        <v>1</v>
      </c>
      <c r="F146" s="357"/>
      <c r="G146" s="440">
        <v>132.45006550000002</v>
      </c>
      <c r="H146" s="157">
        <f>IF(G146="","",G146-G146*COMPASS!$U$31)</f>
        <v>132.45006550000002</v>
      </c>
    </row>
    <row r="147" spans="1:8" ht="14.85" customHeight="1">
      <c r="A147" s="325" t="s">
        <v>2776</v>
      </c>
      <c r="B147" s="349" t="s">
        <v>216</v>
      </c>
      <c r="C147" s="272" t="s">
        <v>2718</v>
      </c>
      <c r="D147" s="289" t="s">
        <v>9992</v>
      </c>
      <c r="E147" s="362">
        <v>1</v>
      </c>
      <c r="F147" s="357"/>
      <c r="G147" s="440">
        <v>80.853935500000006</v>
      </c>
      <c r="H147" s="157">
        <f>IF(G147="","",G147-G147*COMPASS!$U$31)</f>
        <v>80.853935500000006</v>
      </c>
    </row>
    <row r="148" spans="1:8" ht="14.85" customHeight="1">
      <c r="A148" s="786" t="s">
        <v>9640</v>
      </c>
      <c r="B148" s="787"/>
      <c r="C148" s="788"/>
      <c r="D148" s="789"/>
      <c r="E148" s="790"/>
      <c r="F148" s="791"/>
      <c r="G148" s="791"/>
      <c r="H148" s="157" t="str">
        <f>IF(G148="","",G148-G148*COMPASS!$U$31)</f>
        <v/>
      </c>
    </row>
    <row r="149" spans="1:8" ht="14.85" customHeight="1">
      <c r="A149" s="318" t="s">
        <v>9641</v>
      </c>
      <c r="B149" s="418" t="s">
        <v>216</v>
      </c>
      <c r="C149" s="318" t="s">
        <v>9642</v>
      </c>
      <c r="D149" s="289" t="s">
        <v>9995</v>
      </c>
      <c r="E149" s="362">
        <v>1</v>
      </c>
      <c r="F149" s="522"/>
      <c r="G149" s="440">
        <v>56.175786500000001</v>
      </c>
      <c r="H149" s="157">
        <f>IF(G149="","",G149-G149*COMPASS!$U$31)</f>
        <v>56.175786500000001</v>
      </c>
    </row>
    <row r="150" spans="1:8" ht="14.85" customHeight="1">
      <c r="A150" s="318" t="s">
        <v>9643</v>
      </c>
      <c r="B150" s="418" t="s">
        <v>216</v>
      </c>
      <c r="C150" s="318" t="s">
        <v>9644</v>
      </c>
      <c r="D150" s="289" t="s">
        <v>9996</v>
      </c>
      <c r="E150" s="362">
        <v>1</v>
      </c>
      <c r="F150" s="522"/>
      <c r="G150" s="440">
        <v>56.175786500000001</v>
      </c>
      <c r="H150" s="157">
        <f>IF(G150="","",G150-G150*COMPASS!$U$31)</f>
        <v>56.175786500000001</v>
      </c>
    </row>
    <row r="151" spans="1:8" ht="14.85" customHeight="1">
      <c r="A151" s="318" t="s">
        <v>9651</v>
      </c>
      <c r="B151" s="418" t="s">
        <v>216</v>
      </c>
      <c r="C151" s="318" t="s">
        <v>9652</v>
      </c>
      <c r="D151" s="289" t="s">
        <v>9998</v>
      </c>
      <c r="E151" s="362">
        <v>1</v>
      </c>
      <c r="F151" s="522"/>
      <c r="G151" s="440">
        <v>134.26992900000002</v>
      </c>
      <c r="H151" s="157">
        <f>IF(G151="","",G151-G151*COMPASS!$U$31)</f>
        <v>134.26992900000002</v>
      </c>
    </row>
    <row r="152" spans="1:8" ht="14.85" customHeight="1">
      <c r="A152" s="318" t="s">
        <v>11116</v>
      </c>
      <c r="B152" s="418" t="s">
        <v>216</v>
      </c>
      <c r="C152" s="318" t="s">
        <v>11117</v>
      </c>
      <c r="D152" s="289" t="s">
        <v>9997</v>
      </c>
      <c r="E152" s="362">
        <v>60</v>
      </c>
      <c r="F152" s="522"/>
      <c r="G152" s="440">
        <v>2.2398320000000003</v>
      </c>
      <c r="H152" s="157">
        <f>IF(G152="","",G152-G152*COMPASS!$U$31)</f>
        <v>2.2398320000000003</v>
      </c>
    </row>
    <row r="153" spans="1:8" ht="14.85" customHeight="1">
      <c r="A153" s="318" t="s">
        <v>11118</v>
      </c>
      <c r="B153" s="418" t="s">
        <v>216</v>
      </c>
      <c r="C153" s="318" t="s">
        <v>11119</v>
      </c>
      <c r="D153" s="289" t="s">
        <v>9999</v>
      </c>
      <c r="E153" s="362">
        <v>60</v>
      </c>
      <c r="F153" s="357"/>
      <c r="G153" s="440">
        <v>2.2398320000000003</v>
      </c>
      <c r="H153" s="157">
        <f>IF(G153="","",G153-G153*COMPASS!$U$31)</f>
        <v>2.2398320000000003</v>
      </c>
    </row>
    <row r="154" spans="1:8" ht="14.85" customHeight="1">
      <c r="A154" s="318" t="s">
        <v>9653</v>
      </c>
      <c r="B154" s="418" t="s">
        <v>216</v>
      </c>
      <c r="C154" s="318" t="s">
        <v>9654</v>
      </c>
      <c r="D154" s="289" t="s">
        <v>10000</v>
      </c>
      <c r="E154" s="362">
        <v>1</v>
      </c>
      <c r="F154" s="357"/>
      <c r="G154" s="440">
        <v>134.26992900000002</v>
      </c>
      <c r="H154" s="157">
        <f>IF(G154="","",G154-G154*COMPASS!$U$31)</f>
        <v>134.26992900000002</v>
      </c>
    </row>
    <row r="155" spans="1:8" ht="14.85" customHeight="1">
      <c r="A155" s="318" t="s">
        <v>9655</v>
      </c>
      <c r="B155" s="418" t="s">
        <v>216</v>
      </c>
      <c r="C155" s="318" t="s">
        <v>9656</v>
      </c>
      <c r="D155" s="289" t="s">
        <v>10001</v>
      </c>
      <c r="E155" s="362">
        <v>1</v>
      </c>
      <c r="F155" s="357"/>
      <c r="G155" s="440">
        <v>85.593580000000003</v>
      </c>
      <c r="H155" s="157">
        <f>IF(G155="","",G155-G155*COMPASS!$U$31)</f>
        <v>85.593580000000003</v>
      </c>
    </row>
    <row r="156" spans="1:8" ht="14.85" customHeight="1">
      <c r="A156" s="318" t="s">
        <v>11120</v>
      </c>
      <c r="B156" s="418" t="s">
        <v>216</v>
      </c>
      <c r="C156" s="318" t="s">
        <v>11121</v>
      </c>
      <c r="D156" s="289" t="s">
        <v>10002</v>
      </c>
      <c r="E156" s="362">
        <v>60</v>
      </c>
      <c r="F156" s="357"/>
      <c r="G156" s="440">
        <v>1.4198935000000001</v>
      </c>
      <c r="H156" s="157">
        <f>IF(G156="","",G156-G156*COMPASS!$U$31)</f>
        <v>1.4198935000000001</v>
      </c>
    </row>
    <row r="157" spans="1:8" ht="14.85" customHeight="1">
      <c r="A157" s="318" t="s">
        <v>11122</v>
      </c>
      <c r="B157" s="418" t="s">
        <v>216</v>
      </c>
      <c r="C157" s="318" t="s">
        <v>11123</v>
      </c>
      <c r="D157" s="289" t="s">
        <v>10003</v>
      </c>
      <c r="E157" s="362">
        <v>60</v>
      </c>
      <c r="F157" s="522"/>
      <c r="G157" s="440">
        <v>1.4198935000000001</v>
      </c>
      <c r="H157" s="157">
        <f>IF(G157="","",G157-G157*COMPASS!$U$31)</f>
        <v>1.4198935000000001</v>
      </c>
    </row>
    <row r="158" spans="1:8" ht="14.85" customHeight="1">
      <c r="A158" s="318" t="s">
        <v>9657</v>
      </c>
      <c r="B158" s="418" t="s">
        <v>216</v>
      </c>
      <c r="C158" s="318" t="s">
        <v>9658</v>
      </c>
      <c r="D158" s="289" t="s">
        <v>10004</v>
      </c>
      <c r="E158" s="362">
        <v>1</v>
      </c>
      <c r="F158" s="522"/>
      <c r="G158" s="440">
        <v>85.593580000000003</v>
      </c>
      <c r="H158" s="157">
        <f>IF(G158="","",G158-G158*COMPASS!$U$31)</f>
        <v>85.593580000000003</v>
      </c>
    </row>
    <row r="159" spans="1:8" ht="14.85" customHeight="1">
      <c r="A159" s="318" t="s">
        <v>9645</v>
      </c>
      <c r="B159" s="418" t="s">
        <v>216</v>
      </c>
      <c r="C159" s="318" t="s">
        <v>9646</v>
      </c>
      <c r="D159" s="289" t="s">
        <v>9647</v>
      </c>
      <c r="E159" s="362">
        <v>1</v>
      </c>
      <c r="F159" s="522"/>
      <c r="G159" s="440">
        <v>17.238706999999998</v>
      </c>
      <c r="H159" s="157">
        <f>IF(G159="","",G159-G159*COMPASS!$U$31)</f>
        <v>17.238706999999998</v>
      </c>
    </row>
    <row r="160" spans="1:8" ht="14.85" customHeight="1">
      <c r="A160" s="318" t="s">
        <v>9648</v>
      </c>
      <c r="B160" s="418" t="s">
        <v>216</v>
      </c>
      <c r="C160" s="318" t="s">
        <v>9649</v>
      </c>
      <c r="D160" s="289" t="s">
        <v>9650</v>
      </c>
      <c r="E160" s="362">
        <v>1</v>
      </c>
      <c r="F160" s="522"/>
      <c r="G160" s="440">
        <v>18.218633499999999</v>
      </c>
      <c r="H160" s="157">
        <f>IF(G160="","",G160-G160*COMPASS!$U$31)</f>
        <v>18.218633499999999</v>
      </c>
    </row>
    <row r="161" spans="1:8" ht="14.85" customHeight="1">
      <c r="A161" s="786" t="s">
        <v>8409</v>
      </c>
      <c r="B161" s="794"/>
      <c r="C161" s="788"/>
      <c r="D161" s="789"/>
      <c r="E161" s="790"/>
      <c r="F161" s="791"/>
      <c r="G161" s="791"/>
      <c r="H161" s="157" t="str">
        <f>IF(G161="","",G161-G161*COMPASS!$U$31)</f>
        <v/>
      </c>
    </row>
    <row r="162" spans="1:8" ht="14.85" customHeight="1">
      <c r="A162" s="325" t="s">
        <v>5915</v>
      </c>
      <c r="B162" s="349" t="s">
        <v>216</v>
      </c>
      <c r="C162" s="289" t="s">
        <v>5916</v>
      </c>
      <c r="D162" s="289" t="s">
        <v>10005</v>
      </c>
      <c r="E162" s="362">
        <v>1</v>
      </c>
      <c r="F162" s="357"/>
      <c r="G162" s="440">
        <v>10.0192485</v>
      </c>
      <c r="H162" s="157">
        <f>IF(G162="","",G162-G162*COMPASS!$U$31)</f>
        <v>10.0192485</v>
      </c>
    </row>
    <row r="163" spans="1:8" ht="14.85" customHeight="1">
      <c r="A163" s="795" t="s">
        <v>10184</v>
      </c>
      <c r="B163" s="349" t="s">
        <v>216</v>
      </c>
      <c r="C163" s="797" t="s">
        <v>10185</v>
      </c>
      <c r="D163" s="798" t="s">
        <v>10186</v>
      </c>
      <c r="E163" s="362">
        <v>1</v>
      </c>
      <c r="F163" s="357"/>
      <c r="G163" s="440">
        <v>7.0594705000000006</v>
      </c>
      <c r="H163" s="157">
        <f>IF(G163="","",G163-G163*COMPASS!$U$31)</f>
        <v>7.0594705000000006</v>
      </c>
    </row>
    <row r="164" spans="1:8" ht="14.85" customHeight="1">
      <c r="A164" s="795" t="s">
        <v>10187</v>
      </c>
      <c r="B164" s="349" t="s">
        <v>216</v>
      </c>
      <c r="C164" s="797" t="s">
        <v>10188</v>
      </c>
      <c r="D164" s="798" t="s">
        <v>10189</v>
      </c>
      <c r="E164" s="362">
        <v>1</v>
      </c>
      <c r="F164" s="357"/>
      <c r="G164" s="440">
        <v>1.7798665000000002</v>
      </c>
      <c r="H164" s="157">
        <f>IF(G164="","",G164-G164*COMPASS!$U$31)</f>
        <v>1.7798665000000002</v>
      </c>
    </row>
    <row r="165" spans="1:8" ht="14.85" customHeight="1">
      <c r="A165" s="325" t="s">
        <v>8432</v>
      </c>
      <c r="B165" s="349" t="s">
        <v>462</v>
      </c>
      <c r="C165" s="289" t="s">
        <v>8410</v>
      </c>
      <c r="D165" s="289" t="s">
        <v>8411</v>
      </c>
      <c r="E165" s="362">
        <v>1</v>
      </c>
      <c r="F165" s="357"/>
      <c r="G165" s="440">
        <v>1.9198559999999998</v>
      </c>
      <c r="H165" s="157">
        <f>IF(G165="","",G165-G165*COMPASS!$U$31)</f>
        <v>1.9198559999999998</v>
      </c>
    </row>
    <row r="166" spans="1:8" ht="14.85" customHeight="1">
      <c r="A166" s="319" t="s">
        <v>11792</v>
      </c>
      <c r="B166" s="796" t="s">
        <v>216</v>
      </c>
      <c r="C166" s="295" t="s">
        <v>11793</v>
      </c>
      <c r="D166" s="295" t="s">
        <v>11794</v>
      </c>
      <c r="E166" s="362">
        <v>1</v>
      </c>
      <c r="F166" s="357"/>
      <c r="G166" s="440">
        <v>2.3198259999999999</v>
      </c>
      <c r="H166" s="157">
        <f>IF(G166="","",G166-G166*COMPASS!$U$31)</f>
        <v>2.3198259999999999</v>
      </c>
    </row>
    <row r="167" spans="1:8" ht="14.85" customHeight="1">
      <c r="A167" s="325" t="s">
        <v>8433</v>
      </c>
      <c r="B167" s="349" t="s">
        <v>462</v>
      </c>
      <c r="C167" s="289" t="s">
        <v>8412</v>
      </c>
      <c r="D167" s="289" t="s">
        <v>8413</v>
      </c>
      <c r="E167" s="362">
        <v>1</v>
      </c>
      <c r="F167" s="357"/>
      <c r="G167" s="440">
        <v>2.8997825000000002</v>
      </c>
      <c r="H167" s="157">
        <f>IF(G167="","",G167-G167*COMPASS!$U$31)</f>
        <v>2.8997825000000002</v>
      </c>
    </row>
    <row r="168" spans="1:8" ht="14.85" customHeight="1">
      <c r="A168" s="786" t="s">
        <v>8414</v>
      </c>
      <c r="B168" s="787"/>
      <c r="C168" s="788"/>
      <c r="D168" s="789"/>
      <c r="E168" s="790"/>
      <c r="F168" s="791"/>
      <c r="G168" s="791"/>
      <c r="H168" s="157" t="str">
        <f>IF(G168="","",G168-G168*COMPASS!$U$31)</f>
        <v/>
      </c>
    </row>
    <row r="169" spans="1:8" ht="14.85" customHeight="1">
      <c r="A169" s="325" t="s">
        <v>9659</v>
      </c>
      <c r="B169" s="349" t="s">
        <v>216</v>
      </c>
      <c r="C169" s="289" t="s">
        <v>9660</v>
      </c>
      <c r="D169" s="289" t="s">
        <v>10006</v>
      </c>
      <c r="E169" s="362">
        <v>1</v>
      </c>
      <c r="F169" s="357"/>
      <c r="G169" s="440">
        <v>6.7394945000000011</v>
      </c>
      <c r="H169" s="157">
        <f>IF(G169="","",G169-G169*COMPASS!$U$31)</f>
        <v>6.7394945000000011</v>
      </c>
    </row>
    <row r="170" spans="1:8" ht="14.85" customHeight="1">
      <c r="A170" s="325" t="s">
        <v>10007</v>
      </c>
      <c r="B170" s="349" t="s">
        <v>462</v>
      </c>
      <c r="C170" s="289" t="s">
        <v>10008</v>
      </c>
      <c r="D170" s="289" t="s">
        <v>10009</v>
      </c>
      <c r="E170" s="362">
        <v>1</v>
      </c>
      <c r="F170" s="357"/>
      <c r="G170" s="440">
        <v>1.7798665000000002</v>
      </c>
      <c r="H170" s="157">
        <f>IF(G170="","",G170-G170*COMPASS!$U$31)</f>
        <v>1.7798665000000002</v>
      </c>
    </row>
    <row r="171" spans="1:8" ht="14.85" customHeight="1">
      <c r="A171" s="325" t="s">
        <v>8434</v>
      </c>
      <c r="B171" s="349" t="s">
        <v>216</v>
      </c>
      <c r="C171" s="289" t="s">
        <v>8415</v>
      </c>
      <c r="D171" s="289" t="s">
        <v>9661</v>
      </c>
      <c r="E171" s="362">
        <v>1</v>
      </c>
      <c r="F171" s="357"/>
      <c r="G171" s="440">
        <v>1.9198559999999998</v>
      </c>
      <c r="H171" s="157">
        <f>IF(G171="","",G171-G171*COMPASS!$U$31)</f>
        <v>1.9198559999999998</v>
      </c>
    </row>
    <row r="172" spans="1:8" ht="14.85" customHeight="1">
      <c r="A172" s="325" t="s">
        <v>8435</v>
      </c>
      <c r="B172" s="349" t="s">
        <v>462</v>
      </c>
      <c r="C172" s="289" t="s">
        <v>8416</v>
      </c>
      <c r="D172" s="289" t="s">
        <v>9662</v>
      </c>
      <c r="E172" s="362">
        <v>1</v>
      </c>
      <c r="F172" s="357"/>
      <c r="G172" s="440">
        <v>2.7197960000000001</v>
      </c>
      <c r="H172" s="157">
        <f>IF(G172="","",G172-G172*COMPASS!$U$31)</f>
        <v>2.7197960000000001</v>
      </c>
    </row>
    <row r="173" spans="1:8" ht="14.85" customHeight="1">
      <c r="A173" s="780" t="s">
        <v>2670</v>
      </c>
      <c r="B173" s="781"/>
      <c r="C173" s="782"/>
      <c r="D173" s="783"/>
      <c r="E173" s="784"/>
      <c r="F173" s="785"/>
      <c r="G173" s="785"/>
      <c r="H173" s="157" t="str">
        <f>IF(G173="","",G173-G173*COMPASS!$U$31)</f>
        <v/>
      </c>
    </row>
    <row r="174" spans="1:8" ht="14.85" customHeight="1">
      <c r="A174" s="786" t="s">
        <v>8260</v>
      </c>
      <c r="B174" s="787"/>
      <c r="C174" s="788"/>
      <c r="D174" s="789"/>
      <c r="E174" s="790"/>
      <c r="F174" s="791"/>
      <c r="G174" s="791"/>
      <c r="H174" s="157" t="str">
        <f>IF(G174="","",G174-G174*COMPASS!$U$31)</f>
        <v/>
      </c>
    </row>
    <row r="175" spans="1:8" ht="14.85" customHeight="1">
      <c r="A175" s="325" t="s">
        <v>5917</v>
      </c>
      <c r="B175" s="349" t="s">
        <v>216</v>
      </c>
      <c r="C175" s="272" t="s">
        <v>5918</v>
      </c>
      <c r="D175" s="289" t="s">
        <v>10010</v>
      </c>
      <c r="E175" s="362">
        <v>2000</v>
      </c>
      <c r="F175" s="357"/>
      <c r="G175" s="440">
        <v>1.7658075545</v>
      </c>
      <c r="H175" s="157">
        <f>IF(G175="","",G175-G175*COMPASS!$U$31)</f>
        <v>1.7658075545</v>
      </c>
    </row>
    <row r="176" spans="1:8" ht="14.85" customHeight="1">
      <c r="A176" s="325" t="s">
        <v>5919</v>
      </c>
      <c r="B176" s="349" t="s">
        <v>216</v>
      </c>
      <c r="C176" s="272" t="s">
        <v>5920</v>
      </c>
      <c r="D176" s="289" t="s">
        <v>10011</v>
      </c>
      <c r="E176" s="362">
        <v>2000</v>
      </c>
      <c r="F176" s="357"/>
      <c r="G176" s="440">
        <v>3.1848411190000006</v>
      </c>
      <c r="H176" s="157">
        <f>IF(G176="","",G176-G176*COMPASS!$U$31)</f>
        <v>3.1848411190000006</v>
      </c>
    </row>
    <row r="177" spans="1:8" ht="14.85" customHeight="1">
      <c r="A177" s="325" t="s">
        <v>2731</v>
      </c>
      <c r="B177" s="349" t="s">
        <v>216</v>
      </c>
      <c r="C177" s="272" t="s">
        <v>2673</v>
      </c>
      <c r="D177" s="289" t="s">
        <v>10012</v>
      </c>
      <c r="E177" s="362">
        <v>2000</v>
      </c>
      <c r="F177" s="357"/>
      <c r="G177" s="440">
        <v>4.6957877895000006</v>
      </c>
      <c r="H177" s="157">
        <f>IF(G177="","",G177-G177*COMPASS!$U$31)</f>
        <v>4.6957877895000006</v>
      </c>
    </row>
    <row r="178" spans="1:8" ht="14.85" customHeight="1">
      <c r="A178" s="325" t="s">
        <v>2730</v>
      </c>
      <c r="B178" s="349" t="s">
        <v>216</v>
      </c>
      <c r="C178" s="272" t="s">
        <v>2672</v>
      </c>
      <c r="D178" s="289" t="s">
        <v>10013</v>
      </c>
      <c r="E178" s="362">
        <v>2000</v>
      </c>
      <c r="F178" s="357"/>
      <c r="G178" s="440">
        <v>8.4913431015</v>
      </c>
      <c r="H178" s="157">
        <f>IF(G178="","",G178-G178*COMPASS!$U$31)</f>
        <v>8.4913431015</v>
      </c>
    </row>
    <row r="179" spans="1:8" ht="14.85" customHeight="1">
      <c r="A179" s="325" t="s">
        <v>2729</v>
      </c>
      <c r="B179" s="349" t="s">
        <v>216</v>
      </c>
      <c r="C179" s="272" t="s">
        <v>2671</v>
      </c>
      <c r="D179" s="289" t="s">
        <v>10014</v>
      </c>
      <c r="E179" s="362">
        <v>2000</v>
      </c>
      <c r="F179" s="357"/>
      <c r="G179" s="440">
        <v>3.1920205804999999</v>
      </c>
      <c r="H179" s="157">
        <f>IF(G179="","",G179-G179*COMPASS!$U$31)</f>
        <v>3.1920205804999999</v>
      </c>
    </row>
    <row r="180" spans="1:8" ht="14.85" customHeight="1">
      <c r="A180" s="786" t="s">
        <v>8261</v>
      </c>
      <c r="B180" s="787"/>
      <c r="C180" s="788"/>
      <c r="D180" s="789"/>
      <c r="E180" s="790"/>
      <c r="F180" s="791"/>
      <c r="G180" s="799"/>
      <c r="H180" s="157" t="str">
        <f>IF(G180="","",G180-G180*COMPASS!$U$31)</f>
        <v/>
      </c>
    </row>
    <row r="181" spans="1:8" ht="14.85" customHeight="1">
      <c r="A181" s="325" t="s">
        <v>5923</v>
      </c>
      <c r="B181" s="349" t="s">
        <v>216</v>
      </c>
      <c r="C181" s="272" t="s">
        <v>5924</v>
      </c>
      <c r="D181" s="289" t="s">
        <v>10015</v>
      </c>
      <c r="E181" s="362">
        <v>2000</v>
      </c>
      <c r="F181" s="357"/>
      <c r="G181" s="440">
        <v>2.6487413295</v>
      </c>
      <c r="H181" s="157">
        <f>IF(G181="","",G181-G181*COMPASS!$U$31)</f>
        <v>2.6487413295</v>
      </c>
    </row>
    <row r="182" spans="1:8" ht="14.85" customHeight="1">
      <c r="A182" s="325" t="s">
        <v>5693</v>
      </c>
      <c r="B182" s="349" t="s">
        <v>216</v>
      </c>
      <c r="C182" s="289" t="s">
        <v>5694</v>
      </c>
      <c r="D182" s="289" t="s">
        <v>10016</v>
      </c>
      <c r="E182" s="362">
        <v>2000</v>
      </c>
      <c r="F182" s="357"/>
      <c r="G182" s="440">
        <v>7.0436916835000014</v>
      </c>
      <c r="H182" s="157">
        <f>IF(G182="","",G182-G182*COMPASS!$U$31)</f>
        <v>7.0436916835000014</v>
      </c>
    </row>
    <row r="183" spans="1:8" ht="14.85" customHeight="1">
      <c r="A183" s="325" t="s">
        <v>5927</v>
      </c>
      <c r="B183" s="349" t="s">
        <v>216</v>
      </c>
      <c r="C183" s="289" t="s">
        <v>5928</v>
      </c>
      <c r="D183" s="289" t="s">
        <v>10017</v>
      </c>
      <c r="E183" s="362">
        <v>2000</v>
      </c>
      <c r="F183" s="357"/>
      <c r="G183" s="440">
        <v>12.736984654500001</v>
      </c>
      <c r="H183" s="157">
        <f>IF(G183="","",G183-G183*COMPASS!$U$31)</f>
        <v>12.736984654500001</v>
      </c>
    </row>
    <row r="184" spans="1:8" ht="14.85" customHeight="1">
      <c r="A184" s="325" t="s">
        <v>4517</v>
      </c>
      <c r="B184" s="349" t="s">
        <v>216</v>
      </c>
      <c r="C184" s="289" t="s">
        <v>4518</v>
      </c>
      <c r="D184" s="289" t="s">
        <v>10018</v>
      </c>
      <c r="E184" s="362">
        <v>2000</v>
      </c>
      <c r="F184" s="357"/>
      <c r="G184" s="440">
        <v>4.7879808745000005</v>
      </c>
      <c r="H184" s="157">
        <f>IF(G184="","",G184-G184*COMPASS!$U$31)</f>
        <v>4.7879808745000005</v>
      </c>
    </row>
    <row r="185" spans="1:8" ht="14.85" customHeight="1">
      <c r="A185" s="325" t="s">
        <v>5921</v>
      </c>
      <c r="B185" s="349" t="s">
        <v>216</v>
      </c>
      <c r="C185" s="289" t="s">
        <v>5922</v>
      </c>
      <c r="D185" s="289" t="s">
        <v>10019</v>
      </c>
      <c r="E185" s="362">
        <v>2000</v>
      </c>
      <c r="F185" s="357"/>
      <c r="G185" s="440">
        <v>1.5892207995000001</v>
      </c>
      <c r="H185" s="157">
        <f>IF(G185="","",G185-G185*COMPASS!$U$31)</f>
        <v>1.5892207995000001</v>
      </c>
    </row>
    <row r="186" spans="1:8" ht="14.85" customHeight="1">
      <c r="A186" s="325" t="s">
        <v>5925</v>
      </c>
      <c r="B186" s="349" t="s">
        <v>216</v>
      </c>
      <c r="C186" s="289" t="s">
        <v>5926</v>
      </c>
      <c r="D186" s="289" t="s">
        <v>10020</v>
      </c>
      <c r="E186" s="362">
        <v>2000</v>
      </c>
      <c r="F186" s="357"/>
      <c r="G186" s="440">
        <v>2.8239481880000006</v>
      </c>
      <c r="H186" s="157">
        <f>IF(G186="","",G186-G186*COMPASS!$U$31)</f>
        <v>2.8239481880000006</v>
      </c>
    </row>
    <row r="187" spans="1:8" ht="14.85" customHeight="1">
      <c r="A187" s="325" t="s">
        <v>5695</v>
      </c>
      <c r="B187" s="349" t="s">
        <v>216</v>
      </c>
      <c r="C187" s="289" t="s">
        <v>5696</v>
      </c>
      <c r="D187" s="289" t="s">
        <v>10021</v>
      </c>
      <c r="E187" s="362">
        <v>2000</v>
      </c>
      <c r="F187" s="357"/>
      <c r="G187" s="440">
        <v>4.4654650650000001</v>
      </c>
      <c r="H187" s="157">
        <f>IF(G187="","",G187-G187*COMPASS!$U$31)</f>
        <v>4.4654650650000001</v>
      </c>
    </row>
    <row r="188" spans="1:8" ht="14.85" customHeight="1">
      <c r="A188" s="325" t="s">
        <v>7656</v>
      </c>
      <c r="B188" s="349" t="s">
        <v>216</v>
      </c>
      <c r="C188" s="272" t="s">
        <v>7653</v>
      </c>
      <c r="D188" s="289" t="s">
        <v>10190</v>
      </c>
      <c r="E188" s="362">
        <v>2000</v>
      </c>
      <c r="F188" s="357"/>
      <c r="G188" s="440">
        <v>2.8815838650000001</v>
      </c>
      <c r="H188" s="157">
        <f>IF(G188="","",G188-G188*COMPASS!$U$31)</f>
        <v>2.8815838650000001</v>
      </c>
    </row>
    <row r="189" spans="1:8" ht="14.85" customHeight="1">
      <c r="A189" s="800" t="s">
        <v>16876</v>
      </c>
      <c r="B189" s="787"/>
      <c r="C189" s="801"/>
      <c r="D189" s="789"/>
      <c r="E189" s="790"/>
      <c r="F189" s="802"/>
      <c r="G189" s="802"/>
      <c r="H189" s="157" t="str">
        <f>IF(G189="","",G189-G189*COMPASS!$U$31)</f>
        <v/>
      </c>
    </row>
    <row r="190" spans="1:8" ht="14.85" customHeight="1">
      <c r="A190" s="319" t="s">
        <v>16877</v>
      </c>
      <c r="B190" s="349" t="s">
        <v>11874</v>
      </c>
      <c r="C190" s="318" t="s">
        <v>16878</v>
      </c>
      <c r="D190" s="295" t="s">
        <v>16879</v>
      </c>
      <c r="E190" s="362">
        <v>500</v>
      </c>
      <c r="F190" s="522"/>
      <c r="G190" s="440">
        <v>1.3713171435000002</v>
      </c>
      <c r="H190" s="157">
        <f>IF(G190="","",G190-G190*COMPASS!$U$31)</f>
        <v>1.3713171435000002</v>
      </c>
    </row>
    <row r="191" spans="1:8" ht="14.85" customHeight="1">
      <c r="A191" s="319" t="s">
        <v>16880</v>
      </c>
      <c r="B191" s="349" t="s">
        <v>11874</v>
      </c>
      <c r="C191" s="318" t="s">
        <v>16881</v>
      </c>
      <c r="D191" s="295" t="s">
        <v>16882</v>
      </c>
      <c r="E191" s="362">
        <v>500</v>
      </c>
      <c r="F191" s="522"/>
      <c r="G191" s="440">
        <v>1.9974901770000002</v>
      </c>
      <c r="H191" s="157">
        <f>IF(G191="","",G191-G191*COMPASS!$U$31)</f>
        <v>1.9974901770000002</v>
      </c>
    </row>
    <row r="192" spans="1:8" ht="14.85" customHeight="1">
      <c r="A192" s="319" t="s">
        <v>16883</v>
      </c>
      <c r="B192" s="349" t="s">
        <v>11874</v>
      </c>
      <c r="C192" s="318" t="s">
        <v>16884</v>
      </c>
      <c r="D192" s="295" t="s">
        <v>16885</v>
      </c>
      <c r="E192" s="362">
        <v>500</v>
      </c>
      <c r="F192" s="522"/>
      <c r="G192" s="440">
        <v>4.1105916825</v>
      </c>
      <c r="H192" s="157">
        <f>IF(G192="","",G192-G192*COMPASS!$U$31)</f>
        <v>4.1105916825</v>
      </c>
    </row>
    <row r="193" spans="1:8" ht="14.85" customHeight="1">
      <c r="A193" s="319" t="s">
        <v>16886</v>
      </c>
      <c r="B193" s="349" t="s">
        <v>11874</v>
      </c>
      <c r="C193" s="318" t="s">
        <v>16887</v>
      </c>
      <c r="D193" s="295" t="s">
        <v>16888</v>
      </c>
      <c r="E193" s="362">
        <v>500</v>
      </c>
      <c r="F193" s="522"/>
      <c r="G193" s="440">
        <v>6.8428867450000004</v>
      </c>
      <c r="H193" s="157">
        <f>IF(G193="","",G193-G193*COMPASS!$U$31)</f>
        <v>6.8428867450000004</v>
      </c>
    </row>
    <row r="194" spans="1:8" ht="14.85" customHeight="1">
      <c r="A194" s="800" t="s">
        <v>17858</v>
      </c>
      <c r="B194" s="787"/>
      <c r="C194" s="801"/>
      <c r="D194" s="789"/>
      <c r="E194" s="790"/>
      <c r="F194" s="802"/>
      <c r="G194" s="802"/>
      <c r="H194" s="157" t="str">
        <f>IF(G194="","",G194-G194*COMPASS!$U$31)</f>
        <v/>
      </c>
    </row>
    <row r="195" spans="1:8" ht="14.85" customHeight="1">
      <c r="A195" s="319" t="s">
        <v>17859</v>
      </c>
      <c r="B195" s="349" t="s">
        <v>216</v>
      </c>
      <c r="C195" s="1084" t="s">
        <v>17860</v>
      </c>
      <c r="D195" s="295" t="s">
        <v>17861</v>
      </c>
      <c r="E195" s="362">
        <v>2000</v>
      </c>
      <c r="F195" s="357" t="s">
        <v>440</v>
      </c>
      <c r="G195" s="440">
        <v>1.1827512869999999</v>
      </c>
      <c r="H195" s="157">
        <f>IF(G195="","",G195-G195*COMPASS!$U$31)</f>
        <v>1.1827512869999999</v>
      </c>
    </row>
    <row r="196" spans="1:8" ht="14.85" customHeight="1">
      <c r="A196" s="319" t="s">
        <v>17862</v>
      </c>
      <c r="B196" s="349" t="s">
        <v>216</v>
      </c>
      <c r="C196" s="1084" t="s">
        <v>17863</v>
      </c>
      <c r="D196" s="295" t="s">
        <v>17864</v>
      </c>
      <c r="E196" s="362">
        <v>2000</v>
      </c>
      <c r="F196" s="357" t="s">
        <v>440</v>
      </c>
      <c r="G196" s="440">
        <v>2.1610179115000001</v>
      </c>
      <c r="H196" s="157">
        <f>IF(G196="","",G196-G196*COMPASS!$U$31)</f>
        <v>2.1610179115000001</v>
      </c>
    </row>
    <row r="197" spans="1:8" ht="14.85" customHeight="1">
      <c r="A197" s="319" t="s">
        <v>17865</v>
      </c>
      <c r="B197" s="349" t="s">
        <v>216</v>
      </c>
      <c r="C197" s="1084" t="s">
        <v>17866</v>
      </c>
      <c r="D197" s="295" t="s">
        <v>17867</v>
      </c>
      <c r="E197" s="362">
        <v>2000</v>
      </c>
      <c r="F197" s="357" t="s">
        <v>440</v>
      </c>
      <c r="G197" s="440">
        <v>3.6730245025000006</v>
      </c>
      <c r="H197" s="157">
        <f>IF(G197="","",G197-G197*COMPASS!$U$31)</f>
        <v>3.6730245025000006</v>
      </c>
    </row>
    <row r="198" spans="1:8" ht="14.85" customHeight="1">
      <c r="A198" s="1160" t="s">
        <v>16889</v>
      </c>
      <c r="B198" s="787"/>
      <c r="C198" s="788"/>
      <c r="D198" s="789"/>
      <c r="E198" s="790"/>
      <c r="F198" s="791"/>
      <c r="G198" s="791"/>
      <c r="H198" s="157" t="str">
        <f>IF(G198="","",G198-G198*COMPASS!$U$31)</f>
        <v/>
      </c>
    </row>
    <row r="199" spans="1:8" ht="14.85" customHeight="1">
      <c r="A199" s="319" t="s">
        <v>16890</v>
      </c>
      <c r="B199" s="1161" t="s">
        <v>216</v>
      </c>
      <c r="C199" s="289" t="s">
        <v>16891</v>
      </c>
      <c r="D199" s="289" t="s">
        <v>16892</v>
      </c>
      <c r="E199" s="362">
        <v>2000</v>
      </c>
      <c r="F199" s="357"/>
      <c r="G199" s="440">
        <v>1.705432083</v>
      </c>
      <c r="H199" s="157">
        <f>IF(G199="","",G199-G199*COMPASS!$U$31)</f>
        <v>1.705432083</v>
      </c>
    </row>
    <row r="200" spans="1:8" ht="14.85" customHeight="1">
      <c r="A200" s="319" t="s">
        <v>16893</v>
      </c>
      <c r="B200" s="1161" t="s">
        <v>216</v>
      </c>
      <c r="C200" s="289" t="s">
        <v>16894</v>
      </c>
      <c r="D200" s="289" t="s">
        <v>16895</v>
      </c>
      <c r="E200" s="362">
        <v>2000</v>
      </c>
      <c r="F200" s="357"/>
      <c r="G200" s="440">
        <v>2.0173686860000002</v>
      </c>
      <c r="H200" s="157">
        <f>IF(G200="","",G200-G200*COMPASS!$U$31)</f>
        <v>2.0173686860000002</v>
      </c>
    </row>
    <row r="201" spans="1:8" ht="14.85" customHeight="1">
      <c r="A201" s="319" t="s">
        <v>16896</v>
      </c>
      <c r="B201" s="1161" t="s">
        <v>216</v>
      </c>
      <c r="C201" s="289" t="s">
        <v>16897</v>
      </c>
      <c r="D201" s="289" t="s">
        <v>16898</v>
      </c>
      <c r="E201" s="362">
        <v>2000</v>
      </c>
      <c r="F201" s="357"/>
      <c r="G201" s="440">
        <v>2.6933179859999998</v>
      </c>
      <c r="H201" s="157">
        <f>IF(G201="","",G201-G201*COMPASS!$U$31)</f>
        <v>2.6933179859999998</v>
      </c>
    </row>
    <row r="202" spans="1:8" ht="14.85" customHeight="1">
      <c r="A202" s="319" t="s">
        <v>16899</v>
      </c>
      <c r="B202" s="1161" t="s">
        <v>216</v>
      </c>
      <c r="C202" s="289" t="s">
        <v>16900</v>
      </c>
      <c r="D202" s="289" t="s">
        <v>16901</v>
      </c>
      <c r="E202" s="362">
        <v>2000</v>
      </c>
      <c r="F202" s="357"/>
      <c r="G202" s="440">
        <v>3.6950228525000006</v>
      </c>
      <c r="H202" s="157">
        <f>IF(G202="","",G202-G202*COMPASS!$U$31)</f>
        <v>3.6950228525000006</v>
      </c>
    </row>
    <row r="203" spans="1:8" ht="14.85" customHeight="1">
      <c r="A203" s="319" t="s">
        <v>16902</v>
      </c>
      <c r="B203" s="1161" t="s">
        <v>216</v>
      </c>
      <c r="C203" s="289" t="s">
        <v>16903</v>
      </c>
      <c r="D203" s="289" t="s">
        <v>16904</v>
      </c>
      <c r="E203" s="362">
        <v>2000</v>
      </c>
      <c r="F203" s="357"/>
      <c r="G203" s="440">
        <v>5.9877708835000005</v>
      </c>
      <c r="H203" s="157">
        <f>IF(G203="","",G203-G203*COMPASS!$U$31)</f>
        <v>5.9877708835000005</v>
      </c>
    </row>
    <row r="204" spans="1:8" ht="14.85" customHeight="1">
      <c r="A204" s="319" t="s">
        <v>16905</v>
      </c>
      <c r="B204" s="1161" t="s">
        <v>216</v>
      </c>
      <c r="C204" s="289" t="s">
        <v>16906</v>
      </c>
      <c r="D204" s="289" t="s">
        <v>16907</v>
      </c>
      <c r="E204" s="362">
        <v>2000</v>
      </c>
      <c r="F204" s="357"/>
      <c r="G204" s="440">
        <v>13.202189761500001</v>
      </c>
      <c r="H204" s="157">
        <f>IF(G204="","",G204-G204*COMPASS!$U$31)</f>
        <v>13.202189761500001</v>
      </c>
    </row>
    <row r="205" spans="1:8" ht="14.85" customHeight="1">
      <c r="A205" s="1162" t="s">
        <v>16908</v>
      </c>
      <c r="B205" s="787"/>
      <c r="C205" s="788"/>
      <c r="D205" s="789"/>
      <c r="E205" s="790"/>
      <c r="F205" s="791"/>
      <c r="G205" s="791"/>
      <c r="H205" s="157" t="str">
        <f>IF(G205="","",G205-G205*COMPASS!$U$31)</f>
        <v/>
      </c>
    </row>
    <row r="206" spans="1:8" ht="14.85" customHeight="1">
      <c r="A206" s="325" t="s">
        <v>7576</v>
      </c>
      <c r="B206" s="349" t="s">
        <v>216</v>
      </c>
      <c r="C206" s="318" t="s">
        <v>7577</v>
      </c>
      <c r="D206" s="289" t="s">
        <v>7578</v>
      </c>
      <c r="E206" s="362">
        <v>6000</v>
      </c>
      <c r="F206" s="357"/>
      <c r="G206" s="440">
        <v>1.1802914715000004</v>
      </c>
      <c r="H206" s="157">
        <f>IF(G206="","",G206-G206*COMPASS!$U$31)</f>
        <v>1.1802914715000004</v>
      </c>
    </row>
    <row r="207" spans="1:8" ht="14.85" customHeight="1">
      <c r="A207" s="325" t="s">
        <v>7579</v>
      </c>
      <c r="B207" s="349" t="s">
        <v>462</v>
      </c>
      <c r="C207" s="318" t="s">
        <v>7580</v>
      </c>
      <c r="D207" s="289" t="s">
        <v>10022</v>
      </c>
      <c r="E207" s="362">
        <v>1</v>
      </c>
      <c r="F207" s="357"/>
      <c r="G207" s="440">
        <v>1.3320600880000002</v>
      </c>
      <c r="H207" s="157">
        <f>IF(G207="","",G207-G207*COMPASS!$U$31)</f>
        <v>1.3320600880000002</v>
      </c>
    </row>
    <row r="208" spans="1:8" ht="14.85" customHeight="1">
      <c r="A208" s="325" t="s">
        <v>14939</v>
      </c>
      <c r="B208" s="1368" t="s">
        <v>4423</v>
      </c>
      <c r="C208" s="318" t="s">
        <v>14940</v>
      </c>
      <c r="D208" s="289" t="s">
        <v>14941</v>
      </c>
      <c r="E208" s="362">
        <v>6000</v>
      </c>
      <c r="F208" s="357"/>
      <c r="G208" s="440">
        <v>1.6481363805000002</v>
      </c>
      <c r="H208" s="157">
        <f>IF(G208="","",G208-G208*COMPASS!$U$31)</f>
        <v>1.6481363805000002</v>
      </c>
    </row>
    <row r="209" spans="1:8" ht="14.85" customHeight="1">
      <c r="A209" s="319" t="s">
        <v>13600</v>
      </c>
      <c r="B209" s="1368" t="s">
        <v>4423</v>
      </c>
      <c r="C209" s="295" t="s">
        <v>13601</v>
      </c>
      <c r="D209" s="289" t="s">
        <v>13602</v>
      </c>
      <c r="E209" s="362">
        <v>6000</v>
      </c>
      <c r="F209" s="357"/>
      <c r="G209" s="440">
        <v>1.8511211555</v>
      </c>
      <c r="H209" s="157">
        <f>IF(G209="","",G209-G209*COMPASS!$U$31)</f>
        <v>1.8511211555</v>
      </c>
    </row>
    <row r="210" spans="1:8" ht="14.85" customHeight="1">
      <c r="A210" s="1162" t="s">
        <v>16909</v>
      </c>
      <c r="B210" s="787"/>
      <c r="C210" s="788"/>
      <c r="D210" s="789"/>
      <c r="E210" s="790"/>
      <c r="F210" s="791"/>
      <c r="G210" s="791"/>
      <c r="H210" s="157" t="str">
        <f>IF(G210="","",G210-G210*COMPASS!$U$31)</f>
        <v/>
      </c>
    </row>
    <row r="211" spans="1:8" ht="14.85" customHeight="1">
      <c r="A211" s="319" t="s">
        <v>16910</v>
      </c>
      <c r="B211" s="349" t="s">
        <v>11874</v>
      </c>
      <c r="C211" s="295" t="s">
        <v>16911</v>
      </c>
      <c r="D211" s="289" t="s">
        <v>16912</v>
      </c>
      <c r="E211" s="362">
        <v>6000</v>
      </c>
      <c r="F211" s="357"/>
      <c r="G211" s="440">
        <v>1.4153538404999999</v>
      </c>
      <c r="H211" s="157">
        <f>IF(G211="","",G211-G211*COMPASS!$U$31)</f>
        <v>1.4153538404999999</v>
      </c>
    </row>
    <row r="212" spans="1:8" ht="14.85" customHeight="1">
      <c r="A212" s="319" t="s">
        <v>13600</v>
      </c>
      <c r="B212" s="349" t="s">
        <v>11874</v>
      </c>
      <c r="C212" s="295" t="s">
        <v>13601</v>
      </c>
      <c r="D212" s="289" t="s">
        <v>16913</v>
      </c>
      <c r="E212" s="362">
        <v>6000</v>
      </c>
      <c r="F212" s="357"/>
      <c r="G212" s="440">
        <v>1.8511211555</v>
      </c>
      <c r="H212" s="157">
        <f>IF(G212="","",G212-G212*COMPASS!$U$31)</f>
        <v>1.8511211555</v>
      </c>
    </row>
    <row r="213" spans="1:8" ht="14.85" customHeight="1">
      <c r="A213" s="1162" t="s">
        <v>16914</v>
      </c>
      <c r="B213" s="787"/>
      <c r="C213" s="788"/>
      <c r="D213" s="789"/>
      <c r="E213" s="790"/>
      <c r="F213" s="791"/>
      <c r="G213" s="791"/>
      <c r="H213" s="157" t="str">
        <f>IF(G213="","",G213-G213*COMPASS!$U$31)</f>
        <v/>
      </c>
    </row>
    <row r="214" spans="1:8" ht="14.85" customHeight="1">
      <c r="A214" s="319" t="s">
        <v>16915</v>
      </c>
      <c r="B214" s="349" t="s">
        <v>11874</v>
      </c>
      <c r="C214" s="295" t="s">
        <v>16916</v>
      </c>
      <c r="D214" s="295" t="s">
        <v>16917</v>
      </c>
      <c r="E214" s="362">
        <v>6000</v>
      </c>
      <c r="F214" s="357"/>
      <c r="G214" s="440">
        <v>1.8838187030000002</v>
      </c>
      <c r="H214" s="157">
        <f>IF(G214="","",G214-G214*COMPASS!$U$31)</f>
        <v>1.8838187030000002</v>
      </c>
    </row>
    <row r="215" spans="1:8" ht="14.85" customHeight="1">
      <c r="A215" s="319" t="s">
        <v>16918</v>
      </c>
      <c r="B215" s="349" t="s">
        <v>11874</v>
      </c>
      <c r="C215" s="295" t="s">
        <v>16919</v>
      </c>
      <c r="D215" s="295" t="s">
        <v>16920</v>
      </c>
      <c r="E215" s="362">
        <v>6000</v>
      </c>
      <c r="F215" s="357"/>
      <c r="G215" s="440">
        <v>2.3195860180000003</v>
      </c>
      <c r="H215" s="157">
        <f>IF(G215="","",G215-G215*COMPASS!$U$31)</f>
        <v>2.3195860180000003</v>
      </c>
    </row>
    <row r="216" spans="1:8" ht="14.85" customHeight="1">
      <c r="A216" s="803" t="s">
        <v>5929</v>
      </c>
      <c r="B216" s="804"/>
      <c r="C216" s="805"/>
      <c r="D216" s="806"/>
      <c r="E216" s="807"/>
      <c r="F216" s="808"/>
      <c r="G216" s="808"/>
      <c r="H216" s="157" t="str">
        <f>IF(G216="","",G216-G216*COMPASS!$U$31)</f>
        <v/>
      </c>
    </row>
    <row r="217" spans="1:8" ht="14.85" customHeight="1">
      <c r="A217" s="809" t="s">
        <v>5930</v>
      </c>
      <c r="B217" s="810"/>
      <c r="C217" s="811"/>
      <c r="D217" s="812"/>
      <c r="E217" s="813"/>
      <c r="F217" s="814"/>
      <c r="G217" s="814"/>
      <c r="H217" s="157" t="str">
        <f>IF(G217="","",G217-G217*COMPASS!$U$31)</f>
        <v/>
      </c>
    </row>
    <row r="218" spans="1:8" ht="14.85" customHeight="1">
      <c r="A218" s="325" t="s">
        <v>5943</v>
      </c>
      <c r="B218" s="349" t="s">
        <v>216</v>
      </c>
      <c r="C218" s="272" t="s">
        <v>5944</v>
      </c>
      <c r="D218" s="289" t="s">
        <v>10033</v>
      </c>
      <c r="E218" s="362">
        <v>1</v>
      </c>
      <c r="F218" s="357"/>
      <c r="G218" s="440">
        <v>561.65787250000005</v>
      </c>
      <c r="H218" s="157">
        <f>IF(G218="","",G218-G218*COMPASS!$U$31)</f>
        <v>561.65787250000005</v>
      </c>
    </row>
    <row r="219" spans="1:8" ht="14.85" customHeight="1">
      <c r="A219" s="325" t="s">
        <v>5945</v>
      </c>
      <c r="B219" s="349" t="s">
        <v>216</v>
      </c>
      <c r="C219" s="272" t="s">
        <v>5946</v>
      </c>
      <c r="D219" s="289" t="s">
        <v>10034</v>
      </c>
      <c r="E219" s="362">
        <v>1</v>
      </c>
      <c r="F219" s="357"/>
      <c r="G219" s="440">
        <v>617.83365900000001</v>
      </c>
      <c r="H219" s="157">
        <f>IF(G219="","",G219-G219*COMPASS!$U$31)</f>
        <v>617.83365900000001</v>
      </c>
    </row>
    <row r="220" spans="1:8" ht="14.85" customHeight="1">
      <c r="A220" s="325" t="s">
        <v>2821</v>
      </c>
      <c r="B220" s="349" t="s">
        <v>216</v>
      </c>
      <c r="C220" s="272" t="s">
        <v>2789</v>
      </c>
      <c r="D220" s="289" t="s">
        <v>10035</v>
      </c>
      <c r="E220" s="362">
        <v>1</v>
      </c>
      <c r="F220" s="357"/>
      <c r="G220" s="440">
        <v>572.29707450000001</v>
      </c>
      <c r="H220" s="157">
        <f>IF(G220="","",G220-G220*COMPASS!$U$31)</f>
        <v>572.29707450000001</v>
      </c>
    </row>
    <row r="221" spans="1:8" ht="14.85" customHeight="1">
      <c r="A221" s="325" t="s">
        <v>5947</v>
      </c>
      <c r="B221" s="349" t="s">
        <v>216</v>
      </c>
      <c r="C221" s="272" t="s">
        <v>5948</v>
      </c>
      <c r="D221" s="289" t="s">
        <v>10036</v>
      </c>
      <c r="E221" s="362">
        <v>1</v>
      </c>
      <c r="F221" s="357"/>
      <c r="G221" s="440">
        <v>629.51278300000001</v>
      </c>
      <c r="H221" s="157">
        <f>IF(G221="","",G221-G221*COMPASS!$U$31)</f>
        <v>629.51278300000001</v>
      </c>
    </row>
    <row r="222" spans="1:8" ht="14.85" customHeight="1">
      <c r="A222" s="325" t="s">
        <v>5931</v>
      </c>
      <c r="B222" s="349" t="s">
        <v>216</v>
      </c>
      <c r="C222" s="272" t="s">
        <v>5932</v>
      </c>
      <c r="D222" s="289" t="s">
        <v>10024</v>
      </c>
      <c r="E222" s="362">
        <v>1</v>
      </c>
      <c r="F222" s="357"/>
      <c r="G222" s="440">
        <v>626.67299600000013</v>
      </c>
      <c r="H222" s="157">
        <f>IF(G222="","",G222-G222*COMPASS!$U$31)</f>
        <v>626.67299600000013</v>
      </c>
    </row>
    <row r="223" spans="1:8" ht="14.85" customHeight="1">
      <c r="A223" s="325" t="s">
        <v>2827</v>
      </c>
      <c r="B223" s="349" t="s">
        <v>216</v>
      </c>
      <c r="C223" s="272" t="s">
        <v>2795</v>
      </c>
      <c r="D223" s="289" t="s">
        <v>10023</v>
      </c>
      <c r="E223" s="362">
        <v>1</v>
      </c>
      <c r="F223" s="357"/>
      <c r="G223" s="440">
        <v>627.79291200000011</v>
      </c>
      <c r="H223" s="157">
        <f>IF(G223="","",G223-G223*COMPASS!$U$31)</f>
        <v>627.79291200000011</v>
      </c>
    </row>
    <row r="224" spans="1:8" ht="14.85" customHeight="1">
      <c r="A224" s="325" t="s">
        <v>5933</v>
      </c>
      <c r="B224" s="349" t="s">
        <v>216</v>
      </c>
      <c r="C224" s="272" t="s">
        <v>5934</v>
      </c>
      <c r="D224" s="289" t="s">
        <v>10025</v>
      </c>
      <c r="E224" s="362">
        <v>1</v>
      </c>
      <c r="F224" s="357"/>
      <c r="G224" s="440">
        <v>857.97564699999998</v>
      </c>
      <c r="H224" s="157">
        <f>IF(G224="","",G224-G224*COMPASS!$U$31)</f>
        <v>857.97564699999998</v>
      </c>
    </row>
    <row r="225" spans="1:8" ht="14.85" customHeight="1">
      <c r="A225" s="325" t="s">
        <v>5937</v>
      </c>
      <c r="B225" s="349" t="s">
        <v>216</v>
      </c>
      <c r="C225" s="272" t="s">
        <v>5938</v>
      </c>
      <c r="D225" s="289" t="s">
        <v>10027</v>
      </c>
      <c r="E225" s="362">
        <v>1</v>
      </c>
      <c r="F225" s="357"/>
      <c r="G225" s="440">
        <v>865.71506650000003</v>
      </c>
      <c r="H225" s="157">
        <f>IF(G225="","",G225-G225*COMPASS!$U$31)</f>
        <v>865.71506650000003</v>
      </c>
    </row>
    <row r="226" spans="1:8" ht="14.85" customHeight="1">
      <c r="A226" s="325" t="s">
        <v>5935</v>
      </c>
      <c r="B226" s="349" t="s">
        <v>216</v>
      </c>
      <c r="C226" s="272" t="s">
        <v>5936</v>
      </c>
      <c r="D226" s="289" t="s">
        <v>10026</v>
      </c>
      <c r="E226" s="362">
        <v>1</v>
      </c>
      <c r="F226" s="357"/>
      <c r="G226" s="440">
        <v>1320.9809190000001</v>
      </c>
      <c r="H226" s="157">
        <f>IF(G226="","",G226-G226*COMPASS!$U$31)</f>
        <v>1320.9809190000001</v>
      </c>
    </row>
    <row r="227" spans="1:8" ht="14.85" customHeight="1">
      <c r="A227" s="325" t="s">
        <v>2824</v>
      </c>
      <c r="B227" s="418" t="s">
        <v>216</v>
      </c>
      <c r="C227" s="272" t="s">
        <v>2792</v>
      </c>
      <c r="D227" s="289" t="s">
        <v>10028</v>
      </c>
      <c r="E227" s="362">
        <v>1</v>
      </c>
      <c r="F227" s="357"/>
      <c r="G227" s="440">
        <v>81.393895000000015</v>
      </c>
      <c r="H227" s="157">
        <f>IF(G227="","",G227-G227*COMPASS!$U$31)</f>
        <v>81.393895000000015</v>
      </c>
    </row>
    <row r="228" spans="1:8" ht="14.85" customHeight="1">
      <c r="A228" s="325" t="s">
        <v>2822</v>
      </c>
      <c r="B228" s="418" t="s">
        <v>216</v>
      </c>
      <c r="C228" s="318" t="s">
        <v>2790</v>
      </c>
      <c r="D228" s="289" t="s">
        <v>10029</v>
      </c>
      <c r="E228" s="362">
        <v>1</v>
      </c>
      <c r="F228" s="357"/>
      <c r="G228" s="440">
        <v>81.393895000000015</v>
      </c>
      <c r="H228" s="157">
        <f>IF(G228="","",G228-G228*COMPASS!$U$31)</f>
        <v>81.393895000000015</v>
      </c>
    </row>
    <row r="229" spans="1:8" ht="14.85" customHeight="1">
      <c r="A229" s="325" t="s">
        <v>2823</v>
      </c>
      <c r="B229" s="349" t="s">
        <v>216</v>
      </c>
      <c r="C229" s="272" t="s">
        <v>2791</v>
      </c>
      <c r="D229" s="289" t="s">
        <v>10030</v>
      </c>
      <c r="E229" s="362">
        <v>1</v>
      </c>
      <c r="F229" s="357"/>
      <c r="G229" s="440">
        <v>118.6910975</v>
      </c>
      <c r="H229" s="157">
        <f>IF(G229="","",G229-G229*COMPASS!$U$31)</f>
        <v>118.6910975</v>
      </c>
    </row>
    <row r="230" spans="1:8" ht="14.85" customHeight="1">
      <c r="A230" s="325" t="s">
        <v>5941</v>
      </c>
      <c r="B230" s="349" t="s">
        <v>216</v>
      </c>
      <c r="C230" s="272" t="s">
        <v>5942</v>
      </c>
      <c r="D230" s="289" t="s">
        <v>10032</v>
      </c>
      <c r="E230" s="362">
        <v>1</v>
      </c>
      <c r="F230" s="357"/>
      <c r="G230" s="440">
        <v>178.08664250000001</v>
      </c>
      <c r="H230" s="157">
        <f>IF(G230="","",G230-G230*COMPASS!$U$31)</f>
        <v>178.08664250000001</v>
      </c>
    </row>
    <row r="231" spans="1:8" ht="14.85" customHeight="1">
      <c r="A231" s="319" t="s">
        <v>5939</v>
      </c>
      <c r="B231" s="418" t="s">
        <v>216</v>
      </c>
      <c r="C231" s="318" t="s">
        <v>5940</v>
      </c>
      <c r="D231" s="289" t="s">
        <v>10031</v>
      </c>
      <c r="E231" s="362">
        <v>1</v>
      </c>
      <c r="F231" s="357"/>
      <c r="G231" s="440">
        <v>191.58563000000001</v>
      </c>
      <c r="H231" s="157">
        <f>IF(G231="","",G231-G231*COMPASS!$U$31)</f>
        <v>191.58563000000001</v>
      </c>
    </row>
    <row r="232" spans="1:8" ht="14.85" customHeight="1">
      <c r="A232" s="809" t="s">
        <v>5949</v>
      </c>
      <c r="B232" s="810"/>
      <c r="C232" s="811"/>
      <c r="D232" s="812"/>
      <c r="E232" s="813"/>
      <c r="F232" s="814"/>
      <c r="G232" s="814"/>
      <c r="H232" s="157" t="str">
        <f>IF(G232="","",G232-G232*COMPASS!$U$31)</f>
        <v/>
      </c>
    </row>
    <row r="233" spans="1:8" ht="14.85" customHeight="1">
      <c r="A233" s="319" t="s">
        <v>5953</v>
      </c>
      <c r="B233" s="349" t="s">
        <v>216</v>
      </c>
      <c r="C233" s="318" t="s">
        <v>5954</v>
      </c>
      <c r="D233" s="295" t="s">
        <v>5955</v>
      </c>
      <c r="E233" s="362">
        <v>1</v>
      </c>
      <c r="F233" s="357"/>
      <c r="G233" s="440">
        <v>19.118566000000001</v>
      </c>
      <c r="H233" s="157">
        <f>IF(G233="","",G233-G233*COMPASS!$U$31)</f>
        <v>19.118566000000001</v>
      </c>
    </row>
    <row r="234" spans="1:8" ht="14.85" customHeight="1">
      <c r="A234" s="325" t="s">
        <v>2754</v>
      </c>
      <c r="B234" s="349" t="s">
        <v>216</v>
      </c>
      <c r="C234" s="272" t="s">
        <v>2696</v>
      </c>
      <c r="D234" s="289" t="s">
        <v>11540</v>
      </c>
      <c r="E234" s="362">
        <v>1</v>
      </c>
      <c r="F234" s="357"/>
      <c r="G234" s="440">
        <v>50.136239500000002</v>
      </c>
      <c r="H234" s="157">
        <f>IF(G234="","",G234-G234*COMPASS!$U$31)</f>
        <v>50.136239500000002</v>
      </c>
    </row>
    <row r="235" spans="1:8" ht="14.85" customHeight="1">
      <c r="A235" s="325" t="s">
        <v>2727</v>
      </c>
      <c r="B235" s="349" t="s">
        <v>462</v>
      </c>
      <c r="C235" s="272" t="s">
        <v>2668</v>
      </c>
      <c r="D235" s="289" t="s">
        <v>5952</v>
      </c>
      <c r="E235" s="362">
        <v>1</v>
      </c>
      <c r="F235" s="1085"/>
      <c r="G235" s="440">
        <v>326.97547500000002</v>
      </c>
      <c r="H235" s="157">
        <f>IF(G235="","",G235-G235*COMPASS!$U$31)</f>
        <v>326.97547500000002</v>
      </c>
    </row>
    <row r="236" spans="1:8" ht="14.85" customHeight="1">
      <c r="A236" s="325" t="s">
        <v>2826</v>
      </c>
      <c r="B236" s="349" t="s">
        <v>216</v>
      </c>
      <c r="C236" s="272" t="s">
        <v>2794</v>
      </c>
      <c r="D236" s="289" t="s">
        <v>10039</v>
      </c>
      <c r="E236" s="362">
        <v>1</v>
      </c>
      <c r="F236" s="357"/>
      <c r="G236" s="440">
        <v>88.953327999999999</v>
      </c>
      <c r="H236" s="157">
        <f>IF(G236="","",G236-G236*COMPASS!$U$31)</f>
        <v>88.953327999999999</v>
      </c>
    </row>
    <row r="237" spans="1:8" ht="14.85" customHeight="1">
      <c r="A237" s="325" t="s">
        <v>2750</v>
      </c>
      <c r="B237" s="349" t="s">
        <v>216</v>
      </c>
      <c r="C237" s="272" t="s">
        <v>2692</v>
      </c>
      <c r="D237" s="289" t="s">
        <v>10037</v>
      </c>
      <c r="E237" s="362">
        <v>1</v>
      </c>
      <c r="F237" s="357"/>
      <c r="G237" s="440">
        <v>86.733494499999992</v>
      </c>
      <c r="H237" s="157">
        <f>IF(G237="","",G237-G237*COMPASS!$U$31)</f>
        <v>86.733494499999992</v>
      </c>
    </row>
    <row r="238" spans="1:8" ht="14.85" customHeight="1">
      <c r="A238" s="325" t="s">
        <v>5950</v>
      </c>
      <c r="B238" s="349" t="s">
        <v>216</v>
      </c>
      <c r="C238" s="272" t="s">
        <v>5951</v>
      </c>
      <c r="D238" s="289" t="s">
        <v>10043</v>
      </c>
      <c r="E238" s="362">
        <v>1</v>
      </c>
      <c r="F238" s="357"/>
      <c r="G238" s="440">
        <v>103.47223900000002</v>
      </c>
      <c r="H238" s="157">
        <f>IF(G238="","",G238-G238*COMPASS!$U$31)</f>
        <v>103.47223900000002</v>
      </c>
    </row>
    <row r="239" spans="1:8" ht="14.85" customHeight="1">
      <c r="A239" s="325" t="s">
        <v>8436</v>
      </c>
      <c r="B239" s="349" t="s">
        <v>216</v>
      </c>
      <c r="C239" s="272" t="s">
        <v>8417</v>
      </c>
      <c r="D239" s="289" t="s">
        <v>10041</v>
      </c>
      <c r="E239" s="362">
        <v>1</v>
      </c>
      <c r="F239" s="357"/>
      <c r="G239" s="440">
        <v>120.75094300000001</v>
      </c>
      <c r="H239" s="157">
        <f>IF(G239="","",G239-G239*COMPASS!$U$31)</f>
        <v>120.75094300000001</v>
      </c>
    </row>
    <row r="240" spans="1:8" ht="14.85" customHeight="1">
      <c r="A240" s="1079" t="s">
        <v>15436</v>
      </c>
      <c r="B240" s="1080" t="s">
        <v>216</v>
      </c>
      <c r="C240" s="1081" t="s">
        <v>15437</v>
      </c>
      <c r="D240" s="1082" t="s">
        <v>15438</v>
      </c>
      <c r="E240" s="362">
        <v>1</v>
      </c>
      <c r="F240" s="1083"/>
      <c r="G240" s="440">
        <v>100.85243550000001</v>
      </c>
      <c r="H240" s="157">
        <f>IF(G240="","",G240-G240*COMPASS!$U$31)</f>
        <v>100.85243550000001</v>
      </c>
    </row>
    <row r="241" spans="1:8" ht="14.85" customHeight="1">
      <c r="A241" s="325" t="s">
        <v>2825</v>
      </c>
      <c r="B241" s="349" t="s">
        <v>216</v>
      </c>
      <c r="C241" s="272" t="s">
        <v>2793</v>
      </c>
      <c r="D241" s="289" t="s">
        <v>10045</v>
      </c>
      <c r="E241" s="362">
        <v>1</v>
      </c>
      <c r="F241" s="357"/>
      <c r="G241" s="440">
        <v>88.953327999999999</v>
      </c>
      <c r="H241" s="157">
        <f>IF(G241="","",G241-G241*COMPASS!$U$31)</f>
        <v>88.953327999999999</v>
      </c>
    </row>
    <row r="242" spans="1:8" ht="14.85" customHeight="1">
      <c r="A242" s="325" t="s">
        <v>2748</v>
      </c>
      <c r="B242" s="349" t="s">
        <v>216</v>
      </c>
      <c r="C242" s="272" t="s">
        <v>2690</v>
      </c>
      <c r="D242" s="289" t="s">
        <v>10038</v>
      </c>
      <c r="E242" s="362">
        <v>1</v>
      </c>
      <c r="F242" s="357"/>
      <c r="G242" s="440">
        <v>84.513660999999999</v>
      </c>
      <c r="H242" s="157">
        <f>IF(G242="","",G242-G242*COMPASS!$U$31)</f>
        <v>84.513660999999999</v>
      </c>
    </row>
    <row r="243" spans="1:8" ht="14.85" customHeight="1">
      <c r="A243" s="325" t="s">
        <v>2749</v>
      </c>
      <c r="B243" s="349" t="s">
        <v>216</v>
      </c>
      <c r="C243" s="272" t="s">
        <v>2691</v>
      </c>
      <c r="D243" s="289" t="s">
        <v>10040</v>
      </c>
      <c r="E243" s="362">
        <v>1</v>
      </c>
      <c r="F243" s="357"/>
      <c r="G243" s="440">
        <v>161.4078935</v>
      </c>
      <c r="H243" s="157">
        <f>IF(G243="","",G243-G243*COMPASS!$U$31)</f>
        <v>161.4078935</v>
      </c>
    </row>
    <row r="244" spans="1:8" ht="14.85" customHeight="1">
      <c r="A244" s="325" t="s">
        <v>2755</v>
      </c>
      <c r="B244" s="349" t="s">
        <v>216</v>
      </c>
      <c r="C244" s="272" t="s">
        <v>2697</v>
      </c>
      <c r="D244" s="289" t="s">
        <v>10044</v>
      </c>
      <c r="E244" s="362">
        <v>1</v>
      </c>
      <c r="F244" s="357"/>
      <c r="G244" s="440">
        <v>190.44571550000001</v>
      </c>
      <c r="H244" s="157">
        <f>IF(G244="","",G244-G244*COMPASS!$U$31)</f>
        <v>190.44571550000001</v>
      </c>
    </row>
    <row r="245" spans="1:8" ht="14.85" customHeight="1">
      <c r="A245" s="325" t="s">
        <v>2751</v>
      </c>
      <c r="B245" s="349" t="s">
        <v>216</v>
      </c>
      <c r="C245" s="272" t="s">
        <v>2693</v>
      </c>
      <c r="D245" s="289" t="s">
        <v>10042</v>
      </c>
      <c r="E245" s="362">
        <v>1</v>
      </c>
      <c r="F245" s="528"/>
      <c r="G245" s="440">
        <v>224.983125</v>
      </c>
      <c r="H245" s="157">
        <f>IF(G245="","",G245-G245*COMPASS!$U$31)</f>
        <v>224.983125</v>
      </c>
    </row>
    <row r="246" spans="1:8" ht="14.85" customHeight="1">
      <c r="A246" s="325" t="s">
        <v>2756</v>
      </c>
      <c r="B246" s="349" t="s">
        <v>216</v>
      </c>
      <c r="C246" s="272" t="s">
        <v>2698</v>
      </c>
      <c r="D246" s="289" t="s">
        <v>10047</v>
      </c>
      <c r="E246" s="362">
        <v>1</v>
      </c>
      <c r="F246" s="357"/>
      <c r="G246" s="440">
        <v>204.84463550000001</v>
      </c>
      <c r="H246" s="157">
        <f>IF(G246="","",G246-G246*COMPASS!$U$31)</f>
        <v>204.84463550000001</v>
      </c>
    </row>
    <row r="247" spans="1:8" ht="14.85" customHeight="1">
      <c r="A247" s="325" t="s">
        <v>2746</v>
      </c>
      <c r="B247" s="349" t="s">
        <v>216</v>
      </c>
      <c r="C247" s="272" t="s">
        <v>2688</v>
      </c>
      <c r="D247" s="289" t="s">
        <v>10046</v>
      </c>
      <c r="E247" s="362">
        <v>1</v>
      </c>
      <c r="F247" s="357"/>
      <c r="G247" s="440">
        <v>161.4078935</v>
      </c>
      <c r="H247" s="157">
        <f>IF(G247="","",G247-G247*COMPASS!$U$31)</f>
        <v>161.4078935</v>
      </c>
    </row>
    <row r="248" spans="1:8" ht="14.85" customHeight="1">
      <c r="A248" s="809" t="s">
        <v>5956</v>
      </c>
      <c r="B248" s="810"/>
      <c r="C248" s="811"/>
      <c r="D248" s="812"/>
      <c r="E248" s="813"/>
      <c r="F248" s="814"/>
      <c r="G248" s="814"/>
      <c r="H248" s="157" t="str">
        <f>IF(G248="","",G248-G248*COMPASS!$U$31)</f>
        <v/>
      </c>
    </row>
    <row r="249" spans="1:8" ht="14.85" customHeight="1">
      <c r="A249" s="325" t="s">
        <v>7235</v>
      </c>
      <c r="B249" s="349" t="s">
        <v>4423</v>
      </c>
      <c r="C249" s="272" t="s">
        <v>7236</v>
      </c>
      <c r="D249" s="289" t="s">
        <v>5964</v>
      </c>
      <c r="E249" s="362">
        <v>1</v>
      </c>
      <c r="F249" s="1013" t="s">
        <v>7623</v>
      </c>
      <c r="G249" s="440">
        <v>69.660000000000011</v>
      </c>
      <c r="H249" s="157">
        <f>IF(G249="","",G249-G249*COMPASS!$U$31)</f>
        <v>69.660000000000011</v>
      </c>
    </row>
    <row r="250" spans="1:8" ht="14.85" customHeight="1">
      <c r="A250" s="325" t="s">
        <v>5961</v>
      </c>
      <c r="B250" s="349" t="s">
        <v>216</v>
      </c>
      <c r="C250" s="272" t="s">
        <v>5962</v>
      </c>
      <c r="D250" s="289" t="s">
        <v>5963</v>
      </c>
      <c r="E250" s="362">
        <v>1</v>
      </c>
      <c r="F250" s="357"/>
      <c r="G250" s="440">
        <v>399.67002250000002</v>
      </c>
      <c r="H250" s="157">
        <f>IF(G250="","",G250-G250*COMPASS!$U$31)</f>
        <v>399.67002250000002</v>
      </c>
    </row>
    <row r="251" spans="1:8" ht="14.85" customHeight="1">
      <c r="A251" s="325" t="s">
        <v>2774</v>
      </c>
      <c r="B251" s="349" t="s">
        <v>216</v>
      </c>
      <c r="C251" s="272" t="s">
        <v>2716</v>
      </c>
      <c r="D251" s="289" t="s">
        <v>5965</v>
      </c>
      <c r="E251" s="362">
        <v>1</v>
      </c>
      <c r="F251" s="357"/>
      <c r="G251" s="440">
        <v>364.33267300000006</v>
      </c>
      <c r="H251" s="157">
        <f>IF(G251="","",G251-G251*COMPASS!$U$31)</f>
        <v>364.33267300000006</v>
      </c>
    </row>
    <row r="252" spans="1:8" ht="14.85" customHeight="1">
      <c r="A252" s="325" t="s">
        <v>2771</v>
      </c>
      <c r="B252" s="349" t="s">
        <v>216</v>
      </c>
      <c r="C252" s="272" t="s">
        <v>2713</v>
      </c>
      <c r="D252" s="289" t="s">
        <v>5957</v>
      </c>
      <c r="E252" s="362">
        <v>1</v>
      </c>
      <c r="F252" s="357"/>
      <c r="G252" s="440">
        <v>739.36454349999997</v>
      </c>
      <c r="H252" s="157">
        <f>IF(G252="","",G252-G252*COMPASS!$U$31)</f>
        <v>739.36454349999997</v>
      </c>
    </row>
    <row r="253" spans="1:8" ht="14.85" customHeight="1">
      <c r="A253" s="325" t="s">
        <v>2780</v>
      </c>
      <c r="B253" s="349" t="s">
        <v>216</v>
      </c>
      <c r="C253" s="272" t="s">
        <v>2722</v>
      </c>
      <c r="D253" s="289" t="s">
        <v>5959</v>
      </c>
      <c r="E253" s="362">
        <v>1</v>
      </c>
      <c r="F253" s="357"/>
      <c r="G253" s="440">
        <v>756.10328800000002</v>
      </c>
      <c r="H253" s="157">
        <f>IF(G253="","",G253-G253*COMPASS!$U$31)</f>
        <v>756.10328800000002</v>
      </c>
    </row>
    <row r="254" spans="1:8" ht="14.85" customHeight="1">
      <c r="A254" s="325" t="s">
        <v>2777</v>
      </c>
      <c r="B254" s="349" t="s">
        <v>216</v>
      </c>
      <c r="C254" s="272" t="s">
        <v>2719</v>
      </c>
      <c r="D254" s="289" t="s">
        <v>5958</v>
      </c>
      <c r="E254" s="362">
        <v>1</v>
      </c>
      <c r="F254" s="528"/>
      <c r="G254" s="440">
        <v>780.94142499999998</v>
      </c>
      <c r="H254" s="157">
        <f>IF(G254="","",G254-G254*COMPASS!$U$31)</f>
        <v>780.94142499999998</v>
      </c>
    </row>
    <row r="255" spans="1:8" ht="14.85" customHeight="1">
      <c r="A255" s="325" t="s">
        <v>2778</v>
      </c>
      <c r="B255" s="349" t="s">
        <v>216</v>
      </c>
      <c r="C255" s="272" t="s">
        <v>2720</v>
      </c>
      <c r="D255" s="289" t="s">
        <v>5960</v>
      </c>
      <c r="E255" s="362">
        <v>1</v>
      </c>
      <c r="F255" s="357"/>
      <c r="G255" s="440">
        <v>727.06546600000001</v>
      </c>
      <c r="H255" s="157">
        <f>IF(G255="","",G255-G255*COMPASS!$U$31)</f>
        <v>727.06546600000001</v>
      </c>
    </row>
    <row r="256" spans="1:8" ht="14.85" customHeight="1">
      <c r="A256" s="809" t="s">
        <v>5966</v>
      </c>
      <c r="B256" s="810"/>
      <c r="C256" s="811"/>
      <c r="D256" s="812"/>
      <c r="E256" s="813"/>
      <c r="F256" s="814"/>
      <c r="G256" s="814"/>
      <c r="H256" s="157" t="str">
        <f>IF(G256="","",G256-G256*COMPASS!$U$31)</f>
        <v/>
      </c>
    </row>
    <row r="257" spans="1:8" ht="14.85" customHeight="1">
      <c r="A257" s="325" t="s">
        <v>2744</v>
      </c>
      <c r="B257" s="349" t="s">
        <v>216</v>
      </c>
      <c r="C257" s="272" t="s">
        <v>2686</v>
      </c>
      <c r="D257" s="289" t="s">
        <v>10050</v>
      </c>
      <c r="E257" s="362">
        <v>1</v>
      </c>
      <c r="F257" s="357"/>
      <c r="G257" s="440">
        <v>294.61790200000002</v>
      </c>
      <c r="H257" s="157">
        <f>IF(G257="","",G257-G257*COMPASS!$U$31)</f>
        <v>294.61790200000002</v>
      </c>
    </row>
    <row r="258" spans="1:8" ht="14.85" customHeight="1">
      <c r="A258" s="325" t="s">
        <v>2752</v>
      </c>
      <c r="B258" s="349" t="s">
        <v>216</v>
      </c>
      <c r="C258" s="272" t="s">
        <v>2694</v>
      </c>
      <c r="D258" s="289" t="s">
        <v>10051</v>
      </c>
      <c r="E258" s="362">
        <v>1</v>
      </c>
      <c r="F258" s="357"/>
      <c r="G258" s="440">
        <v>400.26997750000004</v>
      </c>
      <c r="H258" s="157">
        <f>IF(G258="","",G258-G258*COMPASS!$U$31)</f>
        <v>400.26997750000004</v>
      </c>
    </row>
    <row r="259" spans="1:8" ht="14.85" customHeight="1">
      <c r="A259" s="325" t="s">
        <v>2753</v>
      </c>
      <c r="B259" s="349" t="s">
        <v>216</v>
      </c>
      <c r="C259" s="272" t="s">
        <v>2695</v>
      </c>
      <c r="D259" s="289" t="s">
        <v>10052</v>
      </c>
      <c r="E259" s="362">
        <v>1</v>
      </c>
      <c r="F259" s="357"/>
      <c r="G259" s="440">
        <v>446.04654399999998</v>
      </c>
      <c r="H259" s="157">
        <f>IF(G259="","",G259-G259*COMPASS!$U$31)</f>
        <v>446.04654399999998</v>
      </c>
    </row>
    <row r="260" spans="1:8" ht="14.85" customHeight="1">
      <c r="A260" s="325" t="s">
        <v>2745</v>
      </c>
      <c r="B260" s="349" t="s">
        <v>216</v>
      </c>
      <c r="C260" s="272" t="s">
        <v>2687</v>
      </c>
      <c r="D260" s="289" t="s">
        <v>10053</v>
      </c>
      <c r="E260" s="362">
        <v>1</v>
      </c>
      <c r="F260" s="357"/>
      <c r="G260" s="440">
        <v>609.45428749999996</v>
      </c>
      <c r="H260" s="157">
        <f>IF(G260="","",G260-G260*COMPASS!$U$31)</f>
        <v>609.45428749999996</v>
      </c>
    </row>
    <row r="261" spans="1:8" ht="14.85" customHeight="1">
      <c r="A261" s="325" t="s">
        <v>7581</v>
      </c>
      <c r="B261" s="349" t="s">
        <v>216</v>
      </c>
      <c r="C261" s="272" t="s">
        <v>7582</v>
      </c>
      <c r="D261" s="289" t="s">
        <v>10048</v>
      </c>
      <c r="E261" s="362">
        <v>1</v>
      </c>
      <c r="F261" s="357"/>
      <c r="G261" s="440">
        <v>416.3487715</v>
      </c>
      <c r="H261" s="157">
        <f>IF(G261="","",G261-G261*COMPASS!$U$31)</f>
        <v>416.3487715</v>
      </c>
    </row>
    <row r="262" spans="1:8" ht="14.85" customHeight="1">
      <c r="A262" s="325" t="s">
        <v>8143</v>
      </c>
      <c r="B262" s="349" t="s">
        <v>216</v>
      </c>
      <c r="C262" s="272" t="s">
        <v>8144</v>
      </c>
      <c r="D262" s="289" t="s">
        <v>10049</v>
      </c>
      <c r="E262" s="362">
        <v>1</v>
      </c>
      <c r="F262" s="357"/>
      <c r="G262" s="440">
        <v>259.46053900000004</v>
      </c>
      <c r="H262" s="157">
        <f>IF(G262="","",G262-G262*COMPASS!$U$31)</f>
        <v>259.46053900000004</v>
      </c>
    </row>
    <row r="263" spans="1:8" ht="14.85" customHeight="1">
      <c r="A263" s="809" t="s">
        <v>5967</v>
      </c>
      <c r="B263" s="810"/>
      <c r="C263" s="811"/>
      <c r="D263" s="812"/>
      <c r="E263" s="812"/>
      <c r="F263" s="812"/>
      <c r="G263" s="812"/>
      <c r="H263" s="157" t="str">
        <f>IF(G263="","",G263-G263*COMPASS!$U$31)</f>
        <v/>
      </c>
    </row>
    <row r="264" spans="1:8" ht="14.85" customHeight="1">
      <c r="A264" s="325" t="s">
        <v>7657</v>
      </c>
      <c r="B264" s="349" t="s">
        <v>216</v>
      </c>
      <c r="C264" s="272" t="s">
        <v>7654</v>
      </c>
      <c r="D264" s="289" t="s">
        <v>10054</v>
      </c>
      <c r="E264" s="362">
        <v>1</v>
      </c>
      <c r="F264" s="357"/>
      <c r="G264" s="440">
        <v>272.33957300000003</v>
      </c>
      <c r="H264" s="157">
        <f>IF(G264="","",G264-G264*COMPASS!$U$31)</f>
        <v>272.33957300000003</v>
      </c>
    </row>
    <row r="265" spans="1:8" ht="14.85" customHeight="1">
      <c r="A265" s="325" t="s">
        <v>2747</v>
      </c>
      <c r="B265" s="349" t="s">
        <v>216</v>
      </c>
      <c r="C265" s="272" t="s">
        <v>2689</v>
      </c>
      <c r="D265" s="289" t="s">
        <v>10055</v>
      </c>
      <c r="E265" s="362">
        <v>1</v>
      </c>
      <c r="F265" s="357"/>
      <c r="G265" s="440">
        <v>103.13226450000001</v>
      </c>
      <c r="H265" s="157">
        <f>IF(G265="","",G265-G265*COMPASS!$U$31)</f>
        <v>103.13226450000001</v>
      </c>
    </row>
    <row r="266" spans="1:8" ht="14.85" customHeight="1">
      <c r="A266" s="325" t="s">
        <v>5968</v>
      </c>
      <c r="B266" s="349" t="s">
        <v>216</v>
      </c>
      <c r="C266" s="272" t="s">
        <v>5969</v>
      </c>
      <c r="D266" s="289" t="s">
        <v>5970</v>
      </c>
      <c r="E266" s="362">
        <v>1</v>
      </c>
      <c r="F266" s="357"/>
      <c r="G266" s="440">
        <v>41.596880000000006</v>
      </c>
      <c r="H266" s="157">
        <f>IF(G266="","",G266-G266*COMPASS!$U$31)</f>
        <v>41.596880000000006</v>
      </c>
    </row>
    <row r="267" spans="1:8" ht="14.85" customHeight="1">
      <c r="A267" s="803" t="s">
        <v>2829</v>
      </c>
      <c r="B267" s="804"/>
      <c r="C267" s="805"/>
      <c r="D267" s="806"/>
      <c r="E267" s="807"/>
      <c r="F267" s="808"/>
      <c r="G267" s="808"/>
      <c r="H267" s="157" t="str">
        <f>IF(G267="","",G267-G267*COMPASS!$U$31)</f>
        <v/>
      </c>
    </row>
    <row r="268" spans="1:8" ht="14.85" customHeight="1">
      <c r="A268" s="809" t="s">
        <v>5971</v>
      </c>
      <c r="B268" s="810"/>
      <c r="C268" s="811"/>
      <c r="D268" s="812"/>
      <c r="E268" s="813"/>
      <c r="F268" s="814"/>
      <c r="G268" s="814"/>
      <c r="H268" s="157" t="str">
        <f>IF(G268="","",G268-G268*COMPASS!$U$31)</f>
        <v/>
      </c>
    </row>
    <row r="269" spans="1:8" ht="14.85" customHeight="1">
      <c r="A269" s="325" t="s">
        <v>5675</v>
      </c>
      <c r="B269" s="349" t="s">
        <v>216</v>
      </c>
      <c r="C269" s="272" t="s">
        <v>5676</v>
      </c>
      <c r="D269" s="289" t="s">
        <v>10059</v>
      </c>
      <c r="E269" s="362">
        <v>1</v>
      </c>
      <c r="F269" s="357"/>
      <c r="G269" s="440">
        <v>23.258255500000004</v>
      </c>
      <c r="H269" s="157">
        <f>IF(G269="","",G269-G269*COMPASS!$U$31)</f>
        <v>23.258255500000004</v>
      </c>
    </row>
    <row r="270" spans="1:8" ht="14.85" customHeight="1">
      <c r="A270" s="325" t="s">
        <v>4322</v>
      </c>
      <c r="B270" s="349" t="s">
        <v>216</v>
      </c>
      <c r="C270" s="272" t="s">
        <v>4311</v>
      </c>
      <c r="D270" s="289" t="s">
        <v>10060</v>
      </c>
      <c r="E270" s="362">
        <v>1</v>
      </c>
      <c r="F270" s="357"/>
      <c r="G270" s="440">
        <v>24.438167000000004</v>
      </c>
      <c r="H270" s="157">
        <f>IF(G270="","",G270-G270*COMPASS!$U$31)</f>
        <v>24.438167000000004</v>
      </c>
    </row>
    <row r="271" spans="1:8" ht="14.85" customHeight="1">
      <c r="A271" s="325" t="s">
        <v>4323</v>
      </c>
      <c r="B271" s="349" t="s">
        <v>216</v>
      </c>
      <c r="C271" s="272" t="s">
        <v>4312</v>
      </c>
      <c r="D271" s="289" t="s">
        <v>10061</v>
      </c>
      <c r="E271" s="362">
        <v>1</v>
      </c>
      <c r="F271" s="357"/>
      <c r="G271" s="440">
        <v>25.5780815</v>
      </c>
      <c r="H271" s="157">
        <f>IF(G271="","",G271-G271*COMPASS!$U$31)</f>
        <v>25.5780815</v>
      </c>
    </row>
    <row r="272" spans="1:8" ht="14.85" customHeight="1">
      <c r="A272" s="325" t="s">
        <v>5972</v>
      </c>
      <c r="B272" s="349" t="s">
        <v>566</v>
      </c>
      <c r="C272" s="289" t="s">
        <v>5973</v>
      </c>
      <c r="D272" s="289" t="s">
        <v>10062</v>
      </c>
      <c r="E272" s="362">
        <v>1</v>
      </c>
      <c r="F272" s="1013" t="s">
        <v>7623</v>
      </c>
      <c r="G272" s="440">
        <v>28.259999999999998</v>
      </c>
      <c r="H272" s="157">
        <f>IF(G272="","",G272-G272*COMPASS!$U$31)</f>
        <v>28.259999999999998</v>
      </c>
    </row>
    <row r="273" spans="1:8" ht="14.85" customHeight="1">
      <c r="A273" s="325" t="s">
        <v>2816</v>
      </c>
      <c r="B273" s="349" t="s">
        <v>216</v>
      </c>
      <c r="C273" s="272" t="s">
        <v>2784</v>
      </c>
      <c r="D273" s="289" t="s">
        <v>10066</v>
      </c>
      <c r="E273" s="362">
        <v>1</v>
      </c>
      <c r="F273" s="357"/>
      <c r="G273" s="440">
        <v>32.257580499999996</v>
      </c>
      <c r="H273" s="157">
        <f>IF(G273="","",G273-G273*COMPASS!$U$31)</f>
        <v>32.257580499999996</v>
      </c>
    </row>
    <row r="274" spans="1:8" ht="14.85" customHeight="1">
      <c r="A274" s="325" t="s">
        <v>2817</v>
      </c>
      <c r="B274" s="349" t="s">
        <v>216</v>
      </c>
      <c r="C274" s="272" t="s">
        <v>2785</v>
      </c>
      <c r="D274" s="289" t="s">
        <v>10067</v>
      </c>
      <c r="E274" s="362">
        <v>1</v>
      </c>
      <c r="F274" s="357"/>
      <c r="G274" s="440">
        <v>35.717320999999998</v>
      </c>
      <c r="H274" s="157">
        <f>IF(G274="","",G274-G274*COMPASS!$U$31)</f>
        <v>35.717320999999998</v>
      </c>
    </row>
    <row r="275" spans="1:8" ht="14.85" customHeight="1">
      <c r="A275" s="325" t="s">
        <v>2818</v>
      </c>
      <c r="B275" s="349" t="s">
        <v>216</v>
      </c>
      <c r="C275" s="272" t="s">
        <v>2786</v>
      </c>
      <c r="D275" s="289" t="s">
        <v>10068</v>
      </c>
      <c r="E275" s="362">
        <v>1</v>
      </c>
      <c r="F275" s="528"/>
      <c r="G275" s="440">
        <v>39.157063000000001</v>
      </c>
      <c r="H275" s="157">
        <f>IF(G275="","",G275-G275*COMPASS!$U$31)</f>
        <v>39.157063000000001</v>
      </c>
    </row>
    <row r="276" spans="1:8" ht="14.85" customHeight="1">
      <c r="A276" s="325" t="s">
        <v>2819</v>
      </c>
      <c r="B276" s="349" t="s">
        <v>216</v>
      </c>
      <c r="C276" s="272" t="s">
        <v>2787</v>
      </c>
      <c r="D276" s="289" t="s">
        <v>10069</v>
      </c>
      <c r="E276" s="362">
        <v>1</v>
      </c>
      <c r="F276" s="357"/>
      <c r="G276" s="440">
        <v>46.116540999999998</v>
      </c>
      <c r="H276" s="157">
        <f>IF(G276="","",G276-G276*COMPASS!$U$31)</f>
        <v>46.116540999999998</v>
      </c>
    </row>
    <row r="277" spans="1:8" ht="14.85" customHeight="1">
      <c r="A277" s="325" t="s">
        <v>2820</v>
      </c>
      <c r="B277" s="349" t="s">
        <v>216</v>
      </c>
      <c r="C277" s="272" t="s">
        <v>2788</v>
      </c>
      <c r="D277" s="289" t="s">
        <v>10070</v>
      </c>
      <c r="E277" s="362">
        <v>1</v>
      </c>
      <c r="F277" s="357"/>
      <c r="G277" s="440">
        <v>63.41524350000001</v>
      </c>
      <c r="H277" s="157">
        <f>IF(G277="","",G277-G277*COMPASS!$U$31)</f>
        <v>63.41524350000001</v>
      </c>
    </row>
    <row r="278" spans="1:8" ht="14.85" customHeight="1">
      <c r="A278" s="325" t="s">
        <v>4324</v>
      </c>
      <c r="B278" s="349" t="s">
        <v>216</v>
      </c>
      <c r="C278" s="272" t="s">
        <v>4317</v>
      </c>
      <c r="D278" s="289" t="s">
        <v>10077</v>
      </c>
      <c r="E278" s="362">
        <v>1</v>
      </c>
      <c r="F278" s="357"/>
      <c r="G278" s="440">
        <v>24.438167000000004</v>
      </c>
      <c r="H278" s="157">
        <f>IF(G278="","",G278-G278*COMPASS!$U$31)</f>
        <v>24.438167000000004</v>
      </c>
    </row>
    <row r="279" spans="1:8" ht="14.85" customHeight="1">
      <c r="A279" s="325" t="s">
        <v>4325</v>
      </c>
      <c r="B279" s="349" t="s">
        <v>216</v>
      </c>
      <c r="C279" s="272" t="s">
        <v>4318</v>
      </c>
      <c r="D279" s="289" t="s">
        <v>10078</v>
      </c>
      <c r="E279" s="362">
        <v>1</v>
      </c>
      <c r="F279" s="357"/>
      <c r="G279" s="440">
        <v>26.558007999999997</v>
      </c>
      <c r="H279" s="157">
        <f>IF(G279="","",G279-G279*COMPASS!$U$31)</f>
        <v>26.558007999999997</v>
      </c>
    </row>
    <row r="280" spans="1:8" ht="14.85" customHeight="1">
      <c r="A280" s="325" t="s">
        <v>4326</v>
      </c>
      <c r="B280" s="349" t="s">
        <v>216</v>
      </c>
      <c r="C280" s="272" t="s">
        <v>4319</v>
      </c>
      <c r="D280" s="289" t="s">
        <v>10079</v>
      </c>
      <c r="E280" s="362">
        <v>1</v>
      </c>
      <c r="F280" s="357"/>
      <c r="G280" s="440">
        <v>28.677849000000002</v>
      </c>
      <c r="H280" s="157">
        <f>IF(G280="","",G280-G280*COMPASS!$U$31)</f>
        <v>28.677849000000002</v>
      </c>
    </row>
    <row r="281" spans="1:8" ht="14.85" customHeight="1">
      <c r="A281" s="325" t="s">
        <v>4327</v>
      </c>
      <c r="B281" s="349" t="s">
        <v>216</v>
      </c>
      <c r="C281" s="272" t="s">
        <v>4320</v>
      </c>
      <c r="D281" s="289" t="s">
        <v>10080</v>
      </c>
      <c r="E281" s="362">
        <v>1</v>
      </c>
      <c r="F281" s="357"/>
      <c r="G281" s="440">
        <v>32.917531000000004</v>
      </c>
      <c r="H281" s="157">
        <f>IF(G281="","",G281-G281*COMPASS!$U$31)</f>
        <v>32.917531000000004</v>
      </c>
    </row>
    <row r="282" spans="1:8" ht="14.85" customHeight="1">
      <c r="A282" s="325" t="s">
        <v>4328</v>
      </c>
      <c r="B282" s="349" t="s">
        <v>216</v>
      </c>
      <c r="C282" s="272" t="s">
        <v>4321</v>
      </c>
      <c r="D282" s="289" t="s">
        <v>10081</v>
      </c>
      <c r="E282" s="362">
        <v>1</v>
      </c>
      <c r="F282" s="357"/>
      <c r="G282" s="440">
        <v>43.536734500000001</v>
      </c>
      <c r="H282" s="157">
        <f>IF(G282="","",G282-G282*COMPASS!$U$31)</f>
        <v>43.536734500000001</v>
      </c>
    </row>
    <row r="283" spans="1:8" ht="14.85" customHeight="1">
      <c r="A283" s="325" t="s">
        <v>8437</v>
      </c>
      <c r="B283" s="349" t="s">
        <v>216</v>
      </c>
      <c r="C283" s="272" t="s">
        <v>8418</v>
      </c>
      <c r="D283" s="289" t="s">
        <v>10056</v>
      </c>
      <c r="E283" s="362">
        <v>1</v>
      </c>
      <c r="F283" s="357"/>
      <c r="G283" s="440">
        <v>7.4794390000000011</v>
      </c>
      <c r="H283" s="157">
        <f>IF(G283="","",G283-G283*COMPASS!$U$31)</f>
        <v>7.4794390000000011</v>
      </c>
    </row>
    <row r="284" spans="1:8" ht="14.85" customHeight="1">
      <c r="A284" s="325" t="s">
        <v>8438</v>
      </c>
      <c r="B284" s="349" t="s">
        <v>216</v>
      </c>
      <c r="C284" s="272" t="s">
        <v>8419</v>
      </c>
      <c r="D284" s="289" t="s">
        <v>10057</v>
      </c>
      <c r="E284" s="362">
        <v>1</v>
      </c>
      <c r="F284" s="357"/>
      <c r="G284" s="440">
        <v>7.959403</v>
      </c>
      <c r="H284" s="157">
        <f>IF(G284="","",G284-G284*COMPASS!$U$31)</f>
        <v>7.959403</v>
      </c>
    </row>
    <row r="285" spans="1:8" ht="14.85" customHeight="1">
      <c r="A285" s="325" t="s">
        <v>8439</v>
      </c>
      <c r="B285" s="349" t="s">
        <v>216</v>
      </c>
      <c r="C285" s="272" t="s">
        <v>8420</v>
      </c>
      <c r="D285" s="289" t="s">
        <v>10058</v>
      </c>
      <c r="E285" s="362">
        <v>1</v>
      </c>
      <c r="F285" s="357"/>
      <c r="G285" s="440">
        <v>8.4193685000000009</v>
      </c>
      <c r="H285" s="157">
        <f>IF(G285="","",G285-G285*COMPASS!$U$31)</f>
        <v>8.4193685000000009</v>
      </c>
    </row>
    <row r="286" spans="1:8" ht="14.85" customHeight="1">
      <c r="A286" s="325" t="s">
        <v>8443</v>
      </c>
      <c r="B286" s="349" t="s">
        <v>216</v>
      </c>
      <c r="C286" s="272" t="s">
        <v>8424</v>
      </c>
      <c r="D286" s="289" t="s">
        <v>10071</v>
      </c>
      <c r="E286" s="362">
        <v>1</v>
      </c>
      <c r="F286" s="357"/>
      <c r="G286" s="440">
        <v>7.4994375000000009</v>
      </c>
      <c r="H286" s="157">
        <f>IF(G286="","",G286-G286*COMPASS!$U$31)</f>
        <v>7.4994375000000009</v>
      </c>
    </row>
    <row r="287" spans="1:8" ht="14.85" customHeight="1">
      <c r="A287" s="325" t="s">
        <v>8444</v>
      </c>
      <c r="B287" s="349" t="s">
        <v>216</v>
      </c>
      <c r="C287" s="272" t="s">
        <v>8425</v>
      </c>
      <c r="D287" s="289" t="s">
        <v>10072</v>
      </c>
      <c r="E287" s="362">
        <v>1</v>
      </c>
      <c r="F287" s="357"/>
      <c r="G287" s="440">
        <v>7.9794014999999998</v>
      </c>
      <c r="H287" s="157">
        <f>IF(G287="","",G287-G287*COMPASS!$U$31)</f>
        <v>7.9794014999999998</v>
      </c>
    </row>
    <row r="288" spans="1:8" ht="14.85" customHeight="1">
      <c r="A288" s="325" t="s">
        <v>8445</v>
      </c>
      <c r="B288" s="349" t="s">
        <v>216</v>
      </c>
      <c r="C288" s="272" t="s">
        <v>8426</v>
      </c>
      <c r="D288" s="289" t="s">
        <v>10073</v>
      </c>
      <c r="E288" s="362">
        <v>1</v>
      </c>
      <c r="F288" s="357"/>
      <c r="G288" s="440">
        <v>8.4593655000000005</v>
      </c>
      <c r="H288" s="157">
        <f>IF(G288="","",G288-G288*COMPASS!$U$31)</f>
        <v>8.4593655000000005</v>
      </c>
    </row>
    <row r="289" spans="1:8" ht="14.85" customHeight="1">
      <c r="A289" s="325" t="s">
        <v>8440</v>
      </c>
      <c r="B289" s="349" t="s">
        <v>216</v>
      </c>
      <c r="C289" s="272" t="s">
        <v>8421</v>
      </c>
      <c r="D289" s="289" t="s">
        <v>10063</v>
      </c>
      <c r="E289" s="362">
        <v>1</v>
      </c>
      <c r="F289" s="357"/>
      <c r="G289" s="440">
        <v>8.2793789999999987</v>
      </c>
      <c r="H289" s="157">
        <f>IF(G289="","",G289-G289*COMPASS!$U$31)</f>
        <v>8.2793789999999987</v>
      </c>
    </row>
    <row r="290" spans="1:8" ht="14.85" customHeight="1">
      <c r="A290" s="325" t="s">
        <v>8441</v>
      </c>
      <c r="B290" s="349" t="s">
        <v>216</v>
      </c>
      <c r="C290" s="272" t="s">
        <v>8422</v>
      </c>
      <c r="D290" s="289" t="s">
        <v>10064</v>
      </c>
      <c r="E290" s="362">
        <v>1</v>
      </c>
      <c r="F290" s="357"/>
      <c r="G290" s="440">
        <v>9.6592754999999997</v>
      </c>
      <c r="H290" s="157">
        <f>IF(G290="","",G290-G290*COMPASS!$U$31)</f>
        <v>9.6592754999999997</v>
      </c>
    </row>
    <row r="291" spans="1:8" ht="14.85" customHeight="1">
      <c r="A291" s="325" t="s">
        <v>8442</v>
      </c>
      <c r="B291" s="349" t="s">
        <v>216</v>
      </c>
      <c r="C291" s="272" t="s">
        <v>8423</v>
      </c>
      <c r="D291" s="289" t="s">
        <v>10065</v>
      </c>
      <c r="E291" s="362">
        <v>1</v>
      </c>
      <c r="F291" s="357"/>
      <c r="G291" s="440">
        <v>11.019173500000001</v>
      </c>
      <c r="H291" s="157">
        <f>IF(G291="","",G291-G291*COMPASS!$U$31)</f>
        <v>11.019173500000001</v>
      </c>
    </row>
    <row r="292" spans="1:8" ht="14.85" customHeight="1">
      <c r="A292" s="325" t="s">
        <v>8446</v>
      </c>
      <c r="B292" s="349" t="s">
        <v>216</v>
      </c>
      <c r="C292" s="272" t="s">
        <v>8427</v>
      </c>
      <c r="D292" s="289" t="s">
        <v>10074</v>
      </c>
      <c r="E292" s="362">
        <v>1</v>
      </c>
      <c r="F292" s="357"/>
      <c r="G292" s="440">
        <v>8.2793789999999987</v>
      </c>
      <c r="H292" s="157">
        <f>IF(G292="","",G292-G292*COMPASS!$U$31)</f>
        <v>8.2793789999999987</v>
      </c>
    </row>
    <row r="293" spans="1:8" ht="14.85" customHeight="1">
      <c r="A293" s="325" t="s">
        <v>8447</v>
      </c>
      <c r="B293" s="349" t="s">
        <v>216</v>
      </c>
      <c r="C293" s="272" t="s">
        <v>8428</v>
      </c>
      <c r="D293" s="289" t="s">
        <v>10075</v>
      </c>
      <c r="E293" s="362">
        <v>1</v>
      </c>
      <c r="F293" s="357"/>
      <c r="G293" s="440">
        <v>9.6592754999999997</v>
      </c>
      <c r="H293" s="157">
        <f>IF(G293="","",G293-G293*COMPASS!$U$31)</f>
        <v>9.6592754999999997</v>
      </c>
    </row>
    <row r="294" spans="1:8" ht="14.85" customHeight="1">
      <c r="A294" s="325" t="s">
        <v>8448</v>
      </c>
      <c r="B294" s="349" t="s">
        <v>216</v>
      </c>
      <c r="C294" s="272" t="s">
        <v>8429</v>
      </c>
      <c r="D294" s="289" t="s">
        <v>10076</v>
      </c>
      <c r="E294" s="362">
        <v>1</v>
      </c>
      <c r="F294" s="357"/>
      <c r="G294" s="440">
        <v>11.019173500000001</v>
      </c>
      <c r="H294" s="157">
        <f>IF(G294="","",G294-G294*COMPASS!$U$31)</f>
        <v>11.019173500000001</v>
      </c>
    </row>
    <row r="295" spans="1:8" ht="14.85" customHeight="1">
      <c r="A295" s="809" t="s">
        <v>5974</v>
      </c>
      <c r="B295" s="810"/>
      <c r="C295" s="811"/>
      <c r="D295" s="812"/>
      <c r="E295" s="812"/>
      <c r="F295" s="812"/>
      <c r="G295" s="812"/>
      <c r="H295" s="157" t="str">
        <f>IF(G295="","",G295-G295*COMPASS!$U$31)</f>
        <v/>
      </c>
    </row>
    <row r="296" spans="1:8" ht="14.85" customHeight="1">
      <c r="A296" s="325" t="s">
        <v>2737</v>
      </c>
      <c r="B296" s="349" t="s">
        <v>216</v>
      </c>
      <c r="C296" s="272" t="s">
        <v>2679</v>
      </c>
      <c r="D296" s="289" t="s">
        <v>10082</v>
      </c>
      <c r="E296" s="362">
        <v>1</v>
      </c>
      <c r="F296" s="357"/>
      <c r="G296" s="440">
        <v>41.256905500000002</v>
      </c>
      <c r="H296" s="157">
        <f>IF(G296="","",G296-G296*COMPASS!$U$31)</f>
        <v>41.256905500000002</v>
      </c>
    </row>
    <row r="297" spans="1:8" ht="14.85" customHeight="1">
      <c r="A297" s="325" t="s">
        <v>2732</v>
      </c>
      <c r="B297" s="349" t="s">
        <v>216</v>
      </c>
      <c r="C297" s="272" t="s">
        <v>2674</v>
      </c>
      <c r="D297" s="289" t="s">
        <v>10083</v>
      </c>
      <c r="E297" s="362">
        <v>1</v>
      </c>
      <c r="F297" s="357"/>
      <c r="G297" s="440">
        <v>42.596805000000003</v>
      </c>
      <c r="H297" s="157">
        <f>IF(G297="","",G297-G297*COMPASS!$U$31)</f>
        <v>42.596805000000003</v>
      </c>
    </row>
    <row r="298" spans="1:8" ht="14.85" customHeight="1">
      <c r="A298" s="325" t="s">
        <v>2733</v>
      </c>
      <c r="B298" s="349" t="s">
        <v>216</v>
      </c>
      <c r="C298" s="272" t="s">
        <v>2675</v>
      </c>
      <c r="D298" s="289" t="s">
        <v>10084</v>
      </c>
      <c r="E298" s="362">
        <v>1</v>
      </c>
      <c r="F298" s="357"/>
      <c r="G298" s="440">
        <v>43.936704500000005</v>
      </c>
      <c r="H298" s="157">
        <f>IF(G298="","",G298-G298*COMPASS!$U$31)</f>
        <v>43.936704500000005</v>
      </c>
    </row>
    <row r="299" spans="1:8" ht="14.85" customHeight="1">
      <c r="A299" s="325" t="s">
        <v>2739</v>
      </c>
      <c r="B299" s="349" t="s">
        <v>216</v>
      </c>
      <c r="C299" s="272" t="s">
        <v>2681</v>
      </c>
      <c r="D299" s="289" t="s">
        <v>10085</v>
      </c>
      <c r="E299" s="362">
        <v>1</v>
      </c>
      <c r="F299" s="357"/>
      <c r="G299" s="440">
        <v>45.256605499999999</v>
      </c>
      <c r="H299" s="157">
        <f>IF(G299="","",G299-G299*COMPASS!$U$31)</f>
        <v>45.256605499999999</v>
      </c>
    </row>
    <row r="300" spans="1:8" ht="14.85" customHeight="1">
      <c r="A300" s="325" t="s">
        <v>2738</v>
      </c>
      <c r="B300" s="349" t="s">
        <v>216</v>
      </c>
      <c r="C300" s="272" t="s">
        <v>2680</v>
      </c>
      <c r="D300" s="289" t="s">
        <v>10086</v>
      </c>
      <c r="E300" s="362">
        <v>1</v>
      </c>
      <c r="F300" s="357"/>
      <c r="G300" s="440">
        <v>46.556508000000008</v>
      </c>
      <c r="H300" s="157">
        <f>IF(G300="","",G300-G300*COMPASS!$U$31)</f>
        <v>46.556508000000008</v>
      </c>
    </row>
    <row r="301" spans="1:8" ht="14.85" customHeight="1">
      <c r="A301" s="325" t="s">
        <v>2743</v>
      </c>
      <c r="B301" s="349" t="s">
        <v>216</v>
      </c>
      <c r="C301" s="272" t="s">
        <v>2685</v>
      </c>
      <c r="D301" s="289" t="s">
        <v>10087</v>
      </c>
      <c r="E301" s="362">
        <v>1</v>
      </c>
      <c r="F301" s="357"/>
      <c r="G301" s="440">
        <v>53.216008500000001</v>
      </c>
      <c r="H301" s="157">
        <f>IF(G301="","",G301-G301*COMPASS!$U$31)</f>
        <v>53.216008500000001</v>
      </c>
    </row>
    <row r="302" spans="1:8" ht="14.85" customHeight="1">
      <c r="A302" s="325" t="s">
        <v>2740</v>
      </c>
      <c r="B302" s="349" t="s">
        <v>216</v>
      </c>
      <c r="C302" s="272" t="s">
        <v>2682</v>
      </c>
      <c r="D302" s="289" t="s">
        <v>10088</v>
      </c>
      <c r="E302" s="362">
        <v>1</v>
      </c>
      <c r="F302" s="357"/>
      <c r="G302" s="440">
        <v>37.817163500000007</v>
      </c>
      <c r="H302" s="157">
        <f>IF(G302="","",G302-G302*COMPASS!$U$31)</f>
        <v>37.817163500000007</v>
      </c>
    </row>
    <row r="303" spans="1:8" ht="14.85" customHeight="1">
      <c r="A303" s="325" t="s">
        <v>2734</v>
      </c>
      <c r="B303" s="349" t="s">
        <v>216</v>
      </c>
      <c r="C303" s="272" t="s">
        <v>2676</v>
      </c>
      <c r="D303" s="289" t="s">
        <v>10089</v>
      </c>
      <c r="E303" s="362">
        <v>1</v>
      </c>
      <c r="F303" s="357"/>
      <c r="G303" s="440">
        <v>42.056845500000001</v>
      </c>
      <c r="H303" s="157">
        <f>IF(G303="","",G303-G303*COMPASS!$U$31)</f>
        <v>42.056845500000001</v>
      </c>
    </row>
    <row r="304" spans="1:8" ht="14.85" customHeight="1">
      <c r="A304" s="325" t="s">
        <v>2735</v>
      </c>
      <c r="B304" s="349" t="s">
        <v>216</v>
      </c>
      <c r="C304" s="272" t="s">
        <v>2677</v>
      </c>
      <c r="D304" s="289" t="s">
        <v>10090</v>
      </c>
      <c r="E304" s="362">
        <v>1</v>
      </c>
      <c r="F304" s="357"/>
      <c r="G304" s="440">
        <v>46.296527500000003</v>
      </c>
      <c r="H304" s="157">
        <f>IF(G304="","",G304-G304*COMPASS!$U$31)</f>
        <v>46.296527500000003</v>
      </c>
    </row>
    <row r="305" spans="1:8" ht="14.85" customHeight="1">
      <c r="A305" s="325" t="s">
        <v>2741</v>
      </c>
      <c r="B305" s="349" t="s">
        <v>216</v>
      </c>
      <c r="C305" s="272" t="s">
        <v>2683</v>
      </c>
      <c r="D305" s="289" t="s">
        <v>10091</v>
      </c>
      <c r="E305" s="362">
        <v>1</v>
      </c>
      <c r="F305" s="357"/>
      <c r="G305" s="440">
        <v>50.516211000000006</v>
      </c>
      <c r="H305" s="157">
        <f>IF(G305="","",G305-G305*COMPASS!$U$31)</f>
        <v>50.516211000000006</v>
      </c>
    </row>
    <row r="306" spans="1:8" ht="14.85" customHeight="1">
      <c r="A306" s="325" t="s">
        <v>2736</v>
      </c>
      <c r="B306" s="349" t="s">
        <v>216</v>
      </c>
      <c r="C306" s="272" t="s">
        <v>2678</v>
      </c>
      <c r="D306" s="289" t="s">
        <v>10092</v>
      </c>
      <c r="E306" s="362">
        <v>1</v>
      </c>
      <c r="F306" s="357"/>
      <c r="G306" s="440">
        <v>54.735894500000001</v>
      </c>
      <c r="H306" s="157">
        <f>IF(G306="","",G306-G306*COMPASS!$U$31)</f>
        <v>54.735894500000001</v>
      </c>
    </row>
    <row r="307" spans="1:8" ht="14.85" customHeight="1">
      <c r="A307" s="325" t="s">
        <v>2742</v>
      </c>
      <c r="B307" s="349" t="s">
        <v>216</v>
      </c>
      <c r="C307" s="272" t="s">
        <v>2684</v>
      </c>
      <c r="D307" s="289" t="s">
        <v>10093</v>
      </c>
      <c r="E307" s="362">
        <v>1</v>
      </c>
      <c r="F307" s="357"/>
      <c r="G307" s="440">
        <v>75.894307500000011</v>
      </c>
      <c r="H307" s="157">
        <f>IF(G307="","",G307-G307*COMPASS!$U$31)</f>
        <v>75.894307500000011</v>
      </c>
    </row>
    <row r="308" spans="1:8" ht="14.85" customHeight="1">
      <c r="A308" s="803" t="s">
        <v>5697</v>
      </c>
      <c r="B308" s="804"/>
      <c r="C308" s="805"/>
      <c r="D308" s="1369"/>
      <c r="E308" s="1369"/>
      <c r="F308" s="1369"/>
      <c r="G308" s="1369"/>
      <c r="H308" s="157" t="str">
        <f>IF(G308="","",G308-G308*COMPASS!$U$31)</f>
        <v/>
      </c>
    </row>
    <row r="309" spans="1:8" ht="14.85" customHeight="1">
      <c r="A309" s="325" t="s">
        <v>5708</v>
      </c>
      <c r="B309" s="349" t="s">
        <v>216</v>
      </c>
      <c r="C309" s="289" t="s">
        <v>5709</v>
      </c>
      <c r="D309" s="289" t="s">
        <v>5710</v>
      </c>
      <c r="E309" s="362">
        <v>25</v>
      </c>
      <c r="F309" s="357"/>
      <c r="G309" s="440">
        <v>9.6992724999999993</v>
      </c>
      <c r="H309" s="157">
        <f>IF(G309="","",G309-G309*COMPASS!$U$31)</f>
        <v>9.6992724999999993</v>
      </c>
    </row>
    <row r="310" spans="1:8" ht="14.85" customHeight="1">
      <c r="A310" s="325" t="s">
        <v>5711</v>
      </c>
      <c r="B310" s="349" t="s">
        <v>216</v>
      </c>
      <c r="C310" s="289" t="s">
        <v>5712</v>
      </c>
      <c r="D310" s="289" t="s">
        <v>5713</v>
      </c>
      <c r="E310" s="362">
        <v>25</v>
      </c>
      <c r="F310" s="357"/>
      <c r="G310" s="440">
        <v>12.759043</v>
      </c>
      <c r="H310" s="157">
        <f>IF(G310="","",G310-G310*COMPASS!$U$31)</f>
        <v>12.759043</v>
      </c>
    </row>
    <row r="311" spans="1:8" ht="14.85" customHeight="1">
      <c r="A311" s="325" t="s">
        <v>5699</v>
      </c>
      <c r="B311" s="349" t="s">
        <v>216</v>
      </c>
      <c r="C311" s="289" t="s">
        <v>5700</v>
      </c>
      <c r="D311" s="289" t="s">
        <v>10099</v>
      </c>
      <c r="E311" s="362">
        <v>25</v>
      </c>
      <c r="F311" s="357"/>
      <c r="G311" s="440">
        <v>9.6992724999999993</v>
      </c>
      <c r="H311" s="157">
        <f>IF(G311="","",G311-G311*COMPASS!$U$31)</f>
        <v>9.6992724999999993</v>
      </c>
    </row>
    <row r="312" spans="1:8" ht="14.85" customHeight="1">
      <c r="A312" s="325" t="s">
        <v>5701</v>
      </c>
      <c r="B312" s="349" t="s">
        <v>216</v>
      </c>
      <c r="C312" s="289" t="s">
        <v>5702</v>
      </c>
      <c r="D312" s="289" t="s">
        <v>10098</v>
      </c>
      <c r="E312" s="362">
        <v>25</v>
      </c>
      <c r="F312" s="357"/>
      <c r="G312" s="440">
        <v>12.759043</v>
      </c>
      <c r="H312" s="157">
        <f>IF(G312="","",G312-G312*COMPASS!$U$31)</f>
        <v>12.759043</v>
      </c>
    </row>
    <row r="313" spans="1:8" ht="14.85" customHeight="1">
      <c r="A313" s="325" t="s">
        <v>5719</v>
      </c>
      <c r="B313" s="349" t="s">
        <v>216</v>
      </c>
      <c r="C313" s="289" t="s">
        <v>5720</v>
      </c>
      <c r="D313" s="289" t="s">
        <v>5721</v>
      </c>
      <c r="E313" s="362">
        <v>25</v>
      </c>
      <c r="F313" s="357"/>
      <c r="G313" s="440">
        <v>13.978951500000003</v>
      </c>
      <c r="H313" s="157">
        <f>IF(G313="","",G313-G313*COMPASS!$U$31)</f>
        <v>13.978951500000003</v>
      </c>
    </row>
    <row r="314" spans="1:8" ht="14.85" customHeight="1">
      <c r="A314" s="325" t="s">
        <v>2763</v>
      </c>
      <c r="B314" s="349" t="s">
        <v>216</v>
      </c>
      <c r="C314" s="289" t="s">
        <v>2705</v>
      </c>
      <c r="D314" s="289" t="s">
        <v>10096</v>
      </c>
      <c r="E314" s="362">
        <v>25</v>
      </c>
      <c r="F314" s="357"/>
      <c r="G314" s="440">
        <v>9.6992724999999993</v>
      </c>
      <c r="H314" s="157">
        <f>IF(G314="","",G314-G314*COMPASS!$U$31)</f>
        <v>9.6992724999999993</v>
      </c>
    </row>
    <row r="315" spans="1:8" ht="14.85" customHeight="1">
      <c r="A315" s="325" t="s">
        <v>2764</v>
      </c>
      <c r="B315" s="349" t="s">
        <v>216</v>
      </c>
      <c r="C315" s="289" t="s">
        <v>2706</v>
      </c>
      <c r="D315" s="289" t="s">
        <v>10095</v>
      </c>
      <c r="E315" s="362">
        <v>25</v>
      </c>
      <c r="F315" s="357"/>
      <c r="G315" s="440">
        <v>12.759043</v>
      </c>
      <c r="H315" s="157">
        <f>IF(G315="","",G315-G315*COMPASS!$U$31)</f>
        <v>12.759043</v>
      </c>
    </row>
    <row r="316" spans="1:8" ht="14.85" customHeight="1">
      <c r="A316" s="325" t="s">
        <v>2757</v>
      </c>
      <c r="B316" s="349" t="s">
        <v>462</v>
      </c>
      <c r="C316" s="289" t="s">
        <v>2699</v>
      </c>
      <c r="D316" s="289" t="s">
        <v>5714</v>
      </c>
      <c r="E316" s="362">
        <v>1</v>
      </c>
      <c r="F316" s="357"/>
      <c r="G316" s="440">
        <v>13.3389995</v>
      </c>
      <c r="H316" s="157">
        <f>IF(G316="","",G316-G316*COMPASS!$U$31)</f>
        <v>13.3389995</v>
      </c>
    </row>
    <row r="317" spans="1:8" ht="14.85" customHeight="1">
      <c r="A317" s="325" t="s">
        <v>2767</v>
      </c>
      <c r="B317" s="349" t="s">
        <v>216</v>
      </c>
      <c r="C317" s="289" t="s">
        <v>2709</v>
      </c>
      <c r="D317" s="289" t="s">
        <v>5703</v>
      </c>
      <c r="E317" s="362">
        <v>25</v>
      </c>
      <c r="F317" s="357"/>
      <c r="G317" s="440">
        <v>9.6992724999999993</v>
      </c>
      <c r="H317" s="157">
        <f>IF(G317="","",G317-G317*COMPASS!$U$31)</f>
        <v>9.6992724999999993</v>
      </c>
    </row>
    <row r="318" spans="1:8" ht="14.85" customHeight="1">
      <c r="A318" s="325" t="s">
        <v>2765</v>
      </c>
      <c r="B318" s="349" t="s">
        <v>216</v>
      </c>
      <c r="C318" s="289" t="s">
        <v>2707</v>
      </c>
      <c r="D318" s="289" t="s">
        <v>10097</v>
      </c>
      <c r="E318" s="362">
        <v>25</v>
      </c>
      <c r="F318" s="357"/>
      <c r="G318" s="440">
        <v>12.759043</v>
      </c>
      <c r="H318" s="157">
        <f>IF(G318="","",G318-G318*COMPASS!$U$31)</f>
        <v>12.759043</v>
      </c>
    </row>
    <row r="319" spans="1:8" ht="14.85" customHeight="1">
      <c r="A319" s="325" t="s">
        <v>5704</v>
      </c>
      <c r="B319" s="349" t="s">
        <v>216</v>
      </c>
      <c r="C319" s="289" t="s">
        <v>5705</v>
      </c>
      <c r="D319" s="289" t="s">
        <v>5706</v>
      </c>
      <c r="E319" s="362">
        <v>25</v>
      </c>
      <c r="F319" s="357"/>
      <c r="G319" s="440">
        <v>13.3389995</v>
      </c>
      <c r="H319" s="157">
        <f>IF(G319="","",G319-G319*COMPASS!$U$31)</f>
        <v>13.3389995</v>
      </c>
    </row>
    <row r="320" spans="1:8" ht="14.85" customHeight="1">
      <c r="A320" s="325" t="s">
        <v>5722</v>
      </c>
      <c r="B320" s="349" t="s">
        <v>216</v>
      </c>
      <c r="C320" s="289" t="s">
        <v>5723</v>
      </c>
      <c r="D320" s="289" t="s">
        <v>5724</v>
      </c>
      <c r="E320" s="362">
        <v>25</v>
      </c>
      <c r="F320" s="357"/>
      <c r="G320" s="440">
        <v>10.399220000000001</v>
      </c>
      <c r="H320" s="157">
        <f>IF(G320="","",G320-G320*COMPASS!$U$31)</f>
        <v>10.399220000000001</v>
      </c>
    </row>
    <row r="321" spans="1:8" ht="14.85" customHeight="1">
      <c r="A321" s="325" t="s">
        <v>2758</v>
      </c>
      <c r="B321" s="349" t="s">
        <v>216</v>
      </c>
      <c r="C321" s="289" t="s">
        <v>2700</v>
      </c>
      <c r="D321" s="289" t="s">
        <v>5725</v>
      </c>
      <c r="E321" s="362">
        <v>25</v>
      </c>
      <c r="F321" s="357"/>
      <c r="G321" s="440">
        <v>13.978951500000003</v>
      </c>
      <c r="H321" s="157">
        <f>IF(G321="","",G321-G321*COMPASS!$U$31)</f>
        <v>13.978951500000003</v>
      </c>
    </row>
    <row r="322" spans="1:8">
      <c r="A322" s="325" t="s">
        <v>2759</v>
      </c>
      <c r="B322" s="349" t="s">
        <v>462</v>
      </c>
      <c r="C322" s="289" t="s">
        <v>2701</v>
      </c>
      <c r="D322" s="289" t="s">
        <v>10094</v>
      </c>
      <c r="E322" s="362">
        <v>1</v>
      </c>
      <c r="F322" s="357"/>
      <c r="G322" s="440">
        <v>14.558908000000001</v>
      </c>
      <c r="H322" s="157">
        <f>IF(G322="","",G322-G322*COMPASS!$U$31)</f>
        <v>14.558908000000001</v>
      </c>
    </row>
    <row r="323" spans="1:8">
      <c r="A323" s="325" t="s">
        <v>2760</v>
      </c>
      <c r="B323" s="349" t="s">
        <v>462</v>
      </c>
      <c r="C323" s="289" t="s">
        <v>2702</v>
      </c>
      <c r="D323" s="289" t="s">
        <v>5715</v>
      </c>
      <c r="E323" s="362">
        <v>25</v>
      </c>
      <c r="F323" s="357"/>
      <c r="G323" s="440">
        <v>13.299002500000002</v>
      </c>
      <c r="H323" s="157">
        <f>IF(G323="","",G323-G323*COMPASS!$U$31)</f>
        <v>13.299002500000002</v>
      </c>
    </row>
    <row r="324" spans="1:8">
      <c r="A324" s="325" t="s">
        <v>5716</v>
      </c>
      <c r="B324" s="349" t="s">
        <v>216</v>
      </c>
      <c r="C324" s="289" t="s">
        <v>5717</v>
      </c>
      <c r="D324" s="289" t="s">
        <v>5718</v>
      </c>
      <c r="E324" s="362">
        <v>25</v>
      </c>
      <c r="F324" s="357"/>
      <c r="G324" s="440">
        <v>13.8589605</v>
      </c>
      <c r="H324" s="157">
        <f>IF(G324="","",G324-G324*COMPASS!$U$31)</f>
        <v>13.8589605</v>
      </c>
    </row>
    <row r="325" spans="1:8">
      <c r="A325" s="325" t="s">
        <v>2766</v>
      </c>
      <c r="B325" s="349" t="s">
        <v>216</v>
      </c>
      <c r="C325" s="289" t="s">
        <v>2708</v>
      </c>
      <c r="D325" s="289" t="s">
        <v>5707</v>
      </c>
      <c r="E325" s="362">
        <v>25</v>
      </c>
      <c r="F325" s="357"/>
      <c r="G325" s="440">
        <v>13.299002500000002</v>
      </c>
      <c r="H325" s="157">
        <f>IF(G325="","",G325-G325*COMPASS!$U$31)</f>
        <v>13.299002500000002</v>
      </c>
    </row>
    <row r="326" spans="1:8">
      <c r="A326" s="325" t="s">
        <v>2761</v>
      </c>
      <c r="B326" s="349" t="s">
        <v>462</v>
      </c>
      <c r="C326" s="289" t="s">
        <v>2703</v>
      </c>
      <c r="D326" s="289" t="s">
        <v>5726</v>
      </c>
      <c r="E326" s="362">
        <v>25</v>
      </c>
      <c r="F326" s="357"/>
      <c r="G326" s="440">
        <v>14.458915500000002</v>
      </c>
      <c r="H326" s="157">
        <f>IF(G326="","",G326-G326*COMPASS!$U$31)</f>
        <v>14.458915500000002</v>
      </c>
    </row>
    <row r="327" spans="1:8" ht="15.6">
      <c r="A327" s="325" t="s">
        <v>2762</v>
      </c>
      <c r="B327" s="349" t="s">
        <v>216</v>
      </c>
      <c r="C327" s="289" t="s">
        <v>2704</v>
      </c>
      <c r="D327" s="289" t="s">
        <v>5698</v>
      </c>
      <c r="E327" s="362">
        <v>1</v>
      </c>
      <c r="F327" s="357"/>
      <c r="G327" s="440">
        <v>2179.8365000000003</v>
      </c>
      <c r="H327" s="157">
        <f>IF(G327="","",G327-G327*COMPASS!$U$31)</f>
        <v>2179.8365000000003</v>
      </c>
    </row>
    <row r="328" spans="1:8">
      <c r="A328" s="803" t="s">
        <v>7655</v>
      </c>
      <c r="B328" s="804"/>
      <c r="C328" s="805"/>
      <c r="D328" s="806"/>
      <c r="E328" s="807"/>
      <c r="F328" s="808"/>
      <c r="G328" s="808"/>
      <c r="H328" s="157" t="str">
        <f>IF(G328="","",G328-G328*COMPASS!$U$31)</f>
        <v/>
      </c>
    </row>
    <row r="329" spans="1:8">
      <c r="A329" s="325" t="s">
        <v>7405</v>
      </c>
      <c r="B329" s="349" t="s">
        <v>216</v>
      </c>
      <c r="C329" s="289">
        <v>80610581870</v>
      </c>
      <c r="D329" s="289" t="s">
        <v>9278</v>
      </c>
      <c r="E329" s="362">
        <v>1</v>
      </c>
      <c r="F329" s="357"/>
      <c r="G329" s="440">
        <v>82.073844000000008</v>
      </c>
      <c r="H329" s="157">
        <f>IF(G329="","",G329-G329*COMPASS!$U$31)</f>
        <v>82.073844000000008</v>
      </c>
    </row>
    <row r="330" spans="1:8">
      <c r="A330" s="325" t="s">
        <v>7402</v>
      </c>
      <c r="B330" s="349" t="s">
        <v>216</v>
      </c>
      <c r="C330" s="289">
        <v>80610755896</v>
      </c>
      <c r="D330" s="289" t="s">
        <v>9312</v>
      </c>
      <c r="E330" s="362">
        <v>60</v>
      </c>
      <c r="F330" s="357"/>
      <c r="G330" s="440">
        <v>9.0593205000000001</v>
      </c>
      <c r="H330" s="157">
        <f>IF(G330="","",G330-G330*COMPASS!$U$31)</f>
        <v>9.0593205000000001</v>
      </c>
    </row>
    <row r="331" spans="1:8" ht="15.6">
      <c r="A331" s="325" t="s">
        <v>7401</v>
      </c>
      <c r="B331" s="349" t="s">
        <v>216</v>
      </c>
      <c r="C331" s="289">
        <v>80611127574</v>
      </c>
      <c r="D331" s="289" t="s">
        <v>10100</v>
      </c>
      <c r="E331" s="362">
        <v>60</v>
      </c>
      <c r="F331" s="357"/>
      <c r="G331" s="440">
        <v>5.8995575000000002</v>
      </c>
      <c r="H331" s="157">
        <f>IF(G331="","",G331-G331*COMPASS!$U$31)</f>
        <v>5.8995575000000002</v>
      </c>
    </row>
    <row r="332" spans="1:8">
      <c r="A332" s="325" t="s">
        <v>7702</v>
      </c>
      <c r="B332" s="349" t="s">
        <v>4423</v>
      </c>
      <c r="C332" s="289" t="s">
        <v>7700</v>
      </c>
      <c r="D332" s="289" t="s">
        <v>10101</v>
      </c>
      <c r="E332" s="362">
        <v>20</v>
      </c>
      <c r="F332" s="357"/>
      <c r="G332" s="440" t="s">
        <v>3301</v>
      </c>
      <c r="H332" s="157" t="e">
        <f>IF(G332="","",G332-G332*COMPASS!$U$31)</f>
        <v>#VALUE!</v>
      </c>
    </row>
    <row r="333" spans="1:8">
      <c r="A333" s="325" t="s">
        <v>7403</v>
      </c>
      <c r="B333" s="349" t="s">
        <v>216</v>
      </c>
      <c r="C333" s="289" t="s">
        <v>7404</v>
      </c>
      <c r="D333" s="289" t="s">
        <v>9277</v>
      </c>
      <c r="E333" s="362">
        <v>60</v>
      </c>
      <c r="F333" s="357"/>
      <c r="G333" s="440">
        <v>8.7993400000000008</v>
      </c>
      <c r="H333" s="157">
        <f>IF(G333="","",G333-G333*COMPASS!$U$31)</f>
        <v>8.7993400000000008</v>
      </c>
    </row>
  </sheetData>
  <sheetProtection algorithmName="SHA-512" hashValue="/xI7oxVUOJSEvYSRjVq7oYJ8jR9fOn627GcmQO3H5scKiJzIGwCtepkZIZuubj44WbxsAT47Hiv8/YYFnjs/wA==" saltValue="m9g1dheyb+n24wX7XIJ0Iw==" spinCount="100000" sheet="1" objects="1" scenarios="1"/>
  <mergeCells count="1">
    <mergeCell ref="D1:G1"/>
  </mergeCells>
  <conditionalFormatting sqref="C61">
    <cfRule type="duplicateValues" dxfId="28" priority="1"/>
    <cfRule type="duplicateValues" dxfId="27" priority="2"/>
  </conditionalFormatting>
  <hyperlinks>
    <hyperlink ref="H2" location="Indice" display="Indice" xr:uid="{00000000-0004-0000-0600-000000000000}"/>
    <hyperlink ref="D1" r:id="rId1" xr:uid="{00000000-0004-0000-0600-000001000000}"/>
  </hyperlinks>
  <pageMargins left="0.31496062992125984" right="0.27559055118110237" top="0.35433070866141736" bottom="0.53" header="0.31496062992125984" footer="0.31496062992125984"/>
  <pageSetup paperSize="9" orientation="portrait" r:id="rId2"/>
  <headerFooter>
    <oddHeader>&amp;R&amp;P/&amp;N</oddHeader>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274433" r:id="rId5">
          <objectPr defaultSize="0" autoPict="0" r:id="rId6">
            <anchor moveWithCells="1">
              <from>
                <xdr:col>5</xdr:col>
                <xdr:colOff>30480</xdr:colOff>
                <xdr:row>4</xdr:row>
                <xdr:rowOff>30480</xdr:rowOff>
              </from>
              <to>
                <xdr:col>5</xdr:col>
                <xdr:colOff>297180</xdr:colOff>
                <xdr:row>5</xdr:row>
                <xdr:rowOff>0</xdr:rowOff>
              </to>
            </anchor>
          </objectPr>
        </oleObject>
      </mc:Choice>
      <mc:Fallback>
        <oleObject progId="PI3.Image" shapeId="274433" r:id="rId5"/>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0A0A-4935-4321-B9E7-DBEC3F57C21C}">
  <sheetPr codeName="Foglio23">
    <tabColor theme="3" tint="0.39997558519241921"/>
  </sheetPr>
  <dimension ref="A1:I342"/>
  <sheetViews>
    <sheetView zoomScaleNormal="100" workbookViewId="0">
      <pane ySplit="4" topLeftCell="A268" activePane="bottomLeft" state="frozen"/>
      <selection pane="bottomLeft" activeCell="F342" sqref="A1:F342"/>
    </sheetView>
  </sheetViews>
  <sheetFormatPr defaultColWidth="9.44140625" defaultRowHeight="13.2"/>
  <cols>
    <col min="1" max="1" width="17.44140625" style="124" customWidth="1"/>
    <col min="2" max="2" width="4.44140625" style="267" customWidth="1"/>
    <col min="3" max="3" width="62.33203125" style="168" customWidth="1"/>
    <col min="4" max="4" width="5.5546875" style="267" customWidth="1"/>
    <col min="5" max="5" width="4.5546875" style="482" customWidth="1"/>
    <col min="6" max="6" width="9.44140625" style="267" bestFit="1" customWidth="1"/>
    <col min="7" max="7" width="9.44140625" style="442" bestFit="1" customWidth="1"/>
    <col min="8" max="8" width="14.5546875" style="132" bestFit="1" customWidth="1"/>
    <col min="9" max="9" width="10" style="124" bestFit="1" customWidth="1"/>
    <col min="10" max="12" width="9.44140625" style="124"/>
    <col min="13" max="13" width="10.5546875" style="124" bestFit="1" customWidth="1"/>
    <col min="14" max="14" width="10" style="124" bestFit="1" customWidth="1"/>
    <col min="15" max="16384" width="9.44140625" style="124"/>
  </cols>
  <sheetData>
    <row r="1" spans="1:9">
      <c r="A1" s="284" t="str">
        <f>'LS CABLE'!A1</f>
        <v>Listino Luglio26</v>
      </c>
      <c r="B1" s="351"/>
      <c r="C1" s="1429" t="s">
        <v>11476</v>
      </c>
      <c r="D1" s="1430"/>
      <c r="E1" s="1430"/>
      <c r="F1" s="1430"/>
      <c r="G1" s="153"/>
    </row>
    <row r="2" spans="1:9">
      <c r="A2" s="284"/>
      <c r="B2" s="351"/>
      <c r="C2" s="285"/>
      <c r="D2" s="581"/>
      <c r="E2" s="479"/>
      <c r="F2" s="425"/>
      <c r="G2" s="154" t="s">
        <v>190</v>
      </c>
    </row>
    <row r="3" spans="1:9" ht="25.2">
      <c r="A3" s="286" t="s">
        <v>12729</v>
      </c>
      <c r="B3" s="352"/>
      <c r="C3" s="287"/>
      <c r="D3" s="582"/>
      <c r="E3" s="480"/>
      <c r="F3" s="426"/>
      <c r="G3" s="155"/>
    </row>
    <row r="4" spans="1:9">
      <c r="A4" s="121" t="str">
        <f>'[5]LS CABLE'!A4</f>
        <v>Cod. Compass</v>
      </c>
      <c r="B4" s="353"/>
      <c r="C4" s="288" t="s">
        <v>219</v>
      </c>
      <c r="D4" s="583" t="s">
        <v>485</v>
      </c>
      <c r="E4" s="481"/>
      <c r="F4" s="427" t="s">
        <v>189</v>
      </c>
      <c r="G4" s="148" t="s">
        <v>486</v>
      </c>
    </row>
    <row r="5" spans="1:9" ht="24.6" customHeight="1">
      <c r="A5" s="1101" t="s">
        <v>16155</v>
      </c>
      <c r="B5" s="873"/>
      <c r="C5" s="874"/>
      <c r="D5" s="875"/>
      <c r="E5" s="876"/>
      <c r="F5" s="877"/>
      <c r="G5" s="877"/>
    </row>
    <row r="6" spans="1:9" ht="14.1" customHeight="1">
      <c r="A6" s="872" t="s">
        <v>3306</v>
      </c>
      <c r="B6" s="873"/>
      <c r="C6" s="874"/>
      <c r="D6" s="875"/>
      <c r="E6" s="876"/>
      <c r="F6" s="877"/>
      <c r="G6" s="877"/>
      <c r="I6" s="133"/>
    </row>
    <row r="7" spans="1:9" ht="14.1" customHeight="1">
      <c r="A7" s="837" t="s">
        <v>1138</v>
      </c>
      <c r="B7" s="838" t="s">
        <v>462</v>
      </c>
      <c r="C7" s="839" t="s">
        <v>13536</v>
      </c>
      <c r="D7" s="840">
        <v>1</v>
      </c>
      <c r="E7" s="851"/>
      <c r="F7" s="850">
        <v>0.7357999999999999</v>
      </c>
      <c r="G7" s="850">
        <v>0.7357999999999999</v>
      </c>
      <c r="I7" s="133"/>
    </row>
    <row r="8" spans="1:9" ht="14.1" customHeight="1">
      <c r="A8" s="837" t="s">
        <v>1139</v>
      </c>
      <c r="B8" s="838" t="s">
        <v>462</v>
      </c>
      <c r="C8" s="839" t="s">
        <v>13537</v>
      </c>
      <c r="D8" s="840">
        <v>1</v>
      </c>
      <c r="E8" s="851"/>
      <c r="F8" s="850">
        <v>0.91849999999999998</v>
      </c>
      <c r="G8" s="850">
        <v>0.91849999999999998</v>
      </c>
      <c r="I8" s="133"/>
    </row>
    <row r="9" spans="1:9" ht="14.1" customHeight="1">
      <c r="A9" s="1593" t="s">
        <v>140</v>
      </c>
      <c r="B9" s="838" t="s">
        <v>216</v>
      </c>
      <c r="C9" s="839" t="s">
        <v>13538</v>
      </c>
      <c r="D9" s="840">
        <v>1</v>
      </c>
      <c r="E9" s="851"/>
      <c r="F9" s="850">
        <v>1.2940499999999997</v>
      </c>
      <c r="G9" s="850">
        <v>1.2940499999999997</v>
      </c>
      <c r="I9" s="133"/>
    </row>
    <row r="10" spans="1:9" ht="14.1" customHeight="1">
      <c r="A10" s="837" t="s">
        <v>14454</v>
      </c>
      <c r="B10" s="838" t="s">
        <v>462</v>
      </c>
      <c r="C10" s="839" t="s">
        <v>14455</v>
      </c>
      <c r="D10" s="840">
        <v>1</v>
      </c>
      <c r="E10" s="851"/>
      <c r="F10" s="850">
        <v>1.2940499999999997</v>
      </c>
      <c r="G10" s="850">
        <v>1.2940499999999997</v>
      </c>
      <c r="I10" s="133"/>
    </row>
    <row r="11" spans="1:9" ht="14.1" customHeight="1">
      <c r="A11" s="837" t="s">
        <v>1140</v>
      </c>
      <c r="B11" s="838" t="s">
        <v>216</v>
      </c>
      <c r="C11" s="839" t="s">
        <v>8592</v>
      </c>
      <c r="D11" s="840">
        <v>1</v>
      </c>
      <c r="E11" s="851"/>
      <c r="F11" s="850">
        <v>0.8880499999999999</v>
      </c>
      <c r="G11" s="850">
        <v>0.8880499999999999</v>
      </c>
      <c r="I11" s="133"/>
    </row>
    <row r="12" spans="1:9" ht="14.1" customHeight="1">
      <c r="A12" s="837" t="s">
        <v>1141</v>
      </c>
      <c r="B12" s="838" t="s">
        <v>462</v>
      </c>
      <c r="C12" s="839" t="s">
        <v>17186</v>
      </c>
      <c r="D12" s="840">
        <v>1</v>
      </c>
      <c r="E12" s="851"/>
      <c r="F12" s="850">
        <v>0.64444999999999997</v>
      </c>
      <c r="G12" s="850">
        <v>0.64444999999999997</v>
      </c>
      <c r="I12" s="133"/>
    </row>
    <row r="13" spans="1:9" ht="14.1" customHeight="1">
      <c r="A13" s="837" t="s">
        <v>1142</v>
      </c>
      <c r="B13" s="838" t="s">
        <v>216</v>
      </c>
      <c r="C13" s="839" t="s">
        <v>13539</v>
      </c>
      <c r="D13" s="840">
        <v>1</v>
      </c>
      <c r="E13" s="851"/>
      <c r="F13" s="850">
        <v>0.86774999999999991</v>
      </c>
      <c r="G13" s="850">
        <v>0.86774999999999991</v>
      </c>
      <c r="I13" s="133"/>
    </row>
    <row r="14" spans="1:9" ht="14.1" customHeight="1">
      <c r="A14" s="837" t="s">
        <v>1143</v>
      </c>
      <c r="B14" s="838" t="s">
        <v>216</v>
      </c>
      <c r="C14" s="839" t="s">
        <v>13540</v>
      </c>
      <c r="D14" s="840">
        <v>1</v>
      </c>
      <c r="E14" s="851"/>
      <c r="F14" s="850">
        <v>1.2229999999999996</v>
      </c>
      <c r="G14" s="850">
        <v>1.2229999999999996</v>
      </c>
      <c r="I14" s="133"/>
    </row>
    <row r="15" spans="1:9" ht="14.1" customHeight="1">
      <c r="A15" s="1593" t="s">
        <v>90</v>
      </c>
      <c r="B15" s="838" t="s">
        <v>216</v>
      </c>
      <c r="C15" s="839" t="s">
        <v>13541</v>
      </c>
      <c r="D15" s="840">
        <v>1</v>
      </c>
      <c r="E15" s="851"/>
      <c r="F15" s="850">
        <v>1.8624499999999997</v>
      </c>
      <c r="G15" s="850">
        <v>1.8624499999999997</v>
      </c>
      <c r="I15" s="133"/>
    </row>
    <row r="16" spans="1:9" ht="14.1" customHeight="1">
      <c r="A16" s="837" t="s">
        <v>15998</v>
      </c>
      <c r="B16" s="838" t="s">
        <v>216</v>
      </c>
      <c r="C16" s="839" t="s">
        <v>15999</v>
      </c>
      <c r="D16" s="840">
        <v>1</v>
      </c>
      <c r="E16" s="851"/>
      <c r="F16" s="850">
        <v>1.8624499999999997</v>
      </c>
      <c r="G16" s="850">
        <v>1.8624499999999997</v>
      </c>
      <c r="I16" s="133"/>
    </row>
    <row r="17" spans="1:9" ht="14.1" customHeight="1">
      <c r="A17" s="837" t="s">
        <v>1144</v>
      </c>
      <c r="B17" s="838" t="s">
        <v>216</v>
      </c>
      <c r="C17" s="839" t="s">
        <v>8593</v>
      </c>
      <c r="D17" s="840">
        <v>1</v>
      </c>
      <c r="E17" s="851"/>
      <c r="F17" s="850">
        <v>1.0808999999999997</v>
      </c>
      <c r="G17" s="850">
        <v>1.0808999999999997</v>
      </c>
      <c r="I17" s="133"/>
    </row>
    <row r="18" spans="1:9" ht="14.1" customHeight="1">
      <c r="A18" s="837" t="s">
        <v>1145</v>
      </c>
      <c r="B18" s="838" t="s">
        <v>216</v>
      </c>
      <c r="C18" s="839" t="s">
        <v>17187</v>
      </c>
      <c r="D18" s="840">
        <v>1</v>
      </c>
      <c r="E18" s="851"/>
      <c r="F18" s="850">
        <v>0.7357999999999999</v>
      </c>
      <c r="G18" s="850">
        <v>0.7357999999999999</v>
      </c>
      <c r="I18" s="133"/>
    </row>
    <row r="19" spans="1:9" ht="14.1" customHeight="1">
      <c r="A19" s="837" t="s">
        <v>1146</v>
      </c>
      <c r="B19" s="838" t="s">
        <v>462</v>
      </c>
      <c r="C19" s="839" t="s">
        <v>13542</v>
      </c>
      <c r="D19" s="840">
        <v>1</v>
      </c>
      <c r="E19" s="851"/>
      <c r="F19" s="850">
        <v>0.94894999999999996</v>
      </c>
      <c r="G19" s="850">
        <v>0.94894999999999996</v>
      </c>
      <c r="I19" s="133"/>
    </row>
    <row r="20" spans="1:9" ht="14.1" customHeight="1">
      <c r="A20" s="837" t="s">
        <v>1147</v>
      </c>
      <c r="B20" s="838" t="s">
        <v>462</v>
      </c>
      <c r="C20" s="839" t="s">
        <v>13543</v>
      </c>
      <c r="D20" s="840">
        <v>1</v>
      </c>
      <c r="E20" s="851"/>
      <c r="F20" s="850">
        <v>1.4970499999999998</v>
      </c>
      <c r="G20" s="850">
        <v>1.4970499999999998</v>
      </c>
      <c r="I20" s="133"/>
    </row>
    <row r="21" spans="1:9" ht="14.1" customHeight="1">
      <c r="A21" s="1593" t="s">
        <v>91</v>
      </c>
      <c r="B21" s="838" t="s">
        <v>216</v>
      </c>
      <c r="C21" s="839" t="s">
        <v>13544</v>
      </c>
      <c r="D21" s="840">
        <v>1</v>
      </c>
      <c r="E21" s="851"/>
      <c r="F21" s="850">
        <v>2.2481499999999994</v>
      </c>
      <c r="G21" s="850">
        <v>2.2481499999999994</v>
      </c>
      <c r="I21" s="133"/>
    </row>
    <row r="22" spans="1:9" ht="14.1" customHeight="1">
      <c r="A22" s="837" t="s">
        <v>14456</v>
      </c>
      <c r="B22" s="838" t="s">
        <v>462</v>
      </c>
      <c r="C22" s="839" t="s">
        <v>14457</v>
      </c>
      <c r="D22" s="840">
        <v>1</v>
      </c>
      <c r="E22" s="851"/>
      <c r="F22" s="850">
        <v>2.2481499999999994</v>
      </c>
      <c r="G22" s="850">
        <v>2.2481499999999994</v>
      </c>
      <c r="I22" s="133"/>
    </row>
    <row r="23" spans="1:9" ht="14.1" customHeight="1">
      <c r="A23" s="837" t="s">
        <v>1148</v>
      </c>
      <c r="B23" s="838" t="s">
        <v>216</v>
      </c>
      <c r="C23" s="839" t="s">
        <v>8594</v>
      </c>
      <c r="D23" s="840">
        <v>1</v>
      </c>
      <c r="E23" s="851"/>
      <c r="F23" s="850">
        <v>1.2635999999999998</v>
      </c>
      <c r="G23" s="850">
        <v>1.2635999999999998</v>
      </c>
      <c r="I23" s="133"/>
    </row>
    <row r="24" spans="1:9" ht="14.1" customHeight="1">
      <c r="A24" s="837" t="s">
        <v>1149</v>
      </c>
      <c r="B24" s="838" t="s">
        <v>462</v>
      </c>
      <c r="C24" s="839" t="s">
        <v>13545</v>
      </c>
      <c r="D24" s="840">
        <v>1</v>
      </c>
      <c r="E24" s="851"/>
      <c r="F24" s="850">
        <v>0.79669999999999996</v>
      </c>
      <c r="G24" s="850">
        <v>0.79669999999999996</v>
      </c>
      <c r="I24" s="133"/>
    </row>
    <row r="25" spans="1:9" ht="14.1" customHeight="1">
      <c r="A25" s="837" t="s">
        <v>1150</v>
      </c>
      <c r="B25" s="838" t="s">
        <v>462</v>
      </c>
      <c r="C25" s="839" t="s">
        <v>13546</v>
      </c>
      <c r="D25" s="840">
        <v>1</v>
      </c>
      <c r="E25" s="851"/>
      <c r="F25" s="850">
        <v>1.1823999999999997</v>
      </c>
      <c r="G25" s="850">
        <v>1.1823999999999997</v>
      </c>
      <c r="I25" s="133"/>
    </row>
    <row r="26" spans="1:9" ht="14.1" customHeight="1">
      <c r="A26" s="837" t="s">
        <v>1151</v>
      </c>
      <c r="B26" s="838" t="s">
        <v>462</v>
      </c>
      <c r="C26" s="839" t="s">
        <v>13547</v>
      </c>
      <c r="D26" s="840">
        <v>1</v>
      </c>
      <c r="E26" s="851"/>
      <c r="F26" s="850">
        <v>2.0857499999999995</v>
      </c>
      <c r="G26" s="850">
        <v>2.0857499999999995</v>
      </c>
      <c r="I26" s="133"/>
    </row>
    <row r="27" spans="1:9" ht="14.1" customHeight="1">
      <c r="A27" s="1593" t="s">
        <v>92</v>
      </c>
      <c r="B27" s="838" t="s">
        <v>216</v>
      </c>
      <c r="C27" s="839" t="s">
        <v>13548</v>
      </c>
      <c r="D27" s="840">
        <v>1</v>
      </c>
      <c r="E27" s="851"/>
      <c r="F27" s="850">
        <v>3.3443499999999995</v>
      </c>
      <c r="G27" s="850">
        <v>3.3443499999999995</v>
      </c>
      <c r="I27" s="133"/>
    </row>
    <row r="28" spans="1:9" ht="14.1" customHeight="1">
      <c r="A28" s="837" t="s">
        <v>14458</v>
      </c>
      <c r="B28" s="838" t="s">
        <v>462</v>
      </c>
      <c r="C28" s="839" t="s">
        <v>14459</v>
      </c>
      <c r="D28" s="840">
        <v>1</v>
      </c>
      <c r="E28" s="851"/>
      <c r="F28" s="850">
        <v>3.3443499999999995</v>
      </c>
      <c r="G28" s="850">
        <v>3.3443499999999995</v>
      </c>
      <c r="I28" s="133"/>
    </row>
    <row r="29" spans="1:9" ht="14.1" customHeight="1">
      <c r="A29" s="837" t="s">
        <v>1152</v>
      </c>
      <c r="B29" s="838" t="s">
        <v>216</v>
      </c>
      <c r="C29" s="839" t="s">
        <v>8595</v>
      </c>
      <c r="D29" s="840">
        <v>1</v>
      </c>
      <c r="E29" s="851"/>
      <c r="F29" s="850">
        <v>1.6797499999999996</v>
      </c>
      <c r="G29" s="850">
        <v>1.6797499999999996</v>
      </c>
      <c r="I29" s="133"/>
    </row>
    <row r="30" spans="1:9" ht="14.1" customHeight="1">
      <c r="A30" s="837" t="s">
        <v>1153</v>
      </c>
      <c r="B30" s="838" t="s">
        <v>462</v>
      </c>
      <c r="C30" s="839" t="s">
        <v>13549</v>
      </c>
      <c r="D30" s="840">
        <v>1</v>
      </c>
      <c r="E30" s="851"/>
      <c r="F30" s="850">
        <v>0.95909999999999984</v>
      </c>
      <c r="G30" s="850">
        <v>0.95909999999999984</v>
      </c>
      <c r="I30" s="133"/>
    </row>
    <row r="31" spans="1:9" ht="14.1" customHeight="1">
      <c r="A31" s="837" t="s">
        <v>1154</v>
      </c>
      <c r="B31" s="838" t="s">
        <v>462</v>
      </c>
      <c r="C31" s="839" t="s">
        <v>13550</v>
      </c>
      <c r="D31" s="840">
        <v>1</v>
      </c>
      <c r="E31" s="851"/>
      <c r="F31" s="850">
        <v>1.9740999999999997</v>
      </c>
      <c r="G31" s="850">
        <v>1.9740999999999997</v>
      </c>
      <c r="I31" s="133"/>
    </row>
    <row r="32" spans="1:9" ht="14.1" customHeight="1">
      <c r="A32" s="837" t="s">
        <v>1155</v>
      </c>
      <c r="B32" s="838" t="s">
        <v>462</v>
      </c>
      <c r="C32" s="839" t="s">
        <v>13551</v>
      </c>
      <c r="D32" s="840">
        <v>1</v>
      </c>
      <c r="E32" s="851"/>
      <c r="F32" s="850">
        <v>3.7097499999999997</v>
      </c>
      <c r="G32" s="850">
        <v>3.7097499999999997</v>
      </c>
      <c r="I32" s="133"/>
    </row>
    <row r="33" spans="1:9" ht="14.1" customHeight="1">
      <c r="A33" s="1593" t="s">
        <v>142</v>
      </c>
      <c r="B33" s="838" t="s">
        <v>216</v>
      </c>
      <c r="C33" s="839" t="s">
        <v>13552</v>
      </c>
      <c r="D33" s="840">
        <v>1</v>
      </c>
      <c r="E33" s="851"/>
      <c r="F33" s="850">
        <v>6.3385999999999996</v>
      </c>
      <c r="G33" s="850">
        <v>6.3385999999999996</v>
      </c>
      <c r="I33" s="133"/>
    </row>
    <row r="34" spans="1:9" ht="14.1" customHeight="1">
      <c r="A34" s="837" t="s">
        <v>14460</v>
      </c>
      <c r="B34" s="838" t="s">
        <v>462</v>
      </c>
      <c r="C34" s="839" t="s">
        <v>14461</v>
      </c>
      <c r="D34" s="840">
        <v>1</v>
      </c>
      <c r="E34" s="851"/>
      <c r="F34" s="850">
        <v>6.3385999999999996</v>
      </c>
      <c r="G34" s="850">
        <v>6.3385999999999996</v>
      </c>
      <c r="I34" s="133"/>
    </row>
    <row r="35" spans="1:9" ht="14.1" customHeight="1">
      <c r="A35" s="837" t="s">
        <v>1156</v>
      </c>
      <c r="B35" s="838" t="s">
        <v>216</v>
      </c>
      <c r="C35" s="839" t="s">
        <v>8596</v>
      </c>
      <c r="D35" s="840">
        <v>1</v>
      </c>
      <c r="E35" s="851"/>
      <c r="F35" s="850">
        <v>2.9484999999999997</v>
      </c>
      <c r="G35" s="850">
        <v>2.9484999999999997</v>
      </c>
      <c r="I35" s="133"/>
    </row>
    <row r="36" spans="1:9" ht="14.1" customHeight="1">
      <c r="A36" s="837" t="s">
        <v>1157</v>
      </c>
      <c r="B36" s="838" t="s">
        <v>462</v>
      </c>
      <c r="C36" s="839" t="s">
        <v>13553</v>
      </c>
      <c r="D36" s="840">
        <v>1</v>
      </c>
      <c r="E36" s="851"/>
      <c r="F36" s="850">
        <v>1.4868999999999997</v>
      </c>
      <c r="G36" s="850">
        <v>1.4868999999999997</v>
      </c>
      <c r="I36" s="133"/>
    </row>
    <row r="37" spans="1:9" ht="14.1" customHeight="1">
      <c r="A37" s="872" t="s">
        <v>3305</v>
      </c>
      <c r="B37" s="873"/>
      <c r="C37" s="874"/>
      <c r="D37" s="875"/>
      <c r="E37" s="876"/>
      <c r="F37" s="878"/>
      <c r="G37" s="878"/>
      <c r="I37" s="133"/>
    </row>
    <row r="38" spans="1:9" ht="14.1" customHeight="1">
      <c r="A38" s="837" t="s">
        <v>3307</v>
      </c>
      <c r="B38" s="838" t="s">
        <v>216</v>
      </c>
      <c r="C38" s="839" t="s">
        <v>15223</v>
      </c>
      <c r="D38" s="840">
        <v>1</v>
      </c>
      <c r="E38" s="841"/>
      <c r="F38" s="850">
        <v>0.64744999999999997</v>
      </c>
      <c r="G38" s="850">
        <v>0.64744999999999997</v>
      </c>
      <c r="I38" s="133"/>
    </row>
    <row r="39" spans="1:9" ht="14.1" customHeight="1">
      <c r="A39" s="837" t="s">
        <v>3311</v>
      </c>
      <c r="B39" s="838" t="s">
        <v>216</v>
      </c>
      <c r="C39" s="839" t="s">
        <v>16000</v>
      </c>
      <c r="D39" s="840">
        <v>1</v>
      </c>
      <c r="E39" s="851"/>
      <c r="F39" s="850">
        <v>0.71849999999999992</v>
      </c>
      <c r="G39" s="850">
        <v>0.71849999999999992</v>
      </c>
      <c r="I39" s="133"/>
    </row>
    <row r="40" spans="1:9" ht="14.1" customHeight="1">
      <c r="A40" s="837" t="s">
        <v>3315</v>
      </c>
      <c r="B40" s="838" t="s">
        <v>216</v>
      </c>
      <c r="C40" s="839" t="s">
        <v>15224</v>
      </c>
      <c r="D40" s="840">
        <v>1</v>
      </c>
      <c r="E40" s="841"/>
      <c r="F40" s="850">
        <v>0.56625000000000003</v>
      </c>
      <c r="G40" s="850">
        <v>0.56625000000000003</v>
      </c>
      <c r="I40" s="133"/>
    </row>
    <row r="41" spans="1:9" ht="14.1" customHeight="1">
      <c r="A41" s="837" t="s">
        <v>3318</v>
      </c>
      <c r="B41" s="838" t="s">
        <v>216</v>
      </c>
      <c r="C41" s="839" t="s">
        <v>15225</v>
      </c>
      <c r="D41" s="840">
        <v>1</v>
      </c>
      <c r="E41" s="841"/>
      <c r="F41" s="850">
        <v>0.83014999999999994</v>
      </c>
      <c r="G41" s="850">
        <v>0.83014999999999994</v>
      </c>
      <c r="I41" s="133"/>
    </row>
    <row r="42" spans="1:9" ht="14.1" customHeight="1">
      <c r="A42" s="1593" t="s">
        <v>8382</v>
      </c>
      <c r="B42" s="838" t="s">
        <v>216</v>
      </c>
      <c r="C42" s="839" t="s">
        <v>15226</v>
      </c>
      <c r="D42" s="842">
        <v>1</v>
      </c>
      <c r="E42" s="835"/>
      <c r="F42" s="836">
        <v>1.2665999999999999</v>
      </c>
      <c r="G42" s="836">
        <v>1.2665999999999999</v>
      </c>
      <c r="I42" s="133"/>
    </row>
    <row r="43" spans="1:9" ht="14.1" customHeight="1">
      <c r="A43" s="837" t="s">
        <v>14462</v>
      </c>
      <c r="B43" s="838" t="s">
        <v>216</v>
      </c>
      <c r="C43" s="839" t="s">
        <v>15227</v>
      </c>
      <c r="D43" s="842">
        <v>1</v>
      </c>
      <c r="E43" s="851"/>
      <c r="F43" s="836">
        <v>1.2665999999999999</v>
      </c>
      <c r="G43" s="836">
        <v>1.2665999999999999</v>
      </c>
      <c r="I43" s="133"/>
    </row>
    <row r="44" spans="1:9" ht="14.1" customHeight="1">
      <c r="A44" s="837" t="s">
        <v>3308</v>
      </c>
      <c r="B44" s="838" t="s">
        <v>216</v>
      </c>
      <c r="C44" s="839" t="s">
        <v>15228</v>
      </c>
      <c r="D44" s="840">
        <v>1</v>
      </c>
      <c r="E44" s="841"/>
      <c r="F44" s="850">
        <v>0.86059999999999992</v>
      </c>
      <c r="G44" s="850">
        <v>0.86059999999999992</v>
      </c>
      <c r="I44" s="133"/>
    </row>
    <row r="45" spans="1:9" ht="14.1" customHeight="1">
      <c r="A45" s="837" t="s">
        <v>3312</v>
      </c>
      <c r="B45" s="838" t="s">
        <v>216</v>
      </c>
      <c r="C45" s="839" t="s">
        <v>16001</v>
      </c>
      <c r="D45" s="840">
        <v>1</v>
      </c>
      <c r="E45" s="851"/>
      <c r="F45" s="850">
        <v>1.0838999999999999</v>
      </c>
      <c r="G45" s="850">
        <v>1.0838999999999999</v>
      </c>
      <c r="I45" s="133"/>
    </row>
    <row r="46" spans="1:9" ht="14.1" customHeight="1">
      <c r="A46" s="837" t="s">
        <v>3322</v>
      </c>
      <c r="B46" s="838" t="s">
        <v>216</v>
      </c>
      <c r="C46" s="839" t="s">
        <v>15229</v>
      </c>
      <c r="D46" s="840">
        <v>1</v>
      </c>
      <c r="E46" s="841"/>
      <c r="F46" s="850">
        <v>0.72864999999999991</v>
      </c>
      <c r="G46" s="850">
        <v>0.72864999999999991</v>
      </c>
      <c r="I46" s="133"/>
    </row>
    <row r="47" spans="1:9" ht="14.1" customHeight="1">
      <c r="A47" s="837" t="s">
        <v>3319</v>
      </c>
      <c r="B47" s="838" t="s">
        <v>216</v>
      </c>
      <c r="C47" s="839" t="s">
        <v>15230</v>
      </c>
      <c r="D47" s="840">
        <v>1</v>
      </c>
      <c r="E47" s="841"/>
      <c r="F47" s="850">
        <v>1.37825</v>
      </c>
      <c r="G47" s="850">
        <v>1.37825</v>
      </c>
      <c r="I47" s="133"/>
    </row>
    <row r="48" spans="1:9" ht="14.1" customHeight="1">
      <c r="A48" s="1593" t="s">
        <v>8383</v>
      </c>
      <c r="B48" s="838" t="s">
        <v>216</v>
      </c>
      <c r="C48" s="839" t="s">
        <v>15231</v>
      </c>
      <c r="D48" s="842">
        <v>1</v>
      </c>
      <c r="E48" s="835"/>
      <c r="F48" s="836">
        <v>2.0887499999999997</v>
      </c>
      <c r="G48" s="836">
        <v>2.0887499999999997</v>
      </c>
      <c r="I48" s="133"/>
    </row>
    <row r="49" spans="1:9" ht="14.1" customHeight="1">
      <c r="A49" s="837" t="s">
        <v>14463</v>
      </c>
      <c r="B49" s="838" t="s">
        <v>462</v>
      </c>
      <c r="C49" s="839" t="s">
        <v>15232</v>
      </c>
      <c r="D49" s="842">
        <v>1</v>
      </c>
      <c r="E49" s="851"/>
      <c r="F49" s="836">
        <v>2.0887499999999997</v>
      </c>
      <c r="G49" s="836">
        <v>2.0887499999999997</v>
      </c>
      <c r="I49" s="133"/>
    </row>
    <row r="50" spans="1:9" ht="14.1" customHeight="1">
      <c r="A50" s="837" t="s">
        <v>3309</v>
      </c>
      <c r="B50" s="838" t="s">
        <v>462</v>
      </c>
      <c r="C50" s="839" t="s">
        <v>15233</v>
      </c>
      <c r="D50" s="840">
        <v>1</v>
      </c>
      <c r="E50" s="841"/>
      <c r="F50" s="850">
        <v>1.09405</v>
      </c>
      <c r="G50" s="850">
        <v>1.09405</v>
      </c>
      <c r="I50" s="133"/>
    </row>
    <row r="51" spans="1:9" ht="14.1" customHeight="1">
      <c r="A51" s="837" t="s">
        <v>3313</v>
      </c>
      <c r="B51" s="838" t="s">
        <v>216</v>
      </c>
      <c r="C51" s="839" t="s">
        <v>16002</v>
      </c>
      <c r="D51" s="840">
        <v>1</v>
      </c>
      <c r="E51" s="851"/>
      <c r="F51" s="850">
        <v>1.4492999999999998</v>
      </c>
      <c r="G51" s="850">
        <v>1.4492999999999998</v>
      </c>
      <c r="I51" s="133"/>
    </row>
    <row r="52" spans="1:9" ht="14.1" customHeight="1">
      <c r="A52" s="837" t="s">
        <v>3316</v>
      </c>
      <c r="B52" s="838" t="s">
        <v>462</v>
      </c>
      <c r="C52" s="839" t="s">
        <v>16003</v>
      </c>
      <c r="D52" s="840">
        <v>1</v>
      </c>
      <c r="E52" s="841"/>
      <c r="F52" s="850">
        <v>0.8910499999999999</v>
      </c>
      <c r="G52" s="850">
        <v>0.8910499999999999</v>
      </c>
      <c r="I52" s="133"/>
    </row>
    <row r="53" spans="1:9" ht="14.1" customHeight="1">
      <c r="A53" s="837" t="s">
        <v>3320</v>
      </c>
      <c r="B53" s="838" t="s">
        <v>462</v>
      </c>
      <c r="C53" s="839" t="s">
        <v>15234</v>
      </c>
      <c r="D53" s="840">
        <v>1</v>
      </c>
      <c r="E53" s="841"/>
      <c r="F53" s="850">
        <v>1.8552999999999999</v>
      </c>
      <c r="G53" s="850">
        <v>1.8552999999999999</v>
      </c>
      <c r="I53" s="133"/>
    </row>
    <row r="54" spans="1:9" ht="14.1" customHeight="1">
      <c r="A54" s="1593" t="s">
        <v>8384</v>
      </c>
      <c r="B54" s="838" t="s">
        <v>216</v>
      </c>
      <c r="C54" s="839" t="s">
        <v>15235</v>
      </c>
      <c r="D54" s="842">
        <v>1</v>
      </c>
      <c r="E54" s="835"/>
      <c r="F54" s="836">
        <v>3.0225499999999998</v>
      </c>
      <c r="G54" s="836">
        <v>3.0225499999999998</v>
      </c>
      <c r="I54" s="133"/>
    </row>
    <row r="55" spans="1:9" ht="14.1" customHeight="1">
      <c r="A55" s="837" t="s">
        <v>14464</v>
      </c>
      <c r="B55" s="838" t="s">
        <v>462</v>
      </c>
      <c r="C55" s="839" t="s">
        <v>15236</v>
      </c>
      <c r="D55" s="842">
        <v>1</v>
      </c>
      <c r="E55" s="851"/>
      <c r="F55" s="836">
        <v>3.0225499999999998</v>
      </c>
      <c r="G55" s="836">
        <v>3.0225499999999998</v>
      </c>
      <c r="I55" s="133"/>
    </row>
    <row r="56" spans="1:9" ht="14.1" customHeight="1">
      <c r="A56" s="837" t="s">
        <v>3310</v>
      </c>
      <c r="B56" s="838" t="s">
        <v>462</v>
      </c>
      <c r="C56" s="839" t="s">
        <v>15237</v>
      </c>
      <c r="D56" s="840">
        <v>1</v>
      </c>
      <c r="E56" s="841"/>
      <c r="F56" s="850">
        <v>1.7943999999999998</v>
      </c>
      <c r="G56" s="850">
        <v>1.7943999999999998</v>
      </c>
      <c r="I56" s="133"/>
    </row>
    <row r="57" spans="1:9" ht="14.1" customHeight="1">
      <c r="A57" s="837" t="s">
        <v>3314</v>
      </c>
      <c r="B57" s="838" t="s">
        <v>216</v>
      </c>
      <c r="C57" s="839" t="s">
        <v>16004</v>
      </c>
      <c r="D57" s="840">
        <v>1</v>
      </c>
      <c r="E57" s="851"/>
      <c r="F57" s="850">
        <v>2.5759499999999997</v>
      </c>
      <c r="G57" s="850">
        <v>2.5759499999999997</v>
      </c>
      <c r="I57" s="133"/>
    </row>
    <row r="58" spans="1:9" ht="14.1" customHeight="1">
      <c r="A58" s="837" t="s">
        <v>3317</v>
      </c>
      <c r="B58" s="838" t="s">
        <v>462</v>
      </c>
      <c r="C58" s="839" t="s">
        <v>16005</v>
      </c>
      <c r="D58" s="840">
        <v>1</v>
      </c>
      <c r="E58" s="841"/>
      <c r="F58" s="850">
        <v>1.4695999999999998</v>
      </c>
      <c r="G58" s="850">
        <v>1.4695999999999998</v>
      </c>
      <c r="I58" s="133"/>
    </row>
    <row r="59" spans="1:9" ht="14.1" customHeight="1">
      <c r="A59" s="837" t="s">
        <v>3321</v>
      </c>
      <c r="B59" s="838" t="s">
        <v>216</v>
      </c>
      <c r="C59" s="839" t="s">
        <v>15238</v>
      </c>
      <c r="D59" s="840">
        <v>1</v>
      </c>
      <c r="E59" s="841"/>
      <c r="F59" s="850">
        <v>3.4792999999999994</v>
      </c>
      <c r="G59" s="850">
        <v>3.4792999999999994</v>
      </c>
      <c r="I59" s="133"/>
    </row>
    <row r="60" spans="1:9" ht="14.1" customHeight="1">
      <c r="A60" s="1593" t="s">
        <v>8385</v>
      </c>
      <c r="B60" s="838" t="s">
        <v>216</v>
      </c>
      <c r="C60" s="839" t="s">
        <v>15239</v>
      </c>
      <c r="D60" s="842">
        <v>1</v>
      </c>
      <c r="E60" s="835"/>
      <c r="F60" s="836">
        <v>5.8645499999999986</v>
      </c>
      <c r="G60" s="836">
        <v>5.8645499999999986</v>
      </c>
      <c r="I60" s="133"/>
    </row>
    <row r="61" spans="1:9" ht="14.1" customHeight="1">
      <c r="A61" s="837" t="s">
        <v>14465</v>
      </c>
      <c r="B61" s="838" t="s">
        <v>216</v>
      </c>
      <c r="C61" s="839" t="s">
        <v>15240</v>
      </c>
      <c r="D61" s="842">
        <v>1</v>
      </c>
      <c r="E61" s="851"/>
      <c r="F61" s="836">
        <v>5.8645499999999986</v>
      </c>
      <c r="G61" s="836">
        <v>5.8645499999999986</v>
      </c>
      <c r="I61" s="133"/>
    </row>
    <row r="62" spans="1:9" ht="14.1" customHeight="1">
      <c r="A62" s="872" t="s">
        <v>9558</v>
      </c>
      <c r="B62" s="873"/>
      <c r="C62" s="874"/>
      <c r="D62" s="875"/>
      <c r="E62" s="876"/>
      <c r="F62" s="878"/>
      <c r="G62" s="878"/>
      <c r="I62" s="133"/>
    </row>
    <row r="63" spans="1:9" ht="14.1" customHeight="1">
      <c r="A63" s="837" t="s">
        <v>54</v>
      </c>
      <c r="B63" s="838" t="s">
        <v>462</v>
      </c>
      <c r="C63" s="839" t="s">
        <v>15241</v>
      </c>
      <c r="D63" s="840">
        <v>1</v>
      </c>
      <c r="E63" s="851"/>
      <c r="F63" s="850">
        <v>0.97224999999999984</v>
      </c>
      <c r="G63" s="850">
        <v>0.97224999999999984</v>
      </c>
      <c r="I63" s="133"/>
    </row>
    <row r="64" spans="1:9" ht="14.1" customHeight="1">
      <c r="A64" s="837" t="s">
        <v>56</v>
      </c>
      <c r="B64" s="838" t="s">
        <v>216</v>
      </c>
      <c r="C64" s="839" t="s">
        <v>16006</v>
      </c>
      <c r="D64" s="840">
        <v>1</v>
      </c>
      <c r="E64" s="851"/>
      <c r="F64" s="850">
        <v>1.11435</v>
      </c>
      <c r="G64" s="850">
        <v>1.11435</v>
      </c>
      <c r="I64" s="133"/>
    </row>
    <row r="65" spans="1:9" ht="14.1" customHeight="1">
      <c r="A65" s="837" t="s">
        <v>57</v>
      </c>
      <c r="B65" s="838" t="s">
        <v>462</v>
      </c>
      <c r="C65" s="839" t="s">
        <v>15242</v>
      </c>
      <c r="D65" s="840">
        <v>1</v>
      </c>
      <c r="E65" s="841"/>
      <c r="F65" s="850">
        <v>0.94179999999999997</v>
      </c>
      <c r="G65" s="850">
        <v>0.94179999999999997</v>
      </c>
      <c r="I65" s="133"/>
    </row>
    <row r="66" spans="1:9" ht="14.1" customHeight="1">
      <c r="A66" s="837" t="s">
        <v>55</v>
      </c>
      <c r="B66" s="838" t="s">
        <v>462</v>
      </c>
      <c r="C66" s="839" t="s">
        <v>15243</v>
      </c>
      <c r="D66" s="840">
        <v>1</v>
      </c>
      <c r="E66" s="841"/>
      <c r="F66" s="850">
        <v>1.2564499999999998</v>
      </c>
      <c r="G66" s="850">
        <v>1.2564499999999998</v>
      </c>
      <c r="I66" s="133"/>
    </row>
    <row r="67" spans="1:9" ht="14.1" customHeight="1">
      <c r="A67" s="837" t="s">
        <v>8386</v>
      </c>
      <c r="B67" s="838" t="s">
        <v>462</v>
      </c>
      <c r="C67" s="839" t="s">
        <v>15244</v>
      </c>
      <c r="D67" s="842">
        <v>1</v>
      </c>
      <c r="E67" s="835"/>
      <c r="F67" s="836">
        <v>1.5710999999999999</v>
      </c>
      <c r="G67" s="836">
        <v>1.5710999999999999</v>
      </c>
      <c r="I67" s="133"/>
    </row>
    <row r="68" spans="1:9" ht="14.1" customHeight="1">
      <c r="A68" s="837" t="s">
        <v>58</v>
      </c>
      <c r="B68" s="838" t="s">
        <v>216</v>
      </c>
      <c r="C68" s="839" t="s">
        <v>15245</v>
      </c>
      <c r="D68" s="840">
        <v>1</v>
      </c>
      <c r="E68" s="841"/>
      <c r="F68" s="850">
        <v>1.07375</v>
      </c>
      <c r="G68" s="850">
        <v>1.07375</v>
      </c>
      <c r="I68" s="133"/>
    </row>
    <row r="69" spans="1:9" ht="14.1" customHeight="1">
      <c r="A69" s="837" t="s">
        <v>60</v>
      </c>
      <c r="B69" s="838" t="s">
        <v>216</v>
      </c>
      <c r="C69" s="839" t="s">
        <v>15246</v>
      </c>
      <c r="D69" s="840">
        <v>1</v>
      </c>
      <c r="E69" s="851"/>
      <c r="F69" s="850">
        <v>1.2970499999999998</v>
      </c>
      <c r="G69" s="850">
        <v>1.2970499999999998</v>
      </c>
      <c r="I69" s="133"/>
    </row>
    <row r="70" spans="1:9" ht="14.1" customHeight="1">
      <c r="A70" s="837" t="s">
        <v>61</v>
      </c>
      <c r="B70" s="838" t="s">
        <v>216</v>
      </c>
      <c r="C70" s="839" t="s">
        <v>15247</v>
      </c>
      <c r="D70" s="840">
        <v>1</v>
      </c>
      <c r="E70" s="841"/>
      <c r="F70" s="850">
        <v>0.99254999999999993</v>
      </c>
      <c r="G70" s="850">
        <v>0.99254999999999993</v>
      </c>
      <c r="I70" s="133"/>
    </row>
    <row r="71" spans="1:9" ht="14.1" customHeight="1">
      <c r="A71" s="837" t="s">
        <v>59</v>
      </c>
      <c r="B71" s="838" t="s">
        <v>216</v>
      </c>
      <c r="C71" s="839" t="s">
        <v>15248</v>
      </c>
      <c r="D71" s="840">
        <v>1</v>
      </c>
      <c r="E71" s="841"/>
      <c r="F71" s="850">
        <v>1.5203499999999999</v>
      </c>
      <c r="G71" s="850">
        <v>1.5203499999999999</v>
      </c>
      <c r="I71" s="133"/>
    </row>
    <row r="72" spans="1:9" ht="14.1" customHeight="1">
      <c r="A72" s="837" t="s">
        <v>62</v>
      </c>
      <c r="B72" s="838" t="s">
        <v>462</v>
      </c>
      <c r="C72" s="839" t="s">
        <v>15249</v>
      </c>
      <c r="D72" s="840">
        <v>1</v>
      </c>
      <c r="E72" s="841"/>
      <c r="F72" s="850">
        <v>1.1752499999999999</v>
      </c>
      <c r="G72" s="850">
        <v>1.1752499999999999</v>
      </c>
      <c r="I72" s="133"/>
    </row>
    <row r="73" spans="1:9" ht="14.1" customHeight="1">
      <c r="A73" s="837" t="s">
        <v>64</v>
      </c>
      <c r="B73" s="838" t="s">
        <v>216</v>
      </c>
      <c r="C73" s="839" t="s">
        <v>16007</v>
      </c>
      <c r="D73" s="840">
        <v>1</v>
      </c>
      <c r="E73" s="851"/>
      <c r="F73" s="850">
        <v>1.4695999999999998</v>
      </c>
      <c r="G73" s="850">
        <v>1.4695999999999998</v>
      </c>
      <c r="I73" s="133"/>
    </row>
    <row r="74" spans="1:9" ht="14.1" customHeight="1">
      <c r="A74" s="837" t="s">
        <v>65</v>
      </c>
      <c r="B74" s="838" t="s">
        <v>462</v>
      </c>
      <c r="C74" s="839" t="s">
        <v>15250</v>
      </c>
      <c r="D74" s="840">
        <v>1</v>
      </c>
      <c r="E74" s="841"/>
      <c r="F74" s="850">
        <v>1.0838999999999999</v>
      </c>
      <c r="G74" s="850">
        <v>1.0838999999999999</v>
      </c>
      <c r="I74" s="133"/>
    </row>
    <row r="75" spans="1:9" ht="14.1" customHeight="1">
      <c r="A75" s="837" t="s">
        <v>63</v>
      </c>
      <c r="B75" s="838" t="s">
        <v>462</v>
      </c>
      <c r="C75" s="839" t="s">
        <v>15251</v>
      </c>
      <c r="D75" s="840">
        <v>1</v>
      </c>
      <c r="E75" s="841"/>
      <c r="F75" s="850">
        <v>1.7842499999999999</v>
      </c>
      <c r="G75" s="850">
        <v>1.7842499999999999</v>
      </c>
      <c r="I75" s="133"/>
    </row>
    <row r="76" spans="1:9" ht="14.1" customHeight="1">
      <c r="A76" s="837" t="s">
        <v>8387</v>
      </c>
      <c r="B76" s="838" t="s">
        <v>216</v>
      </c>
      <c r="C76" s="839" t="s">
        <v>15252</v>
      </c>
      <c r="D76" s="842">
        <v>1</v>
      </c>
      <c r="E76" s="835"/>
      <c r="F76" s="836">
        <v>2.4845999999999999</v>
      </c>
      <c r="G76" s="836">
        <v>2.4845999999999999</v>
      </c>
      <c r="I76" s="133"/>
    </row>
    <row r="77" spans="1:9" ht="14.1" customHeight="1">
      <c r="A77" s="837" t="s">
        <v>66</v>
      </c>
      <c r="B77" s="838" t="s">
        <v>462</v>
      </c>
      <c r="C77" s="839" t="s">
        <v>15253</v>
      </c>
      <c r="D77" s="840">
        <v>1</v>
      </c>
      <c r="E77" s="841"/>
      <c r="F77" s="850">
        <v>1.4492999999999998</v>
      </c>
      <c r="G77" s="850">
        <v>1.4492999999999998</v>
      </c>
      <c r="I77" s="133"/>
    </row>
    <row r="78" spans="1:9" ht="14.1" customHeight="1">
      <c r="A78" s="837" t="s">
        <v>68</v>
      </c>
      <c r="B78" s="838" t="s">
        <v>216</v>
      </c>
      <c r="C78" s="839" t="s">
        <v>16008</v>
      </c>
      <c r="D78" s="840">
        <v>1</v>
      </c>
      <c r="E78" s="851"/>
      <c r="F78" s="850">
        <v>1.835</v>
      </c>
      <c r="G78" s="850">
        <v>1.835</v>
      </c>
      <c r="I78" s="133"/>
    </row>
    <row r="79" spans="1:9" ht="14.1" customHeight="1">
      <c r="A79" s="837" t="s">
        <v>69</v>
      </c>
      <c r="B79" s="838" t="s">
        <v>462</v>
      </c>
      <c r="C79" s="839" t="s">
        <v>15254</v>
      </c>
      <c r="D79" s="840">
        <v>1</v>
      </c>
      <c r="E79" s="841"/>
      <c r="F79" s="850">
        <v>1.2564499999999998</v>
      </c>
      <c r="G79" s="850">
        <v>1.2564499999999998</v>
      </c>
      <c r="I79" s="133"/>
    </row>
    <row r="80" spans="1:9" ht="14.1" customHeight="1">
      <c r="A80" s="837" t="s">
        <v>67</v>
      </c>
      <c r="B80" s="838" t="s">
        <v>462</v>
      </c>
      <c r="C80" s="839" t="s">
        <v>15255</v>
      </c>
      <c r="D80" s="840">
        <v>1</v>
      </c>
      <c r="E80" s="841"/>
      <c r="F80" s="850">
        <v>2.29175</v>
      </c>
      <c r="G80" s="850">
        <v>2.29175</v>
      </c>
      <c r="I80" s="133"/>
    </row>
    <row r="81" spans="1:9" ht="14.1" customHeight="1">
      <c r="A81" s="837" t="s">
        <v>8388</v>
      </c>
      <c r="B81" s="838" t="s">
        <v>462</v>
      </c>
      <c r="C81" s="839" t="s">
        <v>15256</v>
      </c>
      <c r="D81" s="842">
        <v>1</v>
      </c>
      <c r="E81" s="835"/>
      <c r="F81" s="836">
        <v>3.42855</v>
      </c>
      <c r="G81" s="836">
        <v>3.42855</v>
      </c>
      <c r="I81" s="133"/>
    </row>
    <row r="82" spans="1:9" ht="14.1" customHeight="1">
      <c r="A82" s="837" t="s">
        <v>70</v>
      </c>
      <c r="B82" s="838" t="s">
        <v>462</v>
      </c>
      <c r="C82" s="839" t="s">
        <v>15257</v>
      </c>
      <c r="D82" s="840">
        <v>1</v>
      </c>
      <c r="E82" s="841"/>
      <c r="F82" s="850">
        <v>2.2105499999999996</v>
      </c>
      <c r="G82" s="850">
        <v>2.2105499999999996</v>
      </c>
      <c r="I82" s="133"/>
    </row>
    <row r="83" spans="1:9" ht="14.1" customHeight="1">
      <c r="A83" s="837" t="s">
        <v>72</v>
      </c>
      <c r="B83" s="838" t="s">
        <v>216</v>
      </c>
      <c r="C83" s="839" t="s">
        <v>16009</v>
      </c>
      <c r="D83" s="840">
        <v>1</v>
      </c>
      <c r="E83" s="851"/>
      <c r="F83" s="850">
        <v>2.9311999999999996</v>
      </c>
      <c r="G83" s="850">
        <v>2.9311999999999996</v>
      </c>
      <c r="I83" s="133"/>
    </row>
    <row r="84" spans="1:9" ht="14.1" customHeight="1">
      <c r="A84" s="837" t="s">
        <v>73</v>
      </c>
      <c r="B84" s="838" t="s">
        <v>462</v>
      </c>
      <c r="C84" s="839" t="s">
        <v>15258</v>
      </c>
      <c r="D84" s="840">
        <v>1</v>
      </c>
      <c r="E84" s="841"/>
      <c r="F84" s="850">
        <v>1.7740999999999998</v>
      </c>
      <c r="G84" s="850">
        <v>1.7740999999999998</v>
      </c>
      <c r="I84" s="133"/>
    </row>
    <row r="85" spans="1:9" ht="14.1" customHeight="1">
      <c r="A85" s="837" t="s">
        <v>71</v>
      </c>
      <c r="B85" s="838" t="s">
        <v>462</v>
      </c>
      <c r="C85" s="839" t="s">
        <v>15259</v>
      </c>
      <c r="D85" s="840">
        <v>1</v>
      </c>
      <c r="E85" s="841"/>
      <c r="F85" s="850">
        <v>3.9360499999999998</v>
      </c>
      <c r="G85" s="850">
        <v>3.9360499999999998</v>
      </c>
      <c r="I85" s="133"/>
    </row>
    <row r="86" spans="1:9" ht="14.1" customHeight="1">
      <c r="A86" s="837" t="s">
        <v>8389</v>
      </c>
      <c r="B86" s="838" t="s">
        <v>216</v>
      </c>
      <c r="C86" s="839" t="s">
        <v>15260</v>
      </c>
      <c r="D86" s="842">
        <v>1</v>
      </c>
      <c r="E86" s="835"/>
      <c r="F86" s="836">
        <v>6.1893499999999992</v>
      </c>
      <c r="G86" s="836">
        <v>6.1893499999999992</v>
      </c>
      <c r="I86" s="133"/>
    </row>
    <row r="87" spans="1:9" ht="14.1" customHeight="1">
      <c r="A87" s="872" t="s">
        <v>6823</v>
      </c>
      <c r="B87" s="873"/>
      <c r="C87" s="874"/>
      <c r="D87" s="875"/>
      <c r="E87" s="876"/>
      <c r="F87" s="878"/>
      <c r="G87" s="878"/>
      <c r="I87" s="133"/>
    </row>
    <row r="88" spans="1:9" ht="14.1" customHeight="1">
      <c r="A88" s="837" t="s">
        <v>6824</v>
      </c>
      <c r="B88" s="838" t="s">
        <v>462</v>
      </c>
      <c r="C88" s="839" t="s">
        <v>16010</v>
      </c>
      <c r="D88" s="840">
        <v>1</v>
      </c>
      <c r="E88" s="851"/>
      <c r="F88" s="850">
        <v>1.0838999999999999</v>
      </c>
      <c r="G88" s="850">
        <v>1.0838999999999999</v>
      </c>
      <c r="I88" s="133"/>
    </row>
    <row r="89" spans="1:9" ht="14.1" customHeight="1">
      <c r="A89" s="837" t="s">
        <v>6825</v>
      </c>
      <c r="B89" s="838" t="s">
        <v>462</v>
      </c>
      <c r="C89" s="839" t="s">
        <v>16011</v>
      </c>
      <c r="D89" s="840">
        <v>1</v>
      </c>
      <c r="E89" s="851"/>
      <c r="F89" s="850">
        <v>1.2767499999999998</v>
      </c>
      <c r="G89" s="850">
        <v>1.2767499999999998</v>
      </c>
      <c r="I89" s="133"/>
    </row>
    <row r="90" spans="1:9" ht="14.1" customHeight="1">
      <c r="A90" s="837" t="s">
        <v>6826</v>
      </c>
      <c r="B90" s="838" t="s">
        <v>462</v>
      </c>
      <c r="C90" s="839" t="s">
        <v>16012</v>
      </c>
      <c r="D90" s="840">
        <v>1</v>
      </c>
      <c r="E90" s="851"/>
      <c r="F90" s="850">
        <v>2.0583</v>
      </c>
      <c r="G90" s="850">
        <v>2.0583</v>
      </c>
      <c r="I90" s="133"/>
    </row>
    <row r="91" spans="1:9" ht="14.1" customHeight="1">
      <c r="A91" s="837" t="s">
        <v>6827</v>
      </c>
      <c r="B91" s="838" t="s">
        <v>462</v>
      </c>
      <c r="C91" s="839" t="s">
        <v>16013</v>
      </c>
      <c r="D91" s="840">
        <v>1</v>
      </c>
      <c r="E91" s="851"/>
      <c r="F91" s="850">
        <v>0.88089999999999991</v>
      </c>
      <c r="G91" s="850">
        <v>0.88089999999999991</v>
      </c>
      <c r="I91" s="133"/>
    </row>
    <row r="92" spans="1:9" ht="14.1" customHeight="1">
      <c r="A92" s="837" t="s">
        <v>6828</v>
      </c>
      <c r="B92" s="838" t="s">
        <v>462</v>
      </c>
      <c r="C92" s="839" t="s">
        <v>16014</v>
      </c>
      <c r="D92" s="840">
        <v>1</v>
      </c>
      <c r="E92" s="851"/>
      <c r="F92" s="850">
        <v>1.0229999999999999</v>
      </c>
      <c r="G92" s="850">
        <v>1.0229999999999999</v>
      </c>
      <c r="I92" s="133"/>
    </row>
    <row r="93" spans="1:9" ht="14.1" customHeight="1">
      <c r="A93" s="837" t="s">
        <v>6829</v>
      </c>
      <c r="B93" s="838" t="s">
        <v>462</v>
      </c>
      <c r="C93" s="839" t="s">
        <v>16015</v>
      </c>
      <c r="D93" s="840">
        <v>1</v>
      </c>
      <c r="E93" s="851"/>
      <c r="F93" s="850">
        <v>1.5203499999999999</v>
      </c>
      <c r="G93" s="850">
        <v>1.5203499999999999</v>
      </c>
      <c r="I93" s="133"/>
    </row>
    <row r="94" spans="1:9" ht="14.1" customHeight="1">
      <c r="A94" s="1593" t="s">
        <v>7353</v>
      </c>
      <c r="B94" s="838" t="s">
        <v>216</v>
      </c>
      <c r="C94" s="839" t="s">
        <v>16016</v>
      </c>
      <c r="D94" s="840">
        <v>1</v>
      </c>
      <c r="E94" s="851"/>
      <c r="F94" s="850">
        <v>2.3627999999999996</v>
      </c>
      <c r="G94" s="850">
        <v>2.3627999999999996</v>
      </c>
      <c r="I94" s="133"/>
    </row>
    <row r="95" spans="1:9" ht="14.1" customHeight="1">
      <c r="A95" s="1593" t="s">
        <v>6830</v>
      </c>
      <c r="B95" s="838" t="s">
        <v>216</v>
      </c>
      <c r="C95" s="839" t="s">
        <v>16017</v>
      </c>
      <c r="D95" s="840">
        <v>1</v>
      </c>
      <c r="E95" s="851"/>
      <c r="F95" s="850">
        <v>3.2763</v>
      </c>
      <c r="G95" s="850">
        <v>3.2763</v>
      </c>
      <c r="I95" s="133"/>
    </row>
    <row r="96" spans="1:9" ht="14.1" customHeight="1">
      <c r="A96" s="1593" t="s">
        <v>7354</v>
      </c>
      <c r="B96" s="838" t="s">
        <v>216</v>
      </c>
      <c r="C96" s="839" t="s">
        <v>16018</v>
      </c>
      <c r="D96" s="840">
        <v>1</v>
      </c>
      <c r="E96" s="851"/>
      <c r="F96" s="850">
        <v>5.8746999999999998</v>
      </c>
      <c r="G96" s="850">
        <v>5.8746999999999998</v>
      </c>
      <c r="I96" s="133"/>
    </row>
    <row r="97" spans="1:9" ht="14.1" customHeight="1">
      <c r="A97" s="837" t="s">
        <v>14466</v>
      </c>
      <c r="B97" s="838" t="s">
        <v>462</v>
      </c>
      <c r="C97" s="839" t="s">
        <v>16019</v>
      </c>
      <c r="D97" s="840">
        <v>1</v>
      </c>
      <c r="E97" s="851"/>
      <c r="F97" s="850">
        <v>2.3627999999999996</v>
      </c>
      <c r="G97" s="850">
        <v>2.3627999999999996</v>
      </c>
      <c r="I97" s="133"/>
    </row>
    <row r="98" spans="1:9" ht="14.1" customHeight="1">
      <c r="A98" s="837" t="s">
        <v>14467</v>
      </c>
      <c r="B98" s="838" t="s">
        <v>462</v>
      </c>
      <c r="C98" s="839" t="s">
        <v>16020</v>
      </c>
      <c r="D98" s="840">
        <v>1</v>
      </c>
      <c r="E98" s="851"/>
      <c r="F98" s="850">
        <v>3.2763</v>
      </c>
      <c r="G98" s="850">
        <v>3.2763</v>
      </c>
      <c r="I98" s="133"/>
    </row>
    <row r="99" spans="1:9" ht="14.1" customHeight="1">
      <c r="A99" s="837" t="s">
        <v>14468</v>
      </c>
      <c r="B99" s="838" t="s">
        <v>462</v>
      </c>
      <c r="C99" s="839" t="s">
        <v>16021</v>
      </c>
      <c r="D99" s="840">
        <v>1</v>
      </c>
      <c r="E99" s="851"/>
      <c r="F99" s="850">
        <v>5.8746999999999998</v>
      </c>
      <c r="G99" s="850">
        <v>5.8746999999999998</v>
      </c>
      <c r="I99" s="133"/>
    </row>
    <row r="100" spans="1:9" ht="14.1" customHeight="1">
      <c r="A100" s="872" t="s">
        <v>14289</v>
      </c>
      <c r="B100" s="879"/>
      <c r="C100" s="874"/>
      <c r="D100" s="875"/>
      <c r="E100" s="876"/>
      <c r="F100" s="880"/>
      <c r="G100" s="880"/>
      <c r="I100" s="133"/>
    </row>
    <row r="101" spans="1:9" ht="14.1" customHeight="1">
      <c r="A101" s="872" t="s">
        <v>4481</v>
      </c>
      <c r="B101" s="879"/>
      <c r="C101" s="874"/>
      <c r="D101" s="875"/>
      <c r="E101" s="876"/>
      <c r="F101" s="880"/>
      <c r="G101" s="880"/>
      <c r="I101" s="133"/>
    </row>
    <row r="102" spans="1:9" ht="14.1" customHeight="1">
      <c r="A102" s="837" t="s">
        <v>2067</v>
      </c>
      <c r="B102" s="838" t="s">
        <v>216</v>
      </c>
      <c r="C102" s="839" t="s">
        <v>2068</v>
      </c>
      <c r="D102" s="840">
        <v>1</v>
      </c>
      <c r="E102" s="841"/>
      <c r="F102" s="850" t="s">
        <v>10102</v>
      </c>
      <c r="G102" s="850" t="s">
        <v>10102</v>
      </c>
      <c r="I102" s="133"/>
    </row>
    <row r="103" spans="1:9" ht="14.1" customHeight="1">
      <c r="A103" s="837" t="s">
        <v>2069</v>
      </c>
      <c r="B103" s="838" t="s">
        <v>216</v>
      </c>
      <c r="C103" s="839" t="s">
        <v>2070</v>
      </c>
      <c r="D103" s="840">
        <v>1</v>
      </c>
      <c r="E103" s="841"/>
      <c r="F103" s="850" t="s">
        <v>10102</v>
      </c>
      <c r="G103" s="850" t="s">
        <v>10102</v>
      </c>
      <c r="I103" s="133"/>
    </row>
    <row r="104" spans="1:9" ht="14.1" customHeight="1">
      <c r="A104" s="837" t="s">
        <v>2071</v>
      </c>
      <c r="B104" s="838" t="s">
        <v>216</v>
      </c>
      <c r="C104" s="839" t="s">
        <v>2072</v>
      </c>
      <c r="D104" s="840">
        <v>1</v>
      </c>
      <c r="E104" s="841"/>
      <c r="F104" s="850" t="s">
        <v>10102</v>
      </c>
      <c r="G104" s="850" t="s">
        <v>10102</v>
      </c>
      <c r="I104" s="133"/>
    </row>
    <row r="105" spans="1:9" ht="14.1" customHeight="1">
      <c r="A105" s="837" t="s">
        <v>2073</v>
      </c>
      <c r="B105" s="838" t="s">
        <v>216</v>
      </c>
      <c r="C105" s="839" t="s">
        <v>2074</v>
      </c>
      <c r="D105" s="840">
        <v>1</v>
      </c>
      <c r="E105" s="841"/>
      <c r="F105" s="850" t="s">
        <v>10102</v>
      </c>
      <c r="G105" s="850" t="s">
        <v>10102</v>
      </c>
      <c r="I105" s="133"/>
    </row>
    <row r="106" spans="1:9" ht="14.1" customHeight="1">
      <c r="A106" s="837" t="s">
        <v>2075</v>
      </c>
      <c r="B106" s="838" t="s">
        <v>216</v>
      </c>
      <c r="C106" s="839" t="s">
        <v>2076</v>
      </c>
      <c r="D106" s="840">
        <v>1</v>
      </c>
      <c r="E106" s="841"/>
      <c r="F106" s="850" t="s">
        <v>10102</v>
      </c>
      <c r="G106" s="850" t="s">
        <v>10102</v>
      </c>
      <c r="I106" s="133"/>
    </row>
    <row r="107" spans="1:9" ht="14.1" customHeight="1">
      <c r="A107" s="837" t="s">
        <v>2077</v>
      </c>
      <c r="B107" s="838" t="s">
        <v>216</v>
      </c>
      <c r="C107" s="839" t="s">
        <v>2078</v>
      </c>
      <c r="D107" s="840">
        <v>1</v>
      </c>
      <c r="E107" s="841"/>
      <c r="F107" s="850" t="s">
        <v>10102</v>
      </c>
      <c r="G107" s="850" t="s">
        <v>10102</v>
      </c>
      <c r="I107" s="133"/>
    </row>
    <row r="108" spans="1:9" ht="14.1" customHeight="1">
      <c r="A108" s="837" t="s">
        <v>2079</v>
      </c>
      <c r="B108" s="838" t="s">
        <v>216</v>
      </c>
      <c r="C108" s="839" t="s">
        <v>2080</v>
      </c>
      <c r="D108" s="840">
        <v>1</v>
      </c>
      <c r="E108" s="841"/>
      <c r="F108" s="850" t="s">
        <v>10102</v>
      </c>
      <c r="G108" s="850" t="s">
        <v>10102</v>
      </c>
      <c r="I108" s="133"/>
    </row>
    <row r="109" spans="1:9" ht="14.1" customHeight="1">
      <c r="A109" s="837" t="s">
        <v>2081</v>
      </c>
      <c r="B109" s="838" t="s">
        <v>216</v>
      </c>
      <c r="C109" s="839" t="s">
        <v>2082</v>
      </c>
      <c r="D109" s="840">
        <v>1</v>
      </c>
      <c r="E109" s="841"/>
      <c r="F109" s="850" t="s">
        <v>10102</v>
      </c>
      <c r="G109" s="850" t="s">
        <v>10102</v>
      </c>
      <c r="I109" s="133"/>
    </row>
    <row r="110" spans="1:9" ht="14.1" customHeight="1">
      <c r="A110" s="837" t="s">
        <v>2083</v>
      </c>
      <c r="B110" s="838" t="s">
        <v>216</v>
      </c>
      <c r="C110" s="839" t="s">
        <v>2084</v>
      </c>
      <c r="D110" s="840">
        <v>1</v>
      </c>
      <c r="E110" s="841"/>
      <c r="F110" s="850" t="s">
        <v>10102</v>
      </c>
      <c r="G110" s="850" t="s">
        <v>10102</v>
      </c>
      <c r="I110" s="133"/>
    </row>
    <row r="111" spans="1:9" ht="14.1" customHeight="1">
      <c r="A111" s="837" t="s">
        <v>2085</v>
      </c>
      <c r="B111" s="838" t="s">
        <v>216</v>
      </c>
      <c r="C111" s="839" t="s">
        <v>2086</v>
      </c>
      <c r="D111" s="840">
        <v>1</v>
      </c>
      <c r="E111" s="841"/>
      <c r="F111" s="850" t="s">
        <v>10102</v>
      </c>
      <c r="G111" s="850" t="s">
        <v>10102</v>
      </c>
      <c r="I111" s="133"/>
    </row>
    <row r="112" spans="1:9" ht="14.1" customHeight="1">
      <c r="A112" s="837" t="s">
        <v>2498</v>
      </c>
      <c r="B112" s="838" t="s">
        <v>216</v>
      </c>
      <c r="C112" s="839" t="s">
        <v>2088</v>
      </c>
      <c r="D112" s="840">
        <v>1</v>
      </c>
      <c r="E112" s="841"/>
      <c r="F112" s="850" t="s">
        <v>10102</v>
      </c>
      <c r="G112" s="850" t="s">
        <v>10102</v>
      </c>
      <c r="I112" s="133"/>
    </row>
    <row r="113" spans="1:9" ht="14.1" customHeight="1">
      <c r="A113" s="837" t="s">
        <v>2499</v>
      </c>
      <c r="B113" s="838" t="s">
        <v>216</v>
      </c>
      <c r="C113" s="839" t="s">
        <v>2090</v>
      </c>
      <c r="D113" s="840">
        <v>1</v>
      </c>
      <c r="E113" s="841"/>
      <c r="F113" s="850" t="s">
        <v>10102</v>
      </c>
      <c r="G113" s="850" t="s">
        <v>10102</v>
      </c>
      <c r="I113" s="133"/>
    </row>
    <row r="114" spans="1:9" ht="14.1" customHeight="1">
      <c r="A114" s="837" t="s">
        <v>2500</v>
      </c>
      <c r="B114" s="838" t="s">
        <v>216</v>
      </c>
      <c r="C114" s="839" t="s">
        <v>2092</v>
      </c>
      <c r="D114" s="840">
        <v>1</v>
      </c>
      <c r="E114" s="841"/>
      <c r="F114" s="850" t="s">
        <v>10102</v>
      </c>
      <c r="G114" s="850" t="s">
        <v>10102</v>
      </c>
      <c r="I114" s="133"/>
    </row>
    <row r="115" spans="1:9" ht="14.1" customHeight="1">
      <c r="A115" s="837" t="s">
        <v>2501</v>
      </c>
      <c r="B115" s="838" t="s">
        <v>216</v>
      </c>
      <c r="C115" s="839" t="s">
        <v>2094</v>
      </c>
      <c r="D115" s="840">
        <v>1</v>
      </c>
      <c r="E115" s="841"/>
      <c r="F115" s="850" t="s">
        <v>10102</v>
      </c>
      <c r="G115" s="850" t="s">
        <v>10102</v>
      </c>
      <c r="I115" s="133"/>
    </row>
    <row r="116" spans="1:9" ht="14.1" customHeight="1">
      <c r="A116" s="837" t="s">
        <v>2502</v>
      </c>
      <c r="B116" s="838" t="s">
        <v>216</v>
      </c>
      <c r="C116" s="839" t="s">
        <v>2096</v>
      </c>
      <c r="D116" s="840">
        <v>1</v>
      </c>
      <c r="E116" s="841"/>
      <c r="F116" s="850" t="s">
        <v>10102</v>
      </c>
      <c r="G116" s="850" t="s">
        <v>10102</v>
      </c>
      <c r="I116" s="133"/>
    </row>
    <row r="117" spans="1:9" ht="14.1" customHeight="1">
      <c r="A117" s="837" t="s">
        <v>2087</v>
      </c>
      <c r="B117" s="838" t="s">
        <v>216</v>
      </c>
      <c r="C117" s="839" t="s">
        <v>2488</v>
      </c>
      <c r="D117" s="840">
        <v>1</v>
      </c>
      <c r="E117" s="841"/>
      <c r="F117" s="850" t="s">
        <v>10102</v>
      </c>
      <c r="G117" s="850" t="s">
        <v>10102</v>
      </c>
      <c r="I117" s="133"/>
    </row>
    <row r="118" spans="1:9" ht="14.1" customHeight="1">
      <c r="A118" s="837" t="s">
        <v>2089</v>
      </c>
      <c r="B118" s="838" t="s">
        <v>216</v>
      </c>
      <c r="C118" s="839" t="s">
        <v>2489</v>
      </c>
      <c r="D118" s="840">
        <v>1</v>
      </c>
      <c r="E118" s="841"/>
      <c r="F118" s="850" t="s">
        <v>10102</v>
      </c>
      <c r="G118" s="850" t="s">
        <v>10102</v>
      </c>
      <c r="I118" s="133"/>
    </row>
    <row r="119" spans="1:9" ht="14.1" customHeight="1">
      <c r="A119" s="837" t="s">
        <v>2091</v>
      </c>
      <c r="B119" s="838" t="s">
        <v>216</v>
      </c>
      <c r="C119" s="839" t="s">
        <v>2490</v>
      </c>
      <c r="D119" s="840">
        <v>1</v>
      </c>
      <c r="E119" s="841"/>
      <c r="F119" s="850" t="s">
        <v>10102</v>
      </c>
      <c r="G119" s="850" t="s">
        <v>10102</v>
      </c>
      <c r="I119" s="133"/>
    </row>
    <row r="120" spans="1:9" ht="14.1" customHeight="1">
      <c r="A120" s="837" t="s">
        <v>2093</v>
      </c>
      <c r="B120" s="838" t="s">
        <v>216</v>
      </c>
      <c r="C120" s="839" t="s">
        <v>2491</v>
      </c>
      <c r="D120" s="840">
        <v>1</v>
      </c>
      <c r="E120" s="841"/>
      <c r="F120" s="850" t="s">
        <v>10102</v>
      </c>
      <c r="G120" s="850" t="s">
        <v>10102</v>
      </c>
      <c r="I120" s="133"/>
    </row>
    <row r="121" spans="1:9" ht="14.1" customHeight="1">
      <c r="A121" s="837" t="s">
        <v>2095</v>
      </c>
      <c r="B121" s="838" t="s">
        <v>216</v>
      </c>
      <c r="C121" s="839" t="s">
        <v>2492</v>
      </c>
      <c r="D121" s="840">
        <v>1</v>
      </c>
      <c r="E121" s="841"/>
      <c r="F121" s="850" t="s">
        <v>10102</v>
      </c>
      <c r="G121" s="850" t="s">
        <v>10102</v>
      </c>
      <c r="I121" s="133"/>
    </row>
    <row r="122" spans="1:9" ht="14.1" customHeight="1">
      <c r="A122" s="837" t="s">
        <v>2503</v>
      </c>
      <c r="B122" s="838" t="s">
        <v>216</v>
      </c>
      <c r="C122" s="839" t="s">
        <v>2493</v>
      </c>
      <c r="D122" s="840">
        <v>1</v>
      </c>
      <c r="E122" s="841"/>
      <c r="F122" s="850" t="s">
        <v>10102</v>
      </c>
      <c r="G122" s="850" t="s">
        <v>10102</v>
      </c>
      <c r="I122" s="133"/>
    </row>
    <row r="123" spans="1:9" ht="14.1" customHeight="1">
      <c r="A123" s="837" t="s">
        <v>2504</v>
      </c>
      <c r="B123" s="838" t="s">
        <v>216</v>
      </c>
      <c r="C123" s="839" t="s">
        <v>2494</v>
      </c>
      <c r="D123" s="840">
        <v>1</v>
      </c>
      <c r="E123" s="841"/>
      <c r="F123" s="850" t="s">
        <v>10102</v>
      </c>
      <c r="G123" s="850" t="s">
        <v>10102</v>
      </c>
      <c r="I123" s="133"/>
    </row>
    <row r="124" spans="1:9" ht="14.1" customHeight="1">
      <c r="A124" s="837" t="s">
        <v>2505</v>
      </c>
      <c r="B124" s="838" t="s">
        <v>216</v>
      </c>
      <c r="C124" s="839" t="s">
        <v>2495</v>
      </c>
      <c r="D124" s="840">
        <v>1</v>
      </c>
      <c r="E124" s="841"/>
      <c r="F124" s="850" t="s">
        <v>10102</v>
      </c>
      <c r="G124" s="850" t="s">
        <v>10102</v>
      </c>
      <c r="I124" s="133"/>
    </row>
    <row r="125" spans="1:9" ht="14.1" customHeight="1">
      <c r="A125" s="837" t="s">
        <v>2506</v>
      </c>
      <c r="B125" s="838" t="s">
        <v>216</v>
      </c>
      <c r="C125" s="839" t="s">
        <v>2496</v>
      </c>
      <c r="D125" s="840">
        <v>1</v>
      </c>
      <c r="E125" s="841"/>
      <c r="F125" s="850" t="s">
        <v>10102</v>
      </c>
      <c r="G125" s="850" t="s">
        <v>10102</v>
      </c>
      <c r="I125" s="133"/>
    </row>
    <row r="126" spans="1:9" ht="14.1" customHeight="1">
      <c r="A126" s="837" t="s">
        <v>2507</v>
      </c>
      <c r="B126" s="838" t="s">
        <v>216</v>
      </c>
      <c r="C126" s="839" t="s">
        <v>2497</v>
      </c>
      <c r="D126" s="840">
        <v>1</v>
      </c>
      <c r="E126" s="841"/>
      <c r="F126" s="850" t="s">
        <v>10102</v>
      </c>
      <c r="G126" s="850" t="s">
        <v>10102</v>
      </c>
      <c r="I126" s="133"/>
    </row>
    <row r="127" spans="1:9" ht="14.1" customHeight="1">
      <c r="A127" s="872" t="s">
        <v>4482</v>
      </c>
      <c r="B127" s="873"/>
      <c r="C127" s="874"/>
      <c r="D127" s="875"/>
      <c r="E127" s="876"/>
      <c r="F127" s="880"/>
      <c r="G127" s="880"/>
      <c r="I127" s="133"/>
    </row>
    <row r="128" spans="1:9" ht="14.1" customHeight="1">
      <c r="A128" s="837" t="s">
        <v>2097</v>
      </c>
      <c r="B128" s="838" t="s">
        <v>216</v>
      </c>
      <c r="C128" s="839" t="s">
        <v>2098</v>
      </c>
      <c r="D128" s="840">
        <v>1</v>
      </c>
      <c r="E128" s="841"/>
      <c r="F128" s="850" t="s">
        <v>10102</v>
      </c>
      <c r="G128" s="850" t="s">
        <v>10102</v>
      </c>
      <c r="I128" s="133"/>
    </row>
    <row r="129" spans="1:9" ht="14.1" customHeight="1">
      <c r="A129" s="837" t="s">
        <v>2099</v>
      </c>
      <c r="B129" s="838" t="s">
        <v>216</v>
      </c>
      <c r="C129" s="839" t="s">
        <v>2100</v>
      </c>
      <c r="D129" s="840">
        <v>1</v>
      </c>
      <c r="E129" s="841"/>
      <c r="F129" s="850" t="s">
        <v>10102</v>
      </c>
      <c r="G129" s="850" t="s">
        <v>10102</v>
      </c>
      <c r="I129" s="133"/>
    </row>
    <row r="130" spans="1:9" ht="14.1" customHeight="1">
      <c r="A130" s="837" t="s">
        <v>2101</v>
      </c>
      <c r="B130" s="838" t="s">
        <v>216</v>
      </c>
      <c r="C130" s="839" t="s">
        <v>2102</v>
      </c>
      <c r="D130" s="840">
        <v>1</v>
      </c>
      <c r="E130" s="841"/>
      <c r="F130" s="850" t="s">
        <v>10102</v>
      </c>
      <c r="G130" s="850" t="s">
        <v>10102</v>
      </c>
      <c r="I130" s="133"/>
    </row>
    <row r="131" spans="1:9" ht="14.1" customHeight="1">
      <c r="A131" s="837" t="s">
        <v>2103</v>
      </c>
      <c r="B131" s="838" t="s">
        <v>216</v>
      </c>
      <c r="C131" s="839" t="s">
        <v>2104</v>
      </c>
      <c r="D131" s="840">
        <v>1</v>
      </c>
      <c r="E131" s="841"/>
      <c r="F131" s="850" t="s">
        <v>10102</v>
      </c>
      <c r="G131" s="850" t="s">
        <v>10102</v>
      </c>
      <c r="I131" s="133"/>
    </row>
    <row r="132" spans="1:9" ht="14.1" customHeight="1">
      <c r="A132" s="837" t="s">
        <v>2105</v>
      </c>
      <c r="B132" s="838" t="s">
        <v>216</v>
      </c>
      <c r="C132" s="839" t="s">
        <v>2106</v>
      </c>
      <c r="D132" s="840">
        <v>1</v>
      </c>
      <c r="E132" s="841"/>
      <c r="F132" s="850" t="s">
        <v>10102</v>
      </c>
      <c r="G132" s="850" t="s">
        <v>10102</v>
      </c>
      <c r="I132" s="133"/>
    </row>
    <row r="133" spans="1:9" ht="14.1" customHeight="1">
      <c r="A133" s="837" t="s">
        <v>2107</v>
      </c>
      <c r="B133" s="838" t="s">
        <v>216</v>
      </c>
      <c r="C133" s="839" t="s">
        <v>2108</v>
      </c>
      <c r="D133" s="840">
        <v>1</v>
      </c>
      <c r="E133" s="841"/>
      <c r="F133" s="850" t="s">
        <v>10102</v>
      </c>
      <c r="G133" s="850" t="s">
        <v>10102</v>
      </c>
      <c r="I133" s="133"/>
    </row>
    <row r="134" spans="1:9" ht="14.1" customHeight="1">
      <c r="A134" s="837" t="s">
        <v>2109</v>
      </c>
      <c r="B134" s="838" t="s">
        <v>216</v>
      </c>
      <c r="C134" s="839" t="s">
        <v>2110</v>
      </c>
      <c r="D134" s="840">
        <v>1</v>
      </c>
      <c r="E134" s="841"/>
      <c r="F134" s="850" t="s">
        <v>10102</v>
      </c>
      <c r="G134" s="850" t="s">
        <v>10102</v>
      </c>
      <c r="I134" s="133"/>
    </row>
    <row r="135" spans="1:9" ht="14.1" customHeight="1">
      <c r="A135" s="837" t="s">
        <v>2111</v>
      </c>
      <c r="B135" s="838" t="s">
        <v>216</v>
      </c>
      <c r="C135" s="839" t="s">
        <v>2112</v>
      </c>
      <c r="D135" s="840">
        <v>1</v>
      </c>
      <c r="E135" s="841"/>
      <c r="F135" s="850" t="s">
        <v>10102</v>
      </c>
      <c r="G135" s="850" t="s">
        <v>10102</v>
      </c>
      <c r="I135" s="133"/>
    </row>
    <row r="136" spans="1:9" ht="14.1" customHeight="1">
      <c r="A136" s="837" t="s">
        <v>2113</v>
      </c>
      <c r="B136" s="838" t="s">
        <v>216</v>
      </c>
      <c r="C136" s="839" t="s">
        <v>2114</v>
      </c>
      <c r="D136" s="840">
        <v>1</v>
      </c>
      <c r="E136" s="841"/>
      <c r="F136" s="850" t="s">
        <v>10102</v>
      </c>
      <c r="G136" s="850" t="s">
        <v>10102</v>
      </c>
      <c r="I136" s="133"/>
    </row>
    <row r="137" spans="1:9" ht="14.1" customHeight="1">
      <c r="A137" s="837" t="s">
        <v>2115</v>
      </c>
      <c r="B137" s="838" t="s">
        <v>216</v>
      </c>
      <c r="C137" s="839" t="s">
        <v>2116</v>
      </c>
      <c r="D137" s="840">
        <v>1</v>
      </c>
      <c r="E137" s="841"/>
      <c r="F137" s="850" t="s">
        <v>10102</v>
      </c>
      <c r="G137" s="850" t="s">
        <v>10102</v>
      </c>
      <c r="I137" s="133"/>
    </row>
    <row r="138" spans="1:9" ht="14.1" customHeight="1">
      <c r="A138" s="837" t="s">
        <v>2117</v>
      </c>
      <c r="B138" s="838" t="s">
        <v>216</v>
      </c>
      <c r="C138" s="839" t="s">
        <v>2118</v>
      </c>
      <c r="D138" s="840">
        <v>1</v>
      </c>
      <c r="E138" s="841"/>
      <c r="F138" s="850" t="s">
        <v>10102</v>
      </c>
      <c r="G138" s="850" t="s">
        <v>10102</v>
      </c>
      <c r="I138" s="133"/>
    </row>
    <row r="139" spans="1:9" ht="14.1" customHeight="1">
      <c r="A139" s="837" t="s">
        <v>2119</v>
      </c>
      <c r="B139" s="838" t="s">
        <v>216</v>
      </c>
      <c r="C139" s="839" t="s">
        <v>2120</v>
      </c>
      <c r="D139" s="840">
        <v>1</v>
      </c>
      <c r="E139" s="841"/>
      <c r="F139" s="850" t="s">
        <v>10102</v>
      </c>
      <c r="G139" s="850" t="s">
        <v>10102</v>
      </c>
      <c r="I139" s="133"/>
    </row>
    <row r="140" spans="1:9" ht="14.1" customHeight="1">
      <c r="A140" s="837" t="s">
        <v>2121</v>
      </c>
      <c r="B140" s="838" t="s">
        <v>216</v>
      </c>
      <c r="C140" s="839" t="s">
        <v>2122</v>
      </c>
      <c r="D140" s="840">
        <v>1</v>
      </c>
      <c r="E140" s="841"/>
      <c r="F140" s="850" t="s">
        <v>10102</v>
      </c>
      <c r="G140" s="850" t="s">
        <v>10102</v>
      </c>
      <c r="I140" s="133"/>
    </row>
    <row r="141" spans="1:9" ht="14.1" customHeight="1">
      <c r="A141" s="837" t="s">
        <v>2123</v>
      </c>
      <c r="B141" s="838" t="s">
        <v>216</v>
      </c>
      <c r="C141" s="839" t="s">
        <v>2124</v>
      </c>
      <c r="D141" s="840">
        <v>1</v>
      </c>
      <c r="E141" s="841"/>
      <c r="F141" s="850" t="s">
        <v>10102</v>
      </c>
      <c r="G141" s="850" t="s">
        <v>10102</v>
      </c>
      <c r="I141" s="133"/>
    </row>
    <row r="142" spans="1:9" ht="14.1" customHeight="1">
      <c r="A142" s="837" t="s">
        <v>2125</v>
      </c>
      <c r="B142" s="838" t="s">
        <v>216</v>
      </c>
      <c r="C142" s="839" t="s">
        <v>2126</v>
      </c>
      <c r="D142" s="840">
        <v>1</v>
      </c>
      <c r="E142" s="841"/>
      <c r="F142" s="850" t="s">
        <v>10102</v>
      </c>
      <c r="G142" s="850" t="s">
        <v>10102</v>
      </c>
      <c r="I142" s="133"/>
    </row>
    <row r="143" spans="1:9" ht="14.1" customHeight="1">
      <c r="A143" s="837" t="s">
        <v>2127</v>
      </c>
      <c r="B143" s="838" t="s">
        <v>216</v>
      </c>
      <c r="C143" s="839" t="s">
        <v>2128</v>
      </c>
      <c r="D143" s="840">
        <v>1</v>
      </c>
      <c r="E143" s="841"/>
      <c r="F143" s="850" t="s">
        <v>10102</v>
      </c>
      <c r="G143" s="850" t="s">
        <v>10102</v>
      </c>
      <c r="I143" s="133"/>
    </row>
    <row r="144" spans="1:9" ht="14.1" customHeight="1">
      <c r="A144" s="837" t="s">
        <v>2129</v>
      </c>
      <c r="B144" s="838" t="s">
        <v>216</v>
      </c>
      <c r="C144" s="839" t="s">
        <v>2130</v>
      </c>
      <c r="D144" s="840">
        <v>1</v>
      </c>
      <c r="E144" s="841"/>
      <c r="F144" s="850" t="s">
        <v>10102</v>
      </c>
      <c r="G144" s="850" t="s">
        <v>10102</v>
      </c>
      <c r="I144" s="133"/>
    </row>
    <row r="145" spans="1:9" ht="14.1" customHeight="1">
      <c r="A145" s="837" t="s">
        <v>2131</v>
      </c>
      <c r="B145" s="838" t="s">
        <v>216</v>
      </c>
      <c r="C145" s="839" t="s">
        <v>2132</v>
      </c>
      <c r="D145" s="840">
        <v>1</v>
      </c>
      <c r="E145" s="841"/>
      <c r="F145" s="850" t="s">
        <v>10102</v>
      </c>
      <c r="G145" s="850" t="s">
        <v>10102</v>
      </c>
      <c r="I145" s="133"/>
    </row>
    <row r="146" spans="1:9" ht="14.1" customHeight="1">
      <c r="A146" s="837" t="s">
        <v>2133</v>
      </c>
      <c r="B146" s="838" t="s">
        <v>216</v>
      </c>
      <c r="C146" s="839" t="s">
        <v>2134</v>
      </c>
      <c r="D146" s="840">
        <v>1</v>
      </c>
      <c r="E146" s="841"/>
      <c r="F146" s="850" t="s">
        <v>10102</v>
      </c>
      <c r="G146" s="850" t="s">
        <v>10102</v>
      </c>
      <c r="I146" s="133"/>
    </row>
    <row r="147" spans="1:9" ht="14.1" customHeight="1">
      <c r="A147" s="837" t="s">
        <v>2135</v>
      </c>
      <c r="B147" s="838" t="s">
        <v>216</v>
      </c>
      <c r="C147" s="839" t="s">
        <v>2136</v>
      </c>
      <c r="D147" s="840">
        <v>1</v>
      </c>
      <c r="E147" s="841"/>
      <c r="F147" s="850" t="s">
        <v>10102</v>
      </c>
      <c r="G147" s="850" t="s">
        <v>10102</v>
      </c>
      <c r="I147" s="133"/>
    </row>
    <row r="148" spans="1:9" ht="14.1" customHeight="1">
      <c r="A148" s="837" t="s">
        <v>2137</v>
      </c>
      <c r="B148" s="838" t="s">
        <v>216</v>
      </c>
      <c r="C148" s="839" t="s">
        <v>2138</v>
      </c>
      <c r="D148" s="840">
        <v>1</v>
      </c>
      <c r="E148" s="841"/>
      <c r="F148" s="850" t="s">
        <v>10102</v>
      </c>
      <c r="G148" s="850" t="s">
        <v>10102</v>
      </c>
      <c r="I148" s="133"/>
    </row>
    <row r="149" spans="1:9" ht="14.1" customHeight="1">
      <c r="A149" s="837" t="s">
        <v>2139</v>
      </c>
      <c r="B149" s="838" t="s">
        <v>216</v>
      </c>
      <c r="C149" s="839" t="s">
        <v>2140</v>
      </c>
      <c r="D149" s="840">
        <v>1</v>
      </c>
      <c r="E149" s="841"/>
      <c r="F149" s="850" t="s">
        <v>10102</v>
      </c>
      <c r="G149" s="850" t="s">
        <v>10102</v>
      </c>
      <c r="I149" s="133"/>
    </row>
    <row r="150" spans="1:9" ht="14.1" customHeight="1">
      <c r="A150" s="837" t="s">
        <v>2141</v>
      </c>
      <c r="B150" s="838" t="s">
        <v>216</v>
      </c>
      <c r="C150" s="839" t="s">
        <v>2142</v>
      </c>
      <c r="D150" s="840">
        <v>1</v>
      </c>
      <c r="E150" s="841"/>
      <c r="F150" s="850" t="s">
        <v>10102</v>
      </c>
      <c r="G150" s="850" t="s">
        <v>10102</v>
      </c>
      <c r="I150" s="133"/>
    </row>
    <row r="151" spans="1:9" ht="14.1" customHeight="1">
      <c r="A151" s="837" t="s">
        <v>2143</v>
      </c>
      <c r="B151" s="838" t="s">
        <v>216</v>
      </c>
      <c r="C151" s="839" t="s">
        <v>2144</v>
      </c>
      <c r="D151" s="840">
        <v>1</v>
      </c>
      <c r="E151" s="841"/>
      <c r="F151" s="850" t="s">
        <v>10102</v>
      </c>
      <c r="G151" s="850" t="s">
        <v>10102</v>
      </c>
      <c r="I151" s="133"/>
    </row>
    <row r="152" spans="1:9" ht="14.1" customHeight="1">
      <c r="A152" s="837" t="s">
        <v>2145</v>
      </c>
      <c r="B152" s="838" t="s">
        <v>216</v>
      </c>
      <c r="C152" s="839" t="s">
        <v>2146</v>
      </c>
      <c r="D152" s="840">
        <v>1</v>
      </c>
      <c r="E152" s="841"/>
      <c r="F152" s="850" t="s">
        <v>10102</v>
      </c>
      <c r="G152" s="850" t="s">
        <v>10102</v>
      </c>
      <c r="I152" s="133"/>
    </row>
    <row r="153" spans="1:9" ht="14.1" customHeight="1">
      <c r="A153" s="837" t="s">
        <v>2147</v>
      </c>
      <c r="B153" s="838" t="s">
        <v>216</v>
      </c>
      <c r="C153" s="839" t="s">
        <v>2148</v>
      </c>
      <c r="D153" s="840">
        <v>1</v>
      </c>
      <c r="E153" s="841"/>
      <c r="F153" s="850" t="s">
        <v>10102</v>
      </c>
      <c r="G153" s="850" t="s">
        <v>10102</v>
      </c>
      <c r="I153" s="133"/>
    </row>
    <row r="154" spans="1:9" ht="14.1" customHeight="1">
      <c r="A154" s="837" t="s">
        <v>2149</v>
      </c>
      <c r="B154" s="838" t="s">
        <v>216</v>
      </c>
      <c r="C154" s="839" t="s">
        <v>2150</v>
      </c>
      <c r="D154" s="840">
        <v>1</v>
      </c>
      <c r="E154" s="841"/>
      <c r="F154" s="850" t="s">
        <v>10102</v>
      </c>
      <c r="G154" s="850" t="s">
        <v>10102</v>
      </c>
      <c r="I154" s="133"/>
    </row>
    <row r="155" spans="1:9" ht="14.1" customHeight="1">
      <c r="A155" s="837" t="s">
        <v>2151</v>
      </c>
      <c r="B155" s="838" t="s">
        <v>216</v>
      </c>
      <c r="C155" s="839" t="s">
        <v>2152</v>
      </c>
      <c r="D155" s="840">
        <v>1</v>
      </c>
      <c r="E155" s="841"/>
      <c r="F155" s="850" t="s">
        <v>10102</v>
      </c>
      <c r="G155" s="850" t="s">
        <v>10102</v>
      </c>
      <c r="I155" s="133"/>
    </row>
    <row r="156" spans="1:9" ht="14.1" customHeight="1">
      <c r="A156" s="837" t="s">
        <v>2153</v>
      </c>
      <c r="B156" s="838" t="s">
        <v>216</v>
      </c>
      <c r="C156" s="839" t="s">
        <v>2154</v>
      </c>
      <c r="D156" s="840">
        <v>1</v>
      </c>
      <c r="E156" s="841"/>
      <c r="F156" s="850" t="s">
        <v>10102</v>
      </c>
      <c r="G156" s="850" t="s">
        <v>10102</v>
      </c>
      <c r="I156" s="133"/>
    </row>
    <row r="157" spans="1:9" ht="14.1" customHeight="1">
      <c r="A157" s="837" t="s">
        <v>2155</v>
      </c>
      <c r="B157" s="838" t="s">
        <v>216</v>
      </c>
      <c r="C157" s="839" t="s">
        <v>2156</v>
      </c>
      <c r="D157" s="840">
        <v>1</v>
      </c>
      <c r="E157" s="841"/>
      <c r="F157" s="850" t="s">
        <v>10102</v>
      </c>
      <c r="G157" s="850" t="s">
        <v>10102</v>
      </c>
      <c r="I157" s="133"/>
    </row>
    <row r="158" spans="1:9" ht="14.1" customHeight="1">
      <c r="A158" s="872" t="s">
        <v>4483</v>
      </c>
      <c r="B158" s="873"/>
      <c r="C158" s="874"/>
      <c r="D158" s="875"/>
      <c r="E158" s="876"/>
      <c r="F158" s="880"/>
      <c r="G158" s="880"/>
      <c r="I158" s="133"/>
    </row>
    <row r="159" spans="1:9" ht="14.1" customHeight="1">
      <c r="A159" s="837" t="s">
        <v>2157</v>
      </c>
      <c r="B159" s="838" t="s">
        <v>216</v>
      </c>
      <c r="C159" s="839" t="s">
        <v>2158</v>
      </c>
      <c r="D159" s="840">
        <v>1</v>
      </c>
      <c r="E159" s="841"/>
      <c r="F159" s="850" t="s">
        <v>10102</v>
      </c>
      <c r="G159" s="850" t="s">
        <v>10102</v>
      </c>
      <c r="I159" s="133"/>
    </row>
    <row r="160" spans="1:9" ht="14.1" customHeight="1">
      <c r="A160" s="837" t="s">
        <v>2159</v>
      </c>
      <c r="B160" s="838" t="s">
        <v>216</v>
      </c>
      <c r="C160" s="839" t="s">
        <v>2160</v>
      </c>
      <c r="D160" s="840">
        <v>1</v>
      </c>
      <c r="E160" s="841"/>
      <c r="F160" s="850" t="s">
        <v>10102</v>
      </c>
      <c r="G160" s="850" t="s">
        <v>10102</v>
      </c>
      <c r="I160" s="133"/>
    </row>
    <row r="161" spans="1:9" ht="14.1" customHeight="1">
      <c r="A161" s="837" t="s">
        <v>2161</v>
      </c>
      <c r="B161" s="838" t="s">
        <v>216</v>
      </c>
      <c r="C161" s="839" t="s">
        <v>2162</v>
      </c>
      <c r="D161" s="840">
        <v>1</v>
      </c>
      <c r="E161" s="841"/>
      <c r="F161" s="850" t="s">
        <v>10102</v>
      </c>
      <c r="G161" s="850" t="s">
        <v>10102</v>
      </c>
      <c r="I161" s="133"/>
    </row>
    <row r="162" spans="1:9" ht="14.1" customHeight="1">
      <c r="A162" s="837" t="s">
        <v>2163</v>
      </c>
      <c r="B162" s="838" t="s">
        <v>216</v>
      </c>
      <c r="C162" s="839" t="s">
        <v>2164</v>
      </c>
      <c r="D162" s="840">
        <v>1</v>
      </c>
      <c r="E162" s="841"/>
      <c r="F162" s="850" t="s">
        <v>10102</v>
      </c>
      <c r="G162" s="850" t="s">
        <v>10102</v>
      </c>
      <c r="I162" s="133"/>
    </row>
    <row r="163" spans="1:9" ht="14.1" customHeight="1">
      <c r="A163" s="837" t="s">
        <v>2165</v>
      </c>
      <c r="B163" s="838" t="s">
        <v>216</v>
      </c>
      <c r="C163" s="839" t="s">
        <v>2166</v>
      </c>
      <c r="D163" s="840">
        <v>1</v>
      </c>
      <c r="E163" s="841"/>
      <c r="F163" s="850" t="s">
        <v>10102</v>
      </c>
      <c r="G163" s="850" t="s">
        <v>10102</v>
      </c>
      <c r="I163" s="133"/>
    </row>
    <row r="164" spans="1:9" ht="14.1" customHeight="1">
      <c r="A164" s="872" t="s">
        <v>4484</v>
      </c>
      <c r="B164" s="873"/>
      <c r="C164" s="874"/>
      <c r="D164" s="875"/>
      <c r="E164" s="876"/>
      <c r="F164" s="880"/>
      <c r="G164" s="880"/>
      <c r="I164" s="133"/>
    </row>
    <row r="165" spans="1:9" ht="14.1" customHeight="1">
      <c r="A165" s="837" t="s">
        <v>2167</v>
      </c>
      <c r="B165" s="838" t="s">
        <v>216</v>
      </c>
      <c r="C165" s="839" t="s">
        <v>2168</v>
      </c>
      <c r="D165" s="840">
        <v>1</v>
      </c>
      <c r="E165" s="841"/>
      <c r="F165" s="850" t="s">
        <v>10102</v>
      </c>
      <c r="G165" s="850" t="s">
        <v>10102</v>
      </c>
      <c r="I165" s="133"/>
    </row>
    <row r="166" spans="1:9" ht="14.1" customHeight="1">
      <c r="A166" s="837" t="s">
        <v>2169</v>
      </c>
      <c r="B166" s="838" t="s">
        <v>216</v>
      </c>
      <c r="C166" s="839" t="s">
        <v>2170</v>
      </c>
      <c r="D166" s="840">
        <v>1</v>
      </c>
      <c r="E166" s="841"/>
      <c r="F166" s="850" t="s">
        <v>10102</v>
      </c>
      <c r="G166" s="850" t="s">
        <v>10102</v>
      </c>
      <c r="I166" s="133"/>
    </row>
    <row r="167" spans="1:9" ht="14.1" customHeight="1">
      <c r="A167" s="837" t="s">
        <v>2171</v>
      </c>
      <c r="B167" s="838" t="s">
        <v>216</v>
      </c>
      <c r="C167" s="839" t="s">
        <v>2172</v>
      </c>
      <c r="D167" s="840">
        <v>1</v>
      </c>
      <c r="E167" s="841"/>
      <c r="F167" s="850" t="s">
        <v>10102</v>
      </c>
      <c r="G167" s="850" t="s">
        <v>10102</v>
      </c>
      <c r="I167" s="133"/>
    </row>
    <row r="168" spans="1:9" ht="14.1" customHeight="1">
      <c r="A168" s="837" t="s">
        <v>2173</v>
      </c>
      <c r="B168" s="838" t="s">
        <v>216</v>
      </c>
      <c r="C168" s="839" t="s">
        <v>2174</v>
      </c>
      <c r="D168" s="840">
        <v>1</v>
      </c>
      <c r="E168" s="841"/>
      <c r="F168" s="850" t="s">
        <v>10102</v>
      </c>
      <c r="G168" s="850" t="s">
        <v>10102</v>
      </c>
      <c r="I168" s="133"/>
    </row>
    <row r="169" spans="1:9" ht="14.1" customHeight="1">
      <c r="A169" s="837" t="s">
        <v>2175</v>
      </c>
      <c r="B169" s="838" t="s">
        <v>216</v>
      </c>
      <c r="C169" s="839" t="s">
        <v>2176</v>
      </c>
      <c r="D169" s="840">
        <v>1</v>
      </c>
      <c r="E169" s="841"/>
      <c r="F169" s="850" t="s">
        <v>10102</v>
      </c>
      <c r="G169" s="850" t="s">
        <v>10102</v>
      </c>
      <c r="I169" s="133"/>
    </row>
    <row r="170" spans="1:9" ht="14.1" customHeight="1">
      <c r="A170" s="837" t="s">
        <v>2177</v>
      </c>
      <c r="B170" s="838" t="s">
        <v>216</v>
      </c>
      <c r="C170" s="839" t="s">
        <v>2178</v>
      </c>
      <c r="D170" s="840">
        <v>1</v>
      </c>
      <c r="E170" s="841"/>
      <c r="F170" s="850" t="s">
        <v>10102</v>
      </c>
      <c r="G170" s="850" t="s">
        <v>10102</v>
      </c>
      <c r="I170" s="133"/>
    </row>
    <row r="171" spans="1:9" ht="14.1" customHeight="1">
      <c r="A171" s="837" t="s">
        <v>2179</v>
      </c>
      <c r="B171" s="838" t="s">
        <v>216</v>
      </c>
      <c r="C171" s="839" t="s">
        <v>2180</v>
      </c>
      <c r="D171" s="840">
        <v>1</v>
      </c>
      <c r="E171" s="841"/>
      <c r="F171" s="850" t="s">
        <v>10102</v>
      </c>
      <c r="G171" s="850" t="s">
        <v>10102</v>
      </c>
      <c r="I171" s="133"/>
    </row>
    <row r="172" spans="1:9" ht="14.1" customHeight="1">
      <c r="A172" s="837" t="s">
        <v>2181</v>
      </c>
      <c r="B172" s="838" t="s">
        <v>216</v>
      </c>
      <c r="C172" s="839" t="s">
        <v>2182</v>
      </c>
      <c r="D172" s="840">
        <v>1</v>
      </c>
      <c r="E172" s="841"/>
      <c r="F172" s="850" t="s">
        <v>10102</v>
      </c>
      <c r="G172" s="850" t="s">
        <v>10102</v>
      </c>
      <c r="I172" s="133"/>
    </row>
    <row r="173" spans="1:9" ht="14.1" customHeight="1">
      <c r="A173" s="837" t="s">
        <v>2183</v>
      </c>
      <c r="B173" s="838" t="s">
        <v>216</v>
      </c>
      <c r="C173" s="839" t="s">
        <v>2184</v>
      </c>
      <c r="D173" s="840">
        <v>1</v>
      </c>
      <c r="E173" s="841"/>
      <c r="F173" s="850" t="s">
        <v>10102</v>
      </c>
      <c r="G173" s="850" t="s">
        <v>10102</v>
      </c>
      <c r="I173" s="133"/>
    </row>
    <row r="174" spans="1:9" ht="14.1" customHeight="1">
      <c r="A174" s="837" t="s">
        <v>2185</v>
      </c>
      <c r="B174" s="838" t="s">
        <v>216</v>
      </c>
      <c r="C174" s="839" t="s">
        <v>2186</v>
      </c>
      <c r="D174" s="840">
        <v>1</v>
      </c>
      <c r="E174" s="841"/>
      <c r="F174" s="850" t="s">
        <v>10102</v>
      </c>
      <c r="G174" s="850" t="s">
        <v>10102</v>
      </c>
      <c r="I174" s="133"/>
    </row>
    <row r="175" spans="1:9" ht="14.1" customHeight="1">
      <c r="A175" s="837" t="s">
        <v>2187</v>
      </c>
      <c r="B175" s="838" t="s">
        <v>216</v>
      </c>
      <c r="C175" s="839" t="s">
        <v>2188</v>
      </c>
      <c r="D175" s="840">
        <v>1</v>
      </c>
      <c r="E175" s="841"/>
      <c r="F175" s="850" t="s">
        <v>10102</v>
      </c>
      <c r="G175" s="850" t="s">
        <v>10102</v>
      </c>
      <c r="I175" s="133"/>
    </row>
    <row r="176" spans="1:9" ht="14.1" customHeight="1">
      <c r="A176" s="837" t="s">
        <v>2189</v>
      </c>
      <c r="B176" s="838" t="s">
        <v>216</v>
      </c>
      <c r="C176" s="839" t="s">
        <v>2190</v>
      </c>
      <c r="D176" s="840">
        <v>1</v>
      </c>
      <c r="E176" s="841"/>
      <c r="F176" s="850" t="s">
        <v>10102</v>
      </c>
      <c r="G176" s="850" t="s">
        <v>10102</v>
      </c>
      <c r="I176" s="133"/>
    </row>
    <row r="177" spans="1:9" ht="14.1" customHeight="1">
      <c r="A177" s="837" t="s">
        <v>2191</v>
      </c>
      <c r="B177" s="838" t="s">
        <v>216</v>
      </c>
      <c r="C177" s="839" t="s">
        <v>2192</v>
      </c>
      <c r="D177" s="840">
        <v>1</v>
      </c>
      <c r="E177" s="841"/>
      <c r="F177" s="850" t="s">
        <v>10102</v>
      </c>
      <c r="G177" s="850" t="s">
        <v>10102</v>
      </c>
      <c r="I177" s="133"/>
    </row>
    <row r="178" spans="1:9" ht="14.1" customHeight="1">
      <c r="A178" s="837" t="s">
        <v>2193</v>
      </c>
      <c r="B178" s="838" t="s">
        <v>216</v>
      </c>
      <c r="C178" s="839" t="s">
        <v>2194</v>
      </c>
      <c r="D178" s="840">
        <v>1</v>
      </c>
      <c r="E178" s="841"/>
      <c r="F178" s="850" t="s">
        <v>10102</v>
      </c>
      <c r="G178" s="850" t="s">
        <v>10102</v>
      </c>
      <c r="I178" s="133"/>
    </row>
    <row r="179" spans="1:9" ht="14.1" customHeight="1">
      <c r="A179" s="837" t="s">
        <v>2195</v>
      </c>
      <c r="B179" s="838" t="s">
        <v>216</v>
      </c>
      <c r="C179" s="839" t="s">
        <v>2196</v>
      </c>
      <c r="D179" s="840">
        <v>1</v>
      </c>
      <c r="E179" s="841"/>
      <c r="F179" s="850" t="s">
        <v>10102</v>
      </c>
      <c r="G179" s="850" t="s">
        <v>10102</v>
      </c>
      <c r="I179" s="133"/>
    </row>
    <row r="180" spans="1:9" ht="14.1" customHeight="1">
      <c r="A180" s="837" t="s">
        <v>2197</v>
      </c>
      <c r="B180" s="838" t="s">
        <v>216</v>
      </c>
      <c r="C180" s="839" t="s">
        <v>2198</v>
      </c>
      <c r="D180" s="840">
        <v>1</v>
      </c>
      <c r="E180" s="841"/>
      <c r="F180" s="850" t="s">
        <v>10102</v>
      </c>
      <c r="G180" s="850" t="s">
        <v>10102</v>
      </c>
      <c r="I180" s="133"/>
    </row>
    <row r="181" spans="1:9" ht="14.1" customHeight="1">
      <c r="A181" s="837" t="s">
        <v>2199</v>
      </c>
      <c r="B181" s="838" t="s">
        <v>216</v>
      </c>
      <c r="C181" s="839" t="s">
        <v>2200</v>
      </c>
      <c r="D181" s="840">
        <v>1</v>
      </c>
      <c r="E181" s="841"/>
      <c r="F181" s="850" t="s">
        <v>10102</v>
      </c>
      <c r="G181" s="850" t="s">
        <v>10102</v>
      </c>
      <c r="I181" s="133"/>
    </row>
    <row r="182" spans="1:9" ht="14.1" customHeight="1">
      <c r="A182" s="837" t="s">
        <v>2201</v>
      </c>
      <c r="B182" s="838" t="s">
        <v>216</v>
      </c>
      <c r="C182" s="839" t="s">
        <v>2202</v>
      </c>
      <c r="D182" s="840">
        <v>1</v>
      </c>
      <c r="E182" s="841"/>
      <c r="F182" s="850" t="s">
        <v>10102</v>
      </c>
      <c r="G182" s="850" t="s">
        <v>10102</v>
      </c>
      <c r="I182" s="133"/>
    </row>
    <row r="183" spans="1:9" ht="14.1" customHeight="1">
      <c r="A183" s="837" t="s">
        <v>2203</v>
      </c>
      <c r="B183" s="838" t="s">
        <v>216</v>
      </c>
      <c r="C183" s="839" t="s">
        <v>2204</v>
      </c>
      <c r="D183" s="840">
        <v>1</v>
      </c>
      <c r="E183" s="841"/>
      <c r="F183" s="850" t="s">
        <v>10102</v>
      </c>
      <c r="G183" s="850" t="s">
        <v>10102</v>
      </c>
      <c r="I183" s="133"/>
    </row>
    <row r="184" spans="1:9" ht="14.1" customHeight="1">
      <c r="A184" s="837" t="s">
        <v>2205</v>
      </c>
      <c r="B184" s="838" t="s">
        <v>216</v>
      </c>
      <c r="C184" s="839" t="s">
        <v>2206</v>
      </c>
      <c r="D184" s="840">
        <v>1</v>
      </c>
      <c r="E184" s="841"/>
      <c r="F184" s="850" t="s">
        <v>10102</v>
      </c>
      <c r="G184" s="850" t="s">
        <v>10102</v>
      </c>
      <c r="I184" s="133"/>
    </row>
    <row r="185" spans="1:9" ht="14.1" customHeight="1">
      <c r="A185" s="837" t="s">
        <v>2207</v>
      </c>
      <c r="B185" s="838" t="s">
        <v>216</v>
      </c>
      <c r="C185" s="839" t="s">
        <v>2208</v>
      </c>
      <c r="D185" s="840">
        <v>1</v>
      </c>
      <c r="E185" s="841"/>
      <c r="F185" s="850" t="s">
        <v>10102</v>
      </c>
      <c r="G185" s="850" t="s">
        <v>10102</v>
      </c>
      <c r="I185" s="133"/>
    </row>
    <row r="186" spans="1:9" ht="14.1" customHeight="1">
      <c r="A186" s="837" t="s">
        <v>2209</v>
      </c>
      <c r="B186" s="838" t="s">
        <v>216</v>
      </c>
      <c r="C186" s="839" t="s">
        <v>2210</v>
      </c>
      <c r="D186" s="840">
        <v>1</v>
      </c>
      <c r="E186" s="841"/>
      <c r="F186" s="850" t="s">
        <v>10102</v>
      </c>
      <c r="G186" s="850" t="s">
        <v>10102</v>
      </c>
      <c r="I186" s="133"/>
    </row>
    <row r="187" spans="1:9" ht="14.1" customHeight="1">
      <c r="A187" s="837" t="s">
        <v>2211</v>
      </c>
      <c r="B187" s="838" t="s">
        <v>216</v>
      </c>
      <c r="C187" s="839" t="s">
        <v>2212</v>
      </c>
      <c r="D187" s="840">
        <v>1</v>
      </c>
      <c r="E187" s="841"/>
      <c r="F187" s="850" t="s">
        <v>10102</v>
      </c>
      <c r="G187" s="850" t="s">
        <v>10102</v>
      </c>
      <c r="I187" s="133"/>
    </row>
    <row r="188" spans="1:9" ht="14.1" customHeight="1">
      <c r="A188" s="837" t="s">
        <v>2213</v>
      </c>
      <c r="B188" s="838" t="s">
        <v>216</v>
      </c>
      <c r="C188" s="839" t="s">
        <v>2214</v>
      </c>
      <c r="D188" s="840">
        <v>1</v>
      </c>
      <c r="E188" s="841"/>
      <c r="F188" s="850" t="s">
        <v>10102</v>
      </c>
      <c r="G188" s="850" t="s">
        <v>10102</v>
      </c>
      <c r="I188" s="133"/>
    </row>
    <row r="189" spans="1:9" ht="14.1" customHeight="1">
      <c r="A189" s="837" t="s">
        <v>2215</v>
      </c>
      <c r="B189" s="838" t="s">
        <v>216</v>
      </c>
      <c r="C189" s="839" t="s">
        <v>2216</v>
      </c>
      <c r="D189" s="840">
        <v>1</v>
      </c>
      <c r="E189" s="841"/>
      <c r="F189" s="850" t="s">
        <v>10102</v>
      </c>
      <c r="G189" s="850" t="s">
        <v>10102</v>
      </c>
      <c r="I189" s="133"/>
    </row>
    <row r="190" spans="1:9" ht="14.1" customHeight="1">
      <c r="A190" s="837" t="s">
        <v>2217</v>
      </c>
      <c r="B190" s="838" t="s">
        <v>216</v>
      </c>
      <c r="C190" s="839" t="s">
        <v>2218</v>
      </c>
      <c r="D190" s="840">
        <v>1</v>
      </c>
      <c r="E190" s="841"/>
      <c r="F190" s="850" t="s">
        <v>10102</v>
      </c>
      <c r="G190" s="850" t="s">
        <v>10102</v>
      </c>
      <c r="I190" s="133"/>
    </row>
    <row r="191" spans="1:9" ht="14.1" customHeight="1">
      <c r="A191" s="837" t="s">
        <v>2219</v>
      </c>
      <c r="B191" s="838" t="s">
        <v>216</v>
      </c>
      <c r="C191" s="839" t="s">
        <v>2220</v>
      </c>
      <c r="D191" s="840">
        <v>1</v>
      </c>
      <c r="E191" s="841"/>
      <c r="F191" s="850" t="s">
        <v>10102</v>
      </c>
      <c r="G191" s="850" t="s">
        <v>10102</v>
      </c>
      <c r="I191" s="133"/>
    </row>
    <row r="192" spans="1:9" ht="14.1" customHeight="1">
      <c r="A192" s="837" t="s">
        <v>2221</v>
      </c>
      <c r="B192" s="838" t="s">
        <v>216</v>
      </c>
      <c r="C192" s="839" t="s">
        <v>2222</v>
      </c>
      <c r="D192" s="840">
        <v>1</v>
      </c>
      <c r="E192" s="841"/>
      <c r="F192" s="850" t="s">
        <v>10102</v>
      </c>
      <c r="G192" s="850" t="s">
        <v>10102</v>
      </c>
      <c r="I192" s="133"/>
    </row>
    <row r="193" spans="1:9" ht="14.1" customHeight="1">
      <c r="A193" s="837" t="s">
        <v>2223</v>
      </c>
      <c r="B193" s="838" t="s">
        <v>216</v>
      </c>
      <c r="C193" s="839" t="s">
        <v>2224</v>
      </c>
      <c r="D193" s="840">
        <v>1</v>
      </c>
      <c r="E193" s="841"/>
      <c r="F193" s="850" t="s">
        <v>10102</v>
      </c>
      <c r="G193" s="850" t="s">
        <v>10102</v>
      </c>
      <c r="I193" s="133"/>
    </row>
    <row r="194" spans="1:9" ht="14.1" customHeight="1">
      <c r="A194" s="837" t="s">
        <v>2225</v>
      </c>
      <c r="B194" s="838" t="s">
        <v>216</v>
      </c>
      <c r="C194" s="839" t="s">
        <v>2226</v>
      </c>
      <c r="D194" s="840">
        <v>1</v>
      </c>
      <c r="E194" s="841"/>
      <c r="F194" s="850" t="s">
        <v>10102</v>
      </c>
      <c r="G194" s="850" t="s">
        <v>10102</v>
      </c>
      <c r="I194" s="133"/>
    </row>
    <row r="195" spans="1:9" ht="14.1" customHeight="1">
      <c r="A195" s="872" t="s">
        <v>4485</v>
      </c>
      <c r="B195" s="873"/>
      <c r="C195" s="874"/>
      <c r="D195" s="875"/>
      <c r="E195" s="876"/>
      <c r="F195" s="880"/>
      <c r="G195" s="880"/>
      <c r="I195" s="133"/>
    </row>
    <row r="196" spans="1:9" ht="14.1" customHeight="1">
      <c r="A196" s="837" t="s">
        <v>2227</v>
      </c>
      <c r="B196" s="838" t="s">
        <v>216</v>
      </c>
      <c r="C196" s="839" t="s">
        <v>2228</v>
      </c>
      <c r="D196" s="840">
        <v>1</v>
      </c>
      <c r="E196" s="841"/>
      <c r="F196" s="850" t="s">
        <v>10102</v>
      </c>
      <c r="G196" s="850" t="s">
        <v>10102</v>
      </c>
      <c r="I196" s="133"/>
    </row>
    <row r="197" spans="1:9" ht="14.1" customHeight="1">
      <c r="A197" s="837" t="s">
        <v>2229</v>
      </c>
      <c r="B197" s="838" t="s">
        <v>216</v>
      </c>
      <c r="C197" s="839" t="s">
        <v>2230</v>
      </c>
      <c r="D197" s="840">
        <v>1</v>
      </c>
      <c r="E197" s="841"/>
      <c r="F197" s="850" t="s">
        <v>10102</v>
      </c>
      <c r="G197" s="850" t="s">
        <v>10102</v>
      </c>
      <c r="I197" s="133"/>
    </row>
    <row r="198" spans="1:9" ht="14.1" customHeight="1">
      <c r="A198" s="837" t="s">
        <v>2231</v>
      </c>
      <c r="B198" s="838" t="s">
        <v>216</v>
      </c>
      <c r="C198" s="839" t="s">
        <v>2232</v>
      </c>
      <c r="D198" s="840">
        <v>1</v>
      </c>
      <c r="E198" s="841"/>
      <c r="F198" s="850" t="s">
        <v>10102</v>
      </c>
      <c r="G198" s="850" t="s">
        <v>10102</v>
      </c>
      <c r="I198" s="133"/>
    </row>
    <row r="199" spans="1:9" ht="14.1" customHeight="1">
      <c r="A199" s="837" t="s">
        <v>2233</v>
      </c>
      <c r="B199" s="838" t="s">
        <v>216</v>
      </c>
      <c r="C199" s="839" t="s">
        <v>2234</v>
      </c>
      <c r="D199" s="840">
        <v>1</v>
      </c>
      <c r="E199" s="841"/>
      <c r="F199" s="850" t="s">
        <v>10102</v>
      </c>
      <c r="G199" s="850" t="s">
        <v>10102</v>
      </c>
      <c r="I199" s="133"/>
    </row>
    <row r="200" spans="1:9" ht="14.1" customHeight="1">
      <c r="A200" s="837" t="s">
        <v>2235</v>
      </c>
      <c r="B200" s="838" t="s">
        <v>216</v>
      </c>
      <c r="C200" s="839" t="s">
        <v>2236</v>
      </c>
      <c r="D200" s="840">
        <v>1</v>
      </c>
      <c r="E200" s="841"/>
      <c r="F200" s="850" t="s">
        <v>10102</v>
      </c>
      <c r="G200" s="850" t="s">
        <v>10102</v>
      </c>
      <c r="I200" s="133"/>
    </row>
    <row r="201" spans="1:9" ht="14.1" customHeight="1">
      <c r="A201" s="837" t="s">
        <v>2237</v>
      </c>
      <c r="B201" s="838" t="s">
        <v>216</v>
      </c>
      <c r="C201" s="839" t="s">
        <v>2238</v>
      </c>
      <c r="D201" s="840">
        <v>1</v>
      </c>
      <c r="E201" s="841"/>
      <c r="F201" s="850" t="s">
        <v>10102</v>
      </c>
      <c r="G201" s="850" t="s">
        <v>10102</v>
      </c>
      <c r="I201" s="133"/>
    </row>
    <row r="202" spans="1:9" ht="14.1" customHeight="1">
      <c r="A202" s="837" t="s">
        <v>2239</v>
      </c>
      <c r="B202" s="838" t="s">
        <v>216</v>
      </c>
      <c r="C202" s="839" t="s">
        <v>2240</v>
      </c>
      <c r="D202" s="840">
        <v>1</v>
      </c>
      <c r="E202" s="841"/>
      <c r="F202" s="850" t="s">
        <v>10102</v>
      </c>
      <c r="G202" s="850" t="s">
        <v>10102</v>
      </c>
      <c r="I202" s="133"/>
    </row>
    <row r="203" spans="1:9" ht="14.1" customHeight="1">
      <c r="A203" s="837" t="s">
        <v>2241</v>
      </c>
      <c r="B203" s="838" t="s">
        <v>216</v>
      </c>
      <c r="C203" s="839" t="s">
        <v>2242</v>
      </c>
      <c r="D203" s="840">
        <v>1</v>
      </c>
      <c r="E203" s="841"/>
      <c r="F203" s="850" t="s">
        <v>10102</v>
      </c>
      <c r="G203" s="850" t="s">
        <v>10102</v>
      </c>
      <c r="I203" s="133"/>
    </row>
    <row r="204" spans="1:9" ht="14.1" customHeight="1">
      <c r="A204" s="837" t="s">
        <v>2243</v>
      </c>
      <c r="B204" s="838" t="s">
        <v>216</v>
      </c>
      <c r="C204" s="839" t="s">
        <v>2244</v>
      </c>
      <c r="D204" s="840">
        <v>1</v>
      </c>
      <c r="E204" s="841"/>
      <c r="F204" s="850" t="s">
        <v>10102</v>
      </c>
      <c r="G204" s="850" t="s">
        <v>10102</v>
      </c>
      <c r="I204" s="133"/>
    </row>
    <row r="205" spans="1:9" ht="14.1" customHeight="1">
      <c r="A205" s="837" t="s">
        <v>2245</v>
      </c>
      <c r="B205" s="838" t="s">
        <v>216</v>
      </c>
      <c r="C205" s="839" t="s">
        <v>2246</v>
      </c>
      <c r="D205" s="840">
        <v>1</v>
      </c>
      <c r="E205" s="841"/>
      <c r="F205" s="850" t="s">
        <v>10102</v>
      </c>
      <c r="G205" s="850" t="s">
        <v>10102</v>
      </c>
      <c r="I205" s="133"/>
    </row>
    <row r="206" spans="1:9" ht="14.1" customHeight="1">
      <c r="A206" s="837" t="s">
        <v>2247</v>
      </c>
      <c r="B206" s="838" t="s">
        <v>216</v>
      </c>
      <c r="C206" s="839" t="s">
        <v>2248</v>
      </c>
      <c r="D206" s="840">
        <v>1</v>
      </c>
      <c r="E206" s="841"/>
      <c r="F206" s="850" t="s">
        <v>10102</v>
      </c>
      <c r="G206" s="850" t="s">
        <v>10102</v>
      </c>
      <c r="I206" s="133"/>
    </row>
    <row r="207" spans="1:9" ht="14.1" customHeight="1">
      <c r="A207" s="837" t="s">
        <v>2249</v>
      </c>
      <c r="B207" s="838" t="s">
        <v>216</v>
      </c>
      <c r="C207" s="839" t="s">
        <v>2250</v>
      </c>
      <c r="D207" s="840">
        <v>1</v>
      </c>
      <c r="E207" s="841"/>
      <c r="F207" s="850" t="s">
        <v>10102</v>
      </c>
      <c r="G207" s="850" t="s">
        <v>10102</v>
      </c>
      <c r="I207" s="133"/>
    </row>
    <row r="208" spans="1:9" ht="14.1" customHeight="1">
      <c r="A208" s="837" t="s">
        <v>2251</v>
      </c>
      <c r="B208" s="838" t="s">
        <v>216</v>
      </c>
      <c r="C208" s="839" t="s">
        <v>2252</v>
      </c>
      <c r="D208" s="840">
        <v>1</v>
      </c>
      <c r="E208" s="841"/>
      <c r="F208" s="850" t="s">
        <v>10102</v>
      </c>
      <c r="G208" s="850" t="s">
        <v>10102</v>
      </c>
      <c r="I208" s="133"/>
    </row>
    <row r="209" spans="1:9" ht="14.1" customHeight="1">
      <c r="A209" s="837" t="s">
        <v>2253</v>
      </c>
      <c r="B209" s="838" t="s">
        <v>216</v>
      </c>
      <c r="C209" s="839" t="s">
        <v>2254</v>
      </c>
      <c r="D209" s="840">
        <v>1</v>
      </c>
      <c r="E209" s="841"/>
      <c r="F209" s="850" t="s">
        <v>10102</v>
      </c>
      <c r="G209" s="850" t="s">
        <v>10102</v>
      </c>
      <c r="I209" s="133"/>
    </row>
    <row r="210" spans="1:9" ht="14.1" customHeight="1">
      <c r="A210" s="837" t="s">
        <v>2255</v>
      </c>
      <c r="B210" s="838" t="s">
        <v>216</v>
      </c>
      <c r="C210" s="839" t="s">
        <v>2256</v>
      </c>
      <c r="D210" s="840">
        <v>1</v>
      </c>
      <c r="E210" s="841"/>
      <c r="F210" s="850" t="s">
        <v>10102</v>
      </c>
      <c r="G210" s="850" t="s">
        <v>10102</v>
      </c>
      <c r="I210" s="133"/>
    </row>
    <row r="211" spans="1:9" ht="14.1" customHeight="1">
      <c r="A211" s="837" t="s">
        <v>2257</v>
      </c>
      <c r="B211" s="838" t="s">
        <v>216</v>
      </c>
      <c r="C211" s="839" t="s">
        <v>2258</v>
      </c>
      <c r="D211" s="840">
        <v>1</v>
      </c>
      <c r="E211" s="841"/>
      <c r="F211" s="850" t="s">
        <v>10102</v>
      </c>
      <c r="G211" s="850" t="s">
        <v>10102</v>
      </c>
      <c r="I211" s="133"/>
    </row>
    <row r="212" spans="1:9" ht="14.1" customHeight="1">
      <c r="A212" s="837" t="s">
        <v>2259</v>
      </c>
      <c r="B212" s="838" t="s">
        <v>216</v>
      </c>
      <c r="C212" s="839" t="s">
        <v>2260</v>
      </c>
      <c r="D212" s="840">
        <v>1</v>
      </c>
      <c r="E212" s="841"/>
      <c r="F212" s="850" t="s">
        <v>10102</v>
      </c>
      <c r="G212" s="850" t="s">
        <v>10102</v>
      </c>
      <c r="I212" s="133"/>
    </row>
    <row r="213" spans="1:9" ht="14.1" customHeight="1">
      <c r="A213" s="837" t="s">
        <v>2261</v>
      </c>
      <c r="B213" s="838" t="s">
        <v>216</v>
      </c>
      <c r="C213" s="839" t="s">
        <v>2262</v>
      </c>
      <c r="D213" s="840">
        <v>1</v>
      </c>
      <c r="E213" s="841"/>
      <c r="F213" s="850" t="s">
        <v>10102</v>
      </c>
      <c r="G213" s="850" t="s">
        <v>10102</v>
      </c>
      <c r="I213" s="133"/>
    </row>
    <row r="214" spans="1:9" ht="14.1" customHeight="1">
      <c r="A214" s="837" t="s">
        <v>2263</v>
      </c>
      <c r="B214" s="838" t="s">
        <v>216</v>
      </c>
      <c r="C214" s="839" t="s">
        <v>2264</v>
      </c>
      <c r="D214" s="840">
        <v>1</v>
      </c>
      <c r="E214" s="841"/>
      <c r="F214" s="850" t="s">
        <v>10102</v>
      </c>
      <c r="G214" s="850" t="s">
        <v>10102</v>
      </c>
      <c r="I214" s="133"/>
    </row>
    <row r="215" spans="1:9" ht="14.1" customHeight="1">
      <c r="A215" s="837" t="s">
        <v>2265</v>
      </c>
      <c r="B215" s="838" t="s">
        <v>216</v>
      </c>
      <c r="C215" s="839" t="s">
        <v>2266</v>
      </c>
      <c r="D215" s="840">
        <v>1</v>
      </c>
      <c r="E215" s="841"/>
      <c r="F215" s="850" t="s">
        <v>10102</v>
      </c>
      <c r="G215" s="850" t="s">
        <v>10102</v>
      </c>
      <c r="I215" s="133"/>
    </row>
    <row r="216" spans="1:9" ht="14.1" customHeight="1">
      <c r="A216" s="837" t="s">
        <v>2267</v>
      </c>
      <c r="B216" s="838" t="s">
        <v>216</v>
      </c>
      <c r="C216" s="839" t="s">
        <v>2268</v>
      </c>
      <c r="D216" s="840">
        <v>1</v>
      </c>
      <c r="E216" s="841"/>
      <c r="F216" s="850" t="s">
        <v>10102</v>
      </c>
      <c r="G216" s="850" t="s">
        <v>10102</v>
      </c>
      <c r="I216" s="133"/>
    </row>
    <row r="217" spans="1:9" ht="14.1" customHeight="1">
      <c r="A217" s="837" t="s">
        <v>2269</v>
      </c>
      <c r="B217" s="838" t="s">
        <v>216</v>
      </c>
      <c r="C217" s="839" t="s">
        <v>2270</v>
      </c>
      <c r="D217" s="840">
        <v>1</v>
      </c>
      <c r="E217" s="841"/>
      <c r="F217" s="850" t="s">
        <v>10102</v>
      </c>
      <c r="G217" s="850" t="s">
        <v>10102</v>
      </c>
      <c r="I217" s="133"/>
    </row>
    <row r="218" spans="1:9" ht="14.1" customHeight="1">
      <c r="A218" s="837" t="s">
        <v>2271</v>
      </c>
      <c r="B218" s="838" t="s">
        <v>216</v>
      </c>
      <c r="C218" s="839" t="s">
        <v>2272</v>
      </c>
      <c r="D218" s="840">
        <v>1</v>
      </c>
      <c r="E218" s="841"/>
      <c r="F218" s="850" t="s">
        <v>10102</v>
      </c>
      <c r="G218" s="850" t="s">
        <v>10102</v>
      </c>
      <c r="I218" s="133"/>
    </row>
    <row r="219" spans="1:9" ht="14.1" customHeight="1">
      <c r="A219" s="837" t="s">
        <v>2273</v>
      </c>
      <c r="B219" s="838" t="s">
        <v>216</v>
      </c>
      <c r="C219" s="839" t="s">
        <v>2274</v>
      </c>
      <c r="D219" s="840">
        <v>1</v>
      </c>
      <c r="E219" s="841"/>
      <c r="F219" s="850" t="s">
        <v>10102</v>
      </c>
      <c r="G219" s="850" t="s">
        <v>10102</v>
      </c>
      <c r="I219" s="133"/>
    </row>
    <row r="220" spans="1:9" ht="14.1" customHeight="1">
      <c r="A220" s="837" t="s">
        <v>2275</v>
      </c>
      <c r="B220" s="838" t="s">
        <v>216</v>
      </c>
      <c r="C220" s="839" t="s">
        <v>2276</v>
      </c>
      <c r="D220" s="840">
        <v>1</v>
      </c>
      <c r="E220" s="841"/>
      <c r="F220" s="850" t="s">
        <v>10102</v>
      </c>
      <c r="G220" s="850" t="s">
        <v>10102</v>
      </c>
      <c r="I220" s="133"/>
    </row>
    <row r="221" spans="1:9" ht="14.1" customHeight="1">
      <c r="A221" s="837" t="s">
        <v>2277</v>
      </c>
      <c r="B221" s="838" t="s">
        <v>216</v>
      </c>
      <c r="C221" s="839" t="s">
        <v>2278</v>
      </c>
      <c r="D221" s="840">
        <v>1</v>
      </c>
      <c r="E221" s="841"/>
      <c r="F221" s="850" t="s">
        <v>10102</v>
      </c>
      <c r="G221" s="850" t="s">
        <v>10102</v>
      </c>
      <c r="I221" s="133"/>
    </row>
    <row r="222" spans="1:9" ht="14.1" customHeight="1">
      <c r="A222" s="837" t="s">
        <v>2279</v>
      </c>
      <c r="B222" s="838" t="s">
        <v>216</v>
      </c>
      <c r="C222" s="839" t="s">
        <v>2280</v>
      </c>
      <c r="D222" s="840">
        <v>1</v>
      </c>
      <c r="E222" s="841"/>
      <c r="F222" s="850" t="s">
        <v>10102</v>
      </c>
      <c r="G222" s="850" t="s">
        <v>10102</v>
      </c>
      <c r="I222" s="133"/>
    </row>
    <row r="223" spans="1:9" ht="14.1" customHeight="1">
      <c r="A223" s="837" t="s">
        <v>2281</v>
      </c>
      <c r="B223" s="838" t="s">
        <v>216</v>
      </c>
      <c r="C223" s="839" t="s">
        <v>2282</v>
      </c>
      <c r="D223" s="840">
        <v>1</v>
      </c>
      <c r="E223" s="841"/>
      <c r="F223" s="850" t="s">
        <v>10102</v>
      </c>
      <c r="G223" s="850" t="s">
        <v>10102</v>
      </c>
      <c r="I223" s="133"/>
    </row>
    <row r="224" spans="1:9" ht="14.1" customHeight="1">
      <c r="A224" s="837" t="s">
        <v>2283</v>
      </c>
      <c r="B224" s="838" t="s">
        <v>216</v>
      </c>
      <c r="C224" s="839" t="s">
        <v>2284</v>
      </c>
      <c r="D224" s="840">
        <v>1</v>
      </c>
      <c r="E224" s="841"/>
      <c r="F224" s="850" t="s">
        <v>10102</v>
      </c>
      <c r="G224" s="850" t="s">
        <v>10102</v>
      </c>
      <c r="I224" s="133"/>
    </row>
    <row r="225" spans="1:9" ht="14.1" customHeight="1">
      <c r="A225" s="837" t="s">
        <v>2285</v>
      </c>
      <c r="B225" s="838" t="s">
        <v>216</v>
      </c>
      <c r="C225" s="839" t="s">
        <v>2286</v>
      </c>
      <c r="D225" s="840">
        <v>1</v>
      </c>
      <c r="E225" s="841"/>
      <c r="F225" s="850" t="s">
        <v>10102</v>
      </c>
      <c r="G225" s="850" t="s">
        <v>10102</v>
      </c>
      <c r="I225" s="133"/>
    </row>
    <row r="226" spans="1:9" ht="14.1" customHeight="1">
      <c r="A226" s="872" t="s">
        <v>4486</v>
      </c>
      <c r="B226" s="873"/>
      <c r="C226" s="874"/>
      <c r="D226" s="875"/>
      <c r="E226" s="876"/>
      <c r="F226" s="880"/>
      <c r="G226" s="880"/>
      <c r="I226" s="133"/>
    </row>
    <row r="227" spans="1:9" ht="14.1" customHeight="1">
      <c r="A227" s="837" t="s">
        <v>2287</v>
      </c>
      <c r="B227" s="838" t="s">
        <v>216</v>
      </c>
      <c r="C227" s="839" t="s">
        <v>2288</v>
      </c>
      <c r="D227" s="840">
        <v>1</v>
      </c>
      <c r="E227" s="841"/>
      <c r="F227" s="850" t="s">
        <v>10102</v>
      </c>
      <c r="G227" s="850" t="s">
        <v>10102</v>
      </c>
      <c r="I227" s="133"/>
    </row>
    <row r="228" spans="1:9" ht="14.1" customHeight="1">
      <c r="A228" s="837" t="s">
        <v>2289</v>
      </c>
      <c r="B228" s="838" t="s">
        <v>216</v>
      </c>
      <c r="C228" s="839" t="s">
        <v>2290</v>
      </c>
      <c r="D228" s="840">
        <v>1</v>
      </c>
      <c r="E228" s="841"/>
      <c r="F228" s="850" t="s">
        <v>10102</v>
      </c>
      <c r="G228" s="850" t="s">
        <v>10102</v>
      </c>
      <c r="I228" s="133"/>
    </row>
    <row r="229" spans="1:9" ht="14.1" customHeight="1">
      <c r="A229" s="837" t="s">
        <v>2291</v>
      </c>
      <c r="B229" s="838" t="s">
        <v>216</v>
      </c>
      <c r="C229" s="839" t="s">
        <v>2292</v>
      </c>
      <c r="D229" s="840">
        <v>1</v>
      </c>
      <c r="E229" s="841"/>
      <c r="F229" s="850" t="s">
        <v>10102</v>
      </c>
      <c r="G229" s="850" t="s">
        <v>10102</v>
      </c>
      <c r="I229" s="133"/>
    </row>
    <row r="230" spans="1:9" ht="14.1" customHeight="1">
      <c r="A230" s="837" t="s">
        <v>2293</v>
      </c>
      <c r="B230" s="838" t="s">
        <v>216</v>
      </c>
      <c r="C230" s="839" t="s">
        <v>2294</v>
      </c>
      <c r="D230" s="840">
        <v>1</v>
      </c>
      <c r="E230" s="841"/>
      <c r="F230" s="850" t="s">
        <v>10102</v>
      </c>
      <c r="G230" s="850" t="s">
        <v>10102</v>
      </c>
      <c r="I230" s="133"/>
    </row>
    <row r="231" spans="1:9" ht="14.1" customHeight="1">
      <c r="A231" s="837" t="s">
        <v>2295</v>
      </c>
      <c r="B231" s="838" t="s">
        <v>216</v>
      </c>
      <c r="C231" s="839" t="s">
        <v>2296</v>
      </c>
      <c r="D231" s="840">
        <v>1</v>
      </c>
      <c r="E231" s="841"/>
      <c r="F231" s="850" t="s">
        <v>10102</v>
      </c>
      <c r="G231" s="850" t="s">
        <v>10102</v>
      </c>
      <c r="I231" s="133"/>
    </row>
    <row r="232" spans="1:9" ht="14.1" customHeight="1">
      <c r="A232" s="837" t="s">
        <v>2297</v>
      </c>
      <c r="B232" s="838" t="s">
        <v>216</v>
      </c>
      <c r="C232" s="839" t="s">
        <v>2298</v>
      </c>
      <c r="D232" s="840">
        <v>1</v>
      </c>
      <c r="E232" s="841"/>
      <c r="F232" s="850" t="s">
        <v>10102</v>
      </c>
      <c r="G232" s="850" t="s">
        <v>10102</v>
      </c>
      <c r="I232" s="133"/>
    </row>
    <row r="233" spans="1:9" ht="14.1" customHeight="1">
      <c r="A233" s="837" t="s">
        <v>2299</v>
      </c>
      <c r="B233" s="838" t="s">
        <v>216</v>
      </c>
      <c r="C233" s="839" t="s">
        <v>2300</v>
      </c>
      <c r="D233" s="840">
        <v>1</v>
      </c>
      <c r="E233" s="841"/>
      <c r="F233" s="850" t="s">
        <v>10102</v>
      </c>
      <c r="G233" s="850" t="s">
        <v>10102</v>
      </c>
      <c r="I233" s="133"/>
    </row>
    <row r="234" spans="1:9" ht="14.1" customHeight="1">
      <c r="A234" s="837" t="s">
        <v>2301</v>
      </c>
      <c r="B234" s="838" t="s">
        <v>216</v>
      </c>
      <c r="C234" s="839" t="s">
        <v>2302</v>
      </c>
      <c r="D234" s="840">
        <v>1</v>
      </c>
      <c r="E234" s="841"/>
      <c r="F234" s="850" t="s">
        <v>10102</v>
      </c>
      <c r="G234" s="850" t="s">
        <v>10102</v>
      </c>
      <c r="I234" s="133"/>
    </row>
    <row r="235" spans="1:9" ht="14.1" customHeight="1">
      <c r="A235" s="837" t="s">
        <v>2303</v>
      </c>
      <c r="B235" s="838" t="s">
        <v>216</v>
      </c>
      <c r="C235" s="839" t="s">
        <v>2304</v>
      </c>
      <c r="D235" s="840">
        <v>1</v>
      </c>
      <c r="E235" s="841"/>
      <c r="F235" s="850" t="s">
        <v>10102</v>
      </c>
      <c r="G235" s="850" t="s">
        <v>10102</v>
      </c>
      <c r="I235" s="133"/>
    </row>
    <row r="236" spans="1:9" ht="14.1" customHeight="1">
      <c r="A236" s="837" t="s">
        <v>2305</v>
      </c>
      <c r="B236" s="838" t="s">
        <v>216</v>
      </c>
      <c r="C236" s="839" t="s">
        <v>2306</v>
      </c>
      <c r="D236" s="840">
        <v>1</v>
      </c>
      <c r="E236" s="841"/>
      <c r="F236" s="850" t="s">
        <v>10102</v>
      </c>
      <c r="G236" s="850" t="s">
        <v>10102</v>
      </c>
      <c r="I236" s="133"/>
    </row>
    <row r="237" spans="1:9" ht="14.1" customHeight="1">
      <c r="A237" s="837" t="s">
        <v>2307</v>
      </c>
      <c r="B237" s="838" t="s">
        <v>216</v>
      </c>
      <c r="C237" s="839" t="s">
        <v>2308</v>
      </c>
      <c r="D237" s="840">
        <v>1</v>
      </c>
      <c r="E237" s="841"/>
      <c r="F237" s="850" t="s">
        <v>10102</v>
      </c>
      <c r="G237" s="850" t="s">
        <v>10102</v>
      </c>
      <c r="I237" s="133"/>
    </row>
    <row r="238" spans="1:9" ht="14.1" customHeight="1">
      <c r="A238" s="837" t="s">
        <v>2309</v>
      </c>
      <c r="B238" s="838" t="s">
        <v>216</v>
      </c>
      <c r="C238" s="839" t="s">
        <v>2310</v>
      </c>
      <c r="D238" s="840">
        <v>1</v>
      </c>
      <c r="E238" s="841"/>
      <c r="F238" s="850" t="s">
        <v>10102</v>
      </c>
      <c r="G238" s="850" t="s">
        <v>10102</v>
      </c>
      <c r="I238" s="133"/>
    </row>
    <row r="239" spans="1:9" ht="14.1" customHeight="1">
      <c r="A239" s="837" t="s">
        <v>2311</v>
      </c>
      <c r="B239" s="838" t="s">
        <v>216</v>
      </c>
      <c r="C239" s="839" t="s">
        <v>2312</v>
      </c>
      <c r="D239" s="840">
        <v>1</v>
      </c>
      <c r="E239" s="841"/>
      <c r="F239" s="850" t="s">
        <v>10102</v>
      </c>
      <c r="G239" s="850" t="s">
        <v>10102</v>
      </c>
      <c r="I239" s="133"/>
    </row>
    <row r="240" spans="1:9" ht="14.1" customHeight="1">
      <c r="A240" s="837" t="s">
        <v>2313</v>
      </c>
      <c r="B240" s="838" t="s">
        <v>216</v>
      </c>
      <c r="C240" s="839" t="s">
        <v>2314</v>
      </c>
      <c r="D240" s="840">
        <v>1</v>
      </c>
      <c r="E240" s="841"/>
      <c r="F240" s="850" t="s">
        <v>10102</v>
      </c>
      <c r="G240" s="850" t="s">
        <v>10102</v>
      </c>
      <c r="I240" s="133"/>
    </row>
    <row r="241" spans="1:9" ht="14.1" customHeight="1">
      <c r="A241" s="837" t="s">
        <v>2315</v>
      </c>
      <c r="B241" s="838" t="s">
        <v>216</v>
      </c>
      <c r="C241" s="839" t="s">
        <v>2316</v>
      </c>
      <c r="D241" s="840">
        <v>1</v>
      </c>
      <c r="E241" s="841"/>
      <c r="F241" s="850" t="s">
        <v>10102</v>
      </c>
      <c r="G241" s="850" t="s">
        <v>10102</v>
      </c>
      <c r="I241" s="133"/>
    </row>
    <row r="242" spans="1:9" ht="14.1" customHeight="1">
      <c r="A242" s="837" t="s">
        <v>2317</v>
      </c>
      <c r="B242" s="838" t="s">
        <v>216</v>
      </c>
      <c r="C242" s="839" t="s">
        <v>2318</v>
      </c>
      <c r="D242" s="840">
        <v>1</v>
      </c>
      <c r="E242" s="841"/>
      <c r="F242" s="850" t="s">
        <v>10102</v>
      </c>
      <c r="G242" s="850" t="s">
        <v>10102</v>
      </c>
      <c r="I242" s="133"/>
    </row>
    <row r="243" spans="1:9" ht="14.1" customHeight="1">
      <c r="A243" s="837" t="s">
        <v>2319</v>
      </c>
      <c r="B243" s="838" t="s">
        <v>216</v>
      </c>
      <c r="C243" s="839" t="s">
        <v>2320</v>
      </c>
      <c r="D243" s="840">
        <v>1</v>
      </c>
      <c r="E243" s="841"/>
      <c r="F243" s="850" t="s">
        <v>10102</v>
      </c>
      <c r="G243" s="850" t="s">
        <v>10102</v>
      </c>
      <c r="I243" s="133"/>
    </row>
    <row r="244" spans="1:9" ht="14.1" customHeight="1">
      <c r="A244" s="837" t="s">
        <v>2321</v>
      </c>
      <c r="B244" s="838" t="s">
        <v>216</v>
      </c>
      <c r="C244" s="839" t="s">
        <v>2322</v>
      </c>
      <c r="D244" s="840">
        <v>1</v>
      </c>
      <c r="E244" s="841"/>
      <c r="F244" s="850" t="s">
        <v>10102</v>
      </c>
      <c r="G244" s="850" t="s">
        <v>10102</v>
      </c>
      <c r="I244" s="133"/>
    </row>
    <row r="245" spans="1:9" ht="14.1" customHeight="1">
      <c r="A245" s="837" t="s">
        <v>2323</v>
      </c>
      <c r="B245" s="838" t="s">
        <v>216</v>
      </c>
      <c r="C245" s="839" t="s">
        <v>2324</v>
      </c>
      <c r="D245" s="840">
        <v>1</v>
      </c>
      <c r="E245" s="841"/>
      <c r="F245" s="850" t="s">
        <v>10102</v>
      </c>
      <c r="G245" s="850" t="s">
        <v>10102</v>
      </c>
      <c r="I245" s="133"/>
    </row>
    <row r="246" spans="1:9" ht="14.1" customHeight="1">
      <c r="A246" s="837" t="s">
        <v>2325</v>
      </c>
      <c r="B246" s="838" t="s">
        <v>216</v>
      </c>
      <c r="C246" s="839" t="s">
        <v>2326</v>
      </c>
      <c r="D246" s="840">
        <v>1</v>
      </c>
      <c r="E246" s="841"/>
      <c r="F246" s="850" t="s">
        <v>10102</v>
      </c>
      <c r="G246" s="850" t="s">
        <v>10102</v>
      </c>
      <c r="I246" s="133"/>
    </row>
    <row r="247" spans="1:9" ht="14.1" customHeight="1">
      <c r="A247" s="872" t="s">
        <v>4487</v>
      </c>
      <c r="B247" s="873"/>
      <c r="C247" s="874"/>
      <c r="D247" s="875"/>
      <c r="E247" s="876"/>
      <c r="F247" s="880"/>
      <c r="G247" s="880"/>
      <c r="I247" s="133"/>
    </row>
    <row r="248" spans="1:9" ht="14.1" customHeight="1">
      <c r="A248" s="837" t="s">
        <v>2327</v>
      </c>
      <c r="B248" s="838" t="s">
        <v>216</v>
      </c>
      <c r="C248" s="839" t="s">
        <v>8655</v>
      </c>
      <c r="D248" s="840">
        <v>1</v>
      </c>
      <c r="E248" s="841"/>
      <c r="F248" s="850" t="s">
        <v>10102</v>
      </c>
      <c r="G248" s="850" t="s">
        <v>10102</v>
      </c>
      <c r="I248" s="133"/>
    </row>
    <row r="249" spans="1:9" ht="14.1" customHeight="1">
      <c r="A249" s="837" t="s">
        <v>2328</v>
      </c>
      <c r="B249" s="838" t="s">
        <v>216</v>
      </c>
      <c r="C249" s="839" t="s">
        <v>8656</v>
      </c>
      <c r="D249" s="840">
        <v>1</v>
      </c>
      <c r="E249" s="841"/>
      <c r="F249" s="850" t="s">
        <v>10102</v>
      </c>
      <c r="G249" s="850" t="s">
        <v>10102</v>
      </c>
      <c r="I249" s="133"/>
    </row>
    <row r="250" spans="1:9" ht="14.1" customHeight="1">
      <c r="A250" s="837" t="s">
        <v>2330</v>
      </c>
      <c r="B250" s="838" t="s">
        <v>216</v>
      </c>
      <c r="C250" s="839" t="s">
        <v>2329</v>
      </c>
      <c r="D250" s="840">
        <v>1</v>
      </c>
      <c r="E250" s="841"/>
      <c r="F250" s="850" t="s">
        <v>10102</v>
      </c>
      <c r="G250" s="850" t="s">
        <v>10102</v>
      </c>
      <c r="I250" s="133"/>
    </row>
    <row r="251" spans="1:9" ht="14.1" customHeight="1">
      <c r="A251" s="837" t="s">
        <v>2332</v>
      </c>
      <c r="B251" s="838" t="s">
        <v>216</v>
      </c>
      <c r="C251" s="839" t="s">
        <v>2331</v>
      </c>
      <c r="D251" s="840">
        <v>1</v>
      </c>
      <c r="E251" s="841"/>
      <c r="F251" s="850" t="s">
        <v>10102</v>
      </c>
      <c r="G251" s="850" t="s">
        <v>10102</v>
      </c>
      <c r="I251" s="133"/>
    </row>
    <row r="252" spans="1:9" ht="14.1" customHeight="1">
      <c r="A252" s="837" t="s">
        <v>2334</v>
      </c>
      <c r="B252" s="838" t="s">
        <v>216</v>
      </c>
      <c r="C252" s="839" t="s">
        <v>2333</v>
      </c>
      <c r="D252" s="840">
        <v>1</v>
      </c>
      <c r="E252" s="841"/>
      <c r="F252" s="850" t="s">
        <v>10102</v>
      </c>
      <c r="G252" s="850" t="s">
        <v>10102</v>
      </c>
      <c r="I252" s="133"/>
    </row>
    <row r="253" spans="1:9" ht="14.1" customHeight="1">
      <c r="A253" s="837" t="s">
        <v>2335</v>
      </c>
      <c r="B253" s="838" t="s">
        <v>216</v>
      </c>
      <c r="C253" s="839" t="s">
        <v>2336</v>
      </c>
      <c r="D253" s="840">
        <v>1</v>
      </c>
      <c r="E253" s="841"/>
      <c r="F253" s="850" t="s">
        <v>10102</v>
      </c>
      <c r="G253" s="850" t="s">
        <v>10102</v>
      </c>
      <c r="I253" s="133"/>
    </row>
    <row r="254" spans="1:9" ht="14.1" customHeight="1">
      <c r="A254" s="837" t="s">
        <v>2337</v>
      </c>
      <c r="B254" s="838" t="s">
        <v>216</v>
      </c>
      <c r="C254" s="839" t="s">
        <v>8657</v>
      </c>
      <c r="D254" s="840">
        <v>1</v>
      </c>
      <c r="E254" s="841"/>
      <c r="F254" s="850" t="s">
        <v>10102</v>
      </c>
      <c r="G254" s="850" t="s">
        <v>10102</v>
      </c>
      <c r="I254" s="133"/>
    </row>
    <row r="255" spans="1:9" ht="14.1" customHeight="1">
      <c r="A255" s="837" t="s">
        <v>2338</v>
      </c>
      <c r="B255" s="838" t="s">
        <v>216</v>
      </c>
      <c r="C255" s="839" t="s">
        <v>2339</v>
      </c>
      <c r="D255" s="840">
        <v>1</v>
      </c>
      <c r="E255" s="841"/>
      <c r="F255" s="850" t="s">
        <v>10102</v>
      </c>
      <c r="G255" s="850" t="s">
        <v>10102</v>
      </c>
      <c r="I255" s="133"/>
    </row>
    <row r="256" spans="1:9" ht="14.1" customHeight="1">
      <c r="A256" s="837" t="s">
        <v>2340</v>
      </c>
      <c r="B256" s="838" t="s">
        <v>216</v>
      </c>
      <c r="C256" s="839" t="s">
        <v>2341</v>
      </c>
      <c r="D256" s="840">
        <v>1</v>
      </c>
      <c r="E256" s="841"/>
      <c r="F256" s="850" t="s">
        <v>10102</v>
      </c>
      <c r="G256" s="850" t="s">
        <v>10102</v>
      </c>
      <c r="I256" s="133"/>
    </row>
    <row r="257" spans="1:9" ht="14.1" customHeight="1">
      <c r="A257" s="837" t="s">
        <v>2342</v>
      </c>
      <c r="B257" s="838" t="s">
        <v>216</v>
      </c>
      <c r="C257" s="839" t="s">
        <v>2343</v>
      </c>
      <c r="D257" s="840">
        <v>1</v>
      </c>
      <c r="E257" s="841"/>
      <c r="F257" s="850" t="s">
        <v>10102</v>
      </c>
      <c r="G257" s="850" t="s">
        <v>10102</v>
      </c>
      <c r="I257" s="133"/>
    </row>
    <row r="258" spans="1:9" ht="14.1" customHeight="1">
      <c r="A258" s="872" t="s">
        <v>4488</v>
      </c>
      <c r="B258" s="873"/>
      <c r="C258" s="874"/>
      <c r="D258" s="875"/>
      <c r="E258" s="876"/>
      <c r="F258" s="880"/>
      <c r="G258" s="880"/>
      <c r="I258" s="133"/>
    </row>
    <row r="259" spans="1:9" ht="14.1" customHeight="1">
      <c r="A259" s="837" t="s">
        <v>2344</v>
      </c>
      <c r="B259" s="838" t="s">
        <v>216</v>
      </c>
      <c r="C259" s="839" t="s">
        <v>2634</v>
      </c>
      <c r="D259" s="840">
        <v>1</v>
      </c>
      <c r="E259" s="841"/>
      <c r="F259" s="850" t="s">
        <v>10102</v>
      </c>
      <c r="G259" s="850" t="s">
        <v>10102</v>
      </c>
      <c r="I259" s="133"/>
    </row>
    <row r="260" spans="1:9" ht="14.1" customHeight="1">
      <c r="A260" s="837" t="s">
        <v>2345</v>
      </c>
      <c r="B260" s="838" t="s">
        <v>216</v>
      </c>
      <c r="C260" s="839" t="s">
        <v>2635</v>
      </c>
      <c r="D260" s="840">
        <v>1</v>
      </c>
      <c r="E260" s="841"/>
      <c r="F260" s="850" t="s">
        <v>10102</v>
      </c>
      <c r="G260" s="850" t="s">
        <v>10102</v>
      </c>
      <c r="I260" s="133"/>
    </row>
    <row r="261" spans="1:9" ht="14.1" customHeight="1">
      <c r="A261" s="837" t="s">
        <v>2346</v>
      </c>
      <c r="B261" s="838" t="s">
        <v>216</v>
      </c>
      <c r="C261" s="839" t="s">
        <v>2636</v>
      </c>
      <c r="D261" s="840">
        <v>1</v>
      </c>
      <c r="E261" s="841"/>
      <c r="F261" s="850" t="s">
        <v>10102</v>
      </c>
      <c r="G261" s="850" t="s">
        <v>10102</v>
      </c>
      <c r="I261" s="133"/>
    </row>
    <row r="262" spans="1:9" ht="14.1" customHeight="1">
      <c r="A262" s="837" t="s">
        <v>2347</v>
      </c>
      <c r="B262" s="838" t="s">
        <v>216</v>
      </c>
      <c r="C262" s="839" t="s">
        <v>2637</v>
      </c>
      <c r="D262" s="840">
        <v>1</v>
      </c>
      <c r="E262" s="841"/>
      <c r="F262" s="850" t="s">
        <v>10102</v>
      </c>
      <c r="G262" s="850" t="s">
        <v>10102</v>
      </c>
      <c r="I262" s="133"/>
    </row>
    <row r="263" spans="1:9" ht="14.1" customHeight="1">
      <c r="A263" s="837" t="s">
        <v>2348</v>
      </c>
      <c r="B263" s="838" t="s">
        <v>216</v>
      </c>
      <c r="C263" s="839" t="s">
        <v>2638</v>
      </c>
      <c r="D263" s="840">
        <v>1</v>
      </c>
      <c r="E263" s="841"/>
      <c r="F263" s="850" t="s">
        <v>10102</v>
      </c>
      <c r="G263" s="850" t="s">
        <v>10102</v>
      </c>
      <c r="I263" s="133"/>
    </row>
    <row r="264" spans="1:9" ht="14.1" customHeight="1">
      <c r="A264" s="837" t="s">
        <v>2349</v>
      </c>
      <c r="B264" s="838" t="s">
        <v>216</v>
      </c>
      <c r="C264" s="839" t="s">
        <v>2639</v>
      </c>
      <c r="D264" s="840">
        <v>1</v>
      </c>
      <c r="E264" s="841"/>
      <c r="F264" s="850" t="s">
        <v>10102</v>
      </c>
      <c r="G264" s="850" t="s">
        <v>10102</v>
      </c>
      <c r="I264" s="133"/>
    </row>
    <row r="265" spans="1:9" ht="14.1" customHeight="1">
      <c r="A265" s="837" t="s">
        <v>2350</v>
      </c>
      <c r="B265" s="838" t="s">
        <v>216</v>
      </c>
      <c r="C265" s="839" t="s">
        <v>2640</v>
      </c>
      <c r="D265" s="840">
        <v>1</v>
      </c>
      <c r="E265" s="841"/>
      <c r="F265" s="850" t="s">
        <v>10102</v>
      </c>
      <c r="G265" s="850" t="s">
        <v>10102</v>
      </c>
      <c r="I265" s="133"/>
    </row>
    <row r="266" spans="1:9" ht="14.1" customHeight="1">
      <c r="A266" s="837" t="s">
        <v>2351</v>
      </c>
      <c r="B266" s="838" t="s">
        <v>216</v>
      </c>
      <c r="C266" s="839" t="s">
        <v>2641</v>
      </c>
      <c r="D266" s="840">
        <v>1</v>
      </c>
      <c r="E266" s="841"/>
      <c r="F266" s="850" t="s">
        <v>10102</v>
      </c>
      <c r="G266" s="850" t="s">
        <v>10102</v>
      </c>
      <c r="I266" s="133"/>
    </row>
    <row r="267" spans="1:9" ht="14.1" customHeight="1">
      <c r="A267" s="837" t="s">
        <v>2352</v>
      </c>
      <c r="B267" s="838" t="s">
        <v>216</v>
      </c>
      <c r="C267" s="839" t="s">
        <v>2642</v>
      </c>
      <c r="D267" s="840">
        <v>1</v>
      </c>
      <c r="E267" s="841"/>
      <c r="F267" s="850" t="s">
        <v>10102</v>
      </c>
      <c r="G267" s="850" t="s">
        <v>10102</v>
      </c>
      <c r="I267" s="133"/>
    </row>
    <row r="268" spans="1:9" ht="14.1" customHeight="1">
      <c r="A268" s="837" t="s">
        <v>2353</v>
      </c>
      <c r="B268" s="838" t="s">
        <v>216</v>
      </c>
      <c r="C268" s="839" t="s">
        <v>2643</v>
      </c>
      <c r="D268" s="840">
        <v>1</v>
      </c>
      <c r="E268" s="841"/>
      <c r="F268" s="850" t="s">
        <v>10102</v>
      </c>
      <c r="G268" s="850" t="s">
        <v>10102</v>
      </c>
      <c r="I268" s="133"/>
    </row>
    <row r="269" spans="1:9" ht="14.1" customHeight="1">
      <c r="A269" s="872" t="s">
        <v>9425</v>
      </c>
      <c r="B269" s="873"/>
      <c r="C269" s="874"/>
      <c r="D269" s="875"/>
      <c r="E269" s="876"/>
      <c r="F269" s="880"/>
      <c r="G269" s="880"/>
      <c r="I269" s="133"/>
    </row>
    <row r="270" spans="1:9" ht="14.1" customHeight="1">
      <c r="A270" s="837" t="s">
        <v>2354</v>
      </c>
      <c r="B270" s="838" t="s">
        <v>216</v>
      </c>
      <c r="C270" s="839" t="s">
        <v>9418</v>
      </c>
      <c r="D270" s="840">
        <v>1</v>
      </c>
      <c r="E270" s="841"/>
      <c r="F270" s="850" t="s">
        <v>10102</v>
      </c>
      <c r="G270" s="850" t="s">
        <v>10102</v>
      </c>
      <c r="I270" s="133"/>
    </row>
    <row r="271" spans="1:9" ht="14.1" customHeight="1">
      <c r="A271" s="837" t="s">
        <v>2355</v>
      </c>
      <c r="B271" s="838" t="s">
        <v>216</v>
      </c>
      <c r="C271" s="839" t="s">
        <v>9419</v>
      </c>
      <c r="D271" s="840">
        <v>1</v>
      </c>
      <c r="E271" s="841"/>
      <c r="F271" s="850" t="s">
        <v>10102</v>
      </c>
      <c r="G271" s="850" t="s">
        <v>10102</v>
      </c>
      <c r="I271" s="133"/>
    </row>
    <row r="272" spans="1:9" ht="14.1" customHeight="1">
      <c r="A272" s="837" t="s">
        <v>2356</v>
      </c>
      <c r="B272" s="838" t="s">
        <v>216</v>
      </c>
      <c r="C272" s="839" t="s">
        <v>9420</v>
      </c>
      <c r="D272" s="840">
        <v>1</v>
      </c>
      <c r="E272" s="841"/>
      <c r="F272" s="850" t="s">
        <v>10102</v>
      </c>
      <c r="G272" s="850" t="s">
        <v>10102</v>
      </c>
      <c r="I272" s="133"/>
    </row>
    <row r="273" spans="1:9" ht="14.1" customHeight="1">
      <c r="A273" s="837" t="s">
        <v>2357</v>
      </c>
      <c r="B273" s="838" t="s">
        <v>216</v>
      </c>
      <c r="C273" s="839" t="s">
        <v>9421</v>
      </c>
      <c r="D273" s="840">
        <v>1</v>
      </c>
      <c r="E273" s="841"/>
      <c r="F273" s="850" t="s">
        <v>10102</v>
      </c>
      <c r="G273" s="850" t="s">
        <v>10102</v>
      </c>
      <c r="I273" s="133"/>
    </row>
    <row r="274" spans="1:9" ht="14.1" customHeight="1">
      <c r="A274" s="837" t="s">
        <v>2358</v>
      </c>
      <c r="B274" s="838" t="s">
        <v>216</v>
      </c>
      <c r="C274" s="839" t="s">
        <v>9422</v>
      </c>
      <c r="D274" s="840">
        <v>1</v>
      </c>
      <c r="E274" s="841"/>
      <c r="F274" s="850" t="s">
        <v>10102</v>
      </c>
      <c r="G274" s="850" t="s">
        <v>10102</v>
      </c>
      <c r="I274" s="133"/>
    </row>
    <row r="275" spans="1:9" ht="14.1" customHeight="1">
      <c r="A275" s="872" t="s">
        <v>4489</v>
      </c>
      <c r="B275" s="873"/>
      <c r="C275" s="874"/>
      <c r="D275" s="875"/>
      <c r="E275" s="876"/>
      <c r="F275" s="880"/>
      <c r="G275" s="880"/>
      <c r="I275" s="133"/>
    </row>
    <row r="276" spans="1:9" ht="14.1" customHeight="1">
      <c r="A276" s="837" t="s">
        <v>2359</v>
      </c>
      <c r="B276" s="838" t="s">
        <v>216</v>
      </c>
      <c r="C276" s="839" t="s">
        <v>2360</v>
      </c>
      <c r="D276" s="840">
        <v>1</v>
      </c>
      <c r="E276" s="841"/>
      <c r="F276" s="850" t="s">
        <v>10102</v>
      </c>
      <c r="G276" s="850" t="s">
        <v>10102</v>
      </c>
      <c r="I276" s="133"/>
    </row>
    <row r="277" spans="1:9" ht="14.1" customHeight="1">
      <c r="A277" s="837" t="s">
        <v>2361</v>
      </c>
      <c r="B277" s="838" t="s">
        <v>216</v>
      </c>
      <c r="C277" s="839" t="s">
        <v>2362</v>
      </c>
      <c r="D277" s="840">
        <v>1</v>
      </c>
      <c r="E277" s="841"/>
      <c r="F277" s="850" t="s">
        <v>10102</v>
      </c>
      <c r="G277" s="850" t="s">
        <v>10102</v>
      </c>
      <c r="I277" s="133"/>
    </row>
    <row r="278" spans="1:9" ht="14.1" customHeight="1">
      <c r="A278" s="837" t="s">
        <v>2363</v>
      </c>
      <c r="B278" s="838" t="s">
        <v>216</v>
      </c>
      <c r="C278" s="839" t="s">
        <v>2364</v>
      </c>
      <c r="D278" s="840">
        <v>1</v>
      </c>
      <c r="E278" s="841"/>
      <c r="F278" s="850" t="s">
        <v>10102</v>
      </c>
      <c r="G278" s="850" t="s">
        <v>10102</v>
      </c>
      <c r="I278" s="133"/>
    </row>
    <row r="279" spans="1:9" ht="14.1" customHeight="1">
      <c r="A279" s="837" t="s">
        <v>2365</v>
      </c>
      <c r="B279" s="838" t="s">
        <v>216</v>
      </c>
      <c r="C279" s="839" t="s">
        <v>2366</v>
      </c>
      <c r="D279" s="840">
        <v>1</v>
      </c>
      <c r="E279" s="841"/>
      <c r="F279" s="850" t="s">
        <v>10102</v>
      </c>
      <c r="G279" s="850" t="s">
        <v>10102</v>
      </c>
      <c r="I279" s="133"/>
    </row>
    <row r="280" spans="1:9" ht="14.1" customHeight="1">
      <c r="A280" s="837" t="s">
        <v>2367</v>
      </c>
      <c r="B280" s="838" t="s">
        <v>216</v>
      </c>
      <c r="C280" s="839" t="s">
        <v>2368</v>
      </c>
      <c r="D280" s="840">
        <v>1</v>
      </c>
      <c r="E280" s="841"/>
      <c r="F280" s="850" t="s">
        <v>10102</v>
      </c>
      <c r="G280" s="850" t="s">
        <v>10102</v>
      </c>
      <c r="I280" s="133"/>
    </row>
    <row r="281" spans="1:9" ht="14.1" customHeight="1">
      <c r="A281" s="837" t="s">
        <v>2369</v>
      </c>
      <c r="B281" s="838" t="s">
        <v>216</v>
      </c>
      <c r="C281" s="839" t="s">
        <v>2370</v>
      </c>
      <c r="D281" s="840">
        <v>1</v>
      </c>
      <c r="E281" s="841"/>
      <c r="F281" s="850" t="s">
        <v>10102</v>
      </c>
      <c r="G281" s="850" t="s">
        <v>10102</v>
      </c>
      <c r="I281" s="133"/>
    </row>
    <row r="282" spans="1:9" ht="14.1" customHeight="1">
      <c r="A282" s="837" t="s">
        <v>2371</v>
      </c>
      <c r="B282" s="838" t="s">
        <v>216</v>
      </c>
      <c r="C282" s="839" t="s">
        <v>2372</v>
      </c>
      <c r="D282" s="840">
        <v>1</v>
      </c>
      <c r="E282" s="841"/>
      <c r="F282" s="850" t="s">
        <v>10102</v>
      </c>
      <c r="G282" s="850" t="s">
        <v>10102</v>
      </c>
      <c r="I282" s="133"/>
    </row>
    <row r="283" spans="1:9" ht="14.1" customHeight="1">
      <c r="A283" s="837" t="s">
        <v>2373</v>
      </c>
      <c r="B283" s="838" t="s">
        <v>216</v>
      </c>
      <c r="C283" s="839" t="s">
        <v>2374</v>
      </c>
      <c r="D283" s="840">
        <v>1</v>
      </c>
      <c r="E283" s="841"/>
      <c r="F283" s="850" t="s">
        <v>10102</v>
      </c>
      <c r="G283" s="850" t="s">
        <v>10102</v>
      </c>
      <c r="I283" s="133"/>
    </row>
    <row r="284" spans="1:9" ht="14.1" customHeight="1">
      <c r="A284" s="837" t="s">
        <v>2375</v>
      </c>
      <c r="B284" s="838" t="s">
        <v>216</v>
      </c>
      <c r="C284" s="839" t="s">
        <v>2376</v>
      </c>
      <c r="D284" s="840">
        <v>1</v>
      </c>
      <c r="E284" s="841"/>
      <c r="F284" s="850" t="s">
        <v>10102</v>
      </c>
      <c r="G284" s="850" t="s">
        <v>10102</v>
      </c>
      <c r="I284" s="133"/>
    </row>
    <row r="285" spans="1:9" ht="14.1" customHeight="1">
      <c r="A285" s="837" t="s">
        <v>2377</v>
      </c>
      <c r="B285" s="838" t="s">
        <v>216</v>
      </c>
      <c r="C285" s="839" t="s">
        <v>2378</v>
      </c>
      <c r="D285" s="840">
        <v>1</v>
      </c>
      <c r="E285" s="841"/>
      <c r="F285" s="850" t="s">
        <v>10102</v>
      </c>
      <c r="G285" s="850" t="s">
        <v>10102</v>
      </c>
      <c r="I285" s="133"/>
    </row>
    <row r="286" spans="1:9" ht="14.1" customHeight="1">
      <c r="A286" s="872" t="s">
        <v>4490</v>
      </c>
      <c r="B286" s="873"/>
      <c r="C286" s="874"/>
      <c r="D286" s="875"/>
      <c r="E286" s="876"/>
      <c r="F286" s="880"/>
      <c r="G286" s="880"/>
      <c r="I286" s="133"/>
    </row>
    <row r="287" spans="1:9" ht="14.1" customHeight="1">
      <c r="A287" s="837" t="s">
        <v>2379</v>
      </c>
      <c r="B287" s="838" t="s">
        <v>216</v>
      </c>
      <c r="C287" s="839" t="s">
        <v>2380</v>
      </c>
      <c r="D287" s="840">
        <v>1</v>
      </c>
      <c r="E287" s="841"/>
      <c r="F287" s="850" t="s">
        <v>10102</v>
      </c>
      <c r="G287" s="850" t="s">
        <v>10102</v>
      </c>
      <c r="I287" s="133"/>
    </row>
    <row r="288" spans="1:9" ht="14.1" customHeight="1">
      <c r="A288" s="837" t="s">
        <v>2381</v>
      </c>
      <c r="B288" s="838" t="s">
        <v>216</v>
      </c>
      <c r="C288" s="839" t="s">
        <v>2382</v>
      </c>
      <c r="D288" s="840">
        <v>1</v>
      </c>
      <c r="E288" s="841"/>
      <c r="F288" s="850" t="s">
        <v>10102</v>
      </c>
      <c r="G288" s="850" t="s">
        <v>10102</v>
      </c>
      <c r="I288" s="133"/>
    </row>
    <row r="289" spans="1:9" ht="14.1" customHeight="1">
      <c r="A289" s="837" t="s">
        <v>2383</v>
      </c>
      <c r="B289" s="838" t="s">
        <v>216</v>
      </c>
      <c r="C289" s="839" t="s">
        <v>2384</v>
      </c>
      <c r="D289" s="840">
        <v>1</v>
      </c>
      <c r="E289" s="841"/>
      <c r="F289" s="850" t="s">
        <v>10102</v>
      </c>
      <c r="G289" s="850" t="s">
        <v>10102</v>
      </c>
      <c r="I289" s="133"/>
    </row>
    <row r="290" spans="1:9" ht="14.1" customHeight="1">
      <c r="A290" s="837" t="s">
        <v>2385</v>
      </c>
      <c r="B290" s="838" t="s">
        <v>216</v>
      </c>
      <c r="C290" s="839" t="s">
        <v>2386</v>
      </c>
      <c r="D290" s="840">
        <v>1</v>
      </c>
      <c r="E290" s="841"/>
      <c r="F290" s="850" t="s">
        <v>10102</v>
      </c>
      <c r="G290" s="850" t="s">
        <v>10102</v>
      </c>
      <c r="I290" s="133"/>
    </row>
    <row r="291" spans="1:9" ht="14.1" customHeight="1">
      <c r="A291" s="837" t="s">
        <v>2387</v>
      </c>
      <c r="B291" s="838" t="s">
        <v>216</v>
      </c>
      <c r="C291" s="839" t="s">
        <v>2388</v>
      </c>
      <c r="D291" s="840">
        <v>1</v>
      </c>
      <c r="E291" s="841"/>
      <c r="F291" s="850" t="s">
        <v>10102</v>
      </c>
      <c r="G291" s="850" t="s">
        <v>10102</v>
      </c>
      <c r="I291" s="133"/>
    </row>
    <row r="292" spans="1:9" ht="14.1" customHeight="1">
      <c r="A292" s="837" t="s">
        <v>2389</v>
      </c>
      <c r="B292" s="838" t="s">
        <v>216</v>
      </c>
      <c r="C292" s="839" t="s">
        <v>2390</v>
      </c>
      <c r="D292" s="840">
        <v>1</v>
      </c>
      <c r="E292" s="841"/>
      <c r="F292" s="850" t="s">
        <v>10102</v>
      </c>
      <c r="G292" s="850" t="s">
        <v>10102</v>
      </c>
      <c r="I292" s="133"/>
    </row>
    <row r="293" spans="1:9" ht="14.1" customHeight="1">
      <c r="A293" s="837" t="s">
        <v>2391</v>
      </c>
      <c r="B293" s="838" t="s">
        <v>216</v>
      </c>
      <c r="C293" s="839" t="s">
        <v>2392</v>
      </c>
      <c r="D293" s="840">
        <v>1</v>
      </c>
      <c r="E293" s="841"/>
      <c r="F293" s="850" t="s">
        <v>10102</v>
      </c>
      <c r="G293" s="850" t="s">
        <v>10102</v>
      </c>
      <c r="I293" s="133"/>
    </row>
    <row r="294" spans="1:9" ht="14.1" customHeight="1">
      <c r="A294" s="837" t="s">
        <v>2393</v>
      </c>
      <c r="B294" s="838" t="s">
        <v>216</v>
      </c>
      <c r="C294" s="839" t="s">
        <v>2394</v>
      </c>
      <c r="D294" s="840">
        <v>1</v>
      </c>
      <c r="E294" s="841"/>
      <c r="F294" s="850" t="s">
        <v>10102</v>
      </c>
      <c r="G294" s="850" t="s">
        <v>10102</v>
      </c>
      <c r="I294" s="133"/>
    </row>
    <row r="295" spans="1:9" ht="14.1" customHeight="1">
      <c r="A295" s="837" t="s">
        <v>2395</v>
      </c>
      <c r="B295" s="838" t="s">
        <v>216</v>
      </c>
      <c r="C295" s="839" t="s">
        <v>2396</v>
      </c>
      <c r="D295" s="840">
        <v>1</v>
      </c>
      <c r="E295" s="841"/>
      <c r="F295" s="850" t="s">
        <v>10102</v>
      </c>
      <c r="G295" s="850" t="s">
        <v>10102</v>
      </c>
      <c r="I295" s="133"/>
    </row>
    <row r="296" spans="1:9" ht="14.1" customHeight="1">
      <c r="A296" s="837" t="s">
        <v>2397</v>
      </c>
      <c r="B296" s="838" t="s">
        <v>216</v>
      </c>
      <c r="C296" s="839" t="s">
        <v>2398</v>
      </c>
      <c r="D296" s="840">
        <v>1</v>
      </c>
      <c r="E296" s="841"/>
      <c r="F296" s="850" t="s">
        <v>10102</v>
      </c>
      <c r="G296" s="850" t="s">
        <v>10102</v>
      </c>
      <c r="I296" s="133"/>
    </row>
    <row r="297" spans="1:9" ht="14.1" customHeight="1">
      <c r="A297" s="837" t="s">
        <v>2399</v>
      </c>
      <c r="B297" s="838" t="s">
        <v>216</v>
      </c>
      <c r="C297" s="839" t="s">
        <v>2400</v>
      </c>
      <c r="D297" s="840">
        <v>1</v>
      </c>
      <c r="E297" s="841"/>
      <c r="F297" s="850" t="s">
        <v>10102</v>
      </c>
      <c r="G297" s="850" t="s">
        <v>10102</v>
      </c>
      <c r="I297" s="133"/>
    </row>
    <row r="298" spans="1:9" ht="14.1" customHeight="1">
      <c r="A298" s="837" t="s">
        <v>2401</v>
      </c>
      <c r="B298" s="838" t="s">
        <v>216</v>
      </c>
      <c r="C298" s="839" t="s">
        <v>2402</v>
      </c>
      <c r="D298" s="840">
        <v>1</v>
      </c>
      <c r="E298" s="841"/>
      <c r="F298" s="850" t="s">
        <v>10102</v>
      </c>
      <c r="G298" s="850" t="s">
        <v>10102</v>
      </c>
      <c r="I298" s="133"/>
    </row>
    <row r="299" spans="1:9" ht="14.1" customHeight="1">
      <c r="A299" s="837" t="s">
        <v>2403</v>
      </c>
      <c r="B299" s="838" t="s">
        <v>216</v>
      </c>
      <c r="C299" s="839" t="s">
        <v>2404</v>
      </c>
      <c r="D299" s="840">
        <v>1</v>
      </c>
      <c r="E299" s="841"/>
      <c r="F299" s="850" t="s">
        <v>10102</v>
      </c>
      <c r="G299" s="850" t="s">
        <v>10102</v>
      </c>
      <c r="I299" s="133"/>
    </row>
    <row r="300" spans="1:9" ht="14.1" customHeight="1">
      <c r="A300" s="837" t="s">
        <v>2405</v>
      </c>
      <c r="B300" s="838" t="s">
        <v>216</v>
      </c>
      <c r="C300" s="839" t="s">
        <v>2406</v>
      </c>
      <c r="D300" s="840">
        <v>1</v>
      </c>
      <c r="E300" s="841"/>
      <c r="F300" s="850" t="s">
        <v>10102</v>
      </c>
      <c r="G300" s="850" t="s">
        <v>10102</v>
      </c>
      <c r="I300" s="133"/>
    </row>
    <row r="301" spans="1:9" ht="14.1" customHeight="1">
      <c r="A301" s="837" t="s">
        <v>2407</v>
      </c>
      <c r="B301" s="838" t="s">
        <v>216</v>
      </c>
      <c r="C301" s="839" t="s">
        <v>2408</v>
      </c>
      <c r="D301" s="840">
        <v>1</v>
      </c>
      <c r="E301" s="841"/>
      <c r="F301" s="850" t="s">
        <v>10102</v>
      </c>
      <c r="G301" s="850" t="s">
        <v>10102</v>
      </c>
      <c r="I301" s="133"/>
    </row>
    <row r="302" spans="1:9" ht="14.1" customHeight="1">
      <c r="A302" s="837" t="s">
        <v>2409</v>
      </c>
      <c r="B302" s="838" t="s">
        <v>216</v>
      </c>
      <c r="C302" s="839" t="s">
        <v>2410</v>
      </c>
      <c r="D302" s="840">
        <v>1</v>
      </c>
      <c r="E302" s="841"/>
      <c r="F302" s="850" t="s">
        <v>10102</v>
      </c>
      <c r="G302" s="850" t="s">
        <v>10102</v>
      </c>
      <c r="I302" s="133"/>
    </row>
    <row r="303" spans="1:9" ht="14.1" customHeight="1">
      <c r="A303" s="837" t="s">
        <v>2411</v>
      </c>
      <c r="B303" s="838" t="s">
        <v>216</v>
      </c>
      <c r="C303" s="839" t="s">
        <v>2412</v>
      </c>
      <c r="D303" s="840">
        <v>1</v>
      </c>
      <c r="E303" s="841"/>
      <c r="F303" s="850" t="s">
        <v>10102</v>
      </c>
      <c r="G303" s="850" t="s">
        <v>10102</v>
      </c>
      <c r="I303" s="133"/>
    </row>
    <row r="304" spans="1:9" ht="14.1" customHeight="1">
      <c r="A304" s="837" t="s">
        <v>2413</v>
      </c>
      <c r="B304" s="838" t="s">
        <v>216</v>
      </c>
      <c r="C304" s="839" t="s">
        <v>2414</v>
      </c>
      <c r="D304" s="840">
        <v>1</v>
      </c>
      <c r="E304" s="841"/>
      <c r="F304" s="850" t="s">
        <v>10102</v>
      </c>
      <c r="G304" s="850" t="s">
        <v>10102</v>
      </c>
      <c r="I304" s="133"/>
    </row>
    <row r="305" spans="1:9" ht="14.1" customHeight="1">
      <c r="A305" s="837" t="s">
        <v>2415</v>
      </c>
      <c r="B305" s="838" t="s">
        <v>216</v>
      </c>
      <c r="C305" s="839" t="s">
        <v>2416</v>
      </c>
      <c r="D305" s="840">
        <v>1</v>
      </c>
      <c r="E305" s="841"/>
      <c r="F305" s="850" t="s">
        <v>10102</v>
      </c>
      <c r="G305" s="850" t="s">
        <v>10102</v>
      </c>
      <c r="I305" s="133"/>
    </row>
    <row r="306" spans="1:9" ht="14.1" customHeight="1">
      <c r="A306" s="837" t="s">
        <v>2417</v>
      </c>
      <c r="B306" s="838" t="s">
        <v>216</v>
      </c>
      <c r="C306" s="839" t="s">
        <v>2418</v>
      </c>
      <c r="D306" s="840">
        <v>1</v>
      </c>
      <c r="E306" s="841"/>
      <c r="F306" s="850" t="s">
        <v>10102</v>
      </c>
      <c r="G306" s="850" t="s">
        <v>10102</v>
      </c>
      <c r="I306" s="133"/>
    </row>
    <row r="307" spans="1:9" ht="14.1" customHeight="1">
      <c r="A307" s="837" t="s">
        <v>2419</v>
      </c>
      <c r="B307" s="838" t="s">
        <v>216</v>
      </c>
      <c r="C307" s="839" t="s">
        <v>2420</v>
      </c>
      <c r="D307" s="840">
        <v>1</v>
      </c>
      <c r="E307" s="841"/>
      <c r="F307" s="850" t="s">
        <v>10102</v>
      </c>
      <c r="G307" s="850" t="s">
        <v>10102</v>
      </c>
    </row>
    <row r="308" spans="1:9" ht="14.1" customHeight="1">
      <c r="A308" s="837" t="s">
        <v>2421</v>
      </c>
      <c r="B308" s="838" t="s">
        <v>216</v>
      </c>
      <c r="C308" s="839" t="s">
        <v>2422</v>
      </c>
      <c r="D308" s="840">
        <v>1</v>
      </c>
      <c r="E308" s="841"/>
      <c r="F308" s="850" t="s">
        <v>10102</v>
      </c>
      <c r="G308" s="850" t="s">
        <v>10102</v>
      </c>
    </row>
    <row r="309" spans="1:9" ht="14.1" customHeight="1">
      <c r="A309" s="837" t="s">
        <v>2423</v>
      </c>
      <c r="B309" s="838" t="s">
        <v>216</v>
      </c>
      <c r="C309" s="839" t="s">
        <v>2424</v>
      </c>
      <c r="D309" s="840">
        <v>1</v>
      </c>
      <c r="E309" s="841"/>
      <c r="F309" s="850" t="s">
        <v>10102</v>
      </c>
      <c r="G309" s="850" t="s">
        <v>10102</v>
      </c>
    </row>
    <row r="310" spans="1:9" ht="14.1" customHeight="1">
      <c r="A310" s="837" t="s">
        <v>2425</v>
      </c>
      <c r="B310" s="838" t="s">
        <v>216</v>
      </c>
      <c r="C310" s="839" t="s">
        <v>2426</v>
      </c>
      <c r="D310" s="840">
        <v>1</v>
      </c>
      <c r="E310" s="841"/>
      <c r="F310" s="850" t="s">
        <v>10102</v>
      </c>
      <c r="G310" s="850" t="s">
        <v>10102</v>
      </c>
    </row>
    <row r="311" spans="1:9" ht="14.1" customHeight="1">
      <c r="A311" s="837" t="s">
        <v>2427</v>
      </c>
      <c r="B311" s="838" t="s">
        <v>216</v>
      </c>
      <c r="C311" s="839" t="s">
        <v>2428</v>
      </c>
      <c r="D311" s="840">
        <v>1</v>
      </c>
      <c r="E311" s="841"/>
      <c r="F311" s="850" t="s">
        <v>10102</v>
      </c>
      <c r="G311" s="850" t="s">
        <v>10102</v>
      </c>
    </row>
    <row r="312" spans="1:9" ht="14.1" customHeight="1">
      <c r="A312" s="872" t="s">
        <v>4491</v>
      </c>
      <c r="B312" s="873"/>
      <c r="C312" s="874"/>
      <c r="D312" s="875"/>
      <c r="E312" s="876"/>
      <c r="F312" s="880"/>
      <c r="G312" s="880"/>
    </row>
    <row r="313" spans="1:9" ht="14.1" customHeight="1">
      <c r="A313" s="837" t="s">
        <v>2429</v>
      </c>
      <c r="B313" s="838" t="s">
        <v>216</v>
      </c>
      <c r="C313" s="839" t="s">
        <v>2430</v>
      </c>
      <c r="D313" s="840">
        <v>1</v>
      </c>
      <c r="E313" s="841"/>
      <c r="F313" s="850" t="s">
        <v>10102</v>
      </c>
      <c r="G313" s="850" t="s">
        <v>10102</v>
      </c>
    </row>
    <row r="314" spans="1:9" ht="14.1" customHeight="1">
      <c r="A314" s="837" t="s">
        <v>2431</v>
      </c>
      <c r="B314" s="838" t="s">
        <v>216</v>
      </c>
      <c r="C314" s="839" t="s">
        <v>2432</v>
      </c>
      <c r="D314" s="840">
        <v>1</v>
      </c>
      <c r="E314" s="841"/>
      <c r="F314" s="850" t="s">
        <v>10102</v>
      </c>
      <c r="G314" s="850" t="s">
        <v>10102</v>
      </c>
    </row>
    <row r="315" spans="1:9" ht="14.1" customHeight="1">
      <c r="A315" s="837" t="s">
        <v>2433</v>
      </c>
      <c r="B315" s="838" t="s">
        <v>216</v>
      </c>
      <c r="C315" s="839" t="s">
        <v>2434</v>
      </c>
      <c r="D315" s="840">
        <v>1</v>
      </c>
      <c r="E315" s="841"/>
      <c r="F315" s="850" t="s">
        <v>10102</v>
      </c>
      <c r="G315" s="850" t="s">
        <v>10102</v>
      </c>
    </row>
    <row r="316" spans="1:9" ht="14.1" customHeight="1">
      <c r="A316" s="837" t="s">
        <v>2435</v>
      </c>
      <c r="B316" s="838" t="s">
        <v>216</v>
      </c>
      <c r="C316" s="839" t="s">
        <v>2436</v>
      </c>
      <c r="D316" s="840">
        <v>1</v>
      </c>
      <c r="E316" s="841"/>
      <c r="F316" s="850" t="s">
        <v>10102</v>
      </c>
      <c r="G316" s="850" t="s">
        <v>10102</v>
      </c>
    </row>
    <row r="317" spans="1:9" ht="14.1" customHeight="1">
      <c r="A317" s="837" t="s">
        <v>2437</v>
      </c>
      <c r="B317" s="838" t="s">
        <v>216</v>
      </c>
      <c r="C317" s="839" t="s">
        <v>2438</v>
      </c>
      <c r="D317" s="840">
        <v>1</v>
      </c>
      <c r="E317" s="841"/>
      <c r="F317" s="850" t="s">
        <v>10102</v>
      </c>
      <c r="G317" s="850" t="s">
        <v>10102</v>
      </c>
    </row>
    <row r="318" spans="1:9" ht="14.1" customHeight="1">
      <c r="A318" s="837" t="s">
        <v>2439</v>
      </c>
      <c r="B318" s="838" t="s">
        <v>216</v>
      </c>
      <c r="C318" s="839" t="s">
        <v>2440</v>
      </c>
      <c r="D318" s="840">
        <v>1</v>
      </c>
      <c r="E318" s="841"/>
      <c r="F318" s="850" t="s">
        <v>10102</v>
      </c>
      <c r="G318" s="850" t="s">
        <v>10102</v>
      </c>
    </row>
    <row r="319" spans="1:9" ht="14.1" customHeight="1">
      <c r="A319" s="837" t="s">
        <v>2441</v>
      </c>
      <c r="B319" s="838" t="s">
        <v>216</v>
      </c>
      <c r="C319" s="839" t="s">
        <v>2442</v>
      </c>
      <c r="D319" s="840">
        <v>1</v>
      </c>
      <c r="E319" s="841"/>
      <c r="F319" s="850" t="s">
        <v>10102</v>
      </c>
      <c r="G319" s="850" t="s">
        <v>10102</v>
      </c>
    </row>
    <row r="320" spans="1:9" ht="14.1" customHeight="1">
      <c r="A320" s="837" t="s">
        <v>2443</v>
      </c>
      <c r="B320" s="838" t="s">
        <v>216</v>
      </c>
      <c r="C320" s="839" t="s">
        <v>2444</v>
      </c>
      <c r="D320" s="840">
        <v>1</v>
      </c>
      <c r="E320" s="841"/>
      <c r="F320" s="850" t="s">
        <v>10102</v>
      </c>
      <c r="G320" s="850" t="s">
        <v>10102</v>
      </c>
    </row>
    <row r="321" spans="1:7" ht="14.1" customHeight="1">
      <c r="A321" s="837" t="s">
        <v>2445</v>
      </c>
      <c r="B321" s="838" t="s">
        <v>216</v>
      </c>
      <c r="C321" s="839" t="s">
        <v>2446</v>
      </c>
      <c r="D321" s="840">
        <v>1</v>
      </c>
      <c r="E321" s="841"/>
      <c r="F321" s="850" t="s">
        <v>10102</v>
      </c>
      <c r="G321" s="850" t="s">
        <v>10102</v>
      </c>
    </row>
    <row r="322" spans="1:7" ht="14.1" customHeight="1">
      <c r="A322" s="837" t="s">
        <v>2447</v>
      </c>
      <c r="B322" s="838" t="s">
        <v>216</v>
      </c>
      <c r="C322" s="839" t="s">
        <v>2448</v>
      </c>
      <c r="D322" s="840">
        <v>1</v>
      </c>
      <c r="E322" s="841"/>
      <c r="F322" s="850" t="s">
        <v>10102</v>
      </c>
      <c r="G322" s="850" t="s">
        <v>10102</v>
      </c>
    </row>
    <row r="323" spans="1:7" ht="14.1" customHeight="1">
      <c r="A323" s="837" t="s">
        <v>2449</v>
      </c>
      <c r="B323" s="838" t="s">
        <v>216</v>
      </c>
      <c r="C323" s="839" t="s">
        <v>2450</v>
      </c>
      <c r="D323" s="840">
        <v>1</v>
      </c>
      <c r="E323" s="841"/>
      <c r="F323" s="850" t="s">
        <v>10102</v>
      </c>
      <c r="G323" s="850" t="s">
        <v>10102</v>
      </c>
    </row>
    <row r="324" spans="1:7" ht="14.1" customHeight="1">
      <c r="A324" s="837" t="s">
        <v>2451</v>
      </c>
      <c r="B324" s="838" t="s">
        <v>216</v>
      </c>
      <c r="C324" s="839" t="s">
        <v>2452</v>
      </c>
      <c r="D324" s="840">
        <v>1</v>
      </c>
      <c r="E324" s="841"/>
      <c r="F324" s="850" t="s">
        <v>10102</v>
      </c>
      <c r="G324" s="850" t="s">
        <v>10102</v>
      </c>
    </row>
    <row r="325" spans="1:7" ht="14.1" customHeight="1">
      <c r="A325" s="837" t="s">
        <v>2453</v>
      </c>
      <c r="B325" s="838" t="s">
        <v>216</v>
      </c>
      <c r="C325" s="839" t="s">
        <v>2454</v>
      </c>
      <c r="D325" s="840">
        <v>1</v>
      </c>
      <c r="E325" s="841"/>
      <c r="F325" s="850" t="s">
        <v>10102</v>
      </c>
      <c r="G325" s="850" t="s">
        <v>10102</v>
      </c>
    </row>
    <row r="326" spans="1:7" ht="14.1" customHeight="1">
      <c r="A326" s="837" t="s">
        <v>2455</v>
      </c>
      <c r="B326" s="838" t="s">
        <v>216</v>
      </c>
      <c r="C326" s="839" t="s">
        <v>2456</v>
      </c>
      <c r="D326" s="840">
        <v>1</v>
      </c>
      <c r="E326" s="841"/>
      <c r="F326" s="850" t="s">
        <v>10102</v>
      </c>
      <c r="G326" s="850" t="s">
        <v>10102</v>
      </c>
    </row>
    <row r="327" spans="1:7" ht="14.1" customHeight="1">
      <c r="A327" s="837" t="s">
        <v>2457</v>
      </c>
      <c r="B327" s="838" t="s">
        <v>216</v>
      </c>
      <c r="C327" s="839" t="s">
        <v>2458</v>
      </c>
      <c r="D327" s="840">
        <v>1</v>
      </c>
      <c r="E327" s="841"/>
      <c r="F327" s="850" t="s">
        <v>10102</v>
      </c>
      <c r="G327" s="850" t="s">
        <v>10102</v>
      </c>
    </row>
    <row r="328" spans="1:7" ht="14.1" customHeight="1">
      <c r="A328" s="837" t="s">
        <v>2459</v>
      </c>
      <c r="B328" s="838" t="s">
        <v>216</v>
      </c>
      <c r="C328" s="839" t="s">
        <v>2460</v>
      </c>
      <c r="D328" s="840">
        <v>1</v>
      </c>
      <c r="E328" s="841"/>
      <c r="F328" s="850" t="s">
        <v>10102</v>
      </c>
      <c r="G328" s="850" t="s">
        <v>10102</v>
      </c>
    </row>
    <row r="329" spans="1:7">
      <c r="A329" s="837" t="s">
        <v>2461</v>
      </c>
      <c r="B329" s="838" t="s">
        <v>216</v>
      </c>
      <c r="C329" s="839" t="s">
        <v>2462</v>
      </c>
      <c r="D329" s="840">
        <v>1</v>
      </c>
      <c r="E329" s="841"/>
      <c r="F329" s="850" t="s">
        <v>10102</v>
      </c>
      <c r="G329" s="850" t="s">
        <v>10102</v>
      </c>
    </row>
    <row r="330" spans="1:7">
      <c r="A330" s="837" t="s">
        <v>2463</v>
      </c>
      <c r="B330" s="838" t="s">
        <v>216</v>
      </c>
      <c r="C330" s="839" t="s">
        <v>2464</v>
      </c>
      <c r="D330" s="840">
        <v>1</v>
      </c>
      <c r="E330" s="841"/>
      <c r="F330" s="850" t="s">
        <v>10102</v>
      </c>
      <c r="G330" s="850" t="s">
        <v>10102</v>
      </c>
    </row>
    <row r="331" spans="1:7">
      <c r="A331" s="837" t="s">
        <v>2465</v>
      </c>
      <c r="B331" s="838" t="s">
        <v>216</v>
      </c>
      <c r="C331" s="839" t="s">
        <v>2466</v>
      </c>
      <c r="D331" s="840">
        <v>1</v>
      </c>
      <c r="E331" s="841"/>
      <c r="F331" s="850" t="s">
        <v>10102</v>
      </c>
      <c r="G331" s="850" t="s">
        <v>10102</v>
      </c>
    </row>
    <row r="332" spans="1:7">
      <c r="A332" s="837" t="s">
        <v>2467</v>
      </c>
      <c r="B332" s="838" t="s">
        <v>216</v>
      </c>
      <c r="C332" s="839" t="s">
        <v>2468</v>
      </c>
      <c r="D332" s="840">
        <v>1</v>
      </c>
      <c r="E332" s="841"/>
      <c r="F332" s="850" t="s">
        <v>10102</v>
      </c>
      <c r="G332" s="850" t="s">
        <v>10102</v>
      </c>
    </row>
    <row r="333" spans="1:7">
      <c r="A333" s="837" t="s">
        <v>2469</v>
      </c>
      <c r="B333" s="838" t="s">
        <v>216</v>
      </c>
      <c r="C333" s="839" t="s">
        <v>2470</v>
      </c>
      <c r="D333" s="840">
        <v>1</v>
      </c>
      <c r="E333" s="841"/>
      <c r="F333" s="850" t="s">
        <v>10102</v>
      </c>
      <c r="G333" s="850" t="s">
        <v>10102</v>
      </c>
    </row>
    <row r="334" spans="1:7">
      <c r="A334" s="837" t="s">
        <v>2471</v>
      </c>
      <c r="B334" s="838" t="s">
        <v>216</v>
      </c>
      <c r="C334" s="839" t="s">
        <v>2472</v>
      </c>
      <c r="D334" s="840">
        <v>1</v>
      </c>
      <c r="E334" s="841"/>
      <c r="F334" s="850" t="s">
        <v>10102</v>
      </c>
      <c r="G334" s="850" t="s">
        <v>10102</v>
      </c>
    </row>
    <row r="335" spans="1:7">
      <c r="A335" s="837" t="s">
        <v>2473</v>
      </c>
      <c r="B335" s="838" t="s">
        <v>216</v>
      </c>
      <c r="C335" s="839" t="s">
        <v>2474</v>
      </c>
      <c r="D335" s="840">
        <v>1</v>
      </c>
      <c r="E335" s="841"/>
      <c r="F335" s="850" t="s">
        <v>10102</v>
      </c>
      <c r="G335" s="850" t="s">
        <v>10102</v>
      </c>
    </row>
    <row r="336" spans="1:7">
      <c r="A336" s="837" t="s">
        <v>2475</v>
      </c>
      <c r="B336" s="838" t="s">
        <v>216</v>
      </c>
      <c r="C336" s="839" t="s">
        <v>2476</v>
      </c>
      <c r="D336" s="840">
        <v>1</v>
      </c>
      <c r="E336" s="841"/>
      <c r="F336" s="850" t="s">
        <v>10102</v>
      </c>
      <c r="G336" s="850" t="s">
        <v>10102</v>
      </c>
    </row>
    <row r="337" spans="1:7">
      <c r="A337" s="837" t="s">
        <v>2477</v>
      </c>
      <c r="B337" s="838" t="s">
        <v>216</v>
      </c>
      <c r="C337" s="839" t="s">
        <v>2478</v>
      </c>
      <c r="D337" s="840">
        <v>1</v>
      </c>
      <c r="E337" s="841"/>
      <c r="F337" s="850" t="s">
        <v>10102</v>
      </c>
      <c r="G337" s="850" t="s">
        <v>10102</v>
      </c>
    </row>
    <row r="338" spans="1:7">
      <c r="A338" s="837" t="s">
        <v>2479</v>
      </c>
      <c r="B338" s="838" t="s">
        <v>216</v>
      </c>
      <c r="C338" s="839" t="s">
        <v>2480</v>
      </c>
      <c r="D338" s="840">
        <v>1</v>
      </c>
      <c r="E338" s="841"/>
      <c r="F338" s="850" t="s">
        <v>10102</v>
      </c>
      <c r="G338" s="850" t="s">
        <v>10102</v>
      </c>
    </row>
    <row r="339" spans="1:7">
      <c r="A339" s="837" t="s">
        <v>2481</v>
      </c>
      <c r="B339" s="838" t="s">
        <v>216</v>
      </c>
      <c r="C339" s="839" t="s">
        <v>2482</v>
      </c>
      <c r="D339" s="840">
        <v>1</v>
      </c>
      <c r="E339" s="841"/>
      <c r="F339" s="850" t="s">
        <v>10102</v>
      </c>
      <c r="G339" s="850" t="s">
        <v>10102</v>
      </c>
    </row>
    <row r="340" spans="1:7">
      <c r="A340" s="837" t="s">
        <v>2483</v>
      </c>
      <c r="B340" s="838" t="s">
        <v>216</v>
      </c>
      <c r="C340" s="839" t="s">
        <v>8942</v>
      </c>
      <c r="D340" s="840">
        <v>1</v>
      </c>
      <c r="E340" s="841"/>
      <c r="F340" s="850" t="s">
        <v>10102</v>
      </c>
      <c r="G340" s="850" t="s">
        <v>10102</v>
      </c>
    </row>
    <row r="341" spans="1:7">
      <c r="A341" s="837" t="s">
        <v>2484</v>
      </c>
      <c r="B341" s="838" t="s">
        <v>216</v>
      </c>
      <c r="C341" s="839" t="s">
        <v>2485</v>
      </c>
      <c r="D341" s="840">
        <v>1</v>
      </c>
      <c r="E341" s="841"/>
      <c r="F341" s="850" t="s">
        <v>10102</v>
      </c>
      <c r="G341" s="850" t="s">
        <v>10102</v>
      </c>
    </row>
    <row r="342" spans="1:7">
      <c r="A342" s="837" t="s">
        <v>2486</v>
      </c>
      <c r="B342" s="838" t="s">
        <v>216</v>
      </c>
      <c r="C342" s="839" t="s">
        <v>2487</v>
      </c>
      <c r="D342" s="840">
        <v>1</v>
      </c>
      <c r="E342" s="841"/>
      <c r="F342" s="850" t="s">
        <v>10102</v>
      </c>
      <c r="G342" s="850" t="s">
        <v>10102</v>
      </c>
    </row>
  </sheetData>
  <sheetProtection algorithmName="SHA-512" hashValue="Sbpvj8MG/GIC3UrdhDA7+jjwf1poJaFawjmAoR+M6yONXEZQ3VR5x9h8Zm7XBUxFTnOFI9cI7hCoRxWzMgALHg==" saltValue="N7/VXHOKT90rQekuL5e13g==" spinCount="100000" sheet="1" objects="1" scenarios="1"/>
  <mergeCells count="1">
    <mergeCell ref="C1:F1"/>
  </mergeCells>
  <hyperlinks>
    <hyperlink ref="G2" location="Indice" display="Indice" xr:uid="{F570E2DB-BAB9-4BE8-B7E8-6D1EB5250B81}"/>
    <hyperlink ref="C1" r:id="rId1" xr:uid="{090150AD-FF13-4FC8-B1D7-4A0D41F15886}"/>
    <hyperlink ref="A37" location="'Listino ORCA CORRENTE'!A6" display="ORCA - Cavi Ottici non armati (PE)" xr:uid="{926A11C3-C810-4CF0-8508-8ACBAD8105A1}"/>
    <hyperlink ref="A62" location="'Listino ORCA CORRENTE'!A6" display="ORCA - Cavi Ottici armati" xr:uid="{6B1C55DD-0A7B-401B-98C1-3F69EB06D2AB}"/>
    <hyperlink ref="A87" location="'Listino ORCA CORRENTE'!A6" display="ORCA - Cavi Ottici Loose classe B2ca - d0 - a1" xr:uid="{42523342-B6DE-4A61-A746-1C9D2BB099AC}"/>
    <hyperlink ref="A101" location="'Listino ORCA CORRENTE'!A6" display="ORCA - Universal Loose tube (MULTITUBE)" xr:uid="{0CC5BDF2-44EA-4D0C-BB51-88C7095C9DF7}"/>
    <hyperlink ref="A127" location="'Listino ORCA CORRENTE'!A6" display="ORCA - Universal Tube Armored CST (multitube)" xr:uid="{2E615B4A-24CF-45A3-9F20-0CC5A7E594FB}"/>
    <hyperlink ref="A158" location="'Listino ORCA CORRENTE'!A6" display="ORCA - Universal Loose Tube (Unitube) CST Twin" xr:uid="{D8F3AACD-0EC2-4223-965C-576F1921AB1A}"/>
    <hyperlink ref="A164" location="'Listino ORCA CORRENTE'!A6" display="ORCA - ADSS Aerial Cable Unitube" xr:uid="{CC75E716-C5C0-4D4E-B66C-C3361927C430}"/>
    <hyperlink ref="A195" location="'Listino ORCA CORRENTE'!A6" display="ORCA - Aerial outdoor cable " xr:uid="{DE1D50C7-D2F4-4D75-A022-47DFC840975F}"/>
    <hyperlink ref="A226" location="'Listino ORCA CORRENTE'!A6" display="ORCA - Aerial DROP Cable" xr:uid="{8EE93CFA-0E14-4500-817A-27381339196E}"/>
    <hyperlink ref="A247" location="'Listino ORCA CORRENTE'!A6" display="ORCA - Outodoor hybrid cable" xr:uid="{020DB307-AFDC-41FA-A969-38BAD8DDE171}"/>
    <hyperlink ref="A258" location="'Listino ORCA CORRENTE'!A6" display="ORCA - Outdoor metallic armored hybid cable" xr:uid="{566F355F-273F-46B5-90FD-EFF66F64A734}"/>
    <hyperlink ref="A269" location="'Listino ORCA CORRENTE'!A6" display="ORCA - Twin CableE" xr:uid="{38976795-E940-4062-B2C5-A8811B48A955}"/>
    <hyperlink ref="A275" location="'Listino ORCA CORRENTE'!A6" display="ORCA - Universal loose tube double sheat" xr:uid="{FD683BDB-D796-4856-B740-1D3BEE677635}"/>
    <hyperlink ref="A286" location="'Listino ORCA CORRENTE'!A6" display="ORCA - Outdoor Fiber stranded tubeE" xr:uid="{6E542D9E-EC63-4B51-9B92-53981657A538}"/>
    <hyperlink ref="A312" location="'Listino ORCA CORRENTE'!A6" display="ORCA - FIRE SURVIVAL CABLE" xr:uid="{6BEB7FD1-3774-440C-B091-4235BD6308AE}"/>
    <hyperlink ref="A100" location="'Listino ORCA CORRENTE'!A6" display="ORCA - Universal Loose tube (MULTITUBE)" xr:uid="{A9E10B1C-0D4E-45AF-B1B3-EA6835A07E97}"/>
  </hyperlinks>
  <pageMargins left="0.2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458753" r:id="rId5">
          <objectPr defaultSize="0" autoPict="0" r:id="rId6">
            <anchor moveWithCells="1">
              <from>
                <xdr:col>4</xdr:col>
                <xdr:colOff>30480</xdr:colOff>
                <xdr:row>4</xdr:row>
                <xdr:rowOff>30480</xdr:rowOff>
              </from>
              <to>
                <xdr:col>4</xdr:col>
                <xdr:colOff>297180</xdr:colOff>
                <xdr:row>4</xdr:row>
                <xdr:rowOff>297180</xdr:rowOff>
              </to>
            </anchor>
          </objectPr>
        </oleObject>
      </mc:Choice>
      <mc:Fallback>
        <oleObject progId="PI3.Image" shapeId="45875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33</vt:i4>
      </vt:variant>
      <vt:variant>
        <vt:lpstr>Intervalli denominati</vt:lpstr>
      </vt:variant>
      <vt:variant>
        <vt:i4>101</vt:i4>
      </vt:variant>
    </vt:vector>
  </HeadingPairs>
  <TitlesOfParts>
    <vt:vector size="134" baseType="lpstr">
      <vt:lpstr>COMPASS</vt:lpstr>
      <vt:lpstr>Contatti</vt:lpstr>
      <vt:lpstr>LS CABLE</vt:lpstr>
      <vt:lpstr>BELDEN</vt:lpstr>
      <vt:lpstr>CommScope</vt:lpstr>
      <vt:lpstr>Systimax</vt:lpstr>
      <vt:lpstr>Panduit</vt:lpstr>
      <vt:lpstr>Corning</vt:lpstr>
      <vt:lpstr>ORCA Cavi Ottici</vt:lpstr>
      <vt:lpstr>ORCA Cablaggio Rame</vt:lpstr>
      <vt:lpstr>ORCA Cablaggio Fibra</vt:lpstr>
      <vt:lpstr>ORCA Rack</vt:lpstr>
      <vt:lpstr>Datwyler</vt:lpstr>
      <vt:lpstr>Fluke</vt:lpstr>
      <vt:lpstr>TS ACCESSORI</vt:lpstr>
      <vt:lpstr>TS BLADE SHELTER</vt:lpstr>
      <vt:lpstr>TS ALIMENTAZIONE</vt:lpstr>
      <vt:lpstr>TS RACK TECNO</vt:lpstr>
      <vt:lpstr>Eta</vt:lpstr>
      <vt:lpstr>Legrand RACK</vt:lpstr>
      <vt:lpstr>Legrand UPS</vt:lpstr>
      <vt:lpstr>BRADY LABEL &amp; PRINTER</vt:lpstr>
      <vt:lpstr>RM Reichle &amp; De Massari</vt:lpstr>
      <vt:lpstr>RIELLO UPS</vt:lpstr>
      <vt:lpstr>Snom</vt:lpstr>
      <vt:lpstr>Ruckus</vt:lpstr>
      <vt:lpstr>TELTONIKA</vt:lpstr>
      <vt:lpstr>ZYXEL</vt:lpstr>
      <vt:lpstr>Planet</vt:lpstr>
      <vt:lpstr>Modulo di reso</vt:lpstr>
      <vt:lpstr>Servizi Logistici</vt:lpstr>
      <vt:lpstr>Condizioni di reso</vt:lpstr>
      <vt:lpstr>Condizioni Vendita</vt:lpstr>
      <vt:lpstr>AASTRA_Unità_Centrali_OPENCOM</vt:lpstr>
      <vt:lpstr>AMP_Bretelle_di_permutazione_UTP_Cat5E_RJ45</vt:lpstr>
      <vt:lpstr>BELDEN!AMP_Modular_Plug</vt:lpstr>
      <vt:lpstr>AMP_Modular_Plug</vt:lpstr>
      <vt:lpstr>BELDEN!AMP_Placche_autoportanti</vt:lpstr>
      <vt:lpstr>AMP_Placche_autoportanti</vt:lpstr>
      <vt:lpstr>AMP_Sistema_110XC_Cat5E</vt:lpstr>
      <vt:lpstr>AMP_Sistema_ACO___Kit_di_installazione</vt:lpstr>
      <vt:lpstr>'ORCA Cavi Ottici'!AR_TCM_10PD</vt:lpstr>
      <vt:lpstr>AR_TCM_10PD</vt:lpstr>
      <vt:lpstr>BELDEN!Area_stampa</vt:lpstr>
      <vt:lpstr>'BRADY LABEL &amp; PRINTER'!Area_stampa</vt:lpstr>
      <vt:lpstr>CommScope!Area_stampa</vt:lpstr>
      <vt:lpstr>COMPASS!Area_stampa</vt:lpstr>
      <vt:lpstr>'Condizioni Vendita'!Area_stampa</vt:lpstr>
      <vt:lpstr>Contatti!Area_stampa</vt:lpstr>
      <vt:lpstr>Corning!Area_stampa</vt:lpstr>
      <vt:lpstr>Datwyler!Area_stampa</vt:lpstr>
      <vt:lpstr>Eta!Area_stampa</vt:lpstr>
      <vt:lpstr>Fluke!Area_stampa</vt:lpstr>
      <vt:lpstr>'Legrand RACK'!Area_stampa</vt:lpstr>
      <vt:lpstr>'Legrand UPS'!Area_stampa</vt:lpstr>
      <vt:lpstr>'LS CABLE'!Area_stampa</vt:lpstr>
      <vt:lpstr>'Modulo di reso'!Area_stampa</vt:lpstr>
      <vt:lpstr>'ORCA Cablaggio Fibra'!Area_stampa</vt:lpstr>
      <vt:lpstr>'ORCA Cablaggio Rame'!Area_stampa</vt:lpstr>
      <vt:lpstr>'ORCA Cavi Ottici'!Area_stampa</vt:lpstr>
      <vt:lpstr>'ORCA Rack'!Area_stampa</vt:lpstr>
      <vt:lpstr>Panduit!Area_stampa</vt:lpstr>
      <vt:lpstr>Planet!Area_stampa</vt:lpstr>
      <vt:lpstr>'RIELLO UPS'!Area_stampa</vt:lpstr>
      <vt:lpstr>'RM Reichle &amp; De Massari'!Area_stampa</vt:lpstr>
      <vt:lpstr>Ruckus!Area_stampa</vt:lpstr>
      <vt:lpstr>'Servizi Logistici'!Area_stampa</vt:lpstr>
      <vt:lpstr>Snom!Area_stampa</vt:lpstr>
      <vt:lpstr>Systimax!Area_stampa</vt:lpstr>
      <vt:lpstr>TELTONIKA!Area_stampa</vt:lpstr>
      <vt:lpstr>'TS ACCESSORI'!Area_stampa</vt:lpstr>
      <vt:lpstr>'TS ALIMENTAZIONE'!Area_stampa</vt:lpstr>
      <vt:lpstr>'TS BLADE SHELTER'!Area_stampa</vt:lpstr>
      <vt:lpstr>'TS RACK TECNO'!Area_stampa</vt:lpstr>
      <vt:lpstr>ZYXEL!Area_stampa</vt:lpstr>
      <vt:lpstr>'TS RACK TECNO'!Armadi1_da_parete_serie_TECNO_300</vt:lpstr>
      <vt:lpstr>'TS RACK TECNO'!Armadi10_da_parete_serie_TECNO_300</vt:lpstr>
      <vt:lpstr>'TS RACK TECNO'!Armadi11_da_parete_serie_TECNO_300</vt:lpstr>
      <vt:lpstr>'TS RACK TECNO'!Armadi12_da_parete_serie_TECNO_300</vt:lpstr>
      <vt:lpstr>'TS RACK TECNO'!Armadi2_da_parete_serie_TECNO_300</vt:lpstr>
      <vt:lpstr>'TS RACK TECNO'!Armadi3_da_parete_serie_TECNO_300</vt:lpstr>
      <vt:lpstr>'TS RACK TECNO'!Armadi4_da_parete_serie_TECNO_300</vt:lpstr>
      <vt:lpstr>'TS RACK TECNO'!Armadi5_da_parete_serie_TECNO_300</vt:lpstr>
      <vt:lpstr>'TS RACK TECNO'!Armadi6_da_parete_serie_TECNO_300</vt:lpstr>
      <vt:lpstr>'TS RACK TECNO'!Armadi7_da_parete_serie_TECNO_300</vt:lpstr>
      <vt:lpstr>'TS RACK TECNO'!Armadi8_da_parete_serie_TECNO_300</vt:lpstr>
      <vt:lpstr>'TS RACK TECNO'!Armadi9_da_parete_serie_TECNO_300</vt:lpstr>
      <vt:lpstr>BTRack</vt:lpstr>
      <vt:lpstr>BTServizi</vt:lpstr>
      <vt:lpstr>BTTrimod</vt:lpstr>
      <vt:lpstr>'TS RACK TECNO'!CAVI_IN_RAME_Cat5e___Fonia</vt:lpstr>
      <vt:lpstr>Centralini</vt:lpstr>
      <vt:lpstr>DECT</vt:lpstr>
      <vt:lpstr>Essentia_ProNODE_Radio_Devices___AP_Bridge_Router_Mesh_Node</vt:lpstr>
      <vt:lpstr>Datwyler!Fluke_Strumenti_Misura</vt:lpstr>
      <vt:lpstr>Fluke_Strumenti_Misura</vt:lpstr>
      <vt:lpstr>Snom!GN_NET___Cuffie_telefoniche_Wireless_per_telefoni_fissi</vt:lpstr>
      <vt:lpstr>'BRADY LABEL &amp; PRINTER'!ID_PAL</vt:lpstr>
      <vt:lpstr>Indice</vt:lpstr>
      <vt:lpstr>LANCORE</vt:lpstr>
      <vt:lpstr>'TS RACK TECNO'!Media_Converter_STAND_ALONE</vt:lpstr>
      <vt:lpstr>'ORCA Cavi Ottici'!ORCA___Sistema_in_RAME_Telefonico</vt:lpstr>
      <vt:lpstr>ORCA___Sistema_in_RAME_Telefonico</vt:lpstr>
      <vt:lpstr>'ORCA Cavi Ottici'!ORCA___Sistema_in_RAME_Telefonico2</vt:lpstr>
      <vt:lpstr>ORCA___Sistema_in_RAME_Telefonico2</vt:lpstr>
      <vt:lpstr>Planet!PMP</vt:lpstr>
      <vt:lpstr>TELTONIKA!PMP</vt:lpstr>
      <vt:lpstr>ZYXEL!PMP</vt:lpstr>
      <vt:lpstr>Planet!PTP</vt:lpstr>
      <vt:lpstr>TELTONIKA!PTP</vt:lpstr>
      <vt:lpstr>ZYXEL!PTP</vt:lpstr>
      <vt:lpstr>'RM Reichle &amp; De Massari'!Riello_UPS____PLUG_DIALOG_Line_Interactive</vt:lpstr>
      <vt:lpstr>Riello_UPS____PLUG_DIALOG_Line_Interactive</vt:lpstr>
      <vt:lpstr>'RM Reichle &amp; De Massari'!Riello_UPS___DIALOG_PLUS_RACK_ON_Line</vt:lpstr>
      <vt:lpstr>Riello_UPS___DIALOG_PLUS_RACK_ON_Line</vt:lpstr>
      <vt:lpstr>SMONACC</vt:lpstr>
      <vt:lpstr>'BRADY LABEL &amp; PRINTER'!Stampanti_ID_PAL</vt:lpstr>
      <vt:lpstr>'BRADY LABEL &amp; PRINTER'!Stampanti_IDXPERT</vt:lpstr>
      <vt:lpstr>'BRADY LABEL &amp; PRINTER'!Stampanti_laser</vt:lpstr>
      <vt:lpstr>BELDEN!Titoli_stampa</vt:lpstr>
      <vt:lpstr>'BRADY LABEL &amp; PRINTER'!Titoli_stampa</vt:lpstr>
      <vt:lpstr>CommScope!Titoli_stampa</vt:lpstr>
      <vt:lpstr>'ORCA Cablaggio Fibra'!Titoli_stampa</vt:lpstr>
      <vt:lpstr>'ORCA Cablaggio Rame'!Titoli_stampa</vt:lpstr>
      <vt:lpstr>'ORCA Cavi Ottici'!Titoli_stampa</vt:lpstr>
      <vt:lpstr>'ORCA Rack'!Titoli_stampa</vt:lpstr>
      <vt:lpstr>Panduit!Titoli_stampa</vt:lpstr>
      <vt:lpstr>'RIELLO UPS'!Titoli_stampa</vt:lpstr>
      <vt:lpstr>'RM Reichle &amp; De Massari'!Titoli_stampa</vt:lpstr>
      <vt:lpstr>Snom!Titoli_stampa</vt:lpstr>
      <vt:lpstr>'TS RACK TECNO'!Titoli_stampa</vt:lpstr>
      <vt:lpstr>'TS RACK TECNO'!TS_Armadi_da_parete_serie_TECNO_300</vt:lpstr>
      <vt:lpstr>'RM Reichle &amp; De Massari'!VISION_________VST_NEWS_DATA_RILASCIO_DA_COMUNICARE</vt:lpstr>
      <vt:lpstr>VISION_________VST_NEWS_DATA_RILASCIO_DA_COMUNICARE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Alessio Finello</cp:lastModifiedBy>
  <cp:lastPrinted>2020-02-10T09:14:31Z</cp:lastPrinted>
  <dcterms:created xsi:type="dcterms:W3CDTF">2004-06-19T10:08:49Z</dcterms:created>
  <dcterms:modified xsi:type="dcterms:W3CDTF">2026-07-14T14:38:41Z</dcterms:modified>
</cp:coreProperties>
</file>